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autoCompressPictures="0"/>
  <bookViews>
    <workbookView xWindow="1080" yWindow="75" windowWidth="25365" windowHeight="15765" firstSheet="8" activeTab="13"/>
  </bookViews>
  <sheets>
    <sheet name="Entradas" sheetId="1" r:id="rId1"/>
    <sheet name="Usuarios" sheetId="2" r:id="rId2"/>
    <sheet name="ACTIVIDADES POR EJE" sheetId="3" r:id="rId3"/>
    <sheet name="ACTIVIDAD WEB" sheetId="4" r:id="rId4"/>
    <sheet name="DATOS GENERALES" sheetId="5" r:id="rId5"/>
    <sheet name="ACTIVIDADES POR REGIÓN1" sheetId="6" r:id="rId6"/>
    <sheet name="ESPACIOS DE REFLEXIÓN" sheetId="7" r:id="rId7"/>
    <sheet name="ARTISTAS EN MI ESCUELA" sheetId="8" r:id="rId8"/>
    <sheet name="CIRCUITOS CULTURALES" sheetId="9" r:id="rId9"/>
    <sheet name="ACCIONES EN ESPACIOS PÚBLICOS" sheetId="10" r:id="rId10"/>
    <sheet name="AAGENDA VS REPORTE" sheetId="11" r:id="rId11"/>
    <sheet name="TIPO EE" sheetId="12" r:id="rId12"/>
    <sheet name="TIPO DE EE REG" sheetId="13" r:id="rId13"/>
    <sheet name="Hoja1" sheetId="14" r:id="rId14"/>
    <sheet name="Hoja2" sheetId="15" r:id="rId15"/>
  </sheets>
  <definedNames>
    <definedName name="_xlnm._FilterDatabase" localSheetId="0" hidden="1">Entradas!$A$1:$AD$3372</definedName>
    <definedName name="_xlnm._FilterDatabase" localSheetId="1" hidden="1">Usuarios!$L$1:$CU$1409</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I43" i="14" l="1"/>
  <c r="I44" i="14"/>
  <c r="I45" i="14"/>
  <c r="I46" i="14"/>
  <c r="I47" i="14"/>
  <c r="I48" i="14"/>
  <c r="I49" i="14"/>
  <c r="I50" i="14"/>
  <c r="I51" i="14"/>
  <c r="I52" i="14"/>
  <c r="I53" i="14"/>
  <c r="I54" i="14"/>
  <c r="I55" i="14"/>
  <c r="I56" i="14"/>
  <c r="I57" i="14"/>
  <c r="I42" i="14"/>
  <c r="G57" i="14"/>
  <c r="H57" i="14"/>
  <c r="F43" i="14"/>
  <c r="F44" i="14"/>
  <c r="F45" i="14"/>
  <c r="F46" i="14"/>
  <c r="F47" i="14"/>
  <c r="F48" i="14"/>
  <c r="F49" i="14"/>
  <c r="F50" i="14"/>
  <c r="F51" i="14"/>
  <c r="F52" i="14"/>
  <c r="F53" i="14"/>
  <c r="F54" i="14"/>
  <c r="F55" i="14"/>
  <c r="F56" i="14"/>
  <c r="F57" i="14"/>
  <c r="F42" i="14"/>
  <c r="E57" i="14"/>
  <c r="D57" i="14"/>
  <c r="C57" i="14"/>
  <c r="C1417" i="2" l="1"/>
  <c r="G18" i="13"/>
  <c r="H18" i="13"/>
  <c r="F18" i="13"/>
  <c r="B5" i="13"/>
  <c r="B18" i="13" s="1"/>
  <c r="B32" i="13" s="1"/>
  <c r="B14" i="13"/>
  <c r="B30" i="13"/>
  <c r="B31" i="13"/>
  <c r="B52" i="13"/>
  <c r="D3" i="11"/>
  <c r="D4" i="11"/>
  <c r="D5" i="11"/>
  <c r="D6" i="11"/>
  <c r="D7" i="11"/>
  <c r="D8" i="11"/>
  <c r="D9" i="11"/>
  <c r="D10" i="11"/>
  <c r="D11" i="11"/>
  <c r="D12" i="11"/>
  <c r="D13" i="11"/>
  <c r="D14" i="11"/>
  <c r="D15" i="11"/>
  <c r="D16" i="11"/>
  <c r="D17" i="11"/>
  <c r="C18" i="11"/>
  <c r="B18" i="11"/>
  <c r="D18" i="11"/>
  <c r="M26" i="5"/>
  <c r="M27" i="5"/>
  <c r="M28" i="5"/>
  <c r="M29" i="5"/>
  <c r="M30" i="5"/>
  <c r="M31" i="5"/>
  <c r="M32" i="5"/>
  <c r="M33" i="5"/>
  <c r="M34" i="5"/>
  <c r="M35" i="5"/>
  <c r="M36" i="5"/>
  <c r="M37" i="5"/>
  <c r="M38" i="5"/>
  <c r="M39" i="5"/>
  <c r="M40" i="5"/>
  <c r="M25" i="5"/>
  <c r="M41" i="5" s="1"/>
  <c r="D41" i="5"/>
  <c r="E41" i="5"/>
  <c r="F41" i="5"/>
  <c r="G41" i="5"/>
  <c r="H41" i="5"/>
  <c r="I41" i="5"/>
  <c r="J41" i="5"/>
  <c r="K41" i="5"/>
  <c r="L41" i="5"/>
  <c r="C41" i="5"/>
  <c r="H2"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1" i="2"/>
  <c r="H132" i="2"/>
  <c r="H133" i="2"/>
  <c r="H134" i="2"/>
  <c r="H135" i="2"/>
  <c r="H136" i="2"/>
  <c r="H137" i="2"/>
  <c r="H138" i="2"/>
  <c r="H139"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1" i="2"/>
  <c r="H242" i="2"/>
  <c r="H243" i="2"/>
  <c r="H244" i="2"/>
  <c r="H245" i="2"/>
  <c r="H246" i="2"/>
  <c r="H247" i="2"/>
  <c r="H248" i="2"/>
  <c r="H249" i="2"/>
  <c r="H250" i="2"/>
  <c r="H251" i="2"/>
  <c r="H252" i="2"/>
  <c r="H254" i="2"/>
  <c r="H255" i="2"/>
  <c r="H256" i="2"/>
  <c r="H257" i="2"/>
  <c r="H258" i="2"/>
  <c r="H259" i="2"/>
  <c r="H260" i="2"/>
  <c r="H261" i="2"/>
  <c r="H262" i="2"/>
  <c r="H263" i="2"/>
  <c r="H264" i="2"/>
  <c r="H265" i="2"/>
  <c r="H266" i="2"/>
  <c r="H267" i="2"/>
  <c r="H268" i="2"/>
  <c r="H269" i="2"/>
  <c r="H270" i="2"/>
  <c r="H272" i="2"/>
  <c r="H273" i="2"/>
  <c r="H274" i="2"/>
  <c r="H275" i="2"/>
  <c r="H276" i="2"/>
  <c r="H277" i="2"/>
  <c r="H278"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1" i="2"/>
  <c r="H1032" i="2"/>
  <c r="H1033" i="2"/>
  <c r="H1034" i="2"/>
  <c r="H1035"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30" i="2"/>
  <c r="H140" i="2"/>
  <c r="H240" i="2"/>
  <c r="H253" i="2"/>
  <c r="H271" i="2"/>
  <c r="H1411" i="2" s="1"/>
  <c r="H279" i="2"/>
  <c r="H348" i="2"/>
  <c r="H589" i="2"/>
  <c r="H796" i="2"/>
  <c r="H797" i="2"/>
  <c r="H798" i="2"/>
  <c r="H835" i="2"/>
  <c r="H867" i="2"/>
  <c r="H1030" i="2"/>
  <c r="H1036" i="2"/>
  <c r="H1192" i="2"/>
  <c r="H1219" i="2"/>
  <c r="I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1" i="2"/>
  <c r="I132" i="2"/>
  <c r="I133" i="2"/>
  <c r="I134" i="2"/>
  <c r="I135" i="2"/>
  <c r="I136" i="2"/>
  <c r="I137" i="2"/>
  <c r="I138" i="2"/>
  <c r="I139"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1" i="2"/>
  <c r="I242" i="2"/>
  <c r="I243" i="2"/>
  <c r="I244" i="2"/>
  <c r="I245" i="2"/>
  <c r="I246" i="2"/>
  <c r="I247" i="2"/>
  <c r="I248" i="2"/>
  <c r="I249" i="2"/>
  <c r="I250" i="2"/>
  <c r="I251" i="2"/>
  <c r="I252" i="2"/>
  <c r="I254" i="2"/>
  <c r="I255" i="2"/>
  <c r="I256" i="2"/>
  <c r="I257" i="2"/>
  <c r="I258" i="2"/>
  <c r="I259" i="2"/>
  <c r="I260" i="2"/>
  <c r="I261" i="2"/>
  <c r="I262" i="2"/>
  <c r="I263" i="2"/>
  <c r="I264" i="2"/>
  <c r="I265" i="2"/>
  <c r="I266" i="2"/>
  <c r="I267" i="2"/>
  <c r="I268" i="2"/>
  <c r="I269" i="2"/>
  <c r="I270" i="2"/>
  <c r="I272" i="2"/>
  <c r="I273" i="2"/>
  <c r="I274" i="2"/>
  <c r="I275" i="2"/>
  <c r="I276" i="2"/>
  <c r="I277" i="2"/>
  <c r="I278"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I1001" i="2"/>
  <c r="I1002" i="2"/>
  <c r="I1003" i="2"/>
  <c r="I1004" i="2"/>
  <c r="I1005" i="2"/>
  <c r="I1006" i="2"/>
  <c r="I1007" i="2"/>
  <c r="I1008" i="2"/>
  <c r="I1009" i="2"/>
  <c r="I1010" i="2"/>
  <c r="I1011" i="2"/>
  <c r="I1012" i="2"/>
  <c r="I1013" i="2"/>
  <c r="I1014" i="2"/>
  <c r="I1015" i="2"/>
  <c r="I1016" i="2"/>
  <c r="I1017" i="2"/>
  <c r="I1018" i="2"/>
  <c r="I1019" i="2"/>
  <c r="I1020" i="2"/>
  <c r="I1021" i="2"/>
  <c r="I1022" i="2"/>
  <c r="I1023" i="2"/>
  <c r="I1024" i="2"/>
  <c r="I1025" i="2"/>
  <c r="I1026" i="2"/>
  <c r="I1027" i="2"/>
  <c r="I1028" i="2"/>
  <c r="I1029" i="2"/>
  <c r="I1031" i="2"/>
  <c r="I1032" i="2"/>
  <c r="I1033" i="2"/>
  <c r="I1034" i="2"/>
  <c r="I1035" i="2"/>
  <c r="I1037" i="2"/>
  <c r="I1038" i="2"/>
  <c r="I1039" i="2"/>
  <c r="I1040" i="2"/>
  <c r="I1041" i="2"/>
  <c r="I1042" i="2"/>
  <c r="I1043" i="2"/>
  <c r="I1044" i="2"/>
  <c r="I1045" i="2"/>
  <c r="I1046" i="2"/>
  <c r="I1047" i="2"/>
  <c r="I1048" i="2"/>
  <c r="I1049" i="2"/>
  <c r="I1050" i="2"/>
  <c r="I1051" i="2"/>
  <c r="I1052" i="2"/>
  <c r="I1053" i="2"/>
  <c r="I1054" i="2"/>
  <c r="I1055" i="2"/>
  <c r="I1056" i="2"/>
  <c r="I1057" i="2"/>
  <c r="I1058" i="2"/>
  <c r="I1059" i="2"/>
  <c r="I1060" i="2"/>
  <c r="I1061" i="2"/>
  <c r="I1062" i="2"/>
  <c r="I1063" i="2"/>
  <c r="I1064" i="2"/>
  <c r="I1065" i="2"/>
  <c r="I1066" i="2"/>
  <c r="I1067" i="2"/>
  <c r="I1068" i="2"/>
  <c r="I1069" i="2"/>
  <c r="I1070" i="2"/>
  <c r="I1071" i="2"/>
  <c r="I1072" i="2"/>
  <c r="I1073" i="2"/>
  <c r="I1074" i="2"/>
  <c r="I1075" i="2"/>
  <c r="I1076" i="2"/>
  <c r="I1077" i="2"/>
  <c r="I1078" i="2"/>
  <c r="I1079" i="2"/>
  <c r="I1080" i="2"/>
  <c r="I1081" i="2"/>
  <c r="I1082" i="2"/>
  <c r="I1083" i="2"/>
  <c r="I1084" i="2"/>
  <c r="I1085" i="2"/>
  <c r="I1086" i="2"/>
  <c r="I1087" i="2"/>
  <c r="I1088" i="2"/>
  <c r="I1089" i="2"/>
  <c r="I1090" i="2"/>
  <c r="I1091" i="2"/>
  <c r="I1092" i="2"/>
  <c r="I1093" i="2"/>
  <c r="I1094" i="2"/>
  <c r="I1095" i="2"/>
  <c r="I1096" i="2"/>
  <c r="I1097" i="2"/>
  <c r="I1098" i="2"/>
  <c r="I1099" i="2"/>
  <c r="I1100" i="2"/>
  <c r="I1101" i="2"/>
  <c r="I1102" i="2"/>
  <c r="I1103" i="2"/>
  <c r="I1104" i="2"/>
  <c r="I1105" i="2"/>
  <c r="I1106" i="2"/>
  <c r="I1107" i="2"/>
  <c r="I1108" i="2"/>
  <c r="I1109" i="2"/>
  <c r="I1110" i="2"/>
  <c r="I1111" i="2"/>
  <c r="I1112" i="2"/>
  <c r="I1113" i="2"/>
  <c r="I1114" i="2"/>
  <c r="I1115" i="2"/>
  <c r="I1116" i="2"/>
  <c r="I1117" i="2"/>
  <c r="I1118" i="2"/>
  <c r="I1119" i="2"/>
  <c r="I1120" i="2"/>
  <c r="I1121" i="2"/>
  <c r="I1122" i="2"/>
  <c r="I1123" i="2"/>
  <c r="I1124" i="2"/>
  <c r="I1125" i="2"/>
  <c r="I1126" i="2"/>
  <c r="I1127" i="2"/>
  <c r="I1128" i="2"/>
  <c r="I1129" i="2"/>
  <c r="I1130" i="2"/>
  <c r="I1131" i="2"/>
  <c r="I1132" i="2"/>
  <c r="I1133" i="2"/>
  <c r="I1134" i="2"/>
  <c r="I1135" i="2"/>
  <c r="I1136" i="2"/>
  <c r="I1137" i="2"/>
  <c r="I1138" i="2"/>
  <c r="I1139" i="2"/>
  <c r="I1140" i="2"/>
  <c r="I1141" i="2"/>
  <c r="I1142" i="2"/>
  <c r="I1143" i="2"/>
  <c r="I1144" i="2"/>
  <c r="I1145" i="2"/>
  <c r="I1146" i="2"/>
  <c r="I1147" i="2"/>
  <c r="I1148" i="2"/>
  <c r="I1149" i="2"/>
  <c r="I1150" i="2"/>
  <c r="I1151" i="2"/>
  <c r="I1152" i="2"/>
  <c r="I1153" i="2"/>
  <c r="I1154" i="2"/>
  <c r="I1155" i="2"/>
  <c r="I1156" i="2"/>
  <c r="I1157" i="2"/>
  <c r="I1158" i="2"/>
  <c r="I1159" i="2"/>
  <c r="I1160" i="2"/>
  <c r="I1161" i="2"/>
  <c r="I1162" i="2"/>
  <c r="I1163" i="2"/>
  <c r="I1164" i="2"/>
  <c r="I1165" i="2"/>
  <c r="I1166" i="2"/>
  <c r="I1167" i="2"/>
  <c r="I1168" i="2"/>
  <c r="I1169" i="2"/>
  <c r="I1170" i="2"/>
  <c r="I1171" i="2"/>
  <c r="I1172" i="2"/>
  <c r="I1173" i="2"/>
  <c r="I1174" i="2"/>
  <c r="I1175" i="2"/>
  <c r="I1176" i="2"/>
  <c r="I1177" i="2"/>
  <c r="I1178" i="2"/>
  <c r="I1179" i="2"/>
  <c r="I1180" i="2"/>
  <c r="I1181" i="2"/>
  <c r="I1182" i="2"/>
  <c r="I1183" i="2"/>
  <c r="I1184" i="2"/>
  <c r="I1185" i="2"/>
  <c r="I1186" i="2"/>
  <c r="I1187" i="2"/>
  <c r="I1188" i="2"/>
  <c r="I1189" i="2"/>
  <c r="I1190" i="2"/>
  <c r="I1191" i="2"/>
  <c r="I1193" i="2"/>
  <c r="I1194" i="2"/>
  <c r="I1195" i="2"/>
  <c r="I1196" i="2"/>
  <c r="I1197" i="2"/>
  <c r="I1198" i="2"/>
  <c r="I1199" i="2"/>
  <c r="I1200" i="2"/>
  <c r="I1201" i="2"/>
  <c r="I1202" i="2"/>
  <c r="I1203" i="2"/>
  <c r="I1204" i="2"/>
  <c r="I1205" i="2"/>
  <c r="I1206" i="2"/>
  <c r="I1207" i="2"/>
  <c r="I1208" i="2"/>
  <c r="I1209" i="2"/>
  <c r="I1210" i="2"/>
  <c r="I1211" i="2"/>
  <c r="I1212" i="2"/>
  <c r="I1213" i="2"/>
  <c r="I1214" i="2"/>
  <c r="I1215" i="2"/>
  <c r="I1216" i="2"/>
  <c r="I1217" i="2"/>
  <c r="I1218" i="2"/>
  <c r="I1220" i="2"/>
  <c r="I1221" i="2"/>
  <c r="I1222" i="2"/>
  <c r="I1223" i="2"/>
  <c r="I1224" i="2"/>
  <c r="I1225" i="2"/>
  <c r="I1226" i="2"/>
  <c r="I1227" i="2"/>
  <c r="I1228" i="2"/>
  <c r="I1229" i="2"/>
  <c r="I1230" i="2"/>
  <c r="I1231" i="2"/>
  <c r="I1232" i="2"/>
  <c r="I1233" i="2"/>
  <c r="I1234" i="2"/>
  <c r="I1235" i="2"/>
  <c r="I1236" i="2"/>
  <c r="I1237" i="2"/>
  <c r="I1238" i="2"/>
  <c r="I1239" i="2"/>
  <c r="I1240" i="2"/>
  <c r="I1241" i="2"/>
  <c r="I1242" i="2"/>
  <c r="I1243" i="2"/>
  <c r="I1244" i="2"/>
  <c r="I1245" i="2"/>
  <c r="I1246" i="2"/>
  <c r="I1247" i="2"/>
  <c r="I1248" i="2"/>
  <c r="I1249" i="2"/>
  <c r="I1250" i="2"/>
  <c r="I1251" i="2"/>
  <c r="I1252" i="2"/>
  <c r="I1253" i="2"/>
  <c r="I1254" i="2"/>
  <c r="I1255" i="2"/>
  <c r="I1256" i="2"/>
  <c r="I1257" i="2"/>
  <c r="I1258" i="2"/>
  <c r="I1259" i="2"/>
  <c r="I1260" i="2"/>
  <c r="I1261" i="2"/>
  <c r="I1262" i="2"/>
  <c r="I1263" i="2"/>
  <c r="I1264" i="2"/>
  <c r="I1265" i="2"/>
  <c r="I1266" i="2"/>
  <c r="I1267" i="2"/>
  <c r="I1268" i="2"/>
  <c r="I1269"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299" i="2"/>
  <c r="I1300" i="2"/>
  <c r="I1301" i="2"/>
  <c r="I1302" i="2"/>
  <c r="I1303" i="2"/>
  <c r="I1304" i="2"/>
  <c r="I1305" i="2"/>
  <c r="I1306" i="2"/>
  <c r="I1307" i="2"/>
  <c r="I1308" i="2"/>
  <c r="I1309" i="2"/>
  <c r="I1310" i="2"/>
  <c r="I1311" i="2"/>
  <c r="I1312" i="2"/>
  <c r="I1313" i="2"/>
  <c r="I1314" i="2"/>
  <c r="I1315" i="2"/>
  <c r="I1316" i="2"/>
  <c r="I1317" i="2"/>
  <c r="I1318" i="2"/>
  <c r="I1319" i="2"/>
  <c r="I1320" i="2"/>
  <c r="I1321" i="2"/>
  <c r="I1322" i="2"/>
  <c r="I1323" i="2"/>
  <c r="I1324" i="2"/>
  <c r="I1325" i="2"/>
  <c r="I1326" i="2"/>
  <c r="I1327" i="2"/>
  <c r="I1328" i="2"/>
  <c r="I1329" i="2"/>
  <c r="I1330" i="2"/>
  <c r="I1331" i="2"/>
  <c r="I1332" i="2"/>
  <c r="I1333" i="2"/>
  <c r="I1334" i="2"/>
  <c r="I1335" i="2"/>
  <c r="I1336" i="2"/>
  <c r="I1337" i="2"/>
  <c r="I1338" i="2"/>
  <c r="I1339" i="2"/>
  <c r="I1340" i="2"/>
  <c r="I1341" i="2"/>
  <c r="I1342" i="2"/>
  <c r="I1343" i="2"/>
  <c r="I1344" i="2"/>
  <c r="I1345" i="2"/>
  <c r="I1346" i="2"/>
  <c r="I1347" i="2"/>
  <c r="I1348" i="2"/>
  <c r="I1349" i="2"/>
  <c r="I1350" i="2"/>
  <c r="I1351" i="2"/>
  <c r="I1352" i="2"/>
  <c r="I1353" i="2"/>
  <c r="I1354" i="2"/>
  <c r="I1355" i="2"/>
  <c r="I1356" i="2"/>
  <c r="I1357" i="2"/>
  <c r="I1358" i="2"/>
  <c r="I1359" i="2"/>
  <c r="I1360" i="2"/>
  <c r="I1361" i="2"/>
  <c r="I1362" i="2"/>
  <c r="I1363" i="2"/>
  <c r="I1364" i="2"/>
  <c r="I1365" i="2"/>
  <c r="I1366" i="2"/>
  <c r="I1367" i="2"/>
  <c r="I1368" i="2"/>
  <c r="I1369" i="2"/>
  <c r="I1370" i="2"/>
  <c r="I1371" i="2"/>
  <c r="I1372" i="2"/>
  <c r="I1373" i="2"/>
  <c r="I1374" i="2"/>
  <c r="I1375" i="2"/>
  <c r="I1376" i="2"/>
  <c r="I1377" i="2"/>
  <c r="I1378" i="2"/>
  <c r="I1379" i="2"/>
  <c r="I1380" i="2"/>
  <c r="I1381" i="2"/>
  <c r="I1382" i="2"/>
  <c r="I1383" i="2"/>
  <c r="I1384" i="2"/>
  <c r="I1385" i="2"/>
  <c r="I1386" i="2"/>
  <c r="I1387" i="2"/>
  <c r="I1388" i="2"/>
  <c r="I1389" i="2"/>
  <c r="I1390" i="2"/>
  <c r="I1391" i="2"/>
  <c r="I1392" i="2"/>
  <c r="I1393" i="2"/>
  <c r="I1394" i="2"/>
  <c r="I1395" i="2"/>
  <c r="I1396" i="2"/>
  <c r="I1397" i="2"/>
  <c r="I1398" i="2"/>
  <c r="I1399" i="2"/>
  <c r="I1400" i="2"/>
  <c r="I1401" i="2"/>
  <c r="I1402" i="2"/>
  <c r="I1403" i="2"/>
  <c r="I1404" i="2"/>
  <c r="I1405" i="2"/>
  <c r="I1406" i="2"/>
  <c r="I1407" i="2"/>
  <c r="I1408" i="2"/>
  <c r="I1409" i="2"/>
  <c r="I130" i="2"/>
  <c r="I1411" i="2" s="1"/>
  <c r="I140" i="2"/>
  <c r="I240" i="2"/>
  <c r="I253" i="2"/>
  <c r="I271" i="2"/>
  <c r="I279" i="2"/>
  <c r="I348" i="2"/>
  <c r="I589" i="2"/>
  <c r="I796" i="2"/>
  <c r="I797" i="2"/>
  <c r="I798" i="2"/>
  <c r="I835" i="2"/>
  <c r="I867" i="2"/>
  <c r="I1030" i="2"/>
  <c r="I1036" i="2"/>
  <c r="I1192" i="2"/>
  <c r="I1219" i="2"/>
  <c r="J2"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1" i="2"/>
  <c r="J132" i="2"/>
  <c r="J133" i="2"/>
  <c r="J134" i="2"/>
  <c r="J135" i="2"/>
  <c r="J136" i="2"/>
  <c r="J137" i="2"/>
  <c r="J138" i="2"/>
  <c r="J139"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1" i="2"/>
  <c r="J242" i="2"/>
  <c r="J243" i="2"/>
  <c r="J244" i="2"/>
  <c r="J245" i="2"/>
  <c r="J246" i="2"/>
  <c r="J247" i="2"/>
  <c r="J248" i="2"/>
  <c r="J249" i="2"/>
  <c r="J250" i="2"/>
  <c r="J251" i="2"/>
  <c r="J252" i="2"/>
  <c r="J254" i="2"/>
  <c r="J255" i="2"/>
  <c r="J256" i="2"/>
  <c r="J257" i="2"/>
  <c r="J258" i="2"/>
  <c r="J259" i="2"/>
  <c r="J260" i="2"/>
  <c r="J261" i="2"/>
  <c r="J262" i="2"/>
  <c r="J263" i="2"/>
  <c r="J264" i="2"/>
  <c r="J265" i="2"/>
  <c r="J266" i="2"/>
  <c r="J267" i="2"/>
  <c r="J268" i="2"/>
  <c r="J269" i="2"/>
  <c r="J270" i="2"/>
  <c r="J272" i="2"/>
  <c r="J273" i="2"/>
  <c r="J274" i="2"/>
  <c r="J275" i="2"/>
  <c r="J276" i="2"/>
  <c r="J277" i="2"/>
  <c r="J278"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1" i="2"/>
  <c r="J1032" i="2"/>
  <c r="J1033" i="2"/>
  <c r="J1034" i="2"/>
  <c r="J1035"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30" i="2"/>
  <c r="J1411" i="2" s="1"/>
  <c r="J140" i="2"/>
  <c r="J240" i="2"/>
  <c r="J253" i="2"/>
  <c r="J271" i="2"/>
  <c r="J279" i="2"/>
  <c r="J348" i="2"/>
  <c r="J589" i="2"/>
  <c r="J796" i="2"/>
  <c r="J797" i="2"/>
  <c r="J798" i="2"/>
  <c r="J835" i="2"/>
  <c r="J867" i="2"/>
  <c r="J1030" i="2"/>
  <c r="J1036" i="2"/>
  <c r="J1192" i="2"/>
  <c r="J1219" i="2"/>
  <c r="G1409" i="2"/>
  <c r="F1409" i="2"/>
  <c r="E1409" i="2"/>
  <c r="D1409" i="2"/>
  <c r="C1409" i="2"/>
  <c r="B1409" i="2"/>
  <c r="A1409" i="2"/>
  <c r="G1408" i="2"/>
  <c r="F1408" i="2"/>
  <c r="E1408" i="2"/>
  <c r="D1408" i="2"/>
  <c r="C1408" i="2"/>
  <c r="B1408" i="2"/>
  <c r="A1408" i="2"/>
  <c r="G1407" i="2"/>
  <c r="F1407" i="2"/>
  <c r="E1407" i="2"/>
  <c r="D1407" i="2"/>
  <c r="C1407" i="2"/>
  <c r="B1407" i="2"/>
  <c r="A1407" i="2"/>
  <c r="G1406" i="2"/>
  <c r="F1406" i="2"/>
  <c r="E1406" i="2"/>
  <c r="D1406" i="2"/>
  <c r="C1406" i="2"/>
  <c r="B1406" i="2"/>
  <c r="A1406" i="2"/>
  <c r="G1405" i="2"/>
  <c r="F1405" i="2"/>
  <c r="E1405" i="2"/>
  <c r="D1405" i="2"/>
  <c r="C1405" i="2"/>
  <c r="B1405" i="2"/>
  <c r="A1405" i="2"/>
  <c r="G1404" i="2"/>
  <c r="F1404" i="2"/>
  <c r="E1404" i="2"/>
  <c r="D1404" i="2"/>
  <c r="C1404" i="2"/>
  <c r="B1404" i="2"/>
  <c r="A1404" i="2"/>
  <c r="G1403" i="2"/>
  <c r="F1403" i="2"/>
  <c r="E1403" i="2"/>
  <c r="D1403" i="2"/>
  <c r="C1403" i="2"/>
  <c r="B1403" i="2"/>
  <c r="A1403" i="2"/>
  <c r="G1402" i="2"/>
  <c r="F1402" i="2"/>
  <c r="E1402" i="2"/>
  <c r="D1402" i="2"/>
  <c r="C1402" i="2"/>
  <c r="B1402" i="2"/>
  <c r="A1402" i="2"/>
  <c r="G1401" i="2"/>
  <c r="F1401" i="2"/>
  <c r="E1401" i="2"/>
  <c r="D1401" i="2"/>
  <c r="C1401" i="2"/>
  <c r="B1401" i="2"/>
  <c r="A1401" i="2"/>
  <c r="G1400" i="2"/>
  <c r="F1400" i="2"/>
  <c r="E1400" i="2"/>
  <c r="D1400" i="2"/>
  <c r="C1400" i="2"/>
  <c r="B1400" i="2"/>
  <c r="A1400" i="2"/>
  <c r="G1399" i="2"/>
  <c r="F1399" i="2"/>
  <c r="E1399" i="2"/>
  <c r="D1399" i="2"/>
  <c r="C1399" i="2"/>
  <c r="B1399" i="2"/>
  <c r="A1399" i="2"/>
  <c r="G1398" i="2"/>
  <c r="F1398" i="2"/>
  <c r="E1398" i="2"/>
  <c r="D1398" i="2"/>
  <c r="C1398" i="2"/>
  <c r="B1398" i="2"/>
  <c r="A1398" i="2"/>
  <c r="G1397" i="2"/>
  <c r="F1397" i="2"/>
  <c r="E1397" i="2"/>
  <c r="D1397" i="2"/>
  <c r="C1397" i="2"/>
  <c r="B1397" i="2"/>
  <c r="A1397" i="2"/>
  <c r="G1396" i="2"/>
  <c r="F1396" i="2"/>
  <c r="E1396" i="2"/>
  <c r="D1396" i="2"/>
  <c r="C1396" i="2"/>
  <c r="B1396" i="2"/>
  <c r="A1396" i="2"/>
  <c r="G1395" i="2"/>
  <c r="F1395" i="2"/>
  <c r="E1395" i="2"/>
  <c r="D1395" i="2"/>
  <c r="C1395" i="2"/>
  <c r="B1395" i="2"/>
  <c r="A1395" i="2"/>
  <c r="G1394" i="2"/>
  <c r="F1394" i="2"/>
  <c r="E1394" i="2"/>
  <c r="D1394" i="2"/>
  <c r="C1394" i="2"/>
  <c r="B1394" i="2"/>
  <c r="A1394" i="2"/>
  <c r="G1393" i="2"/>
  <c r="F1393" i="2"/>
  <c r="E1393" i="2"/>
  <c r="D1393" i="2"/>
  <c r="C1393" i="2"/>
  <c r="B1393" i="2"/>
  <c r="A1393" i="2"/>
  <c r="G1392" i="2"/>
  <c r="F1392" i="2"/>
  <c r="E1392" i="2"/>
  <c r="D1392" i="2"/>
  <c r="C1392" i="2"/>
  <c r="B1392" i="2"/>
  <c r="A1392" i="2"/>
  <c r="G1391" i="2"/>
  <c r="F1391" i="2"/>
  <c r="E1391" i="2"/>
  <c r="D1391" i="2"/>
  <c r="C1391" i="2"/>
  <c r="B1391" i="2"/>
  <c r="A1391" i="2"/>
  <c r="G1390" i="2"/>
  <c r="F1390" i="2"/>
  <c r="E1390" i="2"/>
  <c r="D1390" i="2"/>
  <c r="C1390" i="2"/>
  <c r="B1390" i="2"/>
  <c r="A1390" i="2"/>
  <c r="G1389" i="2"/>
  <c r="F1389" i="2"/>
  <c r="E1389" i="2"/>
  <c r="D1389" i="2"/>
  <c r="C1389" i="2"/>
  <c r="B1389" i="2"/>
  <c r="A1389" i="2"/>
  <c r="G1388" i="2"/>
  <c r="F1388" i="2"/>
  <c r="E1388" i="2"/>
  <c r="D1388" i="2"/>
  <c r="C1388" i="2"/>
  <c r="B1388" i="2"/>
  <c r="A1388" i="2"/>
  <c r="G1387" i="2"/>
  <c r="F1387" i="2"/>
  <c r="E1387" i="2"/>
  <c r="D1387" i="2"/>
  <c r="C1387" i="2"/>
  <c r="B1387" i="2"/>
  <c r="A1387" i="2"/>
  <c r="G1386" i="2"/>
  <c r="F1386" i="2"/>
  <c r="E1386" i="2"/>
  <c r="D1386" i="2"/>
  <c r="C1386" i="2"/>
  <c r="B1386" i="2"/>
  <c r="A1386" i="2"/>
  <c r="G1385" i="2"/>
  <c r="F1385" i="2"/>
  <c r="E1385" i="2"/>
  <c r="D1385" i="2"/>
  <c r="C1385" i="2"/>
  <c r="B1385" i="2"/>
  <c r="A1385" i="2"/>
  <c r="G1384" i="2"/>
  <c r="F1384" i="2"/>
  <c r="E1384" i="2"/>
  <c r="D1384" i="2"/>
  <c r="C1384" i="2"/>
  <c r="B1384" i="2"/>
  <c r="A1384" i="2"/>
  <c r="G1383" i="2"/>
  <c r="F1383" i="2"/>
  <c r="E1383" i="2"/>
  <c r="D1383" i="2"/>
  <c r="C1383" i="2"/>
  <c r="B1383" i="2"/>
  <c r="A1383" i="2"/>
  <c r="G1382" i="2"/>
  <c r="F1382" i="2"/>
  <c r="E1382" i="2"/>
  <c r="D1382" i="2"/>
  <c r="C1382" i="2"/>
  <c r="B1382" i="2"/>
  <c r="A1382" i="2"/>
  <c r="G1381" i="2"/>
  <c r="F1381" i="2"/>
  <c r="E1381" i="2"/>
  <c r="D1381" i="2"/>
  <c r="C1381" i="2"/>
  <c r="B1381" i="2"/>
  <c r="A1381" i="2"/>
  <c r="G1380" i="2"/>
  <c r="F1380" i="2"/>
  <c r="E1380" i="2"/>
  <c r="D1380" i="2"/>
  <c r="C1380" i="2"/>
  <c r="B1380" i="2"/>
  <c r="A1380" i="2"/>
  <c r="G1379" i="2"/>
  <c r="F1379" i="2"/>
  <c r="E1379" i="2"/>
  <c r="D1379" i="2"/>
  <c r="C1379" i="2"/>
  <c r="B1379" i="2"/>
  <c r="A1379" i="2"/>
  <c r="G1378" i="2"/>
  <c r="F1378" i="2"/>
  <c r="E1378" i="2"/>
  <c r="D1378" i="2"/>
  <c r="C1378" i="2"/>
  <c r="B1378" i="2"/>
  <c r="A1378" i="2"/>
  <c r="G1377" i="2"/>
  <c r="F1377" i="2"/>
  <c r="E1377" i="2"/>
  <c r="D1377" i="2"/>
  <c r="C1377" i="2"/>
  <c r="B1377" i="2"/>
  <c r="A1377" i="2"/>
  <c r="G1376" i="2"/>
  <c r="F1376" i="2"/>
  <c r="E1376" i="2"/>
  <c r="D1376" i="2"/>
  <c r="C1376" i="2"/>
  <c r="B1376" i="2"/>
  <c r="A1376" i="2"/>
  <c r="G1375" i="2"/>
  <c r="F1375" i="2"/>
  <c r="E1375" i="2"/>
  <c r="D1375" i="2"/>
  <c r="C1375" i="2"/>
  <c r="B1375" i="2"/>
  <c r="A1375" i="2"/>
  <c r="G1374" i="2"/>
  <c r="F1374" i="2"/>
  <c r="E1374" i="2"/>
  <c r="D1374" i="2"/>
  <c r="C1374" i="2"/>
  <c r="B1374" i="2"/>
  <c r="A1374" i="2"/>
  <c r="G1373" i="2"/>
  <c r="F1373" i="2"/>
  <c r="E1373" i="2"/>
  <c r="D1373" i="2"/>
  <c r="C1373" i="2"/>
  <c r="B1373" i="2"/>
  <c r="A1373" i="2"/>
  <c r="G1372" i="2"/>
  <c r="F1372" i="2"/>
  <c r="E1372" i="2"/>
  <c r="D1372" i="2"/>
  <c r="C1372" i="2"/>
  <c r="B1372" i="2"/>
  <c r="A1372" i="2"/>
  <c r="G1371" i="2"/>
  <c r="F1371" i="2"/>
  <c r="E1371" i="2"/>
  <c r="D1371" i="2"/>
  <c r="C1371" i="2"/>
  <c r="B1371" i="2"/>
  <c r="A1371" i="2"/>
  <c r="G1370" i="2"/>
  <c r="F1370" i="2"/>
  <c r="E1370" i="2"/>
  <c r="D1370" i="2"/>
  <c r="C1370" i="2"/>
  <c r="B1370" i="2"/>
  <c r="A1370" i="2"/>
  <c r="G1369" i="2"/>
  <c r="F1369" i="2"/>
  <c r="E1369" i="2"/>
  <c r="D1369" i="2"/>
  <c r="C1369" i="2"/>
  <c r="B1369" i="2"/>
  <c r="A1369" i="2"/>
  <c r="G1368" i="2"/>
  <c r="F1368" i="2"/>
  <c r="E1368" i="2"/>
  <c r="D1368" i="2"/>
  <c r="C1368" i="2"/>
  <c r="B1368" i="2"/>
  <c r="A1368" i="2"/>
  <c r="G1367" i="2"/>
  <c r="F1367" i="2"/>
  <c r="E1367" i="2"/>
  <c r="D1367" i="2"/>
  <c r="C1367" i="2"/>
  <c r="B1367" i="2"/>
  <c r="A1367" i="2"/>
  <c r="G1366" i="2"/>
  <c r="F1366" i="2"/>
  <c r="E1366" i="2"/>
  <c r="D1366" i="2"/>
  <c r="C1366" i="2"/>
  <c r="B1366" i="2"/>
  <c r="A1366" i="2"/>
  <c r="G1365" i="2"/>
  <c r="F1365" i="2"/>
  <c r="E1365" i="2"/>
  <c r="D1365" i="2"/>
  <c r="C1365" i="2"/>
  <c r="B1365" i="2"/>
  <c r="A1365" i="2"/>
  <c r="G1364" i="2"/>
  <c r="F1364" i="2"/>
  <c r="E1364" i="2"/>
  <c r="D1364" i="2"/>
  <c r="C1364" i="2"/>
  <c r="B1364" i="2"/>
  <c r="A1364" i="2"/>
  <c r="G1363" i="2"/>
  <c r="F1363" i="2"/>
  <c r="E1363" i="2"/>
  <c r="D1363" i="2"/>
  <c r="C1363" i="2"/>
  <c r="B1363" i="2"/>
  <c r="A1363" i="2"/>
  <c r="G1362" i="2"/>
  <c r="F1362" i="2"/>
  <c r="E1362" i="2"/>
  <c r="D1362" i="2"/>
  <c r="C1362" i="2"/>
  <c r="B1362" i="2"/>
  <c r="A1362" i="2"/>
  <c r="G1361" i="2"/>
  <c r="F1361" i="2"/>
  <c r="E1361" i="2"/>
  <c r="D1361" i="2"/>
  <c r="C1361" i="2"/>
  <c r="B1361" i="2"/>
  <c r="A1361" i="2"/>
  <c r="G1360" i="2"/>
  <c r="F1360" i="2"/>
  <c r="E1360" i="2"/>
  <c r="D1360" i="2"/>
  <c r="C1360" i="2"/>
  <c r="B1360" i="2"/>
  <c r="A1360" i="2"/>
  <c r="G1359" i="2"/>
  <c r="F1359" i="2"/>
  <c r="E1359" i="2"/>
  <c r="D1359" i="2"/>
  <c r="C1359" i="2"/>
  <c r="B1359" i="2"/>
  <c r="A1359" i="2"/>
  <c r="G1358" i="2"/>
  <c r="F1358" i="2"/>
  <c r="E1358" i="2"/>
  <c r="D1358" i="2"/>
  <c r="C1358" i="2"/>
  <c r="B1358" i="2"/>
  <c r="A1358" i="2"/>
  <c r="G1357" i="2"/>
  <c r="F1357" i="2"/>
  <c r="E1357" i="2"/>
  <c r="D1357" i="2"/>
  <c r="C1357" i="2"/>
  <c r="B1357" i="2"/>
  <c r="A1357" i="2"/>
  <c r="G1356" i="2"/>
  <c r="F1356" i="2"/>
  <c r="E1356" i="2"/>
  <c r="D1356" i="2"/>
  <c r="C1356" i="2"/>
  <c r="B1356" i="2"/>
  <c r="A1356" i="2"/>
  <c r="G1355" i="2"/>
  <c r="F1355" i="2"/>
  <c r="E1355" i="2"/>
  <c r="D1355" i="2"/>
  <c r="C1355" i="2"/>
  <c r="B1355" i="2"/>
  <c r="A1355" i="2"/>
  <c r="G1354" i="2"/>
  <c r="F1354" i="2"/>
  <c r="E1354" i="2"/>
  <c r="D1354" i="2"/>
  <c r="C1354" i="2"/>
  <c r="B1354" i="2"/>
  <c r="A1354" i="2"/>
  <c r="G1353" i="2"/>
  <c r="F1353" i="2"/>
  <c r="E1353" i="2"/>
  <c r="D1353" i="2"/>
  <c r="C1353" i="2"/>
  <c r="B1353" i="2"/>
  <c r="A1353" i="2"/>
  <c r="G1352" i="2"/>
  <c r="F1352" i="2"/>
  <c r="E1352" i="2"/>
  <c r="D1352" i="2"/>
  <c r="C1352" i="2"/>
  <c r="B1352" i="2"/>
  <c r="A1352" i="2"/>
  <c r="G1351" i="2"/>
  <c r="F1351" i="2"/>
  <c r="E1351" i="2"/>
  <c r="D1351" i="2"/>
  <c r="C1351" i="2"/>
  <c r="B1351" i="2"/>
  <c r="A1351" i="2"/>
  <c r="G1350" i="2"/>
  <c r="F1350" i="2"/>
  <c r="E1350" i="2"/>
  <c r="D1350" i="2"/>
  <c r="C1350" i="2"/>
  <c r="B1350" i="2"/>
  <c r="A1350" i="2"/>
  <c r="G1349" i="2"/>
  <c r="F1349" i="2"/>
  <c r="E1349" i="2"/>
  <c r="D1349" i="2"/>
  <c r="C1349" i="2"/>
  <c r="B1349" i="2"/>
  <c r="A1349" i="2"/>
  <c r="G1348" i="2"/>
  <c r="F1348" i="2"/>
  <c r="E1348" i="2"/>
  <c r="D1348" i="2"/>
  <c r="C1348" i="2"/>
  <c r="B1348" i="2"/>
  <c r="A1348" i="2"/>
  <c r="G1347" i="2"/>
  <c r="F1347" i="2"/>
  <c r="E1347" i="2"/>
  <c r="D1347" i="2"/>
  <c r="C1347" i="2"/>
  <c r="B1347" i="2"/>
  <c r="A1347" i="2"/>
  <c r="G1346" i="2"/>
  <c r="F1346" i="2"/>
  <c r="E1346" i="2"/>
  <c r="D1346" i="2"/>
  <c r="C1346" i="2"/>
  <c r="B1346" i="2"/>
  <c r="A1346" i="2"/>
  <c r="G1345" i="2"/>
  <c r="F1345" i="2"/>
  <c r="E1345" i="2"/>
  <c r="D1345" i="2"/>
  <c r="C1345" i="2"/>
  <c r="B1345" i="2"/>
  <c r="A1345" i="2"/>
  <c r="G1344" i="2"/>
  <c r="F1344" i="2"/>
  <c r="E1344" i="2"/>
  <c r="D1344" i="2"/>
  <c r="C1344" i="2"/>
  <c r="B1344" i="2"/>
  <c r="A1344" i="2"/>
  <c r="G1343" i="2"/>
  <c r="F1343" i="2"/>
  <c r="E1343" i="2"/>
  <c r="D1343" i="2"/>
  <c r="C1343" i="2"/>
  <c r="B1343" i="2"/>
  <c r="A1343" i="2"/>
  <c r="G1342" i="2"/>
  <c r="F1342" i="2"/>
  <c r="E1342" i="2"/>
  <c r="D1342" i="2"/>
  <c r="C1342" i="2"/>
  <c r="B1342" i="2"/>
  <c r="A1342" i="2"/>
  <c r="G1341" i="2"/>
  <c r="F1341" i="2"/>
  <c r="E1341" i="2"/>
  <c r="D1341" i="2"/>
  <c r="C1341" i="2"/>
  <c r="B1341" i="2"/>
  <c r="A1341" i="2"/>
  <c r="G1340" i="2"/>
  <c r="F1340" i="2"/>
  <c r="E1340" i="2"/>
  <c r="D1340" i="2"/>
  <c r="C1340" i="2"/>
  <c r="B1340" i="2"/>
  <c r="A1340" i="2"/>
  <c r="G1339" i="2"/>
  <c r="F1339" i="2"/>
  <c r="E1339" i="2"/>
  <c r="D1339" i="2"/>
  <c r="C1339" i="2"/>
  <c r="B1339" i="2"/>
  <c r="A1339" i="2"/>
  <c r="G1338" i="2"/>
  <c r="F1338" i="2"/>
  <c r="E1338" i="2"/>
  <c r="D1338" i="2"/>
  <c r="C1338" i="2"/>
  <c r="B1338" i="2"/>
  <c r="A1338" i="2"/>
  <c r="G1337" i="2"/>
  <c r="F1337" i="2"/>
  <c r="E1337" i="2"/>
  <c r="D1337" i="2"/>
  <c r="C1337" i="2"/>
  <c r="B1337" i="2"/>
  <c r="A1337" i="2"/>
  <c r="G1336" i="2"/>
  <c r="F1336" i="2"/>
  <c r="E1336" i="2"/>
  <c r="D1336" i="2"/>
  <c r="C1336" i="2"/>
  <c r="B1336" i="2"/>
  <c r="A1336" i="2"/>
  <c r="G1335" i="2"/>
  <c r="F1335" i="2"/>
  <c r="E1335" i="2"/>
  <c r="D1335" i="2"/>
  <c r="C1335" i="2"/>
  <c r="B1335" i="2"/>
  <c r="A1335" i="2"/>
  <c r="G1334" i="2"/>
  <c r="F1334" i="2"/>
  <c r="E1334" i="2"/>
  <c r="D1334" i="2"/>
  <c r="C1334" i="2"/>
  <c r="B1334" i="2"/>
  <c r="A1334" i="2"/>
  <c r="G1333" i="2"/>
  <c r="F1333" i="2"/>
  <c r="E1333" i="2"/>
  <c r="D1333" i="2"/>
  <c r="C1333" i="2"/>
  <c r="B1333" i="2"/>
  <c r="A1333" i="2"/>
  <c r="G1332" i="2"/>
  <c r="F1332" i="2"/>
  <c r="E1332" i="2"/>
  <c r="D1332" i="2"/>
  <c r="C1332" i="2"/>
  <c r="B1332" i="2"/>
  <c r="A1332" i="2"/>
  <c r="G1331" i="2"/>
  <c r="F1331" i="2"/>
  <c r="E1331" i="2"/>
  <c r="D1331" i="2"/>
  <c r="C1331" i="2"/>
  <c r="B1331" i="2"/>
  <c r="A1331" i="2"/>
  <c r="G1330" i="2"/>
  <c r="F1330" i="2"/>
  <c r="E1330" i="2"/>
  <c r="D1330" i="2"/>
  <c r="C1330" i="2"/>
  <c r="B1330" i="2"/>
  <c r="A1330" i="2"/>
  <c r="G1329" i="2"/>
  <c r="F1329" i="2"/>
  <c r="E1329" i="2"/>
  <c r="D1329" i="2"/>
  <c r="C1329" i="2"/>
  <c r="B1329" i="2"/>
  <c r="A1329" i="2"/>
  <c r="G1328" i="2"/>
  <c r="F1328" i="2"/>
  <c r="E1328" i="2"/>
  <c r="D1328" i="2"/>
  <c r="C1328" i="2"/>
  <c r="B1328" i="2"/>
  <c r="A1328" i="2"/>
  <c r="G1327" i="2"/>
  <c r="F1327" i="2"/>
  <c r="E1327" i="2"/>
  <c r="D1327" i="2"/>
  <c r="C1327" i="2"/>
  <c r="B1327" i="2"/>
  <c r="A1327" i="2"/>
  <c r="G1326" i="2"/>
  <c r="F1326" i="2"/>
  <c r="E1326" i="2"/>
  <c r="D1326" i="2"/>
  <c r="C1326" i="2"/>
  <c r="B1326" i="2"/>
  <c r="A1326" i="2"/>
  <c r="G1325" i="2"/>
  <c r="F1325" i="2"/>
  <c r="E1325" i="2"/>
  <c r="D1325" i="2"/>
  <c r="C1325" i="2"/>
  <c r="B1325" i="2"/>
  <c r="A1325" i="2"/>
  <c r="G1324" i="2"/>
  <c r="F1324" i="2"/>
  <c r="E1324" i="2"/>
  <c r="D1324" i="2"/>
  <c r="C1324" i="2"/>
  <c r="B1324" i="2"/>
  <c r="A1324" i="2"/>
  <c r="G1323" i="2"/>
  <c r="F1323" i="2"/>
  <c r="E1323" i="2"/>
  <c r="D1323" i="2"/>
  <c r="C1323" i="2"/>
  <c r="B1323" i="2"/>
  <c r="A1323" i="2"/>
  <c r="G1322" i="2"/>
  <c r="F1322" i="2"/>
  <c r="E1322" i="2"/>
  <c r="D1322" i="2"/>
  <c r="C1322" i="2"/>
  <c r="B1322" i="2"/>
  <c r="A1322" i="2"/>
  <c r="G1321" i="2"/>
  <c r="F1321" i="2"/>
  <c r="E1321" i="2"/>
  <c r="D1321" i="2"/>
  <c r="C1321" i="2"/>
  <c r="B1321" i="2"/>
  <c r="A1321" i="2"/>
  <c r="G1320" i="2"/>
  <c r="F1320" i="2"/>
  <c r="E1320" i="2"/>
  <c r="D1320" i="2"/>
  <c r="C1320" i="2"/>
  <c r="B1320" i="2"/>
  <c r="A1320" i="2"/>
  <c r="G1319" i="2"/>
  <c r="F1319" i="2"/>
  <c r="E1319" i="2"/>
  <c r="D1319" i="2"/>
  <c r="C1319" i="2"/>
  <c r="B1319" i="2"/>
  <c r="A1319" i="2"/>
  <c r="G1318" i="2"/>
  <c r="F1318" i="2"/>
  <c r="E1318" i="2"/>
  <c r="D1318" i="2"/>
  <c r="C1318" i="2"/>
  <c r="B1318" i="2"/>
  <c r="A1318" i="2"/>
  <c r="G1317" i="2"/>
  <c r="F1317" i="2"/>
  <c r="E1317" i="2"/>
  <c r="D1317" i="2"/>
  <c r="C1317" i="2"/>
  <c r="B1317" i="2"/>
  <c r="A1317" i="2"/>
  <c r="G1316" i="2"/>
  <c r="F1316" i="2"/>
  <c r="E1316" i="2"/>
  <c r="D1316" i="2"/>
  <c r="C1316" i="2"/>
  <c r="B1316" i="2"/>
  <c r="A1316" i="2"/>
  <c r="G1315" i="2"/>
  <c r="F1315" i="2"/>
  <c r="E1315" i="2"/>
  <c r="D1315" i="2"/>
  <c r="C1315" i="2"/>
  <c r="B1315" i="2"/>
  <c r="A1315" i="2"/>
  <c r="G1314" i="2"/>
  <c r="F1314" i="2"/>
  <c r="E1314" i="2"/>
  <c r="D1314" i="2"/>
  <c r="C1314" i="2"/>
  <c r="B1314" i="2"/>
  <c r="A1314" i="2"/>
  <c r="G1313" i="2"/>
  <c r="F1313" i="2"/>
  <c r="E1313" i="2"/>
  <c r="D1313" i="2"/>
  <c r="C1313" i="2"/>
  <c r="B1313" i="2"/>
  <c r="A1313" i="2"/>
  <c r="G1312" i="2"/>
  <c r="F1312" i="2"/>
  <c r="E1312" i="2"/>
  <c r="D1312" i="2"/>
  <c r="C1312" i="2"/>
  <c r="B1312" i="2"/>
  <c r="A1312" i="2"/>
  <c r="G1311" i="2"/>
  <c r="F1311" i="2"/>
  <c r="E1311" i="2"/>
  <c r="D1311" i="2"/>
  <c r="C1311" i="2"/>
  <c r="B1311" i="2"/>
  <c r="A1311" i="2"/>
  <c r="G1310" i="2"/>
  <c r="F1310" i="2"/>
  <c r="E1310" i="2"/>
  <c r="D1310" i="2"/>
  <c r="C1310" i="2"/>
  <c r="B1310" i="2"/>
  <c r="A1310" i="2"/>
  <c r="G1309" i="2"/>
  <c r="F1309" i="2"/>
  <c r="E1309" i="2"/>
  <c r="D1309" i="2"/>
  <c r="C1309" i="2"/>
  <c r="B1309" i="2"/>
  <c r="A1309" i="2"/>
  <c r="G1308" i="2"/>
  <c r="F1308" i="2"/>
  <c r="E1308" i="2"/>
  <c r="D1308" i="2"/>
  <c r="C1308" i="2"/>
  <c r="B1308" i="2"/>
  <c r="A1308" i="2"/>
  <c r="G1307" i="2"/>
  <c r="F1307" i="2"/>
  <c r="E1307" i="2"/>
  <c r="D1307" i="2"/>
  <c r="C1307" i="2"/>
  <c r="B1307" i="2"/>
  <c r="A1307" i="2"/>
  <c r="G1306" i="2"/>
  <c r="F1306" i="2"/>
  <c r="E1306" i="2"/>
  <c r="D1306" i="2"/>
  <c r="C1306" i="2"/>
  <c r="B1306" i="2"/>
  <c r="A1306" i="2"/>
  <c r="G1305" i="2"/>
  <c r="F1305" i="2"/>
  <c r="E1305" i="2"/>
  <c r="D1305" i="2"/>
  <c r="C1305" i="2"/>
  <c r="B1305" i="2"/>
  <c r="A1305" i="2"/>
  <c r="G1304" i="2"/>
  <c r="F1304" i="2"/>
  <c r="E1304" i="2"/>
  <c r="D1304" i="2"/>
  <c r="C1304" i="2"/>
  <c r="B1304" i="2"/>
  <c r="A1304" i="2"/>
  <c r="G1303" i="2"/>
  <c r="F1303" i="2"/>
  <c r="E1303" i="2"/>
  <c r="D1303" i="2"/>
  <c r="C1303" i="2"/>
  <c r="B1303" i="2"/>
  <c r="A1303" i="2"/>
  <c r="G1302" i="2"/>
  <c r="F1302" i="2"/>
  <c r="E1302" i="2"/>
  <c r="D1302" i="2"/>
  <c r="C1302" i="2"/>
  <c r="B1302" i="2"/>
  <c r="A1302" i="2"/>
  <c r="G1301" i="2"/>
  <c r="F1301" i="2"/>
  <c r="E1301" i="2"/>
  <c r="D1301" i="2"/>
  <c r="C1301" i="2"/>
  <c r="B1301" i="2"/>
  <c r="A1301" i="2"/>
  <c r="G1300" i="2"/>
  <c r="F1300" i="2"/>
  <c r="E1300" i="2"/>
  <c r="D1300" i="2"/>
  <c r="C1300" i="2"/>
  <c r="B1300" i="2"/>
  <c r="A1300" i="2"/>
  <c r="G1299" i="2"/>
  <c r="F1299" i="2"/>
  <c r="E1299" i="2"/>
  <c r="D1299" i="2"/>
  <c r="C1299" i="2"/>
  <c r="B1299" i="2"/>
  <c r="A1299" i="2"/>
  <c r="G1298" i="2"/>
  <c r="F1298" i="2"/>
  <c r="E1298" i="2"/>
  <c r="D1298" i="2"/>
  <c r="C1298" i="2"/>
  <c r="B1298" i="2"/>
  <c r="A1298" i="2"/>
  <c r="G1297" i="2"/>
  <c r="F1297" i="2"/>
  <c r="E1297" i="2"/>
  <c r="D1297" i="2"/>
  <c r="C1297" i="2"/>
  <c r="B1297" i="2"/>
  <c r="A1297" i="2"/>
  <c r="G1296" i="2"/>
  <c r="F1296" i="2"/>
  <c r="E1296" i="2"/>
  <c r="D1296" i="2"/>
  <c r="C1296" i="2"/>
  <c r="B1296" i="2"/>
  <c r="A1296" i="2"/>
  <c r="G1295" i="2"/>
  <c r="F1295" i="2"/>
  <c r="E1295" i="2"/>
  <c r="D1295" i="2"/>
  <c r="C1295" i="2"/>
  <c r="B1295" i="2"/>
  <c r="A1295" i="2"/>
  <c r="G1294" i="2"/>
  <c r="F1294" i="2"/>
  <c r="E1294" i="2"/>
  <c r="D1294" i="2"/>
  <c r="C1294" i="2"/>
  <c r="B1294" i="2"/>
  <c r="A1294" i="2"/>
  <c r="G1293" i="2"/>
  <c r="F1293" i="2"/>
  <c r="E1293" i="2"/>
  <c r="D1293" i="2"/>
  <c r="C1293" i="2"/>
  <c r="B1293" i="2"/>
  <c r="A1293" i="2"/>
  <c r="G1292" i="2"/>
  <c r="F1292" i="2"/>
  <c r="E1292" i="2"/>
  <c r="D1292" i="2"/>
  <c r="C1292" i="2"/>
  <c r="B1292" i="2"/>
  <c r="A1292" i="2"/>
  <c r="G1291" i="2"/>
  <c r="F1291" i="2"/>
  <c r="E1291" i="2"/>
  <c r="D1291" i="2"/>
  <c r="C1291" i="2"/>
  <c r="B1291" i="2"/>
  <c r="A1291" i="2"/>
  <c r="G1290" i="2"/>
  <c r="F1290" i="2"/>
  <c r="E1290" i="2"/>
  <c r="D1290" i="2"/>
  <c r="C1290" i="2"/>
  <c r="B1290" i="2"/>
  <c r="A1290" i="2"/>
  <c r="G1289" i="2"/>
  <c r="F1289" i="2"/>
  <c r="E1289" i="2"/>
  <c r="D1289" i="2"/>
  <c r="C1289" i="2"/>
  <c r="B1289" i="2"/>
  <c r="A1289" i="2"/>
  <c r="G1288" i="2"/>
  <c r="F1288" i="2"/>
  <c r="E1288" i="2"/>
  <c r="D1288" i="2"/>
  <c r="C1288" i="2"/>
  <c r="B1288" i="2"/>
  <c r="A1288" i="2"/>
  <c r="G1287" i="2"/>
  <c r="F1287" i="2"/>
  <c r="E1287" i="2"/>
  <c r="D1287" i="2"/>
  <c r="C1287" i="2"/>
  <c r="B1287" i="2"/>
  <c r="A1287" i="2"/>
  <c r="G1286" i="2"/>
  <c r="F1286" i="2"/>
  <c r="E1286" i="2"/>
  <c r="D1286" i="2"/>
  <c r="C1286" i="2"/>
  <c r="B1286" i="2"/>
  <c r="A1286" i="2"/>
  <c r="G1285" i="2"/>
  <c r="F1285" i="2"/>
  <c r="E1285" i="2"/>
  <c r="D1285" i="2"/>
  <c r="C1285" i="2"/>
  <c r="B1285" i="2"/>
  <c r="A1285" i="2"/>
  <c r="G1284" i="2"/>
  <c r="F1284" i="2"/>
  <c r="E1284" i="2"/>
  <c r="D1284" i="2"/>
  <c r="C1284" i="2"/>
  <c r="B1284" i="2"/>
  <c r="A1284" i="2"/>
  <c r="G1283" i="2"/>
  <c r="F1283" i="2"/>
  <c r="E1283" i="2"/>
  <c r="D1283" i="2"/>
  <c r="C1283" i="2"/>
  <c r="B1283" i="2"/>
  <c r="A1283" i="2"/>
  <c r="G1282" i="2"/>
  <c r="F1282" i="2"/>
  <c r="E1282" i="2"/>
  <c r="D1282" i="2"/>
  <c r="C1282" i="2"/>
  <c r="B1282" i="2"/>
  <c r="A1282" i="2"/>
  <c r="G1281" i="2"/>
  <c r="F1281" i="2"/>
  <c r="E1281" i="2"/>
  <c r="D1281" i="2"/>
  <c r="C1281" i="2"/>
  <c r="B1281" i="2"/>
  <c r="A1281" i="2"/>
  <c r="G1280" i="2"/>
  <c r="F1280" i="2"/>
  <c r="E1280" i="2"/>
  <c r="D1280" i="2"/>
  <c r="C1280" i="2"/>
  <c r="B1280" i="2"/>
  <c r="A1280" i="2"/>
  <c r="G1279" i="2"/>
  <c r="F1279" i="2"/>
  <c r="E1279" i="2"/>
  <c r="D1279" i="2"/>
  <c r="C1279" i="2"/>
  <c r="B1279" i="2"/>
  <c r="A1279" i="2"/>
  <c r="G1278" i="2"/>
  <c r="F1278" i="2"/>
  <c r="E1278" i="2"/>
  <c r="D1278" i="2"/>
  <c r="C1278" i="2"/>
  <c r="B1278" i="2"/>
  <c r="A1278" i="2"/>
  <c r="G1277" i="2"/>
  <c r="F1277" i="2"/>
  <c r="E1277" i="2"/>
  <c r="D1277" i="2"/>
  <c r="C1277" i="2"/>
  <c r="B1277" i="2"/>
  <c r="A1277" i="2"/>
  <c r="G1276" i="2"/>
  <c r="F1276" i="2"/>
  <c r="E1276" i="2"/>
  <c r="D1276" i="2"/>
  <c r="C1276" i="2"/>
  <c r="B1276" i="2"/>
  <c r="A1276" i="2"/>
  <c r="G1275" i="2"/>
  <c r="F1275" i="2"/>
  <c r="E1275" i="2"/>
  <c r="D1275" i="2"/>
  <c r="C1275" i="2"/>
  <c r="B1275" i="2"/>
  <c r="A1275" i="2"/>
  <c r="G1274" i="2"/>
  <c r="F1274" i="2"/>
  <c r="E1274" i="2"/>
  <c r="D1274" i="2"/>
  <c r="C1274" i="2"/>
  <c r="B1274" i="2"/>
  <c r="A1274" i="2"/>
  <c r="G1273" i="2"/>
  <c r="F1273" i="2"/>
  <c r="E1273" i="2"/>
  <c r="D1273" i="2"/>
  <c r="C1273" i="2"/>
  <c r="B1273" i="2"/>
  <c r="A1273" i="2"/>
  <c r="G1272" i="2"/>
  <c r="F1272" i="2"/>
  <c r="E1272" i="2"/>
  <c r="D1272" i="2"/>
  <c r="C1272" i="2"/>
  <c r="B1272" i="2"/>
  <c r="A1272" i="2"/>
  <c r="G1271" i="2"/>
  <c r="F1271" i="2"/>
  <c r="E1271" i="2"/>
  <c r="D1271" i="2"/>
  <c r="C1271" i="2"/>
  <c r="B1271" i="2"/>
  <c r="A1271" i="2"/>
  <c r="G1270" i="2"/>
  <c r="F1270" i="2"/>
  <c r="E1270" i="2"/>
  <c r="D1270" i="2"/>
  <c r="C1270" i="2"/>
  <c r="B1270" i="2"/>
  <c r="A1270" i="2"/>
  <c r="G1269" i="2"/>
  <c r="F1269" i="2"/>
  <c r="E1269" i="2"/>
  <c r="D1269" i="2"/>
  <c r="C1269" i="2"/>
  <c r="B1269" i="2"/>
  <c r="A1269" i="2"/>
  <c r="G1268" i="2"/>
  <c r="F1268" i="2"/>
  <c r="E1268" i="2"/>
  <c r="D1268" i="2"/>
  <c r="C1268" i="2"/>
  <c r="B1268" i="2"/>
  <c r="A1268" i="2"/>
  <c r="G1267" i="2"/>
  <c r="F1267" i="2"/>
  <c r="E1267" i="2"/>
  <c r="D1267" i="2"/>
  <c r="C1267" i="2"/>
  <c r="B1267" i="2"/>
  <c r="A1267" i="2"/>
  <c r="G1266" i="2"/>
  <c r="F1266" i="2"/>
  <c r="E1266" i="2"/>
  <c r="D1266" i="2"/>
  <c r="C1266" i="2"/>
  <c r="B1266" i="2"/>
  <c r="A1266" i="2"/>
  <c r="G1265" i="2"/>
  <c r="F1265" i="2"/>
  <c r="E1265" i="2"/>
  <c r="D1265" i="2"/>
  <c r="C1265" i="2"/>
  <c r="B1265" i="2"/>
  <c r="A1265" i="2"/>
  <c r="G1264" i="2"/>
  <c r="F1264" i="2"/>
  <c r="E1264" i="2"/>
  <c r="D1264" i="2"/>
  <c r="C1264" i="2"/>
  <c r="B1264" i="2"/>
  <c r="A1264" i="2"/>
  <c r="G1263" i="2"/>
  <c r="F1263" i="2"/>
  <c r="E1263" i="2"/>
  <c r="D1263" i="2"/>
  <c r="C1263" i="2"/>
  <c r="B1263" i="2"/>
  <c r="A1263" i="2"/>
  <c r="G1262" i="2"/>
  <c r="F1262" i="2"/>
  <c r="E1262" i="2"/>
  <c r="D1262" i="2"/>
  <c r="C1262" i="2"/>
  <c r="B1262" i="2"/>
  <c r="A1262" i="2"/>
  <c r="G1261" i="2"/>
  <c r="F1261" i="2"/>
  <c r="E1261" i="2"/>
  <c r="D1261" i="2"/>
  <c r="C1261" i="2"/>
  <c r="B1261" i="2"/>
  <c r="A1261" i="2"/>
  <c r="G1260" i="2"/>
  <c r="F1260" i="2"/>
  <c r="E1260" i="2"/>
  <c r="D1260" i="2"/>
  <c r="C1260" i="2"/>
  <c r="B1260" i="2"/>
  <c r="A1260" i="2"/>
  <c r="G1259" i="2"/>
  <c r="F1259" i="2"/>
  <c r="E1259" i="2"/>
  <c r="D1259" i="2"/>
  <c r="C1259" i="2"/>
  <c r="B1259" i="2"/>
  <c r="A1259" i="2"/>
  <c r="G1258" i="2"/>
  <c r="F1258" i="2"/>
  <c r="E1258" i="2"/>
  <c r="D1258" i="2"/>
  <c r="C1258" i="2"/>
  <c r="B1258" i="2"/>
  <c r="A1258" i="2"/>
  <c r="G1257" i="2"/>
  <c r="F1257" i="2"/>
  <c r="E1257" i="2"/>
  <c r="D1257" i="2"/>
  <c r="C1257" i="2"/>
  <c r="B1257" i="2"/>
  <c r="A1257" i="2"/>
  <c r="G1256" i="2"/>
  <c r="F1256" i="2"/>
  <c r="E1256" i="2"/>
  <c r="D1256" i="2"/>
  <c r="C1256" i="2"/>
  <c r="B1256" i="2"/>
  <c r="A1256" i="2"/>
  <c r="G1255" i="2"/>
  <c r="F1255" i="2"/>
  <c r="E1255" i="2"/>
  <c r="D1255" i="2"/>
  <c r="C1255" i="2"/>
  <c r="B1255" i="2"/>
  <c r="A1255" i="2"/>
  <c r="G1254" i="2"/>
  <c r="F1254" i="2"/>
  <c r="E1254" i="2"/>
  <c r="D1254" i="2"/>
  <c r="C1254" i="2"/>
  <c r="B1254" i="2"/>
  <c r="A1254" i="2"/>
  <c r="G1253" i="2"/>
  <c r="F1253" i="2"/>
  <c r="E1253" i="2"/>
  <c r="D1253" i="2"/>
  <c r="C1253" i="2"/>
  <c r="B1253" i="2"/>
  <c r="A1253" i="2"/>
  <c r="G1252" i="2"/>
  <c r="F1252" i="2"/>
  <c r="E1252" i="2"/>
  <c r="D1252" i="2"/>
  <c r="C1252" i="2"/>
  <c r="B1252" i="2"/>
  <c r="A1252" i="2"/>
  <c r="G1251" i="2"/>
  <c r="F1251" i="2"/>
  <c r="E1251" i="2"/>
  <c r="D1251" i="2"/>
  <c r="C1251" i="2"/>
  <c r="B1251" i="2"/>
  <c r="A1251" i="2"/>
  <c r="G1250" i="2"/>
  <c r="F1250" i="2"/>
  <c r="E1250" i="2"/>
  <c r="D1250" i="2"/>
  <c r="C1250" i="2"/>
  <c r="B1250" i="2"/>
  <c r="A1250" i="2"/>
  <c r="G1249" i="2"/>
  <c r="F1249" i="2"/>
  <c r="E1249" i="2"/>
  <c r="D1249" i="2"/>
  <c r="C1249" i="2"/>
  <c r="B1249" i="2"/>
  <c r="A1249" i="2"/>
  <c r="G1248" i="2"/>
  <c r="F1248" i="2"/>
  <c r="E1248" i="2"/>
  <c r="D1248" i="2"/>
  <c r="C1248" i="2"/>
  <c r="B1248" i="2"/>
  <c r="A1248" i="2"/>
  <c r="G1247" i="2"/>
  <c r="F1247" i="2"/>
  <c r="E1247" i="2"/>
  <c r="D1247" i="2"/>
  <c r="C1247" i="2"/>
  <c r="B1247" i="2"/>
  <c r="A1247" i="2"/>
  <c r="G1246" i="2"/>
  <c r="F1246" i="2"/>
  <c r="E1246" i="2"/>
  <c r="D1246" i="2"/>
  <c r="C1246" i="2"/>
  <c r="B1246" i="2"/>
  <c r="A1246" i="2"/>
  <c r="G1245" i="2"/>
  <c r="F1245" i="2"/>
  <c r="E1245" i="2"/>
  <c r="D1245" i="2"/>
  <c r="C1245" i="2"/>
  <c r="B1245" i="2"/>
  <c r="A1245" i="2"/>
  <c r="G1244" i="2"/>
  <c r="F1244" i="2"/>
  <c r="E1244" i="2"/>
  <c r="D1244" i="2"/>
  <c r="C1244" i="2"/>
  <c r="B1244" i="2"/>
  <c r="A1244" i="2"/>
  <c r="G1243" i="2"/>
  <c r="F1243" i="2"/>
  <c r="E1243" i="2"/>
  <c r="D1243" i="2"/>
  <c r="C1243" i="2"/>
  <c r="B1243" i="2"/>
  <c r="A1243" i="2"/>
  <c r="G1242" i="2"/>
  <c r="F1242" i="2"/>
  <c r="E1242" i="2"/>
  <c r="D1242" i="2"/>
  <c r="C1242" i="2"/>
  <c r="B1242" i="2"/>
  <c r="A1242" i="2"/>
  <c r="G1241" i="2"/>
  <c r="F1241" i="2"/>
  <c r="E1241" i="2"/>
  <c r="D1241" i="2"/>
  <c r="C1241" i="2"/>
  <c r="B1241" i="2"/>
  <c r="A1241" i="2"/>
  <c r="G1240" i="2"/>
  <c r="F1240" i="2"/>
  <c r="E1240" i="2"/>
  <c r="D1240" i="2"/>
  <c r="C1240" i="2"/>
  <c r="B1240" i="2"/>
  <c r="A1240" i="2"/>
  <c r="G1239" i="2"/>
  <c r="F1239" i="2"/>
  <c r="E1239" i="2"/>
  <c r="D1239" i="2"/>
  <c r="C1239" i="2"/>
  <c r="B1239" i="2"/>
  <c r="A1239" i="2"/>
  <c r="G1238" i="2"/>
  <c r="F1238" i="2"/>
  <c r="E1238" i="2"/>
  <c r="D1238" i="2"/>
  <c r="C1238" i="2"/>
  <c r="B1238" i="2"/>
  <c r="A1238" i="2"/>
  <c r="G1237" i="2"/>
  <c r="F1237" i="2"/>
  <c r="E1237" i="2"/>
  <c r="D1237" i="2"/>
  <c r="C1237" i="2"/>
  <c r="B1237" i="2"/>
  <c r="A1237" i="2"/>
  <c r="G1236" i="2"/>
  <c r="F1236" i="2"/>
  <c r="E1236" i="2"/>
  <c r="D1236" i="2"/>
  <c r="C1236" i="2"/>
  <c r="B1236" i="2"/>
  <c r="A1236" i="2"/>
  <c r="G1235" i="2"/>
  <c r="F1235" i="2"/>
  <c r="E1235" i="2"/>
  <c r="D1235" i="2"/>
  <c r="C1235" i="2"/>
  <c r="B1235" i="2"/>
  <c r="A1235" i="2"/>
  <c r="G1234" i="2"/>
  <c r="F1234" i="2"/>
  <c r="E1234" i="2"/>
  <c r="D1234" i="2"/>
  <c r="C1234" i="2"/>
  <c r="B1234" i="2"/>
  <c r="A1234" i="2"/>
  <c r="G1233" i="2"/>
  <c r="F1233" i="2"/>
  <c r="E1233" i="2"/>
  <c r="D1233" i="2"/>
  <c r="C1233" i="2"/>
  <c r="B1233" i="2"/>
  <c r="A1233" i="2"/>
  <c r="G1232" i="2"/>
  <c r="F1232" i="2"/>
  <c r="E1232" i="2"/>
  <c r="D1232" i="2"/>
  <c r="C1232" i="2"/>
  <c r="B1232" i="2"/>
  <c r="A1232" i="2"/>
  <c r="G1231" i="2"/>
  <c r="F1231" i="2"/>
  <c r="E1231" i="2"/>
  <c r="D1231" i="2"/>
  <c r="C1231" i="2"/>
  <c r="B1231" i="2"/>
  <c r="A1231" i="2"/>
  <c r="G1230" i="2"/>
  <c r="F1230" i="2"/>
  <c r="E1230" i="2"/>
  <c r="D1230" i="2"/>
  <c r="C1230" i="2"/>
  <c r="B1230" i="2"/>
  <c r="A1230" i="2"/>
  <c r="G1229" i="2"/>
  <c r="F1229" i="2"/>
  <c r="E1229" i="2"/>
  <c r="D1229" i="2"/>
  <c r="C1229" i="2"/>
  <c r="B1229" i="2"/>
  <c r="A1229" i="2"/>
  <c r="G1228" i="2"/>
  <c r="F1228" i="2"/>
  <c r="E1228" i="2"/>
  <c r="D1228" i="2"/>
  <c r="C1228" i="2"/>
  <c r="B1228" i="2"/>
  <c r="A1228" i="2"/>
  <c r="G1227" i="2"/>
  <c r="F1227" i="2"/>
  <c r="E1227" i="2"/>
  <c r="D1227" i="2"/>
  <c r="C1227" i="2"/>
  <c r="B1227" i="2"/>
  <c r="A1227" i="2"/>
  <c r="G1226" i="2"/>
  <c r="F1226" i="2"/>
  <c r="E1226" i="2"/>
  <c r="D1226" i="2"/>
  <c r="C1226" i="2"/>
  <c r="B1226" i="2"/>
  <c r="A1226" i="2"/>
  <c r="G1225" i="2"/>
  <c r="F1225" i="2"/>
  <c r="E1225" i="2"/>
  <c r="D1225" i="2"/>
  <c r="C1225" i="2"/>
  <c r="B1225" i="2"/>
  <c r="A1225" i="2"/>
  <c r="G1224" i="2"/>
  <c r="F1224" i="2"/>
  <c r="E1224" i="2"/>
  <c r="D1224" i="2"/>
  <c r="C1224" i="2"/>
  <c r="B1224" i="2"/>
  <c r="A1224" i="2"/>
  <c r="G1223" i="2"/>
  <c r="F1223" i="2"/>
  <c r="E1223" i="2"/>
  <c r="D1223" i="2"/>
  <c r="C1223" i="2"/>
  <c r="B1223" i="2"/>
  <c r="A1223" i="2"/>
  <c r="G1222" i="2"/>
  <c r="F1222" i="2"/>
  <c r="E1222" i="2"/>
  <c r="D1222" i="2"/>
  <c r="C1222" i="2"/>
  <c r="B1222" i="2"/>
  <c r="A1222" i="2"/>
  <c r="G1221" i="2"/>
  <c r="F1221" i="2"/>
  <c r="E1221" i="2"/>
  <c r="D1221" i="2"/>
  <c r="C1221" i="2"/>
  <c r="B1221" i="2"/>
  <c r="A1221" i="2"/>
  <c r="G1220" i="2"/>
  <c r="F1220" i="2"/>
  <c r="E1220" i="2"/>
  <c r="D1220" i="2"/>
  <c r="C1220" i="2"/>
  <c r="B1220" i="2"/>
  <c r="A1220" i="2"/>
  <c r="G1219" i="2"/>
  <c r="F1219" i="2"/>
  <c r="E1219" i="2"/>
  <c r="D1219" i="2"/>
  <c r="C1219" i="2"/>
  <c r="B1219" i="2"/>
  <c r="A1219" i="2"/>
  <c r="G1218" i="2"/>
  <c r="F1218" i="2"/>
  <c r="E1218" i="2"/>
  <c r="D1218" i="2"/>
  <c r="C1218" i="2"/>
  <c r="B1218" i="2"/>
  <c r="A1218" i="2"/>
  <c r="G1217" i="2"/>
  <c r="F1217" i="2"/>
  <c r="E1217" i="2"/>
  <c r="D1217" i="2"/>
  <c r="C1217" i="2"/>
  <c r="B1217" i="2"/>
  <c r="A1217" i="2"/>
  <c r="G1216" i="2"/>
  <c r="F1216" i="2"/>
  <c r="E1216" i="2"/>
  <c r="D1216" i="2"/>
  <c r="C1216" i="2"/>
  <c r="B1216" i="2"/>
  <c r="A1216" i="2"/>
  <c r="G1215" i="2"/>
  <c r="F1215" i="2"/>
  <c r="E1215" i="2"/>
  <c r="D1215" i="2"/>
  <c r="C1215" i="2"/>
  <c r="B1215" i="2"/>
  <c r="A1215" i="2"/>
  <c r="G1214" i="2"/>
  <c r="F1214" i="2"/>
  <c r="E1214" i="2"/>
  <c r="D1214" i="2"/>
  <c r="C1214" i="2"/>
  <c r="B1214" i="2"/>
  <c r="A1214" i="2"/>
  <c r="G1213" i="2"/>
  <c r="F1213" i="2"/>
  <c r="E1213" i="2"/>
  <c r="D1213" i="2"/>
  <c r="C1213" i="2"/>
  <c r="B1213" i="2"/>
  <c r="A1213" i="2"/>
  <c r="G1212" i="2"/>
  <c r="F1212" i="2"/>
  <c r="E1212" i="2"/>
  <c r="D1212" i="2"/>
  <c r="C1212" i="2"/>
  <c r="B1212" i="2"/>
  <c r="A1212" i="2"/>
  <c r="G1211" i="2"/>
  <c r="F1211" i="2"/>
  <c r="E1211" i="2"/>
  <c r="D1211" i="2"/>
  <c r="C1211" i="2"/>
  <c r="B1211" i="2"/>
  <c r="A1211" i="2"/>
  <c r="G1210" i="2"/>
  <c r="F1210" i="2"/>
  <c r="E1210" i="2"/>
  <c r="D1210" i="2"/>
  <c r="C1210" i="2"/>
  <c r="B1210" i="2"/>
  <c r="A1210" i="2"/>
  <c r="G1209" i="2"/>
  <c r="F1209" i="2"/>
  <c r="E1209" i="2"/>
  <c r="D1209" i="2"/>
  <c r="C1209" i="2"/>
  <c r="B1209" i="2"/>
  <c r="A1209" i="2"/>
  <c r="G1208" i="2"/>
  <c r="F1208" i="2"/>
  <c r="E1208" i="2"/>
  <c r="D1208" i="2"/>
  <c r="C1208" i="2"/>
  <c r="B1208" i="2"/>
  <c r="A1208" i="2"/>
  <c r="G1207" i="2"/>
  <c r="F1207" i="2"/>
  <c r="E1207" i="2"/>
  <c r="D1207" i="2"/>
  <c r="C1207" i="2"/>
  <c r="B1207" i="2"/>
  <c r="A1207" i="2"/>
  <c r="G1206" i="2"/>
  <c r="F1206" i="2"/>
  <c r="E1206" i="2"/>
  <c r="D1206" i="2"/>
  <c r="C1206" i="2"/>
  <c r="B1206" i="2"/>
  <c r="A1206" i="2"/>
  <c r="G1205" i="2"/>
  <c r="F1205" i="2"/>
  <c r="E1205" i="2"/>
  <c r="D1205" i="2"/>
  <c r="C1205" i="2"/>
  <c r="B1205" i="2"/>
  <c r="A1205" i="2"/>
  <c r="G1204" i="2"/>
  <c r="F1204" i="2"/>
  <c r="E1204" i="2"/>
  <c r="D1204" i="2"/>
  <c r="C1204" i="2"/>
  <c r="B1204" i="2"/>
  <c r="A1204" i="2"/>
  <c r="G1203" i="2"/>
  <c r="F1203" i="2"/>
  <c r="E1203" i="2"/>
  <c r="D1203" i="2"/>
  <c r="C1203" i="2"/>
  <c r="B1203" i="2"/>
  <c r="A1203" i="2"/>
  <c r="G1202" i="2"/>
  <c r="F1202" i="2"/>
  <c r="E1202" i="2"/>
  <c r="D1202" i="2"/>
  <c r="C1202" i="2"/>
  <c r="B1202" i="2"/>
  <c r="A1202" i="2"/>
  <c r="G1201" i="2"/>
  <c r="F1201" i="2"/>
  <c r="E1201" i="2"/>
  <c r="D1201" i="2"/>
  <c r="C1201" i="2"/>
  <c r="B1201" i="2"/>
  <c r="A1201" i="2"/>
  <c r="G1200" i="2"/>
  <c r="F1200" i="2"/>
  <c r="E1200" i="2"/>
  <c r="D1200" i="2"/>
  <c r="C1200" i="2"/>
  <c r="B1200" i="2"/>
  <c r="A1200" i="2"/>
  <c r="G1199" i="2"/>
  <c r="F1199" i="2"/>
  <c r="E1199" i="2"/>
  <c r="D1199" i="2"/>
  <c r="C1199" i="2"/>
  <c r="B1199" i="2"/>
  <c r="A1199" i="2"/>
  <c r="G1198" i="2"/>
  <c r="F1198" i="2"/>
  <c r="E1198" i="2"/>
  <c r="D1198" i="2"/>
  <c r="C1198" i="2"/>
  <c r="B1198" i="2"/>
  <c r="A1198" i="2"/>
  <c r="G1197" i="2"/>
  <c r="F1197" i="2"/>
  <c r="E1197" i="2"/>
  <c r="D1197" i="2"/>
  <c r="C1197" i="2"/>
  <c r="B1197" i="2"/>
  <c r="A1197" i="2"/>
  <c r="G1196" i="2"/>
  <c r="F1196" i="2"/>
  <c r="E1196" i="2"/>
  <c r="D1196" i="2"/>
  <c r="C1196" i="2"/>
  <c r="B1196" i="2"/>
  <c r="A1196" i="2"/>
  <c r="G1195" i="2"/>
  <c r="F1195" i="2"/>
  <c r="E1195" i="2"/>
  <c r="D1195" i="2"/>
  <c r="C1195" i="2"/>
  <c r="B1195" i="2"/>
  <c r="A1195" i="2"/>
  <c r="G1194" i="2"/>
  <c r="F1194" i="2"/>
  <c r="E1194" i="2"/>
  <c r="D1194" i="2"/>
  <c r="C1194" i="2"/>
  <c r="B1194" i="2"/>
  <c r="A1194" i="2"/>
  <c r="G1193" i="2"/>
  <c r="F1193" i="2"/>
  <c r="E1193" i="2"/>
  <c r="D1193" i="2"/>
  <c r="C1193" i="2"/>
  <c r="B1193" i="2"/>
  <c r="A1193" i="2"/>
  <c r="G1192" i="2"/>
  <c r="F1192" i="2"/>
  <c r="E1192" i="2"/>
  <c r="D1192" i="2"/>
  <c r="C1192" i="2"/>
  <c r="B1192" i="2"/>
  <c r="A1192" i="2"/>
  <c r="G1191" i="2"/>
  <c r="F1191" i="2"/>
  <c r="E1191" i="2"/>
  <c r="D1191" i="2"/>
  <c r="C1191" i="2"/>
  <c r="B1191" i="2"/>
  <c r="A1191" i="2"/>
  <c r="G1190" i="2"/>
  <c r="F1190" i="2"/>
  <c r="E1190" i="2"/>
  <c r="D1190" i="2"/>
  <c r="C1190" i="2"/>
  <c r="B1190" i="2"/>
  <c r="A1190" i="2"/>
  <c r="G1189" i="2"/>
  <c r="F1189" i="2"/>
  <c r="E1189" i="2"/>
  <c r="D1189" i="2"/>
  <c r="C1189" i="2"/>
  <c r="B1189" i="2"/>
  <c r="A1189" i="2"/>
  <c r="G1188" i="2"/>
  <c r="F1188" i="2"/>
  <c r="E1188" i="2"/>
  <c r="D1188" i="2"/>
  <c r="C1188" i="2"/>
  <c r="B1188" i="2"/>
  <c r="A1188" i="2"/>
  <c r="G1187" i="2"/>
  <c r="F1187" i="2"/>
  <c r="E1187" i="2"/>
  <c r="D1187" i="2"/>
  <c r="C1187" i="2"/>
  <c r="B1187" i="2"/>
  <c r="A1187" i="2"/>
  <c r="G1186" i="2"/>
  <c r="F1186" i="2"/>
  <c r="E1186" i="2"/>
  <c r="D1186" i="2"/>
  <c r="C1186" i="2"/>
  <c r="B1186" i="2"/>
  <c r="A1186" i="2"/>
  <c r="G1185" i="2"/>
  <c r="F1185" i="2"/>
  <c r="E1185" i="2"/>
  <c r="D1185" i="2"/>
  <c r="C1185" i="2"/>
  <c r="B1185" i="2"/>
  <c r="A1185" i="2"/>
  <c r="G1184" i="2"/>
  <c r="F1184" i="2"/>
  <c r="E1184" i="2"/>
  <c r="D1184" i="2"/>
  <c r="C1184" i="2"/>
  <c r="B1184" i="2"/>
  <c r="A1184" i="2"/>
  <c r="G1183" i="2"/>
  <c r="F1183" i="2"/>
  <c r="E1183" i="2"/>
  <c r="D1183" i="2"/>
  <c r="C1183" i="2"/>
  <c r="B1183" i="2"/>
  <c r="A1183" i="2"/>
  <c r="G1182" i="2"/>
  <c r="F1182" i="2"/>
  <c r="E1182" i="2"/>
  <c r="D1182" i="2"/>
  <c r="C1182" i="2"/>
  <c r="B1182" i="2"/>
  <c r="A1182" i="2"/>
  <c r="G1181" i="2"/>
  <c r="F1181" i="2"/>
  <c r="E1181" i="2"/>
  <c r="D1181" i="2"/>
  <c r="C1181" i="2"/>
  <c r="B1181" i="2"/>
  <c r="A1181" i="2"/>
  <c r="G1180" i="2"/>
  <c r="F1180" i="2"/>
  <c r="E1180" i="2"/>
  <c r="D1180" i="2"/>
  <c r="C1180" i="2"/>
  <c r="B1180" i="2"/>
  <c r="A1180" i="2"/>
  <c r="G1179" i="2"/>
  <c r="F1179" i="2"/>
  <c r="E1179" i="2"/>
  <c r="D1179" i="2"/>
  <c r="C1179" i="2"/>
  <c r="B1179" i="2"/>
  <c r="A1179" i="2"/>
  <c r="G1178" i="2"/>
  <c r="F1178" i="2"/>
  <c r="E1178" i="2"/>
  <c r="D1178" i="2"/>
  <c r="C1178" i="2"/>
  <c r="B1178" i="2"/>
  <c r="A1178" i="2"/>
  <c r="G1177" i="2"/>
  <c r="F1177" i="2"/>
  <c r="E1177" i="2"/>
  <c r="D1177" i="2"/>
  <c r="C1177" i="2"/>
  <c r="B1177" i="2"/>
  <c r="A1177" i="2"/>
  <c r="G1176" i="2"/>
  <c r="F1176" i="2"/>
  <c r="E1176" i="2"/>
  <c r="D1176" i="2"/>
  <c r="C1176" i="2"/>
  <c r="B1176" i="2"/>
  <c r="A1176" i="2"/>
  <c r="G1175" i="2"/>
  <c r="F1175" i="2"/>
  <c r="E1175" i="2"/>
  <c r="D1175" i="2"/>
  <c r="C1175" i="2"/>
  <c r="B1175" i="2"/>
  <c r="A1175" i="2"/>
  <c r="G1174" i="2"/>
  <c r="F1174" i="2"/>
  <c r="E1174" i="2"/>
  <c r="D1174" i="2"/>
  <c r="C1174" i="2"/>
  <c r="B1174" i="2"/>
  <c r="A1174" i="2"/>
  <c r="G1173" i="2"/>
  <c r="F1173" i="2"/>
  <c r="E1173" i="2"/>
  <c r="D1173" i="2"/>
  <c r="C1173" i="2"/>
  <c r="B1173" i="2"/>
  <c r="A1173" i="2"/>
  <c r="G1172" i="2"/>
  <c r="F1172" i="2"/>
  <c r="E1172" i="2"/>
  <c r="D1172" i="2"/>
  <c r="C1172" i="2"/>
  <c r="B1172" i="2"/>
  <c r="A1172" i="2"/>
  <c r="G1171" i="2"/>
  <c r="F1171" i="2"/>
  <c r="E1171" i="2"/>
  <c r="D1171" i="2"/>
  <c r="C1171" i="2"/>
  <c r="B1171" i="2"/>
  <c r="A1171" i="2"/>
  <c r="G1170" i="2"/>
  <c r="F1170" i="2"/>
  <c r="E1170" i="2"/>
  <c r="D1170" i="2"/>
  <c r="C1170" i="2"/>
  <c r="B1170" i="2"/>
  <c r="A1170" i="2"/>
  <c r="G1169" i="2"/>
  <c r="F1169" i="2"/>
  <c r="E1169" i="2"/>
  <c r="D1169" i="2"/>
  <c r="C1169" i="2"/>
  <c r="B1169" i="2"/>
  <c r="A1169" i="2"/>
  <c r="G1168" i="2"/>
  <c r="F1168" i="2"/>
  <c r="E1168" i="2"/>
  <c r="D1168" i="2"/>
  <c r="C1168" i="2"/>
  <c r="B1168" i="2"/>
  <c r="A1168" i="2"/>
  <c r="G1167" i="2"/>
  <c r="F1167" i="2"/>
  <c r="E1167" i="2"/>
  <c r="D1167" i="2"/>
  <c r="C1167" i="2"/>
  <c r="B1167" i="2"/>
  <c r="A1167" i="2"/>
  <c r="G1166" i="2"/>
  <c r="F1166" i="2"/>
  <c r="E1166" i="2"/>
  <c r="D1166" i="2"/>
  <c r="C1166" i="2"/>
  <c r="B1166" i="2"/>
  <c r="A1166" i="2"/>
  <c r="G1165" i="2"/>
  <c r="F1165" i="2"/>
  <c r="E1165" i="2"/>
  <c r="D1165" i="2"/>
  <c r="C1165" i="2"/>
  <c r="B1165" i="2"/>
  <c r="A1165" i="2"/>
  <c r="G1164" i="2"/>
  <c r="F1164" i="2"/>
  <c r="E1164" i="2"/>
  <c r="D1164" i="2"/>
  <c r="C1164" i="2"/>
  <c r="B1164" i="2"/>
  <c r="A1164" i="2"/>
  <c r="G1163" i="2"/>
  <c r="F1163" i="2"/>
  <c r="E1163" i="2"/>
  <c r="D1163" i="2"/>
  <c r="C1163" i="2"/>
  <c r="B1163" i="2"/>
  <c r="A1163" i="2"/>
  <c r="G1162" i="2"/>
  <c r="F1162" i="2"/>
  <c r="E1162" i="2"/>
  <c r="D1162" i="2"/>
  <c r="C1162" i="2"/>
  <c r="B1162" i="2"/>
  <c r="A1162" i="2"/>
  <c r="G1161" i="2"/>
  <c r="F1161" i="2"/>
  <c r="E1161" i="2"/>
  <c r="D1161" i="2"/>
  <c r="C1161" i="2"/>
  <c r="B1161" i="2"/>
  <c r="A1161" i="2"/>
  <c r="G1160" i="2"/>
  <c r="F1160" i="2"/>
  <c r="E1160" i="2"/>
  <c r="D1160" i="2"/>
  <c r="C1160" i="2"/>
  <c r="B1160" i="2"/>
  <c r="A1160" i="2"/>
  <c r="G1159" i="2"/>
  <c r="F1159" i="2"/>
  <c r="E1159" i="2"/>
  <c r="D1159" i="2"/>
  <c r="C1159" i="2"/>
  <c r="B1159" i="2"/>
  <c r="A1159" i="2"/>
  <c r="G1158" i="2"/>
  <c r="F1158" i="2"/>
  <c r="E1158" i="2"/>
  <c r="D1158" i="2"/>
  <c r="C1158" i="2"/>
  <c r="B1158" i="2"/>
  <c r="A1158" i="2"/>
  <c r="G1157" i="2"/>
  <c r="F1157" i="2"/>
  <c r="E1157" i="2"/>
  <c r="D1157" i="2"/>
  <c r="C1157" i="2"/>
  <c r="B1157" i="2"/>
  <c r="A1157" i="2"/>
  <c r="G1156" i="2"/>
  <c r="F1156" i="2"/>
  <c r="E1156" i="2"/>
  <c r="D1156" i="2"/>
  <c r="C1156" i="2"/>
  <c r="B1156" i="2"/>
  <c r="A1156" i="2"/>
  <c r="G1155" i="2"/>
  <c r="F1155" i="2"/>
  <c r="E1155" i="2"/>
  <c r="D1155" i="2"/>
  <c r="C1155" i="2"/>
  <c r="B1155" i="2"/>
  <c r="A1155" i="2"/>
  <c r="G1154" i="2"/>
  <c r="F1154" i="2"/>
  <c r="E1154" i="2"/>
  <c r="D1154" i="2"/>
  <c r="C1154" i="2"/>
  <c r="B1154" i="2"/>
  <c r="A1154" i="2"/>
  <c r="G1153" i="2"/>
  <c r="F1153" i="2"/>
  <c r="E1153" i="2"/>
  <c r="D1153" i="2"/>
  <c r="C1153" i="2"/>
  <c r="B1153" i="2"/>
  <c r="A1153" i="2"/>
  <c r="G1152" i="2"/>
  <c r="F1152" i="2"/>
  <c r="E1152" i="2"/>
  <c r="D1152" i="2"/>
  <c r="C1152" i="2"/>
  <c r="B1152" i="2"/>
  <c r="A1152" i="2"/>
  <c r="G1151" i="2"/>
  <c r="F1151" i="2"/>
  <c r="E1151" i="2"/>
  <c r="D1151" i="2"/>
  <c r="C1151" i="2"/>
  <c r="B1151" i="2"/>
  <c r="A1151" i="2"/>
  <c r="G1150" i="2"/>
  <c r="F1150" i="2"/>
  <c r="E1150" i="2"/>
  <c r="D1150" i="2"/>
  <c r="C1150" i="2"/>
  <c r="B1150" i="2"/>
  <c r="A1150" i="2"/>
  <c r="G1149" i="2"/>
  <c r="F1149" i="2"/>
  <c r="E1149" i="2"/>
  <c r="D1149" i="2"/>
  <c r="C1149" i="2"/>
  <c r="B1149" i="2"/>
  <c r="A1149" i="2"/>
  <c r="G1148" i="2"/>
  <c r="F1148" i="2"/>
  <c r="E1148" i="2"/>
  <c r="D1148" i="2"/>
  <c r="C1148" i="2"/>
  <c r="B1148" i="2"/>
  <c r="A1148" i="2"/>
  <c r="G1147" i="2"/>
  <c r="F1147" i="2"/>
  <c r="E1147" i="2"/>
  <c r="D1147" i="2"/>
  <c r="C1147" i="2"/>
  <c r="B1147" i="2"/>
  <c r="A1147" i="2"/>
  <c r="G1146" i="2"/>
  <c r="F1146" i="2"/>
  <c r="E1146" i="2"/>
  <c r="D1146" i="2"/>
  <c r="C1146" i="2"/>
  <c r="B1146" i="2"/>
  <c r="A1146" i="2"/>
  <c r="G1145" i="2"/>
  <c r="F1145" i="2"/>
  <c r="E1145" i="2"/>
  <c r="D1145" i="2"/>
  <c r="C1145" i="2"/>
  <c r="B1145" i="2"/>
  <c r="A1145" i="2"/>
  <c r="G1144" i="2"/>
  <c r="F1144" i="2"/>
  <c r="E1144" i="2"/>
  <c r="D1144" i="2"/>
  <c r="C1144" i="2"/>
  <c r="B1144" i="2"/>
  <c r="A1144" i="2"/>
  <c r="G1143" i="2"/>
  <c r="F1143" i="2"/>
  <c r="E1143" i="2"/>
  <c r="D1143" i="2"/>
  <c r="C1143" i="2"/>
  <c r="B1143" i="2"/>
  <c r="A1143" i="2"/>
  <c r="G1142" i="2"/>
  <c r="F1142" i="2"/>
  <c r="E1142" i="2"/>
  <c r="D1142" i="2"/>
  <c r="C1142" i="2"/>
  <c r="B1142" i="2"/>
  <c r="A1142" i="2"/>
  <c r="G1141" i="2"/>
  <c r="F1141" i="2"/>
  <c r="E1141" i="2"/>
  <c r="D1141" i="2"/>
  <c r="C1141" i="2"/>
  <c r="B1141" i="2"/>
  <c r="A1141" i="2"/>
  <c r="G1140" i="2"/>
  <c r="F1140" i="2"/>
  <c r="E1140" i="2"/>
  <c r="D1140" i="2"/>
  <c r="C1140" i="2"/>
  <c r="B1140" i="2"/>
  <c r="A1140" i="2"/>
  <c r="G1139" i="2"/>
  <c r="F1139" i="2"/>
  <c r="E1139" i="2"/>
  <c r="D1139" i="2"/>
  <c r="C1139" i="2"/>
  <c r="B1139" i="2"/>
  <c r="A1139" i="2"/>
  <c r="G1138" i="2"/>
  <c r="F1138" i="2"/>
  <c r="E1138" i="2"/>
  <c r="D1138" i="2"/>
  <c r="C1138" i="2"/>
  <c r="B1138" i="2"/>
  <c r="A1138" i="2"/>
  <c r="G1137" i="2"/>
  <c r="F1137" i="2"/>
  <c r="E1137" i="2"/>
  <c r="D1137" i="2"/>
  <c r="C1137" i="2"/>
  <c r="B1137" i="2"/>
  <c r="A1137" i="2"/>
  <c r="G1136" i="2"/>
  <c r="F1136" i="2"/>
  <c r="E1136" i="2"/>
  <c r="D1136" i="2"/>
  <c r="C1136" i="2"/>
  <c r="B1136" i="2"/>
  <c r="A1136" i="2"/>
  <c r="G1135" i="2"/>
  <c r="F1135" i="2"/>
  <c r="E1135" i="2"/>
  <c r="D1135" i="2"/>
  <c r="C1135" i="2"/>
  <c r="B1135" i="2"/>
  <c r="A1135" i="2"/>
  <c r="G1134" i="2"/>
  <c r="F1134" i="2"/>
  <c r="E1134" i="2"/>
  <c r="D1134" i="2"/>
  <c r="C1134" i="2"/>
  <c r="B1134" i="2"/>
  <c r="A1134" i="2"/>
  <c r="G1133" i="2"/>
  <c r="F1133" i="2"/>
  <c r="E1133" i="2"/>
  <c r="D1133" i="2"/>
  <c r="C1133" i="2"/>
  <c r="B1133" i="2"/>
  <c r="A1133" i="2"/>
  <c r="G1132" i="2"/>
  <c r="F1132" i="2"/>
  <c r="E1132" i="2"/>
  <c r="D1132" i="2"/>
  <c r="C1132" i="2"/>
  <c r="B1132" i="2"/>
  <c r="A1132" i="2"/>
  <c r="G1131" i="2"/>
  <c r="F1131" i="2"/>
  <c r="E1131" i="2"/>
  <c r="D1131" i="2"/>
  <c r="C1131" i="2"/>
  <c r="B1131" i="2"/>
  <c r="A1131" i="2"/>
  <c r="G1130" i="2"/>
  <c r="F1130" i="2"/>
  <c r="E1130" i="2"/>
  <c r="D1130" i="2"/>
  <c r="C1130" i="2"/>
  <c r="B1130" i="2"/>
  <c r="A1130" i="2"/>
  <c r="G1129" i="2"/>
  <c r="F1129" i="2"/>
  <c r="E1129" i="2"/>
  <c r="D1129" i="2"/>
  <c r="C1129" i="2"/>
  <c r="B1129" i="2"/>
  <c r="A1129" i="2"/>
  <c r="G1128" i="2"/>
  <c r="F1128" i="2"/>
  <c r="E1128" i="2"/>
  <c r="D1128" i="2"/>
  <c r="C1128" i="2"/>
  <c r="B1128" i="2"/>
  <c r="A1128" i="2"/>
  <c r="G1127" i="2"/>
  <c r="F1127" i="2"/>
  <c r="E1127" i="2"/>
  <c r="D1127" i="2"/>
  <c r="C1127" i="2"/>
  <c r="B1127" i="2"/>
  <c r="A1127" i="2"/>
  <c r="G1126" i="2"/>
  <c r="F1126" i="2"/>
  <c r="E1126" i="2"/>
  <c r="D1126" i="2"/>
  <c r="C1126" i="2"/>
  <c r="B1126" i="2"/>
  <c r="A1126" i="2"/>
  <c r="G1125" i="2"/>
  <c r="F1125" i="2"/>
  <c r="E1125" i="2"/>
  <c r="D1125" i="2"/>
  <c r="C1125" i="2"/>
  <c r="B1125" i="2"/>
  <c r="A1125" i="2"/>
  <c r="G1124" i="2"/>
  <c r="F1124" i="2"/>
  <c r="E1124" i="2"/>
  <c r="D1124" i="2"/>
  <c r="C1124" i="2"/>
  <c r="B1124" i="2"/>
  <c r="A1124" i="2"/>
  <c r="G1123" i="2"/>
  <c r="F1123" i="2"/>
  <c r="E1123" i="2"/>
  <c r="D1123" i="2"/>
  <c r="C1123" i="2"/>
  <c r="B1123" i="2"/>
  <c r="A1123" i="2"/>
  <c r="G1122" i="2"/>
  <c r="F1122" i="2"/>
  <c r="E1122" i="2"/>
  <c r="D1122" i="2"/>
  <c r="C1122" i="2"/>
  <c r="B1122" i="2"/>
  <c r="A1122" i="2"/>
  <c r="G1121" i="2"/>
  <c r="F1121" i="2"/>
  <c r="E1121" i="2"/>
  <c r="D1121" i="2"/>
  <c r="C1121" i="2"/>
  <c r="B1121" i="2"/>
  <c r="A1121" i="2"/>
  <c r="G1120" i="2"/>
  <c r="F1120" i="2"/>
  <c r="E1120" i="2"/>
  <c r="D1120" i="2"/>
  <c r="C1120" i="2"/>
  <c r="B1120" i="2"/>
  <c r="A1120" i="2"/>
  <c r="G1119" i="2"/>
  <c r="F1119" i="2"/>
  <c r="E1119" i="2"/>
  <c r="D1119" i="2"/>
  <c r="C1119" i="2"/>
  <c r="B1119" i="2"/>
  <c r="A1119" i="2"/>
  <c r="G1118" i="2"/>
  <c r="F1118" i="2"/>
  <c r="E1118" i="2"/>
  <c r="D1118" i="2"/>
  <c r="C1118" i="2"/>
  <c r="B1118" i="2"/>
  <c r="A1118" i="2"/>
  <c r="G1117" i="2"/>
  <c r="F1117" i="2"/>
  <c r="E1117" i="2"/>
  <c r="D1117" i="2"/>
  <c r="C1117" i="2"/>
  <c r="B1117" i="2"/>
  <c r="A1117" i="2"/>
  <c r="G1116" i="2"/>
  <c r="F1116" i="2"/>
  <c r="E1116" i="2"/>
  <c r="D1116" i="2"/>
  <c r="C1116" i="2"/>
  <c r="B1116" i="2"/>
  <c r="A1116" i="2"/>
  <c r="G1115" i="2"/>
  <c r="F1115" i="2"/>
  <c r="E1115" i="2"/>
  <c r="D1115" i="2"/>
  <c r="C1115" i="2"/>
  <c r="B1115" i="2"/>
  <c r="A1115" i="2"/>
  <c r="G1114" i="2"/>
  <c r="F1114" i="2"/>
  <c r="E1114" i="2"/>
  <c r="D1114" i="2"/>
  <c r="C1114" i="2"/>
  <c r="B1114" i="2"/>
  <c r="A1114" i="2"/>
  <c r="G1113" i="2"/>
  <c r="F1113" i="2"/>
  <c r="E1113" i="2"/>
  <c r="D1113" i="2"/>
  <c r="C1113" i="2"/>
  <c r="B1113" i="2"/>
  <c r="A1113" i="2"/>
  <c r="G1112" i="2"/>
  <c r="F1112" i="2"/>
  <c r="E1112" i="2"/>
  <c r="D1112" i="2"/>
  <c r="C1112" i="2"/>
  <c r="B1112" i="2"/>
  <c r="A1112" i="2"/>
  <c r="G1111" i="2"/>
  <c r="F1111" i="2"/>
  <c r="E1111" i="2"/>
  <c r="D1111" i="2"/>
  <c r="C1111" i="2"/>
  <c r="B1111" i="2"/>
  <c r="A1111" i="2"/>
  <c r="G1110" i="2"/>
  <c r="F1110" i="2"/>
  <c r="E1110" i="2"/>
  <c r="D1110" i="2"/>
  <c r="C1110" i="2"/>
  <c r="B1110" i="2"/>
  <c r="A1110" i="2"/>
  <c r="G1109" i="2"/>
  <c r="F1109" i="2"/>
  <c r="E1109" i="2"/>
  <c r="D1109" i="2"/>
  <c r="C1109" i="2"/>
  <c r="B1109" i="2"/>
  <c r="A1109" i="2"/>
  <c r="G1108" i="2"/>
  <c r="F1108" i="2"/>
  <c r="E1108" i="2"/>
  <c r="D1108" i="2"/>
  <c r="C1108" i="2"/>
  <c r="B1108" i="2"/>
  <c r="A1108" i="2"/>
  <c r="G1107" i="2"/>
  <c r="F1107" i="2"/>
  <c r="E1107" i="2"/>
  <c r="D1107" i="2"/>
  <c r="C1107" i="2"/>
  <c r="B1107" i="2"/>
  <c r="A1107" i="2"/>
  <c r="G1106" i="2"/>
  <c r="F1106" i="2"/>
  <c r="E1106" i="2"/>
  <c r="D1106" i="2"/>
  <c r="C1106" i="2"/>
  <c r="B1106" i="2"/>
  <c r="A1106" i="2"/>
  <c r="G1105" i="2"/>
  <c r="F1105" i="2"/>
  <c r="E1105" i="2"/>
  <c r="D1105" i="2"/>
  <c r="C1105" i="2"/>
  <c r="B1105" i="2"/>
  <c r="A1105" i="2"/>
  <c r="G1104" i="2"/>
  <c r="F1104" i="2"/>
  <c r="E1104" i="2"/>
  <c r="D1104" i="2"/>
  <c r="C1104" i="2"/>
  <c r="B1104" i="2"/>
  <c r="A1104" i="2"/>
  <c r="G1103" i="2"/>
  <c r="F1103" i="2"/>
  <c r="E1103" i="2"/>
  <c r="D1103" i="2"/>
  <c r="C1103" i="2"/>
  <c r="B1103" i="2"/>
  <c r="A1103" i="2"/>
  <c r="G1102" i="2"/>
  <c r="F1102" i="2"/>
  <c r="E1102" i="2"/>
  <c r="D1102" i="2"/>
  <c r="C1102" i="2"/>
  <c r="B1102" i="2"/>
  <c r="A1102" i="2"/>
  <c r="G1101" i="2"/>
  <c r="F1101" i="2"/>
  <c r="E1101" i="2"/>
  <c r="D1101" i="2"/>
  <c r="C1101" i="2"/>
  <c r="B1101" i="2"/>
  <c r="A1101" i="2"/>
  <c r="G1100" i="2"/>
  <c r="F1100" i="2"/>
  <c r="E1100" i="2"/>
  <c r="D1100" i="2"/>
  <c r="C1100" i="2"/>
  <c r="B1100" i="2"/>
  <c r="A1100" i="2"/>
  <c r="G1099" i="2"/>
  <c r="F1099" i="2"/>
  <c r="E1099" i="2"/>
  <c r="D1099" i="2"/>
  <c r="C1099" i="2"/>
  <c r="B1099" i="2"/>
  <c r="A1099" i="2"/>
  <c r="G1098" i="2"/>
  <c r="F1098" i="2"/>
  <c r="E1098" i="2"/>
  <c r="D1098" i="2"/>
  <c r="C1098" i="2"/>
  <c r="B1098" i="2"/>
  <c r="A1098" i="2"/>
  <c r="G1097" i="2"/>
  <c r="F1097" i="2"/>
  <c r="E1097" i="2"/>
  <c r="D1097" i="2"/>
  <c r="C1097" i="2"/>
  <c r="B1097" i="2"/>
  <c r="A1097" i="2"/>
  <c r="G1096" i="2"/>
  <c r="F1096" i="2"/>
  <c r="E1096" i="2"/>
  <c r="D1096" i="2"/>
  <c r="C1096" i="2"/>
  <c r="B1096" i="2"/>
  <c r="A1096" i="2"/>
  <c r="G1095" i="2"/>
  <c r="F1095" i="2"/>
  <c r="E1095" i="2"/>
  <c r="D1095" i="2"/>
  <c r="C1095" i="2"/>
  <c r="B1095" i="2"/>
  <c r="A1095" i="2"/>
  <c r="G1094" i="2"/>
  <c r="F1094" i="2"/>
  <c r="E1094" i="2"/>
  <c r="D1094" i="2"/>
  <c r="C1094" i="2"/>
  <c r="B1094" i="2"/>
  <c r="A1094" i="2"/>
  <c r="G1093" i="2"/>
  <c r="F1093" i="2"/>
  <c r="E1093" i="2"/>
  <c r="D1093" i="2"/>
  <c r="C1093" i="2"/>
  <c r="B1093" i="2"/>
  <c r="A1093" i="2"/>
  <c r="G1092" i="2"/>
  <c r="F1092" i="2"/>
  <c r="E1092" i="2"/>
  <c r="D1092" i="2"/>
  <c r="C1092" i="2"/>
  <c r="B1092" i="2"/>
  <c r="A1092" i="2"/>
  <c r="G1091" i="2"/>
  <c r="F1091" i="2"/>
  <c r="E1091" i="2"/>
  <c r="D1091" i="2"/>
  <c r="C1091" i="2"/>
  <c r="B1091" i="2"/>
  <c r="A1091" i="2"/>
  <c r="G1090" i="2"/>
  <c r="F1090" i="2"/>
  <c r="E1090" i="2"/>
  <c r="D1090" i="2"/>
  <c r="C1090" i="2"/>
  <c r="B1090" i="2"/>
  <c r="A1090" i="2"/>
  <c r="G1089" i="2"/>
  <c r="F1089" i="2"/>
  <c r="E1089" i="2"/>
  <c r="D1089" i="2"/>
  <c r="C1089" i="2"/>
  <c r="B1089" i="2"/>
  <c r="A1089" i="2"/>
  <c r="G1088" i="2"/>
  <c r="F1088" i="2"/>
  <c r="E1088" i="2"/>
  <c r="D1088" i="2"/>
  <c r="C1088" i="2"/>
  <c r="B1088" i="2"/>
  <c r="A1088" i="2"/>
  <c r="G1087" i="2"/>
  <c r="F1087" i="2"/>
  <c r="E1087" i="2"/>
  <c r="D1087" i="2"/>
  <c r="C1087" i="2"/>
  <c r="B1087" i="2"/>
  <c r="A1087" i="2"/>
  <c r="G1086" i="2"/>
  <c r="F1086" i="2"/>
  <c r="E1086" i="2"/>
  <c r="D1086" i="2"/>
  <c r="C1086" i="2"/>
  <c r="B1086" i="2"/>
  <c r="A1086" i="2"/>
  <c r="G1085" i="2"/>
  <c r="F1085" i="2"/>
  <c r="E1085" i="2"/>
  <c r="D1085" i="2"/>
  <c r="C1085" i="2"/>
  <c r="B1085" i="2"/>
  <c r="A1085" i="2"/>
  <c r="G1084" i="2"/>
  <c r="F1084" i="2"/>
  <c r="E1084" i="2"/>
  <c r="D1084" i="2"/>
  <c r="C1084" i="2"/>
  <c r="B1084" i="2"/>
  <c r="A1084" i="2"/>
  <c r="G1083" i="2"/>
  <c r="F1083" i="2"/>
  <c r="E1083" i="2"/>
  <c r="D1083" i="2"/>
  <c r="C1083" i="2"/>
  <c r="B1083" i="2"/>
  <c r="A1083" i="2"/>
  <c r="G1082" i="2"/>
  <c r="F1082" i="2"/>
  <c r="E1082" i="2"/>
  <c r="D1082" i="2"/>
  <c r="C1082" i="2"/>
  <c r="B1082" i="2"/>
  <c r="A1082" i="2"/>
  <c r="G1081" i="2"/>
  <c r="F1081" i="2"/>
  <c r="E1081" i="2"/>
  <c r="D1081" i="2"/>
  <c r="C1081" i="2"/>
  <c r="B1081" i="2"/>
  <c r="A1081" i="2"/>
  <c r="G1080" i="2"/>
  <c r="F1080" i="2"/>
  <c r="E1080" i="2"/>
  <c r="D1080" i="2"/>
  <c r="C1080" i="2"/>
  <c r="B1080" i="2"/>
  <c r="A1080" i="2"/>
  <c r="G1079" i="2"/>
  <c r="F1079" i="2"/>
  <c r="E1079" i="2"/>
  <c r="D1079" i="2"/>
  <c r="C1079" i="2"/>
  <c r="B1079" i="2"/>
  <c r="A1079" i="2"/>
  <c r="G1078" i="2"/>
  <c r="F1078" i="2"/>
  <c r="E1078" i="2"/>
  <c r="D1078" i="2"/>
  <c r="C1078" i="2"/>
  <c r="B1078" i="2"/>
  <c r="A1078" i="2"/>
  <c r="G1077" i="2"/>
  <c r="F1077" i="2"/>
  <c r="E1077" i="2"/>
  <c r="D1077" i="2"/>
  <c r="C1077" i="2"/>
  <c r="B1077" i="2"/>
  <c r="A1077" i="2"/>
  <c r="G1076" i="2"/>
  <c r="F1076" i="2"/>
  <c r="E1076" i="2"/>
  <c r="D1076" i="2"/>
  <c r="C1076" i="2"/>
  <c r="B1076" i="2"/>
  <c r="A1076" i="2"/>
  <c r="G1075" i="2"/>
  <c r="F1075" i="2"/>
  <c r="E1075" i="2"/>
  <c r="D1075" i="2"/>
  <c r="C1075" i="2"/>
  <c r="B1075" i="2"/>
  <c r="A1075" i="2"/>
  <c r="G1074" i="2"/>
  <c r="F1074" i="2"/>
  <c r="E1074" i="2"/>
  <c r="D1074" i="2"/>
  <c r="C1074" i="2"/>
  <c r="B1074" i="2"/>
  <c r="A1074" i="2"/>
  <c r="G1073" i="2"/>
  <c r="F1073" i="2"/>
  <c r="E1073" i="2"/>
  <c r="D1073" i="2"/>
  <c r="C1073" i="2"/>
  <c r="B1073" i="2"/>
  <c r="A1073" i="2"/>
  <c r="G1072" i="2"/>
  <c r="F1072" i="2"/>
  <c r="E1072" i="2"/>
  <c r="D1072" i="2"/>
  <c r="C1072" i="2"/>
  <c r="B1072" i="2"/>
  <c r="A1072" i="2"/>
  <c r="G1071" i="2"/>
  <c r="F1071" i="2"/>
  <c r="E1071" i="2"/>
  <c r="D1071" i="2"/>
  <c r="C1071" i="2"/>
  <c r="B1071" i="2"/>
  <c r="A1071" i="2"/>
  <c r="G1070" i="2"/>
  <c r="F1070" i="2"/>
  <c r="E1070" i="2"/>
  <c r="D1070" i="2"/>
  <c r="C1070" i="2"/>
  <c r="B1070" i="2"/>
  <c r="A1070" i="2"/>
  <c r="G1069" i="2"/>
  <c r="F1069" i="2"/>
  <c r="E1069" i="2"/>
  <c r="D1069" i="2"/>
  <c r="C1069" i="2"/>
  <c r="B1069" i="2"/>
  <c r="A1069" i="2"/>
  <c r="G1068" i="2"/>
  <c r="F1068" i="2"/>
  <c r="E1068" i="2"/>
  <c r="D1068" i="2"/>
  <c r="C1068" i="2"/>
  <c r="B1068" i="2"/>
  <c r="A1068" i="2"/>
  <c r="G1067" i="2"/>
  <c r="F1067" i="2"/>
  <c r="E1067" i="2"/>
  <c r="D1067" i="2"/>
  <c r="C1067" i="2"/>
  <c r="B1067" i="2"/>
  <c r="A1067" i="2"/>
  <c r="G1066" i="2"/>
  <c r="F1066" i="2"/>
  <c r="E1066" i="2"/>
  <c r="D1066" i="2"/>
  <c r="C1066" i="2"/>
  <c r="B1066" i="2"/>
  <c r="A1066" i="2"/>
  <c r="G1065" i="2"/>
  <c r="F1065" i="2"/>
  <c r="E1065" i="2"/>
  <c r="D1065" i="2"/>
  <c r="C1065" i="2"/>
  <c r="B1065" i="2"/>
  <c r="A1065" i="2"/>
  <c r="G1064" i="2"/>
  <c r="F1064" i="2"/>
  <c r="E1064" i="2"/>
  <c r="D1064" i="2"/>
  <c r="C1064" i="2"/>
  <c r="B1064" i="2"/>
  <c r="A1064" i="2"/>
  <c r="G1063" i="2"/>
  <c r="F1063" i="2"/>
  <c r="E1063" i="2"/>
  <c r="D1063" i="2"/>
  <c r="C1063" i="2"/>
  <c r="B1063" i="2"/>
  <c r="A1063" i="2"/>
  <c r="G1062" i="2"/>
  <c r="F1062" i="2"/>
  <c r="E1062" i="2"/>
  <c r="D1062" i="2"/>
  <c r="C1062" i="2"/>
  <c r="B1062" i="2"/>
  <c r="A1062" i="2"/>
  <c r="G1061" i="2"/>
  <c r="F1061" i="2"/>
  <c r="E1061" i="2"/>
  <c r="D1061" i="2"/>
  <c r="C1061" i="2"/>
  <c r="B1061" i="2"/>
  <c r="A1061" i="2"/>
  <c r="G1060" i="2"/>
  <c r="F1060" i="2"/>
  <c r="E1060" i="2"/>
  <c r="D1060" i="2"/>
  <c r="C1060" i="2"/>
  <c r="B1060" i="2"/>
  <c r="A1060" i="2"/>
  <c r="G1059" i="2"/>
  <c r="F1059" i="2"/>
  <c r="E1059" i="2"/>
  <c r="D1059" i="2"/>
  <c r="C1059" i="2"/>
  <c r="B1059" i="2"/>
  <c r="A1059" i="2"/>
  <c r="G1058" i="2"/>
  <c r="F1058" i="2"/>
  <c r="E1058" i="2"/>
  <c r="D1058" i="2"/>
  <c r="C1058" i="2"/>
  <c r="B1058" i="2"/>
  <c r="A1058" i="2"/>
  <c r="G1057" i="2"/>
  <c r="F1057" i="2"/>
  <c r="E1057" i="2"/>
  <c r="D1057" i="2"/>
  <c r="C1057" i="2"/>
  <c r="B1057" i="2"/>
  <c r="A1057" i="2"/>
  <c r="G1056" i="2"/>
  <c r="F1056" i="2"/>
  <c r="E1056" i="2"/>
  <c r="D1056" i="2"/>
  <c r="C1056" i="2"/>
  <c r="B1056" i="2"/>
  <c r="A1056" i="2"/>
  <c r="G1055" i="2"/>
  <c r="F1055" i="2"/>
  <c r="E1055" i="2"/>
  <c r="D1055" i="2"/>
  <c r="C1055" i="2"/>
  <c r="B1055" i="2"/>
  <c r="A1055" i="2"/>
  <c r="G1054" i="2"/>
  <c r="F1054" i="2"/>
  <c r="E1054" i="2"/>
  <c r="D1054" i="2"/>
  <c r="C1054" i="2"/>
  <c r="B1054" i="2"/>
  <c r="A1054" i="2"/>
  <c r="G1053" i="2"/>
  <c r="F1053" i="2"/>
  <c r="E1053" i="2"/>
  <c r="D1053" i="2"/>
  <c r="C1053" i="2"/>
  <c r="B1053" i="2"/>
  <c r="A1053" i="2"/>
  <c r="G1052" i="2"/>
  <c r="F1052" i="2"/>
  <c r="E1052" i="2"/>
  <c r="D1052" i="2"/>
  <c r="C1052" i="2"/>
  <c r="B1052" i="2"/>
  <c r="A1052" i="2"/>
  <c r="G1051" i="2"/>
  <c r="F1051" i="2"/>
  <c r="E1051" i="2"/>
  <c r="D1051" i="2"/>
  <c r="C1051" i="2"/>
  <c r="B1051" i="2"/>
  <c r="A1051" i="2"/>
  <c r="G1050" i="2"/>
  <c r="F1050" i="2"/>
  <c r="E1050" i="2"/>
  <c r="D1050" i="2"/>
  <c r="C1050" i="2"/>
  <c r="B1050" i="2"/>
  <c r="A1050" i="2"/>
  <c r="G1049" i="2"/>
  <c r="F1049" i="2"/>
  <c r="E1049" i="2"/>
  <c r="D1049" i="2"/>
  <c r="C1049" i="2"/>
  <c r="B1049" i="2"/>
  <c r="A1049" i="2"/>
  <c r="G1048" i="2"/>
  <c r="F1048" i="2"/>
  <c r="E1048" i="2"/>
  <c r="D1048" i="2"/>
  <c r="C1048" i="2"/>
  <c r="B1048" i="2"/>
  <c r="A1048" i="2"/>
  <c r="G1047" i="2"/>
  <c r="F1047" i="2"/>
  <c r="E1047" i="2"/>
  <c r="D1047" i="2"/>
  <c r="C1047" i="2"/>
  <c r="B1047" i="2"/>
  <c r="A1047" i="2"/>
  <c r="G1046" i="2"/>
  <c r="F1046" i="2"/>
  <c r="E1046" i="2"/>
  <c r="D1046" i="2"/>
  <c r="C1046" i="2"/>
  <c r="B1046" i="2"/>
  <c r="A1046" i="2"/>
  <c r="G1045" i="2"/>
  <c r="F1045" i="2"/>
  <c r="E1045" i="2"/>
  <c r="D1045" i="2"/>
  <c r="C1045" i="2"/>
  <c r="B1045" i="2"/>
  <c r="A1045" i="2"/>
  <c r="G1044" i="2"/>
  <c r="F1044" i="2"/>
  <c r="E1044" i="2"/>
  <c r="D1044" i="2"/>
  <c r="C1044" i="2"/>
  <c r="B1044" i="2"/>
  <c r="A1044" i="2"/>
  <c r="G1043" i="2"/>
  <c r="F1043" i="2"/>
  <c r="E1043" i="2"/>
  <c r="D1043" i="2"/>
  <c r="C1043" i="2"/>
  <c r="B1043" i="2"/>
  <c r="A1043" i="2"/>
  <c r="G1042" i="2"/>
  <c r="F1042" i="2"/>
  <c r="E1042" i="2"/>
  <c r="D1042" i="2"/>
  <c r="C1042" i="2"/>
  <c r="B1042" i="2"/>
  <c r="A1042" i="2"/>
  <c r="G1041" i="2"/>
  <c r="F1041" i="2"/>
  <c r="E1041" i="2"/>
  <c r="D1041" i="2"/>
  <c r="C1041" i="2"/>
  <c r="B1041" i="2"/>
  <c r="A1041" i="2"/>
  <c r="G1040" i="2"/>
  <c r="F1040" i="2"/>
  <c r="E1040" i="2"/>
  <c r="D1040" i="2"/>
  <c r="C1040" i="2"/>
  <c r="B1040" i="2"/>
  <c r="A1040" i="2"/>
  <c r="G1039" i="2"/>
  <c r="F1039" i="2"/>
  <c r="E1039" i="2"/>
  <c r="D1039" i="2"/>
  <c r="C1039" i="2"/>
  <c r="B1039" i="2"/>
  <c r="A1039" i="2"/>
  <c r="G1038" i="2"/>
  <c r="F1038" i="2"/>
  <c r="E1038" i="2"/>
  <c r="D1038" i="2"/>
  <c r="C1038" i="2"/>
  <c r="B1038" i="2"/>
  <c r="A1038" i="2"/>
  <c r="G1037" i="2"/>
  <c r="F1037" i="2"/>
  <c r="E1037" i="2"/>
  <c r="D1037" i="2"/>
  <c r="C1037" i="2"/>
  <c r="B1037" i="2"/>
  <c r="A1037" i="2"/>
  <c r="G1036" i="2"/>
  <c r="F1036" i="2"/>
  <c r="E1036" i="2"/>
  <c r="D1036" i="2"/>
  <c r="C1036" i="2"/>
  <c r="B1036" i="2"/>
  <c r="A1036" i="2"/>
  <c r="G1035" i="2"/>
  <c r="F1035" i="2"/>
  <c r="E1035" i="2"/>
  <c r="D1035" i="2"/>
  <c r="C1035" i="2"/>
  <c r="B1035" i="2"/>
  <c r="A1035" i="2"/>
  <c r="G1034" i="2"/>
  <c r="F1034" i="2"/>
  <c r="E1034" i="2"/>
  <c r="D1034" i="2"/>
  <c r="C1034" i="2"/>
  <c r="B1034" i="2"/>
  <c r="A1034" i="2"/>
  <c r="G1033" i="2"/>
  <c r="F1033" i="2"/>
  <c r="E1033" i="2"/>
  <c r="D1033" i="2"/>
  <c r="C1033" i="2"/>
  <c r="B1033" i="2"/>
  <c r="A1033" i="2"/>
  <c r="G1032" i="2"/>
  <c r="F1032" i="2"/>
  <c r="E1032" i="2"/>
  <c r="D1032" i="2"/>
  <c r="C1032" i="2"/>
  <c r="B1032" i="2"/>
  <c r="A1032" i="2"/>
  <c r="G1031" i="2"/>
  <c r="F1031" i="2"/>
  <c r="E1031" i="2"/>
  <c r="D1031" i="2"/>
  <c r="C1031" i="2"/>
  <c r="B1031" i="2"/>
  <c r="A1031" i="2"/>
  <c r="G1030" i="2"/>
  <c r="F1030" i="2"/>
  <c r="E1030" i="2"/>
  <c r="D1030" i="2"/>
  <c r="C1030" i="2"/>
  <c r="B1030" i="2"/>
  <c r="A1030" i="2"/>
  <c r="G1029" i="2"/>
  <c r="F1029" i="2"/>
  <c r="E1029" i="2"/>
  <c r="D1029" i="2"/>
  <c r="C1029" i="2"/>
  <c r="B1029" i="2"/>
  <c r="A1029" i="2"/>
  <c r="G1028" i="2"/>
  <c r="F1028" i="2"/>
  <c r="E1028" i="2"/>
  <c r="D1028" i="2"/>
  <c r="C1028" i="2"/>
  <c r="B1028" i="2"/>
  <c r="A1028" i="2"/>
  <c r="G1027" i="2"/>
  <c r="F1027" i="2"/>
  <c r="E1027" i="2"/>
  <c r="D1027" i="2"/>
  <c r="C1027" i="2"/>
  <c r="B1027" i="2"/>
  <c r="A1027" i="2"/>
  <c r="G1026" i="2"/>
  <c r="F1026" i="2"/>
  <c r="E1026" i="2"/>
  <c r="D1026" i="2"/>
  <c r="C1026" i="2"/>
  <c r="B1026" i="2"/>
  <c r="A1026" i="2"/>
  <c r="G1025" i="2"/>
  <c r="F1025" i="2"/>
  <c r="E1025" i="2"/>
  <c r="D1025" i="2"/>
  <c r="C1025" i="2"/>
  <c r="B1025" i="2"/>
  <c r="A1025" i="2"/>
  <c r="G1024" i="2"/>
  <c r="F1024" i="2"/>
  <c r="E1024" i="2"/>
  <c r="D1024" i="2"/>
  <c r="C1024" i="2"/>
  <c r="B1024" i="2"/>
  <c r="A1024" i="2"/>
  <c r="G1023" i="2"/>
  <c r="F1023" i="2"/>
  <c r="E1023" i="2"/>
  <c r="D1023" i="2"/>
  <c r="C1023" i="2"/>
  <c r="B1023" i="2"/>
  <c r="A1023" i="2"/>
  <c r="G1022" i="2"/>
  <c r="F1022" i="2"/>
  <c r="E1022" i="2"/>
  <c r="D1022" i="2"/>
  <c r="C1022" i="2"/>
  <c r="B1022" i="2"/>
  <c r="A1022" i="2"/>
  <c r="G1021" i="2"/>
  <c r="F1021" i="2"/>
  <c r="E1021" i="2"/>
  <c r="D1021" i="2"/>
  <c r="C1021" i="2"/>
  <c r="B1021" i="2"/>
  <c r="A1021" i="2"/>
  <c r="G1020" i="2"/>
  <c r="F1020" i="2"/>
  <c r="E1020" i="2"/>
  <c r="D1020" i="2"/>
  <c r="C1020" i="2"/>
  <c r="B1020" i="2"/>
  <c r="A1020" i="2"/>
  <c r="G1019" i="2"/>
  <c r="F1019" i="2"/>
  <c r="E1019" i="2"/>
  <c r="D1019" i="2"/>
  <c r="C1019" i="2"/>
  <c r="B1019" i="2"/>
  <c r="A1019" i="2"/>
  <c r="G1018" i="2"/>
  <c r="F1018" i="2"/>
  <c r="E1018" i="2"/>
  <c r="D1018" i="2"/>
  <c r="C1018" i="2"/>
  <c r="B1018" i="2"/>
  <c r="A1018" i="2"/>
  <c r="G1017" i="2"/>
  <c r="F1017" i="2"/>
  <c r="E1017" i="2"/>
  <c r="D1017" i="2"/>
  <c r="C1017" i="2"/>
  <c r="B1017" i="2"/>
  <c r="A1017" i="2"/>
  <c r="G1016" i="2"/>
  <c r="F1016" i="2"/>
  <c r="E1016" i="2"/>
  <c r="D1016" i="2"/>
  <c r="C1016" i="2"/>
  <c r="B1016" i="2"/>
  <c r="A1016" i="2"/>
  <c r="G1015" i="2"/>
  <c r="F1015" i="2"/>
  <c r="E1015" i="2"/>
  <c r="D1015" i="2"/>
  <c r="C1015" i="2"/>
  <c r="B1015" i="2"/>
  <c r="A1015" i="2"/>
  <c r="G1014" i="2"/>
  <c r="F1014" i="2"/>
  <c r="E1014" i="2"/>
  <c r="D1014" i="2"/>
  <c r="C1014" i="2"/>
  <c r="B1014" i="2"/>
  <c r="A1014" i="2"/>
  <c r="G1013" i="2"/>
  <c r="F1013" i="2"/>
  <c r="E1013" i="2"/>
  <c r="D1013" i="2"/>
  <c r="C1013" i="2"/>
  <c r="B1013" i="2"/>
  <c r="A1013" i="2"/>
  <c r="G1012" i="2"/>
  <c r="F1012" i="2"/>
  <c r="E1012" i="2"/>
  <c r="D1012" i="2"/>
  <c r="C1012" i="2"/>
  <c r="B1012" i="2"/>
  <c r="A1012" i="2"/>
  <c r="G1011" i="2"/>
  <c r="F1011" i="2"/>
  <c r="E1011" i="2"/>
  <c r="D1011" i="2"/>
  <c r="C1011" i="2"/>
  <c r="B1011" i="2"/>
  <c r="A1011" i="2"/>
  <c r="G1010" i="2"/>
  <c r="F1010" i="2"/>
  <c r="E1010" i="2"/>
  <c r="D1010" i="2"/>
  <c r="C1010" i="2"/>
  <c r="B1010" i="2"/>
  <c r="A1010" i="2"/>
  <c r="G1009" i="2"/>
  <c r="F1009" i="2"/>
  <c r="E1009" i="2"/>
  <c r="D1009" i="2"/>
  <c r="C1009" i="2"/>
  <c r="B1009" i="2"/>
  <c r="A1009" i="2"/>
  <c r="G1008" i="2"/>
  <c r="F1008" i="2"/>
  <c r="E1008" i="2"/>
  <c r="D1008" i="2"/>
  <c r="C1008" i="2"/>
  <c r="B1008" i="2"/>
  <c r="A1008" i="2"/>
  <c r="G1007" i="2"/>
  <c r="F1007" i="2"/>
  <c r="E1007" i="2"/>
  <c r="D1007" i="2"/>
  <c r="C1007" i="2"/>
  <c r="B1007" i="2"/>
  <c r="A1007" i="2"/>
  <c r="G1006" i="2"/>
  <c r="F1006" i="2"/>
  <c r="E1006" i="2"/>
  <c r="D1006" i="2"/>
  <c r="C1006" i="2"/>
  <c r="B1006" i="2"/>
  <c r="A1006" i="2"/>
  <c r="G1005" i="2"/>
  <c r="F1005" i="2"/>
  <c r="E1005" i="2"/>
  <c r="D1005" i="2"/>
  <c r="C1005" i="2"/>
  <c r="B1005" i="2"/>
  <c r="A1005" i="2"/>
  <c r="G1004" i="2"/>
  <c r="F1004" i="2"/>
  <c r="E1004" i="2"/>
  <c r="D1004" i="2"/>
  <c r="C1004" i="2"/>
  <c r="B1004" i="2"/>
  <c r="A1004" i="2"/>
  <c r="G1003" i="2"/>
  <c r="F1003" i="2"/>
  <c r="E1003" i="2"/>
  <c r="D1003" i="2"/>
  <c r="C1003" i="2"/>
  <c r="B1003" i="2"/>
  <c r="A1003" i="2"/>
  <c r="G1002" i="2"/>
  <c r="F1002" i="2"/>
  <c r="E1002" i="2"/>
  <c r="D1002" i="2"/>
  <c r="C1002" i="2"/>
  <c r="B1002" i="2"/>
  <c r="A1002" i="2"/>
  <c r="G1001" i="2"/>
  <c r="F1001" i="2"/>
  <c r="E1001" i="2"/>
  <c r="D1001" i="2"/>
  <c r="C1001" i="2"/>
  <c r="B1001" i="2"/>
  <c r="A1001" i="2"/>
  <c r="G1000" i="2"/>
  <c r="F1000" i="2"/>
  <c r="E1000" i="2"/>
  <c r="D1000" i="2"/>
  <c r="C1000" i="2"/>
  <c r="B1000" i="2"/>
  <c r="A1000" i="2"/>
  <c r="G999" i="2"/>
  <c r="F999" i="2"/>
  <c r="E999" i="2"/>
  <c r="D999" i="2"/>
  <c r="C999" i="2"/>
  <c r="B999" i="2"/>
  <c r="A999" i="2"/>
  <c r="G998" i="2"/>
  <c r="F998" i="2"/>
  <c r="E998" i="2"/>
  <c r="D998" i="2"/>
  <c r="C998" i="2"/>
  <c r="B998" i="2"/>
  <c r="A998" i="2"/>
  <c r="G997" i="2"/>
  <c r="F997" i="2"/>
  <c r="E997" i="2"/>
  <c r="D997" i="2"/>
  <c r="C997" i="2"/>
  <c r="B997" i="2"/>
  <c r="A997" i="2"/>
  <c r="G996" i="2"/>
  <c r="F996" i="2"/>
  <c r="E996" i="2"/>
  <c r="D996" i="2"/>
  <c r="C996" i="2"/>
  <c r="B996" i="2"/>
  <c r="A996" i="2"/>
  <c r="G995" i="2"/>
  <c r="F995" i="2"/>
  <c r="E995" i="2"/>
  <c r="D995" i="2"/>
  <c r="C995" i="2"/>
  <c r="B995" i="2"/>
  <c r="A995" i="2"/>
  <c r="G994" i="2"/>
  <c r="F994" i="2"/>
  <c r="E994" i="2"/>
  <c r="D994" i="2"/>
  <c r="C994" i="2"/>
  <c r="B994" i="2"/>
  <c r="A994" i="2"/>
  <c r="G993" i="2"/>
  <c r="F993" i="2"/>
  <c r="E993" i="2"/>
  <c r="D993" i="2"/>
  <c r="C993" i="2"/>
  <c r="B993" i="2"/>
  <c r="A993" i="2"/>
  <c r="G992" i="2"/>
  <c r="F992" i="2"/>
  <c r="E992" i="2"/>
  <c r="D992" i="2"/>
  <c r="C992" i="2"/>
  <c r="B992" i="2"/>
  <c r="A992" i="2"/>
  <c r="G991" i="2"/>
  <c r="F991" i="2"/>
  <c r="E991" i="2"/>
  <c r="D991" i="2"/>
  <c r="C991" i="2"/>
  <c r="B991" i="2"/>
  <c r="A991" i="2"/>
  <c r="G990" i="2"/>
  <c r="F990" i="2"/>
  <c r="E990" i="2"/>
  <c r="D990" i="2"/>
  <c r="C990" i="2"/>
  <c r="B990" i="2"/>
  <c r="A990" i="2"/>
  <c r="G989" i="2"/>
  <c r="F989" i="2"/>
  <c r="E989" i="2"/>
  <c r="D989" i="2"/>
  <c r="C989" i="2"/>
  <c r="B989" i="2"/>
  <c r="A989" i="2"/>
  <c r="G988" i="2"/>
  <c r="F988" i="2"/>
  <c r="E988" i="2"/>
  <c r="D988" i="2"/>
  <c r="C988" i="2"/>
  <c r="B988" i="2"/>
  <c r="A988" i="2"/>
  <c r="G987" i="2"/>
  <c r="F987" i="2"/>
  <c r="E987" i="2"/>
  <c r="D987" i="2"/>
  <c r="C987" i="2"/>
  <c r="B987" i="2"/>
  <c r="A987" i="2"/>
  <c r="G986" i="2"/>
  <c r="F986" i="2"/>
  <c r="E986" i="2"/>
  <c r="D986" i="2"/>
  <c r="C986" i="2"/>
  <c r="B986" i="2"/>
  <c r="A986" i="2"/>
  <c r="G985" i="2"/>
  <c r="F985" i="2"/>
  <c r="E985" i="2"/>
  <c r="D985" i="2"/>
  <c r="C985" i="2"/>
  <c r="B985" i="2"/>
  <c r="A985" i="2"/>
  <c r="G984" i="2"/>
  <c r="F984" i="2"/>
  <c r="E984" i="2"/>
  <c r="D984" i="2"/>
  <c r="C984" i="2"/>
  <c r="B984" i="2"/>
  <c r="A984" i="2"/>
  <c r="G983" i="2"/>
  <c r="F983" i="2"/>
  <c r="E983" i="2"/>
  <c r="D983" i="2"/>
  <c r="C983" i="2"/>
  <c r="B983" i="2"/>
  <c r="A983" i="2"/>
  <c r="G982" i="2"/>
  <c r="F982" i="2"/>
  <c r="E982" i="2"/>
  <c r="D982" i="2"/>
  <c r="C982" i="2"/>
  <c r="B982" i="2"/>
  <c r="A982" i="2"/>
  <c r="G981" i="2"/>
  <c r="F981" i="2"/>
  <c r="E981" i="2"/>
  <c r="D981" i="2"/>
  <c r="C981" i="2"/>
  <c r="B981" i="2"/>
  <c r="A981" i="2"/>
  <c r="G980" i="2"/>
  <c r="F980" i="2"/>
  <c r="E980" i="2"/>
  <c r="D980" i="2"/>
  <c r="C980" i="2"/>
  <c r="B980" i="2"/>
  <c r="A980" i="2"/>
  <c r="G979" i="2"/>
  <c r="F979" i="2"/>
  <c r="E979" i="2"/>
  <c r="D979" i="2"/>
  <c r="C979" i="2"/>
  <c r="B979" i="2"/>
  <c r="A979" i="2"/>
  <c r="G978" i="2"/>
  <c r="F978" i="2"/>
  <c r="E978" i="2"/>
  <c r="D978" i="2"/>
  <c r="C978" i="2"/>
  <c r="B978" i="2"/>
  <c r="A978" i="2"/>
  <c r="G977" i="2"/>
  <c r="F977" i="2"/>
  <c r="E977" i="2"/>
  <c r="D977" i="2"/>
  <c r="C977" i="2"/>
  <c r="B977" i="2"/>
  <c r="A977" i="2"/>
  <c r="G976" i="2"/>
  <c r="F976" i="2"/>
  <c r="E976" i="2"/>
  <c r="D976" i="2"/>
  <c r="C976" i="2"/>
  <c r="B976" i="2"/>
  <c r="A976" i="2"/>
  <c r="G975" i="2"/>
  <c r="F975" i="2"/>
  <c r="E975" i="2"/>
  <c r="D975" i="2"/>
  <c r="C975" i="2"/>
  <c r="B975" i="2"/>
  <c r="A975" i="2"/>
  <c r="G974" i="2"/>
  <c r="F974" i="2"/>
  <c r="E974" i="2"/>
  <c r="D974" i="2"/>
  <c r="C974" i="2"/>
  <c r="B974" i="2"/>
  <c r="A974" i="2"/>
  <c r="G973" i="2"/>
  <c r="F973" i="2"/>
  <c r="E973" i="2"/>
  <c r="D973" i="2"/>
  <c r="C973" i="2"/>
  <c r="B973" i="2"/>
  <c r="A973" i="2"/>
  <c r="G972" i="2"/>
  <c r="F972" i="2"/>
  <c r="E972" i="2"/>
  <c r="D972" i="2"/>
  <c r="C972" i="2"/>
  <c r="B972" i="2"/>
  <c r="A972" i="2"/>
  <c r="G971" i="2"/>
  <c r="F971" i="2"/>
  <c r="E971" i="2"/>
  <c r="D971" i="2"/>
  <c r="C971" i="2"/>
  <c r="B971" i="2"/>
  <c r="A971" i="2"/>
  <c r="G970" i="2"/>
  <c r="F970" i="2"/>
  <c r="E970" i="2"/>
  <c r="D970" i="2"/>
  <c r="C970" i="2"/>
  <c r="B970" i="2"/>
  <c r="A970" i="2"/>
  <c r="G969" i="2"/>
  <c r="F969" i="2"/>
  <c r="E969" i="2"/>
  <c r="D969" i="2"/>
  <c r="C969" i="2"/>
  <c r="B969" i="2"/>
  <c r="A969" i="2"/>
  <c r="G968" i="2"/>
  <c r="F968" i="2"/>
  <c r="E968" i="2"/>
  <c r="D968" i="2"/>
  <c r="C968" i="2"/>
  <c r="B968" i="2"/>
  <c r="A968" i="2"/>
  <c r="G967" i="2"/>
  <c r="F967" i="2"/>
  <c r="E967" i="2"/>
  <c r="D967" i="2"/>
  <c r="C967" i="2"/>
  <c r="B967" i="2"/>
  <c r="A967" i="2"/>
  <c r="G966" i="2"/>
  <c r="F966" i="2"/>
  <c r="E966" i="2"/>
  <c r="D966" i="2"/>
  <c r="C966" i="2"/>
  <c r="B966" i="2"/>
  <c r="A966" i="2"/>
  <c r="G965" i="2"/>
  <c r="F965" i="2"/>
  <c r="E965" i="2"/>
  <c r="D965" i="2"/>
  <c r="C965" i="2"/>
  <c r="B965" i="2"/>
  <c r="A965" i="2"/>
  <c r="G964" i="2"/>
  <c r="F964" i="2"/>
  <c r="E964" i="2"/>
  <c r="D964" i="2"/>
  <c r="C964" i="2"/>
  <c r="B964" i="2"/>
  <c r="A964" i="2"/>
  <c r="G963" i="2"/>
  <c r="F963" i="2"/>
  <c r="E963" i="2"/>
  <c r="D963" i="2"/>
  <c r="C963" i="2"/>
  <c r="B963" i="2"/>
  <c r="A963" i="2"/>
  <c r="G962" i="2"/>
  <c r="F962" i="2"/>
  <c r="E962" i="2"/>
  <c r="D962" i="2"/>
  <c r="C962" i="2"/>
  <c r="B962" i="2"/>
  <c r="A962" i="2"/>
  <c r="G961" i="2"/>
  <c r="F961" i="2"/>
  <c r="E961" i="2"/>
  <c r="D961" i="2"/>
  <c r="C961" i="2"/>
  <c r="B961" i="2"/>
  <c r="A961" i="2"/>
  <c r="G960" i="2"/>
  <c r="F960" i="2"/>
  <c r="E960" i="2"/>
  <c r="D960" i="2"/>
  <c r="C960" i="2"/>
  <c r="B960" i="2"/>
  <c r="A960" i="2"/>
  <c r="G959" i="2"/>
  <c r="F959" i="2"/>
  <c r="E959" i="2"/>
  <c r="D959" i="2"/>
  <c r="C959" i="2"/>
  <c r="B959" i="2"/>
  <c r="A959" i="2"/>
  <c r="G958" i="2"/>
  <c r="F958" i="2"/>
  <c r="E958" i="2"/>
  <c r="D958" i="2"/>
  <c r="C958" i="2"/>
  <c r="B958" i="2"/>
  <c r="A958" i="2"/>
  <c r="G957" i="2"/>
  <c r="F957" i="2"/>
  <c r="E957" i="2"/>
  <c r="D957" i="2"/>
  <c r="C957" i="2"/>
  <c r="B957" i="2"/>
  <c r="A957" i="2"/>
  <c r="G956" i="2"/>
  <c r="F956" i="2"/>
  <c r="E956" i="2"/>
  <c r="D956" i="2"/>
  <c r="C956" i="2"/>
  <c r="B956" i="2"/>
  <c r="A956" i="2"/>
  <c r="G955" i="2"/>
  <c r="F955" i="2"/>
  <c r="E955" i="2"/>
  <c r="D955" i="2"/>
  <c r="C955" i="2"/>
  <c r="B955" i="2"/>
  <c r="A955" i="2"/>
  <c r="G954" i="2"/>
  <c r="F954" i="2"/>
  <c r="E954" i="2"/>
  <c r="D954" i="2"/>
  <c r="C954" i="2"/>
  <c r="B954" i="2"/>
  <c r="A954" i="2"/>
  <c r="G953" i="2"/>
  <c r="F953" i="2"/>
  <c r="E953" i="2"/>
  <c r="D953" i="2"/>
  <c r="C953" i="2"/>
  <c r="B953" i="2"/>
  <c r="A953" i="2"/>
  <c r="G952" i="2"/>
  <c r="F952" i="2"/>
  <c r="E952" i="2"/>
  <c r="D952" i="2"/>
  <c r="C952" i="2"/>
  <c r="B952" i="2"/>
  <c r="A952" i="2"/>
  <c r="G951" i="2"/>
  <c r="F951" i="2"/>
  <c r="E951" i="2"/>
  <c r="D951" i="2"/>
  <c r="C951" i="2"/>
  <c r="B951" i="2"/>
  <c r="A951" i="2"/>
  <c r="G950" i="2"/>
  <c r="F950" i="2"/>
  <c r="E950" i="2"/>
  <c r="D950" i="2"/>
  <c r="C950" i="2"/>
  <c r="B950" i="2"/>
  <c r="A950" i="2"/>
  <c r="G949" i="2"/>
  <c r="F949" i="2"/>
  <c r="E949" i="2"/>
  <c r="D949" i="2"/>
  <c r="C949" i="2"/>
  <c r="B949" i="2"/>
  <c r="A949" i="2"/>
  <c r="G948" i="2"/>
  <c r="F948" i="2"/>
  <c r="E948" i="2"/>
  <c r="D948" i="2"/>
  <c r="C948" i="2"/>
  <c r="B948" i="2"/>
  <c r="A948" i="2"/>
  <c r="G947" i="2"/>
  <c r="F947" i="2"/>
  <c r="E947" i="2"/>
  <c r="D947" i="2"/>
  <c r="C947" i="2"/>
  <c r="B947" i="2"/>
  <c r="A947" i="2"/>
  <c r="G946" i="2"/>
  <c r="F946" i="2"/>
  <c r="E946" i="2"/>
  <c r="D946" i="2"/>
  <c r="C946" i="2"/>
  <c r="B946" i="2"/>
  <c r="A946" i="2"/>
  <c r="G945" i="2"/>
  <c r="F945" i="2"/>
  <c r="E945" i="2"/>
  <c r="D945" i="2"/>
  <c r="C945" i="2"/>
  <c r="B945" i="2"/>
  <c r="A945" i="2"/>
  <c r="G944" i="2"/>
  <c r="F944" i="2"/>
  <c r="E944" i="2"/>
  <c r="D944" i="2"/>
  <c r="C944" i="2"/>
  <c r="B944" i="2"/>
  <c r="A944" i="2"/>
  <c r="G943" i="2"/>
  <c r="F943" i="2"/>
  <c r="E943" i="2"/>
  <c r="D943" i="2"/>
  <c r="C943" i="2"/>
  <c r="B943" i="2"/>
  <c r="A943" i="2"/>
  <c r="G942" i="2"/>
  <c r="F942" i="2"/>
  <c r="E942" i="2"/>
  <c r="D942" i="2"/>
  <c r="C942" i="2"/>
  <c r="B942" i="2"/>
  <c r="A942" i="2"/>
  <c r="G941" i="2"/>
  <c r="F941" i="2"/>
  <c r="E941" i="2"/>
  <c r="D941" i="2"/>
  <c r="C941" i="2"/>
  <c r="B941" i="2"/>
  <c r="A941" i="2"/>
  <c r="G940" i="2"/>
  <c r="F940" i="2"/>
  <c r="E940" i="2"/>
  <c r="D940" i="2"/>
  <c r="C940" i="2"/>
  <c r="B940" i="2"/>
  <c r="A940" i="2"/>
  <c r="G939" i="2"/>
  <c r="F939" i="2"/>
  <c r="E939" i="2"/>
  <c r="D939" i="2"/>
  <c r="C939" i="2"/>
  <c r="B939" i="2"/>
  <c r="A939" i="2"/>
  <c r="G938" i="2"/>
  <c r="F938" i="2"/>
  <c r="E938" i="2"/>
  <c r="D938" i="2"/>
  <c r="C938" i="2"/>
  <c r="B938" i="2"/>
  <c r="A938" i="2"/>
  <c r="G937" i="2"/>
  <c r="F937" i="2"/>
  <c r="E937" i="2"/>
  <c r="D937" i="2"/>
  <c r="C937" i="2"/>
  <c r="B937" i="2"/>
  <c r="A937" i="2"/>
  <c r="G936" i="2"/>
  <c r="F936" i="2"/>
  <c r="E936" i="2"/>
  <c r="D936" i="2"/>
  <c r="C936" i="2"/>
  <c r="B936" i="2"/>
  <c r="A936" i="2"/>
  <c r="G935" i="2"/>
  <c r="F935" i="2"/>
  <c r="E935" i="2"/>
  <c r="D935" i="2"/>
  <c r="C935" i="2"/>
  <c r="B935" i="2"/>
  <c r="A935" i="2"/>
  <c r="G934" i="2"/>
  <c r="F934" i="2"/>
  <c r="E934" i="2"/>
  <c r="D934" i="2"/>
  <c r="C934" i="2"/>
  <c r="B934" i="2"/>
  <c r="A934" i="2"/>
  <c r="G933" i="2"/>
  <c r="F933" i="2"/>
  <c r="E933" i="2"/>
  <c r="D933" i="2"/>
  <c r="C933" i="2"/>
  <c r="B933" i="2"/>
  <c r="A933" i="2"/>
  <c r="G932" i="2"/>
  <c r="F932" i="2"/>
  <c r="E932" i="2"/>
  <c r="D932" i="2"/>
  <c r="C932" i="2"/>
  <c r="B932" i="2"/>
  <c r="A932" i="2"/>
  <c r="G931" i="2"/>
  <c r="F931" i="2"/>
  <c r="E931" i="2"/>
  <c r="D931" i="2"/>
  <c r="C931" i="2"/>
  <c r="B931" i="2"/>
  <c r="A931" i="2"/>
  <c r="G930" i="2"/>
  <c r="F930" i="2"/>
  <c r="E930" i="2"/>
  <c r="D930" i="2"/>
  <c r="C930" i="2"/>
  <c r="B930" i="2"/>
  <c r="A930" i="2"/>
  <c r="G929" i="2"/>
  <c r="F929" i="2"/>
  <c r="E929" i="2"/>
  <c r="D929" i="2"/>
  <c r="C929" i="2"/>
  <c r="B929" i="2"/>
  <c r="A929" i="2"/>
  <c r="G928" i="2"/>
  <c r="F928" i="2"/>
  <c r="E928" i="2"/>
  <c r="D928" i="2"/>
  <c r="C928" i="2"/>
  <c r="B928" i="2"/>
  <c r="A928" i="2"/>
  <c r="G927" i="2"/>
  <c r="F927" i="2"/>
  <c r="E927" i="2"/>
  <c r="D927" i="2"/>
  <c r="C927" i="2"/>
  <c r="B927" i="2"/>
  <c r="A927" i="2"/>
  <c r="G926" i="2"/>
  <c r="F926" i="2"/>
  <c r="E926" i="2"/>
  <c r="D926" i="2"/>
  <c r="C926" i="2"/>
  <c r="B926" i="2"/>
  <c r="A926" i="2"/>
  <c r="G925" i="2"/>
  <c r="F925" i="2"/>
  <c r="E925" i="2"/>
  <c r="D925" i="2"/>
  <c r="C925" i="2"/>
  <c r="B925" i="2"/>
  <c r="A925" i="2"/>
  <c r="G924" i="2"/>
  <c r="F924" i="2"/>
  <c r="E924" i="2"/>
  <c r="D924" i="2"/>
  <c r="C924" i="2"/>
  <c r="B924" i="2"/>
  <c r="A924" i="2"/>
  <c r="G923" i="2"/>
  <c r="F923" i="2"/>
  <c r="E923" i="2"/>
  <c r="D923" i="2"/>
  <c r="C923" i="2"/>
  <c r="B923" i="2"/>
  <c r="A923" i="2"/>
  <c r="G922" i="2"/>
  <c r="F922" i="2"/>
  <c r="E922" i="2"/>
  <c r="D922" i="2"/>
  <c r="C922" i="2"/>
  <c r="B922" i="2"/>
  <c r="A922" i="2"/>
  <c r="G921" i="2"/>
  <c r="F921" i="2"/>
  <c r="E921" i="2"/>
  <c r="D921" i="2"/>
  <c r="C921" i="2"/>
  <c r="B921" i="2"/>
  <c r="A921" i="2"/>
  <c r="G920" i="2"/>
  <c r="F920" i="2"/>
  <c r="E920" i="2"/>
  <c r="D920" i="2"/>
  <c r="C920" i="2"/>
  <c r="B920" i="2"/>
  <c r="A920" i="2"/>
  <c r="G919" i="2"/>
  <c r="F919" i="2"/>
  <c r="E919" i="2"/>
  <c r="D919" i="2"/>
  <c r="C919" i="2"/>
  <c r="B919" i="2"/>
  <c r="A919" i="2"/>
  <c r="G918" i="2"/>
  <c r="F918" i="2"/>
  <c r="E918" i="2"/>
  <c r="D918" i="2"/>
  <c r="C918" i="2"/>
  <c r="B918" i="2"/>
  <c r="A918" i="2"/>
  <c r="G917" i="2"/>
  <c r="F917" i="2"/>
  <c r="E917" i="2"/>
  <c r="D917" i="2"/>
  <c r="C917" i="2"/>
  <c r="B917" i="2"/>
  <c r="A917" i="2"/>
  <c r="G916" i="2"/>
  <c r="F916" i="2"/>
  <c r="E916" i="2"/>
  <c r="D916" i="2"/>
  <c r="C916" i="2"/>
  <c r="B916" i="2"/>
  <c r="A916" i="2"/>
  <c r="G915" i="2"/>
  <c r="F915" i="2"/>
  <c r="E915" i="2"/>
  <c r="D915" i="2"/>
  <c r="C915" i="2"/>
  <c r="B915" i="2"/>
  <c r="A915" i="2"/>
  <c r="G914" i="2"/>
  <c r="F914" i="2"/>
  <c r="E914" i="2"/>
  <c r="D914" i="2"/>
  <c r="C914" i="2"/>
  <c r="B914" i="2"/>
  <c r="A914" i="2"/>
  <c r="G913" i="2"/>
  <c r="F913" i="2"/>
  <c r="E913" i="2"/>
  <c r="D913" i="2"/>
  <c r="C913" i="2"/>
  <c r="B913" i="2"/>
  <c r="A913" i="2"/>
  <c r="G912" i="2"/>
  <c r="F912" i="2"/>
  <c r="E912" i="2"/>
  <c r="D912" i="2"/>
  <c r="C912" i="2"/>
  <c r="B912" i="2"/>
  <c r="A912" i="2"/>
  <c r="G911" i="2"/>
  <c r="F911" i="2"/>
  <c r="E911" i="2"/>
  <c r="D911" i="2"/>
  <c r="C911" i="2"/>
  <c r="B911" i="2"/>
  <c r="A911" i="2"/>
  <c r="G910" i="2"/>
  <c r="F910" i="2"/>
  <c r="E910" i="2"/>
  <c r="D910" i="2"/>
  <c r="C910" i="2"/>
  <c r="B910" i="2"/>
  <c r="A910" i="2"/>
  <c r="G909" i="2"/>
  <c r="F909" i="2"/>
  <c r="E909" i="2"/>
  <c r="D909" i="2"/>
  <c r="C909" i="2"/>
  <c r="B909" i="2"/>
  <c r="A909" i="2"/>
  <c r="G908" i="2"/>
  <c r="F908" i="2"/>
  <c r="E908" i="2"/>
  <c r="D908" i="2"/>
  <c r="C908" i="2"/>
  <c r="B908" i="2"/>
  <c r="A908" i="2"/>
  <c r="G907" i="2"/>
  <c r="F907" i="2"/>
  <c r="E907" i="2"/>
  <c r="D907" i="2"/>
  <c r="C907" i="2"/>
  <c r="B907" i="2"/>
  <c r="A907" i="2"/>
  <c r="G906" i="2"/>
  <c r="F906" i="2"/>
  <c r="E906" i="2"/>
  <c r="D906" i="2"/>
  <c r="C906" i="2"/>
  <c r="B906" i="2"/>
  <c r="A906" i="2"/>
  <c r="G905" i="2"/>
  <c r="F905" i="2"/>
  <c r="E905" i="2"/>
  <c r="D905" i="2"/>
  <c r="C905" i="2"/>
  <c r="B905" i="2"/>
  <c r="A905" i="2"/>
  <c r="G904" i="2"/>
  <c r="F904" i="2"/>
  <c r="E904" i="2"/>
  <c r="D904" i="2"/>
  <c r="C904" i="2"/>
  <c r="B904" i="2"/>
  <c r="A904" i="2"/>
  <c r="G903" i="2"/>
  <c r="F903" i="2"/>
  <c r="E903" i="2"/>
  <c r="D903" i="2"/>
  <c r="C903" i="2"/>
  <c r="B903" i="2"/>
  <c r="A903" i="2"/>
  <c r="G902" i="2"/>
  <c r="F902" i="2"/>
  <c r="E902" i="2"/>
  <c r="D902" i="2"/>
  <c r="C902" i="2"/>
  <c r="B902" i="2"/>
  <c r="A902" i="2"/>
  <c r="G901" i="2"/>
  <c r="F901" i="2"/>
  <c r="E901" i="2"/>
  <c r="D901" i="2"/>
  <c r="C901" i="2"/>
  <c r="B901" i="2"/>
  <c r="A901" i="2"/>
  <c r="G900" i="2"/>
  <c r="F900" i="2"/>
  <c r="E900" i="2"/>
  <c r="D900" i="2"/>
  <c r="C900" i="2"/>
  <c r="B900" i="2"/>
  <c r="A900" i="2"/>
  <c r="G899" i="2"/>
  <c r="F899" i="2"/>
  <c r="E899" i="2"/>
  <c r="D899" i="2"/>
  <c r="C899" i="2"/>
  <c r="B899" i="2"/>
  <c r="A899" i="2"/>
  <c r="G898" i="2"/>
  <c r="F898" i="2"/>
  <c r="E898" i="2"/>
  <c r="D898" i="2"/>
  <c r="C898" i="2"/>
  <c r="B898" i="2"/>
  <c r="A898" i="2"/>
  <c r="G897" i="2"/>
  <c r="F897" i="2"/>
  <c r="E897" i="2"/>
  <c r="D897" i="2"/>
  <c r="C897" i="2"/>
  <c r="B897" i="2"/>
  <c r="A897" i="2"/>
  <c r="G896" i="2"/>
  <c r="F896" i="2"/>
  <c r="E896" i="2"/>
  <c r="D896" i="2"/>
  <c r="C896" i="2"/>
  <c r="B896" i="2"/>
  <c r="A896" i="2"/>
  <c r="G895" i="2"/>
  <c r="F895" i="2"/>
  <c r="E895" i="2"/>
  <c r="D895" i="2"/>
  <c r="C895" i="2"/>
  <c r="B895" i="2"/>
  <c r="A895" i="2"/>
  <c r="G894" i="2"/>
  <c r="F894" i="2"/>
  <c r="E894" i="2"/>
  <c r="D894" i="2"/>
  <c r="C894" i="2"/>
  <c r="B894" i="2"/>
  <c r="A894" i="2"/>
  <c r="G893" i="2"/>
  <c r="F893" i="2"/>
  <c r="E893" i="2"/>
  <c r="D893" i="2"/>
  <c r="C893" i="2"/>
  <c r="B893" i="2"/>
  <c r="A893" i="2"/>
  <c r="G892" i="2"/>
  <c r="F892" i="2"/>
  <c r="E892" i="2"/>
  <c r="D892" i="2"/>
  <c r="C892" i="2"/>
  <c r="B892" i="2"/>
  <c r="A892" i="2"/>
  <c r="G891" i="2"/>
  <c r="F891" i="2"/>
  <c r="E891" i="2"/>
  <c r="D891" i="2"/>
  <c r="C891" i="2"/>
  <c r="B891" i="2"/>
  <c r="A891" i="2"/>
  <c r="G890" i="2"/>
  <c r="F890" i="2"/>
  <c r="E890" i="2"/>
  <c r="D890" i="2"/>
  <c r="C890" i="2"/>
  <c r="B890" i="2"/>
  <c r="A890" i="2"/>
  <c r="G889" i="2"/>
  <c r="F889" i="2"/>
  <c r="E889" i="2"/>
  <c r="D889" i="2"/>
  <c r="C889" i="2"/>
  <c r="B889" i="2"/>
  <c r="A889" i="2"/>
  <c r="G888" i="2"/>
  <c r="F888" i="2"/>
  <c r="E888" i="2"/>
  <c r="D888" i="2"/>
  <c r="C888" i="2"/>
  <c r="B888" i="2"/>
  <c r="A888" i="2"/>
  <c r="G887" i="2"/>
  <c r="F887" i="2"/>
  <c r="E887" i="2"/>
  <c r="D887" i="2"/>
  <c r="C887" i="2"/>
  <c r="B887" i="2"/>
  <c r="A887" i="2"/>
  <c r="G886" i="2"/>
  <c r="F886" i="2"/>
  <c r="E886" i="2"/>
  <c r="D886" i="2"/>
  <c r="C886" i="2"/>
  <c r="B886" i="2"/>
  <c r="A886" i="2"/>
  <c r="G885" i="2"/>
  <c r="F885" i="2"/>
  <c r="E885" i="2"/>
  <c r="D885" i="2"/>
  <c r="C885" i="2"/>
  <c r="B885" i="2"/>
  <c r="A885" i="2"/>
  <c r="G884" i="2"/>
  <c r="F884" i="2"/>
  <c r="E884" i="2"/>
  <c r="D884" i="2"/>
  <c r="C884" i="2"/>
  <c r="B884" i="2"/>
  <c r="A884" i="2"/>
  <c r="G883" i="2"/>
  <c r="F883" i="2"/>
  <c r="E883" i="2"/>
  <c r="D883" i="2"/>
  <c r="C883" i="2"/>
  <c r="B883" i="2"/>
  <c r="A883" i="2"/>
  <c r="G882" i="2"/>
  <c r="F882" i="2"/>
  <c r="E882" i="2"/>
  <c r="D882" i="2"/>
  <c r="C882" i="2"/>
  <c r="B882" i="2"/>
  <c r="A882" i="2"/>
  <c r="G881" i="2"/>
  <c r="F881" i="2"/>
  <c r="E881" i="2"/>
  <c r="D881" i="2"/>
  <c r="C881" i="2"/>
  <c r="B881" i="2"/>
  <c r="A881" i="2"/>
  <c r="G880" i="2"/>
  <c r="F880" i="2"/>
  <c r="E880" i="2"/>
  <c r="D880" i="2"/>
  <c r="C880" i="2"/>
  <c r="B880" i="2"/>
  <c r="A880" i="2"/>
  <c r="G879" i="2"/>
  <c r="F879" i="2"/>
  <c r="E879" i="2"/>
  <c r="D879" i="2"/>
  <c r="C879" i="2"/>
  <c r="B879" i="2"/>
  <c r="A879" i="2"/>
  <c r="G878" i="2"/>
  <c r="F878" i="2"/>
  <c r="E878" i="2"/>
  <c r="D878" i="2"/>
  <c r="C878" i="2"/>
  <c r="B878" i="2"/>
  <c r="A878" i="2"/>
  <c r="G877" i="2"/>
  <c r="F877" i="2"/>
  <c r="E877" i="2"/>
  <c r="D877" i="2"/>
  <c r="C877" i="2"/>
  <c r="B877" i="2"/>
  <c r="A877" i="2"/>
  <c r="G876" i="2"/>
  <c r="F876" i="2"/>
  <c r="E876" i="2"/>
  <c r="D876" i="2"/>
  <c r="C876" i="2"/>
  <c r="B876" i="2"/>
  <c r="A876" i="2"/>
  <c r="G875" i="2"/>
  <c r="F875" i="2"/>
  <c r="E875" i="2"/>
  <c r="D875" i="2"/>
  <c r="C875" i="2"/>
  <c r="B875" i="2"/>
  <c r="A875" i="2"/>
  <c r="G874" i="2"/>
  <c r="F874" i="2"/>
  <c r="E874" i="2"/>
  <c r="D874" i="2"/>
  <c r="C874" i="2"/>
  <c r="B874" i="2"/>
  <c r="A874" i="2"/>
  <c r="G873" i="2"/>
  <c r="F873" i="2"/>
  <c r="E873" i="2"/>
  <c r="D873" i="2"/>
  <c r="C873" i="2"/>
  <c r="B873" i="2"/>
  <c r="A873" i="2"/>
  <c r="G872" i="2"/>
  <c r="F872" i="2"/>
  <c r="E872" i="2"/>
  <c r="D872" i="2"/>
  <c r="C872" i="2"/>
  <c r="B872" i="2"/>
  <c r="A872" i="2"/>
  <c r="G871" i="2"/>
  <c r="F871" i="2"/>
  <c r="E871" i="2"/>
  <c r="D871" i="2"/>
  <c r="C871" i="2"/>
  <c r="B871" i="2"/>
  <c r="A871" i="2"/>
  <c r="G870" i="2"/>
  <c r="F870" i="2"/>
  <c r="E870" i="2"/>
  <c r="D870" i="2"/>
  <c r="C870" i="2"/>
  <c r="B870" i="2"/>
  <c r="A870" i="2"/>
  <c r="G869" i="2"/>
  <c r="F869" i="2"/>
  <c r="E869" i="2"/>
  <c r="D869" i="2"/>
  <c r="C869" i="2"/>
  <c r="B869" i="2"/>
  <c r="A869" i="2"/>
  <c r="G868" i="2"/>
  <c r="F868" i="2"/>
  <c r="E868" i="2"/>
  <c r="D868" i="2"/>
  <c r="C868" i="2"/>
  <c r="B868" i="2"/>
  <c r="A868" i="2"/>
  <c r="G867" i="2"/>
  <c r="F867" i="2"/>
  <c r="E867" i="2"/>
  <c r="D867" i="2"/>
  <c r="C867" i="2"/>
  <c r="B867" i="2"/>
  <c r="A867" i="2"/>
  <c r="G866" i="2"/>
  <c r="F866" i="2"/>
  <c r="E866" i="2"/>
  <c r="D866" i="2"/>
  <c r="C866" i="2"/>
  <c r="B866" i="2"/>
  <c r="A866" i="2"/>
  <c r="G865" i="2"/>
  <c r="F865" i="2"/>
  <c r="E865" i="2"/>
  <c r="D865" i="2"/>
  <c r="C865" i="2"/>
  <c r="B865" i="2"/>
  <c r="A865" i="2"/>
  <c r="G864" i="2"/>
  <c r="F864" i="2"/>
  <c r="E864" i="2"/>
  <c r="D864" i="2"/>
  <c r="C864" i="2"/>
  <c r="B864" i="2"/>
  <c r="A864" i="2"/>
  <c r="G863" i="2"/>
  <c r="F863" i="2"/>
  <c r="E863" i="2"/>
  <c r="D863" i="2"/>
  <c r="C863" i="2"/>
  <c r="B863" i="2"/>
  <c r="A863" i="2"/>
  <c r="G862" i="2"/>
  <c r="F862" i="2"/>
  <c r="E862" i="2"/>
  <c r="D862" i="2"/>
  <c r="C862" i="2"/>
  <c r="B862" i="2"/>
  <c r="A862" i="2"/>
  <c r="G861" i="2"/>
  <c r="F861" i="2"/>
  <c r="E861" i="2"/>
  <c r="D861" i="2"/>
  <c r="C861" i="2"/>
  <c r="B861" i="2"/>
  <c r="A861" i="2"/>
  <c r="G860" i="2"/>
  <c r="F860" i="2"/>
  <c r="E860" i="2"/>
  <c r="D860" i="2"/>
  <c r="C860" i="2"/>
  <c r="B860" i="2"/>
  <c r="A860" i="2"/>
  <c r="G859" i="2"/>
  <c r="F859" i="2"/>
  <c r="E859" i="2"/>
  <c r="D859" i="2"/>
  <c r="C859" i="2"/>
  <c r="B859" i="2"/>
  <c r="A859" i="2"/>
  <c r="G858" i="2"/>
  <c r="F858" i="2"/>
  <c r="E858" i="2"/>
  <c r="D858" i="2"/>
  <c r="C858" i="2"/>
  <c r="B858" i="2"/>
  <c r="A858" i="2"/>
  <c r="G857" i="2"/>
  <c r="F857" i="2"/>
  <c r="E857" i="2"/>
  <c r="D857" i="2"/>
  <c r="C857" i="2"/>
  <c r="B857" i="2"/>
  <c r="A857" i="2"/>
  <c r="G856" i="2"/>
  <c r="F856" i="2"/>
  <c r="E856" i="2"/>
  <c r="D856" i="2"/>
  <c r="C856" i="2"/>
  <c r="B856" i="2"/>
  <c r="A856" i="2"/>
  <c r="G855" i="2"/>
  <c r="F855" i="2"/>
  <c r="E855" i="2"/>
  <c r="D855" i="2"/>
  <c r="C855" i="2"/>
  <c r="B855" i="2"/>
  <c r="A855" i="2"/>
  <c r="G854" i="2"/>
  <c r="F854" i="2"/>
  <c r="E854" i="2"/>
  <c r="D854" i="2"/>
  <c r="C854" i="2"/>
  <c r="B854" i="2"/>
  <c r="A854" i="2"/>
  <c r="G853" i="2"/>
  <c r="F853" i="2"/>
  <c r="E853" i="2"/>
  <c r="D853" i="2"/>
  <c r="C853" i="2"/>
  <c r="B853" i="2"/>
  <c r="A853" i="2"/>
  <c r="G852" i="2"/>
  <c r="F852" i="2"/>
  <c r="E852" i="2"/>
  <c r="D852" i="2"/>
  <c r="C852" i="2"/>
  <c r="B852" i="2"/>
  <c r="A852" i="2"/>
  <c r="G851" i="2"/>
  <c r="F851" i="2"/>
  <c r="E851" i="2"/>
  <c r="D851" i="2"/>
  <c r="C851" i="2"/>
  <c r="B851" i="2"/>
  <c r="A851" i="2"/>
  <c r="G850" i="2"/>
  <c r="F850" i="2"/>
  <c r="E850" i="2"/>
  <c r="D850" i="2"/>
  <c r="C850" i="2"/>
  <c r="B850" i="2"/>
  <c r="A850" i="2"/>
  <c r="G849" i="2"/>
  <c r="F849" i="2"/>
  <c r="E849" i="2"/>
  <c r="D849" i="2"/>
  <c r="C849" i="2"/>
  <c r="B849" i="2"/>
  <c r="A849" i="2"/>
  <c r="G848" i="2"/>
  <c r="F848" i="2"/>
  <c r="E848" i="2"/>
  <c r="D848" i="2"/>
  <c r="C848" i="2"/>
  <c r="B848" i="2"/>
  <c r="A848" i="2"/>
  <c r="G847" i="2"/>
  <c r="F847" i="2"/>
  <c r="E847" i="2"/>
  <c r="D847" i="2"/>
  <c r="C847" i="2"/>
  <c r="B847" i="2"/>
  <c r="A847" i="2"/>
  <c r="G846" i="2"/>
  <c r="F846" i="2"/>
  <c r="E846" i="2"/>
  <c r="D846" i="2"/>
  <c r="C846" i="2"/>
  <c r="B846" i="2"/>
  <c r="A846" i="2"/>
  <c r="G845" i="2"/>
  <c r="F845" i="2"/>
  <c r="E845" i="2"/>
  <c r="D845" i="2"/>
  <c r="C845" i="2"/>
  <c r="B845" i="2"/>
  <c r="A845" i="2"/>
  <c r="G844" i="2"/>
  <c r="F844" i="2"/>
  <c r="E844" i="2"/>
  <c r="D844" i="2"/>
  <c r="C844" i="2"/>
  <c r="B844" i="2"/>
  <c r="A844" i="2"/>
  <c r="G843" i="2"/>
  <c r="F843" i="2"/>
  <c r="E843" i="2"/>
  <c r="D843" i="2"/>
  <c r="C843" i="2"/>
  <c r="B843" i="2"/>
  <c r="A843" i="2"/>
  <c r="G842" i="2"/>
  <c r="F842" i="2"/>
  <c r="E842" i="2"/>
  <c r="D842" i="2"/>
  <c r="C842" i="2"/>
  <c r="B842" i="2"/>
  <c r="A842" i="2"/>
  <c r="G841" i="2"/>
  <c r="F841" i="2"/>
  <c r="E841" i="2"/>
  <c r="D841" i="2"/>
  <c r="C841" i="2"/>
  <c r="B841" i="2"/>
  <c r="A841" i="2"/>
  <c r="G840" i="2"/>
  <c r="F840" i="2"/>
  <c r="E840" i="2"/>
  <c r="D840" i="2"/>
  <c r="C840" i="2"/>
  <c r="B840" i="2"/>
  <c r="A840" i="2"/>
  <c r="G839" i="2"/>
  <c r="F839" i="2"/>
  <c r="E839" i="2"/>
  <c r="D839" i="2"/>
  <c r="C839" i="2"/>
  <c r="B839" i="2"/>
  <c r="A839" i="2"/>
  <c r="G838" i="2"/>
  <c r="F838" i="2"/>
  <c r="E838" i="2"/>
  <c r="D838" i="2"/>
  <c r="C838" i="2"/>
  <c r="B838" i="2"/>
  <c r="A838" i="2"/>
  <c r="G837" i="2"/>
  <c r="F837" i="2"/>
  <c r="E837" i="2"/>
  <c r="D837" i="2"/>
  <c r="C837" i="2"/>
  <c r="B837" i="2"/>
  <c r="A837" i="2"/>
  <c r="G836" i="2"/>
  <c r="F836" i="2"/>
  <c r="E836" i="2"/>
  <c r="D836" i="2"/>
  <c r="C836" i="2"/>
  <c r="B836" i="2"/>
  <c r="A836" i="2"/>
  <c r="G835" i="2"/>
  <c r="F835" i="2"/>
  <c r="E835" i="2"/>
  <c r="D835" i="2"/>
  <c r="C835" i="2"/>
  <c r="B835" i="2"/>
  <c r="A835" i="2"/>
  <c r="G834" i="2"/>
  <c r="F834" i="2"/>
  <c r="E834" i="2"/>
  <c r="D834" i="2"/>
  <c r="C834" i="2"/>
  <c r="B834" i="2"/>
  <c r="A834" i="2"/>
  <c r="G833" i="2"/>
  <c r="F833" i="2"/>
  <c r="E833" i="2"/>
  <c r="D833" i="2"/>
  <c r="C833" i="2"/>
  <c r="B833" i="2"/>
  <c r="A833" i="2"/>
  <c r="G832" i="2"/>
  <c r="F832" i="2"/>
  <c r="E832" i="2"/>
  <c r="D832" i="2"/>
  <c r="C832" i="2"/>
  <c r="B832" i="2"/>
  <c r="A832" i="2"/>
  <c r="G831" i="2"/>
  <c r="F831" i="2"/>
  <c r="E831" i="2"/>
  <c r="D831" i="2"/>
  <c r="C831" i="2"/>
  <c r="B831" i="2"/>
  <c r="A831" i="2"/>
  <c r="G830" i="2"/>
  <c r="F830" i="2"/>
  <c r="E830" i="2"/>
  <c r="D830" i="2"/>
  <c r="C830" i="2"/>
  <c r="B830" i="2"/>
  <c r="A830" i="2"/>
  <c r="G829" i="2"/>
  <c r="F829" i="2"/>
  <c r="E829" i="2"/>
  <c r="D829" i="2"/>
  <c r="C829" i="2"/>
  <c r="B829" i="2"/>
  <c r="A829" i="2"/>
  <c r="G828" i="2"/>
  <c r="F828" i="2"/>
  <c r="E828" i="2"/>
  <c r="D828" i="2"/>
  <c r="C828" i="2"/>
  <c r="B828" i="2"/>
  <c r="A828" i="2"/>
  <c r="G827" i="2"/>
  <c r="F827" i="2"/>
  <c r="E827" i="2"/>
  <c r="D827" i="2"/>
  <c r="C827" i="2"/>
  <c r="B827" i="2"/>
  <c r="A827" i="2"/>
  <c r="G826" i="2"/>
  <c r="F826" i="2"/>
  <c r="E826" i="2"/>
  <c r="D826" i="2"/>
  <c r="C826" i="2"/>
  <c r="B826" i="2"/>
  <c r="A826" i="2"/>
  <c r="G825" i="2"/>
  <c r="F825" i="2"/>
  <c r="E825" i="2"/>
  <c r="D825" i="2"/>
  <c r="C825" i="2"/>
  <c r="B825" i="2"/>
  <c r="A825" i="2"/>
  <c r="G824" i="2"/>
  <c r="F824" i="2"/>
  <c r="E824" i="2"/>
  <c r="D824" i="2"/>
  <c r="C824" i="2"/>
  <c r="B824" i="2"/>
  <c r="A824" i="2"/>
  <c r="G823" i="2"/>
  <c r="F823" i="2"/>
  <c r="E823" i="2"/>
  <c r="D823" i="2"/>
  <c r="C823" i="2"/>
  <c r="B823" i="2"/>
  <c r="A823" i="2"/>
  <c r="G822" i="2"/>
  <c r="F822" i="2"/>
  <c r="E822" i="2"/>
  <c r="D822" i="2"/>
  <c r="C822" i="2"/>
  <c r="B822" i="2"/>
  <c r="A822" i="2"/>
  <c r="G821" i="2"/>
  <c r="F821" i="2"/>
  <c r="E821" i="2"/>
  <c r="D821" i="2"/>
  <c r="C821" i="2"/>
  <c r="B821" i="2"/>
  <c r="A821" i="2"/>
  <c r="G820" i="2"/>
  <c r="F820" i="2"/>
  <c r="E820" i="2"/>
  <c r="D820" i="2"/>
  <c r="C820" i="2"/>
  <c r="B820" i="2"/>
  <c r="A820" i="2"/>
  <c r="G819" i="2"/>
  <c r="F819" i="2"/>
  <c r="E819" i="2"/>
  <c r="D819" i="2"/>
  <c r="C819" i="2"/>
  <c r="B819" i="2"/>
  <c r="A819" i="2"/>
  <c r="G818" i="2"/>
  <c r="F818" i="2"/>
  <c r="E818" i="2"/>
  <c r="D818" i="2"/>
  <c r="C818" i="2"/>
  <c r="B818" i="2"/>
  <c r="A818" i="2"/>
  <c r="G817" i="2"/>
  <c r="F817" i="2"/>
  <c r="E817" i="2"/>
  <c r="D817" i="2"/>
  <c r="C817" i="2"/>
  <c r="B817" i="2"/>
  <c r="A817" i="2"/>
  <c r="G816" i="2"/>
  <c r="F816" i="2"/>
  <c r="E816" i="2"/>
  <c r="D816" i="2"/>
  <c r="C816" i="2"/>
  <c r="B816" i="2"/>
  <c r="A816" i="2"/>
  <c r="G815" i="2"/>
  <c r="F815" i="2"/>
  <c r="E815" i="2"/>
  <c r="D815" i="2"/>
  <c r="C815" i="2"/>
  <c r="B815" i="2"/>
  <c r="A815" i="2"/>
  <c r="G814" i="2"/>
  <c r="F814" i="2"/>
  <c r="E814" i="2"/>
  <c r="D814" i="2"/>
  <c r="C814" i="2"/>
  <c r="B814" i="2"/>
  <c r="A814" i="2"/>
  <c r="G813" i="2"/>
  <c r="F813" i="2"/>
  <c r="E813" i="2"/>
  <c r="D813" i="2"/>
  <c r="C813" i="2"/>
  <c r="B813" i="2"/>
  <c r="A813" i="2"/>
  <c r="G812" i="2"/>
  <c r="F812" i="2"/>
  <c r="E812" i="2"/>
  <c r="D812" i="2"/>
  <c r="C812" i="2"/>
  <c r="B812" i="2"/>
  <c r="A812" i="2"/>
  <c r="G811" i="2"/>
  <c r="F811" i="2"/>
  <c r="E811" i="2"/>
  <c r="D811" i="2"/>
  <c r="C811" i="2"/>
  <c r="B811" i="2"/>
  <c r="A811" i="2"/>
  <c r="G810" i="2"/>
  <c r="F810" i="2"/>
  <c r="E810" i="2"/>
  <c r="D810" i="2"/>
  <c r="C810" i="2"/>
  <c r="B810" i="2"/>
  <c r="A810" i="2"/>
  <c r="G809" i="2"/>
  <c r="F809" i="2"/>
  <c r="E809" i="2"/>
  <c r="D809" i="2"/>
  <c r="C809" i="2"/>
  <c r="B809" i="2"/>
  <c r="A809" i="2"/>
  <c r="G808" i="2"/>
  <c r="F808" i="2"/>
  <c r="E808" i="2"/>
  <c r="D808" i="2"/>
  <c r="C808" i="2"/>
  <c r="B808" i="2"/>
  <c r="A808" i="2"/>
  <c r="G807" i="2"/>
  <c r="F807" i="2"/>
  <c r="E807" i="2"/>
  <c r="D807" i="2"/>
  <c r="C807" i="2"/>
  <c r="B807" i="2"/>
  <c r="A807" i="2"/>
  <c r="G806" i="2"/>
  <c r="F806" i="2"/>
  <c r="E806" i="2"/>
  <c r="D806" i="2"/>
  <c r="C806" i="2"/>
  <c r="B806" i="2"/>
  <c r="A806" i="2"/>
  <c r="G805" i="2"/>
  <c r="F805" i="2"/>
  <c r="E805" i="2"/>
  <c r="D805" i="2"/>
  <c r="C805" i="2"/>
  <c r="B805" i="2"/>
  <c r="A805" i="2"/>
  <c r="G804" i="2"/>
  <c r="F804" i="2"/>
  <c r="E804" i="2"/>
  <c r="D804" i="2"/>
  <c r="C804" i="2"/>
  <c r="B804" i="2"/>
  <c r="A804" i="2"/>
  <c r="G803" i="2"/>
  <c r="F803" i="2"/>
  <c r="E803" i="2"/>
  <c r="D803" i="2"/>
  <c r="C803" i="2"/>
  <c r="B803" i="2"/>
  <c r="A803" i="2"/>
  <c r="G802" i="2"/>
  <c r="F802" i="2"/>
  <c r="E802" i="2"/>
  <c r="D802" i="2"/>
  <c r="C802" i="2"/>
  <c r="B802" i="2"/>
  <c r="A802" i="2"/>
  <c r="G801" i="2"/>
  <c r="F801" i="2"/>
  <c r="E801" i="2"/>
  <c r="D801" i="2"/>
  <c r="C801" i="2"/>
  <c r="B801" i="2"/>
  <c r="A801" i="2"/>
  <c r="G800" i="2"/>
  <c r="F800" i="2"/>
  <c r="E800" i="2"/>
  <c r="D800" i="2"/>
  <c r="C800" i="2"/>
  <c r="B800" i="2"/>
  <c r="A800" i="2"/>
  <c r="G799" i="2"/>
  <c r="F799" i="2"/>
  <c r="E799" i="2"/>
  <c r="D799" i="2"/>
  <c r="C799" i="2"/>
  <c r="B799" i="2"/>
  <c r="A799" i="2"/>
  <c r="G798" i="2"/>
  <c r="F798" i="2"/>
  <c r="E798" i="2"/>
  <c r="D798" i="2"/>
  <c r="C798" i="2"/>
  <c r="B798" i="2"/>
  <c r="A798" i="2"/>
  <c r="G797" i="2"/>
  <c r="F797" i="2"/>
  <c r="E797" i="2"/>
  <c r="D797" i="2"/>
  <c r="C797" i="2"/>
  <c r="B797" i="2"/>
  <c r="A797" i="2"/>
  <c r="G796" i="2"/>
  <c r="F796" i="2"/>
  <c r="E796" i="2"/>
  <c r="D796" i="2"/>
  <c r="C796" i="2"/>
  <c r="B796" i="2"/>
  <c r="A796" i="2"/>
  <c r="G795" i="2"/>
  <c r="F795" i="2"/>
  <c r="E795" i="2"/>
  <c r="D795" i="2"/>
  <c r="C795" i="2"/>
  <c r="B795" i="2"/>
  <c r="A795" i="2"/>
  <c r="G794" i="2"/>
  <c r="F794" i="2"/>
  <c r="E794" i="2"/>
  <c r="D794" i="2"/>
  <c r="C794" i="2"/>
  <c r="B794" i="2"/>
  <c r="A794" i="2"/>
  <c r="G793" i="2"/>
  <c r="F793" i="2"/>
  <c r="E793" i="2"/>
  <c r="D793" i="2"/>
  <c r="C793" i="2"/>
  <c r="B793" i="2"/>
  <c r="A793" i="2"/>
  <c r="G792" i="2"/>
  <c r="F792" i="2"/>
  <c r="E792" i="2"/>
  <c r="D792" i="2"/>
  <c r="C792" i="2"/>
  <c r="B792" i="2"/>
  <c r="A792" i="2"/>
  <c r="G791" i="2"/>
  <c r="F791" i="2"/>
  <c r="E791" i="2"/>
  <c r="D791" i="2"/>
  <c r="C791" i="2"/>
  <c r="B791" i="2"/>
  <c r="A791" i="2"/>
  <c r="G790" i="2"/>
  <c r="F790" i="2"/>
  <c r="E790" i="2"/>
  <c r="D790" i="2"/>
  <c r="C790" i="2"/>
  <c r="B790" i="2"/>
  <c r="A790" i="2"/>
  <c r="G789" i="2"/>
  <c r="F789" i="2"/>
  <c r="E789" i="2"/>
  <c r="D789" i="2"/>
  <c r="C789" i="2"/>
  <c r="B789" i="2"/>
  <c r="A789" i="2"/>
  <c r="G788" i="2"/>
  <c r="F788" i="2"/>
  <c r="E788" i="2"/>
  <c r="D788" i="2"/>
  <c r="C788" i="2"/>
  <c r="B788" i="2"/>
  <c r="A788" i="2"/>
  <c r="G787" i="2"/>
  <c r="F787" i="2"/>
  <c r="E787" i="2"/>
  <c r="D787" i="2"/>
  <c r="C787" i="2"/>
  <c r="B787" i="2"/>
  <c r="A787" i="2"/>
  <c r="G786" i="2"/>
  <c r="F786" i="2"/>
  <c r="E786" i="2"/>
  <c r="D786" i="2"/>
  <c r="C786" i="2"/>
  <c r="B786" i="2"/>
  <c r="A786" i="2"/>
  <c r="G785" i="2"/>
  <c r="F785" i="2"/>
  <c r="E785" i="2"/>
  <c r="D785" i="2"/>
  <c r="C785" i="2"/>
  <c r="B785" i="2"/>
  <c r="A785" i="2"/>
  <c r="G784" i="2"/>
  <c r="F784" i="2"/>
  <c r="E784" i="2"/>
  <c r="D784" i="2"/>
  <c r="C784" i="2"/>
  <c r="B784" i="2"/>
  <c r="A784" i="2"/>
  <c r="G783" i="2"/>
  <c r="F783" i="2"/>
  <c r="E783" i="2"/>
  <c r="D783" i="2"/>
  <c r="C783" i="2"/>
  <c r="B783" i="2"/>
  <c r="A783" i="2"/>
  <c r="G782" i="2"/>
  <c r="F782" i="2"/>
  <c r="E782" i="2"/>
  <c r="D782" i="2"/>
  <c r="C782" i="2"/>
  <c r="B782" i="2"/>
  <c r="A782" i="2"/>
  <c r="G781" i="2"/>
  <c r="F781" i="2"/>
  <c r="E781" i="2"/>
  <c r="D781" i="2"/>
  <c r="C781" i="2"/>
  <c r="B781" i="2"/>
  <c r="A781" i="2"/>
  <c r="G780" i="2"/>
  <c r="F780" i="2"/>
  <c r="E780" i="2"/>
  <c r="D780" i="2"/>
  <c r="C780" i="2"/>
  <c r="B780" i="2"/>
  <c r="A780" i="2"/>
  <c r="G779" i="2"/>
  <c r="F779" i="2"/>
  <c r="E779" i="2"/>
  <c r="D779" i="2"/>
  <c r="C779" i="2"/>
  <c r="B779" i="2"/>
  <c r="A779" i="2"/>
  <c r="G778" i="2"/>
  <c r="F778" i="2"/>
  <c r="E778" i="2"/>
  <c r="D778" i="2"/>
  <c r="C778" i="2"/>
  <c r="B778" i="2"/>
  <c r="A778" i="2"/>
  <c r="G777" i="2"/>
  <c r="F777" i="2"/>
  <c r="E777" i="2"/>
  <c r="D777" i="2"/>
  <c r="C777" i="2"/>
  <c r="B777" i="2"/>
  <c r="A777" i="2"/>
  <c r="G776" i="2"/>
  <c r="F776" i="2"/>
  <c r="E776" i="2"/>
  <c r="D776" i="2"/>
  <c r="C776" i="2"/>
  <c r="B776" i="2"/>
  <c r="A776" i="2"/>
  <c r="G775" i="2"/>
  <c r="F775" i="2"/>
  <c r="E775" i="2"/>
  <c r="D775" i="2"/>
  <c r="C775" i="2"/>
  <c r="B775" i="2"/>
  <c r="A775" i="2"/>
  <c r="G774" i="2"/>
  <c r="F774" i="2"/>
  <c r="E774" i="2"/>
  <c r="D774" i="2"/>
  <c r="C774" i="2"/>
  <c r="B774" i="2"/>
  <c r="A774" i="2"/>
  <c r="G773" i="2"/>
  <c r="F773" i="2"/>
  <c r="E773" i="2"/>
  <c r="D773" i="2"/>
  <c r="C773" i="2"/>
  <c r="B773" i="2"/>
  <c r="A773" i="2"/>
  <c r="G772" i="2"/>
  <c r="F772" i="2"/>
  <c r="E772" i="2"/>
  <c r="D772" i="2"/>
  <c r="C772" i="2"/>
  <c r="B772" i="2"/>
  <c r="A772" i="2"/>
  <c r="G771" i="2"/>
  <c r="F771" i="2"/>
  <c r="E771" i="2"/>
  <c r="D771" i="2"/>
  <c r="C771" i="2"/>
  <c r="B771" i="2"/>
  <c r="A771" i="2"/>
  <c r="G770" i="2"/>
  <c r="F770" i="2"/>
  <c r="E770" i="2"/>
  <c r="D770" i="2"/>
  <c r="C770" i="2"/>
  <c r="B770" i="2"/>
  <c r="A770" i="2"/>
  <c r="G769" i="2"/>
  <c r="F769" i="2"/>
  <c r="E769" i="2"/>
  <c r="D769" i="2"/>
  <c r="C769" i="2"/>
  <c r="B769" i="2"/>
  <c r="A769" i="2"/>
  <c r="G768" i="2"/>
  <c r="F768" i="2"/>
  <c r="E768" i="2"/>
  <c r="D768" i="2"/>
  <c r="C768" i="2"/>
  <c r="B768" i="2"/>
  <c r="A768" i="2"/>
  <c r="G767" i="2"/>
  <c r="F767" i="2"/>
  <c r="E767" i="2"/>
  <c r="D767" i="2"/>
  <c r="C767" i="2"/>
  <c r="B767" i="2"/>
  <c r="A767" i="2"/>
  <c r="G766" i="2"/>
  <c r="F766" i="2"/>
  <c r="E766" i="2"/>
  <c r="D766" i="2"/>
  <c r="C766" i="2"/>
  <c r="B766" i="2"/>
  <c r="A766" i="2"/>
  <c r="G765" i="2"/>
  <c r="F765" i="2"/>
  <c r="E765" i="2"/>
  <c r="D765" i="2"/>
  <c r="C765" i="2"/>
  <c r="B765" i="2"/>
  <c r="A765" i="2"/>
  <c r="G764" i="2"/>
  <c r="F764" i="2"/>
  <c r="E764" i="2"/>
  <c r="D764" i="2"/>
  <c r="C764" i="2"/>
  <c r="B764" i="2"/>
  <c r="A764" i="2"/>
  <c r="G763" i="2"/>
  <c r="F763" i="2"/>
  <c r="E763" i="2"/>
  <c r="D763" i="2"/>
  <c r="C763" i="2"/>
  <c r="B763" i="2"/>
  <c r="A763" i="2"/>
  <c r="G762" i="2"/>
  <c r="F762" i="2"/>
  <c r="E762" i="2"/>
  <c r="D762" i="2"/>
  <c r="C762" i="2"/>
  <c r="B762" i="2"/>
  <c r="A762" i="2"/>
  <c r="G761" i="2"/>
  <c r="F761" i="2"/>
  <c r="E761" i="2"/>
  <c r="D761" i="2"/>
  <c r="C761" i="2"/>
  <c r="B761" i="2"/>
  <c r="A761" i="2"/>
  <c r="G760" i="2"/>
  <c r="F760" i="2"/>
  <c r="E760" i="2"/>
  <c r="D760" i="2"/>
  <c r="C760" i="2"/>
  <c r="B760" i="2"/>
  <c r="A760" i="2"/>
  <c r="G759" i="2"/>
  <c r="F759" i="2"/>
  <c r="E759" i="2"/>
  <c r="D759" i="2"/>
  <c r="C759" i="2"/>
  <c r="B759" i="2"/>
  <c r="A759" i="2"/>
  <c r="G758" i="2"/>
  <c r="F758" i="2"/>
  <c r="E758" i="2"/>
  <c r="D758" i="2"/>
  <c r="C758" i="2"/>
  <c r="B758" i="2"/>
  <c r="A758" i="2"/>
  <c r="G757" i="2"/>
  <c r="F757" i="2"/>
  <c r="E757" i="2"/>
  <c r="D757" i="2"/>
  <c r="C757" i="2"/>
  <c r="B757" i="2"/>
  <c r="A757" i="2"/>
  <c r="G756" i="2"/>
  <c r="F756" i="2"/>
  <c r="E756" i="2"/>
  <c r="D756" i="2"/>
  <c r="C756" i="2"/>
  <c r="B756" i="2"/>
  <c r="A756" i="2"/>
  <c r="G755" i="2"/>
  <c r="F755" i="2"/>
  <c r="E755" i="2"/>
  <c r="D755" i="2"/>
  <c r="C755" i="2"/>
  <c r="B755" i="2"/>
  <c r="A755" i="2"/>
  <c r="G754" i="2"/>
  <c r="F754" i="2"/>
  <c r="E754" i="2"/>
  <c r="D754" i="2"/>
  <c r="C754" i="2"/>
  <c r="B754" i="2"/>
  <c r="A754" i="2"/>
  <c r="G753" i="2"/>
  <c r="F753" i="2"/>
  <c r="E753" i="2"/>
  <c r="D753" i="2"/>
  <c r="C753" i="2"/>
  <c r="B753" i="2"/>
  <c r="A753" i="2"/>
  <c r="G752" i="2"/>
  <c r="F752" i="2"/>
  <c r="E752" i="2"/>
  <c r="D752" i="2"/>
  <c r="C752" i="2"/>
  <c r="B752" i="2"/>
  <c r="A752" i="2"/>
  <c r="G751" i="2"/>
  <c r="F751" i="2"/>
  <c r="E751" i="2"/>
  <c r="D751" i="2"/>
  <c r="C751" i="2"/>
  <c r="B751" i="2"/>
  <c r="A751" i="2"/>
  <c r="G750" i="2"/>
  <c r="F750" i="2"/>
  <c r="E750" i="2"/>
  <c r="D750" i="2"/>
  <c r="C750" i="2"/>
  <c r="B750" i="2"/>
  <c r="A750" i="2"/>
  <c r="G749" i="2"/>
  <c r="F749" i="2"/>
  <c r="E749" i="2"/>
  <c r="D749" i="2"/>
  <c r="C749" i="2"/>
  <c r="B749" i="2"/>
  <c r="A749" i="2"/>
  <c r="G748" i="2"/>
  <c r="F748" i="2"/>
  <c r="E748" i="2"/>
  <c r="D748" i="2"/>
  <c r="C748" i="2"/>
  <c r="B748" i="2"/>
  <c r="A748" i="2"/>
  <c r="G747" i="2"/>
  <c r="F747" i="2"/>
  <c r="E747" i="2"/>
  <c r="D747" i="2"/>
  <c r="C747" i="2"/>
  <c r="B747" i="2"/>
  <c r="A747" i="2"/>
  <c r="G746" i="2"/>
  <c r="F746" i="2"/>
  <c r="E746" i="2"/>
  <c r="D746" i="2"/>
  <c r="C746" i="2"/>
  <c r="B746" i="2"/>
  <c r="A746" i="2"/>
  <c r="G745" i="2"/>
  <c r="F745" i="2"/>
  <c r="E745" i="2"/>
  <c r="D745" i="2"/>
  <c r="C745" i="2"/>
  <c r="B745" i="2"/>
  <c r="A745" i="2"/>
  <c r="G744" i="2"/>
  <c r="F744" i="2"/>
  <c r="E744" i="2"/>
  <c r="D744" i="2"/>
  <c r="C744" i="2"/>
  <c r="B744" i="2"/>
  <c r="A744" i="2"/>
  <c r="G743" i="2"/>
  <c r="F743" i="2"/>
  <c r="E743" i="2"/>
  <c r="D743" i="2"/>
  <c r="C743" i="2"/>
  <c r="B743" i="2"/>
  <c r="A743" i="2"/>
  <c r="G742" i="2"/>
  <c r="F742" i="2"/>
  <c r="E742" i="2"/>
  <c r="D742" i="2"/>
  <c r="C742" i="2"/>
  <c r="B742" i="2"/>
  <c r="A742" i="2"/>
  <c r="G741" i="2"/>
  <c r="F741" i="2"/>
  <c r="E741" i="2"/>
  <c r="D741" i="2"/>
  <c r="C741" i="2"/>
  <c r="B741" i="2"/>
  <c r="A741" i="2"/>
  <c r="G740" i="2"/>
  <c r="F740" i="2"/>
  <c r="E740" i="2"/>
  <c r="D740" i="2"/>
  <c r="C740" i="2"/>
  <c r="B740" i="2"/>
  <c r="A740" i="2"/>
  <c r="G739" i="2"/>
  <c r="F739" i="2"/>
  <c r="E739" i="2"/>
  <c r="D739" i="2"/>
  <c r="C739" i="2"/>
  <c r="B739" i="2"/>
  <c r="A739" i="2"/>
  <c r="G738" i="2"/>
  <c r="F738" i="2"/>
  <c r="E738" i="2"/>
  <c r="D738" i="2"/>
  <c r="C738" i="2"/>
  <c r="B738" i="2"/>
  <c r="A738" i="2"/>
  <c r="G737" i="2"/>
  <c r="F737" i="2"/>
  <c r="E737" i="2"/>
  <c r="D737" i="2"/>
  <c r="C737" i="2"/>
  <c r="B737" i="2"/>
  <c r="A737" i="2"/>
  <c r="G736" i="2"/>
  <c r="F736" i="2"/>
  <c r="E736" i="2"/>
  <c r="D736" i="2"/>
  <c r="C736" i="2"/>
  <c r="B736" i="2"/>
  <c r="A736" i="2"/>
  <c r="G735" i="2"/>
  <c r="F735" i="2"/>
  <c r="E735" i="2"/>
  <c r="D735" i="2"/>
  <c r="C735" i="2"/>
  <c r="B735" i="2"/>
  <c r="A735" i="2"/>
  <c r="G734" i="2"/>
  <c r="F734" i="2"/>
  <c r="E734" i="2"/>
  <c r="D734" i="2"/>
  <c r="C734" i="2"/>
  <c r="B734" i="2"/>
  <c r="A734" i="2"/>
  <c r="G733" i="2"/>
  <c r="F733" i="2"/>
  <c r="E733" i="2"/>
  <c r="D733" i="2"/>
  <c r="C733" i="2"/>
  <c r="B733" i="2"/>
  <c r="A733" i="2"/>
  <c r="G732" i="2"/>
  <c r="F732" i="2"/>
  <c r="E732" i="2"/>
  <c r="D732" i="2"/>
  <c r="C732" i="2"/>
  <c r="B732" i="2"/>
  <c r="A732" i="2"/>
  <c r="G731" i="2"/>
  <c r="F731" i="2"/>
  <c r="E731" i="2"/>
  <c r="D731" i="2"/>
  <c r="C731" i="2"/>
  <c r="B731" i="2"/>
  <c r="A731" i="2"/>
  <c r="G730" i="2"/>
  <c r="F730" i="2"/>
  <c r="E730" i="2"/>
  <c r="D730" i="2"/>
  <c r="C730" i="2"/>
  <c r="B730" i="2"/>
  <c r="A730" i="2"/>
  <c r="G729" i="2"/>
  <c r="F729" i="2"/>
  <c r="E729" i="2"/>
  <c r="D729" i="2"/>
  <c r="C729" i="2"/>
  <c r="B729" i="2"/>
  <c r="A729" i="2"/>
  <c r="G728" i="2"/>
  <c r="F728" i="2"/>
  <c r="E728" i="2"/>
  <c r="D728" i="2"/>
  <c r="C728" i="2"/>
  <c r="B728" i="2"/>
  <c r="A728" i="2"/>
  <c r="G727" i="2"/>
  <c r="F727" i="2"/>
  <c r="E727" i="2"/>
  <c r="D727" i="2"/>
  <c r="C727" i="2"/>
  <c r="B727" i="2"/>
  <c r="A727" i="2"/>
  <c r="G726" i="2"/>
  <c r="F726" i="2"/>
  <c r="E726" i="2"/>
  <c r="D726" i="2"/>
  <c r="C726" i="2"/>
  <c r="B726" i="2"/>
  <c r="A726" i="2"/>
  <c r="G725" i="2"/>
  <c r="F725" i="2"/>
  <c r="E725" i="2"/>
  <c r="D725" i="2"/>
  <c r="C725" i="2"/>
  <c r="B725" i="2"/>
  <c r="A725" i="2"/>
  <c r="G724" i="2"/>
  <c r="F724" i="2"/>
  <c r="E724" i="2"/>
  <c r="D724" i="2"/>
  <c r="C724" i="2"/>
  <c r="B724" i="2"/>
  <c r="A724" i="2"/>
  <c r="G723" i="2"/>
  <c r="F723" i="2"/>
  <c r="E723" i="2"/>
  <c r="D723" i="2"/>
  <c r="C723" i="2"/>
  <c r="B723" i="2"/>
  <c r="A723" i="2"/>
  <c r="G722" i="2"/>
  <c r="F722" i="2"/>
  <c r="E722" i="2"/>
  <c r="D722" i="2"/>
  <c r="C722" i="2"/>
  <c r="B722" i="2"/>
  <c r="A722" i="2"/>
  <c r="G721" i="2"/>
  <c r="F721" i="2"/>
  <c r="E721" i="2"/>
  <c r="D721" i="2"/>
  <c r="C721" i="2"/>
  <c r="B721" i="2"/>
  <c r="A721" i="2"/>
  <c r="G720" i="2"/>
  <c r="F720" i="2"/>
  <c r="E720" i="2"/>
  <c r="D720" i="2"/>
  <c r="C720" i="2"/>
  <c r="B720" i="2"/>
  <c r="A720" i="2"/>
  <c r="G719" i="2"/>
  <c r="F719" i="2"/>
  <c r="E719" i="2"/>
  <c r="D719" i="2"/>
  <c r="C719" i="2"/>
  <c r="B719" i="2"/>
  <c r="A719" i="2"/>
  <c r="G718" i="2"/>
  <c r="F718" i="2"/>
  <c r="E718" i="2"/>
  <c r="D718" i="2"/>
  <c r="C718" i="2"/>
  <c r="B718" i="2"/>
  <c r="A718" i="2"/>
  <c r="G717" i="2"/>
  <c r="F717" i="2"/>
  <c r="E717" i="2"/>
  <c r="D717" i="2"/>
  <c r="C717" i="2"/>
  <c r="B717" i="2"/>
  <c r="A717" i="2"/>
  <c r="G716" i="2"/>
  <c r="F716" i="2"/>
  <c r="E716" i="2"/>
  <c r="D716" i="2"/>
  <c r="C716" i="2"/>
  <c r="B716" i="2"/>
  <c r="A716" i="2"/>
  <c r="G715" i="2"/>
  <c r="F715" i="2"/>
  <c r="E715" i="2"/>
  <c r="D715" i="2"/>
  <c r="C715" i="2"/>
  <c r="B715" i="2"/>
  <c r="A715" i="2"/>
  <c r="G714" i="2"/>
  <c r="F714" i="2"/>
  <c r="E714" i="2"/>
  <c r="D714" i="2"/>
  <c r="C714" i="2"/>
  <c r="B714" i="2"/>
  <c r="A714" i="2"/>
  <c r="G713" i="2"/>
  <c r="F713" i="2"/>
  <c r="E713" i="2"/>
  <c r="D713" i="2"/>
  <c r="C713" i="2"/>
  <c r="B713" i="2"/>
  <c r="A713" i="2"/>
  <c r="G712" i="2"/>
  <c r="F712" i="2"/>
  <c r="E712" i="2"/>
  <c r="D712" i="2"/>
  <c r="C712" i="2"/>
  <c r="B712" i="2"/>
  <c r="A712" i="2"/>
  <c r="G711" i="2"/>
  <c r="F711" i="2"/>
  <c r="E711" i="2"/>
  <c r="D711" i="2"/>
  <c r="C711" i="2"/>
  <c r="B711" i="2"/>
  <c r="A711" i="2"/>
  <c r="G710" i="2"/>
  <c r="F710" i="2"/>
  <c r="E710" i="2"/>
  <c r="D710" i="2"/>
  <c r="C710" i="2"/>
  <c r="B710" i="2"/>
  <c r="A710" i="2"/>
  <c r="G709" i="2"/>
  <c r="F709" i="2"/>
  <c r="E709" i="2"/>
  <c r="D709" i="2"/>
  <c r="C709" i="2"/>
  <c r="B709" i="2"/>
  <c r="A709" i="2"/>
  <c r="G708" i="2"/>
  <c r="F708" i="2"/>
  <c r="E708" i="2"/>
  <c r="D708" i="2"/>
  <c r="C708" i="2"/>
  <c r="B708" i="2"/>
  <c r="A708" i="2"/>
  <c r="G707" i="2"/>
  <c r="F707" i="2"/>
  <c r="E707" i="2"/>
  <c r="D707" i="2"/>
  <c r="C707" i="2"/>
  <c r="B707" i="2"/>
  <c r="A707" i="2"/>
  <c r="G706" i="2"/>
  <c r="F706" i="2"/>
  <c r="E706" i="2"/>
  <c r="D706" i="2"/>
  <c r="C706" i="2"/>
  <c r="B706" i="2"/>
  <c r="A706" i="2"/>
  <c r="G705" i="2"/>
  <c r="F705" i="2"/>
  <c r="E705" i="2"/>
  <c r="D705" i="2"/>
  <c r="C705" i="2"/>
  <c r="B705" i="2"/>
  <c r="A705" i="2"/>
  <c r="G704" i="2"/>
  <c r="F704" i="2"/>
  <c r="E704" i="2"/>
  <c r="D704" i="2"/>
  <c r="C704" i="2"/>
  <c r="B704" i="2"/>
  <c r="A704" i="2"/>
  <c r="G703" i="2"/>
  <c r="F703" i="2"/>
  <c r="E703" i="2"/>
  <c r="D703" i="2"/>
  <c r="C703" i="2"/>
  <c r="B703" i="2"/>
  <c r="A703" i="2"/>
  <c r="G702" i="2"/>
  <c r="F702" i="2"/>
  <c r="E702" i="2"/>
  <c r="D702" i="2"/>
  <c r="C702" i="2"/>
  <c r="B702" i="2"/>
  <c r="A702" i="2"/>
  <c r="G701" i="2"/>
  <c r="F701" i="2"/>
  <c r="E701" i="2"/>
  <c r="D701" i="2"/>
  <c r="C701" i="2"/>
  <c r="B701" i="2"/>
  <c r="A701" i="2"/>
  <c r="G700" i="2"/>
  <c r="F700" i="2"/>
  <c r="E700" i="2"/>
  <c r="D700" i="2"/>
  <c r="C700" i="2"/>
  <c r="B700" i="2"/>
  <c r="A700" i="2"/>
  <c r="G699" i="2"/>
  <c r="F699" i="2"/>
  <c r="E699" i="2"/>
  <c r="D699" i="2"/>
  <c r="C699" i="2"/>
  <c r="B699" i="2"/>
  <c r="A699" i="2"/>
  <c r="G698" i="2"/>
  <c r="F698" i="2"/>
  <c r="E698" i="2"/>
  <c r="D698" i="2"/>
  <c r="C698" i="2"/>
  <c r="B698" i="2"/>
  <c r="A698" i="2"/>
  <c r="G697" i="2"/>
  <c r="F697" i="2"/>
  <c r="E697" i="2"/>
  <c r="D697" i="2"/>
  <c r="C697" i="2"/>
  <c r="B697" i="2"/>
  <c r="A697" i="2"/>
  <c r="G696" i="2"/>
  <c r="F696" i="2"/>
  <c r="E696" i="2"/>
  <c r="D696" i="2"/>
  <c r="C696" i="2"/>
  <c r="B696" i="2"/>
  <c r="A696" i="2"/>
  <c r="G695" i="2"/>
  <c r="F695" i="2"/>
  <c r="E695" i="2"/>
  <c r="D695" i="2"/>
  <c r="C695" i="2"/>
  <c r="B695" i="2"/>
  <c r="A695" i="2"/>
  <c r="G694" i="2"/>
  <c r="F694" i="2"/>
  <c r="E694" i="2"/>
  <c r="D694" i="2"/>
  <c r="C694" i="2"/>
  <c r="B694" i="2"/>
  <c r="A694" i="2"/>
  <c r="G693" i="2"/>
  <c r="F693" i="2"/>
  <c r="E693" i="2"/>
  <c r="D693" i="2"/>
  <c r="C693" i="2"/>
  <c r="B693" i="2"/>
  <c r="A693" i="2"/>
  <c r="G692" i="2"/>
  <c r="F692" i="2"/>
  <c r="E692" i="2"/>
  <c r="D692" i="2"/>
  <c r="C692" i="2"/>
  <c r="B692" i="2"/>
  <c r="A692" i="2"/>
  <c r="G691" i="2"/>
  <c r="F691" i="2"/>
  <c r="E691" i="2"/>
  <c r="D691" i="2"/>
  <c r="C691" i="2"/>
  <c r="B691" i="2"/>
  <c r="A691" i="2"/>
  <c r="G690" i="2"/>
  <c r="F690" i="2"/>
  <c r="E690" i="2"/>
  <c r="D690" i="2"/>
  <c r="C690" i="2"/>
  <c r="B690" i="2"/>
  <c r="A690" i="2"/>
  <c r="G689" i="2"/>
  <c r="F689" i="2"/>
  <c r="E689" i="2"/>
  <c r="D689" i="2"/>
  <c r="C689" i="2"/>
  <c r="B689" i="2"/>
  <c r="A689" i="2"/>
  <c r="G688" i="2"/>
  <c r="F688" i="2"/>
  <c r="E688" i="2"/>
  <c r="D688" i="2"/>
  <c r="C688" i="2"/>
  <c r="B688" i="2"/>
  <c r="A688" i="2"/>
  <c r="G687" i="2"/>
  <c r="F687" i="2"/>
  <c r="E687" i="2"/>
  <c r="D687" i="2"/>
  <c r="C687" i="2"/>
  <c r="B687" i="2"/>
  <c r="A687" i="2"/>
  <c r="G686" i="2"/>
  <c r="F686" i="2"/>
  <c r="E686" i="2"/>
  <c r="D686" i="2"/>
  <c r="C686" i="2"/>
  <c r="B686" i="2"/>
  <c r="A686" i="2"/>
  <c r="G685" i="2"/>
  <c r="F685" i="2"/>
  <c r="E685" i="2"/>
  <c r="D685" i="2"/>
  <c r="C685" i="2"/>
  <c r="B685" i="2"/>
  <c r="A685" i="2"/>
  <c r="G684" i="2"/>
  <c r="F684" i="2"/>
  <c r="E684" i="2"/>
  <c r="D684" i="2"/>
  <c r="C684" i="2"/>
  <c r="B684" i="2"/>
  <c r="A684" i="2"/>
  <c r="G683" i="2"/>
  <c r="F683" i="2"/>
  <c r="E683" i="2"/>
  <c r="D683" i="2"/>
  <c r="C683" i="2"/>
  <c r="B683" i="2"/>
  <c r="A683" i="2"/>
  <c r="G682" i="2"/>
  <c r="F682" i="2"/>
  <c r="E682" i="2"/>
  <c r="D682" i="2"/>
  <c r="C682" i="2"/>
  <c r="B682" i="2"/>
  <c r="A682" i="2"/>
  <c r="G681" i="2"/>
  <c r="F681" i="2"/>
  <c r="E681" i="2"/>
  <c r="D681" i="2"/>
  <c r="C681" i="2"/>
  <c r="B681" i="2"/>
  <c r="A681" i="2"/>
  <c r="G680" i="2"/>
  <c r="F680" i="2"/>
  <c r="E680" i="2"/>
  <c r="D680" i="2"/>
  <c r="C680" i="2"/>
  <c r="B680" i="2"/>
  <c r="A680" i="2"/>
  <c r="G679" i="2"/>
  <c r="F679" i="2"/>
  <c r="E679" i="2"/>
  <c r="D679" i="2"/>
  <c r="C679" i="2"/>
  <c r="B679" i="2"/>
  <c r="A679" i="2"/>
  <c r="G678" i="2"/>
  <c r="F678" i="2"/>
  <c r="E678" i="2"/>
  <c r="D678" i="2"/>
  <c r="C678" i="2"/>
  <c r="B678" i="2"/>
  <c r="A678" i="2"/>
  <c r="G677" i="2"/>
  <c r="F677" i="2"/>
  <c r="E677" i="2"/>
  <c r="D677" i="2"/>
  <c r="C677" i="2"/>
  <c r="B677" i="2"/>
  <c r="A677" i="2"/>
  <c r="G676" i="2"/>
  <c r="F676" i="2"/>
  <c r="E676" i="2"/>
  <c r="D676" i="2"/>
  <c r="C676" i="2"/>
  <c r="B676" i="2"/>
  <c r="A676" i="2"/>
  <c r="G675" i="2"/>
  <c r="F675" i="2"/>
  <c r="E675" i="2"/>
  <c r="D675" i="2"/>
  <c r="C675" i="2"/>
  <c r="B675" i="2"/>
  <c r="A675" i="2"/>
  <c r="G674" i="2"/>
  <c r="F674" i="2"/>
  <c r="E674" i="2"/>
  <c r="D674" i="2"/>
  <c r="C674" i="2"/>
  <c r="B674" i="2"/>
  <c r="A674" i="2"/>
  <c r="G673" i="2"/>
  <c r="F673" i="2"/>
  <c r="E673" i="2"/>
  <c r="D673" i="2"/>
  <c r="C673" i="2"/>
  <c r="B673" i="2"/>
  <c r="A673" i="2"/>
  <c r="G672" i="2"/>
  <c r="F672" i="2"/>
  <c r="E672" i="2"/>
  <c r="D672" i="2"/>
  <c r="C672" i="2"/>
  <c r="B672" i="2"/>
  <c r="A672" i="2"/>
  <c r="G671" i="2"/>
  <c r="F671" i="2"/>
  <c r="E671" i="2"/>
  <c r="D671" i="2"/>
  <c r="C671" i="2"/>
  <c r="B671" i="2"/>
  <c r="A671" i="2"/>
  <c r="G670" i="2"/>
  <c r="F670" i="2"/>
  <c r="E670" i="2"/>
  <c r="D670" i="2"/>
  <c r="C670" i="2"/>
  <c r="B670" i="2"/>
  <c r="A670" i="2"/>
  <c r="G669" i="2"/>
  <c r="F669" i="2"/>
  <c r="E669" i="2"/>
  <c r="D669" i="2"/>
  <c r="C669" i="2"/>
  <c r="B669" i="2"/>
  <c r="A669" i="2"/>
  <c r="G668" i="2"/>
  <c r="F668" i="2"/>
  <c r="E668" i="2"/>
  <c r="D668" i="2"/>
  <c r="C668" i="2"/>
  <c r="B668" i="2"/>
  <c r="A668" i="2"/>
  <c r="G667" i="2"/>
  <c r="F667" i="2"/>
  <c r="E667" i="2"/>
  <c r="D667" i="2"/>
  <c r="C667" i="2"/>
  <c r="B667" i="2"/>
  <c r="A667" i="2"/>
  <c r="G666" i="2"/>
  <c r="F666" i="2"/>
  <c r="E666" i="2"/>
  <c r="D666" i="2"/>
  <c r="C666" i="2"/>
  <c r="B666" i="2"/>
  <c r="A666" i="2"/>
  <c r="G665" i="2"/>
  <c r="F665" i="2"/>
  <c r="E665" i="2"/>
  <c r="D665" i="2"/>
  <c r="C665" i="2"/>
  <c r="B665" i="2"/>
  <c r="A665" i="2"/>
  <c r="G664" i="2"/>
  <c r="F664" i="2"/>
  <c r="E664" i="2"/>
  <c r="D664" i="2"/>
  <c r="C664" i="2"/>
  <c r="B664" i="2"/>
  <c r="A664" i="2"/>
  <c r="G663" i="2"/>
  <c r="F663" i="2"/>
  <c r="E663" i="2"/>
  <c r="D663" i="2"/>
  <c r="C663" i="2"/>
  <c r="B663" i="2"/>
  <c r="A663" i="2"/>
  <c r="G662" i="2"/>
  <c r="F662" i="2"/>
  <c r="E662" i="2"/>
  <c r="D662" i="2"/>
  <c r="C662" i="2"/>
  <c r="B662" i="2"/>
  <c r="A662" i="2"/>
  <c r="G661" i="2"/>
  <c r="F661" i="2"/>
  <c r="E661" i="2"/>
  <c r="D661" i="2"/>
  <c r="C661" i="2"/>
  <c r="B661" i="2"/>
  <c r="A661" i="2"/>
  <c r="G660" i="2"/>
  <c r="F660" i="2"/>
  <c r="E660" i="2"/>
  <c r="D660" i="2"/>
  <c r="C660" i="2"/>
  <c r="B660" i="2"/>
  <c r="A660" i="2"/>
  <c r="G659" i="2"/>
  <c r="F659" i="2"/>
  <c r="E659" i="2"/>
  <c r="D659" i="2"/>
  <c r="C659" i="2"/>
  <c r="B659" i="2"/>
  <c r="A659" i="2"/>
  <c r="G658" i="2"/>
  <c r="F658" i="2"/>
  <c r="E658" i="2"/>
  <c r="D658" i="2"/>
  <c r="C658" i="2"/>
  <c r="B658" i="2"/>
  <c r="A658" i="2"/>
  <c r="G657" i="2"/>
  <c r="F657" i="2"/>
  <c r="E657" i="2"/>
  <c r="D657" i="2"/>
  <c r="C657" i="2"/>
  <c r="B657" i="2"/>
  <c r="A657" i="2"/>
  <c r="G656" i="2"/>
  <c r="F656" i="2"/>
  <c r="E656" i="2"/>
  <c r="D656" i="2"/>
  <c r="C656" i="2"/>
  <c r="B656" i="2"/>
  <c r="A656" i="2"/>
  <c r="G655" i="2"/>
  <c r="F655" i="2"/>
  <c r="E655" i="2"/>
  <c r="D655" i="2"/>
  <c r="C655" i="2"/>
  <c r="B655" i="2"/>
  <c r="A655" i="2"/>
  <c r="G654" i="2"/>
  <c r="F654" i="2"/>
  <c r="E654" i="2"/>
  <c r="D654" i="2"/>
  <c r="C654" i="2"/>
  <c r="B654" i="2"/>
  <c r="A654" i="2"/>
  <c r="G653" i="2"/>
  <c r="F653" i="2"/>
  <c r="E653" i="2"/>
  <c r="D653" i="2"/>
  <c r="C653" i="2"/>
  <c r="B653" i="2"/>
  <c r="A653" i="2"/>
  <c r="G652" i="2"/>
  <c r="F652" i="2"/>
  <c r="E652" i="2"/>
  <c r="D652" i="2"/>
  <c r="C652" i="2"/>
  <c r="B652" i="2"/>
  <c r="A652" i="2"/>
  <c r="G651" i="2"/>
  <c r="F651" i="2"/>
  <c r="E651" i="2"/>
  <c r="D651" i="2"/>
  <c r="C651" i="2"/>
  <c r="B651" i="2"/>
  <c r="A651" i="2"/>
  <c r="G650" i="2"/>
  <c r="F650" i="2"/>
  <c r="E650" i="2"/>
  <c r="D650" i="2"/>
  <c r="C650" i="2"/>
  <c r="B650" i="2"/>
  <c r="A650" i="2"/>
  <c r="G649" i="2"/>
  <c r="F649" i="2"/>
  <c r="E649" i="2"/>
  <c r="D649" i="2"/>
  <c r="C649" i="2"/>
  <c r="B649" i="2"/>
  <c r="A649" i="2"/>
  <c r="G648" i="2"/>
  <c r="F648" i="2"/>
  <c r="E648" i="2"/>
  <c r="D648" i="2"/>
  <c r="C648" i="2"/>
  <c r="B648" i="2"/>
  <c r="A648" i="2"/>
  <c r="G647" i="2"/>
  <c r="F647" i="2"/>
  <c r="E647" i="2"/>
  <c r="D647" i="2"/>
  <c r="C647" i="2"/>
  <c r="B647" i="2"/>
  <c r="A647" i="2"/>
  <c r="G646" i="2"/>
  <c r="F646" i="2"/>
  <c r="E646" i="2"/>
  <c r="D646" i="2"/>
  <c r="C646" i="2"/>
  <c r="B646" i="2"/>
  <c r="A646" i="2"/>
  <c r="G645" i="2"/>
  <c r="F645" i="2"/>
  <c r="E645" i="2"/>
  <c r="D645" i="2"/>
  <c r="C645" i="2"/>
  <c r="B645" i="2"/>
  <c r="A645" i="2"/>
  <c r="G644" i="2"/>
  <c r="F644" i="2"/>
  <c r="E644" i="2"/>
  <c r="D644" i="2"/>
  <c r="C644" i="2"/>
  <c r="B644" i="2"/>
  <c r="A644" i="2"/>
  <c r="G643" i="2"/>
  <c r="F643" i="2"/>
  <c r="E643" i="2"/>
  <c r="D643" i="2"/>
  <c r="C643" i="2"/>
  <c r="B643" i="2"/>
  <c r="A643" i="2"/>
  <c r="G642" i="2"/>
  <c r="F642" i="2"/>
  <c r="E642" i="2"/>
  <c r="D642" i="2"/>
  <c r="C642" i="2"/>
  <c r="B642" i="2"/>
  <c r="A642" i="2"/>
  <c r="G641" i="2"/>
  <c r="F641" i="2"/>
  <c r="E641" i="2"/>
  <c r="D641" i="2"/>
  <c r="C641" i="2"/>
  <c r="B641" i="2"/>
  <c r="A641" i="2"/>
  <c r="G640" i="2"/>
  <c r="F640" i="2"/>
  <c r="E640" i="2"/>
  <c r="D640" i="2"/>
  <c r="C640" i="2"/>
  <c r="B640" i="2"/>
  <c r="A640" i="2"/>
  <c r="G639" i="2"/>
  <c r="F639" i="2"/>
  <c r="E639" i="2"/>
  <c r="D639" i="2"/>
  <c r="C639" i="2"/>
  <c r="B639" i="2"/>
  <c r="A639" i="2"/>
  <c r="G638" i="2"/>
  <c r="F638" i="2"/>
  <c r="E638" i="2"/>
  <c r="D638" i="2"/>
  <c r="C638" i="2"/>
  <c r="B638" i="2"/>
  <c r="A638" i="2"/>
  <c r="G637" i="2"/>
  <c r="F637" i="2"/>
  <c r="E637" i="2"/>
  <c r="D637" i="2"/>
  <c r="C637" i="2"/>
  <c r="B637" i="2"/>
  <c r="A637" i="2"/>
  <c r="G636" i="2"/>
  <c r="F636" i="2"/>
  <c r="E636" i="2"/>
  <c r="D636" i="2"/>
  <c r="C636" i="2"/>
  <c r="B636" i="2"/>
  <c r="A636" i="2"/>
  <c r="G635" i="2"/>
  <c r="F635" i="2"/>
  <c r="E635" i="2"/>
  <c r="D635" i="2"/>
  <c r="C635" i="2"/>
  <c r="B635" i="2"/>
  <c r="A635" i="2"/>
  <c r="G634" i="2"/>
  <c r="F634" i="2"/>
  <c r="E634" i="2"/>
  <c r="D634" i="2"/>
  <c r="C634" i="2"/>
  <c r="B634" i="2"/>
  <c r="A634" i="2"/>
  <c r="G633" i="2"/>
  <c r="F633" i="2"/>
  <c r="E633" i="2"/>
  <c r="D633" i="2"/>
  <c r="C633" i="2"/>
  <c r="B633" i="2"/>
  <c r="A633" i="2"/>
  <c r="G632" i="2"/>
  <c r="F632" i="2"/>
  <c r="E632" i="2"/>
  <c r="D632" i="2"/>
  <c r="C632" i="2"/>
  <c r="B632" i="2"/>
  <c r="A632" i="2"/>
  <c r="G631" i="2"/>
  <c r="F631" i="2"/>
  <c r="E631" i="2"/>
  <c r="D631" i="2"/>
  <c r="C631" i="2"/>
  <c r="B631" i="2"/>
  <c r="A631" i="2"/>
  <c r="G630" i="2"/>
  <c r="F630" i="2"/>
  <c r="E630" i="2"/>
  <c r="D630" i="2"/>
  <c r="C630" i="2"/>
  <c r="B630" i="2"/>
  <c r="A630" i="2"/>
  <c r="G629" i="2"/>
  <c r="F629" i="2"/>
  <c r="E629" i="2"/>
  <c r="D629" i="2"/>
  <c r="C629" i="2"/>
  <c r="B629" i="2"/>
  <c r="A629" i="2"/>
  <c r="G628" i="2"/>
  <c r="F628" i="2"/>
  <c r="E628" i="2"/>
  <c r="D628" i="2"/>
  <c r="C628" i="2"/>
  <c r="B628" i="2"/>
  <c r="A628" i="2"/>
  <c r="G627" i="2"/>
  <c r="F627" i="2"/>
  <c r="E627" i="2"/>
  <c r="D627" i="2"/>
  <c r="C627" i="2"/>
  <c r="B627" i="2"/>
  <c r="A627" i="2"/>
  <c r="G626" i="2"/>
  <c r="F626" i="2"/>
  <c r="E626" i="2"/>
  <c r="D626" i="2"/>
  <c r="C626" i="2"/>
  <c r="B626" i="2"/>
  <c r="A626" i="2"/>
  <c r="G625" i="2"/>
  <c r="F625" i="2"/>
  <c r="E625" i="2"/>
  <c r="D625" i="2"/>
  <c r="C625" i="2"/>
  <c r="B625" i="2"/>
  <c r="A625" i="2"/>
  <c r="G624" i="2"/>
  <c r="F624" i="2"/>
  <c r="E624" i="2"/>
  <c r="D624" i="2"/>
  <c r="C624" i="2"/>
  <c r="B624" i="2"/>
  <c r="A624" i="2"/>
  <c r="G623" i="2"/>
  <c r="F623" i="2"/>
  <c r="E623" i="2"/>
  <c r="D623" i="2"/>
  <c r="C623" i="2"/>
  <c r="B623" i="2"/>
  <c r="A623" i="2"/>
  <c r="G622" i="2"/>
  <c r="F622" i="2"/>
  <c r="E622" i="2"/>
  <c r="D622" i="2"/>
  <c r="C622" i="2"/>
  <c r="B622" i="2"/>
  <c r="A622" i="2"/>
  <c r="G621" i="2"/>
  <c r="F621" i="2"/>
  <c r="E621" i="2"/>
  <c r="D621" i="2"/>
  <c r="C621" i="2"/>
  <c r="B621" i="2"/>
  <c r="A621" i="2"/>
  <c r="G620" i="2"/>
  <c r="F620" i="2"/>
  <c r="E620" i="2"/>
  <c r="D620" i="2"/>
  <c r="C620" i="2"/>
  <c r="B620" i="2"/>
  <c r="A620" i="2"/>
  <c r="G619" i="2"/>
  <c r="F619" i="2"/>
  <c r="E619" i="2"/>
  <c r="D619" i="2"/>
  <c r="C619" i="2"/>
  <c r="B619" i="2"/>
  <c r="A619" i="2"/>
  <c r="G618" i="2"/>
  <c r="F618" i="2"/>
  <c r="E618" i="2"/>
  <c r="D618" i="2"/>
  <c r="C618" i="2"/>
  <c r="B618" i="2"/>
  <c r="A618" i="2"/>
  <c r="G617" i="2"/>
  <c r="F617" i="2"/>
  <c r="E617" i="2"/>
  <c r="D617" i="2"/>
  <c r="C617" i="2"/>
  <c r="B617" i="2"/>
  <c r="A617" i="2"/>
  <c r="G616" i="2"/>
  <c r="F616" i="2"/>
  <c r="E616" i="2"/>
  <c r="D616" i="2"/>
  <c r="C616" i="2"/>
  <c r="B616" i="2"/>
  <c r="A616" i="2"/>
  <c r="G615" i="2"/>
  <c r="F615" i="2"/>
  <c r="E615" i="2"/>
  <c r="D615" i="2"/>
  <c r="C615" i="2"/>
  <c r="B615" i="2"/>
  <c r="A615" i="2"/>
  <c r="G614" i="2"/>
  <c r="F614" i="2"/>
  <c r="E614" i="2"/>
  <c r="D614" i="2"/>
  <c r="C614" i="2"/>
  <c r="B614" i="2"/>
  <c r="A614" i="2"/>
  <c r="G613" i="2"/>
  <c r="F613" i="2"/>
  <c r="E613" i="2"/>
  <c r="D613" i="2"/>
  <c r="C613" i="2"/>
  <c r="B613" i="2"/>
  <c r="A613" i="2"/>
  <c r="G612" i="2"/>
  <c r="F612" i="2"/>
  <c r="E612" i="2"/>
  <c r="D612" i="2"/>
  <c r="C612" i="2"/>
  <c r="B612" i="2"/>
  <c r="A612" i="2"/>
  <c r="G611" i="2"/>
  <c r="F611" i="2"/>
  <c r="E611" i="2"/>
  <c r="D611" i="2"/>
  <c r="C611" i="2"/>
  <c r="B611" i="2"/>
  <c r="A611" i="2"/>
  <c r="G610" i="2"/>
  <c r="F610" i="2"/>
  <c r="E610" i="2"/>
  <c r="D610" i="2"/>
  <c r="C610" i="2"/>
  <c r="B610" i="2"/>
  <c r="A610" i="2"/>
  <c r="G609" i="2"/>
  <c r="F609" i="2"/>
  <c r="E609" i="2"/>
  <c r="D609" i="2"/>
  <c r="C609" i="2"/>
  <c r="B609" i="2"/>
  <c r="A609" i="2"/>
  <c r="G608" i="2"/>
  <c r="F608" i="2"/>
  <c r="E608" i="2"/>
  <c r="D608" i="2"/>
  <c r="C608" i="2"/>
  <c r="B608" i="2"/>
  <c r="A608" i="2"/>
  <c r="G607" i="2"/>
  <c r="F607" i="2"/>
  <c r="E607" i="2"/>
  <c r="D607" i="2"/>
  <c r="C607" i="2"/>
  <c r="B607" i="2"/>
  <c r="A607" i="2"/>
  <c r="G606" i="2"/>
  <c r="F606" i="2"/>
  <c r="E606" i="2"/>
  <c r="D606" i="2"/>
  <c r="C606" i="2"/>
  <c r="B606" i="2"/>
  <c r="A606" i="2"/>
  <c r="G605" i="2"/>
  <c r="F605" i="2"/>
  <c r="E605" i="2"/>
  <c r="D605" i="2"/>
  <c r="C605" i="2"/>
  <c r="B605" i="2"/>
  <c r="A605" i="2"/>
  <c r="G604" i="2"/>
  <c r="F604" i="2"/>
  <c r="E604" i="2"/>
  <c r="D604" i="2"/>
  <c r="C604" i="2"/>
  <c r="B604" i="2"/>
  <c r="A604" i="2"/>
  <c r="G603" i="2"/>
  <c r="F603" i="2"/>
  <c r="E603" i="2"/>
  <c r="D603" i="2"/>
  <c r="C603" i="2"/>
  <c r="B603" i="2"/>
  <c r="A603" i="2"/>
  <c r="G602" i="2"/>
  <c r="F602" i="2"/>
  <c r="E602" i="2"/>
  <c r="D602" i="2"/>
  <c r="C602" i="2"/>
  <c r="B602" i="2"/>
  <c r="A602" i="2"/>
  <c r="G601" i="2"/>
  <c r="F601" i="2"/>
  <c r="E601" i="2"/>
  <c r="D601" i="2"/>
  <c r="C601" i="2"/>
  <c r="B601" i="2"/>
  <c r="A601" i="2"/>
  <c r="G600" i="2"/>
  <c r="F600" i="2"/>
  <c r="E600" i="2"/>
  <c r="D600" i="2"/>
  <c r="C600" i="2"/>
  <c r="B600" i="2"/>
  <c r="A600" i="2"/>
  <c r="G599" i="2"/>
  <c r="F599" i="2"/>
  <c r="E599" i="2"/>
  <c r="D599" i="2"/>
  <c r="C599" i="2"/>
  <c r="B599" i="2"/>
  <c r="A599" i="2"/>
  <c r="G598" i="2"/>
  <c r="F598" i="2"/>
  <c r="E598" i="2"/>
  <c r="D598" i="2"/>
  <c r="C598" i="2"/>
  <c r="B598" i="2"/>
  <c r="A598" i="2"/>
  <c r="G597" i="2"/>
  <c r="F597" i="2"/>
  <c r="E597" i="2"/>
  <c r="D597" i="2"/>
  <c r="C597" i="2"/>
  <c r="B597" i="2"/>
  <c r="A597" i="2"/>
  <c r="G596" i="2"/>
  <c r="F596" i="2"/>
  <c r="E596" i="2"/>
  <c r="D596" i="2"/>
  <c r="C596" i="2"/>
  <c r="B596" i="2"/>
  <c r="A596" i="2"/>
  <c r="G595" i="2"/>
  <c r="F595" i="2"/>
  <c r="E595" i="2"/>
  <c r="D595" i="2"/>
  <c r="C595" i="2"/>
  <c r="B595" i="2"/>
  <c r="A595" i="2"/>
  <c r="G594" i="2"/>
  <c r="F594" i="2"/>
  <c r="E594" i="2"/>
  <c r="D594" i="2"/>
  <c r="C594" i="2"/>
  <c r="B594" i="2"/>
  <c r="A594" i="2"/>
  <c r="G593" i="2"/>
  <c r="F593" i="2"/>
  <c r="E593" i="2"/>
  <c r="D593" i="2"/>
  <c r="C593" i="2"/>
  <c r="B593" i="2"/>
  <c r="A593" i="2"/>
  <c r="G592" i="2"/>
  <c r="F592" i="2"/>
  <c r="E592" i="2"/>
  <c r="D592" i="2"/>
  <c r="C592" i="2"/>
  <c r="B592" i="2"/>
  <c r="A592" i="2"/>
  <c r="G591" i="2"/>
  <c r="F591" i="2"/>
  <c r="E591" i="2"/>
  <c r="D591" i="2"/>
  <c r="C591" i="2"/>
  <c r="B591" i="2"/>
  <c r="A591" i="2"/>
  <c r="G590" i="2"/>
  <c r="F590" i="2"/>
  <c r="E590" i="2"/>
  <c r="D590" i="2"/>
  <c r="C590" i="2"/>
  <c r="B590" i="2"/>
  <c r="A590" i="2"/>
  <c r="G589" i="2"/>
  <c r="F589" i="2"/>
  <c r="E589" i="2"/>
  <c r="D589" i="2"/>
  <c r="C589" i="2"/>
  <c r="B589" i="2"/>
  <c r="A589" i="2"/>
  <c r="G588" i="2"/>
  <c r="F588" i="2"/>
  <c r="E588" i="2"/>
  <c r="D588" i="2"/>
  <c r="C588" i="2"/>
  <c r="B588" i="2"/>
  <c r="A588" i="2"/>
  <c r="G587" i="2"/>
  <c r="F587" i="2"/>
  <c r="E587" i="2"/>
  <c r="D587" i="2"/>
  <c r="C587" i="2"/>
  <c r="B587" i="2"/>
  <c r="A587" i="2"/>
  <c r="G586" i="2"/>
  <c r="F586" i="2"/>
  <c r="E586" i="2"/>
  <c r="D586" i="2"/>
  <c r="C586" i="2"/>
  <c r="B586" i="2"/>
  <c r="A586" i="2"/>
  <c r="G585" i="2"/>
  <c r="F585" i="2"/>
  <c r="E585" i="2"/>
  <c r="D585" i="2"/>
  <c r="C585" i="2"/>
  <c r="B585" i="2"/>
  <c r="A585" i="2"/>
  <c r="G584" i="2"/>
  <c r="F584" i="2"/>
  <c r="E584" i="2"/>
  <c r="D584" i="2"/>
  <c r="C584" i="2"/>
  <c r="B584" i="2"/>
  <c r="A584" i="2"/>
  <c r="G583" i="2"/>
  <c r="F583" i="2"/>
  <c r="E583" i="2"/>
  <c r="D583" i="2"/>
  <c r="C583" i="2"/>
  <c r="B583" i="2"/>
  <c r="A583" i="2"/>
  <c r="G582" i="2"/>
  <c r="F582" i="2"/>
  <c r="E582" i="2"/>
  <c r="D582" i="2"/>
  <c r="C582" i="2"/>
  <c r="B582" i="2"/>
  <c r="A582" i="2"/>
  <c r="G581" i="2"/>
  <c r="F581" i="2"/>
  <c r="E581" i="2"/>
  <c r="D581" i="2"/>
  <c r="C581" i="2"/>
  <c r="B581" i="2"/>
  <c r="A581" i="2"/>
  <c r="G580" i="2"/>
  <c r="F580" i="2"/>
  <c r="E580" i="2"/>
  <c r="D580" i="2"/>
  <c r="C580" i="2"/>
  <c r="B580" i="2"/>
  <c r="A580" i="2"/>
  <c r="G579" i="2"/>
  <c r="F579" i="2"/>
  <c r="E579" i="2"/>
  <c r="D579" i="2"/>
  <c r="C579" i="2"/>
  <c r="B579" i="2"/>
  <c r="A579" i="2"/>
  <c r="G578" i="2"/>
  <c r="F578" i="2"/>
  <c r="E578" i="2"/>
  <c r="D578" i="2"/>
  <c r="C578" i="2"/>
  <c r="B578" i="2"/>
  <c r="A578" i="2"/>
  <c r="G577" i="2"/>
  <c r="F577" i="2"/>
  <c r="E577" i="2"/>
  <c r="D577" i="2"/>
  <c r="C577" i="2"/>
  <c r="B577" i="2"/>
  <c r="A577" i="2"/>
  <c r="G576" i="2"/>
  <c r="F576" i="2"/>
  <c r="E576" i="2"/>
  <c r="D576" i="2"/>
  <c r="C576" i="2"/>
  <c r="B576" i="2"/>
  <c r="A576" i="2"/>
  <c r="G575" i="2"/>
  <c r="F575" i="2"/>
  <c r="E575" i="2"/>
  <c r="D575" i="2"/>
  <c r="C575" i="2"/>
  <c r="B575" i="2"/>
  <c r="A575" i="2"/>
  <c r="G574" i="2"/>
  <c r="F574" i="2"/>
  <c r="E574" i="2"/>
  <c r="D574" i="2"/>
  <c r="C574" i="2"/>
  <c r="B574" i="2"/>
  <c r="A574" i="2"/>
  <c r="G573" i="2"/>
  <c r="F573" i="2"/>
  <c r="E573" i="2"/>
  <c r="D573" i="2"/>
  <c r="C573" i="2"/>
  <c r="B573" i="2"/>
  <c r="A573" i="2"/>
  <c r="G572" i="2"/>
  <c r="F572" i="2"/>
  <c r="E572" i="2"/>
  <c r="D572" i="2"/>
  <c r="C572" i="2"/>
  <c r="B572" i="2"/>
  <c r="A572" i="2"/>
  <c r="G571" i="2"/>
  <c r="F571" i="2"/>
  <c r="E571" i="2"/>
  <c r="D571" i="2"/>
  <c r="C571" i="2"/>
  <c r="B571" i="2"/>
  <c r="A571" i="2"/>
  <c r="G570" i="2"/>
  <c r="F570" i="2"/>
  <c r="E570" i="2"/>
  <c r="D570" i="2"/>
  <c r="C570" i="2"/>
  <c r="B570" i="2"/>
  <c r="A570" i="2"/>
  <c r="G569" i="2"/>
  <c r="F569" i="2"/>
  <c r="E569" i="2"/>
  <c r="D569" i="2"/>
  <c r="C569" i="2"/>
  <c r="B569" i="2"/>
  <c r="A569" i="2"/>
  <c r="G568" i="2"/>
  <c r="F568" i="2"/>
  <c r="E568" i="2"/>
  <c r="D568" i="2"/>
  <c r="C568" i="2"/>
  <c r="B568" i="2"/>
  <c r="A568" i="2"/>
  <c r="G567" i="2"/>
  <c r="F567" i="2"/>
  <c r="E567" i="2"/>
  <c r="D567" i="2"/>
  <c r="C567" i="2"/>
  <c r="B567" i="2"/>
  <c r="A567" i="2"/>
  <c r="G566" i="2"/>
  <c r="F566" i="2"/>
  <c r="E566" i="2"/>
  <c r="D566" i="2"/>
  <c r="C566" i="2"/>
  <c r="B566" i="2"/>
  <c r="A566" i="2"/>
  <c r="G565" i="2"/>
  <c r="F565" i="2"/>
  <c r="E565" i="2"/>
  <c r="D565" i="2"/>
  <c r="C565" i="2"/>
  <c r="B565" i="2"/>
  <c r="A565" i="2"/>
  <c r="G564" i="2"/>
  <c r="F564" i="2"/>
  <c r="E564" i="2"/>
  <c r="D564" i="2"/>
  <c r="C564" i="2"/>
  <c r="B564" i="2"/>
  <c r="A564" i="2"/>
  <c r="G563" i="2"/>
  <c r="F563" i="2"/>
  <c r="E563" i="2"/>
  <c r="D563" i="2"/>
  <c r="C563" i="2"/>
  <c r="B563" i="2"/>
  <c r="A563" i="2"/>
  <c r="G562" i="2"/>
  <c r="F562" i="2"/>
  <c r="E562" i="2"/>
  <c r="D562" i="2"/>
  <c r="C562" i="2"/>
  <c r="B562" i="2"/>
  <c r="A562" i="2"/>
  <c r="G561" i="2"/>
  <c r="F561" i="2"/>
  <c r="E561" i="2"/>
  <c r="D561" i="2"/>
  <c r="C561" i="2"/>
  <c r="B561" i="2"/>
  <c r="A561" i="2"/>
  <c r="G560" i="2"/>
  <c r="F560" i="2"/>
  <c r="E560" i="2"/>
  <c r="D560" i="2"/>
  <c r="C560" i="2"/>
  <c r="B560" i="2"/>
  <c r="A560" i="2"/>
  <c r="G559" i="2"/>
  <c r="F559" i="2"/>
  <c r="E559" i="2"/>
  <c r="D559" i="2"/>
  <c r="C559" i="2"/>
  <c r="B559" i="2"/>
  <c r="A559" i="2"/>
  <c r="G558" i="2"/>
  <c r="F558" i="2"/>
  <c r="E558" i="2"/>
  <c r="D558" i="2"/>
  <c r="C558" i="2"/>
  <c r="B558" i="2"/>
  <c r="A558" i="2"/>
  <c r="G557" i="2"/>
  <c r="F557" i="2"/>
  <c r="E557" i="2"/>
  <c r="D557" i="2"/>
  <c r="C557" i="2"/>
  <c r="B557" i="2"/>
  <c r="A557" i="2"/>
  <c r="G556" i="2"/>
  <c r="F556" i="2"/>
  <c r="E556" i="2"/>
  <c r="D556" i="2"/>
  <c r="C556" i="2"/>
  <c r="B556" i="2"/>
  <c r="A556" i="2"/>
  <c r="G555" i="2"/>
  <c r="F555" i="2"/>
  <c r="E555" i="2"/>
  <c r="D555" i="2"/>
  <c r="C555" i="2"/>
  <c r="B555" i="2"/>
  <c r="A555" i="2"/>
  <c r="G554" i="2"/>
  <c r="F554" i="2"/>
  <c r="E554" i="2"/>
  <c r="D554" i="2"/>
  <c r="C554" i="2"/>
  <c r="B554" i="2"/>
  <c r="A554" i="2"/>
  <c r="G553" i="2"/>
  <c r="F553" i="2"/>
  <c r="E553" i="2"/>
  <c r="D553" i="2"/>
  <c r="C553" i="2"/>
  <c r="B553" i="2"/>
  <c r="A553" i="2"/>
  <c r="G552" i="2"/>
  <c r="F552" i="2"/>
  <c r="E552" i="2"/>
  <c r="D552" i="2"/>
  <c r="C552" i="2"/>
  <c r="B552" i="2"/>
  <c r="A552" i="2"/>
  <c r="G551" i="2"/>
  <c r="F551" i="2"/>
  <c r="E551" i="2"/>
  <c r="D551" i="2"/>
  <c r="C551" i="2"/>
  <c r="B551" i="2"/>
  <c r="A551" i="2"/>
  <c r="G550" i="2"/>
  <c r="F550" i="2"/>
  <c r="E550" i="2"/>
  <c r="D550" i="2"/>
  <c r="C550" i="2"/>
  <c r="B550" i="2"/>
  <c r="A550" i="2"/>
  <c r="G549" i="2"/>
  <c r="F549" i="2"/>
  <c r="E549" i="2"/>
  <c r="D549" i="2"/>
  <c r="C549" i="2"/>
  <c r="B549" i="2"/>
  <c r="A549" i="2"/>
  <c r="G548" i="2"/>
  <c r="F548" i="2"/>
  <c r="E548" i="2"/>
  <c r="D548" i="2"/>
  <c r="C548" i="2"/>
  <c r="B548" i="2"/>
  <c r="A548" i="2"/>
  <c r="G547" i="2"/>
  <c r="F547" i="2"/>
  <c r="E547" i="2"/>
  <c r="D547" i="2"/>
  <c r="C547" i="2"/>
  <c r="B547" i="2"/>
  <c r="A547" i="2"/>
  <c r="G546" i="2"/>
  <c r="F546" i="2"/>
  <c r="E546" i="2"/>
  <c r="D546" i="2"/>
  <c r="C546" i="2"/>
  <c r="B546" i="2"/>
  <c r="A546" i="2"/>
  <c r="G545" i="2"/>
  <c r="F545" i="2"/>
  <c r="E545" i="2"/>
  <c r="D545" i="2"/>
  <c r="C545" i="2"/>
  <c r="B545" i="2"/>
  <c r="A545" i="2"/>
  <c r="G544" i="2"/>
  <c r="F544" i="2"/>
  <c r="E544" i="2"/>
  <c r="D544" i="2"/>
  <c r="C544" i="2"/>
  <c r="B544" i="2"/>
  <c r="A544" i="2"/>
  <c r="G543" i="2"/>
  <c r="F543" i="2"/>
  <c r="E543" i="2"/>
  <c r="D543" i="2"/>
  <c r="C543" i="2"/>
  <c r="B543" i="2"/>
  <c r="A543" i="2"/>
  <c r="G542" i="2"/>
  <c r="F542" i="2"/>
  <c r="E542" i="2"/>
  <c r="D542" i="2"/>
  <c r="C542" i="2"/>
  <c r="B542" i="2"/>
  <c r="A542" i="2"/>
  <c r="G541" i="2"/>
  <c r="F541" i="2"/>
  <c r="E541" i="2"/>
  <c r="D541" i="2"/>
  <c r="C541" i="2"/>
  <c r="B541" i="2"/>
  <c r="A541" i="2"/>
  <c r="G540" i="2"/>
  <c r="F540" i="2"/>
  <c r="E540" i="2"/>
  <c r="D540" i="2"/>
  <c r="C540" i="2"/>
  <c r="B540" i="2"/>
  <c r="A540" i="2"/>
  <c r="G539" i="2"/>
  <c r="F539" i="2"/>
  <c r="E539" i="2"/>
  <c r="D539" i="2"/>
  <c r="C539" i="2"/>
  <c r="B539" i="2"/>
  <c r="A539" i="2"/>
  <c r="G538" i="2"/>
  <c r="F538" i="2"/>
  <c r="E538" i="2"/>
  <c r="D538" i="2"/>
  <c r="C538" i="2"/>
  <c r="B538" i="2"/>
  <c r="A538" i="2"/>
  <c r="G537" i="2"/>
  <c r="F537" i="2"/>
  <c r="E537" i="2"/>
  <c r="D537" i="2"/>
  <c r="C537" i="2"/>
  <c r="B537" i="2"/>
  <c r="A537" i="2"/>
  <c r="G536" i="2"/>
  <c r="F536" i="2"/>
  <c r="E536" i="2"/>
  <c r="D536" i="2"/>
  <c r="C536" i="2"/>
  <c r="B536" i="2"/>
  <c r="A536" i="2"/>
  <c r="G535" i="2"/>
  <c r="F535" i="2"/>
  <c r="E535" i="2"/>
  <c r="D535" i="2"/>
  <c r="C535" i="2"/>
  <c r="B535" i="2"/>
  <c r="A535" i="2"/>
  <c r="G534" i="2"/>
  <c r="F534" i="2"/>
  <c r="E534" i="2"/>
  <c r="D534" i="2"/>
  <c r="C534" i="2"/>
  <c r="B534" i="2"/>
  <c r="A534" i="2"/>
  <c r="G533" i="2"/>
  <c r="F533" i="2"/>
  <c r="E533" i="2"/>
  <c r="D533" i="2"/>
  <c r="C533" i="2"/>
  <c r="B533" i="2"/>
  <c r="A533" i="2"/>
  <c r="G532" i="2"/>
  <c r="F532" i="2"/>
  <c r="E532" i="2"/>
  <c r="D532" i="2"/>
  <c r="C532" i="2"/>
  <c r="B532" i="2"/>
  <c r="A532" i="2"/>
  <c r="G531" i="2"/>
  <c r="F531" i="2"/>
  <c r="E531" i="2"/>
  <c r="D531" i="2"/>
  <c r="C531" i="2"/>
  <c r="B531" i="2"/>
  <c r="A531" i="2"/>
  <c r="G530" i="2"/>
  <c r="F530" i="2"/>
  <c r="E530" i="2"/>
  <c r="D530" i="2"/>
  <c r="C530" i="2"/>
  <c r="B530" i="2"/>
  <c r="A530" i="2"/>
  <c r="G529" i="2"/>
  <c r="F529" i="2"/>
  <c r="E529" i="2"/>
  <c r="D529" i="2"/>
  <c r="C529" i="2"/>
  <c r="B529" i="2"/>
  <c r="A529" i="2"/>
  <c r="G528" i="2"/>
  <c r="F528" i="2"/>
  <c r="E528" i="2"/>
  <c r="D528" i="2"/>
  <c r="C528" i="2"/>
  <c r="B528" i="2"/>
  <c r="A528" i="2"/>
  <c r="G527" i="2"/>
  <c r="F527" i="2"/>
  <c r="E527" i="2"/>
  <c r="D527" i="2"/>
  <c r="C527" i="2"/>
  <c r="B527" i="2"/>
  <c r="A527" i="2"/>
  <c r="G526" i="2"/>
  <c r="F526" i="2"/>
  <c r="E526" i="2"/>
  <c r="D526" i="2"/>
  <c r="C526" i="2"/>
  <c r="B526" i="2"/>
  <c r="A526" i="2"/>
  <c r="G525" i="2"/>
  <c r="F525" i="2"/>
  <c r="E525" i="2"/>
  <c r="D525" i="2"/>
  <c r="C525" i="2"/>
  <c r="B525" i="2"/>
  <c r="A525" i="2"/>
  <c r="G524" i="2"/>
  <c r="F524" i="2"/>
  <c r="E524" i="2"/>
  <c r="D524" i="2"/>
  <c r="C524" i="2"/>
  <c r="B524" i="2"/>
  <c r="A524" i="2"/>
  <c r="G523" i="2"/>
  <c r="F523" i="2"/>
  <c r="E523" i="2"/>
  <c r="D523" i="2"/>
  <c r="C523" i="2"/>
  <c r="B523" i="2"/>
  <c r="A523" i="2"/>
  <c r="G522" i="2"/>
  <c r="F522" i="2"/>
  <c r="E522" i="2"/>
  <c r="D522" i="2"/>
  <c r="C522" i="2"/>
  <c r="B522" i="2"/>
  <c r="A522" i="2"/>
  <c r="G521" i="2"/>
  <c r="F521" i="2"/>
  <c r="E521" i="2"/>
  <c r="D521" i="2"/>
  <c r="C521" i="2"/>
  <c r="B521" i="2"/>
  <c r="A521" i="2"/>
  <c r="G520" i="2"/>
  <c r="F520" i="2"/>
  <c r="E520" i="2"/>
  <c r="D520" i="2"/>
  <c r="C520" i="2"/>
  <c r="B520" i="2"/>
  <c r="A520" i="2"/>
  <c r="G519" i="2"/>
  <c r="F519" i="2"/>
  <c r="E519" i="2"/>
  <c r="D519" i="2"/>
  <c r="C519" i="2"/>
  <c r="B519" i="2"/>
  <c r="A519" i="2"/>
  <c r="G518" i="2"/>
  <c r="F518" i="2"/>
  <c r="E518" i="2"/>
  <c r="D518" i="2"/>
  <c r="C518" i="2"/>
  <c r="B518" i="2"/>
  <c r="A518" i="2"/>
  <c r="G517" i="2"/>
  <c r="F517" i="2"/>
  <c r="E517" i="2"/>
  <c r="D517" i="2"/>
  <c r="C517" i="2"/>
  <c r="B517" i="2"/>
  <c r="A517" i="2"/>
  <c r="G516" i="2"/>
  <c r="F516" i="2"/>
  <c r="E516" i="2"/>
  <c r="D516" i="2"/>
  <c r="C516" i="2"/>
  <c r="B516" i="2"/>
  <c r="A516" i="2"/>
  <c r="G515" i="2"/>
  <c r="F515" i="2"/>
  <c r="E515" i="2"/>
  <c r="D515" i="2"/>
  <c r="C515" i="2"/>
  <c r="B515" i="2"/>
  <c r="A515" i="2"/>
  <c r="G514" i="2"/>
  <c r="F514" i="2"/>
  <c r="E514" i="2"/>
  <c r="D514" i="2"/>
  <c r="C514" i="2"/>
  <c r="B514" i="2"/>
  <c r="A514" i="2"/>
  <c r="G513" i="2"/>
  <c r="F513" i="2"/>
  <c r="E513" i="2"/>
  <c r="D513" i="2"/>
  <c r="C513" i="2"/>
  <c r="B513" i="2"/>
  <c r="A513" i="2"/>
  <c r="G512" i="2"/>
  <c r="F512" i="2"/>
  <c r="E512" i="2"/>
  <c r="D512" i="2"/>
  <c r="C512" i="2"/>
  <c r="B512" i="2"/>
  <c r="A512" i="2"/>
  <c r="G511" i="2"/>
  <c r="F511" i="2"/>
  <c r="E511" i="2"/>
  <c r="D511" i="2"/>
  <c r="C511" i="2"/>
  <c r="B511" i="2"/>
  <c r="A511" i="2"/>
  <c r="G510" i="2"/>
  <c r="F510" i="2"/>
  <c r="E510" i="2"/>
  <c r="D510" i="2"/>
  <c r="C510" i="2"/>
  <c r="B510" i="2"/>
  <c r="A510" i="2"/>
  <c r="G509" i="2"/>
  <c r="F509" i="2"/>
  <c r="E509" i="2"/>
  <c r="D509" i="2"/>
  <c r="C509" i="2"/>
  <c r="B509" i="2"/>
  <c r="A509" i="2"/>
  <c r="G508" i="2"/>
  <c r="F508" i="2"/>
  <c r="E508" i="2"/>
  <c r="D508" i="2"/>
  <c r="C508" i="2"/>
  <c r="B508" i="2"/>
  <c r="A508" i="2"/>
  <c r="G507" i="2"/>
  <c r="F507" i="2"/>
  <c r="E507" i="2"/>
  <c r="D507" i="2"/>
  <c r="C507" i="2"/>
  <c r="B507" i="2"/>
  <c r="A507" i="2"/>
  <c r="G506" i="2"/>
  <c r="F506" i="2"/>
  <c r="E506" i="2"/>
  <c r="D506" i="2"/>
  <c r="C506" i="2"/>
  <c r="B506" i="2"/>
  <c r="A506" i="2"/>
  <c r="G505" i="2"/>
  <c r="F505" i="2"/>
  <c r="E505" i="2"/>
  <c r="D505" i="2"/>
  <c r="C505" i="2"/>
  <c r="B505" i="2"/>
  <c r="A505" i="2"/>
  <c r="G504" i="2"/>
  <c r="F504" i="2"/>
  <c r="E504" i="2"/>
  <c r="D504" i="2"/>
  <c r="C504" i="2"/>
  <c r="B504" i="2"/>
  <c r="A504" i="2"/>
  <c r="G503" i="2"/>
  <c r="F503" i="2"/>
  <c r="E503" i="2"/>
  <c r="D503" i="2"/>
  <c r="C503" i="2"/>
  <c r="B503" i="2"/>
  <c r="A503" i="2"/>
  <c r="G502" i="2"/>
  <c r="F502" i="2"/>
  <c r="E502" i="2"/>
  <c r="D502" i="2"/>
  <c r="C502" i="2"/>
  <c r="B502" i="2"/>
  <c r="A502" i="2"/>
  <c r="G501" i="2"/>
  <c r="F501" i="2"/>
  <c r="E501" i="2"/>
  <c r="D501" i="2"/>
  <c r="C501" i="2"/>
  <c r="B501" i="2"/>
  <c r="A501" i="2"/>
  <c r="G500" i="2"/>
  <c r="F500" i="2"/>
  <c r="E500" i="2"/>
  <c r="D500" i="2"/>
  <c r="C500" i="2"/>
  <c r="B500" i="2"/>
  <c r="A500" i="2"/>
  <c r="G499" i="2"/>
  <c r="F499" i="2"/>
  <c r="E499" i="2"/>
  <c r="D499" i="2"/>
  <c r="C499" i="2"/>
  <c r="B499" i="2"/>
  <c r="A499" i="2"/>
  <c r="G498" i="2"/>
  <c r="F498" i="2"/>
  <c r="E498" i="2"/>
  <c r="D498" i="2"/>
  <c r="C498" i="2"/>
  <c r="B498" i="2"/>
  <c r="A498" i="2"/>
  <c r="G497" i="2"/>
  <c r="F497" i="2"/>
  <c r="E497" i="2"/>
  <c r="D497" i="2"/>
  <c r="C497" i="2"/>
  <c r="B497" i="2"/>
  <c r="A497" i="2"/>
  <c r="G496" i="2"/>
  <c r="F496" i="2"/>
  <c r="E496" i="2"/>
  <c r="D496" i="2"/>
  <c r="C496" i="2"/>
  <c r="B496" i="2"/>
  <c r="A496" i="2"/>
  <c r="G495" i="2"/>
  <c r="F495" i="2"/>
  <c r="E495" i="2"/>
  <c r="D495" i="2"/>
  <c r="C495" i="2"/>
  <c r="B495" i="2"/>
  <c r="A495" i="2"/>
  <c r="G494" i="2"/>
  <c r="F494" i="2"/>
  <c r="E494" i="2"/>
  <c r="D494" i="2"/>
  <c r="C494" i="2"/>
  <c r="B494" i="2"/>
  <c r="A494" i="2"/>
  <c r="G493" i="2"/>
  <c r="F493" i="2"/>
  <c r="E493" i="2"/>
  <c r="D493" i="2"/>
  <c r="C493" i="2"/>
  <c r="B493" i="2"/>
  <c r="A493" i="2"/>
  <c r="G492" i="2"/>
  <c r="F492" i="2"/>
  <c r="E492" i="2"/>
  <c r="D492" i="2"/>
  <c r="C492" i="2"/>
  <c r="B492" i="2"/>
  <c r="A492" i="2"/>
  <c r="G491" i="2"/>
  <c r="F491" i="2"/>
  <c r="E491" i="2"/>
  <c r="D491" i="2"/>
  <c r="C491" i="2"/>
  <c r="B491" i="2"/>
  <c r="A491" i="2"/>
  <c r="G490" i="2"/>
  <c r="F490" i="2"/>
  <c r="E490" i="2"/>
  <c r="D490" i="2"/>
  <c r="C490" i="2"/>
  <c r="B490" i="2"/>
  <c r="A490" i="2"/>
  <c r="G489" i="2"/>
  <c r="F489" i="2"/>
  <c r="E489" i="2"/>
  <c r="D489" i="2"/>
  <c r="C489" i="2"/>
  <c r="B489" i="2"/>
  <c r="A489" i="2"/>
  <c r="G488" i="2"/>
  <c r="F488" i="2"/>
  <c r="E488" i="2"/>
  <c r="D488" i="2"/>
  <c r="C488" i="2"/>
  <c r="B488" i="2"/>
  <c r="A488" i="2"/>
  <c r="G487" i="2"/>
  <c r="F487" i="2"/>
  <c r="E487" i="2"/>
  <c r="D487" i="2"/>
  <c r="C487" i="2"/>
  <c r="B487" i="2"/>
  <c r="A487" i="2"/>
  <c r="G486" i="2"/>
  <c r="F486" i="2"/>
  <c r="E486" i="2"/>
  <c r="D486" i="2"/>
  <c r="C486" i="2"/>
  <c r="B486" i="2"/>
  <c r="A486" i="2"/>
  <c r="G485" i="2"/>
  <c r="F485" i="2"/>
  <c r="E485" i="2"/>
  <c r="D485" i="2"/>
  <c r="C485" i="2"/>
  <c r="B485" i="2"/>
  <c r="A485" i="2"/>
  <c r="G484" i="2"/>
  <c r="F484" i="2"/>
  <c r="E484" i="2"/>
  <c r="D484" i="2"/>
  <c r="C484" i="2"/>
  <c r="B484" i="2"/>
  <c r="A484" i="2"/>
  <c r="G483" i="2"/>
  <c r="F483" i="2"/>
  <c r="E483" i="2"/>
  <c r="D483" i="2"/>
  <c r="C483" i="2"/>
  <c r="B483" i="2"/>
  <c r="A483" i="2"/>
  <c r="G482" i="2"/>
  <c r="F482" i="2"/>
  <c r="E482" i="2"/>
  <c r="D482" i="2"/>
  <c r="C482" i="2"/>
  <c r="B482" i="2"/>
  <c r="A482" i="2"/>
  <c r="G481" i="2"/>
  <c r="F481" i="2"/>
  <c r="E481" i="2"/>
  <c r="D481" i="2"/>
  <c r="C481" i="2"/>
  <c r="B481" i="2"/>
  <c r="A481" i="2"/>
  <c r="G480" i="2"/>
  <c r="F480" i="2"/>
  <c r="E480" i="2"/>
  <c r="D480" i="2"/>
  <c r="C480" i="2"/>
  <c r="B480" i="2"/>
  <c r="A480" i="2"/>
  <c r="G479" i="2"/>
  <c r="F479" i="2"/>
  <c r="E479" i="2"/>
  <c r="D479" i="2"/>
  <c r="C479" i="2"/>
  <c r="B479" i="2"/>
  <c r="A479" i="2"/>
  <c r="G478" i="2"/>
  <c r="F478" i="2"/>
  <c r="E478" i="2"/>
  <c r="D478" i="2"/>
  <c r="C478" i="2"/>
  <c r="B478" i="2"/>
  <c r="A478" i="2"/>
  <c r="G477" i="2"/>
  <c r="F477" i="2"/>
  <c r="E477" i="2"/>
  <c r="D477" i="2"/>
  <c r="C477" i="2"/>
  <c r="B477" i="2"/>
  <c r="A477" i="2"/>
  <c r="G476" i="2"/>
  <c r="F476" i="2"/>
  <c r="E476" i="2"/>
  <c r="D476" i="2"/>
  <c r="C476" i="2"/>
  <c r="B476" i="2"/>
  <c r="A476" i="2"/>
  <c r="G475" i="2"/>
  <c r="F475" i="2"/>
  <c r="E475" i="2"/>
  <c r="D475" i="2"/>
  <c r="C475" i="2"/>
  <c r="B475" i="2"/>
  <c r="A475" i="2"/>
  <c r="G474" i="2"/>
  <c r="F474" i="2"/>
  <c r="E474" i="2"/>
  <c r="D474" i="2"/>
  <c r="C474" i="2"/>
  <c r="B474" i="2"/>
  <c r="A474" i="2"/>
  <c r="G473" i="2"/>
  <c r="F473" i="2"/>
  <c r="E473" i="2"/>
  <c r="D473" i="2"/>
  <c r="C473" i="2"/>
  <c r="B473" i="2"/>
  <c r="A473" i="2"/>
  <c r="G472" i="2"/>
  <c r="F472" i="2"/>
  <c r="E472" i="2"/>
  <c r="D472" i="2"/>
  <c r="C472" i="2"/>
  <c r="B472" i="2"/>
  <c r="A472" i="2"/>
  <c r="G471" i="2"/>
  <c r="F471" i="2"/>
  <c r="E471" i="2"/>
  <c r="D471" i="2"/>
  <c r="C471" i="2"/>
  <c r="B471" i="2"/>
  <c r="A471" i="2"/>
  <c r="G470" i="2"/>
  <c r="F470" i="2"/>
  <c r="E470" i="2"/>
  <c r="D470" i="2"/>
  <c r="C470" i="2"/>
  <c r="B470" i="2"/>
  <c r="A470" i="2"/>
  <c r="G469" i="2"/>
  <c r="F469" i="2"/>
  <c r="E469" i="2"/>
  <c r="D469" i="2"/>
  <c r="C469" i="2"/>
  <c r="B469" i="2"/>
  <c r="A469" i="2"/>
  <c r="G468" i="2"/>
  <c r="F468" i="2"/>
  <c r="E468" i="2"/>
  <c r="D468" i="2"/>
  <c r="C468" i="2"/>
  <c r="B468" i="2"/>
  <c r="A468" i="2"/>
  <c r="G467" i="2"/>
  <c r="F467" i="2"/>
  <c r="E467" i="2"/>
  <c r="D467" i="2"/>
  <c r="C467" i="2"/>
  <c r="B467" i="2"/>
  <c r="A467" i="2"/>
  <c r="G466" i="2"/>
  <c r="F466" i="2"/>
  <c r="E466" i="2"/>
  <c r="D466" i="2"/>
  <c r="C466" i="2"/>
  <c r="B466" i="2"/>
  <c r="A466" i="2"/>
  <c r="G465" i="2"/>
  <c r="F465" i="2"/>
  <c r="E465" i="2"/>
  <c r="D465" i="2"/>
  <c r="C465" i="2"/>
  <c r="B465" i="2"/>
  <c r="A465" i="2"/>
  <c r="G464" i="2"/>
  <c r="F464" i="2"/>
  <c r="E464" i="2"/>
  <c r="D464" i="2"/>
  <c r="C464" i="2"/>
  <c r="B464" i="2"/>
  <c r="A464" i="2"/>
  <c r="G463" i="2"/>
  <c r="F463" i="2"/>
  <c r="E463" i="2"/>
  <c r="D463" i="2"/>
  <c r="C463" i="2"/>
  <c r="B463" i="2"/>
  <c r="A463" i="2"/>
  <c r="G462" i="2"/>
  <c r="F462" i="2"/>
  <c r="E462" i="2"/>
  <c r="D462" i="2"/>
  <c r="C462" i="2"/>
  <c r="B462" i="2"/>
  <c r="A462" i="2"/>
  <c r="G461" i="2"/>
  <c r="F461" i="2"/>
  <c r="E461" i="2"/>
  <c r="D461" i="2"/>
  <c r="C461" i="2"/>
  <c r="B461" i="2"/>
  <c r="A461" i="2"/>
  <c r="G460" i="2"/>
  <c r="F460" i="2"/>
  <c r="E460" i="2"/>
  <c r="D460" i="2"/>
  <c r="C460" i="2"/>
  <c r="B460" i="2"/>
  <c r="A460" i="2"/>
  <c r="G459" i="2"/>
  <c r="F459" i="2"/>
  <c r="E459" i="2"/>
  <c r="D459" i="2"/>
  <c r="C459" i="2"/>
  <c r="B459" i="2"/>
  <c r="A459" i="2"/>
  <c r="G458" i="2"/>
  <c r="F458" i="2"/>
  <c r="E458" i="2"/>
  <c r="D458" i="2"/>
  <c r="C458" i="2"/>
  <c r="B458" i="2"/>
  <c r="A458" i="2"/>
  <c r="G457" i="2"/>
  <c r="F457" i="2"/>
  <c r="E457" i="2"/>
  <c r="D457" i="2"/>
  <c r="C457" i="2"/>
  <c r="B457" i="2"/>
  <c r="A457" i="2"/>
  <c r="G456" i="2"/>
  <c r="F456" i="2"/>
  <c r="E456" i="2"/>
  <c r="D456" i="2"/>
  <c r="C456" i="2"/>
  <c r="B456" i="2"/>
  <c r="A456" i="2"/>
  <c r="G455" i="2"/>
  <c r="F455" i="2"/>
  <c r="E455" i="2"/>
  <c r="D455" i="2"/>
  <c r="C455" i="2"/>
  <c r="B455" i="2"/>
  <c r="A455" i="2"/>
  <c r="G454" i="2"/>
  <c r="F454" i="2"/>
  <c r="E454" i="2"/>
  <c r="D454" i="2"/>
  <c r="C454" i="2"/>
  <c r="B454" i="2"/>
  <c r="A454" i="2"/>
  <c r="G453" i="2"/>
  <c r="F453" i="2"/>
  <c r="E453" i="2"/>
  <c r="D453" i="2"/>
  <c r="C453" i="2"/>
  <c r="B453" i="2"/>
  <c r="A453" i="2"/>
  <c r="G452" i="2"/>
  <c r="F452" i="2"/>
  <c r="E452" i="2"/>
  <c r="D452" i="2"/>
  <c r="C452" i="2"/>
  <c r="B452" i="2"/>
  <c r="A452" i="2"/>
  <c r="G451" i="2"/>
  <c r="F451" i="2"/>
  <c r="E451" i="2"/>
  <c r="D451" i="2"/>
  <c r="C451" i="2"/>
  <c r="B451" i="2"/>
  <c r="A451" i="2"/>
  <c r="G450" i="2"/>
  <c r="F450" i="2"/>
  <c r="E450" i="2"/>
  <c r="D450" i="2"/>
  <c r="C450" i="2"/>
  <c r="B450" i="2"/>
  <c r="A450" i="2"/>
  <c r="G449" i="2"/>
  <c r="F449" i="2"/>
  <c r="E449" i="2"/>
  <c r="D449" i="2"/>
  <c r="C449" i="2"/>
  <c r="B449" i="2"/>
  <c r="A449" i="2"/>
  <c r="G448" i="2"/>
  <c r="F448" i="2"/>
  <c r="E448" i="2"/>
  <c r="D448" i="2"/>
  <c r="C448" i="2"/>
  <c r="B448" i="2"/>
  <c r="A448" i="2"/>
  <c r="G447" i="2"/>
  <c r="F447" i="2"/>
  <c r="E447" i="2"/>
  <c r="D447" i="2"/>
  <c r="C447" i="2"/>
  <c r="B447" i="2"/>
  <c r="A447" i="2"/>
  <c r="G446" i="2"/>
  <c r="F446" i="2"/>
  <c r="E446" i="2"/>
  <c r="D446" i="2"/>
  <c r="C446" i="2"/>
  <c r="B446" i="2"/>
  <c r="A446" i="2"/>
  <c r="G445" i="2"/>
  <c r="F445" i="2"/>
  <c r="E445" i="2"/>
  <c r="D445" i="2"/>
  <c r="C445" i="2"/>
  <c r="B445" i="2"/>
  <c r="A445" i="2"/>
  <c r="G444" i="2"/>
  <c r="F444" i="2"/>
  <c r="E444" i="2"/>
  <c r="D444" i="2"/>
  <c r="C444" i="2"/>
  <c r="B444" i="2"/>
  <c r="A444" i="2"/>
  <c r="G443" i="2"/>
  <c r="F443" i="2"/>
  <c r="E443" i="2"/>
  <c r="D443" i="2"/>
  <c r="C443" i="2"/>
  <c r="B443" i="2"/>
  <c r="A443" i="2"/>
  <c r="G442" i="2"/>
  <c r="F442" i="2"/>
  <c r="E442" i="2"/>
  <c r="D442" i="2"/>
  <c r="C442" i="2"/>
  <c r="B442" i="2"/>
  <c r="A442" i="2"/>
  <c r="G441" i="2"/>
  <c r="F441" i="2"/>
  <c r="E441" i="2"/>
  <c r="D441" i="2"/>
  <c r="C441" i="2"/>
  <c r="B441" i="2"/>
  <c r="A441" i="2"/>
  <c r="G440" i="2"/>
  <c r="F440" i="2"/>
  <c r="E440" i="2"/>
  <c r="D440" i="2"/>
  <c r="C440" i="2"/>
  <c r="B440" i="2"/>
  <c r="A440" i="2"/>
  <c r="G439" i="2"/>
  <c r="F439" i="2"/>
  <c r="E439" i="2"/>
  <c r="D439" i="2"/>
  <c r="C439" i="2"/>
  <c r="B439" i="2"/>
  <c r="A439" i="2"/>
  <c r="G438" i="2"/>
  <c r="F438" i="2"/>
  <c r="E438" i="2"/>
  <c r="D438" i="2"/>
  <c r="C438" i="2"/>
  <c r="B438" i="2"/>
  <c r="A438" i="2"/>
  <c r="G437" i="2"/>
  <c r="F437" i="2"/>
  <c r="E437" i="2"/>
  <c r="D437" i="2"/>
  <c r="C437" i="2"/>
  <c r="B437" i="2"/>
  <c r="A437" i="2"/>
  <c r="G436" i="2"/>
  <c r="F436" i="2"/>
  <c r="E436" i="2"/>
  <c r="D436" i="2"/>
  <c r="C436" i="2"/>
  <c r="B436" i="2"/>
  <c r="A436" i="2"/>
  <c r="G435" i="2"/>
  <c r="F435" i="2"/>
  <c r="E435" i="2"/>
  <c r="D435" i="2"/>
  <c r="C435" i="2"/>
  <c r="B435" i="2"/>
  <c r="A435" i="2"/>
  <c r="G434" i="2"/>
  <c r="F434" i="2"/>
  <c r="E434" i="2"/>
  <c r="D434" i="2"/>
  <c r="C434" i="2"/>
  <c r="B434" i="2"/>
  <c r="A434" i="2"/>
  <c r="G433" i="2"/>
  <c r="F433" i="2"/>
  <c r="E433" i="2"/>
  <c r="D433" i="2"/>
  <c r="C433" i="2"/>
  <c r="B433" i="2"/>
  <c r="A433" i="2"/>
  <c r="G432" i="2"/>
  <c r="F432" i="2"/>
  <c r="E432" i="2"/>
  <c r="D432" i="2"/>
  <c r="C432" i="2"/>
  <c r="B432" i="2"/>
  <c r="A432" i="2"/>
  <c r="G431" i="2"/>
  <c r="F431" i="2"/>
  <c r="E431" i="2"/>
  <c r="D431" i="2"/>
  <c r="C431" i="2"/>
  <c r="B431" i="2"/>
  <c r="A431" i="2"/>
  <c r="G430" i="2"/>
  <c r="F430" i="2"/>
  <c r="E430" i="2"/>
  <c r="D430" i="2"/>
  <c r="C430" i="2"/>
  <c r="B430" i="2"/>
  <c r="A430" i="2"/>
  <c r="G429" i="2"/>
  <c r="F429" i="2"/>
  <c r="E429" i="2"/>
  <c r="D429" i="2"/>
  <c r="C429" i="2"/>
  <c r="B429" i="2"/>
  <c r="A429" i="2"/>
  <c r="G428" i="2"/>
  <c r="F428" i="2"/>
  <c r="E428" i="2"/>
  <c r="D428" i="2"/>
  <c r="C428" i="2"/>
  <c r="B428" i="2"/>
  <c r="A428" i="2"/>
  <c r="G427" i="2"/>
  <c r="F427" i="2"/>
  <c r="E427" i="2"/>
  <c r="D427" i="2"/>
  <c r="C427" i="2"/>
  <c r="B427" i="2"/>
  <c r="A427" i="2"/>
  <c r="G426" i="2"/>
  <c r="F426" i="2"/>
  <c r="E426" i="2"/>
  <c r="D426" i="2"/>
  <c r="C426" i="2"/>
  <c r="B426" i="2"/>
  <c r="A426" i="2"/>
  <c r="G425" i="2"/>
  <c r="F425" i="2"/>
  <c r="E425" i="2"/>
  <c r="D425" i="2"/>
  <c r="C425" i="2"/>
  <c r="B425" i="2"/>
  <c r="A425" i="2"/>
  <c r="G424" i="2"/>
  <c r="F424" i="2"/>
  <c r="E424" i="2"/>
  <c r="D424" i="2"/>
  <c r="C424" i="2"/>
  <c r="B424" i="2"/>
  <c r="A424" i="2"/>
  <c r="G423" i="2"/>
  <c r="F423" i="2"/>
  <c r="E423" i="2"/>
  <c r="D423" i="2"/>
  <c r="C423" i="2"/>
  <c r="B423" i="2"/>
  <c r="A423" i="2"/>
  <c r="G422" i="2"/>
  <c r="F422" i="2"/>
  <c r="E422" i="2"/>
  <c r="D422" i="2"/>
  <c r="C422" i="2"/>
  <c r="B422" i="2"/>
  <c r="A422" i="2"/>
  <c r="G421" i="2"/>
  <c r="F421" i="2"/>
  <c r="E421" i="2"/>
  <c r="D421" i="2"/>
  <c r="C421" i="2"/>
  <c r="B421" i="2"/>
  <c r="A421" i="2"/>
  <c r="G420" i="2"/>
  <c r="F420" i="2"/>
  <c r="E420" i="2"/>
  <c r="D420" i="2"/>
  <c r="C420" i="2"/>
  <c r="B420" i="2"/>
  <c r="A420" i="2"/>
  <c r="G419" i="2"/>
  <c r="F419" i="2"/>
  <c r="E419" i="2"/>
  <c r="D419" i="2"/>
  <c r="C419" i="2"/>
  <c r="B419" i="2"/>
  <c r="A419" i="2"/>
  <c r="G418" i="2"/>
  <c r="F418" i="2"/>
  <c r="E418" i="2"/>
  <c r="D418" i="2"/>
  <c r="C418" i="2"/>
  <c r="B418" i="2"/>
  <c r="A418" i="2"/>
  <c r="G417" i="2"/>
  <c r="F417" i="2"/>
  <c r="E417" i="2"/>
  <c r="D417" i="2"/>
  <c r="C417" i="2"/>
  <c r="B417" i="2"/>
  <c r="A417" i="2"/>
  <c r="G416" i="2"/>
  <c r="F416" i="2"/>
  <c r="E416" i="2"/>
  <c r="D416" i="2"/>
  <c r="C416" i="2"/>
  <c r="B416" i="2"/>
  <c r="A416" i="2"/>
  <c r="G415" i="2"/>
  <c r="F415" i="2"/>
  <c r="E415" i="2"/>
  <c r="D415" i="2"/>
  <c r="C415" i="2"/>
  <c r="B415" i="2"/>
  <c r="A415" i="2"/>
  <c r="G414" i="2"/>
  <c r="F414" i="2"/>
  <c r="E414" i="2"/>
  <c r="D414" i="2"/>
  <c r="C414" i="2"/>
  <c r="B414" i="2"/>
  <c r="A414" i="2"/>
  <c r="G413" i="2"/>
  <c r="F413" i="2"/>
  <c r="E413" i="2"/>
  <c r="D413" i="2"/>
  <c r="C413" i="2"/>
  <c r="B413" i="2"/>
  <c r="A413" i="2"/>
  <c r="G412" i="2"/>
  <c r="F412" i="2"/>
  <c r="E412" i="2"/>
  <c r="D412" i="2"/>
  <c r="C412" i="2"/>
  <c r="B412" i="2"/>
  <c r="A412" i="2"/>
  <c r="G411" i="2"/>
  <c r="F411" i="2"/>
  <c r="E411" i="2"/>
  <c r="D411" i="2"/>
  <c r="C411" i="2"/>
  <c r="B411" i="2"/>
  <c r="A411" i="2"/>
  <c r="G410" i="2"/>
  <c r="F410" i="2"/>
  <c r="E410" i="2"/>
  <c r="D410" i="2"/>
  <c r="C410" i="2"/>
  <c r="B410" i="2"/>
  <c r="A410" i="2"/>
  <c r="G409" i="2"/>
  <c r="F409" i="2"/>
  <c r="E409" i="2"/>
  <c r="D409" i="2"/>
  <c r="C409" i="2"/>
  <c r="B409" i="2"/>
  <c r="A409" i="2"/>
  <c r="G408" i="2"/>
  <c r="F408" i="2"/>
  <c r="E408" i="2"/>
  <c r="D408" i="2"/>
  <c r="C408" i="2"/>
  <c r="B408" i="2"/>
  <c r="A408" i="2"/>
  <c r="G407" i="2"/>
  <c r="F407" i="2"/>
  <c r="E407" i="2"/>
  <c r="D407" i="2"/>
  <c r="C407" i="2"/>
  <c r="B407" i="2"/>
  <c r="A407" i="2"/>
  <c r="G406" i="2"/>
  <c r="F406" i="2"/>
  <c r="E406" i="2"/>
  <c r="D406" i="2"/>
  <c r="C406" i="2"/>
  <c r="B406" i="2"/>
  <c r="A406" i="2"/>
  <c r="G405" i="2"/>
  <c r="F405" i="2"/>
  <c r="E405" i="2"/>
  <c r="D405" i="2"/>
  <c r="C405" i="2"/>
  <c r="B405" i="2"/>
  <c r="A405" i="2"/>
  <c r="G404" i="2"/>
  <c r="F404" i="2"/>
  <c r="E404" i="2"/>
  <c r="D404" i="2"/>
  <c r="C404" i="2"/>
  <c r="B404" i="2"/>
  <c r="A404" i="2"/>
  <c r="G403" i="2"/>
  <c r="F403" i="2"/>
  <c r="E403" i="2"/>
  <c r="D403" i="2"/>
  <c r="C403" i="2"/>
  <c r="B403" i="2"/>
  <c r="A403" i="2"/>
  <c r="G402" i="2"/>
  <c r="F402" i="2"/>
  <c r="E402" i="2"/>
  <c r="D402" i="2"/>
  <c r="C402" i="2"/>
  <c r="B402" i="2"/>
  <c r="A402" i="2"/>
  <c r="G401" i="2"/>
  <c r="F401" i="2"/>
  <c r="E401" i="2"/>
  <c r="D401" i="2"/>
  <c r="C401" i="2"/>
  <c r="B401" i="2"/>
  <c r="A401" i="2"/>
  <c r="G400" i="2"/>
  <c r="F400" i="2"/>
  <c r="E400" i="2"/>
  <c r="D400" i="2"/>
  <c r="C400" i="2"/>
  <c r="B400" i="2"/>
  <c r="A400" i="2"/>
  <c r="G399" i="2"/>
  <c r="F399" i="2"/>
  <c r="E399" i="2"/>
  <c r="D399" i="2"/>
  <c r="C399" i="2"/>
  <c r="B399" i="2"/>
  <c r="A399" i="2"/>
  <c r="G398" i="2"/>
  <c r="F398" i="2"/>
  <c r="E398" i="2"/>
  <c r="D398" i="2"/>
  <c r="C398" i="2"/>
  <c r="B398" i="2"/>
  <c r="A398" i="2"/>
  <c r="G397" i="2"/>
  <c r="F397" i="2"/>
  <c r="E397" i="2"/>
  <c r="D397" i="2"/>
  <c r="C397" i="2"/>
  <c r="B397" i="2"/>
  <c r="A397" i="2"/>
  <c r="G396" i="2"/>
  <c r="F396" i="2"/>
  <c r="E396" i="2"/>
  <c r="D396" i="2"/>
  <c r="C396" i="2"/>
  <c r="B396" i="2"/>
  <c r="A396" i="2"/>
  <c r="G395" i="2"/>
  <c r="F395" i="2"/>
  <c r="E395" i="2"/>
  <c r="D395" i="2"/>
  <c r="C395" i="2"/>
  <c r="B395" i="2"/>
  <c r="A395" i="2"/>
  <c r="G394" i="2"/>
  <c r="F394" i="2"/>
  <c r="E394" i="2"/>
  <c r="D394" i="2"/>
  <c r="C394" i="2"/>
  <c r="B394" i="2"/>
  <c r="A394" i="2"/>
  <c r="G393" i="2"/>
  <c r="F393" i="2"/>
  <c r="E393" i="2"/>
  <c r="D393" i="2"/>
  <c r="C393" i="2"/>
  <c r="B393" i="2"/>
  <c r="A393" i="2"/>
  <c r="G392" i="2"/>
  <c r="F392" i="2"/>
  <c r="E392" i="2"/>
  <c r="D392" i="2"/>
  <c r="C392" i="2"/>
  <c r="B392" i="2"/>
  <c r="A392" i="2"/>
  <c r="G391" i="2"/>
  <c r="F391" i="2"/>
  <c r="E391" i="2"/>
  <c r="D391" i="2"/>
  <c r="C391" i="2"/>
  <c r="B391" i="2"/>
  <c r="A391" i="2"/>
  <c r="G390" i="2"/>
  <c r="F390" i="2"/>
  <c r="E390" i="2"/>
  <c r="D390" i="2"/>
  <c r="C390" i="2"/>
  <c r="B390" i="2"/>
  <c r="A390" i="2"/>
  <c r="G389" i="2"/>
  <c r="F389" i="2"/>
  <c r="E389" i="2"/>
  <c r="D389" i="2"/>
  <c r="C389" i="2"/>
  <c r="B389" i="2"/>
  <c r="A389" i="2"/>
  <c r="G388" i="2"/>
  <c r="F388" i="2"/>
  <c r="E388" i="2"/>
  <c r="D388" i="2"/>
  <c r="C388" i="2"/>
  <c r="B388" i="2"/>
  <c r="A388" i="2"/>
  <c r="G387" i="2"/>
  <c r="F387" i="2"/>
  <c r="E387" i="2"/>
  <c r="D387" i="2"/>
  <c r="C387" i="2"/>
  <c r="B387" i="2"/>
  <c r="A387" i="2"/>
  <c r="G386" i="2"/>
  <c r="F386" i="2"/>
  <c r="E386" i="2"/>
  <c r="D386" i="2"/>
  <c r="C386" i="2"/>
  <c r="B386" i="2"/>
  <c r="A386" i="2"/>
  <c r="G385" i="2"/>
  <c r="F385" i="2"/>
  <c r="E385" i="2"/>
  <c r="D385" i="2"/>
  <c r="C385" i="2"/>
  <c r="B385" i="2"/>
  <c r="A385" i="2"/>
  <c r="G384" i="2"/>
  <c r="F384" i="2"/>
  <c r="E384" i="2"/>
  <c r="D384" i="2"/>
  <c r="C384" i="2"/>
  <c r="B384" i="2"/>
  <c r="A384" i="2"/>
  <c r="G383" i="2"/>
  <c r="F383" i="2"/>
  <c r="E383" i="2"/>
  <c r="D383" i="2"/>
  <c r="C383" i="2"/>
  <c r="B383" i="2"/>
  <c r="A383" i="2"/>
  <c r="G382" i="2"/>
  <c r="F382" i="2"/>
  <c r="E382" i="2"/>
  <c r="D382" i="2"/>
  <c r="C382" i="2"/>
  <c r="B382" i="2"/>
  <c r="A382" i="2"/>
  <c r="G381" i="2"/>
  <c r="F381" i="2"/>
  <c r="E381" i="2"/>
  <c r="D381" i="2"/>
  <c r="C381" i="2"/>
  <c r="B381" i="2"/>
  <c r="A381" i="2"/>
  <c r="G380" i="2"/>
  <c r="F380" i="2"/>
  <c r="E380" i="2"/>
  <c r="D380" i="2"/>
  <c r="C380" i="2"/>
  <c r="B380" i="2"/>
  <c r="A380" i="2"/>
  <c r="G379" i="2"/>
  <c r="F379" i="2"/>
  <c r="E379" i="2"/>
  <c r="D379" i="2"/>
  <c r="C379" i="2"/>
  <c r="B379" i="2"/>
  <c r="A379" i="2"/>
  <c r="G378" i="2"/>
  <c r="F378" i="2"/>
  <c r="E378" i="2"/>
  <c r="D378" i="2"/>
  <c r="C378" i="2"/>
  <c r="B378" i="2"/>
  <c r="A378" i="2"/>
  <c r="G377" i="2"/>
  <c r="F377" i="2"/>
  <c r="E377" i="2"/>
  <c r="D377" i="2"/>
  <c r="C377" i="2"/>
  <c r="B377" i="2"/>
  <c r="A377" i="2"/>
  <c r="G376" i="2"/>
  <c r="F376" i="2"/>
  <c r="E376" i="2"/>
  <c r="D376" i="2"/>
  <c r="C376" i="2"/>
  <c r="B376" i="2"/>
  <c r="A376" i="2"/>
  <c r="G375" i="2"/>
  <c r="F375" i="2"/>
  <c r="E375" i="2"/>
  <c r="D375" i="2"/>
  <c r="C375" i="2"/>
  <c r="B375" i="2"/>
  <c r="A375" i="2"/>
  <c r="G374" i="2"/>
  <c r="F374" i="2"/>
  <c r="E374" i="2"/>
  <c r="D374" i="2"/>
  <c r="C374" i="2"/>
  <c r="B374" i="2"/>
  <c r="A374" i="2"/>
  <c r="G373" i="2"/>
  <c r="F373" i="2"/>
  <c r="E373" i="2"/>
  <c r="D373" i="2"/>
  <c r="C373" i="2"/>
  <c r="B373" i="2"/>
  <c r="A373" i="2"/>
  <c r="G372" i="2"/>
  <c r="F372" i="2"/>
  <c r="E372" i="2"/>
  <c r="D372" i="2"/>
  <c r="C372" i="2"/>
  <c r="B372" i="2"/>
  <c r="A372" i="2"/>
  <c r="G371" i="2"/>
  <c r="F371" i="2"/>
  <c r="E371" i="2"/>
  <c r="D371" i="2"/>
  <c r="C371" i="2"/>
  <c r="B371" i="2"/>
  <c r="A371" i="2"/>
  <c r="G370" i="2"/>
  <c r="F370" i="2"/>
  <c r="E370" i="2"/>
  <c r="D370" i="2"/>
  <c r="C370" i="2"/>
  <c r="B370" i="2"/>
  <c r="A370" i="2"/>
  <c r="G369" i="2"/>
  <c r="F369" i="2"/>
  <c r="E369" i="2"/>
  <c r="D369" i="2"/>
  <c r="C369" i="2"/>
  <c r="B369" i="2"/>
  <c r="A369" i="2"/>
  <c r="G368" i="2"/>
  <c r="F368" i="2"/>
  <c r="E368" i="2"/>
  <c r="D368" i="2"/>
  <c r="C368" i="2"/>
  <c r="B368" i="2"/>
  <c r="A368" i="2"/>
  <c r="G367" i="2"/>
  <c r="F367" i="2"/>
  <c r="E367" i="2"/>
  <c r="D367" i="2"/>
  <c r="C367" i="2"/>
  <c r="B367" i="2"/>
  <c r="A367" i="2"/>
  <c r="G366" i="2"/>
  <c r="F366" i="2"/>
  <c r="E366" i="2"/>
  <c r="D366" i="2"/>
  <c r="C366" i="2"/>
  <c r="B366" i="2"/>
  <c r="A366" i="2"/>
  <c r="G365" i="2"/>
  <c r="F365" i="2"/>
  <c r="E365" i="2"/>
  <c r="D365" i="2"/>
  <c r="C365" i="2"/>
  <c r="B365" i="2"/>
  <c r="A365" i="2"/>
  <c r="G364" i="2"/>
  <c r="F364" i="2"/>
  <c r="E364" i="2"/>
  <c r="D364" i="2"/>
  <c r="C364" i="2"/>
  <c r="B364" i="2"/>
  <c r="A364" i="2"/>
  <c r="G363" i="2"/>
  <c r="F363" i="2"/>
  <c r="E363" i="2"/>
  <c r="D363" i="2"/>
  <c r="C363" i="2"/>
  <c r="B363" i="2"/>
  <c r="A363" i="2"/>
  <c r="G362" i="2"/>
  <c r="F362" i="2"/>
  <c r="E362" i="2"/>
  <c r="D362" i="2"/>
  <c r="C362" i="2"/>
  <c r="B362" i="2"/>
  <c r="A362" i="2"/>
  <c r="G361" i="2"/>
  <c r="F361" i="2"/>
  <c r="E361" i="2"/>
  <c r="D361" i="2"/>
  <c r="C361" i="2"/>
  <c r="B361" i="2"/>
  <c r="A361" i="2"/>
  <c r="G360" i="2"/>
  <c r="F360" i="2"/>
  <c r="E360" i="2"/>
  <c r="D360" i="2"/>
  <c r="C360" i="2"/>
  <c r="B360" i="2"/>
  <c r="A360" i="2"/>
  <c r="G359" i="2"/>
  <c r="F359" i="2"/>
  <c r="E359" i="2"/>
  <c r="D359" i="2"/>
  <c r="C359" i="2"/>
  <c r="B359" i="2"/>
  <c r="A359" i="2"/>
  <c r="G358" i="2"/>
  <c r="F358" i="2"/>
  <c r="E358" i="2"/>
  <c r="D358" i="2"/>
  <c r="C358" i="2"/>
  <c r="B358" i="2"/>
  <c r="A358" i="2"/>
  <c r="G357" i="2"/>
  <c r="F357" i="2"/>
  <c r="E357" i="2"/>
  <c r="D357" i="2"/>
  <c r="C357" i="2"/>
  <c r="B357" i="2"/>
  <c r="A357" i="2"/>
  <c r="G356" i="2"/>
  <c r="F356" i="2"/>
  <c r="E356" i="2"/>
  <c r="D356" i="2"/>
  <c r="C356" i="2"/>
  <c r="B356" i="2"/>
  <c r="A356" i="2"/>
  <c r="G355" i="2"/>
  <c r="F355" i="2"/>
  <c r="E355" i="2"/>
  <c r="D355" i="2"/>
  <c r="C355" i="2"/>
  <c r="B355" i="2"/>
  <c r="A355" i="2"/>
  <c r="G354" i="2"/>
  <c r="F354" i="2"/>
  <c r="E354" i="2"/>
  <c r="D354" i="2"/>
  <c r="C354" i="2"/>
  <c r="B354" i="2"/>
  <c r="A354" i="2"/>
  <c r="G353" i="2"/>
  <c r="F353" i="2"/>
  <c r="E353" i="2"/>
  <c r="D353" i="2"/>
  <c r="C353" i="2"/>
  <c r="B353" i="2"/>
  <c r="A353" i="2"/>
  <c r="G352" i="2"/>
  <c r="F352" i="2"/>
  <c r="E352" i="2"/>
  <c r="D352" i="2"/>
  <c r="C352" i="2"/>
  <c r="B352" i="2"/>
  <c r="A352" i="2"/>
  <c r="G351" i="2"/>
  <c r="F351" i="2"/>
  <c r="E351" i="2"/>
  <c r="D351" i="2"/>
  <c r="C351" i="2"/>
  <c r="B351" i="2"/>
  <c r="A351" i="2"/>
  <c r="G350" i="2"/>
  <c r="F350" i="2"/>
  <c r="E350" i="2"/>
  <c r="D350" i="2"/>
  <c r="C350" i="2"/>
  <c r="B350" i="2"/>
  <c r="A350" i="2"/>
  <c r="G349" i="2"/>
  <c r="F349" i="2"/>
  <c r="E349" i="2"/>
  <c r="D349" i="2"/>
  <c r="C349" i="2"/>
  <c r="B349" i="2"/>
  <c r="A349" i="2"/>
  <c r="G348" i="2"/>
  <c r="F348" i="2"/>
  <c r="E348" i="2"/>
  <c r="D348" i="2"/>
  <c r="C348" i="2"/>
  <c r="B348" i="2"/>
  <c r="A348" i="2"/>
  <c r="G347" i="2"/>
  <c r="F347" i="2"/>
  <c r="E347" i="2"/>
  <c r="D347" i="2"/>
  <c r="C347" i="2"/>
  <c r="B347" i="2"/>
  <c r="A347" i="2"/>
  <c r="G346" i="2"/>
  <c r="F346" i="2"/>
  <c r="E346" i="2"/>
  <c r="D346" i="2"/>
  <c r="C346" i="2"/>
  <c r="B346" i="2"/>
  <c r="A346" i="2"/>
  <c r="G345" i="2"/>
  <c r="F345" i="2"/>
  <c r="E345" i="2"/>
  <c r="D345" i="2"/>
  <c r="C345" i="2"/>
  <c r="B345" i="2"/>
  <c r="A345" i="2"/>
  <c r="G344" i="2"/>
  <c r="F344" i="2"/>
  <c r="E344" i="2"/>
  <c r="D344" i="2"/>
  <c r="C344" i="2"/>
  <c r="B344" i="2"/>
  <c r="A344" i="2"/>
  <c r="G343" i="2"/>
  <c r="F343" i="2"/>
  <c r="E343" i="2"/>
  <c r="D343" i="2"/>
  <c r="C343" i="2"/>
  <c r="B343" i="2"/>
  <c r="A343" i="2"/>
  <c r="G342" i="2"/>
  <c r="F342" i="2"/>
  <c r="E342" i="2"/>
  <c r="D342" i="2"/>
  <c r="C342" i="2"/>
  <c r="B342" i="2"/>
  <c r="A342" i="2"/>
  <c r="G341" i="2"/>
  <c r="F341" i="2"/>
  <c r="E341" i="2"/>
  <c r="D341" i="2"/>
  <c r="C341" i="2"/>
  <c r="B341" i="2"/>
  <c r="A341" i="2"/>
  <c r="G340" i="2"/>
  <c r="F340" i="2"/>
  <c r="E340" i="2"/>
  <c r="D340" i="2"/>
  <c r="C340" i="2"/>
  <c r="B340" i="2"/>
  <c r="A340" i="2"/>
  <c r="G339" i="2"/>
  <c r="F339" i="2"/>
  <c r="E339" i="2"/>
  <c r="D339" i="2"/>
  <c r="C339" i="2"/>
  <c r="B339" i="2"/>
  <c r="A339" i="2"/>
  <c r="G338" i="2"/>
  <c r="F338" i="2"/>
  <c r="E338" i="2"/>
  <c r="D338" i="2"/>
  <c r="C338" i="2"/>
  <c r="B338" i="2"/>
  <c r="A338" i="2"/>
  <c r="G337" i="2"/>
  <c r="F337" i="2"/>
  <c r="E337" i="2"/>
  <c r="D337" i="2"/>
  <c r="C337" i="2"/>
  <c r="B337" i="2"/>
  <c r="A337" i="2"/>
  <c r="G336" i="2"/>
  <c r="F336" i="2"/>
  <c r="E336" i="2"/>
  <c r="D336" i="2"/>
  <c r="C336" i="2"/>
  <c r="B336" i="2"/>
  <c r="A336" i="2"/>
  <c r="G335" i="2"/>
  <c r="F335" i="2"/>
  <c r="E335" i="2"/>
  <c r="D335" i="2"/>
  <c r="C335" i="2"/>
  <c r="B335" i="2"/>
  <c r="A335" i="2"/>
  <c r="G334" i="2"/>
  <c r="F334" i="2"/>
  <c r="E334" i="2"/>
  <c r="D334" i="2"/>
  <c r="C334" i="2"/>
  <c r="B334" i="2"/>
  <c r="A334" i="2"/>
  <c r="G333" i="2"/>
  <c r="F333" i="2"/>
  <c r="E333" i="2"/>
  <c r="D333" i="2"/>
  <c r="C333" i="2"/>
  <c r="B333" i="2"/>
  <c r="A333" i="2"/>
  <c r="G332" i="2"/>
  <c r="F332" i="2"/>
  <c r="E332" i="2"/>
  <c r="D332" i="2"/>
  <c r="C332" i="2"/>
  <c r="B332" i="2"/>
  <c r="A332" i="2"/>
  <c r="G331" i="2"/>
  <c r="F331" i="2"/>
  <c r="E331" i="2"/>
  <c r="D331" i="2"/>
  <c r="C331" i="2"/>
  <c r="B331" i="2"/>
  <c r="A331" i="2"/>
  <c r="G330" i="2"/>
  <c r="F330" i="2"/>
  <c r="E330" i="2"/>
  <c r="D330" i="2"/>
  <c r="C330" i="2"/>
  <c r="B330" i="2"/>
  <c r="A330" i="2"/>
  <c r="G329" i="2"/>
  <c r="F329" i="2"/>
  <c r="E329" i="2"/>
  <c r="D329" i="2"/>
  <c r="C329" i="2"/>
  <c r="B329" i="2"/>
  <c r="A329" i="2"/>
  <c r="G328" i="2"/>
  <c r="F328" i="2"/>
  <c r="E328" i="2"/>
  <c r="D328" i="2"/>
  <c r="C328" i="2"/>
  <c r="B328" i="2"/>
  <c r="A328" i="2"/>
  <c r="G327" i="2"/>
  <c r="F327" i="2"/>
  <c r="E327" i="2"/>
  <c r="D327" i="2"/>
  <c r="C327" i="2"/>
  <c r="B327" i="2"/>
  <c r="A327" i="2"/>
  <c r="G326" i="2"/>
  <c r="F326" i="2"/>
  <c r="E326" i="2"/>
  <c r="D326" i="2"/>
  <c r="C326" i="2"/>
  <c r="B326" i="2"/>
  <c r="A326" i="2"/>
  <c r="G325" i="2"/>
  <c r="F325" i="2"/>
  <c r="E325" i="2"/>
  <c r="D325" i="2"/>
  <c r="C325" i="2"/>
  <c r="B325" i="2"/>
  <c r="A325" i="2"/>
  <c r="G324" i="2"/>
  <c r="F324" i="2"/>
  <c r="E324" i="2"/>
  <c r="D324" i="2"/>
  <c r="C324" i="2"/>
  <c r="B324" i="2"/>
  <c r="A324" i="2"/>
  <c r="G323" i="2"/>
  <c r="F323" i="2"/>
  <c r="E323" i="2"/>
  <c r="D323" i="2"/>
  <c r="C323" i="2"/>
  <c r="B323" i="2"/>
  <c r="A323" i="2"/>
  <c r="G322" i="2"/>
  <c r="F322" i="2"/>
  <c r="E322" i="2"/>
  <c r="D322" i="2"/>
  <c r="C322" i="2"/>
  <c r="B322" i="2"/>
  <c r="A322" i="2"/>
  <c r="G321" i="2"/>
  <c r="F321" i="2"/>
  <c r="E321" i="2"/>
  <c r="D321" i="2"/>
  <c r="C321" i="2"/>
  <c r="B321" i="2"/>
  <c r="A321" i="2"/>
  <c r="G320" i="2"/>
  <c r="F320" i="2"/>
  <c r="E320" i="2"/>
  <c r="D320" i="2"/>
  <c r="C320" i="2"/>
  <c r="B320" i="2"/>
  <c r="A320" i="2"/>
  <c r="G319" i="2"/>
  <c r="F319" i="2"/>
  <c r="E319" i="2"/>
  <c r="D319" i="2"/>
  <c r="C319" i="2"/>
  <c r="B319" i="2"/>
  <c r="A319" i="2"/>
  <c r="G318" i="2"/>
  <c r="F318" i="2"/>
  <c r="E318" i="2"/>
  <c r="D318" i="2"/>
  <c r="C318" i="2"/>
  <c r="B318" i="2"/>
  <c r="A318" i="2"/>
  <c r="G317" i="2"/>
  <c r="F317" i="2"/>
  <c r="E317" i="2"/>
  <c r="D317" i="2"/>
  <c r="C317" i="2"/>
  <c r="B317" i="2"/>
  <c r="A317" i="2"/>
  <c r="G316" i="2"/>
  <c r="F316" i="2"/>
  <c r="E316" i="2"/>
  <c r="D316" i="2"/>
  <c r="C316" i="2"/>
  <c r="B316" i="2"/>
  <c r="A316" i="2"/>
  <c r="G315" i="2"/>
  <c r="F315" i="2"/>
  <c r="E315" i="2"/>
  <c r="D315" i="2"/>
  <c r="C315" i="2"/>
  <c r="B315" i="2"/>
  <c r="A315" i="2"/>
  <c r="G314" i="2"/>
  <c r="F314" i="2"/>
  <c r="E314" i="2"/>
  <c r="D314" i="2"/>
  <c r="C314" i="2"/>
  <c r="B314" i="2"/>
  <c r="A314" i="2"/>
  <c r="G313" i="2"/>
  <c r="F313" i="2"/>
  <c r="E313" i="2"/>
  <c r="D313" i="2"/>
  <c r="C313" i="2"/>
  <c r="B313" i="2"/>
  <c r="A313" i="2"/>
  <c r="G312" i="2"/>
  <c r="F312" i="2"/>
  <c r="E312" i="2"/>
  <c r="D312" i="2"/>
  <c r="C312" i="2"/>
  <c r="B312" i="2"/>
  <c r="A312" i="2"/>
  <c r="G311" i="2"/>
  <c r="F311" i="2"/>
  <c r="E311" i="2"/>
  <c r="D311" i="2"/>
  <c r="C311" i="2"/>
  <c r="B311" i="2"/>
  <c r="A311" i="2"/>
  <c r="G310" i="2"/>
  <c r="F310" i="2"/>
  <c r="E310" i="2"/>
  <c r="D310" i="2"/>
  <c r="C310" i="2"/>
  <c r="B310" i="2"/>
  <c r="A310" i="2"/>
  <c r="G309" i="2"/>
  <c r="F309" i="2"/>
  <c r="E309" i="2"/>
  <c r="D309" i="2"/>
  <c r="C309" i="2"/>
  <c r="B309" i="2"/>
  <c r="A309" i="2"/>
  <c r="G308" i="2"/>
  <c r="F308" i="2"/>
  <c r="E308" i="2"/>
  <c r="D308" i="2"/>
  <c r="C308" i="2"/>
  <c r="B308" i="2"/>
  <c r="A308" i="2"/>
  <c r="G307" i="2"/>
  <c r="F307" i="2"/>
  <c r="E307" i="2"/>
  <c r="D307" i="2"/>
  <c r="C307" i="2"/>
  <c r="B307" i="2"/>
  <c r="A307" i="2"/>
  <c r="G306" i="2"/>
  <c r="F306" i="2"/>
  <c r="E306" i="2"/>
  <c r="D306" i="2"/>
  <c r="C306" i="2"/>
  <c r="B306" i="2"/>
  <c r="A306" i="2"/>
  <c r="G305" i="2"/>
  <c r="F305" i="2"/>
  <c r="E305" i="2"/>
  <c r="D305" i="2"/>
  <c r="C305" i="2"/>
  <c r="B305" i="2"/>
  <c r="A305" i="2"/>
  <c r="G304" i="2"/>
  <c r="F304" i="2"/>
  <c r="E304" i="2"/>
  <c r="D304" i="2"/>
  <c r="C304" i="2"/>
  <c r="B304" i="2"/>
  <c r="A304" i="2"/>
  <c r="G303" i="2"/>
  <c r="F303" i="2"/>
  <c r="E303" i="2"/>
  <c r="D303" i="2"/>
  <c r="C303" i="2"/>
  <c r="B303" i="2"/>
  <c r="A303" i="2"/>
  <c r="G302" i="2"/>
  <c r="F302" i="2"/>
  <c r="E302" i="2"/>
  <c r="D302" i="2"/>
  <c r="C302" i="2"/>
  <c r="B302" i="2"/>
  <c r="A302" i="2"/>
  <c r="G301" i="2"/>
  <c r="F301" i="2"/>
  <c r="E301" i="2"/>
  <c r="D301" i="2"/>
  <c r="C301" i="2"/>
  <c r="B301" i="2"/>
  <c r="A301" i="2"/>
  <c r="G300" i="2"/>
  <c r="F300" i="2"/>
  <c r="E300" i="2"/>
  <c r="D300" i="2"/>
  <c r="C300" i="2"/>
  <c r="B300" i="2"/>
  <c r="A300" i="2"/>
  <c r="G299" i="2"/>
  <c r="F299" i="2"/>
  <c r="E299" i="2"/>
  <c r="D299" i="2"/>
  <c r="C299" i="2"/>
  <c r="B299" i="2"/>
  <c r="A299" i="2"/>
  <c r="G298" i="2"/>
  <c r="F298" i="2"/>
  <c r="E298" i="2"/>
  <c r="D298" i="2"/>
  <c r="C298" i="2"/>
  <c r="B298" i="2"/>
  <c r="A298" i="2"/>
  <c r="G297" i="2"/>
  <c r="F297" i="2"/>
  <c r="E297" i="2"/>
  <c r="D297" i="2"/>
  <c r="C297" i="2"/>
  <c r="B297" i="2"/>
  <c r="A297" i="2"/>
  <c r="G296" i="2"/>
  <c r="F296" i="2"/>
  <c r="E296" i="2"/>
  <c r="D296" i="2"/>
  <c r="C296" i="2"/>
  <c r="B296" i="2"/>
  <c r="A296" i="2"/>
  <c r="G295" i="2"/>
  <c r="F295" i="2"/>
  <c r="E295" i="2"/>
  <c r="D295" i="2"/>
  <c r="C295" i="2"/>
  <c r="B295" i="2"/>
  <c r="A295" i="2"/>
  <c r="G294" i="2"/>
  <c r="F294" i="2"/>
  <c r="E294" i="2"/>
  <c r="D294" i="2"/>
  <c r="C294" i="2"/>
  <c r="B294" i="2"/>
  <c r="A294" i="2"/>
  <c r="G293" i="2"/>
  <c r="F293" i="2"/>
  <c r="E293" i="2"/>
  <c r="D293" i="2"/>
  <c r="C293" i="2"/>
  <c r="B293" i="2"/>
  <c r="A293" i="2"/>
  <c r="G292" i="2"/>
  <c r="F292" i="2"/>
  <c r="E292" i="2"/>
  <c r="D292" i="2"/>
  <c r="C292" i="2"/>
  <c r="B292" i="2"/>
  <c r="A292" i="2"/>
  <c r="G291" i="2"/>
  <c r="F291" i="2"/>
  <c r="E291" i="2"/>
  <c r="D291" i="2"/>
  <c r="C291" i="2"/>
  <c r="B291" i="2"/>
  <c r="A291" i="2"/>
  <c r="G290" i="2"/>
  <c r="F290" i="2"/>
  <c r="E290" i="2"/>
  <c r="D290" i="2"/>
  <c r="C290" i="2"/>
  <c r="B290" i="2"/>
  <c r="A290" i="2"/>
  <c r="G289" i="2"/>
  <c r="F289" i="2"/>
  <c r="E289" i="2"/>
  <c r="D289" i="2"/>
  <c r="C289" i="2"/>
  <c r="B289" i="2"/>
  <c r="A289" i="2"/>
  <c r="G288" i="2"/>
  <c r="F288" i="2"/>
  <c r="E288" i="2"/>
  <c r="D288" i="2"/>
  <c r="C288" i="2"/>
  <c r="B288" i="2"/>
  <c r="A288" i="2"/>
  <c r="G287" i="2"/>
  <c r="F287" i="2"/>
  <c r="E287" i="2"/>
  <c r="D287" i="2"/>
  <c r="C287" i="2"/>
  <c r="B287" i="2"/>
  <c r="A287" i="2"/>
  <c r="G286" i="2"/>
  <c r="F286" i="2"/>
  <c r="E286" i="2"/>
  <c r="D286" i="2"/>
  <c r="C286" i="2"/>
  <c r="B286" i="2"/>
  <c r="A286" i="2"/>
  <c r="G285" i="2"/>
  <c r="F285" i="2"/>
  <c r="E285" i="2"/>
  <c r="D285" i="2"/>
  <c r="C285" i="2"/>
  <c r="B285" i="2"/>
  <c r="A285" i="2"/>
  <c r="G284" i="2"/>
  <c r="F284" i="2"/>
  <c r="E284" i="2"/>
  <c r="D284" i="2"/>
  <c r="C284" i="2"/>
  <c r="B284" i="2"/>
  <c r="A284" i="2"/>
  <c r="G283" i="2"/>
  <c r="F283" i="2"/>
  <c r="E283" i="2"/>
  <c r="D283" i="2"/>
  <c r="C283" i="2"/>
  <c r="B283" i="2"/>
  <c r="A283" i="2"/>
  <c r="G282" i="2"/>
  <c r="F282" i="2"/>
  <c r="E282" i="2"/>
  <c r="D282" i="2"/>
  <c r="C282" i="2"/>
  <c r="B282" i="2"/>
  <c r="A282" i="2"/>
  <c r="G281" i="2"/>
  <c r="F281" i="2"/>
  <c r="E281" i="2"/>
  <c r="D281" i="2"/>
  <c r="C281" i="2"/>
  <c r="B281" i="2"/>
  <c r="A281" i="2"/>
  <c r="G280" i="2"/>
  <c r="F280" i="2"/>
  <c r="E280" i="2"/>
  <c r="D280" i="2"/>
  <c r="C280" i="2"/>
  <c r="B280" i="2"/>
  <c r="A280" i="2"/>
  <c r="G279" i="2"/>
  <c r="F279" i="2"/>
  <c r="E279" i="2"/>
  <c r="D279" i="2"/>
  <c r="C279" i="2"/>
  <c r="B279" i="2"/>
  <c r="A279" i="2"/>
  <c r="G278" i="2"/>
  <c r="F278" i="2"/>
  <c r="E278" i="2"/>
  <c r="D278" i="2"/>
  <c r="C278" i="2"/>
  <c r="B278" i="2"/>
  <c r="A278" i="2"/>
  <c r="G277" i="2"/>
  <c r="F277" i="2"/>
  <c r="E277" i="2"/>
  <c r="D277" i="2"/>
  <c r="C277" i="2"/>
  <c r="B277" i="2"/>
  <c r="A277" i="2"/>
  <c r="G276" i="2"/>
  <c r="F276" i="2"/>
  <c r="E276" i="2"/>
  <c r="D276" i="2"/>
  <c r="C276" i="2"/>
  <c r="B276" i="2"/>
  <c r="A276" i="2"/>
  <c r="G275" i="2"/>
  <c r="F275" i="2"/>
  <c r="E275" i="2"/>
  <c r="D275" i="2"/>
  <c r="C275" i="2"/>
  <c r="B275" i="2"/>
  <c r="A275" i="2"/>
  <c r="G274" i="2"/>
  <c r="F274" i="2"/>
  <c r="E274" i="2"/>
  <c r="D274" i="2"/>
  <c r="C274" i="2"/>
  <c r="B274" i="2"/>
  <c r="A274" i="2"/>
  <c r="G273" i="2"/>
  <c r="F273" i="2"/>
  <c r="E273" i="2"/>
  <c r="D273" i="2"/>
  <c r="C273" i="2"/>
  <c r="B273" i="2"/>
  <c r="A273" i="2"/>
  <c r="G272" i="2"/>
  <c r="F272" i="2"/>
  <c r="E272" i="2"/>
  <c r="D272" i="2"/>
  <c r="C272" i="2"/>
  <c r="B272" i="2"/>
  <c r="A272" i="2"/>
  <c r="G271" i="2"/>
  <c r="F271" i="2"/>
  <c r="E271" i="2"/>
  <c r="D271" i="2"/>
  <c r="C271" i="2"/>
  <c r="B271" i="2"/>
  <c r="A271" i="2"/>
  <c r="G270" i="2"/>
  <c r="F270" i="2"/>
  <c r="E270" i="2"/>
  <c r="D270" i="2"/>
  <c r="C270" i="2"/>
  <c r="B270" i="2"/>
  <c r="A270" i="2"/>
  <c r="G269" i="2"/>
  <c r="F269" i="2"/>
  <c r="E269" i="2"/>
  <c r="D269" i="2"/>
  <c r="C269" i="2"/>
  <c r="B269" i="2"/>
  <c r="A269" i="2"/>
  <c r="G268" i="2"/>
  <c r="F268" i="2"/>
  <c r="E268" i="2"/>
  <c r="D268" i="2"/>
  <c r="C268" i="2"/>
  <c r="B268" i="2"/>
  <c r="A268" i="2"/>
  <c r="G267" i="2"/>
  <c r="F267" i="2"/>
  <c r="E267" i="2"/>
  <c r="D267" i="2"/>
  <c r="C267" i="2"/>
  <c r="B267" i="2"/>
  <c r="A267" i="2"/>
  <c r="G266" i="2"/>
  <c r="F266" i="2"/>
  <c r="E266" i="2"/>
  <c r="D266" i="2"/>
  <c r="C266" i="2"/>
  <c r="B266" i="2"/>
  <c r="A266" i="2"/>
  <c r="G265" i="2"/>
  <c r="F265" i="2"/>
  <c r="E265" i="2"/>
  <c r="D265" i="2"/>
  <c r="C265" i="2"/>
  <c r="B265" i="2"/>
  <c r="A265" i="2"/>
  <c r="G264" i="2"/>
  <c r="F264" i="2"/>
  <c r="E264" i="2"/>
  <c r="D264" i="2"/>
  <c r="C264" i="2"/>
  <c r="B264" i="2"/>
  <c r="A264" i="2"/>
  <c r="G263" i="2"/>
  <c r="F263" i="2"/>
  <c r="E263" i="2"/>
  <c r="D263" i="2"/>
  <c r="C263" i="2"/>
  <c r="B263" i="2"/>
  <c r="A263" i="2"/>
  <c r="G262" i="2"/>
  <c r="F262" i="2"/>
  <c r="E262" i="2"/>
  <c r="D262" i="2"/>
  <c r="C262" i="2"/>
  <c r="B262" i="2"/>
  <c r="A262" i="2"/>
  <c r="G261" i="2"/>
  <c r="F261" i="2"/>
  <c r="E261" i="2"/>
  <c r="D261" i="2"/>
  <c r="C261" i="2"/>
  <c r="B261" i="2"/>
  <c r="A261" i="2"/>
  <c r="G260" i="2"/>
  <c r="F260" i="2"/>
  <c r="E260" i="2"/>
  <c r="D260" i="2"/>
  <c r="C260" i="2"/>
  <c r="B260" i="2"/>
  <c r="A260" i="2"/>
  <c r="G259" i="2"/>
  <c r="F259" i="2"/>
  <c r="E259" i="2"/>
  <c r="D259" i="2"/>
  <c r="C259" i="2"/>
  <c r="B259" i="2"/>
  <c r="A259" i="2"/>
  <c r="G258" i="2"/>
  <c r="F258" i="2"/>
  <c r="E258" i="2"/>
  <c r="D258" i="2"/>
  <c r="C258" i="2"/>
  <c r="B258" i="2"/>
  <c r="A258" i="2"/>
  <c r="G257" i="2"/>
  <c r="F257" i="2"/>
  <c r="E257" i="2"/>
  <c r="D257" i="2"/>
  <c r="C257" i="2"/>
  <c r="B257" i="2"/>
  <c r="A257" i="2"/>
  <c r="G256" i="2"/>
  <c r="F256" i="2"/>
  <c r="E256" i="2"/>
  <c r="D256" i="2"/>
  <c r="C256" i="2"/>
  <c r="B256" i="2"/>
  <c r="A256" i="2"/>
  <c r="G255" i="2"/>
  <c r="F255" i="2"/>
  <c r="E255" i="2"/>
  <c r="D255" i="2"/>
  <c r="C255" i="2"/>
  <c r="B255" i="2"/>
  <c r="A255" i="2"/>
  <c r="G254" i="2"/>
  <c r="F254" i="2"/>
  <c r="E254" i="2"/>
  <c r="D254" i="2"/>
  <c r="C254" i="2"/>
  <c r="B254" i="2"/>
  <c r="A254" i="2"/>
  <c r="G253" i="2"/>
  <c r="F253" i="2"/>
  <c r="E253" i="2"/>
  <c r="D253" i="2"/>
  <c r="C253" i="2"/>
  <c r="B253" i="2"/>
  <c r="A253" i="2"/>
  <c r="G252" i="2"/>
  <c r="F252" i="2"/>
  <c r="E252" i="2"/>
  <c r="D252" i="2"/>
  <c r="C252" i="2"/>
  <c r="B252" i="2"/>
  <c r="A252" i="2"/>
  <c r="G251" i="2"/>
  <c r="F251" i="2"/>
  <c r="E251" i="2"/>
  <c r="D251" i="2"/>
  <c r="C251" i="2"/>
  <c r="B251" i="2"/>
  <c r="A251" i="2"/>
  <c r="G250" i="2"/>
  <c r="F250" i="2"/>
  <c r="E250" i="2"/>
  <c r="D250" i="2"/>
  <c r="C250" i="2"/>
  <c r="B250" i="2"/>
  <c r="A250" i="2"/>
  <c r="G249" i="2"/>
  <c r="F249" i="2"/>
  <c r="E249" i="2"/>
  <c r="D249" i="2"/>
  <c r="C249" i="2"/>
  <c r="B249" i="2"/>
  <c r="A249" i="2"/>
  <c r="G248" i="2"/>
  <c r="F248" i="2"/>
  <c r="E248" i="2"/>
  <c r="D248" i="2"/>
  <c r="C248" i="2"/>
  <c r="B248" i="2"/>
  <c r="A248" i="2"/>
  <c r="G247" i="2"/>
  <c r="F247" i="2"/>
  <c r="E247" i="2"/>
  <c r="D247" i="2"/>
  <c r="C247" i="2"/>
  <c r="B247" i="2"/>
  <c r="A247" i="2"/>
  <c r="G246" i="2"/>
  <c r="F246" i="2"/>
  <c r="E246" i="2"/>
  <c r="D246" i="2"/>
  <c r="C246" i="2"/>
  <c r="B246" i="2"/>
  <c r="A246" i="2"/>
  <c r="G245" i="2"/>
  <c r="F245" i="2"/>
  <c r="E245" i="2"/>
  <c r="D245" i="2"/>
  <c r="C245" i="2"/>
  <c r="B245" i="2"/>
  <c r="A245" i="2"/>
  <c r="G244" i="2"/>
  <c r="F244" i="2"/>
  <c r="E244" i="2"/>
  <c r="D244" i="2"/>
  <c r="C244" i="2"/>
  <c r="B244" i="2"/>
  <c r="A244" i="2"/>
  <c r="G243" i="2"/>
  <c r="F243" i="2"/>
  <c r="E243" i="2"/>
  <c r="D243" i="2"/>
  <c r="C243" i="2"/>
  <c r="B243" i="2"/>
  <c r="A243" i="2"/>
  <c r="G242" i="2"/>
  <c r="F242" i="2"/>
  <c r="E242" i="2"/>
  <c r="D242" i="2"/>
  <c r="C242" i="2"/>
  <c r="B242" i="2"/>
  <c r="A242" i="2"/>
  <c r="G241" i="2"/>
  <c r="F241" i="2"/>
  <c r="E241" i="2"/>
  <c r="D241" i="2"/>
  <c r="C241" i="2"/>
  <c r="B241" i="2"/>
  <c r="A241" i="2"/>
  <c r="G240" i="2"/>
  <c r="F240" i="2"/>
  <c r="E240" i="2"/>
  <c r="D240" i="2"/>
  <c r="C240" i="2"/>
  <c r="B240" i="2"/>
  <c r="A240" i="2"/>
  <c r="G239" i="2"/>
  <c r="F239" i="2"/>
  <c r="E239" i="2"/>
  <c r="D239" i="2"/>
  <c r="C239" i="2"/>
  <c r="B239" i="2"/>
  <c r="A239" i="2"/>
  <c r="G238" i="2"/>
  <c r="F238" i="2"/>
  <c r="E238" i="2"/>
  <c r="D238" i="2"/>
  <c r="C238" i="2"/>
  <c r="B238" i="2"/>
  <c r="A238" i="2"/>
  <c r="G237" i="2"/>
  <c r="F237" i="2"/>
  <c r="E237" i="2"/>
  <c r="D237" i="2"/>
  <c r="C237" i="2"/>
  <c r="B237" i="2"/>
  <c r="A237" i="2"/>
  <c r="G236" i="2"/>
  <c r="F236" i="2"/>
  <c r="E236" i="2"/>
  <c r="D236" i="2"/>
  <c r="C236" i="2"/>
  <c r="B236" i="2"/>
  <c r="A236" i="2"/>
  <c r="G235" i="2"/>
  <c r="F235" i="2"/>
  <c r="E235" i="2"/>
  <c r="D235" i="2"/>
  <c r="C235" i="2"/>
  <c r="B235" i="2"/>
  <c r="A235" i="2"/>
  <c r="G234" i="2"/>
  <c r="F234" i="2"/>
  <c r="E234" i="2"/>
  <c r="D234" i="2"/>
  <c r="C234" i="2"/>
  <c r="B234" i="2"/>
  <c r="A234" i="2"/>
  <c r="G233" i="2"/>
  <c r="F233" i="2"/>
  <c r="E233" i="2"/>
  <c r="D233" i="2"/>
  <c r="C233" i="2"/>
  <c r="B233" i="2"/>
  <c r="A233" i="2"/>
  <c r="G232" i="2"/>
  <c r="F232" i="2"/>
  <c r="E232" i="2"/>
  <c r="D232" i="2"/>
  <c r="C232" i="2"/>
  <c r="B232" i="2"/>
  <c r="A232" i="2"/>
  <c r="G231" i="2"/>
  <c r="F231" i="2"/>
  <c r="E231" i="2"/>
  <c r="D231" i="2"/>
  <c r="C231" i="2"/>
  <c r="B231" i="2"/>
  <c r="A231" i="2"/>
  <c r="G230" i="2"/>
  <c r="F230" i="2"/>
  <c r="E230" i="2"/>
  <c r="D230" i="2"/>
  <c r="C230" i="2"/>
  <c r="B230" i="2"/>
  <c r="A230" i="2"/>
  <c r="G229" i="2"/>
  <c r="F229" i="2"/>
  <c r="E229" i="2"/>
  <c r="D229" i="2"/>
  <c r="C229" i="2"/>
  <c r="B229" i="2"/>
  <c r="A229" i="2"/>
  <c r="G228" i="2"/>
  <c r="F228" i="2"/>
  <c r="E228" i="2"/>
  <c r="D228" i="2"/>
  <c r="C228" i="2"/>
  <c r="B228" i="2"/>
  <c r="A228" i="2"/>
  <c r="G227" i="2"/>
  <c r="F227" i="2"/>
  <c r="E227" i="2"/>
  <c r="D227" i="2"/>
  <c r="C227" i="2"/>
  <c r="B227" i="2"/>
  <c r="A227" i="2"/>
  <c r="G226" i="2"/>
  <c r="F226" i="2"/>
  <c r="E226" i="2"/>
  <c r="D226" i="2"/>
  <c r="C226" i="2"/>
  <c r="B226" i="2"/>
  <c r="A226" i="2"/>
  <c r="G225" i="2"/>
  <c r="F225" i="2"/>
  <c r="E225" i="2"/>
  <c r="D225" i="2"/>
  <c r="C225" i="2"/>
  <c r="B225" i="2"/>
  <c r="A225" i="2"/>
  <c r="G224" i="2"/>
  <c r="F224" i="2"/>
  <c r="E224" i="2"/>
  <c r="D224" i="2"/>
  <c r="C224" i="2"/>
  <c r="B224" i="2"/>
  <c r="A224" i="2"/>
  <c r="G223" i="2"/>
  <c r="F223" i="2"/>
  <c r="E223" i="2"/>
  <c r="D223" i="2"/>
  <c r="C223" i="2"/>
  <c r="B223" i="2"/>
  <c r="A223" i="2"/>
  <c r="G222" i="2"/>
  <c r="F222" i="2"/>
  <c r="E222" i="2"/>
  <c r="D222" i="2"/>
  <c r="C222" i="2"/>
  <c r="B222" i="2"/>
  <c r="A222" i="2"/>
  <c r="G221" i="2"/>
  <c r="F221" i="2"/>
  <c r="E221" i="2"/>
  <c r="D221" i="2"/>
  <c r="C221" i="2"/>
  <c r="B221" i="2"/>
  <c r="A221" i="2"/>
  <c r="G220" i="2"/>
  <c r="F220" i="2"/>
  <c r="E220" i="2"/>
  <c r="D220" i="2"/>
  <c r="C220" i="2"/>
  <c r="B220" i="2"/>
  <c r="A220" i="2"/>
  <c r="G219" i="2"/>
  <c r="F219" i="2"/>
  <c r="E219" i="2"/>
  <c r="D219" i="2"/>
  <c r="C219" i="2"/>
  <c r="B219" i="2"/>
  <c r="A219" i="2"/>
  <c r="G218" i="2"/>
  <c r="F218" i="2"/>
  <c r="E218" i="2"/>
  <c r="D218" i="2"/>
  <c r="C218" i="2"/>
  <c r="B218" i="2"/>
  <c r="A218" i="2"/>
  <c r="G217" i="2"/>
  <c r="F217" i="2"/>
  <c r="E217" i="2"/>
  <c r="D217" i="2"/>
  <c r="C217" i="2"/>
  <c r="B217" i="2"/>
  <c r="A217" i="2"/>
  <c r="G216" i="2"/>
  <c r="F216" i="2"/>
  <c r="E216" i="2"/>
  <c r="D216" i="2"/>
  <c r="C216" i="2"/>
  <c r="B216" i="2"/>
  <c r="A216" i="2"/>
  <c r="G215" i="2"/>
  <c r="F215" i="2"/>
  <c r="E215" i="2"/>
  <c r="D215" i="2"/>
  <c r="C215" i="2"/>
  <c r="B215" i="2"/>
  <c r="A215" i="2"/>
  <c r="G214" i="2"/>
  <c r="F214" i="2"/>
  <c r="E214" i="2"/>
  <c r="D214" i="2"/>
  <c r="C214" i="2"/>
  <c r="B214" i="2"/>
  <c r="A214" i="2"/>
  <c r="G213" i="2"/>
  <c r="F213" i="2"/>
  <c r="E213" i="2"/>
  <c r="D213" i="2"/>
  <c r="C213" i="2"/>
  <c r="B213" i="2"/>
  <c r="A213" i="2"/>
  <c r="G212" i="2"/>
  <c r="F212" i="2"/>
  <c r="E212" i="2"/>
  <c r="D212" i="2"/>
  <c r="C212" i="2"/>
  <c r="B212" i="2"/>
  <c r="A212" i="2"/>
  <c r="G211" i="2"/>
  <c r="F211" i="2"/>
  <c r="E211" i="2"/>
  <c r="D211" i="2"/>
  <c r="C211" i="2"/>
  <c r="B211" i="2"/>
  <c r="A211" i="2"/>
  <c r="G210" i="2"/>
  <c r="F210" i="2"/>
  <c r="E210" i="2"/>
  <c r="D210" i="2"/>
  <c r="C210" i="2"/>
  <c r="B210" i="2"/>
  <c r="A210" i="2"/>
  <c r="G209" i="2"/>
  <c r="F209" i="2"/>
  <c r="E209" i="2"/>
  <c r="D209" i="2"/>
  <c r="C209" i="2"/>
  <c r="B209" i="2"/>
  <c r="A209" i="2"/>
  <c r="G208" i="2"/>
  <c r="F208" i="2"/>
  <c r="E208" i="2"/>
  <c r="D208" i="2"/>
  <c r="C208" i="2"/>
  <c r="B208" i="2"/>
  <c r="A208" i="2"/>
  <c r="G207" i="2"/>
  <c r="F207" i="2"/>
  <c r="E207" i="2"/>
  <c r="D207" i="2"/>
  <c r="C207" i="2"/>
  <c r="B207" i="2"/>
  <c r="A207" i="2"/>
  <c r="G206" i="2"/>
  <c r="F206" i="2"/>
  <c r="E206" i="2"/>
  <c r="D206" i="2"/>
  <c r="C206" i="2"/>
  <c r="B206" i="2"/>
  <c r="A206" i="2"/>
  <c r="G205" i="2"/>
  <c r="F205" i="2"/>
  <c r="E205" i="2"/>
  <c r="D205" i="2"/>
  <c r="C205" i="2"/>
  <c r="B205" i="2"/>
  <c r="A205" i="2"/>
  <c r="G204" i="2"/>
  <c r="F204" i="2"/>
  <c r="E204" i="2"/>
  <c r="D204" i="2"/>
  <c r="C204" i="2"/>
  <c r="B204" i="2"/>
  <c r="A204" i="2"/>
  <c r="G203" i="2"/>
  <c r="F203" i="2"/>
  <c r="E203" i="2"/>
  <c r="D203" i="2"/>
  <c r="C203" i="2"/>
  <c r="B203" i="2"/>
  <c r="A203" i="2"/>
  <c r="G202" i="2"/>
  <c r="F202" i="2"/>
  <c r="E202" i="2"/>
  <c r="D202" i="2"/>
  <c r="C202" i="2"/>
  <c r="B202" i="2"/>
  <c r="A202" i="2"/>
  <c r="G201" i="2"/>
  <c r="F201" i="2"/>
  <c r="E201" i="2"/>
  <c r="D201" i="2"/>
  <c r="C201" i="2"/>
  <c r="B201" i="2"/>
  <c r="A201" i="2"/>
  <c r="G200" i="2"/>
  <c r="F200" i="2"/>
  <c r="E200" i="2"/>
  <c r="D200" i="2"/>
  <c r="C200" i="2"/>
  <c r="B200" i="2"/>
  <c r="A200" i="2"/>
  <c r="G199" i="2"/>
  <c r="F199" i="2"/>
  <c r="E199" i="2"/>
  <c r="D199" i="2"/>
  <c r="C199" i="2"/>
  <c r="B199" i="2"/>
  <c r="A199" i="2"/>
  <c r="G198" i="2"/>
  <c r="F198" i="2"/>
  <c r="E198" i="2"/>
  <c r="D198" i="2"/>
  <c r="C198" i="2"/>
  <c r="B198" i="2"/>
  <c r="A198" i="2"/>
  <c r="G197" i="2"/>
  <c r="F197" i="2"/>
  <c r="E197" i="2"/>
  <c r="D197" i="2"/>
  <c r="C197" i="2"/>
  <c r="B197" i="2"/>
  <c r="A197" i="2"/>
  <c r="G196" i="2"/>
  <c r="F196" i="2"/>
  <c r="E196" i="2"/>
  <c r="D196" i="2"/>
  <c r="C196" i="2"/>
  <c r="B196" i="2"/>
  <c r="A196" i="2"/>
  <c r="G195" i="2"/>
  <c r="F195" i="2"/>
  <c r="E195" i="2"/>
  <c r="D195" i="2"/>
  <c r="C195" i="2"/>
  <c r="B195" i="2"/>
  <c r="A195" i="2"/>
  <c r="G194" i="2"/>
  <c r="F194" i="2"/>
  <c r="E194" i="2"/>
  <c r="D194" i="2"/>
  <c r="C194" i="2"/>
  <c r="B194" i="2"/>
  <c r="A194" i="2"/>
  <c r="G193" i="2"/>
  <c r="F193" i="2"/>
  <c r="E193" i="2"/>
  <c r="D193" i="2"/>
  <c r="C193" i="2"/>
  <c r="B193" i="2"/>
  <c r="A193" i="2"/>
  <c r="G192" i="2"/>
  <c r="F192" i="2"/>
  <c r="E192" i="2"/>
  <c r="D192" i="2"/>
  <c r="C192" i="2"/>
  <c r="B192" i="2"/>
  <c r="A192" i="2"/>
  <c r="G191" i="2"/>
  <c r="F191" i="2"/>
  <c r="E191" i="2"/>
  <c r="D191" i="2"/>
  <c r="C191" i="2"/>
  <c r="B191" i="2"/>
  <c r="A191" i="2"/>
  <c r="G190" i="2"/>
  <c r="F190" i="2"/>
  <c r="E190" i="2"/>
  <c r="D190" i="2"/>
  <c r="C190" i="2"/>
  <c r="B190" i="2"/>
  <c r="A190" i="2"/>
  <c r="G189" i="2"/>
  <c r="F189" i="2"/>
  <c r="E189" i="2"/>
  <c r="D189" i="2"/>
  <c r="C189" i="2"/>
  <c r="B189" i="2"/>
  <c r="A189" i="2"/>
  <c r="G188" i="2"/>
  <c r="F188" i="2"/>
  <c r="E188" i="2"/>
  <c r="D188" i="2"/>
  <c r="C188" i="2"/>
  <c r="B188" i="2"/>
  <c r="A188" i="2"/>
  <c r="G187" i="2"/>
  <c r="F187" i="2"/>
  <c r="E187" i="2"/>
  <c r="D187" i="2"/>
  <c r="C187" i="2"/>
  <c r="B187" i="2"/>
  <c r="A187" i="2"/>
  <c r="G186" i="2"/>
  <c r="F186" i="2"/>
  <c r="E186" i="2"/>
  <c r="D186" i="2"/>
  <c r="C186" i="2"/>
  <c r="B186" i="2"/>
  <c r="A186" i="2"/>
  <c r="G185" i="2"/>
  <c r="F185" i="2"/>
  <c r="E185" i="2"/>
  <c r="D185" i="2"/>
  <c r="C185" i="2"/>
  <c r="B185" i="2"/>
  <c r="A185" i="2"/>
  <c r="G184" i="2"/>
  <c r="F184" i="2"/>
  <c r="E184" i="2"/>
  <c r="D184" i="2"/>
  <c r="C184" i="2"/>
  <c r="B184" i="2"/>
  <c r="A184" i="2"/>
  <c r="G183" i="2"/>
  <c r="F183" i="2"/>
  <c r="E183" i="2"/>
  <c r="D183" i="2"/>
  <c r="C183" i="2"/>
  <c r="B183" i="2"/>
  <c r="A183" i="2"/>
  <c r="G182" i="2"/>
  <c r="F182" i="2"/>
  <c r="E182" i="2"/>
  <c r="D182" i="2"/>
  <c r="C182" i="2"/>
  <c r="B182" i="2"/>
  <c r="A182" i="2"/>
  <c r="G181" i="2"/>
  <c r="F181" i="2"/>
  <c r="E181" i="2"/>
  <c r="D181" i="2"/>
  <c r="C181" i="2"/>
  <c r="B181" i="2"/>
  <c r="A181" i="2"/>
  <c r="G180" i="2"/>
  <c r="F180" i="2"/>
  <c r="E180" i="2"/>
  <c r="D180" i="2"/>
  <c r="C180" i="2"/>
  <c r="B180" i="2"/>
  <c r="A180" i="2"/>
  <c r="G179" i="2"/>
  <c r="F179" i="2"/>
  <c r="E179" i="2"/>
  <c r="D179" i="2"/>
  <c r="C179" i="2"/>
  <c r="B179" i="2"/>
  <c r="A179" i="2"/>
  <c r="G178" i="2"/>
  <c r="F178" i="2"/>
  <c r="E178" i="2"/>
  <c r="D178" i="2"/>
  <c r="C178" i="2"/>
  <c r="B178" i="2"/>
  <c r="A178" i="2"/>
  <c r="G177" i="2"/>
  <c r="F177" i="2"/>
  <c r="E177" i="2"/>
  <c r="D177" i="2"/>
  <c r="C177" i="2"/>
  <c r="B177" i="2"/>
  <c r="A177" i="2"/>
  <c r="G176" i="2"/>
  <c r="F176" i="2"/>
  <c r="E176" i="2"/>
  <c r="D176" i="2"/>
  <c r="C176" i="2"/>
  <c r="B176" i="2"/>
  <c r="A176" i="2"/>
  <c r="G175" i="2"/>
  <c r="F175" i="2"/>
  <c r="E175" i="2"/>
  <c r="D175" i="2"/>
  <c r="C175" i="2"/>
  <c r="B175" i="2"/>
  <c r="A175" i="2"/>
  <c r="G174" i="2"/>
  <c r="F174" i="2"/>
  <c r="E174" i="2"/>
  <c r="D174" i="2"/>
  <c r="C174" i="2"/>
  <c r="B174" i="2"/>
  <c r="A174" i="2"/>
  <c r="G173" i="2"/>
  <c r="F173" i="2"/>
  <c r="E173" i="2"/>
  <c r="D173" i="2"/>
  <c r="C173" i="2"/>
  <c r="B173" i="2"/>
  <c r="A173" i="2"/>
  <c r="G172" i="2"/>
  <c r="F172" i="2"/>
  <c r="E172" i="2"/>
  <c r="D172" i="2"/>
  <c r="C172" i="2"/>
  <c r="B172" i="2"/>
  <c r="A172" i="2"/>
  <c r="G171" i="2"/>
  <c r="F171" i="2"/>
  <c r="E171" i="2"/>
  <c r="D171" i="2"/>
  <c r="C171" i="2"/>
  <c r="B171" i="2"/>
  <c r="A171" i="2"/>
  <c r="G170" i="2"/>
  <c r="F170" i="2"/>
  <c r="E170" i="2"/>
  <c r="D170" i="2"/>
  <c r="C170" i="2"/>
  <c r="B170" i="2"/>
  <c r="A170" i="2"/>
  <c r="G169" i="2"/>
  <c r="F169" i="2"/>
  <c r="E169" i="2"/>
  <c r="D169" i="2"/>
  <c r="C169" i="2"/>
  <c r="B169" i="2"/>
  <c r="A169" i="2"/>
  <c r="G168" i="2"/>
  <c r="F168" i="2"/>
  <c r="E168" i="2"/>
  <c r="D168" i="2"/>
  <c r="C168" i="2"/>
  <c r="B168" i="2"/>
  <c r="A168" i="2"/>
  <c r="G167" i="2"/>
  <c r="F167" i="2"/>
  <c r="E167" i="2"/>
  <c r="D167" i="2"/>
  <c r="C167" i="2"/>
  <c r="B167" i="2"/>
  <c r="A167" i="2"/>
  <c r="G166" i="2"/>
  <c r="F166" i="2"/>
  <c r="E166" i="2"/>
  <c r="D166" i="2"/>
  <c r="C166" i="2"/>
  <c r="B166" i="2"/>
  <c r="A166" i="2"/>
  <c r="G165" i="2"/>
  <c r="F165" i="2"/>
  <c r="E165" i="2"/>
  <c r="D165" i="2"/>
  <c r="C165" i="2"/>
  <c r="B165" i="2"/>
  <c r="A165" i="2"/>
  <c r="G164" i="2"/>
  <c r="F164" i="2"/>
  <c r="E164" i="2"/>
  <c r="D164" i="2"/>
  <c r="C164" i="2"/>
  <c r="B164" i="2"/>
  <c r="A164" i="2"/>
  <c r="G163" i="2"/>
  <c r="F163" i="2"/>
  <c r="E163" i="2"/>
  <c r="D163" i="2"/>
  <c r="C163" i="2"/>
  <c r="B163" i="2"/>
  <c r="A163" i="2"/>
  <c r="G162" i="2"/>
  <c r="F162" i="2"/>
  <c r="E162" i="2"/>
  <c r="D162" i="2"/>
  <c r="C162" i="2"/>
  <c r="B162" i="2"/>
  <c r="A162" i="2"/>
  <c r="G161" i="2"/>
  <c r="F161" i="2"/>
  <c r="E161" i="2"/>
  <c r="D161" i="2"/>
  <c r="C161" i="2"/>
  <c r="B161" i="2"/>
  <c r="A161" i="2"/>
  <c r="G160" i="2"/>
  <c r="F160" i="2"/>
  <c r="E160" i="2"/>
  <c r="D160" i="2"/>
  <c r="C160" i="2"/>
  <c r="B160" i="2"/>
  <c r="A160" i="2"/>
  <c r="G159" i="2"/>
  <c r="F159" i="2"/>
  <c r="E159" i="2"/>
  <c r="D159" i="2"/>
  <c r="C159" i="2"/>
  <c r="B159" i="2"/>
  <c r="A159" i="2"/>
  <c r="G158" i="2"/>
  <c r="F158" i="2"/>
  <c r="E158" i="2"/>
  <c r="D158" i="2"/>
  <c r="C158" i="2"/>
  <c r="B158" i="2"/>
  <c r="A158" i="2"/>
  <c r="G157" i="2"/>
  <c r="F157" i="2"/>
  <c r="E157" i="2"/>
  <c r="D157" i="2"/>
  <c r="C157" i="2"/>
  <c r="B157" i="2"/>
  <c r="A157" i="2"/>
  <c r="G156" i="2"/>
  <c r="F156" i="2"/>
  <c r="E156" i="2"/>
  <c r="D156" i="2"/>
  <c r="C156" i="2"/>
  <c r="B156" i="2"/>
  <c r="A156" i="2"/>
  <c r="G155" i="2"/>
  <c r="F155" i="2"/>
  <c r="E155" i="2"/>
  <c r="D155" i="2"/>
  <c r="C155" i="2"/>
  <c r="B155" i="2"/>
  <c r="A155" i="2"/>
  <c r="G154" i="2"/>
  <c r="F154" i="2"/>
  <c r="E154" i="2"/>
  <c r="D154" i="2"/>
  <c r="C154" i="2"/>
  <c r="B154" i="2"/>
  <c r="A154" i="2"/>
  <c r="G153" i="2"/>
  <c r="F153" i="2"/>
  <c r="E153" i="2"/>
  <c r="D153" i="2"/>
  <c r="C153" i="2"/>
  <c r="B153" i="2"/>
  <c r="A153" i="2"/>
  <c r="G152" i="2"/>
  <c r="F152" i="2"/>
  <c r="E152" i="2"/>
  <c r="D152" i="2"/>
  <c r="C152" i="2"/>
  <c r="B152" i="2"/>
  <c r="A152" i="2"/>
  <c r="G151" i="2"/>
  <c r="F151" i="2"/>
  <c r="E151" i="2"/>
  <c r="D151" i="2"/>
  <c r="C151" i="2"/>
  <c r="B151" i="2"/>
  <c r="A151" i="2"/>
  <c r="G150" i="2"/>
  <c r="F150" i="2"/>
  <c r="E150" i="2"/>
  <c r="D150" i="2"/>
  <c r="C150" i="2"/>
  <c r="B150" i="2"/>
  <c r="A150" i="2"/>
  <c r="G149" i="2"/>
  <c r="F149" i="2"/>
  <c r="E149" i="2"/>
  <c r="D149" i="2"/>
  <c r="C149" i="2"/>
  <c r="B149" i="2"/>
  <c r="A149" i="2"/>
  <c r="G148" i="2"/>
  <c r="F148" i="2"/>
  <c r="E148" i="2"/>
  <c r="D148" i="2"/>
  <c r="C148" i="2"/>
  <c r="B148" i="2"/>
  <c r="A148" i="2"/>
  <c r="G147" i="2"/>
  <c r="F147" i="2"/>
  <c r="E147" i="2"/>
  <c r="D147" i="2"/>
  <c r="C147" i="2"/>
  <c r="B147" i="2"/>
  <c r="A147" i="2"/>
  <c r="G146" i="2"/>
  <c r="F146" i="2"/>
  <c r="E146" i="2"/>
  <c r="D146" i="2"/>
  <c r="C146" i="2"/>
  <c r="B146" i="2"/>
  <c r="A146" i="2"/>
  <c r="G145" i="2"/>
  <c r="F145" i="2"/>
  <c r="E145" i="2"/>
  <c r="D145" i="2"/>
  <c r="C145" i="2"/>
  <c r="B145" i="2"/>
  <c r="A145" i="2"/>
  <c r="G144" i="2"/>
  <c r="F144" i="2"/>
  <c r="E144" i="2"/>
  <c r="D144" i="2"/>
  <c r="C144" i="2"/>
  <c r="B144" i="2"/>
  <c r="A144" i="2"/>
  <c r="G143" i="2"/>
  <c r="F143" i="2"/>
  <c r="E143" i="2"/>
  <c r="D143" i="2"/>
  <c r="C143" i="2"/>
  <c r="B143" i="2"/>
  <c r="A143" i="2"/>
  <c r="G142" i="2"/>
  <c r="F142" i="2"/>
  <c r="E142" i="2"/>
  <c r="D142" i="2"/>
  <c r="C142" i="2"/>
  <c r="B142" i="2"/>
  <c r="A142" i="2"/>
  <c r="G141" i="2"/>
  <c r="F141" i="2"/>
  <c r="E141" i="2"/>
  <c r="D141" i="2"/>
  <c r="C141" i="2"/>
  <c r="B141" i="2"/>
  <c r="A141" i="2"/>
  <c r="G140" i="2"/>
  <c r="F140" i="2"/>
  <c r="E140" i="2"/>
  <c r="D140" i="2"/>
  <c r="C140" i="2"/>
  <c r="B140" i="2"/>
  <c r="A140" i="2"/>
  <c r="G139" i="2"/>
  <c r="F139" i="2"/>
  <c r="E139" i="2"/>
  <c r="D139" i="2"/>
  <c r="C139" i="2"/>
  <c r="B139" i="2"/>
  <c r="A139" i="2"/>
  <c r="G138" i="2"/>
  <c r="F138" i="2"/>
  <c r="E138" i="2"/>
  <c r="D138" i="2"/>
  <c r="C138" i="2"/>
  <c r="B138" i="2"/>
  <c r="A138" i="2"/>
  <c r="G137" i="2"/>
  <c r="F137" i="2"/>
  <c r="E137" i="2"/>
  <c r="D137" i="2"/>
  <c r="C137" i="2"/>
  <c r="B137" i="2"/>
  <c r="A137" i="2"/>
  <c r="G136" i="2"/>
  <c r="F136" i="2"/>
  <c r="E136" i="2"/>
  <c r="D136" i="2"/>
  <c r="C136" i="2"/>
  <c r="B136" i="2"/>
  <c r="A136" i="2"/>
  <c r="G135" i="2"/>
  <c r="F135" i="2"/>
  <c r="E135" i="2"/>
  <c r="D135" i="2"/>
  <c r="C135" i="2"/>
  <c r="B135" i="2"/>
  <c r="A135" i="2"/>
  <c r="G134" i="2"/>
  <c r="F134" i="2"/>
  <c r="E134" i="2"/>
  <c r="D134" i="2"/>
  <c r="C134" i="2"/>
  <c r="B134" i="2"/>
  <c r="A134" i="2"/>
  <c r="G133" i="2"/>
  <c r="F133" i="2"/>
  <c r="E133" i="2"/>
  <c r="D133" i="2"/>
  <c r="C133" i="2"/>
  <c r="B133" i="2"/>
  <c r="A133" i="2"/>
  <c r="G132" i="2"/>
  <c r="F132" i="2"/>
  <c r="E132" i="2"/>
  <c r="D132" i="2"/>
  <c r="C132" i="2"/>
  <c r="B132" i="2"/>
  <c r="A132" i="2"/>
  <c r="G131" i="2"/>
  <c r="F131" i="2"/>
  <c r="E131" i="2"/>
  <c r="D131" i="2"/>
  <c r="C131" i="2"/>
  <c r="B131" i="2"/>
  <c r="A131" i="2"/>
  <c r="G130" i="2"/>
  <c r="F130" i="2"/>
  <c r="E130" i="2"/>
  <c r="D130" i="2"/>
  <c r="C130" i="2"/>
  <c r="B130" i="2"/>
  <c r="A130" i="2"/>
  <c r="G129" i="2"/>
  <c r="F129" i="2"/>
  <c r="E129" i="2"/>
  <c r="D129" i="2"/>
  <c r="C129" i="2"/>
  <c r="B129" i="2"/>
  <c r="A129" i="2"/>
  <c r="G128" i="2"/>
  <c r="F128" i="2"/>
  <c r="E128" i="2"/>
  <c r="D128" i="2"/>
  <c r="C128" i="2"/>
  <c r="B128" i="2"/>
  <c r="A128" i="2"/>
  <c r="G127" i="2"/>
  <c r="F127" i="2"/>
  <c r="E127" i="2"/>
  <c r="D127" i="2"/>
  <c r="C127" i="2"/>
  <c r="B127" i="2"/>
  <c r="A127" i="2"/>
  <c r="G126" i="2"/>
  <c r="F126" i="2"/>
  <c r="E126" i="2"/>
  <c r="D126" i="2"/>
  <c r="C126" i="2"/>
  <c r="B126" i="2"/>
  <c r="A126" i="2"/>
  <c r="G125" i="2"/>
  <c r="F125" i="2"/>
  <c r="E125" i="2"/>
  <c r="D125" i="2"/>
  <c r="C125" i="2"/>
  <c r="B125" i="2"/>
  <c r="A125" i="2"/>
  <c r="G124" i="2"/>
  <c r="F124" i="2"/>
  <c r="E124" i="2"/>
  <c r="D124" i="2"/>
  <c r="C124" i="2"/>
  <c r="B124" i="2"/>
  <c r="A124" i="2"/>
  <c r="G123" i="2"/>
  <c r="F123" i="2"/>
  <c r="E123" i="2"/>
  <c r="D123" i="2"/>
  <c r="C123" i="2"/>
  <c r="B123" i="2"/>
  <c r="A123" i="2"/>
  <c r="G122" i="2"/>
  <c r="F122" i="2"/>
  <c r="E122" i="2"/>
  <c r="D122" i="2"/>
  <c r="C122" i="2"/>
  <c r="B122" i="2"/>
  <c r="A122" i="2"/>
  <c r="G121" i="2"/>
  <c r="F121" i="2"/>
  <c r="E121" i="2"/>
  <c r="D121" i="2"/>
  <c r="C121" i="2"/>
  <c r="B121" i="2"/>
  <c r="A121" i="2"/>
  <c r="G120" i="2"/>
  <c r="F120" i="2"/>
  <c r="E120" i="2"/>
  <c r="D120" i="2"/>
  <c r="C120" i="2"/>
  <c r="B120" i="2"/>
  <c r="A120" i="2"/>
  <c r="G119" i="2"/>
  <c r="F119" i="2"/>
  <c r="E119" i="2"/>
  <c r="D119" i="2"/>
  <c r="C119" i="2"/>
  <c r="B119" i="2"/>
  <c r="A119" i="2"/>
  <c r="G118" i="2"/>
  <c r="F118" i="2"/>
  <c r="E118" i="2"/>
  <c r="D118" i="2"/>
  <c r="C118" i="2"/>
  <c r="B118" i="2"/>
  <c r="A118" i="2"/>
  <c r="G117" i="2"/>
  <c r="F117" i="2"/>
  <c r="E117" i="2"/>
  <c r="D117" i="2"/>
  <c r="C117" i="2"/>
  <c r="B117" i="2"/>
  <c r="A117" i="2"/>
  <c r="G116" i="2"/>
  <c r="F116" i="2"/>
  <c r="E116" i="2"/>
  <c r="D116" i="2"/>
  <c r="C116" i="2"/>
  <c r="B116" i="2"/>
  <c r="A116" i="2"/>
  <c r="G115" i="2"/>
  <c r="F115" i="2"/>
  <c r="E115" i="2"/>
  <c r="D115" i="2"/>
  <c r="C115" i="2"/>
  <c r="B115" i="2"/>
  <c r="A115" i="2"/>
  <c r="G114" i="2"/>
  <c r="F114" i="2"/>
  <c r="E114" i="2"/>
  <c r="D114" i="2"/>
  <c r="C114" i="2"/>
  <c r="B114" i="2"/>
  <c r="A114" i="2"/>
  <c r="G113" i="2"/>
  <c r="F113" i="2"/>
  <c r="E113" i="2"/>
  <c r="D113" i="2"/>
  <c r="C113" i="2"/>
  <c r="B113" i="2"/>
  <c r="A113" i="2"/>
  <c r="G112" i="2"/>
  <c r="F112" i="2"/>
  <c r="E112" i="2"/>
  <c r="D112" i="2"/>
  <c r="C112" i="2"/>
  <c r="B112" i="2"/>
  <c r="A112" i="2"/>
  <c r="G111" i="2"/>
  <c r="F111" i="2"/>
  <c r="E111" i="2"/>
  <c r="D111" i="2"/>
  <c r="C111" i="2"/>
  <c r="B111" i="2"/>
  <c r="A111" i="2"/>
  <c r="G110" i="2"/>
  <c r="F110" i="2"/>
  <c r="E110" i="2"/>
  <c r="D110" i="2"/>
  <c r="C110" i="2"/>
  <c r="B110" i="2"/>
  <c r="A110" i="2"/>
  <c r="G109" i="2"/>
  <c r="F109" i="2"/>
  <c r="E109" i="2"/>
  <c r="D109" i="2"/>
  <c r="C109" i="2"/>
  <c r="B109" i="2"/>
  <c r="A109" i="2"/>
  <c r="G108" i="2"/>
  <c r="F108" i="2"/>
  <c r="E108" i="2"/>
  <c r="D108" i="2"/>
  <c r="C108" i="2"/>
  <c r="B108" i="2"/>
  <c r="A108" i="2"/>
  <c r="G107" i="2"/>
  <c r="F107" i="2"/>
  <c r="E107" i="2"/>
  <c r="D107" i="2"/>
  <c r="C107" i="2"/>
  <c r="B107" i="2"/>
  <c r="A107" i="2"/>
  <c r="G106" i="2"/>
  <c r="F106" i="2"/>
  <c r="E106" i="2"/>
  <c r="D106" i="2"/>
  <c r="C106" i="2"/>
  <c r="B106" i="2"/>
  <c r="A106" i="2"/>
  <c r="G105" i="2"/>
  <c r="F105" i="2"/>
  <c r="E105" i="2"/>
  <c r="D105" i="2"/>
  <c r="C105" i="2"/>
  <c r="B105" i="2"/>
  <c r="A105" i="2"/>
  <c r="G104" i="2"/>
  <c r="F104" i="2"/>
  <c r="E104" i="2"/>
  <c r="D104" i="2"/>
  <c r="C104" i="2"/>
  <c r="B104" i="2"/>
  <c r="A104" i="2"/>
  <c r="G103" i="2"/>
  <c r="F103" i="2"/>
  <c r="E103" i="2"/>
  <c r="D103" i="2"/>
  <c r="C103" i="2"/>
  <c r="B103" i="2"/>
  <c r="A103" i="2"/>
  <c r="G102" i="2"/>
  <c r="F102" i="2"/>
  <c r="E102" i="2"/>
  <c r="D102" i="2"/>
  <c r="C102" i="2"/>
  <c r="B102" i="2"/>
  <c r="A102" i="2"/>
  <c r="G101" i="2"/>
  <c r="F101" i="2"/>
  <c r="E101" i="2"/>
  <c r="D101" i="2"/>
  <c r="C101" i="2"/>
  <c r="B101" i="2"/>
  <c r="A101" i="2"/>
  <c r="G100" i="2"/>
  <c r="F100" i="2"/>
  <c r="E100" i="2"/>
  <c r="D100" i="2"/>
  <c r="C100" i="2"/>
  <c r="B100" i="2"/>
  <c r="A100" i="2"/>
  <c r="G99" i="2"/>
  <c r="F99" i="2"/>
  <c r="E99" i="2"/>
  <c r="D99" i="2"/>
  <c r="C99" i="2"/>
  <c r="B99" i="2"/>
  <c r="A99" i="2"/>
  <c r="G98" i="2"/>
  <c r="F98" i="2"/>
  <c r="E98" i="2"/>
  <c r="D98" i="2"/>
  <c r="C98" i="2"/>
  <c r="B98" i="2"/>
  <c r="A98" i="2"/>
  <c r="G97" i="2"/>
  <c r="F97" i="2"/>
  <c r="E97" i="2"/>
  <c r="D97" i="2"/>
  <c r="C97" i="2"/>
  <c r="B97" i="2"/>
  <c r="A97" i="2"/>
  <c r="G96" i="2"/>
  <c r="F96" i="2"/>
  <c r="E96" i="2"/>
  <c r="D96" i="2"/>
  <c r="C96" i="2"/>
  <c r="B96" i="2"/>
  <c r="A96" i="2"/>
  <c r="G95" i="2"/>
  <c r="F95" i="2"/>
  <c r="E95" i="2"/>
  <c r="D95" i="2"/>
  <c r="C95" i="2"/>
  <c r="B95" i="2"/>
  <c r="A95" i="2"/>
  <c r="G94" i="2"/>
  <c r="F94" i="2"/>
  <c r="E94" i="2"/>
  <c r="D94" i="2"/>
  <c r="C94" i="2"/>
  <c r="B94" i="2"/>
  <c r="A94" i="2"/>
  <c r="G93" i="2"/>
  <c r="F93" i="2"/>
  <c r="E93" i="2"/>
  <c r="D93" i="2"/>
  <c r="C93" i="2"/>
  <c r="B93" i="2"/>
  <c r="A93" i="2"/>
  <c r="G92" i="2"/>
  <c r="F92" i="2"/>
  <c r="E92" i="2"/>
  <c r="D92" i="2"/>
  <c r="C92" i="2"/>
  <c r="B92" i="2"/>
  <c r="A92" i="2"/>
  <c r="G91" i="2"/>
  <c r="F91" i="2"/>
  <c r="E91" i="2"/>
  <c r="D91" i="2"/>
  <c r="C91" i="2"/>
  <c r="B91" i="2"/>
  <c r="A91" i="2"/>
  <c r="G90" i="2"/>
  <c r="F90" i="2"/>
  <c r="E90" i="2"/>
  <c r="D90" i="2"/>
  <c r="C90" i="2"/>
  <c r="B90" i="2"/>
  <c r="A90" i="2"/>
  <c r="G89" i="2"/>
  <c r="F89" i="2"/>
  <c r="E89" i="2"/>
  <c r="D89" i="2"/>
  <c r="C89" i="2"/>
  <c r="B89" i="2"/>
  <c r="A89" i="2"/>
  <c r="G88" i="2"/>
  <c r="F88" i="2"/>
  <c r="E88" i="2"/>
  <c r="D88" i="2"/>
  <c r="C88" i="2"/>
  <c r="B88" i="2"/>
  <c r="A88" i="2"/>
  <c r="G87" i="2"/>
  <c r="F87" i="2"/>
  <c r="E87" i="2"/>
  <c r="D87" i="2"/>
  <c r="C87" i="2"/>
  <c r="B87" i="2"/>
  <c r="A87" i="2"/>
  <c r="G86" i="2"/>
  <c r="F86" i="2"/>
  <c r="E86" i="2"/>
  <c r="D86" i="2"/>
  <c r="C86" i="2"/>
  <c r="B86" i="2"/>
  <c r="A86" i="2"/>
  <c r="G85" i="2"/>
  <c r="F85" i="2"/>
  <c r="E85" i="2"/>
  <c r="D85" i="2"/>
  <c r="C85" i="2"/>
  <c r="B85" i="2"/>
  <c r="A85" i="2"/>
  <c r="G84" i="2"/>
  <c r="F84" i="2"/>
  <c r="E84" i="2"/>
  <c r="D84" i="2"/>
  <c r="C84" i="2"/>
  <c r="B84" i="2"/>
  <c r="A84" i="2"/>
  <c r="G83" i="2"/>
  <c r="F83" i="2"/>
  <c r="E83" i="2"/>
  <c r="D83" i="2"/>
  <c r="C83" i="2"/>
  <c r="B83" i="2"/>
  <c r="A83" i="2"/>
  <c r="G82" i="2"/>
  <c r="F82" i="2"/>
  <c r="E82" i="2"/>
  <c r="D82" i="2"/>
  <c r="C82" i="2"/>
  <c r="B82" i="2"/>
  <c r="A82" i="2"/>
  <c r="G81" i="2"/>
  <c r="F81" i="2"/>
  <c r="E81" i="2"/>
  <c r="D81" i="2"/>
  <c r="C81" i="2"/>
  <c r="B81" i="2"/>
  <c r="A81" i="2"/>
  <c r="G80" i="2"/>
  <c r="F80" i="2"/>
  <c r="E80" i="2"/>
  <c r="D80" i="2"/>
  <c r="C80" i="2"/>
  <c r="B80" i="2"/>
  <c r="A80" i="2"/>
  <c r="G79" i="2"/>
  <c r="F79" i="2"/>
  <c r="E79" i="2"/>
  <c r="D79" i="2"/>
  <c r="C79" i="2"/>
  <c r="B79" i="2"/>
  <c r="A79" i="2"/>
  <c r="G78" i="2"/>
  <c r="F78" i="2"/>
  <c r="E78" i="2"/>
  <c r="D78" i="2"/>
  <c r="C78" i="2"/>
  <c r="B78" i="2"/>
  <c r="A78" i="2"/>
  <c r="G77" i="2"/>
  <c r="F77" i="2"/>
  <c r="E77" i="2"/>
  <c r="D77" i="2"/>
  <c r="C77" i="2"/>
  <c r="B77" i="2"/>
  <c r="A77" i="2"/>
  <c r="G76" i="2"/>
  <c r="F76" i="2"/>
  <c r="E76" i="2"/>
  <c r="D76" i="2"/>
  <c r="C76" i="2"/>
  <c r="B76" i="2"/>
  <c r="A76" i="2"/>
  <c r="G75" i="2"/>
  <c r="F75" i="2"/>
  <c r="E75" i="2"/>
  <c r="D75" i="2"/>
  <c r="C75" i="2"/>
  <c r="B75" i="2"/>
  <c r="A75" i="2"/>
  <c r="G74" i="2"/>
  <c r="F74" i="2"/>
  <c r="E74" i="2"/>
  <c r="D74" i="2"/>
  <c r="C74" i="2"/>
  <c r="B74" i="2"/>
  <c r="A74" i="2"/>
  <c r="G73" i="2"/>
  <c r="F73" i="2"/>
  <c r="E73" i="2"/>
  <c r="D73" i="2"/>
  <c r="C73" i="2"/>
  <c r="B73" i="2"/>
  <c r="A73" i="2"/>
  <c r="G72" i="2"/>
  <c r="F72" i="2"/>
  <c r="E72" i="2"/>
  <c r="D72" i="2"/>
  <c r="C72" i="2"/>
  <c r="B72" i="2"/>
  <c r="A72" i="2"/>
  <c r="G71" i="2"/>
  <c r="F71" i="2"/>
  <c r="E71" i="2"/>
  <c r="D71" i="2"/>
  <c r="C71" i="2"/>
  <c r="B71" i="2"/>
  <c r="A71" i="2"/>
  <c r="G70" i="2"/>
  <c r="F70" i="2"/>
  <c r="E70" i="2"/>
  <c r="D70" i="2"/>
  <c r="C70" i="2"/>
  <c r="B70" i="2"/>
  <c r="A70" i="2"/>
  <c r="G69" i="2"/>
  <c r="F69" i="2"/>
  <c r="E69" i="2"/>
  <c r="D69" i="2"/>
  <c r="C69" i="2"/>
  <c r="B69" i="2"/>
  <c r="A69" i="2"/>
  <c r="G68" i="2"/>
  <c r="F68" i="2"/>
  <c r="E68" i="2"/>
  <c r="D68" i="2"/>
  <c r="C68" i="2"/>
  <c r="B68" i="2"/>
  <c r="A68" i="2"/>
  <c r="G67" i="2"/>
  <c r="F67" i="2"/>
  <c r="E67" i="2"/>
  <c r="D67" i="2"/>
  <c r="C67" i="2"/>
  <c r="B67" i="2"/>
  <c r="A67" i="2"/>
  <c r="G66" i="2"/>
  <c r="F66" i="2"/>
  <c r="E66" i="2"/>
  <c r="D66" i="2"/>
  <c r="C66" i="2"/>
  <c r="B66" i="2"/>
  <c r="A66" i="2"/>
  <c r="G65" i="2"/>
  <c r="F65" i="2"/>
  <c r="E65" i="2"/>
  <c r="D65" i="2"/>
  <c r="C65" i="2"/>
  <c r="B65" i="2"/>
  <c r="A65" i="2"/>
  <c r="G64" i="2"/>
  <c r="F64" i="2"/>
  <c r="E64" i="2"/>
  <c r="D64" i="2"/>
  <c r="C64" i="2"/>
  <c r="B64" i="2"/>
  <c r="A64" i="2"/>
  <c r="G63" i="2"/>
  <c r="F63" i="2"/>
  <c r="E63" i="2"/>
  <c r="D63" i="2"/>
  <c r="C63" i="2"/>
  <c r="B63" i="2"/>
  <c r="A63" i="2"/>
  <c r="G62" i="2"/>
  <c r="F62" i="2"/>
  <c r="E62" i="2"/>
  <c r="D62" i="2"/>
  <c r="C62" i="2"/>
  <c r="B62" i="2"/>
  <c r="A62" i="2"/>
  <c r="G61" i="2"/>
  <c r="F61" i="2"/>
  <c r="E61" i="2"/>
  <c r="D61" i="2"/>
  <c r="C61" i="2"/>
  <c r="B61" i="2"/>
  <c r="A61" i="2"/>
  <c r="G60" i="2"/>
  <c r="F60" i="2"/>
  <c r="E60" i="2"/>
  <c r="D60" i="2"/>
  <c r="C60" i="2"/>
  <c r="B60" i="2"/>
  <c r="A60" i="2"/>
  <c r="G59" i="2"/>
  <c r="F59" i="2"/>
  <c r="E59" i="2"/>
  <c r="D59" i="2"/>
  <c r="C59" i="2"/>
  <c r="B59" i="2"/>
  <c r="A59" i="2"/>
  <c r="G58" i="2"/>
  <c r="F58" i="2"/>
  <c r="E58" i="2"/>
  <c r="D58" i="2"/>
  <c r="C58" i="2"/>
  <c r="B58" i="2"/>
  <c r="A58" i="2"/>
  <c r="G57" i="2"/>
  <c r="F57" i="2"/>
  <c r="E57" i="2"/>
  <c r="D57" i="2"/>
  <c r="C57" i="2"/>
  <c r="B57" i="2"/>
  <c r="A57" i="2"/>
  <c r="G56" i="2"/>
  <c r="F56" i="2"/>
  <c r="E56" i="2"/>
  <c r="D56" i="2"/>
  <c r="C56" i="2"/>
  <c r="B56" i="2"/>
  <c r="A56" i="2"/>
  <c r="G55" i="2"/>
  <c r="F55" i="2"/>
  <c r="E55" i="2"/>
  <c r="D55" i="2"/>
  <c r="C55" i="2"/>
  <c r="B55" i="2"/>
  <c r="A55" i="2"/>
  <c r="G54" i="2"/>
  <c r="F54" i="2"/>
  <c r="E54" i="2"/>
  <c r="D54" i="2"/>
  <c r="C54" i="2"/>
  <c r="B54" i="2"/>
  <c r="A54" i="2"/>
  <c r="G53" i="2"/>
  <c r="F53" i="2"/>
  <c r="E53" i="2"/>
  <c r="D53" i="2"/>
  <c r="C53" i="2"/>
  <c r="B53" i="2"/>
  <c r="A53" i="2"/>
  <c r="G52" i="2"/>
  <c r="F52" i="2"/>
  <c r="E52" i="2"/>
  <c r="D52" i="2"/>
  <c r="C52" i="2"/>
  <c r="B52" i="2"/>
  <c r="A52" i="2"/>
  <c r="G51" i="2"/>
  <c r="F51" i="2"/>
  <c r="E51" i="2"/>
  <c r="D51" i="2"/>
  <c r="C51" i="2"/>
  <c r="B51" i="2"/>
  <c r="A51" i="2"/>
  <c r="G50" i="2"/>
  <c r="F50" i="2"/>
  <c r="E50" i="2"/>
  <c r="D50" i="2"/>
  <c r="C50" i="2"/>
  <c r="B50" i="2"/>
  <c r="A50" i="2"/>
  <c r="G49" i="2"/>
  <c r="F49" i="2"/>
  <c r="E49" i="2"/>
  <c r="D49" i="2"/>
  <c r="C49" i="2"/>
  <c r="B49" i="2"/>
  <c r="A49" i="2"/>
  <c r="G48" i="2"/>
  <c r="F48" i="2"/>
  <c r="E48" i="2"/>
  <c r="D48" i="2"/>
  <c r="C48" i="2"/>
  <c r="B48" i="2"/>
  <c r="A48" i="2"/>
  <c r="G47" i="2"/>
  <c r="F47" i="2"/>
  <c r="E47" i="2"/>
  <c r="D47" i="2"/>
  <c r="C47" i="2"/>
  <c r="B47" i="2"/>
  <c r="A47" i="2"/>
  <c r="G46" i="2"/>
  <c r="F46" i="2"/>
  <c r="E46" i="2"/>
  <c r="D46" i="2"/>
  <c r="C46" i="2"/>
  <c r="B46" i="2"/>
  <c r="A46" i="2"/>
  <c r="G45" i="2"/>
  <c r="F45" i="2"/>
  <c r="E45" i="2"/>
  <c r="D45" i="2"/>
  <c r="C45" i="2"/>
  <c r="B45" i="2"/>
  <c r="A45" i="2"/>
  <c r="G44" i="2"/>
  <c r="F44" i="2"/>
  <c r="E44" i="2"/>
  <c r="D44" i="2"/>
  <c r="C44" i="2"/>
  <c r="B44" i="2"/>
  <c r="A44" i="2"/>
  <c r="G43" i="2"/>
  <c r="F43" i="2"/>
  <c r="E43" i="2"/>
  <c r="D43" i="2"/>
  <c r="C43" i="2"/>
  <c r="B43" i="2"/>
  <c r="A43" i="2"/>
  <c r="G42" i="2"/>
  <c r="F42" i="2"/>
  <c r="E42" i="2"/>
  <c r="D42" i="2"/>
  <c r="C42" i="2"/>
  <c r="B42" i="2"/>
  <c r="A42" i="2"/>
  <c r="G41" i="2"/>
  <c r="F41" i="2"/>
  <c r="E41" i="2"/>
  <c r="D41" i="2"/>
  <c r="C41" i="2"/>
  <c r="B41" i="2"/>
  <c r="A41" i="2"/>
  <c r="G40" i="2"/>
  <c r="F40" i="2"/>
  <c r="E40" i="2"/>
  <c r="D40" i="2"/>
  <c r="C40" i="2"/>
  <c r="B40" i="2"/>
  <c r="A40" i="2"/>
  <c r="G39" i="2"/>
  <c r="F39" i="2"/>
  <c r="E39" i="2"/>
  <c r="D39" i="2"/>
  <c r="C39" i="2"/>
  <c r="B39" i="2"/>
  <c r="A39" i="2"/>
  <c r="G38" i="2"/>
  <c r="F38" i="2"/>
  <c r="E38" i="2"/>
  <c r="D38" i="2"/>
  <c r="C38" i="2"/>
  <c r="B38" i="2"/>
  <c r="A38" i="2"/>
  <c r="G37" i="2"/>
  <c r="F37" i="2"/>
  <c r="E37" i="2"/>
  <c r="D37" i="2"/>
  <c r="C37" i="2"/>
  <c r="B37" i="2"/>
  <c r="A37" i="2"/>
  <c r="G36" i="2"/>
  <c r="F36" i="2"/>
  <c r="E36" i="2"/>
  <c r="D36" i="2"/>
  <c r="C36" i="2"/>
  <c r="B36" i="2"/>
  <c r="A36" i="2"/>
  <c r="G35" i="2"/>
  <c r="F35" i="2"/>
  <c r="E35" i="2"/>
  <c r="D35" i="2"/>
  <c r="C35" i="2"/>
  <c r="B35" i="2"/>
  <c r="A35" i="2"/>
  <c r="G34" i="2"/>
  <c r="F34" i="2"/>
  <c r="E34" i="2"/>
  <c r="D34" i="2"/>
  <c r="C34" i="2"/>
  <c r="B34" i="2"/>
  <c r="A34" i="2"/>
  <c r="G33" i="2"/>
  <c r="F33" i="2"/>
  <c r="E33" i="2"/>
  <c r="D33" i="2"/>
  <c r="C33" i="2"/>
  <c r="B33" i="2"/>
  <c r="A33" i="2"/>
  <c r="G32" i="2"/>
  <c r="F32" i="2"/>
  <c r="E32" i="2"/>
  <c r="D32" i="2"/>
  <c r="C32" i="2"/>
  <c r="B32" i="2"/>
  <c r="A32" i="2"/>
  <c r="G31" i="2"/>
  <c r="F31" i="2"/>
  <c r="E31" i="2"/>
  <c r="D31" i="2"/>
  <c r="C31" i="2"/>
  <c r="B31" i="2"/>
  <c r="A31" i="2"/>
  <c r="G30" i="2"/>
  <c r="F30" i="2"/>
  <c r="E30" i="2"/>
  <c r="D30" i="2"/>
  <c r="C30" i="2"/>
  <c r="B30" i="2"/>
  <c r="A30" i="2"/>
  <c r="G29" i="2"/>
  <c r="F29" i="2"/>
  <c r="E29" i="2"/>
  <c r="D29" i="2"/>
  <c r="C29" i="2"/>
  <c r="B29" i="2"/>
  <c r="A29" i="2"/>
  <c r="G28" i="2"/>
  <c r="F28" i="2"/>
  <c r="E28" i="2"/>
  <c r="D28" i="2"/>
  <c r="C28" i="2"/>
  <c r="B28" i="2"/>
  <c r="A28" i="2"/>
  <c r="G27" i="2"/>
  <c r="F27" i="2"/>
  <c r="E27" i="2"/>
  <c r="D27" i="2"/>
  <c r="C27" i="2"/>
  <c r="B27" i="2"/>
  <c r="A27" i="2"/>
  <c r="G26" i="2"/>
  <c r="F26" i="2"/>
  <c r="E26" i="2"/>
  <c r="D26" i="2"/>
  <c r="C26" i="2"/>
  <c r="B26" i="2"/>
  <c r="A26" i="2"/>
  <c r="G25" i="2"/>
  <c r="F25" i="2"/>
  <c r="E25" i="2"/>
  <c r="D25" i="2"/>
  <c r="C25" i="2"/>
  <c r="B25" i="2"/>
  <c r="A25" i="2"/>
  <c r="G24" i="2"/>
  <c r="F24" i="2"/>
  <c r="E24" i="2"/>
  <c r="D24" i="2"/>
  <c r="C24" i="2"/>
  <c r="B24" i="2"/>
  <c r="A24" i="2"/>
  <c r="G23" i="2"/>
  <c r="F23" i="2"/>
  <c r="E23" i="2"/>
  <c r="D23" i="2"/>
  <c r="C23" i="2"/>
  <c r="B23" i="2"/>
  <c r="A23" i="2"/>
  <c r="G22" i="2"/>
  <c r="F22" i="2"/>
  <c r="E22" i="2"/>
  <c r="D22" i="2"/>
  <c r="C22" i="2"/>
  <c r="B22" i="2"/>
  <c r="A22" i="2"/>
  <c r="G21" i="2"/>
  <c r="F21" i="2"/>
  <c r="E21" i="2"/>
  <c r="D21" i="2"/>
  <c r="C21" i="2"/>
  <c r="B21" i="2"/>
  <c r="A21" i="2"/>
  <c r="G20" i="2"/>
  <c r="F20" i="2"/>
  <c r="E20" i="2"/>
  <c r="D20" i="2"/>
  <c r="C20" i="2"/>
  <c r="B20" i="2"/>
  <c r="A20" i="2"/>
  <c r="G19" i="2"/>
  <c r="F19" i="2"/>
  <c r="E19" i="2"/>
  <c r="D19" i="2"/>
  <c r="C19" i="2"/>
  <c r="B19" i="2"/>
  <c r="A19" i="2"/>
  <c r="G18" i="2"/>
  <c r="F18" i="2"/>
  <c r="E18" i="2"/>
  <c r="D18" i="2"/>
  <c r="C18" i="2"/>
  <c r="B18" i="2"/>
  <c r="A18" i="2"/>
  <c r="G17" i="2"/>
  <c r="F17" i="2"/>
  <c r="E17" i="2"/>
  <c r="D17" i="2"/>
  <c r="C17" i="2"/>
  <c r="B17" i="2"/>
  <c r="A17" i="2"/>
  <c r="G16" i="2"/>
  <c r="F16" i="2"/>
  <c r="E16" i="2"/>
  <c r="D16" i="2"/>
  <c r="C16" i="2"/>
  <c r="B16" i="2"/>
  <c r="A16" i="2"/>
  <c r="G15" i="2"/>
  <c r="F15" i="2"/>
  <c r="E15" i="2"/>
  <c r="D15" i="2"/>
  <c r="C15" i="2"/>
  <c r="B15" i="2"/>
  <c r="A15" i="2"/>
  <c r="G14" i="2"/>
  <c r="F14" i="2"/>
  <c r="E14" i="2"/>
  <c r="D14" i="2"/>
  <c r="C14" i="2"/>
  <c r="B14" i="2"/>
  <c r="A14" i="2"/>
  <c r="G13" i="2"/>
  <c r="F13" i="2"/>
  <c r="E13" i="2"/>
  <c r="D13" i="2"/>
  <c r="C13" i="2"/>
  <c r="B13" i="2"/>
  <c r="A13" i="2"/>
  <c r="G12" i="2"/>
  <c r="F12" i="2"/>
  <c r="E12" i="2"/>
  <c r="D12" i="2"/>
  <c r="C12" i="2"/>
  <c r="B12" i="2"/>
  <c r="A12" i="2"/>
  <c r="G11" i="2"/>
  <c r="F11" i="2"/>
  <c r="E11" i="2"/>
  <c r="D11" i="2"/>
  <c r="C11" i="2"/>
  <c r="B11" i="2"/>
  <c r="A11" i="2"/>
  <c r="G10" i="2"/>
  <c r="F10" i="2"/>
  <c r="E10" i="2"/>
  <c r="D10" i="2"/>
  <c r="C10" i="2"/>
  <c r="B10" i="2"/>
  <c r="A10" i="2"/>
  <c r="G9" i="2"/>
  <c r="F9" i="2"/>
  <c r="E9" i="2"/>
  <c r="D9" i="2"/>
  <c r="C9" i="2"/>
  <c r="B9" i="2"/>
  <c r="A9" i="2"/>
  <c r="G8" i="2"/>
  <c r="F8" i="2"/>
  <c r="E8" i="2"/>
  <c r="D8" i="2"/>
  <c r="C8" i="2"/>
  <c r="B8" i="2"/>
  <c r="A8" i="2"/>
  <c r="G7" i="2"/>
  <c r="F7" i="2"/>
  <c r="E7" i="2"/>
  <c r="D7" i="2"/>
  <c r="C7" i="2"/>
  <c r="B7" i="2"/>
  <c r="A7" i="2"/>
  <c r="G6" i="2"/>
  <c r="F6" i="2"/>
  <c r="E6" i="2"/>
  <c r="D6" i="2"/>
  <c r="C6" i="2"/>
  <c r="B6" i="2"/>
  <c r="A6" i="2"/>
  <c r="G5" i="2"/>
  <c r="F5" i="2"/>
  <c r="E5" i="2"/>
  <c r="D5" i="2"/>
  <c r="C5" i="2"/>
  <c r="B5" i="2"/>
  <c r="B1411" i="2" s="1"/>
  <c r="A5" i="2"/>
  <c r="A1411" i="2" s="1"/>
  <c r="G4" i="2"/>
  <c r="F4" i="2"/>
  <c r="E4" i="2"/>
  <c r="E1411" i="2" s="1"/>
  <c r="D4" i="2"/>
  <c r="C4" i="2"/>
  <c r="B4" i="2"/>
  <c r="A4" i="2"/>
  <c r="G3" i="2"/>
  <c r="F3" i="2"/>
  <c r="E3" i="2"/>
  <c r="D3" i="2"/>
  <c r="C3" i="2"/>
  <c r="B3" i="2"/>
  <c r="A3" i="2"/>
  <c r="G2" i="2"/>
  <c r="G1411" i="2" s="1"/>
  <c r="F2" i="2"/>
  <c r="F1411" i="2" s="1"/>
  <c r="E2" i="2"/>
  <c r="D2" i="2"/>
  <c r="D1411" i="2" s="1"/>
  <c r="C2" i="2"/>
  <c r="C1411" i="2" s="1"/>
  <c r="B2" i="2"/>
  <c r="A2" i="2"/>
  <c r="CC420" i="2"/>
  <c r="B33" i="13" l="1"/>
</calcChain>
</file>

<file path=xl/sharedStrings.xml><?xml version="1.0" encoding="utf-8"?>
<sst xmlns="http://schemas.openxmlformats.org/spreadsheetml/2006/main" count="79786" uniqueCount="22196">
  <si>
    <t>Author</t>
  </si>
  <si>
    <t>id</t>
  </si>
  <si>
    <t>Title</t>
  </si>
  <si>
    <t>DÃ­a de actividad</t>
  </si>
  <si>
    <t>Tipo de actividad</t>
  </si>
  <si>
    <t>Actividad</t>
  </si>
  <si>
    <t>Â¿Quiere difundir esta actividad en la red SEA para que otros se inscriban?</t>
  </si>
  <si>
    <t>Lugar</t>
  </si>
  <si>
    <t>DirecciÃ³n</t>
  </si>
  <si>
    <t>Comuna</t>
  </si>
  <si>
    <t>Region</t>
  </si>
  <si>
    <t>Hora inicio</t>
  </si>
  <si>
    <t>Hora termino</t>
  </si>
  <si>
    <t>Contacto</t>
  </si>
  <si>
    <t>Forma de inscripciÃ³n</t>
  </si>
  <si>
    <t>Reporte enviado</t>
  </si>
  <si>
    <t>NÃºmero de estudiantes participantes</t>
  </si>
  <si>
    <t>Numero de docentes participantes</t>
  </si>
  <si>
    <t>NÃºmero de artistas que visitan la escuela</t>
  </si>
  <si>
    <t>Nombre artista o colectivo que visita la escuela</t>
  </si>
  <si>
    <t>Lenguaje artÃ­stico abordado</t>
  </si>
  <si>
    <t>Nombre espacio cultural visitado</t>
  </si>
  <si>
    <t>Nivel</t>
  </si>
  <si>
    <t>NÃºmero de estudiantes particpantes</t>
  </si>
  <si>
    <t>FotografÃ­a (opcional)</t>
  </si>
  <si>
    <t>Comentarios y propuestas sobre la actividad (opcional)</t>
  </si>
  <si>
    <t>TÃ­tulo certificado</t>
  </si>
  <si>
    <t>CategorÃ­as</t>
  </si>
  <si>
    <t>Consejo de la Cultura entrega casi $350 millones para potenciar la educaciÃ³n artÃ­stica en el paÃ­s</t>
  </si>
  <si>
    <t>Noticias</t>
  </si>
  <si>
    <t>Los Jaivas y la mÃºsica latinoamericana</t>
  </si>
  <si>
    <t>Materiales</t>
  </si>
  <si>
    <t>Caja de Herramientas de EducaciÃ³n ArtÃ­stica</t>
  </si>
  <si>
    <t>Aportes de los lenguajes artÃ­sticos a la educaciÃ³n</t>
  </si>
  <si>
    <t>El potencial educativo de la fotografÃ­a</t>
  </si>
  <si>
    <t>Convocatoria Concurso FAE - Establecimientos Educacionales 2016</t>
  </si>
  <si>
    <t>Red Cine Club Escolar invita a curso de formaciÃ³n â€œDe la apreciaciÃ³n cinematogrÃ¡fica a la creaciÃ³n de cineclubes escolaresâ€</t>
  </si>
  <si>
    <t>Muestra artÃ­stica pÃºblica de Pre kinder a 6Âº bÃ¡sico</t>
  </si>
  <si>
    <t>Abierta a la comunidad</t>
  </si>
  <si>
    <t>Colegio La Fuente</t>
  </si>
  <si>
    <t>Camino a Cerro Colorado Km 0,5</t>
  </si>
  <si>
    <t>Los Angeles</t>
  </si>
  <si>
    <t>no_completado</t>
  </si>
  <si>
    <t>Agenda</t>
  </si>
  <si>
    <t>Artistas en mi escuela</t>
  </si>
  <si>
    <t>Interna</t>
  </si>
  <si>
    <t>"Feria Dalzoniana del Arte"/ Semana de la EducaciÃ³n ArtÃ­stica 2015</t>
  </si>
  <si>
    <t>Recursos educativos para el aula</t>
  </si>
  <si>
    <t>Los precolombinos - Material educativo para niÃ±as y niÃ±os</t>
  </si>
  <si>
    <t>Â¿A quÃ© llamamos arte precolombino?</t>
  </si>
  <si>
    <t>Conceptos Ãºtiles para visitar el Museo Precolombino EnseÃ±anza Media</t>
  </si>
  <si>
    <t>Conceptos Ãºtiles para visitar el Museo Precolombino EnseÃ±anza BÃ¡sica</t>
  </si>
  <si>
    <t>EL ARTE COMO HERRAMIENTA DE COMUNICACIÃ“N</t>
  </si>
  <si>
    <t>ESCUELA RIGOBERTA MENCHU</t>
  </si>
  <si>
    <t>AV. BERNARDO LEIGTHON 1496</t>
  </si>
  <si>
    <t>PUENTE ALTO</t>
  </si>
  <si>
    <t>pia.vera77@gmail.com</t>
  </si>
  <si>
    <t>completado</t>
  </si>
  <si>
    <t>http://semanaeducacionartistica.cultura.gob.cl/wp-content/uploads/2016/05/IMG_8887.jpg</t>
  </si>
  <si>
    <t>ENRRIQUECEDORA</t>
  </si>
  <si>
    <t>â€œNaturaliza tu ImaginaciÃ³nâ€ Taller de dibujo para niÃ±as y niÃ±os</t>
  </si>
  <si>
    <t>Taller "Experimentando con el patrimonio"</t>
  </si>
  <si>
    <t>Taller Grandes Artistas en Museo Regional de Rancagua</t>
  </si>
  <si>
    <t>Competencia de artes visuales y dibujo Escuela Deutschland</t>
  </si>
  <si>
    <t>Competencia de dibujo y educaciÃ³n artÃ­stica.</t>
  </si>
  <si>
    <t>Escuela bÃ¡sica Deutschland</t>
  </si>
  <si>
    <t>av lo Ovalle 1295</t>
  </si>
  <si>
    <t>San RamÃ³n</t>
  </si>
  <si>
    <t>Diversos medios de expresiÃ³n artÃ­stica.</t>
  </si>
  <si>
    <t>http://semanaeducacionartistica.cultura.gob.cl/wp-content/uploads/2016/06/IMG_20160527_1155231.jpg</t>
  </si>
  <si>
    <t>Ceremonia inauguraciÃ³n Regional de la  "Semana de la EducaciÃ³n ArtÃ­stica 2016".</t>
  </si>
  <si>
    <t>Escuela Nueva EspaÃ±a</t>
  </si>
  <si>
    <t>Quinchilca 599</t>
  </si>
  <si>
    <t>Los Lagos</t>
  </si>
  <si>
    <t>63 2461226</t>
  </si>
  <si>
    <t>Invitacion del CNCA Region de Los Rios</t>
  </si>
  <si>
    <t>Ceremonia inauguraciÃ³n Regional de la  "Sema</t>
  </si>
  <si>
    <t>"Paisajes de la memoria"</t>
  </si>
  <si>
    <t>Escuela Baldomero Lillo Figueroa</t>
  </si>
  <si>
    <t>Ignacio Serrano 546</t>
  </si>
  <si>
    <t>Lota</t>
  </si>
  <si>
    <t>escuelabaldomerolillofigueroa@gmail.com</t>
  </si>
  <si>
    <t>exposiciÃ³n de trabajos artÃ­sticos de 5to a IV medio</t>
  </si>
  <si>
    <t>Convocatoria: 10Â° muestra de Cine+Video indÃ­gena</t>
  </si>
  <si>
    <t>Semana de la educaciÃ³n artÃ­sticas 2015</t>
  </si>
  <si>
    <t>IntervenciÃ³n de MÃºsica en CSAH</t>
  </si>
  <si>
    <t>Hall central del Colegio San Alberto Hurtado</t>
  </si>
  <si>
    <t>Avenida Los Mares 8735</t>
  </si>
  <si>
    <t>Pudahuel</t>
  </si>
  <si>
    <t>pilar.ureta@beleneduca.cl</t>
  </si>
  <si>
    <t>ExposiciÃ³n Balmaceda del Colegio BritÃ¡nico</t>
  </si>
  <si>
    <t xml:space="preserve">BandejÃ³n Balmaceda con Cruz. </t>
  </si>
  <si>
    <t>General Cruz 063</t>
  </si>
  <si>
    <t>Temuco</t>
  </si>
  <si>
    <t>rocioesparzasaavedra@gmail.com</t>
  </si>
  <si>
    <t>.</t>
  </si>
  <si>
    <t>http://semanaeducacionartistica.cultura.gob.cl/wp-content/uploads/2016/04/03.jpg</t>
  </si>
  <si>
    <t>Carnaval en el Colegio britÃ¡nico</t>
  </si>
  <si>
    <t>Gimnasio y estacionamiento Colegio Instituto de Cultura BritÃ¡nica</t>
  </si>
  <si>
    <t xml:space="preserve">Los estudiantes de enseÃ±anza media diseÃ±an material didÃ¡ctico relacionado con la historia del arte y lo presentan en formato de carnaval, donde los estudiantes de enseÃ±anza bÃ¡sica del colegio instituto de cultura britÃ¡nica aprenden jugando. </t>
  </si>
  <si>
    <t>tÃ³tem un mundo por descubrir ..</t>
  </si>
  <si>
    <t>Infancia y Patrimonio: Los objetos queridos</t>
  </si>
  <si>
    <t>El  arte ,el artista y la sociedad</t>
  </si>
  <si>
    <t>Colegio Superior del Maipo</t>
  </si>
  <si>
    <t>Covadonga 178</t>
  </si>
  <si>
    <t>San Bernardo</t>
  </si>
  <si>
    <t>German Araos Herrera</t>
  </si>
  <si>
    <t>Escribir al correo 
 german.araosherrera@gmail.com</t>
  </si>
  <si>
    <t>Rodrigo CociÃ±a</t>
  </si>
  <si>
    <t>Pintura</t>
  </si>
  <si>
    <t>http://semanaeducacionartistica.cultura.gob.cl/wp-content/uploads/2016/04/ALUMNOS-VISITANDO-LA-EXPOSICION-DE-PINTURAS-DE-RODRIGO-COCIÃ‘A.jpg</t>
  </si>
  <si>
    <t>El arte en nuestra vida</t>
  </si>
  <si>
    <t xml:space="preserve">En estas actividades se hace participar a los alumnos, a partir de competencias de conocimiento artÃ­stico y de dibujo.  </t>
  </si>
  <si>
    <t>El arte como medio de expresiÃ³n</t>
  </si>
  <si>
    <t>BÃ¡sico</t>
  </si>
  <si>
    <t>http://semanaeducacionartistica.cultura.gob.cl/wp-content/uploads/2016/04/IMG_20160527_1200251.jpg</t>
  </si>
  <si>
    <t>Artistas invitados</t>
  </si>
  <si>
    <t>Ensamble EstaciÃ³n (MalinkeMapu)</t>
  </si>
  <si>
    <t>La mÃºsica como medio de expresiÃ³n artÃ­stica.</t>
  </si>
  <si>
    <t>http://semanaeducacionartistica.cultura.gob.cl/wp-content/uploads/2016/04/IMG_20160527_1147031.jpg</t>
  </si>
  <si>
    <t>Ensamble EstaciÃ³n(Malinke Mapu) es un grupo de percusiÃ³n de origen norte africano.</t>
  </si>
  <si>
    <t>CerÃ¡mica de Lota, 18 aÃ±os de una colecciÃ³n</t>
  </si>
  <si>
    <t>Cuerpo biogrÃ¡fico , cuerpo politico</t>
  </si>
  <si>
    <t>german.araosherrera@gmail.com</t>
  </si>
  <si>
    <t>Alberto Couratier</t>
  </si>
  <si>
    <t>perfomance</t>
  </si>
  <si>
    <t>http://semanaeducacionartistica.cultura.gob.cl/wp-content/uploads/2016/04/PERFOMANCE-ALBERTO-COURATIER-IV-SEMANA-DE-LA-EDUCACION-ARTISTICA.jpg</t>
  </si>
  <si>
    <t>Los Patios y aulas del Colegio como espacios de Arte</t>
  </si>
  <si>
    <t>Â¡Â¡Estamos ansiosos!!</t>
  </si>
  <si>
    <t>CARNAVAL POR LA EDUCACIÃ“N ARTÃSTICA</t>
  </si>
  <si>
    <t>Escuela Emprender Puente Alto</t>
  </si>
  <si>
    <t>Los maÃ±Ã­os 978</t>
  </si>
  <si>
    <t>Puente Alto</t>
  </si>
  <si>
    <t>geraldine.ortuya@gmail.com</t>
  </si>
  <si>
    <t xml:space="preserve">SÃ³lo debes llegar a los alrededores de nuestra escuela. </t>
  </si>
  <si>
    <t>http://semanaeducacionartistica.cultura.gob.cl/wp-content/uploads/2016/04/12.jpg</t>
  </si>
  <si>
    <t xml:space="preserve">Â¡NUESTRO CARNAVAL YA ES PARTE DE NUESTRA IDENTIDAD EMPRENDER!
Nuestra escuela se llenÃ³ de magia, color, tambores, cultura  y diversiÃ³n. 
El dÃ­a viernes 27 de mayo, en Emprender Puente Alto se llevÃ³ a cabo nuestro ya tradicional â€œCarnaval por la EducaciÃ³n ArtÃ¬sticaâ€. En esta oportunidad,  nuestro carnaval se inspirÃ³ en diversas fiestas populares y religiosas del mundo, entre ellas: â€œCarnaval de barranquillaâ€, â€œDÃ­a de los muertosâ€, â€œCarnaval de Veneciaâ€, â€œInti Raimiâ€, â€œLa Tiranaâ€ y  â€œAÃ±o nuevo chinoâ€, como una manera de ampliar el capital cultural de nuestros estudiantes y de darles a conocer diferentes culturas.  
La participaciÃ³n de nuestros entusiastas apoderados fue clave, ellos fueron los encargados de diseÃ±ar  los creativos  y coloridos carros alegÃ³ricos en los cuales se desplazaron el rey y reina de cada curso, quienes fueron elegidos por sus profesores jefes y compaÃ±eros, como premio a la responsabilidad y al esfuerzo.
Tanto niÃ±os, profesores, asistentes de la EducaciÃ³n, equipo PIE y apoderados, pudieron disfrutar de esta gran fiesta, acompaÃ±ados de la batucada de la escuela, quienes nos hicieron bailar y cantar y ademÃ¡s, de  la murga y batucada  â€œTambores Unidosâ€, quienes nos hicieron volver a soÃ±ar, reÃ­r  e imaginar con sus payasos, mÃºsicos y malabaristas. 
Los mÃ¡s sinceros agradecimientos desde el Departamento de EducaciÃ³n ArtÃ­stica de la escuela, a todos nuestros niÃ±os, profesores, directivos  y  en especial a nuestros apoderados; sin ustedes, no podrÃ­amos haber experimentado esta bella experiencia. 
MÃ¡s fotografÃ­as en los siguientes links 
https://www.facebook.com/geraldine.ortuya.3/media_set?set=a.462248490650907.1073741867.100005972803162&amp;type=3&amp;pnref=story
https://www.facebook.com/geraldine.ortuya.3/media_set?set=a.462201803988909.1073741866.100005972803162&amp;type=3
</t>
  </si>
  <si>
    <t>GRAN TIZADA POR LA EDUCACIÃ“N ARTÃSTICA</t>
  </si>
  <si>
    <t>VÃ­a profesores jefes</t>
  </si>
  <si>
    <t xml:space="preserve">TIZADA POR LA EDUCACIÃ“N ARTÃSTICA
En Emprender Puente Alto, continuamos muy motivados con la celebraciÃ³n de la Semana de la EducaciÃ³n ArtÃ­stica. 
Hoy jueves 26 de mayo, nuestros estudiantes llevaron a cabo una tizada, en la cual pudieron reflexionar acerca de problemÃ¡ticas actuales latentes en nuestra sociedad. 
Â¿El resultado?.. A continuaciÃ³n les presentamos fotografÃ­as de esta hermosa actividad, en donde los estudiantes pudieron expresarse libremente en el patio  de la escuela. 
</t>
  </si>
  <si>
    <t>Convocatoria Artistas</t>
  </si>
  <si>
    <t>Visita biblioteca Comunal</t>
  </si>
  <si>
    <t xml:space="preserve">Biblioteca Comunal </t>
  </si>
  <si>
    <t>La pirca s/n Panquehue</t>
  </si>
  <si>
    <t>Panquehue</t>
  </si>
  <si>
    <t>olivia.pereiradiaz@gmail.com</t>
  </si>
  <si>
    <t>Biblioteca Municipal de Panquehue</t>
  </si>
  <si>
    <t>NT1- NT2 y primero bÃ¡sico</t>
  </si>
  <si>
    <t>Reflexionando sobre la EducaciÃ³n ArtÃ­stica</t>
  </si>
  <si>
    <t>Escuela BÃ¡sica ViÃ±a ErrÃ¡zuriz</t>
  </si>
  <si>
    <t>Kilometro 4. Calle Antofagasta s/n</t>
  </si>
  <si>
    <t>http://semanaeducacionartistica.cultura.gob.cl/wp-content/uploads/2016/04/IMG_3075.jpg</t>
  </si>
  <si>
    <t>La actividad permitiÃ³ que los alumnos reflexionaran de cÃ³mo la educaciÃ³n artÃ­stica estÃ¡ presente en muchas de las actividades que desarrollamos a diario y ademÃ¡s permitiÃ³ que conocieran la vida de un pintor y reprodujeran una de sus obras.</t>
  </si>
  <si>
    <t>Mostrandonos a la Comunidad</t>
  </si>
  <si>
    <t>http://semanaeducacionartistica.cultura.gob.cl/wp-content/uploads/2016/04/20160527_112149.jpg</t>
  </si>
  <si>
    <t>UN ARTE DIFERENTE EN MI ESCUELA</t>
  </si>
  <si>
    <t>FRANCISCA AYALA</t>
  </si>
  <si>
    <t xml:space="preserve">EXPRESIÃ“N VISUAL CON EL TEMA MI IDENTIDAD </t>
  </si>
  <si>
    <t>EL ARTE ES DEFINITIVAMENTE UNA HERRAMIENTA DE COMUNICACIÃ“N.</t>
  </si>
  <si>
    <t>EN LA RUTA DE NUESTRA CULTURA</t>
  </si>
  <si>
    <t xml:space="preserve">E-MAILS: pia.vera77@gmail.com
 </t>
  </si>
  <si>
    <t>MUSEO DE TRENES Y ARTEQUIN</t>
  </si>
  <si>
    <t>BÃSICO 10 A</t>
  </si>
  <si>
    <t>APRENDIZAJE</t>
  </si>
  <si>
    <t>E- MAILS : pia.vera77@gmail.com</t>
  </si>
  <si>
    <t>http://semanaeducacionartistica.cultura.gob.cl/wp-content/uploads/2016/05/IMG_8953.jpg</t>
  </si>
  <si>
    <t>MARAVILLOSA</t>
  </si>
  <si>
    <t>E-MAILS: pia.vera77@gmail.com</t>
  </si>
  <si>
    <t>CIRCO DE LOS BALU</t>
  </si>
  <si>
    <t>TEATRO CLOWN</t>
  </si>
  <si>
    <t>http://semanaeducacionartistica.cultura.gob.cl/wp-content/uploads/2016/05/BALU.jpg</t>
  </si>
  <si>
    <t>BELLOS</t>
  </si>
  <si>
    <t>CERRILLOS/ QUINTA NORMAL</t>
  </si>
  <si>
    <t>E- MAILS: pia.vera77@gmail.com</t>
  </si>
  <si>
    <t>MUSEO DE LA AERONÃUTICA Y ESPACIO</t>
  </si>
  <si>
    <t>BÃSICO 7 B</t>
  </si>
  <si>
    <t>http://semanaeducacionartistica.cultura.gob.cl/wp-content/uploads/2016/05/AERONAUTICA-Y-ESPACIO.jpg</t>
  </si>
  <si>
    <t>UNA EXPERIENCIA INCLUSIVA</t>
  </si>
  <si>
    <t>CIRCUITOS COMUNITARIOS ARTISTICOS ENCUENTRO INTER/ESCOLAR DE PSICOMOTRICIDAD</t>
  </si>
  <si>
    <t>E-MAILS : pia.vera77@gmail.com</t>
  </si>
  <si>
    <t>GIMNASIO UNIVERSIDAD SANTO TOMAS PUENTE ALTO</t>
  </si>
  <si>
    <t>TODOS LOS NIVELES MAS APODERADOS</t>
  </si>
  <si>
    <t>CIRCUITOS COMUNITARIOS ARTISTICOS ENCUENTRO INTER/</t>
  </si>
  <si>
    <t>CIRCUITOS COMUNITARIOS ARTISTICOS</t>
  </si>
  <si>
    <t>MUSEO DE AVIONES</t>
  </si>
  <si>
    <t>LABORAL 12 A</t>
  </si>
  <si>
    <t>MOSTRARTE/INTERVENCIÃ“N URBANA RIGOBERTIANA 2016</t>
  </si>
  <si>
    <t>Visita al Museo</t>
  </si>
  <si>
    <t>Museo HistÃ³rico de Aconcagua</t>
  </si>
  <si>
    <t>Calle Freire NÂ°12</t>
  </si>
  <si>
    <t>San Felipe</t>
  </si>
  <si>
    <t>Museo HistÃ³rico Aconcagua</t>
  </si>
  <si>
    <t>Cuarto, Quinto y Sexto BÃ¡sico</t>
  </si>
  <si>
    <t>"Arte, esfuerzo y mucha creatividad"</t>
  </si>
  <si>
    <t>Colegio experimental Albores de Ancud</t>
  </si>
  <si>
    <t>Anibal Pinto #888</t>
  </si>
  <si>
    <t>Ancud</t>
  </si>
  <si>
    <t>sebreiracalvo@hotmail.com</t>
  </si>
  <si>
    <t>Abierta a la comunidad de forma libre</t>
  </si>
  <si>
    <t>Rodolfo Pastenes NuÃ±ez</t>
  </si>
  <si>
    <t xml:space="preserve">Creatividad en el arte y disciplina </t>
  </si>
  <si>
    <t>http://semanaeducacionartistica.cultura.gob.cl/wp-content/uploads/2016/05/IMG-20160606-WA0019.jpg</t>
  </si>
  <si>
    <t>Los estudiantes tuvieron una activa participaciÃ³n de la actividad que durÃ³ aproximadamente 60 mins. en la cual el seÃ±or Pastenes presentÃ³ y proyectÃ³ su experiencia de vida y sus primeros desafÃ­os como artista. Con esto tambiÃ©n se dejÃ³ tiempo para generar las preguntas referentes a la creatividad que propone el marco de SEA.</t>
  </si>
  <si>
    <t>Visita Patrimonio Cultural</t>
  </si>
  <si>
    <t>ViÃ±a SÃ¡nchez de Loria</t>
  </si>
  <si>
    <t>Troncal s/n. Sector San Roque</t>
  </si>
  <si>
    <t>Segundo y Tercero BÃ¡sico</t>
  </si>
  <si>
    <t>http://semanaeducacionartistica.cultura.gob.cl/wp-content/uploads/2016/04/IMG_1659.jpg</t>
  </si>
  <si>
    <t>A los estudiantes les permitiÃ³ conocer una viÃ±a de la zona y los procesos del vino que se llevan a cabo.</t>
  </si>
  <si>
    <t>"Lukas tras las huellas de los naturalistas; Gay, Domeyko y Philippi."</t>
  </si>
  <si>
    <t xml:space="preserve">Paseo Gervasoni 448, Cerro ConcepciÃ³n </t>
  </si>
  <si>
    <t xml:space="preserve">Valparaiso </t>
  </si>
  <si>
    <t>gcanto@lukas.cl</t>
  </si>
  <si>
    <t>vÃ­a formulario 
https://docs.google.com/forms/d/1k_R2xa60lhD7ZPJfvLWQ8fMM4ZirtYn3OAK48WRpMZ4/viewform</t>
  </si>
  <si>
    <t>ACCIONA</t>
  </si>
  <si>
    <t>DiÃ¡logos en movimiento</t>
  </si>
  <si>
    <t>LICEO POLIVALENTE JUAN ARTURO PACHECO ALTAMIRANO</t>
  </si>
  <si>
    <t>CALLE SOTOMAYOR 401</t>
  </si>
  <si>
    <t>CHILLÃN VIEJO</t>
  </si>
  <si>
    <t>http://semanaeducacionartistica.cultura.gob.cl/wp-content/uploads/2016/04/Biobio_Leila.png</t>
  </si>
  <si>
    <t>Encuentro Muralista Inter-escolar</t>
  </si>
  <si>
    <t>Colegio San Mateo de la CompaÃ±Ã­a de JesÃºs</t>
  </si>
  <si>
    <t>Barros Arana 1361</t>
  </si>
  <si>
    <t>Osorno</t>
  </si>
  <si>
    <t>raul.oyarzo@sanmateo.cl</t>
  </si>
  <si>
    <t>40 estudiantes</t>
  </si>
  <si>
    <t>http://semanaeducacionartistica.cultura.gob.cl/wp-content/uploads/2016/04/19-Foto-Portada.jpg</t>
  </si>
  <si>
    <t>La retroalimentaciÃ³n recibida de las delegaciones participantes fue muy diversa y positiva. MÃ¡s allÃ¡ de generar un espacio de encuentro de jÃ³venes en torno a la creaciÃ³n artÃ­stica (que fue el objetivo) uno de los aspectos que se rescataron fue la posibilidad de reunir a jÃ³venes de diferentes edades, capacidades, orÃ­genes econÃ³micos, culturales y sociales para compartir en un solo espacio comÃºn y con un mismo objetivo. La invitaciÃ³n quedÃ³ abierta a las demÃ¡s instituciones para que puedan hacer algo similar en el futuro.</t>
  </si>
  <si>
    <t>Festival Otaku</t>
  </si>
  <si>
    <t>Taller prÃ¡ctico de graffiti mural.</t>
  </si>
  <si>
    <t>Muestra de Stop Motion</t>
  </si>
  <si>
    <t>ChillÃ¡n</t>
  </si>
  <si>
    <t>http://semanaeducacionartistica.cultura.gob.cl/wp-content/uploads/2016/04/SAM_3769.jpg</t>
  </si>
  <si>
    <t>A la hora de los pidenes.</t>
  </si>
  <si>
    <t>Colegio de Adultos JosÃ¨ Abelardo NÃ¹Ã±ez</t>
  </si>
  <si>
    <t xml:space="preserve">Antonio de AzÃ²car 694 </t>
  </si>
  <si>
    <t>TelefÃ²nica</t>
  </si>
  <si>
    <t>Marcelo Mallea</t>
  </si>
  <si>
    <t>CREACIÃ’N DE VIDEOS</t>
  </si>
  <si>
    <t>http://semanaeducacionartistica.cultura.gob.cl/wp-content/uploads/2016/04/IMG_20160524_204837157.jpg</t>
  </si>
  <si>
    <t>EL ARTISTA ACOMPAÃ‘ADO DEL PINTOR GERMÃ€N ARAOS MANTUVIERON UN COLOQUIO FRANCO Y ENTRETEMNIDO CON LOS ESTUDIANTES DEL LICEO</t>
  </si>
  <si>
    <t>Marcelo Mallea en el JAN</t>
  </si>
  <si>
    <t>http://semanaeducacionartistica.cultura.gob.cl/wp-content/uploads/2016/04/IMG_20160524_204933072.jpg</t>
  </si>
  <si>
    <t xml:space="preserve">LA ACTIVIDAD TUVO UN GRAN ÃˆXITO ENTRE LOS ESTUDIANTES QUIENES DISFRUTARON Y PARTICIPARON
 </t>
  </si>
  <si>
    <t>Conversando con un escritor</t>
  </si>
  <si>
    <t>Calle Antofagasta s/n Panquehue</t>
  </si>
  <si>
    <t>Olivia Pereira DÃ­az</t>
  </si>
  <si>
    <t>Ernesto de Blasis</t>
  </si>
  <si>
    <t>La escritura</t>
  </si>
  <si>
    <t>http://semanaeducacionartistica.cultura.gob.cl/wp-content/uploads/2016/04/IMG_3103.jpg</t>
  </si>
  <si>
    <t>Museo Cerrado</t>
  </si>
  <si>
    <t>Museo ArtequÃ­n Los Ãngeles</t>
  </si>
  <si>
    <t>Calle Valdivia esq. Lautaro</t>
  </si>
  <si>
    <t>Los Ãngeles</t>
  </si>
  <si>
    <t>artequinla@fundacion.cmpc.cl</t>
  </si>
  <si>
    <t xml:space="preserve">Correo electrÃ³nico artequinla@fundacion.cmpc.cl
TelÃ©fono: 43 2545721   / 43 2545720
</t>
  </si>
  <si>
    <t>Talleres y visitas guiadas</t>
  </si>
  <si>
    <t>Calle Valdivia esq.Lautaro</t>
  </si>
  <si>
    <t>Correo electrÃ³nico artequinla@fundacion.cmpc.cl
TelÃ©fonos: 43 2545721  / 43 2545720</t>
  </si>
  <si>
    <t>Calle Valdivia esq. Lautarro</t>
  </si>
  <si>
    <t>Talleres y Visitas guiadas</t>
  </si>
  <si>
    <t xml:space="preserve">Correo electrÃ³nico artequinla@fundacion.cmpc.cl
TelÃ©fono: 43 2545721   / 43 2545720
</t>
  </si>
  <si>
    <t>Se inaugura Museo ArtequÃ­n Los Ãngeles</t>
  </si>
  <si>
    <t>Valoremos  la importancia  del arte  en  la EducaciÃ³n.</t>
  </si>
  <si>
    <t>Colegio   Abersan</t>
  </si>
  <si>
    <t>Sotomayor  120</t>
  </si>
  <si>
    <t>Colina</t>
  </si>
  <si>
    <t>Los alumnos pudieron apreciar a travÃ©s de material visual la importancia del arte en nuestras vidas y en la educaciÃ³n.Alumnos de diferentes cursos asistieron al centro de recursos audiovisual  donde participaron en esta bonita experiencia.</t>
  </si>
  <si>
    <t>Valoremos  la importancia  del arte  en  la Educac</t>
  </si>
  <si>
    <t>Taller Grandes ArtÃ­stas</t>
  </si>
  <si>
    <t>Museo Regional de Rancagua</t>
  </si>
  <si>
    <t>Estado 685</t>
  </si>
  <si>
    <t>Rancagua</t>
  </si>
  <si>
    <t>Karla Rabi</t>
  </si>
  <si>
    <t>Escribiendo a karla.rabi@museosdibam.cl</t>
  </si>
  <si>
    <t>escribiendo a karla.rabi@museosdibam.cl</t>
  </si>
  <si>
    <t>Identidad recicladora</t>
  </si>
  <si>
    <t>Telecentro barrio Santos MartÃ­nez</t>
  </si>
  <si>
    <t>PolaciÃ³n Santos MartÃ­nez, calle Santos MartÃ­nez, entre mejillones y pasaje 5.</t>
  </si>
  <si>
    <t>CuricÃ³</t>
  </si>
  <si>
    <t>pris.munoz@gmail.com</t>
  </si>
  <si>
    <t>por medio de un correo o inscripciÃ³n presencial en el Telecentro</t>
  </si>
  <si>
    <t>http://semanaeducacionartistica.cultura.gob.cl/wp-content/uploads/2016/04/Captura-de-pantalla-de-2016-06-07-094401.png</t>
  </si>
  <si>
    <t>El 27 de mayo fue el dÃ­a que como Telecentro barrio Santos MartÃ­nez realizamos nuestra actividad perteneciente a la IV Semana de la EducaciÃ³n artÃ­stica, creando un mural con tapas recicladas, denominado "Identidad recicladora"
14 niÃ±os fueron los encargados de darle vida a esta mariposa el dÃ­a 27 de mayo de 2016. La mariposa se escogiÃ³ en conjunto, y ganÃ³ por mayorÃ­a, "En el telecentro somos unas mariposas, a travÃ©s de la conexiÃ³n a internet podemos volar por el mundo al igual que ellas", "La mariposas salen en primavera, y la primavera sin duda es la estaciÃ³n mÃ¡s linda del aÃ±o", "me gustan las mariposas, son todas lindas" "Queremos volar como las mariposas"; fueron algunas de las frases de los niÃ±os a la hora de elegir nuestra identidad.
La entrega, el entusiasmo y las ganas de crear fueron los pilares de las extensas 4 horas de trabajo en equipo, risa y alegrÃ­a, culminando asÃ­ una gran actividad que fomentÃ³ los lazos afectivos entre vecinos, creando arte y uniendo a la comunidad.</t>
  </si>
  <si>
    <t>Taller "PequeÃ±os artistas"</t>
  </si>
  <si>
    <t>Obra "La Ultima Carta" Basada en el poema anonimo romance del enamorado y la muerte</t>
  </si>
  <si>
    <t>La Ãºltima Carta presentaciÃ³n teatral</t>
  </si>
  <si>
    <t xml:space="preserve">Auditorio Instituto Comercial Osorno </t>
  </si>
  <si>
    <t>Los Carrera 718, esquina Bulnes</t>
  </si>
  <si>
    <t xml:space="preserve">Osorno </t>
  </si>
  <si>
    <t>artesescenicascomercial@gmail.com</t>
  </si>
  <si>
    <t xml:space="preserve">confirmar asistencia/ dudas o inquietudes, vÃ­a mail </t>
  </si>
  <si>
    <t>http://semanaeducacionartistica.cultura.gob.cl/wp-content/uploads/2016/04/15.jpg</t>
  </si>
  <si>
    <t xml:space="preserve">asistieron alumnos desde 1 a 4 medio del instituto comercial e invitados </t>
  </si>
  <si>
    <t>pagina del canal7 liceo7</t>
  </si>
  <si>
    <t>Museo BenjamÃ­n VicuÃ±a Mackenna</t>
  </si>
  <si>
    <t>VicuÃ±a Mackenna 94</t>
  </si>
  <si>
    <t>Providencia</t>
  </si>
  <si>
    <t xml:space="preserve">natalia.gonzalez@museosdibam.cl </t>
  </si>
  <si>
    <t>A travÃ©s del correo electrÃ³nico.</t>
  </si>
  <si>
    <t>Kinder</t>
  </si>
  <si>
    <t>http://semanaeducacionartistica.cultura.gob.cl/wp-content/uploads/2016/04/IMG_7150.jpg</t>
  </si>
  <si>
    <t>http://semanaeducacionartistica.cultura.gob.cl/wp-content/uploads/2016/04/IMG_7079.jpg</t>
  </si>
  <si>
    <t xml:space="preserve">A travÃ©s del correo electrÃ³nico. </t>
  </si>
  <si>
    <t>Taller "Cuenta tu cuento"</t>
  </si>
  <si>
    <t>Sala Cuentacuentos Museo de la EducaciÃ³n Gabriela Mistral</t>
  </si>
  <si>
    <t>Chacabuco 365, Metro Quinta Normal.</t>
  </si>
  <si>
    <t>Santiago</t>
  </si>
  <si>
    <t>nicolas.aguayo@museosdibam.com</t>
  </si>
  <si>
    <t xml:space="preserve">InscripciÃ³n de cursos vÃ­a mail, indicando nivel, establecimiento y nÃºmero de participantes.  </t>
  </si>
  <si>
    <t>Taller "Cuenta tu Cuento"</t>
  </si>
  <si>
    <t xml:space="preserve">Sala Cuentacuentos Museo de la EducaciÃ³n Gabriela Mistral </t>
  </si>
  <si>
    <t>Chacabuco 365, Metro Quinta Normal</t>
  </si>
  <si>
    <t>nicolas.aguayo@museosdibam.cl</t>
  </si>
  <si>
    <t xml:space="preserve">InscripciÃ³n de cursos vÃ­a mail, indicando nivel, establecimiento y nÃºmero de participantes. </t>
  </si>
  <si>
    <t>InscripciÃ³n de cursos vÃ­a mail, indicando nivel, establecimiento y nÃºmero de participantes.</t>
  </si>
  <si>
    <t>Sala Cuentacuentos, Museo de la EducaciÃ³n Gabriela Mistral</t>
  </si>
  <si>
    <t>nicolas.aguayo@gmail.com</t>
  </si>
  <si>
    <t>Visitas guiadas para la exposiciÃ³n "Â¿Y dÃ³nde estÃ¡n las mujeres? Las artistas en la historia del arte"</t>
  </si>
  <si>
    <t>Museo Artequin ViÃ±a del Mar</t>
  </si>
  <si>
    <t>Alcalde Prieto Nieto nÂ° 500. Parque Potrerillos, interior Quinta Vergara</t>
  </si>
  <si>
    <t>ViÃ±a del Mar</t>
  </si>
  <si>
    <t>info@artequinvina.cl</t>
  </si>
  <si>
    <t>Llamando al (32) 2973637 - 2882287</t>
  </si>
  <si>
    <t>Â¿Y dÃ³nde estÃ¡n las mujeres? Las artistas en la historia del arte</t>
  </si>
  <si>
    <t>Fragmento del audiovisual "Las mujeres en el arte"</t>
  </si>
  <si>
    <t>Exposicion de Pintura</t>
  </si>
  <si>
    <t>Centro Cultural de Lautaro</t>
  </si>
  <si>
    <t>Manuel Matta 975</t>
  </si>
  <si>
    <t>Lautaro</t>
  </si>
  <si>
    <t>dani.fernandezc@hotmail.com</t>
  </si>
  <si>
    <t>Charla Importancia del Arte en la Educacion</t>
  </si>
  <si>
    <t>inauguraciÃ³n  de la semana de la educaciÃ³n artistica</t>
  </si>
  <si>
    <t>Colegio Academia TarapacÃ¡</t>
  </si>
  <si>
    <t>Orella</t>
  </si>
  <si>
    <t>Iquique</t>
  </si>
  <si>
    <t>Henry Ceballos DÃ­az</t>
  </si>
  <si>
    <t>http://semanaeducacionartistica.cultura.gob.cl/wp-content/uploads/2016/05/DSC_0374.jpg</t>
  </si>
  <si>
    <t>Y se presenta su trabajo el pintor IquiqueÃ±o Paulino Astudillo</t>
  </si>
  <si>
    <t>inauguraciÃ³n  de la semana de la educaciÃ³n artis</t>
  </si>
  <si>
    <t>recreos musicales</t>
  </si>
  <si>
    <t>Javiera Gonzales, Isis Ceballos, Katherin Jara</t>
  </si>
  <si>
    <t>MÃºsica</t>
  </si>
  <si>
    <t>Javierinas reflexionan bajo el lema "Aprende Creando"</t>
  </si>
  <si>
    <t>Santiago Centro</t>
  </si>
  <si>
    <t>http://semanaeducacionartistica.cultura.gob.cl/wp-content/uploads/2016/04/ReflexiÃ³n.jpg</t>
  </si>
  <si>
    <t xml:space="preserve">Esta actividad fue muy interesante ya que logramos realizar esta actividad con casi  la totalidad del alumnado, y con una gran participaciÃ³n de profesores de otras asignaturas que reflexionaron acerca de las Artes y la importancia de esta en la vida. 
AdemÃ¡s estas reflexiones fueron presentadas al resto de la comunidad gracias a la creaciÃ³n "Del Muro Aprende Creando" donde pudieron encontrarse diversas opiniones, de distintos niveles, y de distintos miembros.  
</t>
  </si>
  <si>
    <t xml:space="preserve">Javierinas reflexionan bajo el lema "Aprende </t>
  </si>
  <si>
    <t>Javierinas dialogan con artistas</t>
  </si>
  <si>
    <t xml:space="preserve">Roberto ZuÃ±iga ( Erre Zeta), Rosa  , Nicole LÃ³pez de Maturana Padilla (Fluorencia), y grupo de Danza (estudiantes  Universidad de Chile </t>
  </si>
  <si>
    <t>InstalaciÃ³n, Performance  de danza, Pintura y otros medios visuales, tatuaje como medio de expresiÃ³n.</t>
  </si>
  <si>
    <t>http://semanaeducacionartistica.cultura.gob.cl/wp-content/uploads/2016/04/IMG_20160524_152756.jpg</t>
  </si>
  <si>
    <t xml:space="preserve">Actividad que tuvo una  excelente acogida por  5 cursos del Liceo NÂ°1 Javiera Carrera que pudieron asistieron a la conferencia  de 3 artsitas en distintas disciplinas y con procesos creativos muy diversos logrando un importante  diÃ¡logo con nuestras alumnas. 
</t>
  </si>
  <si>
    <t>DiÃ¡logos entorno a la funciÃ³n del teatro para la vida</t>
  </si>
  <si>
    <t>Centro MB2 para la ExperimentaciÃ³n de las Artes.</t>
  </si>
  <si>
    <t xml:space="preserve">AV. azola 2116 </t>
  </si>
  <si>
    <t>Arica</t>
  </si>
  <si>
    <t>Fernando Montanares Letelier</t>
  </si>
  <si>
    <t>Mail</t>
  </si>
  <si>
    <t>Concierto de Piano para NiÃ±os</t>
  </si>
  <si>
    <t xml:space="preserve">Sala de EspectÃ¡culos de Artistas del Acero </t>
  </si>
  <si>
    <t>O'Higgins 1255, ConcepciÃ³n</t>
  </si>
  <si>
    <t>ConcepciÃ³n</t>
  </si>
  <si>
    <t xml:space="preserve">Lissett Venegas Robles </t>
  </si>
  <si>
    <t>reserva a Correo: educacion@artistasdelacero.cl</t>
  </si>
  <si>
    <t>Muestra de Teatro "Asuntos de Oficina" CÃ­a de Teatro Reconstrucccion</t>
  </si>
  <si>
    <t xml:space="preserve">O'Higgins 1255, </t>
  </si>
  <si>
    <t xml:space="preserve">Lissett Venegas </t>
  </si>
  <si>
    <t xml:space="preserve">reserva a correo: educacion@artistasdelacero.cl  </t>
  </si>
  <si>
    <t>Muestra e IntervenciÃ³n en Danza</t>
  </si>
  <si>
    <t xml:space="preserve">Sala de Espectaculos de Artistas del Acero </t>
  </si>
  <si>
    <t>O'Higgins 1255</t>
  </si>
  <si>
    <t xml:space="preserve">Contacto a Correo: educacion@artistasdelacero.cl  </t>
  </si>
  <si>
    <t>Seminario de TradiciÃ³n Alimentaria</t>
  </si>
  <si>
    <t xml:space="preserve">Sala de EspectÃ¡culos Artistas del Acero </t>
  </si>
  <si>
    <t xml:space="preserve">Reserva a correo: educacion@artistasdelacero.cl </t>
  </si>
  <si>
    <t>Inscritos para participar en Concurso COLOREARTE</t>
  </si>
  <si>
    <t>Actividad Semana EducaciÃ³n ArtÃ­stica</t>
  </si>
  <si>
    <t>Taller: "Retratando el mar"</t>
  </si>
  <si>
    <t>Casa de las Artes  (profesora Yamila Elgueta)</t>
  </si>
  <si>
    <t>Arte visual</t>
  </si>
  <si>
    <t>http://semanaeducacionartistica.cultura.gob.cl/wp-content/uploads/2016/04/SEA2016.jpg</t>
  </si>
  <si>
    <t>Las y los alumnos del segundo ciclo, pudieron desplegar sus habilidades artÃ­sticas en la confecciÃ³n de mural con material reutilizable (tapas de bebida plÃ¡sticas), el que consistiÃ³ en dibujar previamente un paisaje marino, y luego ir dando forma usando tapas de bebidas, y tÃ©mpera.
La actividad resultÃ³ ser integradora para los participantes y ademÃ¡s una grata experiencia de creaciÃ³n para asÃ­ reafirmar la capacidad de desarrollo artÃ­stico que el grupo posee.
Nos queda como misiÃ³n a partir de esta experiencia, crear otro mural durante el aÃ±o lectivo.</t>
  </si>
  <si>
    <t>Lakitas "Inti Wayra" al Sur de Chile</t>
  </si>
  <si>
    <t>WebSite: Lakitas "Inti Wayra"</t>
  </si>
  <si>
    <t>PedagogÃ­a Teatral de VerÃ³nica Garcia Huidobro</t>
  </si>
  <si>
    <t>Coloquio  IDENTIDAD Y TERRITORIO. Experiencias artÃ­sticas y proyecciones pedagÃ³gicas.</t>
  </si>
  <si>
    <t>Coloquio  IDENTIDAD Y TERRITORIO. Experiencias artÃ­sticas y proyecciones pedagÃ³gicas</t>
  </si>
  <si>
    <t>Temporada de conciertos "Conservatorio Dan Aviles"</t>
  </si>
  <si>
    <t>Semana de la EducaciÃ³n ArtÃ­stica en Lota</t>
  </si>
  <si>
    <t>MÃºsica y ritualidad en Chile</t>
  </si>
  <si>
    <t>Museo Chileno de Arte Precolombino</t>
  </si>
  <si>
    <t>Bandera 361, esquina CompaÃ±Ã­a</t>
  </si>
  <si>
    <t>Claudio Mercado</t>
  </si>
  <si>
    <t>La inscripciÃ³n es a travÃ©s del correo de Paulina Roblero, encargada de Comunicaciones y PÃºblicos: problero@museoprecolombino.cl 
El correo debe proporcionar la siguiente informaciÃ³n:
- Nombre del establecimiento educacional
- Nombre completo profesor/a
- Asignatura que imparte 
- TelÃ©fono y correo de contacto
- Cantidad de estudiantes
Les recordamos que la actividad estÃ¡ dirigida a estudiantes de 3er aÃ±o Medio. Se enviarÃ¡ un correo confirmando la inscripciÃ³n.</t>
  </si>
  <si>
    <t>Tercer aÃ±o de enseÃ±anza media</t>
  </si>
  <si>
    <t xml:space="preserve">El curso inscrito del Colegio San Francisco de MachalÃ­, no asistiÃ³ al curso sin dar aviso previo. </t>
  </si>
  <si>
    <t>Acercamiento a la expresiÃ³n plÃ¡stica del artista Jorge Ulloa</t>
  </si>
  <si>
    <t>Casa de La Cultura de Los Andes</t>
  </si>
  <si>
    <t>MaipÃº 475</t>
  </si>
  <si>
    <t>Los Andes</t>
  </si>
  <si>
    <t>mcortes@munilosandes.cl</t>
  </si>
  <si>
    <t>VÃ­a correo mcortes@munilosandes.cl</t>
  </si>
  <si>
    <t>http://semanaeducacionartistica.cultura.gob.cl/wp-content/uploads/2016/04/20160523_111537.jpg</t>
  </si>
  <si>
    <t>Participaron 22 alumnos del Liceo Max Salas en torno al dibujo guiados por el artista Pablo Ulloa.</t>
  </si>
  <si>
    <t>Acercamiento a la expresiÃ³n plÃ¡stica del artista</t>
  </si>
  <si>
    <t>Javierinas reconocen nuevos espacios de difusiÃ³n para las artes</t>
  </si>
  <si>
    <t xml:space="preserve">Centro Cultural Palacio la  Moneda, Museo Precolombino, Museo bellas Artes </t>
  </si>
  <si>
    <t>SÃ©ptimos bÃ¡sicos , octavos bÃ¡sicos y  terceros medios.</t>
  </si>
  <si>
    <t>http://semanaeducacionartistica.cultura.gob.cl/wp-content/uploads/2016/04/13315682_10209975134033964_8583432887504759256_n.jpg</t>
  </si>
  <si>
    <t xml:space="preserve">Nuestro Equipo de profesores del departamento de Artes Visuales, organizÃ³  la salida a tres museos distintos, con alumnas de distintos cursos y niveles, con la idea de poder lograr una mayor asistencia  e impacto en nuestra poblaciÃ³n. 
La actividad se desarrollo con mucho Ã©xito posterior a esto muchas alumnas manifestaron las ganas de realizar este tipo de salidas pedagÃ³gicas mas seguidos y con mas alumnas de nuestro establecimiento. </t>
  </si>
  <si>
    <t xml:space="preserve">Javierinas reconocen nuevos espacios de difusiÃ³n </t>
  </si>
  <si>
    <t>Vistamos nuestra identidad histÃ³rica patrimonial.</t>
  </si>
  <si>
    <t>http://semanaeducacionartistica.cultura.gob.cl/wp-content/uploads/2016/04/IntervenciÃ³n-Javierinas.jpg</t>
  </si>
  <si>
    <t xml:space="preserve">La fotografÃ­a muestra solo uno de los resultados de las diversas instalaciones y performance que se sucedieron el dÃ­a viernes dentro del colegio L1 Javiera Carrera.
Este tipo de acciones ayuda mucho a nuestro alumnado a  "APRENDER HACIENDO", a travÃ©s de la experimentaciÃ³n y la participaciÃ³n en intervenciones que no estÃ¡n acostumbradas a presenciar porque muchas de ellas aun desconocen este tipo de manifestaciones culturales vigentes y propias en el campo de las artes.
</t>
  </si>
  <si>
    <t>"Las artes a la canasta familiar"</t>
  </si>
  <si>
    <t>Agenda,Materiales</t>
  </si>
  <si>
    <t>Encuentro con el artista visual Cristian Campusano</t>
  </si>
  <si>
    <t>Secretaria del colegio  
Fono 22 8594131</t>
  </si>
  <si>
    <t>Fotografias</t>
  </si>
  <si>
    <t>TODO ES VERDAD - JosÃ© TriviÃ±o</t>
  </si>
  <si>
    <t>GalerÃ­a de Arte Bosque Nativo</t>
  </si>
  <si>
    <t>Avenida Costanera Vicente PÃ©rez Rosales 1305</t>
  </si>
  <si>
    <t>Puerto Varas</t>
  </si>
  <si>
    <t>programacion@galeriabosquenativo.cl / 65-2-713656</t>
  </si>
  <si>
    <t>Correo electrÃ³nico: programacion@galeriabosquenativo.cl
TelÃ©fono: 65-2-713656</t>
  </si>
  <si>
    <t>Correo electrÃ³nico: programacion@galeriabosquenativo.cl 
TelÃ©fono: 65-2-713656</t>
  </si>
  <si>
    <t>Conferencia para profesores de arte: CreaciÃ³n en el Contexto AutobiogrÃ¡fico</t>
  </si>
  <si>
    <t>FundaciÃ³n para la Cultura y las Artes Bosque Nativo</t>
  </si>
  <si>
    <t>Superior</t>
  </si>
  <si>
    <t>http://semanaeducacionartistica.cultura.gob.cl/wp-content/uploads/2016/04/IMG_0140.jpg</t>
  </si>
  <si>
    <t>A raÃ­z de la actividad se creo una cadena de correo con los profesores de arte de la regiÃ³n, asÃ­ como un grupo de facebook para poder seguir trabajando la temÃ¡tica.</t>
  </si>
  <si>
    <t xml:space="preserve">Conferencia para profesores de arte: CreaciÃ³n en </t>
  </si>
  <si>
    <t>Taller de Propiedad Intelectual para Artistas y Emprendedores de la Industria Creativa</t>
  </si>
  <si>
    <t>Link: http://goo.gl/forms/goKUQ4spLr
Correo electrÃ³nico: programacion@galeriabosquenativo.cl
TelÃ©fono: 65-2-713656</t>
  </si>
  <si>
    <t>El nivel de conocimiento sobre el tema es muy bajo en la regiÃ³n. Es necesario que se realicen mÃ¡s actividades o proyectos para elevar la cultura jurÃ­dica de los artistas de la regiÃ³n.</t>
  </si>
  <si>
    <t>Taller de Propiedad Intelectual para Artistas y Em</t>
  </si>
  <si>
    <t>FormaciÃ³n de espectadores en Artistas del Acero</t>
  </si>
  <si>
    <t>Campusano : Artista Visual</t>
  </si>
  <si>
    <t>Light Show</t>
  </si>
  <si>
    <t>CorpArtes</t>
  </si>
  <si>
    <t>Rosario Norte 660</t>
  </si>
  <si>
    <t xml:space="preserve">Las condes </t>
  </si>
  <si>
    <t>educacion@corpartes.cl</t>
  </si>
  <si>
    <t xml:space="preserve">ContÃ¡ctenos: 
AREA AUDIENCIAS Y EDUCACION
FUNDACION CORPARTES
Rosario Norte 660, nivel -2, Las Condes, Chile
educacion@corpartes.cl
</t>
  </si>
  <si>
    <t>PresentaciÃ³n Profesores Orquesta El Alborada</t>
  </si>
  <si>
    <t>ExposiciÃ³n de Dibujante en mi Escuela.</t>
  </si>
  <si>
    <t>Escuela Villa Jesus</t>
  </si>
  <si>
    <t>-</t>
  </si>
  <si>
    <t>Coelemu</t>
  </si>
  <si>
    <t>barrera.margot@gmail.com</t>
  </si>
  <si>
    <t>Alvaro Garcia Pedreros</t>
  </si>
  <si>
    <t>Dibujo</t>
  </si>
  <si>
    <t>http://semanaeducacionartistica.cultura.gob.cl/wp-content/uploads/2016/04/evidencia-1.jpg</t>
  </si>
  <si>
    <t xml:space="preserve">Alvaro Steven GarcÃ­a Pedreros naciÃ³ el 7de agosto de 2003, creciÃ³ y cursÃ³ sus primeros aÃ±os de estudio en la ciudad de Santiago, incorporÃ¡ndose al curso especial de la Escuela Villa JesÃºs de Coelemu este aÃ±o. Desde entonces su creatividad, imaginaciÃ³n y habilidad para las artes han sido plasmadas en diversas obras que han encantado a grandes y chicos. Amante de los videos juegos y pelÃ­culas de ciencia ficciÃ³n, los personajes mÃ¡s fascinantes de estos relatos han tomado vida en los dibujos que confecciona utilizando sÃ³lo lÃ¡piz y papel. </t>
  </si>
  <si>
    <t>Visita guiada al Teatro UC</t>
  </si>
  <si>
    <t>Teatro UC</t>
  </si>
  <si>
    <t>Jorge Washington 26</t>
  </si>
  <si>
    <t>Ã‘uÃ±oa</t>
  </si>
  <si>
    <t>migoycoo@uc.cl</t>
  </si>
  <si>
    <t>Visita guiada para un mÃ¡ximo de 40 alumnos. InscripciÃ³n a travÃ©s del correo migoyco@uc.cl</t>
  </si>
  <si>
    <t>Un mÃºsico en mi Liceo</t>
  </si>
  <si>
    <t>DALCAHUE</t>
  </si>
  <si>
    <t>JORGE VELIZ</t>
  </si>
  <si>
    <t>UN ARTISTA EN MI LICEO</t>
  </si>
  <si>
    <t>SE REALIZA UNA MUESTRA DE DIFERENTES AGRUPACIONES MUSICALES DE LA COMUNA Y FINALIZA LA ACTIVIDAD CON LA PRERSENTACION DEL PIANISTA ( NO VIDENTE) DE IGUAL MANERA EN LA TARDE REALIZA UNA CLINICA MUSICAL.</t>
  </si>
  <si>
    <t>MURAL DE DAVID ALFARO SIQUEIROS</t>
  </si>
  <si>
    <t xml:space="preserve">Escuela RepÃºblica de  Mexico </t>
  </si>
  <si>
    <t>Avenida Ohiggins 250</t>
  </si>
  <si>
    <t>muralesescuelamexicochillan@gmail.com</t>
  </si>
  <si>
    <t>Agendar visitas de comisiones con anticipaciÃ³n.</t>
  </si>
  <si>
    <t xml:space="preserve">Murales Escuela MÃ©xico de ChillÃ¡n </t>
  </si>
  <si>
    <t>Cuarto aÃ±o Medio</t>
  </si>
  <si>
    <t>http://semanaeducacionartistica.cultura.gob.cl/wp-content/uploads/2016/04/IMG_4494.jpg</t>
  </si>
  <si>
    <t>La actividad motivÃ³ a los estudiantes a seguir valorando  los sÃ­mbolos culturales de su contexto local. Dado el conocimiento que expresan  y la alta riqueza histÃ³rica cultural de estas magnas obras de arte.</t>
  </si>
  <si>
    <t>VISITA AL MUSEO DE CLAUDIO ARRAU</t>
  </si>
  <si>
    <t>Museo Interactivo Claudio Arrau</t>
  </si>
  <si>
    <t>18 de Septiembre 510</t>
  </si>
  <si>
    <t>MUSEO INTERACTIVO CLAUDIO ARRAU</t>
  </si>
  <si>
    <t>4 aÃ±o Medio</t>
  </si>
  <si>
    <t>http://semanaeducacionartistica.cultura.gob.cl/wp-content/uploads/2016/04/IMG_4605.jpg</t>
  </si>
  <si>
    <t>Los alumnos quedaron maravillados con todos los objetos de colecciÃ³n que heredÃ³ el artista Claudio Arrau; instrumentos, pinturas, libros, artesanÃ­a, muebles de Ã©poca etc. Y con todos los sistemas interactivos para generar mÃºsica.</t>
  </si>
  <si>
    <t>CONFERENCIA DE PEQUEÃ‘OS ARTISTAS</t>
  </si>
  <si>
    <t>Colegio Teresa de los Andes</t>
  </si>
  <si>
    <t>Carlos Palacios 1310</t>
  </si>
  <si>
    <t>Bulnes</t>
  </si>
  <si>
    <t>Francisca Kremer y SebastiÃ¡n SepÃºlveda</t>
  </si>
  <si>
    <t>Artes Visuales (Dibujo) y Artes Musicales (Canto)</t>
  </si>
  <si>
    <t>http://semanaeducacionartistica.cultura.gob.cl/wp-content/uploads/2016/04/Diapositiva7.jpg</t>
  </si>
  <si>
    <t>Consideramos artistas de nuestro Colegio para el desarrollo de este eje del SEA.</t>
  </si>
  <si>
    <t>EDUCACIÃ“N ARTÃSTICA FEST 2016</t>
  </si>
  <si>
    <t>catherinartesvisuales@gmail.com</t>
  </si>
  <si>
    <t>http://semanaeducacionartistica.cultura.gob.cl/wp-content/uploads/2016/04/IMG_4635.jpg</t>
  </si>
  <si>
    <t xml:space="preserve">Evento que permitiÃ³ la exposiciÃ³n de diversos trabajos de artes visuales asÃ­ como tambiÃ©n manifestar todo el talento vocal mediante el 1er festival de la voz de nuestro Colegio. </t>
  </si>
  <si>
    <t>MHC participarÃ¡ en el IV Semana de la EducaciÃ³n ArtÃ­stica</t>
  </si>
  <si>
    <t>ClÃ­nica de Danza</t>
  </si>
  <si>
    <t>Colegio Roberto Matta</t>
  </si>
  <si>
    <t>La ConcepciÃ³n 221 Quillota</t>
  </si>
  <si>
    <t>Quillota</t>
  </si>
  <si>
    <t>(33) 2296665</t>
  </si>
  <si>
    <t>Lista de participaciÃ³n a correo cesar.lopez@redq.cl</t>
  </si>
  <si>
    <t>baile</t>
  </si>
  <si>
    <t>http://semanaeducacionartistica.cultura.gob.cl/wp-content/uploads/2016/05/DSC00015.jpg</t>
  </si>
  <si>
    <t>muy entretenida y practica la clase muy motivadora.</t>
  </si>
  <si>
    <t>Proyecto Misiones Capuchinas</t>
  </si>
  <si>
    <t>Cuenta Cuentos para Pre-escolares</t>
  </si>
  <si>
    <t>Biblioteca Casona Cultural</t>
  </si>
  <si>
    <t>Bernardo O'Hggins sin NÃºmero</t>
  </si>
  <si>
    <t>Panguipulli</t>
  </si>
  <si>
    <t>Macarena GÃ¡rate</t>
  </si>
  <si>
    <t>CoordinaciÃ³n interna entre jardines y encargada de Biblioteca</t>
  </si>
  <si>
    <t>Charla: "PitrÃ©n desde sus Inicios"</t>
  </si>
  <si>
    <t>Casona Cultural de Panguipulli</t>
  </si>
  <si>
    <t>Emilia Bown SepÃºlveda</t>
  </si>
  <si>
    <t xml:space="preserve">correo electrÃ²nico: ebown@amigosdepanguipulli.com  </t>
  </si>
  <si>
    <t>DOCUMENTAL DEL MES</t>
  </si>
  <si>
    <t>Lorena Paredes</t>
  </si>
  <si>
    <t>correo electrÃ³nico: lparedes@amigosdepanguipulli.com</t>
  </si>
  <si>
    <t>Vista Guiada Casona Cultural</t>
  </si>
  <si>
    <t xml:space="preserve"> casona cultura de Panguipulli</t>
  </si>
  <si>
    <t>Panguilli</t>
  </si>
  <si>
    <t xml:space="preserve">Diego GÃ²mez </t>
  </si>
  <si>
    <t>Correo electrÃ³nico: dgomez@amigosdepanguipulli.com</t>
  </si>
  <si>
    <t>ReflexiÃ²n "las influencias del arte"</t>
  </si>
  <si>
    <t xml:space="preserve">Escuela "Pensylvania" </t>
  </si>
  <si>
    <t>Carelmapu</t>
  </si>
  <si>
    <t>Maullin</t>
  </si>
  <si>
    <t>iveraabac@gmail.com</t>
  </si>
  <si>
    <t>http://semanaeducacionartistica.cultura.gob.cl/wp-content/uploads/2016/05/DSC_07001.jpg</t>
  </si>
  <si>
    <t xml:space="preserve">La actividad se Realizo con 39 alumnos y alumnas de sÃ©ptimo y octavo bÃ¡sico de la escuela Nueva Pensylvania de la localidad de Carelmapu, dÃ©cima RegiÃ³n, mas cinco alumnos y alumnas del Liceo Francisco Vidal Gormaz. esta actividad participaron un docente del area del arte, una docente del Liceo francisco Vidal Gormaz, y su directora Paola Poblete, </t>
  </si>
  <si>
    <t>ExposiciÃ³n de Arte y Cultura de Maullin</t>
  </si>
  <si>
    <t>Liceo Francisco Vidal Gormaz</t>
  </si>
  <si>
    <t>21 de mayo</t>
  </si>
  <si>
    <t>Cada establecimiento y la comunidad en general se encuentra invitados a esta actividad</t>
  </si>
  <si>
    <t>http://semanaeducacionartistica.cultura.gob.cl/wp-content/uploads/2016/05/20160527_1108411.jpg</t>
  </si>
  <si>
    <t>La actividad realizada, convoca a la comunidad, a visitar el establecimiento educacional Liceo Francisco Vidal Gormaz, donde se realiza una muestra de arte, cultura y patrimonio de Maullin.</t>
  </si>
  <si>
    <t>CONCURSO DE DIBUJO "VIVA LA MÃšSICA Y EL ARTE"</t>
  </si>
  <si>
    <t>Alumnos del Establecimiento</t>
  </si>
  <si>
    <t xml:space="preserve">El evento posibilitÃ³ abordar este eje "Artistas en mi escuela" apoyando los pequeÃ±os talentos artÃ­sticos de nuestro Colegio.
Esperamos el prÃ³ximo aÃ±o poder contar con artistas connotados, ya sea del Ã¡mbito de la mÃºsica o de otras Artes. </t>
  </si>
  <si>
    <t>Reflexiones de alumnos sobre el Arte S.E.A. 2015</t>
  </si>
  <si>
    <t>RECORRIDOS MEDIADOS PARA ESTUDIANTES "ANTIGUO EGIPTO"</t>
  </si>
  <si>
    <t>ANTIGUO EGIPTO. VIDA EN EL NILO</t>
  </si>
  <si>
    <t>ExposiciÃ³n Colectiva de Vanguardias ArtÃ­sticas</t>
  </si>
  <si>
    <t>Escuela Timoteo Araya Alegria</t>
  </si>
  <si>
    <t>12 de Octubre s/n Villa Alegre</t>
  </si>
  <si>
    <t>Villa Alegre</t>
  </si>
  <si>
    <t>Colorea tu Espacio</t>
  </si>
  <si>
    <t>ReflexiÃ³n sobre la importancia lde a educaciÃ³n artÃ­stisca</t>
  </si>
  <si>
    <t>ReflexiÃ³n sobre la importancia lde a educaciÃ³n a</t>
  </si>
  <si>
    <t>Visita a MAD</t>
  </si>
  <si>
    <t>santiago</t>
  </si>
  <si>
    <t>Museo de Artes Decorativas</t>
  </si>
  <si>
    <t>EducaciÃ³n BÃ¡sica</t>
  </si>
  <si>
    <t>http://semanaeducacionartistica.cultura.gob.cl/wp-content/uploads/2016/04/Visita-Museo-1.jpg</t>
  </si>
  <si>
    <t>Visita Museo Chileno de Arte Precolombino</t>
  </si>
  <si>
    <t>http://semanaeducacionartistica.cultura.gob.cl/wp-content/uploads/2016/04/IMG_20160524_154006.jpg</t>
  </si>
  <si>
    <t>Muy atractivo para los niÃ±os, el guÃ­a logrÃ³ gran participaciÃ³n de ellos con preguntas y comentarios sobre los temas planteados en la visita.</t>
  </si>
  <si>
    <t>Ana Revees Visita nuestra escuela</t>
  </si>
  <si>
    <t>Escuela de las Artes y la TecnologÃ­a de MaipÃº</t>
  </si>
  <si>
    <t>Camino a Melipilla #18.400</t>
  </si>
  <si>
    <t>Maipu</t>
  </si>
  <si>
    <t>Camilo Serra</t>
  </si>
  <si>
    <t>Previa inscripcion al email : extension@eatmaipu.cl</t>
  </si>
  <si>
    <t>IntervenciÃ³n artÃ­stica en la plaza MaipÃº</t>
  </si>
  <si>
    <t>Plaza de MaipÃº</t>
  </si>
  <si>
    <t>Avenida Pajaritos con 5 de abril</t>
  </si>
  <si>
    <t>MaipÃº</t>
  </si>
  <si>
    <t>camilo serra</t>
  </si>
  <si>
    <t>convocatoria abierta</t>
  </si>
  <si>
    <t>IntervenciÃ³n artÃ­stica de toda nuestra en la plaza MaipÃº</t>
  </si>
  <si>
    <t>Visita a la Escuela Moderna</t>
  </si>
  <si>
    <t>Solo para nuestra escuela</t>
  </si>
  <si>
    <t>Conociendo la Escuela ArtÃ­stica</t>
  </si>
  <si>
    <t>ESCUELA DE CULTURA Y DIFUSION ARTISTICA</t>
  </si>
  <si>
    <t>AV REPUBLICA DE CHILE 233</t>
  </si>
  <si>
    <t>COLTAUCO</t>
  </si>
  <si>
    <t>RICARDO SILVA VASCONCELLO</t>
  </si>
  <si>
    <t>VÃA TELEFÃ“NICA CON ANDREA ORELLANA AL TELEFONO +56997418801</t>
  </si>
  <si>
    <t>Acto Regional SEA</t>
  </si>
  <si>
    <t>ParticipaciÃ³n de la Orquesta SinfÃ³nica Infantil-Juvenil de Coltauco en Acto regional de la SEA.</t>
  </si>
  <si>
    <t>Acto Regional SAE</t>
  </si>
  <si>
    <t>AL TELEFONO +56997418801 CON ANDREA ORELLANA</t>
  </si>
  <si>
    <t xml:space="preserve">Jardin Infantil Ayenhue </t>
  </si>
  <si>
    <t>MÃºsica y Pintura</t>
  </si>
  <si>
    <t>http://semanaeducacionartistica.cultura.gob.cl/wp-content/uploads/2016/04/DSC_0452.jpg</t>
  </si>
  <si>
    <t>Actividad que contÃ³ con la participaciÃ³n de niÃ±os del JadÃ­n Infantil Ayenhue quienes pudieron participar de clases didÃ¡cticas en el Ã¡rea de mÃºsica y pintura, sin duda alguna fue una experiencia muy significativa para ellos como para nosotros como Escuela ArtÃ­stica.</t>
  </si>
  <si>
    <t>Escuela de Monte Grande</t>
  </si>
  <si>
    <t>http://semanaeducacionartistica.cultura.gob.cl/wp-content/uploads/2016/04/DSC_0464.jpg</t>
  </si>
  <si>
    <t>Actividad que contÃ³ con la participaciÃ³n de niÃ±os de la Escuela Municipal de Monte Grande, quienes pudieron participar de clases didÃ¡cticas en el Ã¡rea de mÃºsica y pintura, sin duda alguna fue una experiencia muy significativa para ellos como para nosotros como Escuela ArtÃ­stica.</t>
  </si>
  <si>
    <t>Estudiantes de carreras artÃ­sticas visitan nuestra escuela</t>
  </si>
  <si>
    <t>Previa inscripciÃ³n a extension@eatmaipu.cl</t>
  </si>
  <si>
    <t>Nuestro establecimiento imparte educaciÃ³n artÃ­stica desde 7mo a 4to medio, profundizando en las Ã¡reas de teatro, mÃºsica, danza y artes visuales, por ende, traer estudiantes universitarios de cada Ã¡rea artÃ­stica nos ayuda a enriquecer nuestra formaciÃ³n educativa</t>
  </si>
  <si>
    <t>Estudiantes de carreras artÃ­sticas visitan nuestr</t>
  </si>
  <si>
    <t>JadÃ­n Infantil Payasito</t>
  </si>
  <si>
    <t>http://semanaeducacionartistica.cultura.gob.cl/wp-content/uploads/2016/04/DSC_0433.jpg</t>
  </si>
  <si>
    <t>Actividad que contÃ³ con la participaciÃ³n de niÃ±os del JadÃ­n Infantil Payasito quienes pudieron participar de clases didÃ¡cticas en el Ã¡rea de mÃºsica y pintura, sin duda alguna fue una experiencia muy significativa para ellos como para nosotros como Escuela ArtÃ­stica.</t>
  </si>
  <si>
    <t xml:space="preserve">AL TELEFONO +56997418801 CON ANDREA ORELLANA </t>
  </si>
  <si>
    <t>Escuela Especial Angeles y Sala de Estimulacion de Coltauco</t>
  </si>
  <si>
    <t xml:space="preserve">MÃºsica </t>
  </si>
  <si>
    <t>http://semanaeducacionartistica.cultura.gob.cl/wp-content/uploads/2016/04/DSC_0631.jpg</t>
  </si>
  <si>
    <t>Clases didÃ¡ctica dirigidas a la Escuela Especial Ãngeles, especÃ­ficamente en el Ã¡rea de MÃºsica donde los niÃ±os y jÃ³venes pudieron conocer a la familia de la percusiÃ³n los cuales tambiÃ©n pudieron ejecutar.</t>
  </si>
  <si>
    <t>CURSOS ABIERTOS</t>
  </si>
  <si>
    <t>Muestra ArtÃ­stica Escuela de las Artes,Colegio BÃ©lgica D-565 Chiguayante.</t>
  </si>
  <si>
    <t>Colegio BÃ©lgica D-565</t>
  </si>
  <si>
    <t>Avenida Los HÃ©roes NÂ°360</t>
  </si>
  <si>
    <t>Chiguayante</t>
  </si>
  <si>
    <t>xruminot@gmail.com</t>
  </si>
  <si>
    <t>Escribir al correo para confirmar asistencia.</t>
  </si>
  <si>
    <t>Se desarrollÃ³ la muestra de los talleres JEC de corte artÃ­stico como danza, orquesta de cuerdas, canto e instrumentos, y una exposiciÃ³n de pinturas.</t>
  </si>
  <si>
    <t>Muestra ArtÃ­stica de Talleres JEC</t>
  </si>
  <si>
    <t>Estreno Nacional: "QuilapayÃºn, mÃ¡s allÃ¡ de la canciÃ³n"</t>
  </si>
  <si>
    <t>TRASPASO FOTOGRÃ€FICO.</t>
  </si>
  <si>
    <t>Una Imagen Mi Historia</t>
  </si>
  <si>
    <t>Antonio de AzÃ²car 694</t>
  </si>
  <si>
    <t>telefÃ²nica o egonkeim@hotmail.com</t>
  </si>
  <si>
    <t>lOS ESTUDIANTES PRESENTARON A LA COMUNIDAD  SUS CREACIONES.</t>
  </si>
  <si>
    <t>Ensayo Ensamble de Vientos Escuela Claudio Arrau</t>
  </si>
  <si>
    <t xml:space="preserve">Escuela Claudio Arrau </t>
  </si>
  <si>
    <t>Fernando Camino sin nÃ¹mero</t>
  </si>
  <si>
    <t>Pamela Calsow</t>
  </si>
  <si>
    <t>Correo electrÃ³nico: pcalsow@amigosdepanguipulli.com
  Fono: 632311413</t>
  </si>
  <si>
    <t>Ensayo Orquesta de Cuerdas inicial Liceo Altamira</t>
  </si>
  <si>
    <t xml:space="preserve">Liceo Bicentenario Altamira </t>
  </si>
  <si>
    <t>correo electrÃ³nico: pcalsow@amigosdepanguipulli.com
Fono: 632311413</t>
  </si>
  <si>
    <t>Ensayo Ensamble de Bronces Casona Cultural</t>
  </si>
  <si>
    <t>Correo: pcalsow@amigosdepanguipulli.com
Fono: 632311413</t>
  </si>
  <si>
    <t>Ensayo Ensamble de Violines Escuela Claudio Arrau</t>
  </si>
  <si>
    <t>Correo: pcalsow@amigosdepanguipulli.com
Fono:632311413</t>
  </si>
  <si>
    <t>Ensayo Ensamble de Bronces Escuela Manuel AnabalÃ³n</t>
  </si>
  <si>
    <t>Escuela Manuel AnabalÃ³n</t>
  </si>
  <si>
    <t>Ensayo Orquesta Entre MontaÃ±as (Neltume-Choshuenco)</t>
  </si>
  <si>
    <t>Escuela Tierra de Esperanza de Neltume</t>
  </si>
  <si>
    <t>Neltume-Panguipulli</t>
  </si>
  <si>
    <t>Correo pcalsow@amigosdepanguipulli.com
Fono:632311413</t>
  </si>
  <si>
    <t>Ensayo Orquesta Escuela San SebastiÃ¡n</t>
  </si>
  <si>
    <t>Correo: pcalsow@amigosdepanguiulli.com
Fono:632311413</t>
  </si>
  <si>
    <t>CerÃ¡mica de PitrÃ©n</t>
  </si>
  <si>
    <t>Inicio de Semana ArtÃ­stica</t>
  </si>
  <si>
    <t>Escuela de MÃºsica de Lo Espejo</t>
  </si>
  <si>
    <t>Ex - MaipÃº 4200</t>
  </si>
  <si>
    <t>Lo Espejo</t>
  </si>
  <si>
    <t>Â¡Somos creativos! 3Âº y 4Âº BÃ¡sico</t>
  </si>
  <si>
    <t>Escuela Namuncura</t>
  </si>
  <si>
    <t>Quillagua 6089</t>
  </si>
  <si>
    <t>Renca</t>
  </si>
  <si>
    <t>1 + 1 apoderado</t>
  </si>
  <si>
    <t>http://semanaeducacionartistica.cultura.gob.cl/wp-content/uploads/2016/05/IMG_1531-1.jpg</t>
  </si>
  <si>
    <t>NiÃ±os y niÃ±as comentaron acerca de lo que significa ser creativo y aceptaron desafÃ­o de crear algo con una caja.</t>
  </si>
  <si>
    <t>Vamos a la Universidad de Chile 3Âº y 4Âº</t>
  </si>
  <si>
    <t>Facultad de Artes Universidad de Chile</t>
  </si>
  <si>
    <t>Campus Juan GÃ³mez Millas</t>
  </si>
  <si>
    <t>Departamento de Artes Visuales Campus Juan GÃ³mez Millas UCHILE</t>
  </si>
  <si>
    <t>3Âº y 4Âº BÃ¡sico</t>
  </si>
  <si>
    <t>http://semanaeducacionartistica.cultura.gob.cl/wp-content/uploads/2016/05/IMG_0735.jpg</t>
  </si>
  <si>
    <t>Sin duda una experiencia enriquecedora, para niÃ±os, profesores y estudiantes de la Universidad de Chile. Al salir el profesor Carlos GÃ³mez cerrÃ³ con preguntas a cada niÃ±o sobre las experiencias. Muchos comentaron que volverÃ­an a esa universidad en 10 aÃ±o mÃ¡s, a estudiar Arte.</t>
  </si>
  <si>
    <t>Link de Museos virtuales</t>
  </si>
  <si>
    <t>Talleres de Arte y Patrimonio en el Museo: PLATA.</t>
  </si>
  <si>
    <t>Museo Regional de la AraucanÃ­a</t>
  </si>
  <si>
    <t>Avenida Alemania 084</t>
  </si>
  <si>
    <t>educacion.mra@museosdibam.cl</t>
  </si>
  <si>
    <t xml:space="preserve">Escribir un mail  contactarse con Susana Chacana Hidalgo Coordinadora de EducaciÃ³n y ExtensiÃ³n del Museo. </t>
  </si>
  <si>
    <t>TALLERES DE ARTE Y PATRIMONIO: ARCILLA</t>
  </si>
  <si>
    <t>Avenida Alemania 084- Temuco</t>
  </si>
  <si>
    <t>correo o telÃ©fono 45- 2747948 contactarse con Susana Chacana o Merlin VallverdÃº.</t>
  </si>
  <si>
    <t>TALLERES DE ARTE Y PATRIMONIO: PITA</t>
  </si>
  <si>
    <t xml:space="preserve">correo o telÃ©fono 45-2747948 con Susana Chacana o Merlin VallverdÃº. </t>
  </si>
  <si>
    <t>TALLERES DE ARTE Y PATRIMONIO: LANA</t>
  </si>
  <si>
    <t>correo o telÃ©fono 45 2747948 contactarse con Susana Chacana o Merlin VallverdÃº.</t>
  </si>
  <si>
    <t>correo contactarse con Susana Chacana H. Coordinadora de EducaciÃ³n y ExtensiÃ³n del Museo.</t>
  </si>
  <si>
    <t>por correo a Susana Chacana Hidalgo, Coordinadora de EducaciÃ³n y ExtensiÃ³n del Museo.</t>
  </si>
  <si>
    <t>correo contactarse con Susana Chacana Hidalgo, Coordinadora de EducaciÃ³n y ExtensiÃ³n del Museo</t>
  </si>
  <si>
    <t>correo a Susana Chacana Hidalgo Coordinadora de EducaciÃ³n y ExtensiÃ³n del Museo.</t>
  </si>
  <si>
    <t>CREARTE EN MI ESCUELA.</t>
  </si>
  <si>
    <t>Escuela Rigoberta MenchÃº II</t>
  </si>
  <si>
    <t>Avenida los PlÃ¡tanos #0485</t>
  </si>
  <si>
    <t>La Pintana</t>
  </si>
  <si>
    <t>danielavillaloboscabezas@gmail.com</t>
  </si>
  <si>
    <t>tatoo esteticista</t>
  </si>
  <si>
    <t>El cuerpo como soporte artÃ­stico</t>
  </si>
  <si>
    <t>http://semanaeducacionartistica.cultura.gob.cl/wp-content/uploads/2016/05/IMG_1446.jpg</t>
  </si>
  <si>
    <t xml:space="preserve">Acercamiento a un lenguaje teÃ³rico y tÃ©cnico del arte de tatuar, sus significados, prevenciÃ³n y sentido de la estÃ©tica en el cuerpo. </t>
  </si>
  <si>
    <t>Aprendiendo con Arte</t>
  </si>
  <si>
    <t>http://semanaeducacionartistica.cultura.gob.cl/wp-content/uploads/2016/05/IMG_1551.jpg</t>
  </si>
  <si>
    <t>El Arte una Herramienta Significativa para Personas con Discapacidad</t>
  </si>
  <si>
    <t xml:space="preserve">Enviar  mail a danielavillaloboscabezas@gmail.com </t>
  </si>
  <si>
    <t>Capacidades diferentes, Discapacidad y Arte.</t>
  </si>
  <si>
    <t>Arte  y Discapacidad</t>
  </si>
  <si>
    <t>Identificando nuestras RaÃ­ces.</t>
  </si>
  <si>
    <t>Museo Violeta Parra</t>
  </si>
  <si>
    <t>BÃ¡sica Especial</t>
  </si>
  <si>
    <t>http://semanaeducacionartistica.cultura.gob.cl/wp-content/uploads/2016/05/13315494_625371237611982_741835980200415229_n.jpg</t>
  </si>
  <si>
    <t>Circuito Psicomotor Arte - Terapia</t>
  </si>
  <si>
    <t>http://semanaeducacionartistica.cultura.gob.cl/wp-content/uploads/2016/05/13315420_1805868002975256_7429391117028015447_n.jpg</t>
  </si>
  <si>
    <t>Los estudiantes de la Escuela Rigoberta MenchÃº junto a otros establecimientos de educaciÃ³n Especial, se unen en este encuentro, en donde se aÃºnan terapia y arte.</t>
  </si>
  <si>
    <t>TÃº, Yo Y el mensaje</t>
  </si>
  <si>
    <t>Centro artÃ­stico y cultural Almas creativas</t>
  </si>
  <si>
    <t>calle el bosque 1045, villa amanece</t>
  </si>
  <si>
    <t>Santa Cruz</t>
  </si>
  <si>
    <t xml:space="preserve">Margarita Miranda Figueroa </t>
  </si>
  <si>
    <t>inscribirse vÃ­a correo electrÃ³nico
margarita.miranda.f@gmail.com
cupos limitados</t>
  </si>
  <si>
    <t>Almas Creativas</t>
  </si>
  <si>
    <t>tercero y cuarto medio</t>
  </si>
  <si>
    <t>http://semanaeducacionartistica.cultura.gob.cl/wp-content/uploads/2016/05/13254807_239055506467461_4472443149344859873_o.jpg</t>
  </si>
  <si>
    <t>nos visitaron el Liceo el Rosario, desde Litueche a la actividad, donde hicieron una obra colaborativa</t>
  </si>
  <si>
    <t>Inscribirse vÃ­a correo electrÃ³nico:
margarita.miranda.f@gmail.com
cupos limitados</t>
  </si>
  <si>
    <t>octavo bÃ¡sico y primero medio</t>
  </si>
  <si>
    <t>http://semanaeducacionartistica.cultura.gob.cl/wp-content/uploads/2016/05/13403847_243933512646327_1518503763638965706_o.jpg</t>
  </si>
  <si>
    <t>los estudiantes de diversos establecimientos educacionales nos visitaron y conocieron algunas tecnicas, para luego desarrollar una obra colaborativa.</t>
  </si>
  <si>
    <t>Conociendo el arte  a travÃ©s de las emociones</t>
  </si>
  <si>
    <t>inscribirse por correo electrÃ³nico:
margarita.miranda.f@gmail.com</t>
  </si>
  <si>
    <t>primer y segundo aÃ±o bÃ¡sico</t>
  </si>
  <si>
    <t>El colegio Colchagua Montesorri Homeschol, nos visito con los estudiantes de primero y segundo bÃ¡sico; donde tuvieron su espacio para  experimentar con las emociones el arte, desde una perspectiva de juego y el amor.</t>
  </si>
  <si>
    <t>Taller prÃ¡ctico de pintura al Ã³leo</t>
  </si>
  <si>
    <t>inscribirse vÃ­a correo electrÃ³nico:
margarita.miranda.f@gmail.com
cupos limitados</t>
  </si>
  <si>
    <t>desde primero a cuarto medio</t>
  </si>
  <si>
    <t>los estudiantes nos visitaron para poder conocer la tÃ©cnica de la pintura al oleo y se llevaron muy buenas impresiones.</t>
  </si>
  <si>
    <t>Seminario Internacional de la educaciÃ³n artÃ­stica</t>
  </si>
  <si>
    <t>inscribirse por correo electrÃ³nico:
Margarita.miranda.f@gmail.com
cupos limitados</t>
  </si>
  <si>
    <t>Seminario Internacional de la educaciÃ³n artÃ­stic</t>
  </si>
  <si>
    <t>Visita al  Museo ArtequÃ­n, Los Angeles</t>
  </si>
  <si>
    <t>Museo ArtequÃ­n , Los Angeles</t>
  </si>
  <si>
    <t>museo Artequin</t>
  </si>
  <si>
    <t>Museo ArtequÃ­n, Los Angeles</t>
  </si>
  <si>
    <t>pre bÃ¡sica</t>
  </si>
  <si>
    <t>http://semanaeducacionartistica.cultura.gob.cl/wp-content/uploads/2016/05/DSC_0138.jpg</t>
  </si>
  <si>
    <t>Excelente actividad, motivadora, interesante y sobre todo entretenida para los estudiantes, felicitaciones.</t>
  </si>
  <si>
    <t>Marlene Venegas</t>
  </si>
  <si>
    <t>2Â° ciclo</t>
  </si>
  <si>
    <t>muy interesante , dedicado especialmente a los alumnos  del nivel, los alumnos aprendieron muchisimo, ademas  de la excelente bienvenida  que ofrecen a los visitantes</t>
  </si>
  <si>
    <t>Visita al  Museo ArtequÃ­n, Los Angeles, "Figura y forma a travÃ©s  del arte"</t>
  </si>
  <si>
    <t>1Â° bÃ¡sico</t>
  </si>
  <si>
    <t>http://semanaeducacionartistica.cultura.gob.cl/wp-content/uploads/2016/05/DSC_0161.jpg</t>
  </si>
  <si>
    <t>Entretenido, especialmente las  mÃ¡scaras realizadas</t>
  </si>
  <si>
    <t>CUBISMO</t>
  </si>
  <si>
    <t>Visita " CerÃ¡mica ElÃ­as Barra"</t>
  </si>
  <si>
    <t>CerÃ¡mica Elias Barra</t>
  </si>
  <si>
    <t>Alonso de  Ercilla 994</t>
  </si>
  <si>
    <t>Nacimiento</t>
  </si>
  <si>
    <t>www.ceramicadonelias.com</t>
  </si>
  <si>
    <t>Llamar al celular 9 98269427,con Judith Barra</t>
  </si>
  <si>
    <t>ceramica Elias Barra</t>
  </si>
  <si>
    <t>interesante, aprendieron mucho, compartieron y con mucha historia, agradecimientos  a la artista encargada e hija que heredo el talento de don Elias Barrra</t>
  </si>
  <si>
    <t>Lectura y actividades de comprensiÃ²n lectora con textos alusivos al Mar.</t>
  </si>
  <si>
    <t>Escuela Aviador Dagoberto Godoy</t>
  </si>
  <si>
    <t>Pedro fontova 5298</t>
  </si>
  <si>
    <t>Conchali</t>
  </si>
  <si>
    <t>Jorge Ã€lvarez</t>
  </si>
  <si>
    <t>PresentaciÃ²n Grupo Jazz ConchalÃ¬ Big - Band y la Obra MÃ¨dico a Palos.</t>
  </si>
  <si>
    <t>Construimos caleta de cuentos</t>
  </si>
  <si>
    <t>ConstrucciÃ²n de caletas de cuentos.</t>
  </si>
  <si>
    <t>Galeria Artistica</t>
  </si>
  <si>
    <t>â€œRecorrido exposiciÃ³n Nueva GalerÃ­a de Arteâ€</t>
  </si>
  <si>
    <t>Nueva GalerÃ­a de Arte de la Universidad de Talca.</t>
  </si>
  <si>
    <t>1 poniente 1141, talca.</t>
  </si>
  <si>
    <t>Talca</t>
  </si>
  <si>
    <t>ambarrios@utalca.cl</t>
  </si>
  <si>
    <t>Para inscripciones e informaciÃ³n al correo: ambarrios@utalca.cl</t>
  </si>
  <si>
    <t>â€œDiÃ¡logos PoÃ©ticosâ€</t>
  </si>
  <si>
    <t>Espacio Bicentenario</t>
  </si>
  <si>
    <t>Universidad de Talca, Campus Talca, avenida Lircay S/N - Talca</t>
  </si>
  <si>
    <t>â€œVisita Guiada por el Museo Nacional de la Esculturaâ€</t>
  </si>
  <si>
    <t>Campus Talca, Museo Nacional de la Escultura</t>
  </si>
  <si>
    <t>â€œExhibiciÃ³n de cÃ¡psulas y video juegosâ€</t>
  </si>
  <si>
    <t>Centro de ExtensiÃ³n Pedro Olmos</t>
  </si>
  <si>
    <t>2 norte, 685, Talca</t>
  </si>
  <si>
    <t>"Charla y exhibiciÃ³n sobre Cine Chileno"</t>
  </si>
  <si>
    <t>GuÃ­a de MediaciÃ³n</t>
  </si>
  <si>
    <t>Visitas Mediadas "Memoria  Viva 1973/2016"</t>
  </si>
  <si>
    <t>Centro de ExtensiÃ³n del Consejo Nacional de la Cultura y las Artes</t>
  </si>
  <si>
    <t>Sotomayor #233</t>
  </si>
  <si>
    <t>ValparaÃ­so</t>
  </si>
  <si>
    <t>mediadores.centex@cultura.gob.cl</t>
  </si>
  <si>
    <t xml:space="preserve">Para agendar un visita deben completar el siguiente formulario de esta manera podemos tener una actividad pensada para ustedes y saber sus requerimientos, si tienes alguna duda o es muy complejo  puedes escribir o llamar.
https://docs.google.com/forms/d/1tPow9d_mIPiQ0AYE0RwTQA1pb2Rxe2Ie34E6MJQmtLU/viewform?usp=send_form
</t>
  </si>
  <si>
    <t>Universitarios</t>
  </si>
  <si>
    <t>Visitas Mediadas "Memoria  Viva 1973/2016&amp;quo</t>
  </si>
  <si>
    <t>mediadores.centex@cultura .gob cl</t>
  </si>
  <si>
    <t>Universitarios/as</t>
  </si>
  <si>
    <t>Artista en mi Escuela</t>
  </si>
  <si>
    <t>Encuentro de las Artes Escolares</t>
  </si>
  <si>
    <t>Plaza Independencia</t>
  </si>
  <si>
    <t>Av Libertadores</t>
  </si>
  <si>
    <t>El Monte</t>
  </si>
  <si>
    <t>ccsanfranciscoelmonte@gmail.com</t>
  </si>
  <si>
    <t>Si quieres participar como escuela, puedes escribirnos al correo: ccsanfranciscoelmonte@gmail. o llamar al 8181580 y contactar a Claudia Aguado o Ximena ButrÃ³n</t>
  </si>
  <si>
    <t>Visitas Guiadas Educativas</t>
  </si>
  <si>
    <t>Teatro Municipal de Santiago</t>
  </si>
  <si>
    <t>Agustinas 794</t>
  </si>
  <si>
    <t>visitasguiadas@municipal.cl</t>
  </si>
  <si>
    <t>Solicitud de Ficha al correo</t>
  </si>
  <si>
    <t>Extracto obra "La ultima Carta" en la UniÃ³n</t>
  </si>
  <si>
    <t xml:space="preserve">Colegio Santa Marta </t>
  </si>
  <si>
    <t>Avenida Arturo Prat 442</t>
  </si>
  <si>
    <t xml:space="preserve">La uniÃ³n </t>
  </si>
  <si>
    <t xml:space="preserve">5 personas </t>
  </si>
  <si>
    <t>Elenco teatral ICO</t>
  </si>
  <si>
    <t xml:space="preserve">lenguaje performatico de teatro fÃ­sico </t>
  </si>
  <si>
    <t>http://semanaeducacionartistica.cultura.gob.cl/wp-content/uploads/2016/05/9.jpg</t>
  </si>
  <si>
    <t xml:space="preserve">gran publico concurrente desde kinder a cuarto medio, gran recepciÃ³n y compartir entre artistas e invitados. </t>
  </si>
  <si>
    <t>Corpartes</t>
  </si>
  <si>
    <t>Rosario Norte 660, nivel -2.</t>
  </si>
  <si>
    <t>Las Condes</t>
  </si>
  <si>
    <t>Evelyn AcuÃ±a A</t>
  </si>
  <si>
    <t>VÃ­a mail</t>
  </si>
  <si>
    <t>3Âº y 4Âº medio</t>
  </si>
  <si>
    <t>http://semanaeducacionartistica.cultura.gob.cl/wp-content/uploads/2016/05/IMG_2510-1.jpg</t>
  </si>
  <si>
    <t xml:space="preserve">3Âº y 4Âº medio visitaron la exposiciÃ³n "Light Show" en dos grupos, cada uno con una guÃ­a de la corporaciÃ³n, la que nos explicÃ³ cada una de las obras de arte expuestas. Los (as) estudiantes experimentaron y percibieron la luz en sus diferentes estados, cÃ³mo elemento artÃ­stico y analizaron los contextos y temas sociales que abarca. </t>
  </si>
  <si>
    <t>II Congreso Arte y EducaciÃ³n UC</t>
  </si>
  <si>
    <t>ReflexiÃ³n Aprende Creando</t>
  </si>
  <si>
    <t>Ovalle</t>
  </si>
  <si>
    <t>Un buen resultado y participaciÃ³n en la jornada de reflexiÃ³n con los docentes se trabajaron todos los temas de la caja de herramientas. QuedÃ³ con la sensaciÃ³n de continuar este trabajo lo que es altamente positivo para nosotros como colegio artÃ­stico.</t>
  </si>
  <si>
    <t>Â¡El Arte se vive todo el aÃ±o en el San Pedro!</t>
  </si>
  <si>
    <t>Visita de Cantores populares y canto a la divino</t>
  </si>
  <si>
    <t>Arturo Varela, Luis Tirado, Fernando GarcÃ­a, Paul MondragÃ³n</t>
  </si>
  <si>
    <t>Canto a lo humano y lo divino</t>
  </si>
  <si>
    <t>http://semanaeducacionartistica.cultura.gob.cl/wp-content/uploads/2016/05/cantores-a-lo-popular-y-lo-divino.jpg</t>
  </si>
  <si>
    <t>TambiÃ©n visitarÃ³n el colegio los siguientes artÃ­stas:Sandra Acevedo en teatro - Danza, Manuel VÃ©liz pintor al oleo, Jorge ChacÃ³n Pintor Acuarela.</t>
  </si>
  <si>
    <t>El colegio de Artes Eliseo Videla Jorquera de Ovalle Abre sus puertas a la comunidad.</t>
  </si>
  <si>
    <t>Nuestro Colegio de Artes Eliseo Videla Jorquera AbriÃ³ sus puertas a la comunidad.</t>
  </si>
  <si>
    <t>pre basica, bÃ¡sica y enseÃ±anza media.</t>
  </si>
  <si>
    <t>http://semanaeducacionartistica.cultura.gob.cl/wp-content/uploads/2016/05/colegios-visitan-nuestro-colegio-de-Artes.jpg</t>
  </si>
  <si>
    <t>Colegiosde la comuna nos visitaron y se realizÃ³ clases interactivas en las Ã¡reas de danza, teatro, pintura, cerÃ¡mica y mÃºsica.</t>
  </si>
  <si>
    <t>El colegio de Artes Eliseo Videla Jorquera de Oval</t>
  </si>
  <si>
    <t>IntervenciÃ³n Artistica</t>
  </si>
  <si>
    <t>http://semanaeducacionartistica.cultura.gob.cl/wp-content/uploads/2016/05/DSC03969.jpg</t>
  </si>
  <si>
    <t>Se participÃ³ tambiÃ©n en el cierre Regional con la orquesta sinfÃ³nica Juvenil</t>
  </si>
  <si>
    <t>Parque cultural</t>
  </si>
  <si>
    <t>Valparaiso</t>
  </si>
  <si>
    <t>http://semanaeducacionartistica.cultura.gob.cl/wp-content/uploads/2016/05/parque-cultural.jpg</t>
  </si>
  <si>
    <t>Viaje de alumnos del colegio de artes Eliseo Videla Jorquera de Ovalle a ValparaÃ­so.</t>
  </si>
  <si>
    <t>PASACALLE CULTURAL CON INTERVENCIÃ“N EN DANZA, MUSICA, ARTES VISUALES, TEATRO.</t>
  </si>
  <si>
    <t>Frontis de la Municipalidad</t>
  </si>
  <si>
    <t>Pedro de Valdivia</t>
  </si>
  <si>
    <t>villarrica</t>
  </si>
  <si>
    <t>angeyflore@hotmail.com</t>
  </si>
  <si>
    <t>a traves de mail de contacto.</t>
  </si>
  <si>
    <t>http://semanaeducacionartistica.cultura.gob.cl/wp-content/uploads/2016/05/13316833_1378585838823427_6954116574242907351_o.jpg</t>
  </si>
  <si>
    <t>PASACALLE CULTURAL CON INTERVENCIÃ“N EN DANZA, MUS</t>
  </si>
  <si>
    <t>Librillo de MediaciÃ³n Memoria Viva 1973/2016</t>
  </si>
  <si>
    <t>Yo aprendo Creando</t>
  </si>
  <si>
    <t xml:space="preserve">Colegio Cryptocarya Alba </t>
  </si>
  <si>
    <t>Balmaceda 203</t>
  </si>
  <si>
    <t>Peumo</t>
  </si>
  <si>
    <t>tacalina.tatiana@gmail.com</t>
  </si>
  <si>
    <t>Gabriela Mendoza</t>
  </si>
  <si>
    <t xml:space="preserve">Cine, libreto </t>
  </si>
  <si>
    <t>http://semanaeducacionartistica.cultura.gob.cl/wp-content/uploads/2016/05/gabriela-mendoza.jpg</t>
  </si>
  <si>
    <t>La actividad resultÃ³ muy interesantes para los alumnos de estos niveles, se recomienda abordar estas disciplinas que no son comunes para los estudiantes.</t>
  </si>
  <si>
    <t>Taller Naturaliza tu ImaginaciÃ³n</t>
  </si>
  <si>
    <t>Naturaliza tu imaginaciÃ³n</t>
  </si>
  <si>
    <t>Museo de Historia Natural de ValparaÃ­so</t>
  </si>
  <si>
    <t>Condell 1546</t>
  </si>
  <si>
    <t>mhnv@museosdibam.cl</t>
  </si>
  <si>
    <t xml:space="preserve">Reservas: mhnv@museosdibam.cl TelÃ©fono: 32 254440 </t>
  </si>
  <si>
    <t>EnseÃ±anza bÃ¡sica</t>
  </si>
  <si>
    <t>http://semanaeducacionartistica.cultura.gob.cl/wp-content/uploads/2016/05/DSC05816.jpg</t>
  </si>
  <si>
    <t xml:space="preserve">mhnv@museosdibam.cl </t>
  </si>
  <si>
    <t>no asisten alumnos por marcha estudiantil</t>
  </si>
  <si>
    <t>http://semanaeducacionartistica.cultura.gob.cl/wp-content/uploads/2016/05/DSC06143.jpg</t>
  </si>
  <si>
    <t>Con motivo de la IV Semana de la EducaciÃ³n ArtÃ­stica SEA 2016 y su premisa #AprendeCreadoâ€ desarrollamos en el museo nuestro taller de dibujo para niÃ±os y niÃ±as â€œNaturaliza tu imaginaciÃ³nâ€ La actividad se realizÃ³ entre el martes 24 y el viernes 27 de mayo con una duraciÃ³n de una hora, a las 16:00 horas. â€œNaturaliza tu imaginaciÃ³nâ€ es una actividad de dibujo y observaciÃ³n naturalista complementaria donde los alumnos realizar dibujos interpretativos de nuestras especies taxidermizadas.</t>
  </si>
  <si>
    <t>http://semanaeducacionartistica.cultura.gob.cl/wp-content/uploads/2016/05/semana-de-la-educaciÃ³n-artÃ­stica4.jpg</t>
  </si>
  <si>
    <t xml:space="preserve">Durante la semana de la educaciÃ³n artÃ­stica asistieron un total de 52 niÃ±os y niÃ±as desde los siete aÃ±os,  participaron dos cursos y personas individuales. Nuestra actividad fue el taller de dibujo â€œNaturaliza tu imaginaciÃ³nâ€ que se efectuÃ³ durante las tardes a las 16:00 horas. Disponemos algunas fotografÃ­as en el Flickr del museo https://www.flickr.com/photos/128595712@N08/albums/72157669156593955
</t>
  </si>
  <si>
    <t>" El Arte"</t>
  </si>
  <si>
    <t>Liceo Industrial Metodista</t>
  </si>
  <si>
    <t xml:space="preserve">Los molineros 22 </t>
  </si>
  <si>
    <t>coronel</t>
  </si>
  <si>
    <t>" Arte in situ"</t>
  </si>
  <si>
    <t>por telÃ©fono o presencial</t>
  </si>
  <si>
    <t>ExposiciÃ³n y  mÃºsica en vivo.</t>
  </si>
  <si>
    <t>presentarse en el liceo</t>
  </si>
  <si>
    <t>ExposiciÃ³n de obras artÃ­sticas de distintos subsectores, taller de artes y mÃ³dulos.</t>
  </si>
  <si>
    <t>presentarse en el establecimiento</t>
  </si>
  <si>
    <t>Cine en su sala</t>
  </si>
  <si>
    <t>solo asistir</t>
  </si>
  <si>
    <t>Taller de GlobologÃ­a</t>
  </si>
  <si>
    <t>Sandra Valenzuela</t>
  </si>
  <si>
    <t>Globoflexia</t>
  </si>
  <si>
    <t>http://semanaeducacionartistica.cultura.gob.cl/wp-content/uploads/2016/05/foto-globoflexia.jpg</t>
  </si>
  <si>
    <t>Visitas Mediadas "Memoria Viva 1973/2016"</t>
  </si>
  <si>
    <t>Para agendar un visita deben completar el siguiente formulario de esta manera podemos tener una actividad pensada para ustedes y saber sus requerimientos, si tienes alguna duda o es muy complejo  puedes escribir o llamar.
https://docs.google.com/forms/d/1tPow9d_mIPiQ0AYE0RwTQA1pb2Rxe2Ie34E6MJQmtLU/viewform?usp=send_form</t>
  </si>
  <si>
    <t>Visitas Mediadas "Memoria Viva 1973/2016&amp;quot</t>
  </si>
  <si>
    <t>Artista en mi escuela</t>
  </si>
  <si>
    <t>Colegio Cumbres de Labranza</t>
  </si>
  <si>
    <t>1 norte sin numero</t>
  </si>
  <si>
    <t>temuco</t>
  </si>
  <si>
    <t>betzabe vasquez</t>
  </si>
  <si>
    <t>Eduardo Cofre</t>
  </si>
  <si>
    <t>pintura</t>
  </si>
  <si>
    <t>http://semanaeducacionartistica.cultura.gob.cl/wp-content/uploads/2016/05/20160524_155527.jpg</t>
  </si>
  <si>
    <t>instalaciÃ³n artistica</t>
  </si>
  <si>
    <t>uno norte sin numero labranza</t>
  </si>
  <si>
    <t>http://semanaeducacionartistica.cultura.gob.cl/wp-content/uploads/2016/05/IMG_20160622_162651310.jpg</t>
  </si>
  <si>
    <t>ABIERTAS LAS INSCRIPCIONES PARA EL IV SEMINARIO INTERNACIONAL DE EDUCACIÃ“N ARTÃSTICA</t>
  </si>
  <si>
    <t>GalerÃ­a de Arte Estudiantil</t>
  </si>
  <si>
    <t>Escuela Villa Mercedes</t>
  </si>
  <si>
    <t>Pasaje Duqueco s/n, Villa Mercedes</t>
  </si>
  <si>
    <t>Quilleco</t>
  </si>
  <si>
    <t>gersonmedinareyes@gmail.com</t>
  </si>
  <si>
    <t>Abierta</t>
  </si>
  <si>
    <t>Juan Gatica</t>
  </si>
  <si>
    <t>Acuarela</t>
  </si>
  <si>
    <t>http://semanaeducacionartistica.cultura.gob.cl/wp-content/uploads/2016/05/IMG_3865-1.jpg</t>
  </si>
  <si>
    <t>GalerÃ­a de arte escolar, la cual contaba de 3 puntos importantes: exposiciÃ³n de libros de arte (CRA), exposiciÃ³n de trabajos artÃ­sticos de estudiantes, y exposiciÃ³n de acuarelas por el pintor Juan Gatica</t>
  </si>
  <si>
    <t>Visita pedagÃ³gica a Museo ArtequÃ­n y otros espacios culturales</t>
  </si>
  <si>
    <t>Valdivia esquina Lautaro</t>
  </si>
  <si>
    <t>Museo ArtequÃ­n, Universidad de ConcepciÃ³n y Diario La Tribuna</t>
  </si>
  <si>
    <t>2do a 8vo BÃ¡sico</t>
  </si>
  <si>
    <t>http://semanaeducacionartistica.cultura.gob.cl/wp-content/uploads/2016/05/IMG_4284.jpg</t>
  </si>
  <si>
    <t>Actividad que llevÃ³ a los estudiantes a mirar mÃ¡s allÃ¡ de su entorno habitual.</t>
  </si>
  <si>
    <t>Visita pedagÃ³gica a Museo ArtequÃ­n y otros espac</t>
  </si>
  <si>
    <t>Tarde recreativa entretenida</t>
  </si>
  <si>
    <t>http://semanaeducacionartistica.cultura.gob.cl/wp-content/uploads/2016/05/IMG_4444.jpg</t>
  </si>
  <si>
    <t>IntervenciÃ³n cultural pÃºblica "Expresando a la comunidad"</t>
  </si>
  <si>
    <t>http://semanaeducacionartistica.cultura.gob.cl/wp-content/uploads/2016/06/IMG_4410.jpg</t>
  </si>
  <si>
    <t>IntervenciÃ³n cultural pÃºblica "Expresando a</t>
  </si>
  <si>
    <t>Tierra" Obra Flamenca-contemporÃ¡nea/ DANZA</t>
  </si>
  <si>
    <t>Teatro de la FundaciÃ³n Centro Cultural LO Prado</t>
  </si>
  <si>
    <t>Paseo de las Artes nÂ° 880.</t>
  </si>
  <si>
    <t>Lo Prado</t>
  </si>
  <si>
    <t>Patricia Hernandez</t>
  </si>
  <si>
    <t>Por correo, escribiendo a centrocultural@loprado.cl; fundacioncultural@loprado.cl; por telÃ©fono llamando al 23887480 - 23887481 - 23887483</t>
  </si>
  <si>
    <t>Â¡Al Parque!</t>
  </si>
  <si>
    <t>Acto de InauguraciÃ³n SEA del Colegio Louis Pasteur</t>
  </si>
  <si>
    <t xml:space="preserve">Casa de la Cultura de Traiguen </t>
  </si>
  <si>
    <t xml:space="preserve">Balmaceda con Lagos </t>
  </si>
  <si>
    <t>TraiguÃ©n</t>
  </si>
  <si>
    <t>rectoriaclp@gmail.com</t>
  </si>
  <si>
    <t>confirmar asistencia a travÃ©s del correo electrÃ³nico rectoriaclp@gmail.com</t>
  </si>
  <si>
    <t>http://semanaeducacionartistica.cultura.gob.cl/wp-content/uploads/2016/05/13331074_1287996281227889_2604240094628252952_n.jpg</t>
  </si>
  <si>
    <t>Acto de InauguraciÃ³n SEA del Colegio Louis Pasteu</t>
  </si>
  <si>
    <t>Visitas Guiadas "Isla de Pascua"</t>
  </si>
  <si>
    <t>Sala de ExhibiciÃ³n 1Â° piso Museo Fonck</t>
  </si>
  <si>
    <t>4 norte 784</t>
  </si>
  <si>
    <t xml:space="preserve">ViÃ±a del mar </t>
  </si>
  <si>
    <t>educacion@museofonck.cl</t>
  </si>
  <si>
    <t>Incripciones previas al mail educacion@museofonck.cl</t>
  </si>
  <si>
    <t>El Museo de ArqueologÃ­a e Historia Francisco Fonck</t>
  </si>
  <si>
    <t>Colegio RepÃºblica de Argentina de Los Andes</t>
  </si>
  <si>
    <t>Visitas Guiadas "Pueblos Originarios de Chile"</t>
  </si>
  <si>
    <t>Visitas Guiadas "Pueblos Originarios"</t>
  </si>
  <si>
    <t>Inscripciones previas al mail educacion@museofonck.cl</t>
  </si>
  <si>
    <t>Taller "Coloreando la Naturaleza"</t>
  </si>
  <si>
    <t>Museo Fonck</t>
  </si>
  <si>
    <t>Seminario de MediaciÃ³n Cultural para Docentes en el Parque Cultural de ValparaÃ­so</t>
  </si>
  <si>
    <t>RECORRIDO CONVERSADO: Â¡Un Museo para el pueblo de Chile!</t>
  </si>
  <si>
    <t>Museo de la Solidaridad Salvador Allende</t>
  </si>
  <si>
    <t>Av. RepÃºblica # 475</t>
  </si>
  <si>
    <t>Santiago, Chile</t>
  </si>
  <si>
    <t>Scarlette SÃ¡nchez, Productora del Ãrea PÃºblicos. Contacto: mediacion@mssa.cl</t>
  </si>
  <si>
    <t>Para inscribir a tu curso, agrupaciÃ³n u organizaciÃ³n debes solicitar el formulario de inscripciÃ³n al correo de mediacion@mssa.cl</t>
  </si>
  <si>
    <t>Charla sobre Ãºltimos descubrimientos en torno al origen de la mÃºsica</t>
  </si>
  <si>
    <t>Liceo D-135 Almirante Riveros ConchalÃ­</t>
  </si>
  <si>
    <t>Ernesto Ried 5730</t>
  </si>
  <si>
    <t>ConchalÃ­</t>
  </si>
  <si>
    <t>yolandalopez@projazz.cl</t>
  </si>
  <si>
    <t>RECORRIDO CONVERSADO: Ruta de Patrimonio y Memoria en el Barrio RepÃºblica</t>
  </si>
  <si>
    <t>Visita a una clase de mÃºsica</t>
  </si>
  <si>
    <t>Instituto Profesional Projazz</t>
  </si>
  <si>
    <t>RamÃ³n Carnicer 27</t>
  </si>
  <si>
    <t>TALLER DE EXPERIMENTACIÃ“N: Â¿QuÃ© mÃ¡s es posible?</t>
  </si>
  <si>
    <t>EXPOSICIÃ“N: CrÃ³nicas de Solidaridad y Resistencia, colecciÃ³n MSSA</t>
  </si>
  <si>
    <t>EXPOSICIÃ“N: Pop crÃ­tico</t>
  </si>
  <si>
    <t>EXPOSICIÃ“N: RestituciÃ³n y resistencia: Carl Andre, 1972 â€“ 2015</t>
  </si>
  <si>
    <t>EXPOSICIÃ“N: La obra desaparecida de Sol LeWitt</t>
  </si>
  <si>
    <t>EXPOSICIÃ“N: Poner el cuerpo. Llamamientos de arte y polÃ­tica en los aÃ±os ochenta en AmÃ©rica Latina.</t>
  </si>
  <si>
    <t>EXPOSICIÃ“N: RevÃ³lver. Javier RodrÃ­guez</t>
  </si>
  <si>
    <t>El Arte como expresiÃ³n de emociones</t>
  </si>
  <si>
    <t>Escuela G- 501 Santa Eugenia</t>
  </si>
  <si>
    <t>San Juan de la Sierra S/NÂ°</t>
  </si>
  <si>
    <t>Chimbarongo</t>
  </si>
  <si>
    <t>escuelasantaeugenia@gmail.com</t>
  </si>
  <si>
    <t>Via correo electronico</t>
  </si>
  <si>
    <t>Se desarrollo con normalidad y el plenario fue muy bueno dando a lugar a la participaciÃ³n de todos los estudiantes en la multicancha del colegio</t>
  </si>
  <si>
    <t>Demostrando Identidad.</t>
  </si>
  <si>
    <t>Se realizÃ³ exposiciÃ³n de los cuadros que cada curso debÃ­a preparar en los cuales se vio plasmado la identidad con el establecimiento y el  entorno.</t>
  </si>
  <si>
    <t>Muestra ArtÃ­stica Circence</t>
  </si>
  <si>
    <t>Escuela ViÃ±a PurÃ­sima</t>
  </si>
  <si>
    <t>Camino las Rastras km 10</t>
  </si>
  <si>
    <t>utp.purisima@gmail.com</t>
  </si>
  <si>
    <t>Escuela</t>
  </si>
  <si>
    <t>Creando con material reciclable</t>
  </si>
  <si>
    <t>Creando mi mandala</t>
  </si>
  <si>
    <t>UN ARTE DIFERENTE EN MI ESCUELA / CIRCO CLOWN</t>
  </si>
  <si>
    <t>CIRCO DEL PATIO CHICO</t>
  </si>
  <si>
    <t>CLAWN Y TRAPECIO</t>
  </si>
  <si>
    <t>EL ARTE EN MI ESCUELA</t>
  </si>
  <si>
    <t>http://semanaeducacionartistica.cultura.gob.cl/wp-content/uploads/2016/05/EL-ARTE-EN-MI-ESCUELA-2016.jpg</t>
  </si>
  <si>
    <t>EXTRAORDINARIA</t>
  </si>
  <si>
    <t>12 + ASISTENTES DE LA EDUCACIÃ“N 6</t>
  </si>
  <si>
    <t>http://semanaeducacionartistica.cultura.gob.cl/wp-content/uploads/2016/05/ARTE-EN-MI-ESCUELA-II-2016.jpg</t>
  </si>
  <si>
    <t>UNA EXPERIENCIA PARA REPETIR CADA MES</t>
  </si>
  <si>
    <t>UN ARTE DIFERENTE EN MI ESCUELA / ROCK</t>
  </si>
  <si>
    <t>ALVARO MONSALVE</t>
  </si>
  <si>
    <t>MUSICAL</t>
  </si>
  <si>
    <t>ENTRETENIDO</t>
  </si>
  <si>
    <t>CIRCUITOS COMUNITARIOS ARTÃSTICOS / CIRCO CHICO</t>
  </si>
  <si>
    <t>EL TALLER DEL CIRCO CHICO</t>
  </si>
  <si>
    <t>TODA LA JORNADA DE LA MAÃ‘ANA</t>
  </si>
  <si>
    <t>II CONVOCATORIA DE LA SEMANA DEL ARTE EN LA EDUCACION</t>
  </si>
  <si>
    <t>Aprende creando: Las mÃºsicas del mundo.</t>
  </si>
  <si>
    <t>Colegio San NicolÃ¡s de Canal Chacao</t>
  </si>
  <si>
    <t>Calle Los Lunes 0373, Canal Chacao</t>
  </si>
  <si>
    <t>QuilpuÃ©</t>
  </si>
  <si>
    <t>chacao@colegiosannicolas.cl</t>
  </si>
  <si>
    <t>CONVERSATORIO CULTURAL COLEGIO CLAUDIO ARRAU VILLARRICA</t>
  </si>
  <si>
    <t xml:space="preserve"> CLAUDIO ARRAU DEPENDENCIAS DEL COLEGIO</t>
  </si>
  <si>
    <t>CAMINO VILLARRICA LICAN RAY KM 2,5 SECTOR RELUN</t>
  </si>
  <si>
    <t>VIA MAIL O CELULAR 958591584</t>
  </si>
  <si>
    <t>400 alumnos y pasdres</t>
  </si>
  <si>
    <t>30 docentes</t>
  </si>
  <si>
    <t>http://semanaeducacionartistica.cultura.gob.cl/wp-content/uploads/2016/05/13323212_10209488746155335_3493447361394313099_o.jpg</t>
  </si>
  <si>
    <t>CONVERSATORIO CULTURAL COLEGIO CLAUDIO ARRAU VILLA</t>
  </si>
  <si>
    <t>ARTISTAS EXPONEN SU TRABAJO EN EL COLEGIO</t>
  </si>
  <si>
    <t>DIFERENTES ESPACIOS EN EL COLEGIO</t>
  </si>
  <si>
    <t>VIA MAIL</t>
  </si>
  <si>
    <t>JAVIER FERNANDEZ</t>
  </si>
  <si>
    <t>MUSICO Y ARTE CIRSENCE</t>
  </si>
  <si>
    <t>http://semanaeducacionartistica.cultura.gob.cl/wp-content/uploads/2016/05/13304996_1378585872156757_2555263084232763573_o.jpg</t>
  </si>
  <si>
    <t>Vivir el arte</t>
  </si>
  <si>
    <t>La Florida</t>
  </si>
  <si>
    <t xml:space="preserve">Feria del arte </t>
  </si>
  <si>
    <t xml:space="preserve">Toda la enseÃ±anza media </t>
  </si>
  <si>
    <t>Despierta musica</t>
  </si>
  <si>
    <t xml:space="preserve">Los William </t>
  </si>
  <si>
    <t>Imagen y movimiento</t>
  </si>
  <si>
    <t>ApreciaciÃ³n de tÃ­teres</t>
  </si>
  <si>
    <t>Linares</t>
  </si>
  <si>
    <t>160 estudiantes</t>
  </si>
  <si>
    <t>10 docentes</t>
  </si>
  <si>
    <t>http://semanaeducacionartistica.cultura.gob.cl/wp-content/uploads/2016/05/IMG_20160526_122914.jpg</t>
  </si>
  <si>
    <t>Cine en mi escuela</t>
  </si>
  <si>
    <t>Biblioteca</t>
  </si>
  <si>
    <t xml:space="preserve">BÃ¡sico </t>
  </si>
  <si>
    <t>50 estudiantes y algunos apoderados</t>
  </si>
  <si>
    <t>http://semanaeducacionartistica.cultura.gob.cl/wp-content/uploads/2016/05/DSC03630.jpg</t>
  </si>
  <si>
    <t>DiseÃ±ando el mural y esculturas recicladas en mi escuela</t>
  </si>
  <si>
    <t>400 aproximadamente</t>
  </si>
  <si>
    <t>http://semanaeducacionartistica.cultura.gob.cl/wp-content/uploads/2016/05/IMG_20160526_152032.jpg</t>
  </si>
  <si>
    <t>Cada curso realiza su proyecto y luego se unen todos para construir el mural</t>
  </si>
  <si>
    <t xml:space="preserve">DiseÃ±ando el mural y esculturas recicladas en mi </t>
  </si>
  <si>
    <t>Creando, pintando, exponiendo  y disfrutando junto a la comunidad escolar</t>
  </si>
  <si>
    <t>60 estudiantes</t>
  </si>
  <si>
    <t>http://semanaeducacionartistica.cultura.gob.cl/wp-content/uploads/2016/05/IMG-20160527-WA0005.jpg</t>
  </si>
  <si>
    <t>El mural se trabajÃ³ en diferentes etapas y con diferentes estudiantes cada vez. El trabajo grueso y casi terminado se realizÃ³ en la fecha programada</t>
  </si>
  <si>
    <t>Creando, pintando, exponiendo  y disfrutando junto</t>
  </si>
  <si>
    <t>Taller de acuarela</t>
  </si>
  <si>
    <t>Parque Alessandri</t>
  </si>
  <si>
    <t>Km 18 Camino ConcepciÃ³n â€“ Coronel</t>
  </si>
  <si>
    <t>Coronel</t>
  </si>
  <si>
    <t>Maite Artiagoitia</t>
  </si>
  <si>
    <t>parquealessandri@fundacion.cmpc.cl / 412857404</t>
  </si>
  <si>
    <t>Tocando corazones en escuelas especiales.</t>
  </si>
  <si>
    <t>Escuela Especial Ã‘ielol</t>
  </si>
  <si>
    <t>http://semanaeducacionartistica.cultura.gob.cl/wp-content/uploads/2016/05/IMG-20160601-WA0008.jpg</t>
  </si>
  <si>
    <t xml:space="preserve">Fue una muy linda experiencia para los miembros de la ORQUESTA. Contamos con la presencia de director regional del CNA don Pedro Mariman, lo que hizo sentir muy orgullosa a la Orquesta </t>
  </si>
  <si>
    <t>El hombre invisible</t>
  </si>
  <si>
    <t>Liceo EspaÃ±a Temuco</t>
  </si>
  <si>
    <t>Lagos 698</t>
  </si>
  <si>
    <t>Daniela Baez  Catricheo</t>
  </si>
  <si>
    <t>correo electrÃ³nico dbaezc21@hotmail.com</t>
  </si>
  <si>
    <t>http://semanaeducacionartistica.cultura.gob.cl/wp-content/uploads/2016/06/el-hombre-invisible.jpg</t>
  </si>
  <si>
    <t xml:space="preserve">Una instancia para mostrar el trabajo de la compaÃ±ia de Teatro escolar y educar al publico asistente. </t>
  </si>
  <si>
    <t>RaÃ­ces de mi tierra</t>
  </si>
  <si>
    <t xml:space="preserve">por confirmar </t>
  </si>
  <si>
    <t>por confirmar</t>
  </si>
  <si>
    <t xml:space="preserve">dbaezc21@hotmail.com </t>
  </si>
  <si>
    <t>http://semanaeducacionartistica.cultura.gob.cl/wp-content/uploads/2016/05/folclor.jpg</t>
  </si>
  <si>
    <t xml:space="preserve">Una hermosa instancia para compartir y entregar alegria quienes mas lo necesitan </t>
  </si>
  <si>
    <t>De Temuco. Juanjo en mi escuela</t>
  </si>
  <si>
    <t>dbaezc21@hotmail.com</t>
  </si>
  <si>
    <t xml:space="preserve">Juanjo Montecinos </t>
  </si>
  <si>
    <t>Musica</t>
  </si>
  <si>
    <t>http://semanaeducacionartistica.cultura.gob.cl/wp-content/uploads/2016/06/juanjo.jpg</t>
  </si>
  <si>
    <t xml:space="preserve">Una excelente actividad artistica y motivacional. Donde los alumnos pueden compartir con Ã©l su arte. </t>
  </si>
  <si>
    <t>Creando mi obra de arte</t>
  </si>
  <si>
    <t>Mi escuela baila</t>
  </si>
  <si>
    <t>Grandes artistas del siglo XX</t>
  </si>
  <si>
    <t>COLEGIO SAN MIGUEL DE LOS ANDES</t>
  </si>
  <si>
    <t>COCHOA 0964</t>
  </si>
  <si>
    <t>LORENA HIDALGO - VARINIA PARGA</t>
  </si>
  <si>
    <t>VÃA CORREO 
director_smdla@yahoo.es</t>
  </si>
  <si>
    <t>http://semanaeducacionartistica.cultura.gob.cl/wp-content/uploads/2016/05/IMG_3372.jpg</t>
  </si>
  <si>
    <t>Se trabajo con los padres, madres, docentes y estudiantes con la caracterizaciÃ³n de Salvador DalÃ­, de Fernando Botero, Pablo Picasso entre otros grandes artistas, con la presentaciÃ³n de sus vidas y sus obras, luego los estudiantes crearon en forma individual y colectiva obras inspiradas en estos artistas</t>
  </si>
  <si>
    <t>Grandes pintores de Chile :Artistas en mi colegio (pintores)</t>
  </si>
  <si>
    <t>MÃºsicos de Chile Artistas en mi colegio (MÃºsicos)</t>
  </si>
  <si>
    <t>Lorena Hidalgo Profesor  de MÃºsica    - Varinia Parga   Profesor de Artes Visuales</t>
  </si>
  <si>
    <t>VÃ­a correo electrÃ³nico 
director_smdla@yahoo.es</t>
  </si>
  <si>
    <t>EDUARDO GATTI</t>
  </si>
  <si>
    <t>MÃšSICA -ARTES VISUALES Y LENGUAJE</t>
  </si>
  <si>
    <t>EL DÃA MIÃ‰RCOLES 27 DE JUNIO SE PROGRAMÃ“ EL HOMENAJE AL CANTA AUTOR SR. EDUARDO GATTI CON LA ASISTENCIA DE TODA LA COMUNIDAD EDUCATIVA, VIDEO QUE HOY SE HA VIRALIZADO EN LAS REDES SOCIALES DE FACEBOOK, Y DIARIOS ELECTRÃ“NICOS, POR LA ALTA CONVOCATORIA DE ESTUDIANTES DE 5Â° BÃSICO A IV MEDIO INTERPRETANDO LA CANCIÃ“N LOS MOMENTOS.</t>
  </si>
  <si>
    <t>MÃºsicos de Chile Artistas en mi colegio (MÃºsicos</t>
  </si>
  <si>
    <t>Descubriendo el entorno</t>
  </si>
  <si>
    <t>LORENA HIDALGO - NELSON PAVEZ</t>
  </si>
  <si>
    <t>director_smdla@yahoo.es</t>
  </si>
  <si>
    <t>APRENDE CREANDO</t>
  </si>
  <si>
    <t>El Video como soporte pensante</t>
  </si>
  <si>
    <t>Estudiantes del Colegio Superior del Maipo realizan Taller de Video Arte</t>
  </si>
  <si>
    <t>Encuentro con el grabador Edgardo Olmos</t>
  </si>
  <si>
    <t>Edgardo Olmos</t>
  </si>
  <si>
    <t>Grabado</t>
  </si>
  <si>
    <t>http://semanaeducacionartistica.cultura.gob.cl/wp-content/uploads/2016/05/ESTUDIANTES-DEL-COLEGIO-EN-UN-TALLER-DE-XILOGTAFIAS-CON-EL-ARTISTA-EDGARDO-OLMOS-.-IV-SEMANA-DE-LA-EDUCACION-ARTISTICA.jpg</t>
  </si>
  <si>
    <t>El Grabado en Metal como medio  de expresion.</t>
  </si>
  <si>
    <t>Librillo de ProgramaciÃ³n "Memoria Viva 1973/2016"</t>
  </si>
  <si>
    <t>Primeros pasos</t>
  </si>
  <si>
    <t>Casa Museo EFM invita a todos los establecimientos educacionales del paÃ­s a visitar su colecciÃ³n de pintura de manera gratuita</t>
  </si>
  <si>
    <t>Visita temÃ¡tica: Arte y Memoria. Arte como expresiÃ³n de la memoria.</t>
  </si>
  <si>
    <t>Museo de la Memoria y los DDHH</t>
  </si>
  <si>
    <t>Matucana 501</t>
  </si>
  <si>
    <t>visitasguiadas@museodelamemoria.cl</t>
  </si>
  <si>
    <t>InscripciÃ³n via correo electrÃ³nico (Asunto "SEA"), segÃºn disponibilidad</t>
  </si>
  <si>
    <t>InscripciÃ³n via correo electrÃ³nico (Asunto "SEA"), segÃºn disponibilidad.</t>
  </si>
  <si>
    <t>ZIM Precolombino</t>
  </si>
  <si>
    <t>Paulina Roblero</t>
  </si>
  <si>
    <t>La inscripciÃ³n es a travÃ©s del correo de Paulina Roblero, encargada de Comunicaciones y PÃºblicos: problero@museoprecolombino.cl 
El correo debe proporcionar la siguiente informaciÃ³n:
- Nombre del establecimiento educacional
- Nombre completo profesor/a
- Asignatura que imparte 
- TelÃ©fono y correo de contacto
- Cantidad de estudiantes
Les recordamos que la actividad estÃ¡ dirigida a estudiantes de 2Â° a 5Â° bÃ¡sico. Se enviarÃ¡ un correo confirmando la inscripciÃ³n.</t>
  </si>
  <si>
    <t>2 bÃ¡sico</t>
  </si>
  <si>
    <t xml:space="preserve">Se inscribiÃ³ el Centro Educacional San JoaquÃ­n, pero no asistiÃ³. </t>
  </si>
  <si>
    <t>3 bÃ¡sico</t>
  </si>
  <si>
    <t>4 bÃ¡sico</t>
  </si>
  <si>
    <t>Se inscribiÃ³ el colegio Centro Educacional San JoaquÃ­, pero no llegÃ³ a la cita agendada sin dar aviso previo.</t>
  </si>
  <si>
    <t>http://semanaeducacionartistica.cultura.gob.cl/wp-content/uploads/2016/05/P1180789.jpg</t>
  </si>
  <si>
    <t>AsistiÃ³ el colegio Pedro Aguirre Cerda.</t>
  </si>
  <si>
    <t xml:space="preserve">AsistiÃ³ el colegio Pedro Aguirre Cerda. </t>
  </si>
  <si>
    <t>http://semanaeducacionartistica.cultura.gob.cl/wp-content/uploads/2016/05/P1180809.jpg</t>
  </si>
  <si>
    <t xml:space="preserve">AsistiÃ³ el Colegio Pedro Aguirre Cerda. </t>
  </si>
  <si>
    <t>http://semanaeducacionartistica.cultura.gob.cl/wp-content/uploads/2016/05/P1180811.jpg</t>
  </si>
  <si>
    <t>Taller: â€œEl arte alfarero y la cosmovisiÃ³n andinaâ€</t>
  </si>
  <si>
    <t>Centro Cultural Los Andes</t>
  </si>
  <si>
    <t>http://semanaeducacionartistica.cultura.gob.cl/wp-content/uploads/2016/05/IMG_2421.jpg</t>
  </si>
  <si>
    <t>Taller guiado por la ceramista MÃ³nica CortÃ©s y el alfarero Ulises Villarroel. Participaron alumnos de enseÃ±anza bÃ¡sica y adultos mayores.</t>
  </si>
  <si>
    <t>Taller: â€œEl arte alfarero y la cosmovisiÃ³n andi</t>
  </si>
  <si>
    <t>Taller: "IntroducciÃ³n a la fotografÃ­a"</t>
  </si>
  <si>
    <t>vÃ­a correo mcortes@munilosandes.cl</t>
  </si>
  <si>
    <t>http://semanaeducacionartistica.cultura.gob.cl/wp-content/uploads/2016/05/IMG_2874.jpg</t>
  </si>
  <si>
    <t>Taller con participaciÃ³n de alumnos de enseÃ±anza media del liceo Mixto. El profesor CONSOMI de ValparaÃ­so dictÃ³ un taller de fotografÃ­a digital incluyendo las cÃ¡maras de los celulares.</t>
  </si>
  <si>
    <t>Taller prÃ¡ctico â€œAcercÃ¡ndonos al mundo de la Ã³peraâ€</t>
  </si>
  <si>
    <t>http://semanaeducacionartistica.cultura.gob.cl/wp-content/uploads/2016/05/6.jpg</t>
  </si>
  <si>
    <t>ParticipaciÃ³n de alumnos de enseÃ±anza bÃ¡sica en la practica de la Ã³pera Carmen, visualizando todo el trabajo de la puesta en escena.</t>
  </si>
  <si>
    <t>AcercÃ¡ndonos al mundo de la Ã³pera</t>
  </si>
  <si>
    <t>5 bÃ¡sico</t>
  </si>
  <si>
    <t>PresentaciÃ³n Ã“pera Carmen</t>
  </si>
  <si>
    <t>Por definir</t>
  </si>
  <si>
    <t>abierto a todo pÃºblico</t>
  </si>
  <si>
    <t>http://semanaeducacionartistica.cultura.gob.cl/wp-content/uploads/2016/05/5-1.jpg</t>
  </si>
  <si>
    <t>ParticipaciÃ³n de pÃºblico de Los Andes y comunas cercanas, donde pudieron conocer y participar de la Ã³pera, para muchos por primera vez.</t>
  </si>
  <si>
    <t>ExposiciÃ³n fotogrÃ¡fica</t>
  </si>
  <si>
    <t>VÃ­a correo@munilosandes.cl</t>
  </si>
  <si>
    <t>http://semanaeducacionartistica.cultura.gob.cl/wp-content/uploads/2016/05/IMG_2911.jpg</t>
  </si>
  <si>
    <t>ParticipaciÃ³n de 45 alumnos de enseÃ±anza bÃ¡sica y media en la inauguraciÃ³n de la exposiciÃ³n donde pudieron relacionarse con los autores de la muestra fotogrÃ¡fica y conocer su trabajo.</t>
  </si>
  <si>
    <t>Inicio semana de la EducaciÃ³n ArtÃ­stica con Pablo Ulloa</t>
  </si>
  <si>
    <t>MI SALA MI GALERIA</t>
  </si>
  <si>
    <t>ESCUELA SU SANTIDAD JUAN XXIII</t>
  </si>
  <si>
    <t xml:space="preserve">ALCALDE PEDRO ALARCÃ“N 401, </t>
  </si>
  <si>
    <t>SAN JOAQUIN</t>
  </si>
  <si>
    <t>paula.huerta@gmail.com</t>
  </si>
  <si>
    <t>gratis</t>
  </si>
  <si>
    <t>DÃA DE LA DANZA</t>
  </si>
  <si>
    <t>CONCIERTO EN MI ESCUELA</t>
  </si>
  <si>
    <t>GRATIS</t>
  </si>
  <si>
    <t>DE LA LEGUA AL CENTRO DE AFRICA</t>
  </si>
  <si>
    <t>PLAZA SALVADOR ALLENDE</t>
  </si>
  <si>
    <t>CONVIRTIÃ‰NDONOS EN ARTISTAS</t>
  </si>
  <si>
    <t>Programa IVÂ° Semana de la EducaciÃ³n ArtÃ­stica en nuestro colegio</t>
  </si>
  <si>
    <t>ARTISTAS EN MI ESCUELA</t>
  </si>
  <si>
    <t>Plan de mejoramiento para la EducaciÃ³n ArtÃ­stica</t>
  </si>
  <si>
    <t>http://semanaeducacionartistica.cultura.gob.cl/wp-content/uploads/2016/05/IMG_2094.jpg</t>
  </si>
  <si>
    <t>La actividad se desarrollo con la exposiciÃ³n de dos profesores de Artes visuales y una de MÃºsica, los cuales fueron recogiendo las diferentes opiniones que tienen las y los estudiantes junto con los docente y equipo directivo. Esto surgido con una primera actividad de relajaciÃ³n y el despertar de la creatividad por medio de los sentidos, luego a travÃ©s de la mÃºsica pudieron conocer el sentido de creaciÃ³n artÃ­stica. Y por ultimo estudiantes, docente y equipo directivo del colegio, pudo dar sus impresiones de la educaciÃ³n artÃ­stica y como desarrollarla y potenciarla en el colegio.</t>
  </si>
  <si>
    <t>Flamenco y didgiridoo</t>
  </si>
  <si>
    <t>Colegio Monte Olivo de Puente Alto</t>
  </si>
  <si>
    <t>Avenida Juanita 035</t>
  </si>
  <si>
    <t>jorge.medel@colegiomonteolivo.cl</t>
  </si>
  <si>
    <t>Academia de danza Sandra Clarens y Marcelo Lepe</t>
  </si>
  <si>
    <t>Danza y MÃºsica experimental</t>
  </si>
  <si>
    <t>http://semanaeducacionartistica.cultura.gob.cl/wp-content/uploads/2016/06/IMG_2152.jpg</t>
  </si>
  <si>
    <t>Alumnos de 2o bÃ¡sico hasta II Medio, junto con sus profesores, tuvieron la oportunidad de presenciar al cuerpo de bailaoras de flamenco de la academia Sandra Clarens y al mÃºsico Marcelo Leppe en el gimnasio de nuestro establecimiento</t>
  </si>
  <si>
    <t>Recorrido por los mosaicos de Puente Alto</t>
  </si>
  <si>
    <t>Recorrido por los murales mosaicos de la comuna de Puente Alto</t>
  </si>
  <si>
    <t>8o Basico y Io Medio</t>
  </si>
  <si>
    <t>http://semanaeducacionartistica.cultura.gob.cl/wp-content/uploads/2016/05/IMG_4268.jpg</t>
  </si>
  <si>
    <t>Cierre</t>
  </si>
  <si>
    <t>http://semanaeducacionartistica.cultura.gob.cl/wp-content/uploads/2016/06/IMG_4431.jpg</t>
  </si>
  <si>
    <t>JORNADA DE REFLEXIÃ“N</t>
  </si>
  <si>
    <t>Mejillones</t>
  </si>
  <si>
    <t>Cada curso trabajo en horario de orientaciÃ³n, la jornada de reflexiÃ³n, donde vieron un vÃ­deo y luego crearon un afiche relacionado con el arte.</t>
  </si>
  <si>
    <t>ACTO DE INICIO</t>
  </si>
  <si>
    <t>CONCURSO DE POSTALES</t>
  </si>
  <si>
    <t>http://semanaeducacionartistica.cultura.gob.cl/wp-content/uploads/2016/05/20160530_120009.jpg</t>
  </si>
  <si>
    <t>TALLER DE DIBUJO Y PINTURA CON CRAYONES</t>
  </si>
  <si>
    <t xml:space="preserve">Jaime Cabrera </t>
  </si>
  <si>
    <t>Pintura con crayones</t>
  </si>
  <si>
    <t>http://semanaeducacionartistica.cultura.gob.cl/wp-content/uploads/2016/06/20160526_170851.jpg</t>
  </si>
  <si>
    <t>EXPOSICIÃ“N DE ARTE</t>
  </si>
  <si>
    <t xml:space="preserve">Establecimiento MarÃ­a AngÃ©lica Elizondo BriceÃ±o </t>
  </si>
  <si>
    <t>Almirante Latorre # 898</t>
  </si>
  <si>
    <t xml:space="preserve">Mejillones </t>
  </si>
  <si>
    <t>http://semanaeducacionartistica.cultura.gob.cl/wp-content/uploads/2016/05/20160525_150025.jpg</t>
  </si>
  <si>
    <t>CONCURSO DE TRAJES DE MATERIAL RECICLADO</t>
  </si>
  <si>
    <t>Establecimiento MarÃ­a AngÃ©lica Elizondo BriceÃ±o</t>
  </si>
  <si>
    <t>http://semanaeducacionartistica.cultura.gob.cl/wp-content/uploads/2016/05/20160525_151922.jpg</t>
  </si>
  <si>
    <t>VISITA A EXPOSICIÃ“N DE ARTE / Cuarto aÃ±o bÃ¡sico</t>
  </si>
  <si>
    <t>Antofagasta</t>
  </si>
  <si>
    <t>Balmaceda Arte Joven</t>
  </si>
  <si>
    <t>Cuarto aÃ±o basico</t>
  </si>
  <si>
    <t>http://semanaeducacionartistica.cultura.gob.cl/wp-content/uploads/2016/05/20160526_120048.jpg</t>
  </si>
  <si>
    <t>VISITA A EXPOSICIÃ“N DE ARTE/ Octavo aÃ±o bÃ¡sico</t>
  </si>
  <si>
    <t>Museo de Antofagasta, Balmaceda Arte Joven</t>
  </si>
  <si>
    <t>octavo aÃ±o basico</t>
  </si>
  <si>
    <t>http://semanaeducacionartistica.cultura.gob.cl/wp-content/uploads/2016/05/20160527_113649.jpg</t>
  </si>
  <si>
    <t>ExposiciÃ³n de arte</t>
  </si>
  <si>
    <t>â€œSuspendida la FunciÃ³n â€œ  de Jorge DÃ­az</t>
  </si>
  <si>
    <t>Escuela Gaspar Herrera Herrera (multigrado)</t>
  </si>
  <si>
    <t>Estancilla S/N (sector rural)</t>
  </si>
  <si>
    <t>Curepto</t>
  </si>
  <si>
    <t>lidiaesfapoblacion@gmail.com</t>
  </si>
  <si>
    <t>http://semanaeducacionartistica.cultura.gob.cl/wp-content/uploads/2016/05/DSC_0218.jpg</t>
  </si>
  <si>
    <t>Observaron la obra: padres, apoderados, vecinos y personal de la posta. 
Actividad muy significativa para toda la comunidad, ya que en los sectores rurales, no se presentan estas manifestaciones artÃ­sticas abiertas a toda la comunidad.</t>
  </si>
  <si>
    <t>"El sueÃ±o del abuelo ManguÃ­n"</t>
  </si>
  <si>
    <t xml:space="preserve">HÃ¨ctor Fuentes </t>
  </si>
  <si>
    <t>Teatro de muÃ±ecos</t>
  </si>
  <si>
    <t>http://semanaeducacionartistica.cultura.gob.cl/wp-content/uploads/2016/05/DSC_0141.jpg</t>
  </si>
  <si>
    <t>En esta actividad participaron estudiantes y apoderados.</t>
  </si>
  <si>
    <t>Charla Interactiva sobre la educaciÃ³n artÃ­stica en Chile</t>
  </si>
  <si>
    <t>Biblioteca del establecimiento</t>
  </si>
  <si>
    <t>http://semanaeducacionartistica.cultura.gob.cl/wp-content/uploads/2016/06/13346735_1287995151228002_8083810960975734207_n.jpg</t>
  </si>
  <si>
    <t xml:space="preserve">Charla Interactiva sobre la educaciÃ³n artÃ­stica </t>
  </si>
  <si>
    <t>Visita a espacios artÃ­sticos, Escuela ArtÃ­stica Armando Dufey y Facultad de Artes de la Universidad CatÃ³lica de Temuco</t>
  </si>
  <si>
    <t>Escuela ArtÃ­stica Armando Dufey - Facultad de Artes de la Universidad CatÃ³lica de Temuco</t>
  </si>
  <si>
    <t>Av. Olimpia #1355 -</t>
  </si>
  <si>
    <t>Escuela artÃ­stica Armando Dufey - Facultad de Artes Visuales de la Universidad CatÃ³lica de Temuco</t>
  </si>
  <si>
    <t>EnseÃ±anaza media</t>
  </si>
  <si>
    <t>http://semanaeducacionartistica.cultura.gob.cl/wp-content/uploads/2016/05/13263947_1287995204561330_8190138196450366489_n.jpg</t>
  </si>
  <si>
    <t xml:space="preserve">Visita a espacios artÃ­sticos, Escuela ArtÃ­stica </t>
  </si>
  <si>
    <t>Cierre S.E.A 2016,visita de la Orquesta SinfÃ³nica juvenil de la comuna de TraiguÃ©n</t>
  </si>
  <si>
    <t>Gimnasio del establecimiento</t>
  </si>
  <si>
    <t>Basilio Urrutia, NÂº 643</t>
  </si>
  <si>
    <t>Orquesta SinfÃ³nica juvenil de TraiquÃ©n</t>
  </si>
  <si>
    <t>MÃºsica Instrumental</t>
  </si>
  <si>
    <t>http://semanaeducacionartistica.cultura.gob.cl/wp-content/uploads/2016/06/IMG_4023.jpg</t>
  </si>
  <si>
    <t>Cierre S.E.A 2016,visita de la Orquesta SinfÃ³nica</t>
  </si>
  <si>
    <t>Tu creas, yo creo</t>
  </si>
  <si>
    <t>Escuela ArtÃ­stica IsaÃ­as Guevara Soto</t>
  </si>
  <si>
    <t>Galvarino 16</t>
  </si>
  <si>
    <t>Todos en movimiento</t>
  </si>
  <si>
    <t>Jugando aprendo Teatro</t>
  </si>
  <si>
    <t>Inundando los espacios de acordes patrimoniales</t>
  </si>
  <si>
    <t>Todos somos Arte</t>
  </si>
  <si>
    <t>Talleres de Cultura Mapuche</t>
  </si>
  <si>
    <t>PreparaciÃ³n Acto dia del Carabinero</t>
  </si>
  <si>
    <t>ParticipaciÃ³n en Talleres del Museo Regional de Temuco</t>
  </si>
  <si>
    <t>Museo Regional de la Araucania</t>
  </si>
  <si>
    <t>mail de contacto</t>
  </si>
  <si>
    <t>CENTRO CULTURAL DE PADRE LAS CASAS</t>
  </si>
  <si>
    <t>ParticipaciÃ³n en actividades del Centro cultural</t>
  </si>
  <si>
    <t>De China al Sur de Chile</t>
  </si>
  <si>
    <t>Documental "QuilapayÃºn, mÃ¡s allÃ¡ de la canciÃ³n"</t>
  </si>
  <si>
    <t>Cineteca Nacional</t>
  </si>
  <si>
    <t>Plaza de la CiudadanÃ­a 26, nivel -2</t>
  </si>
  <si>
    <t>claudia.mazuela@cinetecanacional.cl</t>
  </si>
  <si>
    <t xml:space="preserve">Los interesados deben escribir a claudia.mazuela@cinetecanacional.cl, indicando el dÃ­a de la funciÃ³n, nombre del colegio y nÃºmero de alumnos participantes. </t>
  </si>
  <si>
    <t>EL ARTE Y LA EDUCACION ARTISTICA</t>
  </si>
  <si>
    <t>ESCUELA IGNACIO VERDUGO CAVADA</t>
  </si>
  <si>
    <t>UNZUETA 052</t>
  </si>
  <si>
    <t>MULCHEN</t>
  </si>
  <si>
    <t>malbarra2@gmail.com</t>
  </si>
  <si>
    <t>Los docentes utilizaron distintas estrategias para reflexionar sobre el arte, utilizando desde el aula de clases, hasta el laboratorio de computaciÃ³n, otros en tanto pintaron dibujos alusivos al topico en cuestiÃ³n, buena jornada.</t>
  </si>
  <si>
    <t>ACTO DE INAUGURACION</t>
  </si>
  <si>
    <t>http://semanaeducacionartistica.cultura.gob.cl/wp-content/uploads/2016/05/13308705_391543871016224_2152816425402837410_o.jpg</t>
  </si>
  <si>
    <t>Con las presencia del Jefe del Departamento de EducaciÃ³n de la comuna de MulchÃ©n se llevÃ³ a cabo el acto de inauguraciÃ³n, el cual fue alabado por la autoridad ya mencionada y por los apoderados presentes. Los alumnos disfrutaron la presentaciÃ³n de sus compaÃ±eros y aprendieron un poco mÃ¡s sobre el arte de todos los tiempos.</t>
  </si>
  <si>
    <t>ARTE VIVENCIAL</t>
  </si>
  <si>
    <t>ExposiciÃ³n de arte MatÃ­as Merino.</t>
  </si>
  <si>
    <t>Optimo</t>
  </si>
  <si>
    <t>El aprendizaje vivencial se traduce en aprendizajes mas significativos, y ese fue el resultado de esta actividad en que la totalidad del alumnado pudo apreciar las obras del artista nacional MatÃ­as Merino.</t>
  </si>
  <si>
    <t>http://semanaeducacionartistica.cultura.gob.cl/wp-content/uploads/2016/05/13237776_389230501247561_4985855774992567501_n.jpg</t>
  </si>
  <si>
    <t>Segunda jornada de visita a espacio cultural, en donde no solo obras propias del autor MatÃ­as Merino se exponÃ­an, sino tambiÃ©n, reproducciones de ArtequÃ­n y mucha artesania.</t>
  </si>
  <si>
    <t>CONOCIENDO VERDADEROS ARTISTAS</t>
  </si>
  <si>
    <t>Sergio MuÃ±oz, MÃ³nica Carrasco, Nelson DÃ­az</t>
  </si>
  <si>
    <t>ActuaciÃ³n, Piano, PoesÃ­a.</t>
  </si>
  <si>
    <t>http://semanaeducacionartistica.cultura.gob.cl/wp-content/uploads/2016/05/13241150_389828874521057_3944044561796330850_n.jpg</t>
  </si>
  <si>
    <t>Excelente jornada en que los alumnos compartieron con verdaderos artista de esta y otras comunas, quienes sensibilizaron el amor por el arte en los estudiantes.</t>
  </si>
  <si>
    <t>VIOLETA VIVE</t>
  </si>
  <si>
    <t>FUERTE CONVENTO SAN FRANCISCO</t>
  </si>
  <si>
    <t>INTERSECCION SALVO - ANIBAL PINTO</t>
  </si>
  <si>
    <t>http://semanaeducacionartistica.cultura.gob.cl/wp-content/uploads/2016/05/13310583_390222327815045_4037060748429731404_n.jpg</t>
  </si>
  <si>
    <t>La comuna de MulchÃ©n fue testigo de la intervenciÃ³n urbana que realizÃ³ nuestra Escuela Ignacio Verdugo Cavada en el convento San Francisco, intervencion conocida como "El Ãrbol de la Vida de Violeta Parra".</t>
  </si>
  <si>
    <t>YO SOY UN ARTISTA</t>
  </si>
  <si>
    <t>CALLE UNZUETA - FRONTIS ESCUELA IGNACIO VERDUGO CAVADA</t>
  </si>
  <si>
    <t>http://semanaeducacionartistica.cultura.gob.cl/wp-content/uploads/2016/05/13315541_390194854484459_6137458700743849400_n.jpg</t>
  </si>
  <si>
    <t>Sin duda, el broche de oro. Un lindo acto cultural de cierre junto a pinturas realizadas por todos los alumnos de establecimiento sobre el pavimento de las calles de MulchÃ©n</t>
  </si>
  <si>
    <t>Arte y Memoria</t>
  </si>
  <si>
    <t>Cine Chileno, desde primeros registros al Oscar</t>
  </si>
  <si>
    <t>Colegio Intercultural Leonardo da Vinci</t>
  </si>
  <si>
    <t>Alejandro Galaz 989</t>
  </si>
  <si>
    <t>Casablanca</t>
  </si>
  <si>
    <t>diegolobosvera@gmail.com</t>
  </si>
  <si>
    <t>Diego Lobos Vera</t>
  </si>
  <si>
    <t>Cine</t>
  </si>
  <si>
    <t>http://semanaeducacionartistica.cultura.gob.cl/wp-content/uploads/2016/05/Da-vinci-1.jpg</t>
  </si>
  <si>
    <t>La intervenciÃ³n originalmente era una clase teÃ³rico-practica sobre la practica cinematogrÃ¡fica en chile, desde los primeros registros documentales hasta la obtenciÃ³n del premio Oscar ,visionando trabajos y grabando un ejercicio grupal, esto serÃ­a con 7o y 8o, pero la direcciÃ³n enviÃ³ finamente al segundo bloque completo, de 5o a 8o y luego al primero bloque de 1o a 4o donde realicÃ© una muestra de cine infantil, cortometrajes animados (mÃ­os) y realizamos ejercicio de contar historias. Todo el trabajo fue muy grato, aunque cansador, durÃ³ toda la maÃ±ana y pasÃ³ todo el colegio por la sala asignada.</t>
  </si>
  <si>
    <t>Artistas locales saludan a nuestra Escuela Sagrado CorazÃ³n</t>
  </si>
  <si>
    <t>Escuela Especial Sagrado CorazÃ³n</t>
  </si>
  <si>
    <t>JoaquÃ­n Oliva 161 PoblaciÃ³n Yungay</t>
  </si>
  <si>
    <t>MarÃ­a Ximena PÃ©rez</t>
  </si>
  <si>
    <t>Llamar al fono 34 2513525</t>
  </si>
  <si>
    <t>IntervenciÃ³n artista Urbana</t>
  </si>
  <si>
    <t>Terminal Rodoviario</t>
  </si>
  <si>
    <t>Yungay 1440</t>
  </si>
  <si>
    <t>MarÃ­a ximena PÃ©rez Delgado</t>
  </si>
  <si>
    <t>Fono contacto 34 2513525</t>
  </si>
  <si>
    <t>Visita cultural a un espacio artÃ­stico</t>
  </si>
  <si>
    <t>Museo Violeta `Parra</t>
  </si>
  <si>
    <t>VicuÃ±a Mackenna 37, Santiago, Chile.</t>
  </si>
  <si>
    <t>contacto@museovioletaparra.cl</t>
  </si>
  <si>
    <t>por internet</t>
  </si>
  <si>
    <t>3Â° Medio</t>
  </si>
  <si>
    <t>http://semanaeducacionartistica.cultura.gob.cl/wp-content/uploads/2016/05/20160526_034032.jpg</t>
  </si>
  <si>
    <t>Fue una actividad muy entretenida y sobre todo, educativa ya que fue guiada y permitiÃ³ conocer aspectos desconocidos de Violeta Parra.QuizÃ¡s faltÃ³ en la visita guiada poder tener mÃ¡s contacto con las obras musicales conocer mÃ¡s sobre ellas .</t>
  </si>
  <si>
    <t>Conversatorio: Problemas o no tanto, entre la Escuela y la InstituciÃ³n Cultural</t>
  </si>
  <si>
    <t>â€œArtistas de la localidad visitan mi escuelaâ€</t>
  </si>
  <si>
    <t>Carahue</t>
  </si>
  <si>
    <t>Orquesta Comunal Infantil, Ballet FolclÃ³rico de Carahue, Grupo de pintores de Carahue, Grupo de teatro de la Escuela DarÃ­o Salas de Carahue</t>
  </si>
  <si>
    <t>MÃºsica, Danza, Teatro, Dibujo y pintura</t>
  </si>
  <si>
    <t>â€œCompartiendo el arte de nuestra escuela con otras instituciones de la localidadâ€</t>
  </si>
  <si>
    <t>â€œCompartiendo el arte de nuestra escuela con otr</t>
  </si>
  <si>
    <t>â€œIntervenciÃ³n artÃ­stica urbanaâ€</t>
  </si>
  <si>
    <t>38 de las academias, mÃ¡s la participaciÃ³n de todos los alumnos de la escuela en la actividad</t>
  </si>
  <si>
    <t>ExposiciÃ³n de Pintura</t>
  </si>
  <si>
    <t>Escuela El Saber</t>
  </si>
  <si>
    <t>San MartÃ­n 480</t>
  </si>
  <si>
    <t>Concurso de fotografÃ­a</t>
  </si>
  <si>
    <t>ACTO INAUGURAL DE LA IV SEMANA DE LA EDUCACIÃ“N ARTISTICA</t>
  </si>
  <si>
    <t xml:space="preserve">ESTABLECIMIENTO </t>
  </si>
  <si>
    <t>VILLARRICA</t>
  </si>
  <si>
    <t>http://semanaeducacionartistica.cultura.gob.cl/wp-content/uploads/2016/05/13265969_1378585802156764_6890247268178474716_n.jpg</t>
  </si>
  <si>
    <t>ACTO INAUGURAL DE LA IV SEMANA DE LA EDUCACIÃ“N AR</t>
  </si>
  <si>
    <t>CIERRE DE CELEBRACION DE IV SEMANA DE LA EDUCACIÃ“N ARTISTICA</t>
  </si>
  <si>
    <t>COLEGIO CLAUDIO ARRAU</t>
  </si>
  <si>
    <t>http://semanaeducacionartistica.cultura.gob.cl/wp-content/uploads/2016/05/13256455_1378585958823415_5373830861568087841_n.jpg</t>
  </si>
  <si>
    <t>CIERRE DE CELEBRACION DE IV SEMANA DE LA EDUCACIÃ“</t>
  </si>
  <si>
    <t>Clases Personalizadas Canto Lirico en IDAM CONCEPCION</t>
  </si>
  <si>
    <t>LUNES 23 DE MAYO: CIRCUITO PAC</t>
  </si>
  <si>
    <t>ESPACIOS DE REFLEXION</t>
  </si>
  <si>
    <t>Biblioteca Colegio JesÃºs Andino</t>
  </si>
  <si>
    <t>Avda. Bernardo O'Higgins NÂ° 349</t>
  </si>
  <si>
    <t>CODEGUA</t>
  </si>
  <si>
    <t>Ana Cornejo</t>
  </si>
  <si>
    <t>Tallerista Natalia Morales, realiza presentaciÃ³n de los objetivos y las actividades de los talleres Acciona para socializar con los docentes y motivarlos en torno a la importancia de las actividades artÃ­sticas en educaciÃ³n.</t>
  </si>
  <si>
    <t>ESPACIOS DE REFLEXION ARTISTICA</t>
  </si>
  <si>
    <t>Todos los cursos del Colegio asistieron a la Biblioteca a una presentaciÃ³n de video con ejemplos de diversas manifestaciones artÃ­sticas, para dar a conocer la importancia del arte en educaciÃ³n y motivar a los estudiantes y a los docentes.</t>
  </si>
  <si>
    <t>intervenciÃ³n Folklor</t>
  </si>
  <si>
    <t>InvitaciÃ³n al Elenco de Danza del Colegio Pedro Aguirre Cerda</t>
  </si>
  <si>
    <t>UN ARTISTA EN MI ESCUELA</t>
  </si>
  <si>
    <t>HALL CENTRAL COLEGIO JESÃšS ANDINO</t>
  </si>
  <si>
    <t>Llamado telefÃ³nico (al telÃ©fono 72 2 973548) para comprometer participaciÃ³n</t>
  </si>
  <si>
    <t>10 artistas locales de diversas manifestaciones o Ã¡reas del arte.</t>
  </si>
  <si>
    <t>Artistas y artesanos locales</t>
  </si>
  <si>
    <t>MÃºsica mexicana y folclÃ³rica, pintura y artesanÃ­a.</t>
  </si>
  <si>
    <t>Esta actividad tuvo gran Ã©xito, todos los cursos fueron visitados por un artista y ademÃ¡s los artÃ­stas expusieron muestra de sus trabajos en la biblioteca del colegio.  Esta exposiciÃ³n fue visitada por todos los cursos y algunos apoderados, generando auspiciosos comentarios y un ambiente de vida cultural en la escuela.</t>
  </si>
  <si>
    <t>IntervenciÃ³n Teatro</t>
  </si>
  <si>
    <t>VISITAS CULTURALES</t>
  </si>
  <si>
    <t>La Leonera, Rancagua y Santa Cruz</t>
  </si>
  <si>
    <t>Codegua</t>
  </si>
  <si>
    <t>Museo de Colchagua, Museo Rancagua y Obra de Teatro, Hotel la Leonera</t>
  </si>
  <si>
    <t>Segundo Ciclo, Primer Ciclo, Ed. Pre-bÃ¡sica</t>
  </si>
  <si>
    <t>110 estudiantes</t>
  </si>
  <si>
    <t>Se realizaron las tres visitas programadas, resultando experiencias muy significativas para nuestros estudiantes, quienes disfrutaron del recorrido por circuito cultural que les correspondiÃ³ realizar quedando contentos con los espacios conocidos y agradecidos de la oportunidad que significÃ³ la Semana de la EducaciÃ³n Artistica.</t>
  </si>
  <si>
    <t>Show de Talentos Infantil</t>
  </si>
  <si>
    <t>Limache</t>
  </si>
  <si>
    <t>10 grupos</t>
  </si>
  <si>
    <t>Estudiantes de EnseÃ±anza General BÃ¡sica (Talentos)</t>
  </si>
  <si>
    <t>MÃºsica, Teatro y Danza</t>
  </si>
  <si>
    <t>Actividad fue una apuesta para motivar la participaciÃ³n de los estudiantes</t>
  </si>
  <si>
    <t>artista visual Jaime Alfaro en el PAC</t>
  </si>
  <si>
    <t>ExposiciÃ³n de Artes Visuales y esculturas</t>
  </si>
  <si>
    <t>Casa de la Cultura de Limache</t>
  </si>
  <si>
    <t>Artes Visuales</t>
  </si>
  <si>
    <t>Los estudiantes aprecian obras de arte de artistas visuales de la localidad que reflejan diferentes paisajes a travÃ©s de la utilizaciÃ³n de distintos estilos.
Los estudiantes recorren la exposiciÃ³n que fue traÃ­da a la escuela y tambiÃ©n fue apreciada por los apoderados</t>
  </si>
  <si>
    <t>Festival EducaciÃ³n ArtÃ­stica</t>
  </si>
  <si>
    <t>Escuela Los Maitenes</t>
  </si>
  <si>
    <t>Av. Eastman 1701</t>
  </si>
  <si>
    <t>Oscar Varas Castillo</t>
  </si>
  <si>
    <t>Contactar 966157304</t>
  </si>
  <si>
    <t>Andrea Markovitz - Actriz "Teatro MuÃ±ecos"</t>
  </si>
  <si>
    <t xml:space="preserve">Artes Escenicas </t>
  </si>
  <si>
    <t>CompaÃ±Ã­a de Teatro presenta obra "Alma y el cazador de mariposas", a travÃ©s del teatro de muÃ±ecos, el gesto, silencio y mÃºsica, logran crear una atmÃ³sfera que atrae a los estudiantes y los invita a divagar a travÃ©s de un mundo lleno de emociÃ³n, aventura, recorriendo cualidades asociadas a los valores humanos.</t>
  </si>
  <si>
    <t>Crearte</t>
  </si>
  <si>
    <t>Estudiantes a partir de un tema expresan a travÃ©s del dibujo, trazos diferentes creaciones asociadas a exponer temas de convivencia escolar y el arte. Se realiza la actividad durante la tarde</t>
  </si>
  <si>
    <t>Taller literario</t>
  </si>
  <si>
    <t>PRESENTACION ARTISTICA EN FRONTIS  MUNICIPALIDAD</t>
  </si>
  <si>
    <t>FRONTIS DE LA MUNICIPALIDAD</t>
  </si>
  <si>
    <t>Avda. Bernardo O'Higgins.</t>
  </si>
  <si>
    <t>Esta actividad no se realizÃ³ completa, la Orquesta se presentÃ³ solamente en el colegio, no hubo una intervenciÃ³n urbana como se habÃ­a programado en prinicipio.</t>
  </si>
  <si>
    <t>Programa Semana EducaciÃ³n ArtÃ­stica</t>
  </si>
  <si>
    <t>AnÃ¡lisis de Cortometraje</t>
  </si>
  <si>
    <t>En la sala de clases</t>
  </si>
  <si>
    <t>Los Ãlamos</t>
  </si>
  <si>
    <t xml:space="preserve">30 por curso, con un total de 8 cursos. </t>
  </si>
  <si>
    <t xml:space="preserve">Se realizÃ³ durante la hora orientaciÃ³n, y los alumnos, guiados por el docente tuvieron la oportunidad de ver el cortometraje y comentarlo posteriormente. </t>
  </si>
  <si>
    <t>ExposiciÃ³n artÃ­stica de alumnos</t>
  </si>
  <si>
    <t xml:space="preserve">Hall de la escuela </t>
  </si>
  <si>
    <t>http://semanaeducacionartistica.cultura.gob.cl/wp-content/uploads/2016/05/IMG_0568.jpg</t>
  </si>
  <si>
    <t>PresentaciÃ³n de dÃ©cimas 7Â° aÃ±o</t>
  </si>
  <si>
    <t>http://semanaeducacionartistica.cultura.gob.cl/wp-content/uploads/2016/05/IMG_0418.jpg</t>
  </si>
  <si>
    <t>Vienen llegando chubay chubay SAMYELPERRO 3Âº</t>
  </si>
  <si>
    <t>Samyelperro Ariel Rojas</t>
  </si>
  <si>
    <t>http://semanaeducacionartistica.cultura.gob.cl/wp-content/uploads/2016/05/IMG_0849-1.jpg</t>
  </si>
  <si>
    <t>Los niÃ±os se sintieron muy entusiasmados con el artista. Incluso los menos interesados, participaron con muchas ganas. La experiencia les sirviÃ³ para tener mÃ¡s confianza al dibujar. Hasta hoy los niÃ±os siguen dibujando con mucho gusto.</t>
  </si>
  <si>
    <t>Conozcamos  el arte  callejero</t>
  </si>
  <si>
    <t>Topito  y Patito</t>
  </si>
  <si>
    <t>Lenguaje callejero  malabarismo</t>
  </si>
  <si>
    <t>Fue  muy interesante  porque uno de los artistas  fue ex alumno del colegio, los niÃ±os pudieron compartir  con los invitados y conocer sus experiencias  y sus expectativas de vida.</t>
  </si>
  <si>
    <t>"CuestiÃ³n de GÃ©nero"</t>
  </si>
  <si>
    <t>Colegio Alianza Austral</t>
  </si>
  <si>
    <t>Teniente Vidal 195-A</t>
  </si>
  <si>
    <t>Coyhaique</t>
  </si>
  <si>
    <t>Johana Aranda CÃ¡ceres</t>
  </si>
  <si>
    <t>Sandra Borquez</t>
  </si>
  <si>
    <t>Artista Visual</t>
  </si>
  <si>
    <t>http://semanaeducacionartistica.cultura.gob.cl/wp-content/uploads/2016/06/IMG_0369.jpg</t>
  </si>
  <si>
    <t>Excelente ponencia de la Artista Visual, su vida y obra.</t>
  </si>
  <si>
    <t>"AudiciÃ³n de Piano"</t>
  </si>
  <si>
    <t xml:space="preserve">Elena Villarroel </t>
  </si>
  <si>
    <t>Felipe Nahuelpan</t>
  </si>
  <si>
    <t>AudiciÃ³n  en Piano</t>
  </si>
  <si>
    <t>http://semanaeducacionartistica.cultura.gob.cl/wp-content/uploads/2016/05/DSC04586.jpg</t>
  </si>
  <si>
    <t>Excelente audiciÃ³n de Piano, donde el artista trabaja en conjunto con alumnos de E. BÃ¡sica.</t>
  </si>
  <si>
    <t>Colegio Pedro Aguirre Cerda en el Sector de La Antena</t>
  </si>
  <si>
    <t>Encuentro de Profesores</t>
  </si>
  <si>
    <t xml:space="preserve">ContÃ¡ctenos: Ante cualquier sugerencia, comentario o consulta, no dude contactarse con nosotros.
Nuestros datos son:
AREA AUDIENCIAS Y EDUCACION
FUNDACION CORPARTES
Rosario Norte 660, nivel -2, Las Condes, Chile
educacion@corpartes.cl
</t>
  </si>
  <si>
    <t>"Espacios de ReflexiÃ³n"</t>
  </si>
  <si>
    <t>http://semanaeducacionartistica.cultura.gob.cl/wp-content/uploads/2016/05/DSC04580.jpg</t>
  </si>
  <si>
    <t>La actividad fue exitosa, dando un punto de partida inicial a la Semana de EducaciÃ³n Artistica.</t>
  </si>
  <si>
    <t>Preparando  mis trabajos artisticos</t>
  </si>
  <si>
    <t>300  alumnos</t>
  </si>
  <si>
    <t>Los alumnos de los diferentes cursos , confeccionaron diferentes trabajos, seleccionaron otros que se expondrÃ­an en la muestra del dÃ­a viernes.  Gran motivaciÃ³n de los alumnos por presentar sus realizaciones.</t>
  </si>
  <si>
    <t>El  arte en nuestra comuna.</t>
  </si>
  <si>
    <t>Casa de la cultura de Colina</t>
  </si>
  <si>
    <t>bÃ¡sica</t>
  </si>
  <si>
    <t>Delegaciones de los diferentes cursos, asistieron a la casa de la cultura para   poder presenciar la muestra de pinturas de Roberto Matta.  una valiosa experiencia  de acercar el arte y las pinturas de artistas destacados de Chile.</t>
  </si>
  <si>
    <t>Circuito PAC</t>
  </si>
  <si>
    <t>colegio pedro aguirre cerda</t>
  </si>
  <si>
    <t>colo colo esquina cardenal caro s/n</t>
  </si>
  <si>
    <t>la serena</t>
  </si>
  <si>
    <t>coordinacionartisticapac@gmail.com</t>
  </si>
  <si>
    <t>solo al mail, con nombre e instituciÃ³n a la que representa.</t>
  </si>
  <si>
    <t>colegio PEDRO AGUIRRE CERDA</t>
  </si>
  <si>
    <t>enseÃ±anza BÃ¡sica y Media, de EnseÃ±anza CientÃ­fico Humanista con perfil artÃ­stico.</t>
  </si>
  <si>
    <t>250 estudiantes</t>
  </si>
  <si>
    <t>http://semanaeducacionartistica.cultura.gob.cl/wp-content/uploads/2016/06/sea-23.jpg</t>
  </si>
  <si>
    <t>En esta jornada se invitÃ³ a los alumnos de PreKInder a 3ro. BÃ¡sico a participar del CIRCUITO PAC, en el que fueron espectadores de diferentes manifestaciones artÃ­sticas, como si asistiesen a un Teatro, se presentaron los Elencos de: Coro, Danza, Teatro, PercusiÃ³n, Folklor y Anien de folklor andino; todos los Elencos conformados por alumnos del segundo ciclo y enseÃ±anza media, acompaÃ±ados por sus profesores.
Los alumnos pequeÃ±itos disfrutaron de cada actividad con mucha atenciÃ³n y entusiasmo, pudieron participar y hacer sus comentarios sobre cada espacio, incluso dibujar sobre la experiencia.
Sin duda una actividad artÃ­stica muy exitosa!!</t>
  </si>
  <si>
    <t>Grabado del Siglo XIX</t>
  </si>
  <si>
    <t>Museo Regional de Magallanes</t>
  </si>
  <si>
    <t>Magallanes # 949</t>
  </si>
  <si>
    <t>Punta Arenas</t>
  </si>
  <si>
    <t>dusan.martinovic@museosdibam.cl</t>
  </si>
  <si>
    <t>61-2244216 Dusan Martinovic</t>
  </si>
  <si>
    <t>Museo regional</t>
  </si>
  <si>
    <t>ed basica y media</t>
  </si>
  <si>
    <t>solo al mail, nombre e instituciÃ³n</t>
  </si>
  <si>
    <t>370 alumnos y alumnas</t>
  </si>
  <si>
    <t>La presentaciÃ³n de Folklor estuvo basada en la mÃºsica de Argentina , PerÃº y Chile; con coreografÃ­as que mantuvieron a los estudiantes atentos durante dicha muestra.
Desarrollada durante el recreo, los alumnos rÃ¡pidamente se fueron ubicando alrededor de los bailarines, que fueron acompaÃ±ados por su Profesor MatÃ­as Aguilera.</t>
  </si>
  <si>
    <t>"Acciones ArtÃ­sticas para la comunidad Escolar"</t>
  </si>
  <si>
    <t>http://semanaeducacionartistica.cultura.gob.cl/wp-content/uploads/2016/06/IMG_0294.jpg</t>
  </si>
  <si>
    <t>Los alumnos de 1Âº a 4Âº BÃ¡sico participaron de esta Muestra de Danza con la intervenciÃ³n de niÃ±os de otros colegios con su grupo de Folclor.</t>
  </si>
  <si>
    <t>"Acciones ArtÃ­sticas para la comunidad Escol</t>
  </si>
  <si>
    <t>Grabados del Siglo XIX</t>
  </si>
  <si>
    <t>61 2244216</t>
  </si>
  <si>
    <t>ed parvularia</t>
  </si>
  <si>
    <t>AsÃ­ vivimos el arte en nuestra escuela</t>
  </si>
  <si>
    <t>Colegio Abersan</t>
  </si>
  <si>
    <t>Se realizÃ³   una gran muestra de todos los trabajos realizados en la semana, pinturas, artesanÃ­a, arte culinario de zonas  de Chile,artÃ­stas, cantantes, folcloristas, actores etc. dieron  vida a esta actividad  que puso fin  a la semana del arte 2016
No pude subir archivo no lo permitiÃ³ la  pÃ¡gina</t>
  </si>
  <si>
    <t>ed parvularia, ed basica, ed media</t>
  </si>
  <si>
    <t>taller de danza en colegio cerro guayaquil de monte patria</t>
  </si>
  <si>
    <t xml:space="preserve">ed basica </t>
  </si>
  <si>
    <t>al mail, nombre e instituciÃ³n</t>
  </si>
  <si>
    <t>390 estudiantes</t>
  </si>
  <si>
    <t>http://semanaeducacionartistica.cultura.gob.cl/wp-content/uploads/2016/06/sea-51.jpg</t>
  </si>
  <si>
    <t>Este flashmob comenzÃ³ durante el recreo y convocÃ³ a todos los alumnos y alumnas del Colegio. Se presentaron los dos Elencos de BÃ¡sica y Media, ademÃ¡s de artistas invitados, interactuando con los estudiantes en entretenidas situaciones. Una actividad Maravillosa.</t>
  </si>
  <si>
    <t>aprende creando: pintura, mÃºsica , danza</t>
  </si>
  <si>
    <t>al mail, nombre e instituciÃ³n.</t>
  </si>
  <si>
    <t>JAIME ALFARO</t>
  </si>
  <si>
    <t>ARTES VISUALES</t>
  </si>
  <si>
    <t>Esta actividad fue una puesta en escena de la Orquesta SinfÃ³nica Latinoamericana, el Elenco de Danza y el Artista Visual, todos a la vez en propuestas ligadas a la EducaciÃ³n ArtÃ­stica. Se abordÃ³ un repertorio Latinoamericano expresados en las tres Ã¡reas. QuedÃ³ para el Colegio la obra realizada por Jaime Alfaro que la guardaremos para cuando nuestro Colegio se inaugure en sus nuevas instalaciones. 
La actividad fue grabada y registrada por los alumnos del Colegio El Alba de La Serena, trabajo que prontamente nos reportarÃ¡n.</t>
  </si>
  <si>
    <t>Guisela Parra Molina</t>
  </si>
  <si>
    <t>la obra literaria desde las vivencias</t>
  </si>
  <si>
    <t>http://semanaeducacionartistica.cultura.gob.cl/wp-content/uploads/2016/05/20160527_105602.jpg</t>
  </si>
  <si>
    <t>La visita de la escritora GUISELA PARRA MOLINA, fue de un gran acierto para nuestros alumnos, como tambiÃ©n significÃ³ una excelente experiencia para la Escritora. En la jornada se compartieron las vivencias de la escritora con los trabajos de los alumnos que expresaron a travÃ©s de sus escritos (cuentos y poesÃ­as) sentimientos y situaciones vividas a sus cortos aÃ±os. La profesoras de Lenguaje guiaron la actividad y se sorprendieron nuevamente de la capacidad creativa de los y las estudiantes.</t>
  </si>
  <si>
    <t>http://semanaeducacionartistica.cultura.gob.cl/wp-content/uploads/2016/06/IMG_0427.jpg</t>
  </si>
  <si>
    <t>Grupo de Taller debutan en muestra Musical.</t>
  </si>
  <si>
    <t>Colegio Pac: sÃ¡bado en la feria de la Antena</t>
  </si>
  <si>
    <t>200 estudiantes</t>
  </si>
  <si>
    <t>http://semanaeducacionartistica.cultura.gob.cl/wp-content/uploads/2016/06/20160528_130935.jpg</t>
  </si>
  <si>
    <t>Con gran Ã©xito y asistencia de pÃºblico se realizÃ³ la culminaciÃ³n de la SEA en la Plaza Independencia del sector de La Antena, el sÃ¡bado junto a la Feria, en la que los Elencos del Colegio hicieron su muestra con gran aceptaciÃ³n. Se interpretaron repertorios latinoamericanos y andinos, tambiÃ©n danzas populares y se hizo alusiÃ³n a Pablo Neruda por parte del Elenco de Teatro. Padres, apoderados y comunidad educativa participaron en la colocaciÃ³n, vestuario , maquillaje, sonido y otros.</t>
  </si>
  <si>
    <t>Primer encuentro interescolar sobre EducaciÃ³n ArtÃ­stica: aprender creando con Violeta Parra</t>
  </si>
  <si>
    <t xml:space="preserve">Auditorio Colegio Inmaculada ConcepciÃ³n </t>
  </si>
  <si>
    <t>Calle El Roble 483</t>
  </si>
  <si>
    <t>San Fernando</t>
  </si>
  <si>
    <t>Juan Pablo MartÃ­nez</t>
  </si>
  <si>
    <t>correo electrÃ³nico: J.Martinez@Inmacsfdo.cl
Celular: (+569)77225714</t>
  </si>
  <si>
    <t>Taller intensivo de Teatro con Danilo Llanos. Director Centro de InvestigaciÃ³n Teatro La Peste de ValparaÃ­so</t>
  </si>
  <si>
    <t>Colegio Inmaculada ConcepciÃ³n</t>
  </si>
  <si>
    <t>El Roble 483</t>
  </si>
  <si>
    <t>Correo ElectrÃ³nico: J.Martinez@Inmacsfdo.cl</t>
  </si>
  <si>
    <t>Visita a Centro Cultural San Fernando. Obra de teatro "La NiÃ±a Violeta"</t>
  </si>
  <si>
    <t>Centro Cultural San Fernando</t>
  </si>
  <si>
    <t>Carampangue S/N. Plaza de Armas San Fernando</t>
  </si>
  <si>
    <t>J.Martinez@Inmacsfdo.cl</t>
  </si>
  <si>
    <t>Taller de ProducciÃ³n Musical con Mantra Estudio</t>
  </si>
  <si>
    <t>PresentaciÃ³n Musical: homenaje a Violeta Parra</t>
  </si>
  <si>
    <t>Murales para Violeta: intervenciÃ³n de alumnos de IVÂ° medio</t>
  </si>
  <si>
    <t>Tejido en platos de cartÃ³n</t>
  </si>
  <si>
    <t>Colegio Aleman</t>
  </si>
  <si>
    <t>Avenida El Bosque 0398</t>
  </si>
  <si>
    <t>lilianberney@yahoo.com</t>
  </si>
  <si>
    <t>Programa Casa Museo Eduardo Frei Montalva</t>
  </si>
  <si>
    <t>MÃºsicos Diferentes</t>
  </si>
  <si>
    <t>Escuela Especial Fray Ave MarÃ­a</t>
  </si>
  <si>
    <t>Avenida Francia # 455</t>
  </si>
  <si>
    <t>frayavemaria@gmail.com</t>
  </si>
  <si>
    <t>La artista invitada a participar es Jenifer PÃ©rez quien canta en modalidad duo junto a nuestro profesor de mÃºsica Manuel Aguilera.</t>
  </si>
  <si>
    <t>http://semanaeducacionartistica.cultura.gob.cl/wp-content/uploads/2016/05/banda.jpg</t>
  </si>
  <si>
    <t>La actividad permitiÃ³ la participaciÃ³n de un grupo de estudiantes que trabajado junto a su profesor de mÃºsica, ademÃ¡s del resto de la comunidad educativa poder disfrutar de esta presentaciÃ³n y de la artista invitada.</t>
  </si>
  <si>
    <t>IntervenciÃ³n Urbana</t>
  </si>
  <si>
    <t>PequeÃ±o Cottolengo Rancagua</t>
  </si>
  <si>
    <t>http://semanaeducacionartistica.cultura.gob.cl/wp-content/uploads/2016/06/batucada.jpg</t>
  </si>
  <si>
    <t>Actividad que permite la participaciÃ³n activa de toda la comunidad educativa, ademÃ¡s acercÃ³ a la instituciÃ³n a la cual pertenecemos (PequeÃ±o Cottolengo) ser partÃ­cipe de nuestras actividades.</t>
  </si>
  <si>
    <t>Esquina de Avenida Baquedano con Avenida Francia</t>
  </si>
  <si>
    <t>CONTACTO POR CORREO ELECTRÃ“NICO DE LA ESCUELA.</t>
  </si>
  <si>
    <t>http://semanaeducacionartistica.cultura.gob.cl/wp-content/uploads/2016/05/semaforo.jpg</t>
  </si>
  <si>
    <t xml:space="preserve">Esta actividad permitiÃ³ a nuestro estudiantes acercarse a la comunidad y travÃ©s de ella expresarse por medio del arte con un baile lleno de alegrÃ­a y energÃ­a. </t>
  </si>
  <si>
    <t>SEA 2016</t>
  </si>
  <si>
    <t>Espacios de reflexiÃ³n</t>
  </si>
  <si>
    <t>Circuitos Culturales</t>
  </si>
  <si>
    <t>Escuela nuevo futuro</t>
  </si>
  <si>
    <t>carretera fernando Maira 1755</t>
  </si>
  <si>
    <t>florca@sumate.cl</t>
  </si>
  <si>
    <t>Carlos Neira</t>
  </si>
  <si>
    <t xml:space="preserve">artes visuales </t>
  </si>
  <si>
    <t>El artista visitÃ³ nuestra escuela, compartiendo su experiencia con los estudiantes. se le hicieron preguntas referentes a los procesos creativos y a la trayectoria.</t>
  </si>
  <si>
    <t>La importancia del arte en la escuela</t>
  </si>
  <si>
    <t>Chaiten</t>
  </si>
  <si>
    <t>147 estudiantes de 7Â° bÃ¡sico a 4Â° medio respondieron de la encuesta realizada por estudiantes de 3Â° medio quienes realizaron la tabulaciÃ³n y compartieron la interpretaciÃ³n de los datos en el Curso diferenciado de artes llegando a la conclusiÃ³n de que el arte ocupa un lugar relevante en la vida de nuestros jÃ³venes, lo que estÃ¡ reflejado en nuestro PEI lo que permite proyectar la realizaciÃ³n de mÃ¡s actividades relacionadas con el arte para nuestros estudiantes.</t>
  </si>
  <si>
    <t>Un artista fotÃ³grafo en mi escuela</t>
  </si>
  <si>
    <t>ChaitÃ©n</t>
  </si>
  <si>
    <t>Guillermo AlducÃ­n</t>
  </si>
  <si>
    <t>FotografÃ­a</t>
  </si>
  <si>
    <t>La actividad fue recepcionada con bastante interÃ©s por los estudiantes de 7Â° aÃ±o bÃ¡sico a 4Â° medio. El fotÃ³grafo expuso fotografÃ­as de lugares muy cercanos y significativos para nuestros estudiantes, lo que releva el sentido de pertenencia que se presente desarrollar segÃºn las habilidades institucionales insertas en  nuestro Proyecto Educativo Institucional. Los estudiantes recordaron momentos vividos, principalmente en lo relacionado con la erupciÃ³n del volcÃ¡n ChaitÃ©n en el aÃ±o 2008</t>
  </si>
  <si>
    <t>La apreciaciÃ³n y valoraciÃ³n del arte en la comuna.</t>
  </si>
  <si>
    <t>Escuela Almirante Juan JosÃ© Latorre y Plaza de Armas de ChaitÃ©n</t>
  </si>
  <si>
    <t>Avenida Libertad 445 ChaitÃ©n</t>
  </si>
  <si>
    <t>patagonizarte@gmail.com</t>
  </si>
  <si>
    <t>vÃ­a e-mail</t>
  </si>
  <si>
    <t>http://semanaeducacionartistica.cultura.gob.cl/wp-content/uploads/2016/05/20160602_155038.jpg</t>
  </si>
  <si>
    <t>Aproximadamente 30 estudiantes voluntarios de 7Â° aÃ±o bÃ¡sico a 4Â° aÃ±o medio participaron de la actividad de intervenciÃ³n urbana, bajo el concepto de "arte efÃ­mero". Los estudiantes muy motivados recortaron y pintaron figuras y moldes para posteriormente estamparlos en las veredas de la plaza de la comuna.</t>
  </si>
  <si>
    <t>La apreciaciÃ³n y valoraciÃ³n del arte en la comun</t>
  </si>
  <si>
    <t>La importancia del Arte en la escuela</t>
  </si>
  <si>
    <t>Alto Hospicio</t>
  </si>
  <si>
    <t>650 alumnos</t>
  </si>
  <si>
    <t>http://semanaeducacionartistica.cultura.gob.cl/wp-content/uploads/2016/05/IMG_0110.jpg</t>
  </si>
  <si>
    <t>Se desarrolla actividad de reflexiÃ³n sobre la importancia de la educaciÃ³n artÃ­stica en las aulas del paÃ­s. Esto, es dirigido por los docentes con actividad de observaciÃ³n audiovisual y confecciÃ³n de afiche alusivo a la importancia del arte en las personas, desde 1 bÃ¡sico a 4 medio.</t>
  </si>
  <si>
    <t>"Circuito Cultural Baquedano"</t>
  </si>
  <si>
    <t>Paseo Cultural Baquedano</t>
  </si>
  <si>
    <t>BÃ¡sica y media</t>
  </si>
  <si>
    <t>http://semanaeducacionartistica.cultura.gob.cl/wp-content/uploads/2016/05/IMG_0155.jpg</t>
  </si>
  <si>
    <t>Recorrido cultural exitoso al participar con los alumnos en la visita de los centros culturales mas importantes de la ciudad de Iquique, visitando plaza Prat, Teatro Municipal, Sala de arte Collahuasi, Museo Regional, Escuela moderna de las Artes UNAP, Museo Militar, Palacio Astoreca, Liceo Bernardo O`Higgins.</t>
  </si>
  <si>
    <t>"Artistas en Los CÃ³ndores"</t>
  </si>
  <si>
    <t>Efrain Rodriguez, Ronald Vega y Marta Gonzales</t>
  </si>
  <si>
    <t>MÃºsica, Danza y Arte visual</t>
  </si>
  <si>
    <t>http://semanaeducacionartistica.cultura.gob.cl/wp-content/uploads/2016/05/IMG_6188.jpg</t>
  </si>
  <si>
    <t>Visitan nuestra escuela, realizando clÃ­nicas respecto a sus especialidades, comentando y participando activamente con nuestros alumno, desarrollando habilidades y compartiendo experiencias de vida de cada artista, traspasando vivencias y anÃ©cdotas en el desarrollo de su vida ligada a las artes.</t>
  </si>
  <si>
    <t>"IntervenciÃ³n Artistica"</t>
  </si>
  <si>
    <t>40 alumnos</t>
  </si>
  <si>
    <t>http://semanaeducacionartistica.cultura.gob.cl/wp-content/uploads/2016/05/IMG_6171.jpg</t>
  </si>
  <si>
    <t>Presentaciones artÃ­sticas de aspecto musical y danza durante la jornada escolar tipo intervenciÃ³n durante el desarrollo de los recreos, donde la comunidad participo activamente de esta actividad novedosa y gratificante para el desarrollo integral de los alumnos</t>
  </si>
  <si>
    <t>ExhibiciÃ³n del Audiovisual "La tierra y su entorno"</t>
  </si>
  <si>
    <t>Planetario Chile</t>
  </si>
  <si>
    <t>Av. L. Bdo. O'Higgins NÂ°3349</t>
  </si>
  <si>
    <t>EstaciÃ³n Cenetral</t>
  </si>
  <si>
    <t>jacqueline.morey@usach.cl</t>
  </si>
  <si>
    <t>Via mail a jacqueline.morey@usach.cl con 4 dÃ­as de anticipaciÃ³n</t>
  </si>
  <si>
    <t>ExhibiciÃ³n del Audiovisual "Luces del Infinito, develando los colores del Universo"</t>
  </si>
  <si>
    <t>Mediante correo electrÃ³nico a jacqueline.morey@usach.cl. con cuatro dÃ­as de anticipaciÃ³n.</t>
  </si>
  <si>
    <t>cantando a nuestra comunidad</t>
  </si>
  <si>
    <t>localidad de Poyo y Huequi</t>
  </si>
  <si>
    <t>Poyo y Huequi S/N</t>
  </si>
  <si>
    <t>jmirandacepeda@yahoo.com 988459030</t>
  </si>
  <si>
    <t>escuela rural ayacara</t>
  </si>
  <si>
    <t>http://semanaeducacionartistica.cultura.gob.cl/wp-content/uploads/2016/05/IMG_20160525_103259622_HDR1.jpg</t>
  </si>
  <si>
    <t>Buena participaciÃ³n y convocatoria</t>
  </si>
  <si>
    <t>Reldehue y Buill</t>
  </si>
  <si>
    <t>Reldehue y Buill S/N</t>
  </si>
  <si>
    <t>jmirandacepeda@yahoo.com  988459030</t>
  </si>
  <si>
    <t>http://semanaeducacionartistica.cultura.gob.cl/wp-content/uploads/2016/05/IMG_20160526_115459775_HDR.jpg</t>
  </si>
  <si>
    <t>Buena acogida y recibimiento por nuestras localidades</t>
  </si>
  <si>
    <t xml:space="preserve">unidos por la mÃºsica </t>
  </si>
  <si>
    <t>Seminario Teatro y EducaciÃ³n</t>
  </si>
  <si>
    <t>INAUGURACIÃ“N SEA 2016 COLEGIO MON MAPU</t>
  </si>
  <si>
    <t>Colegio Mon Mapu</t>
  </si>
  <si>
    <t>Camino Yaldad s/n</t>
  </si>
  <si>
    <t xml:space="preserve">QuellÃ³n </t>
  </si>
  <si>
    <t>utpmonmapu@gmail.com</t>
  </si>
  <si>
    <t>coordinar por medio del correo.</t>
  </si>
  <si>
    <t>Miguel DÃ­az</t>
  </si>
  <si>
    <t>InterpretaciÃ³n instrumental guitarra Latinoamericana</t>
  </si>
  <si>
    <t>http://semanaeducacionartistica.cultura.gob.cl/wp-content/uploads/2016/05/IMG_2190.jpg</t>
  </si>
  <si>
    <t>Excelente experiencia para la instituciÃ³n y el artista.</t>
  </si>
  <si>
    <t>EXPOSICIÃ“N FOTOGRÃFICA DE EDINSON CAPDEBILLA</t>
  </si>
  <si>
    <t>Coordinar por medio del correo electrÃ³nico.</t>
  </si>
  <si>
    <t xml:space="preserve">ExposiciÃ³n fotografica (hall del establecimiento) </t>
  </si>
  <si>
    <t>?</t>
  </si>
  <si>
    <t>200 aprox.</t>
  </si>
  <si>
    <t>http://semanaeducacionartistica.cultura.gob.cl/wp-content/uploads/2016/05/20160524_140853.jpg</t>
  </si>
  <si>
    <t>CÃRCULO DE POETAS DE QUELLÃ“N</t>
  </si>
  <si>
    <t>Coordinar visita por medio de correo electrÃ³nico.</t>
  </si>
  <si>
    <t>Circulo de poetas de QuellÃ³n, Cantautores mÃºsica folclÃ³rica.</t>
  </si>
  <si>
    <t>poesÃ­a/mÃºsica</t>
  </si>
  <si>
    <t>http://semanaeducacionartistica.cultura.gob.cl/wp-content/uploads/2016/05/20160524_151609.jpg</t>
  </si>
  <si>
    <t>hall Colegio Mon Mapu</t>
  </si>
  <si>
    <t>1Â° y 2Â° ciclo</t>
  </si>
  <si>
    <t>240 aprox.</t>
  </si>
  <si>
    <t>VISITA ACTRIZ PALOMA DÃAZ BARRIENTOS.</t>
  </si>
  <si>
    <t>Coordinar al correo electrÃ³nico.</t>
  </si>
  <si>
    <t>PALOMA DÃAZ BARRIENTOS</t>
  </si>
  <si>
    <t xml:space="preserve">ARTES ESCÃ‰NICAS </t>
  </si>
  <si>
    <t>http://semanaeducacionartistica.cultura.gob.cl/wp-content/uploads/2016/05/FormatFactoryFormatFactoryIMG_1493.jpg</t>
  </si>
  <si>
    <t>VISITA DEL MÃšSICO BENITO GONZALEZ</t>
  </si>
  <si>
    <t>BENITO GONZALEZ</t>
  </si>
  <si>
    <t xml:space="preserve">MÃšSICA FOLCLÃ“RICA </t>
  </si>
  <si>
    <t>http://semanaeducacionartistica.cultura.gob.cl/wp-content/uploads/2016/05/20160524_151609-1.jpg</t>
  </si>
  <si>
    <t>VISITA DEL MÃšSICO WASHINGTON BETANCUR</t>
  </si>
  <si>
    <t>Coordinar visita por medio de correo electrÃ³nico</t>
  </si>
  <si>
    <t>WASHINGTON BETANCUR</t>
  </si>
  <si>
    <t>MÃšSICA FOLCLÃ“RICA</t>
  </si>
  <si>
    <t>http://semanaeducacionartistica.cultura.gob.cl/wp-content/uploads/2016/05/20160524_151622.jpg</t>
  </si>
  <si>
    <t>INTERVENCIÃ“N ARTÃSTICA ESTUDIANTES COLEGIO MON MAPU</t>
  </si>
  <si>
    <t xml:space="preserve">Plaza de los Caciques </t>
  </si>
  <si>
    <t>Calle 22 de mayo esquina Juan Ladrilleros</t>
  </si>
  <si>
    <t>40 APROX.</t>
  </si>
  <si>
    <t>http://semanaeducacionartistica.cultura.gob.cl/wp-content/uploads/2016/05/IMG_2233.jpg</t>
  </si>
  <si>
    <t>INTERVENCIÃ“N ARTÃSTICA ESTUDIANTES COLEGIO MON M</t>
  </si>
  <si>
    <t>TEATRO EL ARTE DE TRANSFORMAR.</t>
  </si>
  <si>
    <t>El vagon, ex estaciÃ³n de trenes La Calera.</t>
  </si>
  <si>
    <t>El Vagon esta ubicado en las ex dependencias de la estaciÃ³n de ferrocarriles de la ciudad de La Calera. Con una amplia historia que contar, El Vagon nace de la necesidad de tener un espacio para generar cultura hacia la comunidad. Es asÃ­ como este espacio autÃ³nomo y auto gestionado ha tomado la tarea de ser un lugar de encuentro de artistas locales y de los alrededores, tambiÃ©n ha sido sede de mÃºltiples lanzamiento de libros de autores de la zona y a su vez a tomado la iniciativa de ofrecer diversos talleres los cuales apuntan al enriquecimiento educativo cultural e histÃ³rico de la zona. El aÃ±o anterior , El Vagon fue parte de los circuitos culturales en donde una gran cantidad de estudiantes tuvo la posibilidad de conocer parte de la historia de la ciudad, de la estaciÃ³n de trenes y a su vez tuvo la posibilidad de imaginar a travÃ©s de una rutina de Cuenta Cuentos a cargo de la compaÃ±Ã­a teatral Perkubares y en conjunto con la actriz Catalina Zamora se mostro el cortometraje animado, ahora ganador de un Oscar, Historia de un oso. Es por eso que nos motiva la idea de ser participe nuevamente de los circuitos culturales y darle nuevamente la posibilidad a la ciudad de la Calera que tenga un lugar histÃ³rico dentro del circuito cultural.</t>
  </si>
  <si>
    <t>La Calera.</t>
  </si>
  <si>
    <t>el.vagon.club@gmail.com</t>
  </si>
  <si>
    <t>Correo:el.vagon.club@gmail.com
fono: 973784960 (Rosa Cerda)</t>
  </si>
  <si>
    <t>EL VAGON.</t>
  </si>
  <si>
    <t>BASICA.</t>
  </si>
  <si>
    <t>200 ESTUDIANTES.</t>
  </si>
  <si>
    <t>TEATRO EL ARTE DE LA TRASFORMACIÃ“N.</t>
  </si>
  <si>
    <t>EL VAGON, EX ESTACIÃ“N DE TRENES DE LA CALERA.</t>
  </si>
  <si>
    <t>calle Iriarte s/n ex-estaciÃ³n de trenes, La Calera (Chile)</t>
  </si>
  <si>
    <t>LA CALERA</t>
  </si>
  <si>
    <t>CORREO: el.vagon.club@gmail.com
FONO: 973784960 (ROSA CERDA)</t>
  </si>
  <si>
    <t>LANZAMIENTO BINGO ARTE</t>
  </si>
  <si>
    <t>MUSEO DE ARTES VISUALES</t>
  </si>
  <si>
    <t>LASTARRIA 307</t>
  </si>
  <si>
    <t>SANTIAGO</t>
  </si>
  <si>
    <t>EDUCACION@MAVI.CL</t>
  </si>
  <si>
    <t>AL CONTACTO</t>
  </si>
  <si>
    <t>Cuenta Cuentos</t>
  </si>
  <si>
    <t>Conociendo Pintores Famosos</t>
  </si>
  <si>
    <t>Visita Museo ArtequÃ­n</t>
  </si>
  <si>
    <t>Compartiendo Arte</t>
  </si>
  <si>
    <t>Dannza para todos</t>
  </si>
  <si>
    <t>ACTIVIDADES EN EL VAGON.</t>
  </si>
  <si>
    <t>TALLERES EN EL VAGON!</t>
  </si>
  <si>
    <t>â€œLas Artes y la Cultura en la EducaciÃ³nâ€</t>
  </si>
  <si>
    <t>Escuela Teresiana de San Jose</t>
  </si>
  <si>
    <t>240 alumnos(as) aprox.</t>
  </si>
  <si>
    <t>1 docente</t>
  </si>
  <si>
    <t>http://semanaeducacionartistica.cultura.gob.cl/wp-content/uploads/2016/05/13295119_10208831639884789_598270097_n.jpg</t>
  </si>
  <si>
    <t>La actividad realizada el dÃ­a Lunes 23 de Mayo se extendiÃ³ durante toda la semana en el horario de la asignatura de Artes Visuales. Los murales quedaron excelentes, los cuales fueron expuestos afuera de cada sala de clases.</t>
  </si>
  <si>
    <t>"El Museo es una Escuela"</t>
  </si>
  <si>
    <t>Museo de Arte ContemporÃ¡neo y Museo Bellas Artes.</t>
  </si>
  <si>
    <t>7Â° y 8 Â° aÃ±o bÃ¡sico</t>
  </si>
  <si>
    <t>http://semanaeducacionartistica.cultura.gob.cl/wp-content/uploads/2016/05/DSCF2385-1.jpg</t>
  </si>
  <si>
    <t xml:space="preserve">La salida pedagÃ³gica fue realizada en el Museo de Arte ContemporÃ¡neo con guÃ­as especializadas, luego almorzamos al aire libre en el parque y finalmente recorrimos el Museo de Bellas Arte de forma autÃ³noma. </t>
  </si>
  <si>
    <t>"Yo tambiÃ©n soy un Artista"</t>
  </si>
  <si>
    <t>240 alumnos(As)</t>
  </si>
  <si>
    <t>http://semanaeducacionartistica.cultura.gob.cl/wp-content/uploads/2016/05/DSCF2454-1.jpg</t>
  </si>
  <si>
    <t>La exposiciÃ³n realizada en la escuela fue destinada para montar los trabajos realizados durante el semestre y la muestra de los murales trabajados durante la reflexiÃ³n de la semana de la educaciÃ³n artÃ­stica.</t>
  </si>
  <si>
    <t>Proyecto, IV Semana de la EducaciÃ³n ArtÃ­stica.</t>
  </si>
  <si>
    <t>Popping Dance</t>
  </si>
  <si>
    <t>nacimiento</t>
  </si>
  <si>
    <t>raul venegas</t>
  </si>
  <si>
    <t>danza</t>
  </si>
  <si>
    <t>excelente actividad llamativa para los niÃ±os</t>
  </si>
  <si>
    <t>Visita museo Artequin</t>
  </si>
  <si>
    <t xml:space="preserve">Museo Artequin </t>
  </si>
  <si>
    <t>electronica</t>
  </si>
  <si>
    <t>Murales por la educaciÃ³n artistica y la vida sana</t>
  </si>
  <si>
    <t>DANZA EN LA ESCUELA</t>
  </si>
  <si>
    <t>Muestra XilografÃ­a "La Pajarera"</t>
  </si>
  <si>
    <t>Colegio de Adultos JosÃ© Abelardo NÃºÃ±ez</t>
  </si>
  <si>
    <t>Antonio de AzÃ³car 964</t>
  </si>
  <si>
    <t>egonkeim@hotmail.com</t>
  </si>
  <si>
    <t>http://semanaeducacionartistica.cultura.gob.cl/wp-content/uploads/2016/05/IMG_20160526_213853786.jpg</t>
  </si>
  <si>
    <t>EN LAS DEPENDENCIAS DEL COLEGIO LOS ESTUDIANTES MOSTRARON SUS TRABAJOS DE XILOGRAFÃŒA</t>
  </si>
  <si>
    <t>Muestra de grabado</t>
  </si>
  <si>
    <t>Taller Liceo Bicentenario de ViÃ±a del Mar</t>
  </si>
  <si>
    <t>2 norte 753</t>
  </si>
  <si>
    <t>Christian Carrillo</t>
  </si>
  <si>
    <t>http://semanaeducacionartistica.cultura.gob.cl/wp-content/uploads/2016/05/IV-semana-artistica-en-el-liceo-Bicentenario.jpg</t>
  </si>
  <si>
    <t>Visita "Objeto de provocaciÃ³n"</t>
  </si>
  <si>
    <t>Sala ViÃ±a del Mar</t>
  </si>
  <si>
    <t>Arlegui 683</t>
  </si>
  <si>
    <t>Curto Medio</t>
  </si>
  <si>
    <t>http://semanaeducacionartistica.cultura.gob.cl/wp-content/uploads/2016/05/IMG_7018.jpg</t>
  </si>
  <si>
    <t>Siguen llegando chubay chubay               ANIBAL GONZÃLEZ 4Âº</t>
  </si>
  <si>
    <t>Anibal GonzÃ¡lez</t>
  </si>
  <si>
    <t>http://semanaeducacionartistica.cultura.gob.cl/wp-content/uploads/2016/05/IMG_1529-1.jpg</t>
  </si>
  <si>
    <t>Los niÃ±os se mostraron muy interesados en las anÃ©cdotas que Don Anibal contÃ³ como artista. Les llamÃ³ la atenciÃ³n la explicaciÃ³n de Ã©l de que arte es una mezcla de diversas Ã¡reas, como la matemÃ¡tica, lenguaje, historia, ciencia entre otros.</t>
  </si>
  <si>
    <t>Siguen llegando chubay chubay  ANIBAL GONZALEZ</t>
  </si>
  <si>
    <t>Â¡Somos creativos! 1Âº y 2Âº BÃ¡sico</t>
  </si>
  <si>
    <t>http://semanaeducacionartistica.cultura.gob.cl/wp-content/uploads/2016/05/IMG_1518.jpg</t>
  </si>
  <si>
    <t>Creando afiches</t>
  </si>
  <si>
    <t>Liceo Bicentenario de ViÃ±a del Mar</t>
  </si>
  <si>
    <t>http://semanaeducacionartistica.cultura.gob.cl/wp-content/uploads/2016/06/IMG_9046.jpg</t>
  </si>
  <si>
    <t>"Rayando el espacio pÃºblico"</t>
  </si>
  <si>
    <t>http://semanaeducacionartistica.cultura.gob.cl/wp-content/uploads/2016/05/IMG_8872.jpg</t>
  </si>
  <si>
    <t>Aporte de los lenguajes artÃ­sticos a la educaciÃ³n</t>
  </si>
  <si>
    <t>Colegio Santa MarÃ­a del refugio</t>
  </si>
  <si>
    <t>Padre Hurtado 911</t>
  </si>
  <si>
    <t xml:space="preserve">Coquimbo </t>
  </si>
  <si>
    <t>correchasqui@hotmail.com</t>
  </si>
  <si>
    <t>DifusiÃ³n de la mÃºsica regional</t>
  </si>
  <si>
    <t xml:space="preserve">Instituto Inmaculada ConcepciÃ³n </t>
  </si>
  <si>
    <t>Yerbas Buenas 323</t>
  </si>
  <si>
    <t>Valdivia</t>
  </si>
  <si>
    <t>dartesymus@gmail.com</t>
  </si>
  <si>
    <t>Durante el 1er recreo de toda la semana que dura 20 minutos se hizo difusiÃ³n de mÃºsica regional de LOs RIOS</t>
  </si>
  <si>
    <t>ReflexiÃ³n  y oraciÃ³n en torno a la mÃºsica</t>
  </si>
  <si>
    <t>Este encuentro  es con toda la comunidad y se reflexiono en torno a la mÃºsica, artes visuales, danza, literatura y el &lt;patrimonio</t>
  </si>
  <si>
    <t>DE JAPÃ“N A TALCAHUANO</t>
  </si>
  <si>
    <t>COLEGIO HUACHIPATO</t>
  </si>
  <si>
    <t>CARLOS URZÃšA 306</t>
  </si>
  <si>
    <t>TALCAHUANO</t>
  </si>
  <si>
    <t>INTERNA POR CURSO.</t>
  </si>
  <si>
    <t>"Mi puerto"</t>
  </si>
  <si>
    <t>Mirador parte alta</t>
  </si>
  <si>
    <t>Javiera Carrera esquina Padre Hurtado</t>
  </si>
  <si>
    <t xml:space="preserve">50 estudiantes </t>
  </si>
  <si>
    <t>http://semanaeducacionartistica.cultura.gob.cl/wp-content/uploads/2016/05/20160527_114812_resized.jpg</t>
  </si>
  <si>
    <t xml:space="preserve">Los estudiantes se ubicaron en uno de los miradores de la parte alta de Coquimbo y retrataron a partir del dibujo y pintura lo que observamos desde el cerro al puerto. </t>
  </si>
  <si>
    <t>Visita Artepato</t>
  </si>
  <si>
    <t xml:space="preserve">Artepato Casa escuela de creaciÃ³n artÃ­stica </t>
  </si>
  <si>
    <t xml:space="preserve">Aldunate </t>
  </si>
  <si>
    <t>clandestino de las artes escuela artepato</t>
  </si>
  <si>
    <t xml:space="preserve">octavo bÃ¡sico </t>
  </si>
  <si>
    <t xml:space="preserve">15 estudiantes </t>
  </si>
  <si>
    <t>http://semanaeducacionartistica.cultura.gob.cl/wp-content/uploads/2016/05/20160526_130818_resized.jpg</t>
  </si>
  <si>
    <t xml:space="preserve">Los estudiantes de 8Â° bÃ¡sico participaron en un taller teatro y manipulaciÃ³n, dirigido por Felipe Rojas del centro cultural clandestino de las artes. </t>
  </si>
  <si>
    <t>Acto Inaugural</t>
  </si>
  <si>
    <t>Gimnasio de nuestro colegio</t>
  </si>
  <si>
    <t>Alcalde Fernando Castillo Velasco 7437</t>
  </si>
  <si>
    <t>La Reina</t>
  </si>
  <si>
    <t>mavargas3@uc.cl</t>
  </si>
  <si>
    <t>http://semanaeducacionartistica.cultura.gob.cl/wp-content/uploads/2016/05/IMG_20160523_121351785.jpg</t>
  </si>
  <si>
    <t>Visita de mÃºsicos externos</t>
  </si>
  <si>
    <t>Sala de MÃºsica de nuestro colegio</t>
  </si>
  <si>
    <t>MÃºsica Vasca</t>
  </si>
  <si>
    <t>http://semanaeducacionartistica.cultura.gob.cl/wp-content/uploads/2016/05/DSC_0685.jpg</t>
  </si>
  <si>
    <t>Arte Diaguita</t>
  </si>
  <si>
    <t xml:space="preserve">Felipe Retamal </t>
  </si>
  <si>
    <t xml:space="preserve">pintura, mÃºsica, grabado (arte diaguita) </t>
  </si>
  <si>
    <t>http://semanaeducacionartistica.cultura.gob.cl/wp-content/uploads/2016/05/20160525_103523_resized.jpg</t>
  </si>
  <si>
    <t xml:space="preserve">Los estudiantes pudieron escuchar e interactuar con la pintura, pero tambiÃ©n con los instrumentos diseÃ±ados por Felipe cuyos grabados pertenecen a la cultura Diaguita, escucharon sus sonidos ademas de la forma como se construyen y el significado que estos tienen. </t>
  </si>
  <si>
    <t>Tizado Masivo</t>
  </si>
  <si>
    <t>Patio de nuestro colegio</t>
  </si>
  <si>
    <t>http://semanaeducacionartistica.cultura.gob.cl/wp-content/uploads/2016/05/DSC_0960.jpg</t>
  </si>
  <si>
    <t>Muestra Trabajos de EducaciÃ³n TecnolÃ³gica</t>
  </si>
  <si>
    <t>Pasillo de las Artes</t>
  </si>
  <si>
    <t>http://semanaeducacionartistica.cultura.gob.cl/wp-content/uploads/2016/05/DSC_0822.jpg</t>
  </si>
  <si>
    <t>InauguraciÃ³n del Pasillo de las Artes</t>
  </si>
  <si>
    <t>http://semanaeducacionartistica.cultura.gob.cl/wp-content/uploads/2016/05/DSC_0796.jpg</t>
  </si>
  <si>
    <t>IntervenciÃ³n CompaÃ±Ã­a de Danza CPSM</t>
  </si>
  <si>
    <t>Colegio Parroquial San Miguel</t>
  </si>
  <si>
    <t>Gran Avenida 3548</t>
  </si>
  <si>
    <t>San Miguel</t>
  </si>
  <si>
    <t>http://semanaeducacionartistica.cultura.gob.cl/wp-content/uploads/2016/05/DSC00130.jpg</t>
  </si>
  <si>
    <t xml:space="preserve">La compaÃ±Ã­a de danza presentÃ³ la coreografÃ­a "Tarea pendiente", presentada en la rotativa de danza por la conmemoraciÃ³n del dÃ­a de la danza en la Plaza de Armas. Esta obra vincula la danza con la educaciÃ³n. </t>
  </si>
  <si>
    <t>Encuentro con creador</t>
  </si>
  <si>
    <t>Colegio Pedro ApÃ³stol</t>
  </si>
  <si>
    <t>Del Tranque 14 12</t>
  </si>
  <si>
    <t>VÃ­ctor Hugo Ogaz</t>
  </si>
  <si>
    <t>Teatro</t>
  </si>
  <si>
    <t>http://semanaeducacionartistica.cultura.gob.cl/wp-content/uploads/2016/05/VHO2016.jpg</t>
  </si>
  <si>
    <t>Charla del actor, que presenta a los estudiantes de sexto y sÃ©ptimo bÃ¡sico su experiencia creadora desde las artes de la representaciÃ³n.</t>
  </si>
  <si>
    <t>Carolina LaÃ­nez</t>
  </si>
  <si>
    <t>CerÃ¡mica, escultura</t>
  </si>
  <si>
    <t>http://semanaeducacionartistica.cultura.gob.cl/wp-content/uploads/2016/05/CL2016.jpg</t>
  </si>
  <si>
    <t>Taller para estudiantes de Segundo Ciclo bÃ¡sico, que conocen a travÃ©s de la experiencia de la artista, la posibilidad creativa de la cerÃ¡mica.</t>
  </si>
  <si>
    <t>Taller de Fanzine</t>
  </si>
  <si>
    <t>NicolÃ¡s Cuevas</t>
  </si>
  <si>
    <t>Fanzine, lenguaje grÃ¡fico</t>
  </si>
  <si>
    <t>http://semanaeducacionartistica.cultura.gob.cl/wp-content/uploads/2016/05/TFNC2016.jpg</t>
  </si>
  <si>
    <t xml:space="preserve">Taller organizado para estudiantes de EnseÃ±anza Media a fin de conocer nuevos lenguajes de expresiÃ³n grÃ¡fica. </t>
  </si>
  <si>
    <t>Heriberto Pizarro</t>
  </si>
  <si>
    <t>Escultura en madera</t>
  </si>
  <si>
    <t>http://semanaeducacionartistica.cultura.gob.cl/wp-content/uploads/2016/05/HP2016.jpg</t>
  </si>
  <si>
    <t>El artista Heriberto Pizarro realiza charla taller con estudiantes de segundo ciclo bÃ¡sico respecto de su experiencia creativa y cÃ³mo llega a la escultura. Del viaje creativo y sus experiencias es sobre lo que versa el encuentro.</t>
  </si>
  <si>
    <t>http://semanaeducacionartistica.cultura.gob.cl/wp-content/uploads/2016/05/TFNC22016.jpg</t>
  </si>
  <si>
    <t>Segunda sesiÃ³n de Taller de Fanzine a cargo de NicolÃ¡s Cuevas.</t>
  </si>
  <si>
    <t>Paloma GÃ³mez</t>
  </si>
  <si>
    <t>Pintura y fotografÃ­a</t>
  </si>
  <si>
    <t>http://semanaeducacionartistica.cultura.gob.cl/wp-content/uploads/2016/05/PG2016.jpg</t>
  </si>
  <si>
    <t xml:space="preserve">La artista visual Paloma GÃ³mez presenta Charla a estudiantes de EnseÃ±anza Media respecto de su experiencia creativa y la mezcla de lenguajes (pintura y fotografÃ­a) que aborda en su obra. </t>
  </si>
  <si>
    <t>http://semanaeducacionartistica.cultura.gob.cl/wp-content/uploads/2016/05/TFNC32016.jpg</t>
  </si>
  <si>
    <t>ContinuaciÃ³n Taller de Fanzine a cargo de NicolÃ¡s Cuevas. Participan en Ã©l estudiantes de EnseÃ±anza Media.</t>
  </si>
  <si>
    <t>http://semanaeducacionartistica.cultura.gob.cl/wp-content/uploads/2016/05/TFNC42016.jpg</t>
  </si>
  <si>
    <t>Cierre de Taller y fin de proceso creativo realizado por estudiantes de EnseÃ±anza Media de nuestro colegio junto a NicolÃ¡s Cuevas.</t>
  </si>
  <si>
    <t>Visita Museo Bellas Artes</t>
  </si>
  <si>
    <t>Museo de Bellas Artes, Santiago</t>
  </si>
  <si>
    <t>Museo Bellas Artes</t>
  </si>
  <si>
    <t>EnseÃ±anza Media</t>
  </si>
  <si>
    <t>http://semanaeducacionartistica.cultura.gob.cl/wp-content/uploads/2016/05/MBA2016.jpg</t>
  </si>
  <si>
    <t>Estudiantes de Electivos de EducaciÃ³n ArtÃ­stica asisten a visita guiada en Museo de Bellas Artes. AhÃ­, participan de taller creativo.</t>
  </si>
  <si>
    <t>Juan VÃ¡squez</t>
  </si>
  <si>
    <t>IlustraciÃ³n, cÃ³mic</t>
  </si>
  <si>
    <t>http://semanaeducacionartistica.cultura.gob.cl/wp-content/uploads/2016/05/JV2016.jpg</t>
  </si>
  <si>
    <t>Taller de principios bÃ¡sicos en ilustraciÃ³n a cargo del creador Juan VÃ¡squez, quien compartiÃ³ elementos fundamentales de su experiencia creativa con estudiantes de nuestro colegio.</t>
  </si>
  <si>
    <t>Maderas y colores: esculturas de pequeÃ±o tamaÃ±o</t>
  </si>
  <si>
    <t>Biblioteca Escolar Futuro- Campus Villarrica UC</t>
  </si>
  <si>
    <t>O'Higgins 501</t>
  </si>
  <si>
    <t>Villarrica</t>
  </si>
  <si>
    <t>jmsandov@uc.cl</t>
  </si>
  <si>
    <t>Museo ArtequÃ­n, Santiago</t>
  </si>
  <si>
    <t>Museo ArtequÃ­n</t>
  </si>
  <si>
    <t>Octavo aÃ±o bÃ¡sico</t>
  </si>
  <si>
    <t>http://semanaeducacionartistica.cultura.gob.cl/wp-content/uploads/2016/05/MAQ2016.jpg</t>
  </si>
  <si>
    <t>Estudiantes de Octavo aÃ±o bÃ¡sico realizan visita guiada en Museo ArtequÃ­n. AhÃ­, participan de Taller Creativo.</t>
  </si>
  <si>
    <t>Visita Musical</t>
  </si>
  <si>
    <t>http://semanaeducacionartistica.cultura.gob.cl/wp-content/uploads/2016/05/VMPK2016.jpg</t>
  </si>
  <si>
    <t>Estudiantes de Cuarto aÃ±o BÃ¡sico visitan a sus compaÃ±eros de Pre KÃ­nder e interpretan canciones acompaÃ±ados de sus metalÃ³fonos. La profesora a cargo de la actividad es Andrea MartÃ­nez.</t>
  </si>
  <si>
    <t>Siluetas marinas</t>
  </si>
  <si>
    <t>Biblioteca Escolar Futuro- Las Cruces</t>
  </si>
  <si>
    <t>Osvaldo MarÃ­n 1672</t>
  </si>
  <si>
    <t>Las Cruces</t>
  </si>
  <si>
    <t>Concurso "Dibuja las Artes" (BÃ¡sica) "Arenga Institucional" (Media</t>
  </si>
  <si>
    <t>Salas de nuestro colegio</t>
  </si>
  <si>
    <t>http://semanaeducacionartistica.cultura.gob.cl/wp-content/uploads/2016/05/DSC_1024.jpg</t>
  </si>
  <si>
    <t>Concurso "Dibuja las Artes" (BÃ¡sica) &amp;q</t>
  </si>
  <si>
    <t>Estudiantes de cuarto aÃ±o bÃ¡sico B presentan en el CRA del colegio una selecciÃ³n de canciones a sus compaÃ±eros de KÃ­nder. Esta experiencia edagÃ³gica se puede observar en el siguiente link:
https://youtu.be/oPNg9mQpRDI</t>
  </si>
  <si>
    <t>Taller de expresiÃ³n dramÃ¡tica</t>
  </si>
  <si>
    <t>ChaÃ±aral</t>
  </si>
  <si>
    <t>Todos podemos cantar</t>
  </si>
  <si>
    <t>Biblioteca Escolar Futuro- Alto Hospicio</t>
  </si>
  <si>
    <t>Av Presidente Ricardo Lagos Escobar</t>
  </si>
  <si>
    <t>Biblioteca Escolar Futuro- Elqui</t>
  </si>
  <si>
    <t>Parcela 33, ruta 41, kilÃ³metro 20, sector Gabriela Mistral</t>
  </si>
  <si>
    <t>La Serena</t>
  </si>
  <si>
    <t>Talleres Arte y Vida</t>
  </si>
  <si>
    <t>Casa Taller Arte y Vida</t>
  </si>
  <si>
    <t>Anibal Pinto 930</t>
  </si>
  <si>
    <t>Coquimbo</t>
  </si>
  <si>
    <t>talleresarteyvida@gmail.com</t>
  </si>
  <si>
    <t>Gratuita</t>
  </si>
  <si>
    <t>CANTANDO EN MI ESCUELA</t>
  </si>
  <si>
    <t>INTERNA</t>
  </si>
  <si>
    <t>DiseÃ±o:Charla "La ProfesiÃ³n" U. Finis Terrae</t>
  </si>
  <si>
    <t>180 alumnas</t>
  </si>
  <si>
    <t>http://semanaeducacionartistica.cultura.gob.cl/wp-content/uploads/2016/06/IMG_5078.jpg</t>
  </si>
  <si>
    <t>La actividad fue muy interesante para las alumnas con intereses en el Ã¡rea de Artes Visuales.</t>
  </si>
  <si>
    <t xml:space="preserve">DiseÃ±o:Charla "La ProfesiÃ³n" U. Finis </t>
  </si>
  <si>
    <t>Â¡La semana de la educaciÃ³n artÃ­stica se vive en Escuela Baldomero Lillo!</t>
  </si>
  <si>
    <t>Taller "DiseÃ±a tu Producto"</t>
  </si>
  <si>
    <t>Macarena Segovia</t>
  </si>
  <si>
    <t>DiseÃ±o GrÃ¡fico</t>
  </si>
  <si>
    <t>http://semanaeducacionartistica.cultura.gob.cl/wp-content/uploads/2016/05/IMG_5084.jpg</t>
  </si>
  <si>
    <t>La actividad permitiÃ³ que las alumnas desarrollaran su creatividad, a partir del trabajo en equipo, potenciando los objetivos transversales.</t>
  </si>
  <si>
    <t>Â¡El arte se vive en Escuela Baldomero Lillo!</t>
  </si>
  <si>
    <t>lota</t>
  </si>
  <si>
    <t>Abierta a toda la comunidad</t>
  </si>
  <si>
    <t>Cine en mi escuela           Medio mayor a 4Â° BÃ¡sico</t>
  </si>
  <si>
    <t>Cine 3D FundaciÃ³n Mustakis en la escuela</t>
  </si>
  <si>
    <t>medio mayor a 4Âº BÃ¡sico</t>
  </si>
  <si>
    <t>http://semanaeducacionartistica.cultura.gob.cl/wp-content/uploads/2016/06/IMG_0862.jpg</t>
  </si>
  <si>
    <t>Cine en mi escuela Medio mayor a 4Â° B</t>
  </si>
  <si>
    <t>Dependencias del Instituto de InnovaciÃ³n TecnolÃ³gica INITEC Diego Portales</t>
  </si>
  <si>
    <t>Membrillar 0436</t>
  </si>
  <si>
    <t>martapino@initec.cl</t>
  </si>
  <si>
    <t xml:space="preserve">Inscripciones abiertas desde el lunes 16 al jueves 19 de Mayo en el CRA con la SeÃ±ora Marta Pino. 
Las fotografÃ­as que participan serÃ¡n recibidas hasta el dÃ­a viernes 20 de Mayo a las 10:30 horas en el CRA con Marta Pino y deben ser entregadas  en formato digital y en alta resoluciÃ³n, especificando tÃ­tulo de la obra y nombre y curso del fotÃ³grafo. </t>
  </si>
  <si>
    <t>VÃ­ctor Astudillo</t>
  </si>
  <si>
    <t>La actividad no se pudo llevar a cabo en su totalidad, ya que sÃ³lo postularon dos fotografÃ­as.</t>
  </si>
  <si>
    <t>Manos pintadas</t>
  </si>
  <si>
    <t>Casino del establecimiento</t>
  </si>
  <si>
    <t>Marta Pino, encargada del CRA</t>
  </si>
  <si>
    <t>Inscripciones abiertas desde el lunes 16 al viernes 20 de Mayo en el CRA con Marta Pino</t>
  </si>
  <si>
    <t>Victor Astudillo</t>
  </si>
  <si>
    <t>http://semanaeducacionartistica.cultura.gob.cl/wp-content/uploads/2016/05/20160524_121412.jpg</t>
  </si>
  <si>
    <t>La actividad se llevÃ³ a cabo con Ã©xito.</t>
  </si>
  <si>
    <t>Registro fotogrÃ¡fico con caja de luz</t>
  </si>
  <si>
    <t>MarÃ­a JesÃºs ValdÃ©s, curso 4ÂºA</t>
  </si>
  <si>
    <t>Artes plÃ¡sticas</t>
  </si>
  <si>
    <t>http://semanaeducacionartistica.cultura.gob.cl/wp-content/uploads/2016/05/20160524_115723.jpg</t>
  </si>
  <si>
    <t>Graffiti</t>
  </si>
  <si>
    <t>Murallas del patio trasero del establecimiento</t>
  </si>
  <si>
    <t>Inscripciones abiertas desde el lunes 16 al viernes 20 de Mayo en el CRA con Marta Pino.
En el momento de inscribirse se le entregara la especialidad que le toca realizar, en la cual debe estar inspirado el graffiti.
Los participantes deben entregar un boceto en formato croquera y serÃ¡n recibidos hasta el dÃ­a viernes 20 de Mayo a las 10:30 horas.
El dÃ­a lunes 23 se entregarÃ¡n los bocetos seleccionados.</t>
  </si>
  <si>
    <t>MarÃ­a JesÃºs ValdÃ©s, alumnos de distintos cursos</t>
  </si>
  <si>
    <t>http://semanaeducacionartistica.cultura.gob.cl/wp-content/uploads/2016/05/Captura-de-pantalla-2016-06-21-a-las-20.44.00.png</t>
  </si>
  <si>
    <t>Mural Personas INITEC</t>
  </si>
  <si>
    <t>Muralla del establecimiento</t>
  </si>
  <si>
    <t>Todos los miembros de INITEC Diego Portales</t>
  </si>
  <si>
    <t>Mural</t>
  </si>
  <si>
    <t>http://semanaeducacionartistica.cultura.gob.cl/wp-content/uploads/2016/05/13346378_10210106081275006_979129803686947325_o.jpg</t>
  </si>
  <si>
    <t>CoreografÃ­a Sincronizada</t>
  </si>
  <si>
    <t>Todos los espacios del establecimientos utilizados simultÃ¡neamente</t>
  </si>
  <si>
    <t>Danza</t>
  </si>
  <si>
    <t>http://semanaeducacionartistica.cultura.gob.cl/wp-content/uploads/2016/05/Captura-de-pantalla-2016-06-21-a-las-20.56.22.png</t>
  </si>
  <si>
    <t>AFICHE SEA INITEC 2016</t>
  </si>
  <si>
    <t>PROGRAMACIÃ“N SEA INITEC 2016</t>
  </si>
  <si>
    <t>Ensayo Abierto y ClÃ­nica de Artes Circenses Cia. Malabicirco</t>
  </si>
  <si>
    <t>Parque Cultural de ValparaÃ­so</t>
  </si>
  <si>
    <t xml:space="preserve">Calle CÃ¡rcel, # 471, Cerro CÃ¡rcel. </t>
  </si>
  <si>
    <t xml:space="preserve">ValparaÃ­so </t>
  </si>
  <si>
    <t xml:space="preserve">ivarela@pcdv.cl </t>
  </si>
  <si>
    <t xml:space="preserve">A travÃ©s de correo electrÃ³nico, en forma previa a la actividad. </t>
  </si>
  <si>
    <t>FunciÃ³n y Foro Obra Teatro Clown "Mistral"</t>
  </si>
  <si>
    <t xml:space="preserve">A TravÃ©s de correo electrÃ³nico, en forma previa a la actividad. </t>
  </si>
  <si>
    <t>FunciÃ³n  y Foro Obra Teatral "Shakespeare in Love"</t>
  </si>
  <si>
    <t>FunciÃ³n y Foro Obra Teatral  "LimÃ­trofe. La Pastora del Sol"</t>
  </si>
  <si>
    <t>Visita Guiada y Conversatorio muestra de cerÃ¡mica contemporÃ¡nea â€œTejido Sostenible y otros objetosâ€ de la Artista Visual MarÃ­a Fernanda GuzmÃ¡n.</t>
  </si>
  <si>
    <t xml:space="preserve">A travÃ©s de correo electrÃ³nico, en forma previa a la actividad </t>
  </si>
  <si>
    <t>Semana de la EducaciÃ³n ArtÃ­stica en el Parque Cultural  de ValparaÃ­so 2016</t>
  </si>
  <si>
    <t>Taller de Grabado junto a niÃ±os y niÃ±as</t>
  </si>
  <si>
    <t>Museo La Ligua</t>
  </si>
  <si>
    <t>Pedro Polanco nÂº 698</t>
  </si>
  <si>
    <t>La Ligua</t>
  </si>
  <si>
    <t>museolaligua@gmail.com</t>
  </si>
  <si>
    <t>Inscripciones: 332712143/ museolaligua@gmail.com</t>
  </si>
  <si>
    <t>http://semanaeducacionartistica.cultura.gob.cl/wp-content/uploads/2016/05/SEA-2016-Museo-La-Ligua-2.jpg</t>
  </si>
  <si>
    <t>ParticipÃ³ un 7Âº bÃ¡sico de la Escuela Gabriela Mistral de la comuna de La Ligua</t>
  </si>
  <si>
    <t>Taller de grabado junto a niÃ±os y niÃ±as</t>
  </si>
  <si>
    <t xml:space="preserve">llamar a 332712143/ o enviar solicitud a museolaligua@gmail.com </t>
  </si>
  <si>
    <t>http://semanaeducacionartistica.cultura.gob.cl/wp-content/uploads/2016/05/SEA-2016-Museo-La-Ligua-3.jpg</t>
  </si>
  <si>
    <t>ParticipÃ³ el 7Âº bÃ¡sico A de la Escuela Gabriela Mistral de La Ligua</t>
  </si>
  <si>
    <t>Siguen llegando chubay chubay   JAVIERA ASTUDILLO 3Âº</t>
  </si>
  <si>
    <t>Javiera Astudillo</t>
  </si>
  <si>
    <t>http://semanaeducacionartistica.cultura.gob.cl/wp-content/uploads/2016/05/IMG_1212-1.jpg</t>
  </si>
  <si>
    <t>Los niÃ±os y niÃ±as de la escuela, disfrutaron de su primera vez en una clase de teatro, donde aprendieron tÃ©cnicas teatrales, como representaciones de animales, sonidos y movimientos.
Gracias a este taller,  los niÃ±os interactuaron con sus compaÃ±eros, fortaleciendo la confianza y la autoestima.</t>
  </si>
  <si>
    <t xml:space="preserve">Siguen llegando chubay chubay   JAVIERA ASTUDILLO </t>
  </si>
  <si>
    <t>Siguen llegando chubay chubay   JAVIERA ASTUDILLO 4Âº</t>
  </si>
  <si>
    <t>http://semanaeducacionartistica.cultura.gob.cl/wp-content/uploads/2016/05/IMG_1234.jpg</t>
  </si>
  <si>
    <t>Salimos a la calle 3Âº y 4Âº</t>
  </si>
  <si>
    <t>Afueras de la Escuela Namuncura</t>
  </si>
  <si>
    <t>http://semanaeducacionartistica.cultura.gob.cl/wp-content/uploads/2016/05/collage.jpg</t>
  </si>
  <si>
    <t>Salimos a la calle 1Âº y 2Âº, Taller de ViolÃ­n</t>
  </si>
  <si>
    <t>11+ 10 + 7</t>
  </si>
  <si>
    <t>http://semanaeducacionartistica.cultura.gob.cl/wp-content/uploads/2016/05/IMG_0774.jpg</t>
  </si>
  <si>
    <t xml:space="preserve">El profesor Juan JosÃ© Valdebenito realizÃ³ todas sus clases de violÃ­n en las afueras de la escuela. NiÃ±os desde los 4 aÃ±os, preparaban y tocaban sus violines a la vista de las personas que pasaban por afuera de la escuela.
Primero bÃ¡sico se refiriÃ³ a esta actividad como una instancia en que las personas se podÃ­an sorprender, participar y sentir emociones. </t>
  </si>
  <si>
    <t>Salimos a la calle PÃ¡rvulos</t>
  </si>
  <si>
    <t>http://semanaeducacionartistica.cultura.gob.cl/wp-content/uploads/2016/06/collage2.jpg</t>
  </si>
  <si>
    <t>ExposiciÃ³n fotogrÃ¡fica "DiÃ¡logos culinarios frente al mar", ONG CET SUR</t>
  </si>
  <si>
    <t>Hall del liceo bloque D por calle Talcahuano</t>
  </si>
  <si>
    <t>San Vicente 51</t>
  </si>
  <si>
    <t>Penco</t>
  </si>
  <si>
    <t>Juan Carlos Aguayo 87238276</t>
  </si>
  <si>
    <t>libre</t>
  </si>
  <si>
    <t>Visita animada pinacoteca museo</t>
  </si>
  <si>
    <t xml:space="preserve">museolaligua@gmail.com </t>
  </si>
  <si>
    <t>332712143/ museolaligua@gmail.com</t>
  </si>
  <si>
    <t>EnseÃ±anza BÃ¡sica</t>
  </si>
  <si>
    <t>http://semanaeducacionartistica.cultura.gob.cl/wp-content/uploads/2016/06/SEA-2016-Museo-La-Ligua-1.jpg</t>
  </si>
  <si>
    <t>El telar como medio de expresiÃ³n</t>
  </si>
  <si>
    <t>Colegio de AplicaciÃ³n Temuco</t>
  </si>
  <si>
    <t>codpa #02220</t>
  </si>
  <si>
    <t>nsilva@caplicacion.cl</t>
  </si>
  <si>
    <t>http://semanaeducacionartistica.cultura.gob.cl/wp-content/uploads/2016/05/DSCN9701.jpg</t>
  </si>
  <si>
    <t xml:space="preserve">Actividad muy motivadora en la que se logro que la intervenciÃ³n de los estudiantes de enseÃ±anza media fuera muy participativa y comprometida </t>
  </si>
  <si>
    <t>ExposiciÃ³n Taller ACCIONA de artes visuales</t>
  </si>
  <si>
    <t>hall del liceo bloque A</t>
  </si>
  <si>
    <t>http://semanaeducacionartistica.cultura.gob.cl/wp-content/uploads/2016/05/SEA-2016-Museo-La-Ligua-4.jpg</t>
  </si>
  <si>
    <t>ParticipÃ³ estudiantes de la Escuela Intercultural Pedro Cariaga UPLA, ValparaÃ­so.</t>
  </si>
  <si>
    <t>Conversatorio y degustaciÃ³n de patrimonio culinario</t>
  </si>
  <si>
    <t>cocina de carrera de gastronomia</t>
  </si>
  <si>
    <t>Seminario Regional de Patrimonio Alimentario.</t>
  </si>
  <si>
    <t>Artistas del Acero</t>
  </si>
  <si>
    <t>Clase Motivacional de Andres Godoy</t>
  </si>
  <si>
    <t>auditorio del liceo</t>
  </si>
  <si>
    <t>PresentaciÃ³n musical para alumnos de primero y segundo medio</t>
  </si>
  <si>
    <t>Colegio San Antonio</t>
  </si>
  <si>
    <t>Eduardo de la Barra 555</t>
  </si>
  <si>
    <t>cafuzul@gmail.com</t>
  </si>
  <si>
    <t>solo alumnos</t>
  </si>
  <si>
    <t>clases artÃ­sticas paralelas al aire libre y presentaciÃ³n orquesta</t>
  </si>
  <si>
    <t xml:space="preserve">Frontis Templo San Francisco </t>
  </si>
  <si>
    <t>Balmaceda esq eduardo de la barra</t>
  </si>
  <si>
    <t>abierta</t>
  </si>
  <si>
    <t>Teatro en el recreo</t>
  </si>
  <si>
    <t>interna</t>
  </si>
  <si>
    <t>http://semanaeducacionartistica.cultura.gob.cl/wp-content/uploads/2016/05/DSCN9609.jpg</t>
  </si>
  <si>
    <t>Jornada General de ReflexiÃ³n. Potenciando Participativamente Nuestro Sello</t>
  </si>
  <si>
    <t>http://semanaeducacionartistica.cultura.gob.cl/wp-content/uploads/2016/05/3-4.jpg</t>
  </si>
  <si>
    <t xml:space="preserve">Jornada General de ReflexiÃ³n. </t>
  </si>
  <si>
    <t>Dialogos FotogrÃ¡ficos.</t>
  </si>
  <si>
    <t>Luis Weinstein</t>
  </si>
  <si>
    <t>http://semanaeducacionartistica.cultura.gob.cl/wp-content/uploads/2016/05/a.jpg</t>
  </si>
  <si>
    <t>El baile expresiÃ³n en movimiento</t>
  </si>
  <si>
    <t>AgrupaciÃ³n folclÃ³rica Carlos Condell</t>
  </si>
  <si>
    <t>Baile</t>
  </si>
  <si>
    <t>http://semanaeducacionartistica.cultura.gob.cl/wp-content/uploads/2016/05/IMG_0749.jpg</t>
  </si>
  <si>
    <t>Excelente y motivadora  experiencia, ya que los estudiantes del Liceo Carlos Condell pudieron compartir experiencias y vivencias artÃ­sticas con los estudiantes del taller de baile del Colegio de AplicaciÃ³n .</t>
  </si>
  <si>
    <t>muestras musical didÃ¡ctica</t>
  </si>
  <si>
    <t>eduardo de la barra 555</t>
  </si>
  <si>
    <t>coloquio importancia de la educaciÃ³n artÃ­stica en el desarrollo de los niÃ±os.</t>
  </si>
  <si>
    <t>colegio san antonio</t>
  </si>
  <si>
    <t>muestra artÃ­stico visual</t>
  </si>
  <si>
    <t>El Arte de la 88, va al encuentro de nuestros vecinos!</t>
  </si>
  <si>
    <t>Auditorio del Hospital GeriÃ¡trico Paz de la Tarde.</t>
  </si>
  <si>
    <t>Caupolican 198</t>
  </si>
  <si>
    <t>Hospital Paz de la Tarde</t>
  </si>
  <si>
    <t>comunal</t>
  </si>
  <si>
    <t>http://semanaeducacionartistica.cultura.gob.cl/wp-content/uploads/2016/05/35-1.jpg</t>
  </si>
  <si>
    <t>El Arte de la 88, va al encuentro de nuestros veci</t>
  </si>
  <si>
    <t>Afiche</t>
  </si>
  <si>
    <t>presentaciÃ³n pÃºblica semana educaciÃ³n artÃ­stica 2016</t>
  </si>
  <si>
    <t>Museo Fonck organiza variadas actividades para celebrar la â€œSemana de la educaciÃ³n artÃ­sticaâ€</t>
  </si>
  <si>
    <t>Artesanos en mi Liceo</t>
  </si>
  <si>
    <t>Liceo Melinka</t>
  </si>
  <si>
    <t>Costanera S/N</t>
  </si>
  <si>
    <t>Guaitecas</t>
  </si>
  <si>
    <t>No se necesita inscripciÃ³n</t>
  </si>
  <si>
    <t>http://semanaeducacionartistica.cultura.gob.cl/wp-content/uploads/2016/05/SEA_Artesana.jpg</t>
  </si>
  <si>
    <t xml:space="preserve">La actividad tuvo una gran acogida por los niÃ±os y niÃ±as del Liceo, agradecieron el espacio de intervenciÃ³n en clases en donde por unos minutos salieron de la rutina diaria. </t>
  </si>
  <si>
    <t>TizatÃ³n ArtÃ­stica en Centro Cultural</t>
  </si>
  <si>
    <t>Centro Cultural</t>
  </si>
  <si>
    <t>Aeropuerto S/N</t>
  </si>
  <si>
    <t>http://semanaeducacionartistica.cultura.gob.cl/wp-content/uploads/2016/05/SEA_TizatoÌn.jpg</t>
  </si>
  <si>
    <t>Los niÃ±os y niÃ±as se mostraron muy contentos de trabajar al aire libre y poder pintar sin restricciones en el suelo.</t>
  </si>
  <si>
    <t>http://semanaeducacionartistica.cultura.gob.cl/wp-content/uploads/2016/05/SEA_Artesana2.jpg</t>
  </si>
  <si>
    <t>La actividad tuvo una gran acogida por los niÃ±os y niÃ±as quiÃ©nes, ademÃ¡s, agradecieron que se realizaran intervenciones para salir de la rutina diaria.</t>
  </si>
  <si>
    <t>Regalo Musical</t>
  </si>
  <si>
    <t>Paola Remolcoy y Alonso QuedimÃ¡n</t>
  </si>
  <si>
    <t>http://semanaeducacionartistica.cultura.gob.cl/wp-content/uploads/2016/05/SEA_MuÌsica.jpg</t>
  </si>
  <si>
    <t>Buen recibimiento de parte de los niÃ±os quiÃ©nes participaron cantando y consultado sobre la vida y obra de los artistas.</t>
  </si>
  <si>
    <t>ExposiciÃ³n de Guayasamin en Chile 1969</t>
  </si>
  <si>
    <t>ExposiciÃ³n â€œGuayasamÃ­n en Chile, 1969â€³</t>
  </si>
  <si>
    <t>UNIACC</t>
  </si>
  <si>
    <t>Av. Salvador 1200</t>
  </si>
  <si>
    <t>veronica.alvarezdeoro@uniacc.cl</t>
  </si>
  <si>
    <t>Sin InscripciÃ³n, entrada gratuita</t>
  </si>
  <si>
    <t xml:space="preserve">ExposiciÃ³n â€œGuayasamÃ­n en Chile, 1969â€³ </t>
  </si>
  <si>
    <t>http://semanaeducacionartistica.cultura.gob.cl/wp-content/uploads/2016/05/EDUARTISTICA1-2.png</t>
  </si>
  <si>
    <t xml:space="preserve">http://www.uniacc.cl/estudiantes-de-ensenanza-media-dijeron-presente-en-uniacc-durante-semana-de-la-educacion-artistica/
</t>
  </si>
  <si>
    <t>Creando un mundo imaginario con Matta</t>
  </si>
  <si>
    <t>http://semanaeducacionartistica.cultura.gob.cl/wp-content/uploads/2016/05/IMG_1041.jpg</t>
  </si>
  <si>
    <t>Estampados y colores</t>
  </si>
  <si>
    <t>http://semanaeducacionartistica.cultura.gob.cl/wp-content/uploads/2016/05/DSCN9690.jpg</t>
  </si>
  <si>
    <t>Celebrando el arte de crear</t>
  </si>
  <si>
    <t>http://semanaeducacionartistica.cultura.gob.cl/wp-content/uploads/2016/05/DSCN9680.jpg</t>
  </si>
  <si>
    <t>Visitas Guiadas a delegaciones escolares.</t>
  </si>
  <si>
    <t>Pinacoteca</t>
  </si>
  <si>
    <t>PaicavÃ­ esquina Chacabuco</t>
  </si>
  <si>
    <t>guiaspinacoteca@udec.cl    41-2203835</t>
  </si>
  <si>
    <t>Pedir hora de reserva al correo o telÃ©fono.</t>
  </si>
  <si>
    <t>VISITAS GUIADAS A COLEGIOS. PREVIA RESERVA.</t>
  </si>
  <si>
    <t>InscripciÃ³n previa reserva al mail o al telÃ©fono.</t>
  </si>
  <si>
    <t>JORNADA  FORMATIVA: â€œTECNOLOGÃAS MÃ“VILES EN LA EDUCACIÃ“N ARTÃSTICAâ€</t>
  </si>
  <si>
    <t xml:space="preserve">andreaperez@udec.cl </t>
  </si>
  <si>
    <t>Sin inscripciÃ³n previa.</t>
  </si>
  <si>
    <t>Arcoiris de Colores</t>
  </si>
  <si>
    <t>Sala cuna mayor A</t>
  </si>
  <si>
    <t>Armando Sanhueza S/n</t>
  </si>
  <si>
    <t>Pedro Villanueva</t>
  </si>
  <si>
    <t>Artistico</t>
  </si>
  <si>
    <t>Taller de grabado</t>
  </si>
  <si>
    <t>http://semanaeducacionartistica.cultura.gob.cl/wp-content/uploads/2016/05/IMG_6943.jpg</t>
  </si>
  <si>
    <t>2da. VersiÃ³n CONCURSO DE PINTURA ESCOLAR IN SITU â€œBUSCANDO TALENTOSâ€ PINACOTECA UDEC.</t>
  </si>
  <si>
    <t>concursobuscandotalentos2016@gmail.com</t>
  </si>
  <si>
    <t>Previa inscripciÃ³n al mail. SegÃºn bases, se pueden leer en: http://extensionudec.cl/wp-content/uploads/2016/05/Programa-SEA.jpg</t>
  </si>
  <si>
    <t>CONCURSO: TU CURSO EN LA PINACOTECA</t>
  </si>
  <si>
    <t>Subir foto a redes sociales con el #SEAPinacotecaUdeC</t>
  </si>
  <si>
    <t>Subir foto a redes sociales con el hashtag #SEAPinacotecaUdeC</t>
  </si>
  <si>
    <t>Cierre de jornada</t>
  </si>
  <si>
    <t>http://semanaeducacionartistica.cultura.gob.cl/wp-content/uploads/2016/05/IMG_9276.jpg</t>
  </si>
  <si>
    <t>Acercando la cosmovisiÃ³n mapuche a los niÃ±os y niÃ±as de San Pedro</t>
  </si>
  <si>
    <t>JardÃ­n Infantil Los Pelluquitos</t>
  </si>
  <si>
    <t>Avda Hermosilla #12</t>
  </si>
  <si>
    <t>San Pedro</t>
  </si>
  <si>
    <t>No es necesario inscribirse</t>
  </si>
  <si>
    <t>AgrupaciÃ³n mapuche de Melipilla</t>
  </si>
  <si>
    <t>mÃºsica</t>
  </si>
  <si>
    <t>http://semanaeducacionartistica.cultura.gob.cl/wp-content/uploads/2016/06/IMG_1088.jpg</t>
  </si>
  <si>
    <t xml:space="preserve">Recalcar que las parvularias durante toda la semana les enseÃ±aron a los niÃ±os y niÃ±as conceptos bÃ¡sicos sobre los mapuches, por ejemplo sus instrumentos musicales y la importancia de su cultura. AdemÃ¡s les enseÃ±aron la canciÃ³n "Poyenekayan". 
A esta actividad de culminaciÃ³n asistieron personal de INTEGRA, padres, apoderados, parvularias, niÃ±os y niÃ±as del jardÃ­n. </t>
  </si>
  <si>
    <t>Acercando la cosmovisiÃ³n mapuche a los niÃ±os</t>
  </si>
  <si>
    <t>ExposiciÃ³n de la mitologÃ­a mapuche a travÃ©s de las artes visuales</t>
  </si>
  <si>
    <t>Ãvda Hermosilla #12</t>
  </si>
  <si>
    <t xml:space="preserve">No es necesario inscribirse </t>
  </si>
  <si>
    <t>GermÃ¡n MartÃ­nez PÃ©rez</t>
  </si>
  <si>
    <t>artes visuales</t>
  </si>
  <si>
    <t>http://semanaeducacionartistica.cultura.gob.cl/wp-content/uploads/2016/06/IMG_1009.jpg</t>
  </si>
  <si>
    <t xml:space="preserve">El montaje de las obras se realizÃ³ el lunes 23 de mayo desde las 10:00 hrs. Esta exposiciÃ³n estuvo abierta al pÃºblico desde el 23 de mayo al 01 de junio; con un horario de 10:00 a 17:00 hrs. Recalcar que el tema que aborda el artista es la presencia femenina en la mitologÃ­a, explicando visualmente cÃ³mo surge la genealogÃ­a mapuche con el enlace entre las primeras hijas y los animales (cÃ³ndor, puma, entre otros). TambiÃ©n explica toda la cosmovisiÃ³n mapuche a travÃ©s de la figura del kultrÃºn y su vinculaciÃ³n con lo sagrado; y la importancia de la naturaleza en su vida. </t>
  </si>
  <si>
    <t>La mitologÃ­a mapuche a travÃ©s del arte visual</t>
  </si>
  <si>
    <t>Taller de Grabado e ImpresiÃ³n.</t>
  </si>
  <si>
    <t>Plaza de la Juventud, Paradero 14 de La Florida.</t>
  </si>
  <si>
    <t>Paradero 14 de La Florida.</t>
  </si>
  <si>
    <t>laboralartesvisualesatravia@gmail.com</t>
  </si>
  <si>
    <t xml:space="preserve">Gratuito. </t>
  </si>
  <si>
    <t>TALLER DE PINTURA Y EXPRESIÃ“N SENSORIAL</t>
  </si>
  <si>
    <t>CRISOL Centro de Arte y Musicoterapia</t>
  </si>
  <si>
    <t>MalaquÃ­as Concha 0180</t>
  </si>
  <si>
    <t>centroartecrisol@gmail.com  +56971414256</t>
  </si>
  <si>
    <t>Escribir previamente para inscribirse</t>
  </si>
  <si>
    <t>Crisol Centro de Arte</t>
  </si>
  <si>
    <t>medio mayor</t>
  </si>
  <si>
    <t>http://semanaeducacionartistica.cultura.gob.cl/wp-content/uploads/2016/05/sea-crisol-2016.jpeg</t>
  </si>
  <si>
    <t>El taller se desarrollÃ³ de manera exitosa. Primero se realizÃ³ una actividad de bienvenida, un recorrido por nuestro centro mostrando a los niÃ±os cada espacio y contando quÃ© clases y actividades se realizan en cada lugar. Posteriormente se realizÃ³ una actividad corporal para presentar a los profesores, conocerse y compartir, a travÃ©s del movimiento y el juego rÃ­tmico. Posteriormente pasamos a la sala de arte para hacer la actividad propuesta, en la cual  participaron activamente, pintando colectivamente  con sus dedos. Una vez terminado dicho proceso, crearon otra obra colectiva a travÃ©s del dibujo con tizas de colores sobre papel, trabajando la temÃ¡tica del medioambiente.</t>
  </si>
  <si>
    <t>TALLERES ARTÃSTICOS CREATIVOS</t>
  </si>
  <si>
    <t>Bandita Carnabal</t>
  </si>
  <si>
    <t>Liceo BIP Puren</t>
  </si>
  <si>
    <t>Imperial 149</t>
  </si>
  <si>
    <t>Puren</t>
  </si>
  <si>
    <t>Carolina Utreras</t>
  </si>
  <si>
    <t>Contacto mail</t>
  </si>
  <si>
    <t>Velada Acto Comunal</t>
  </si>
  <si>
    <t>Salon Patrimonial de Puren</t>
  </si>
  <si>
    <t>Urrutia</t>
  </si>
  <si>
    <t>Carolina Castro</t>
  </si>
  <si>
    <t>mail</t>
  </si>
  <si>
    <t>Expo Retro</t>
  </si>
  <si>
    <t>liceo</t>
  </si>
  <si>
    <t>imperial 149</t>
  </si>
  <si>
    <t>puren</t>
  </si>
  <si>
    <t>Festival de la voz comunal</t>
  </si>
  <si>
    <t>Salon Patrimonial</t>
  </si>
  <si>
    <t>Muestra comunal de arte</t>
  </si>
  <si>
    <t>Plaza de Armas</t>
  </si>
  <si>
    <t>imperial</t>
  </si>
  <si>
    <t>Francisco Rifo</t>
  </si>
  <si>
    <t>daem puren</t>
  </si>
  <si>
    <t>Semana de la EducaciÃ³n ArtÃ­stica</t>
  </si>
  <si>
    <t>Quinta Justa en la escuela</t>
  </si>
  <si>
    <t>Colegio Manuel Montt</t>
  </si>
  <si>
    <t>Manuel Montt 400, esquina Freire.</t>
  </si>
  <si>
    <t>PeÃ±ablanca</t>
  </si>
  <si>
    <t>cristianenriqueu@gmail.com</t>
  </si>
  <si>
    <t>Se escribe al correo y se solicita a Cristian Urtubia participar de la actividad.</t>
  </si>
  <si>
    <t>Liceo Bicentenario Mary Graham Villa Alemana, sede de BÃ¡sica</t>
  </si>
  <si>
    <t>Maturana con Almirante Neff</t>
  </si>
  <si>
    <t>Villa Alemana</t>
  </si>
  <si>
    <t>solicitar inscripciÃ³n al correo</t>
  </si>
  <si>
    <t>ViÃ±a del Mar College</t>
  </si>
  <si>
    <t>3 norte con 6/2 oriente</t>
  </si>
  <si>
    <t>Solicitar inscripciÃ³n al correo</t>
  </si>
  <si>
    <t>El Podcast Quinta Justa</t>
  </si>
  <si>
    <t>Visita virtual Ã³peras y conciertos de mÃºsica clÃ¡sica.</t>
  </si>
  <si>
    <t>Sitio web "YUTUBE"</t>
  </si>
  <si>
    <t>PÃ¡rvulos y bÃ¡sica</t>
  </si>
  <si>
    <t>http://semanaeducacionartistica.cultura.gob.cl/wp-content/uploads/2016/05/DSC_0123.jpg</t>
  </si>
  <si>
    <t>Visita virtual Ã³peras y conciertos.</t>
  </si>
  <si>
    <t>Mis Creaciones ArtÃ­sticas</t>
  </si>
  <si>
    <t>Practico mi baile Nacional.</t>
  </si>
  <si>
    <t>Ariel Fuentes Vargas</t>
  </si>
  <si>
    <t>Baile FolclÃ³rico</t>
  </si>
  <si>
    <t>http://semanaeducacionartistica.cultura.gob.cl/wp-content/uploads/2016/05/cueca6.jpg</t>
  </si>
  <si>
    <t>Excelente actividad para reforzar la prÃ¡ctica de nuestro baile nacional, los estudiantes participaron de forma muy entusiasta de esta actividad.</t>
  </si>
  <si>
    <t>Arte Manual</t>
  </si>
  <si>
    <t>Adriana Vargas</t>
  </si>
  <si>
    <t>Manualidad con Lana</t>
  </si>
  <si>
    <t>http://semanaeducacionartistica.cultura.gob.cl/wp-content/uploads/2016/05/Arte-manual.jpg</t>
  </si>
  <si>
    <t xml:space="preserve">Los alumnos hicieron adornos con lana reutilizando tubos de papel confort.
</t>
  </si>
  <si>
    <t>Artistas en mi regiÃ³n</t>
  </si>
  <si>
    <t>San Vicente de T.T</t>
  </si>
  <si>
    <t>Avenida principal s/n , ZÃºÃ±iga</t>
  </si>
  <si>
    <t>San Vicente.</t>
  </si>
  <si>
    <t>Artesano Curaguille Carlos M.</t>
  </si>
  <si>
    <t>alumnos de distintos niveles</t>
  </si>
  <si>
    <t>La actividad fue realizada en la localidad de ZÃºÃ±iga, en donde los alumnos visitaron a Don Carlos, quiÃ©n por herencia familiar sigue realizando este arte de hacer escobas, es uno de los Ãºltimos cultores de esta disciplina en la regiÃ³n. Los estudiantes pudieron interactuar y conocer este antiguo arte.</t>
  </si>
  <si>
    <t>Mi semana ArtÃ­stica</t>
  </si>
  <si>
    <t>Los alumnos realizaron reflexiÃ³n de las actividades realizadas, mencionando los aspectos positivos y el impacto y la importancia de vivir estas nuevas experiencias.</t>
  </si>
  <si>
    <t>ExposiciÃ³n de Arte, Cultura y Patrimonio de Maullin</t>
  </si>
  <si>
    <t>Cronograma de las actividades</t>
  </si>
  <si>
    <t>Taller Cuenta Cuentos</t>
  </si>
  <si>
    <t>Escuela Dorila Aguila Aguilar</t>
  </si>
  <si>
    <t>La Pasada</t>
  </si>
  <si>
    <t>Carta a director y profesor, para presentar la actividad</t>
  </si>
  <si>
    <t>http://semanaeducacionartistica.cultura.gob.cl/wp-content/uploads/2016/05/20160524_1016441.jpg</t>
  </si>
  <si>
    <t xml:space="preserve">La actividad fue realizada en la localidad rural de La Pasada, en la escuela Dorila Aguila Aguilar, con parvulos de pre-kinder, siendo efectuado el taller por 4 alumnos y alumnas del Liceo Francisco Vidal Gormaz, se confecionaron titeres y lectura de cuentos  </t>
  </si>
  <si>
    <t>Taller â€œCuenta cuentosâ€ , Taller de artes</t>
  </si>
  <si>
    <t>Escuela de Quenuir</t>
  </si>
  <si>
    <t>Quenuir</t>
  </si>
  <si>
    <t>los alumnos se inscriben a los talleres que deseen participar</t>
  </si>
  <si>
    <t>"creando aprendo"</t>
  </si>
  <si>
    <t xml:space="preserve">lingÃ¼Ã­stico y pragmÃ¡tico </t>
  </si>
  <si>
    <t>http://semanaeducacionartistica.cultura.gob.cl/wp-content/uploads/2016/05/20160525_1252581.jpg</t>
  </si>
  <si>
    <t>La actividad fue realizada en la localidad rural Quenuir, en la escuela Hilda Hunquen, con parvulos de pre-kinder, siendo efectuado el taller por 10 alumnos y alumnas del Liceo Francisco Vidal Gormaz, se confecionaron titeres y lectura de cuentos  
Ademas se trabajo con primero y segundo, con greda
y con tercero y cuarto, trabajo de mandalas</t>
  </si>
  <si>
    <t>ExposiciÃ³n de puntos artÃ­sticos</t>
  </si>
  <si>
    <t>teatro Municipal</t>
  </si>
  <si>
    <t>cada establecimiento muestra un punto artÃ­stico individualmente</t>
  </si>
  <si>
    <t>http://semanaeducacionartistica.cultura.gob.cl/wp-content/uploads/2016/05/20160526_1212061.jpg</t>
  </si>
  <si>
    <t xml:space="preserve">La actividad se realizo, en el teatro municipal de Maullin, donde se convoco a ocho establecimientos educacionales, incluidos rurales. aquÃ­ cada establecimiento presento puntos artÃ­stico de diferentes Ã­ndoles, se finaliza la actividad con la entrega de diplomas </t>
  </si>
  <si>
    <t>Familia Flor visita nuestra escuela</t>
  </si>
  <si>
    <t>Felipe Betancourt</t>
  </si>
  <si>
    <t>IntervenciÃ³n urbana (fotografÃ­a)</t>
  </si>
  <si>
    <t>http://semanaeducacionartistica.cultura.gob.cl/wp-content/uploads/2016/05/IMG_2805-1.jpg</t>
  </si>
  <si>
    <t xml:space="preserve">Los estudiantes del electivo artÃ­stico y del taller para la creaciÃ³n de personajes y elementos escenogrÃ¡ficos, participaron de una charla-taller que abordÃ³ la intervenciÃ³n urbana y performance. Luego durante el recreo, intervinieron distintos espacios del colegio, donde no sÃ³lo rompieron la rutina a travÃ©s de ser parte de la familia flores, sino que ademÃ¡s se realizÃ³ registro fotogrÃ¡fico de la actividad. </t>
  </si>
  <si>
    <t>La mÃºsica se toma el CPSM</t>
  </si>
  <si>
    <t>Luis del Villar</t>
  </si>
  <si>
    <t>http://semanaeducacionartistica.cultura.gob.cl/wp-content/uploads/2016/05/DSC00087.jpg</t>
  </si>
  <si>
    <t xml:space="preserve">Los estudiantes se tercer aÃ±o medio, se presentaron en el patio central del colegio, mostrando repertorio del rock/pop y hip-hop. Varios de ellos se estÃ¡n preparando para ser futuros mÃºsicos y otros han aprendido de manera autodidacta. </t>
  </si>
  <si>
    <t>Arte reciclado</t>
  </si>
  <si>
    <t xml:space="preserve">Taller de arte en el sector parte alta de Coquimbo </t>
  </si>
  <si>
    <t xml:space="preserve">Almirante Latorre </t>
  </si>
  <si>
    <t>PresentaciÃ³n Delia Valdebenito - "Un Viaje por Latinoamerica"</t>
  </si>
  <si>
    <t>Escuela Contramaestre Constantino Micalvi</t>
  </si>
  <si>
    <t>Ruta H 790 Camino el Estero - El Manzano</t>
  </si>
  <si>
    <t>Las Cabras</t>
  </si>
  <si>
    <t>elfofelipe@hotmail.cl</t>
  </si>
  <si>
    <t>Online.</t>
  </si>
  <si>
    <t>Delia Valdebenito</t>
  </si>
  <si>
    <t>MÃºsicas de LatinoamÃ©rica - Danza y CoreografÃ­a.</t>
  </si>
  <si>
    <t>http://semanaeducacionartistica.cultura.gob.cl/wp-content/uploads/2016/05/13260227_478710352325786_6757435080105710188_n.jpg</t>
  </si>
  <si>
    <t>PresentaciÃ³n Delia Valdebenito - "Un Viaje p</t>
  </si>
  <si>
    <t>Arte Colaborativo.</t>
  </si>
  <si>
    <t xml:space="preserve">Escuela Nueva RepÃºblica </t>
  </si>
  <si>
    <t>Psj.  Onas #451 PoblaciÃ³n alonso de Ercilla 2</t>
  </si>
  <si>
    <t xml:space="preserve">Hualqui </t>
  </si>
  <si>
    <t xml:space="preserve">Acciona </t>
  </si>
  <si>
    <t xml:space="preserve">arte con desechos ; Danza </t>
  </si>
  <si>
    <t>PresentaciÃ³n Mini Concierto. Delia Valdebenito -</t>
  </si>
  <si>
    <t>Plaza El Manzano.</t>
  </si>
  <si>
    <t>Carretera de la Fruta Ruta 66 - Cruce el Estero - El Manzano.</t>
  </si>
  <si>
    <t>sebastianriverafuentes@gmail.com</t>
  </si>
  <si>
    <t>http://semanaeducacionartistica.cultura.gob.cl/wp-content/uploads/2016/05/13239139_479019922294829_7916688348932603260_n.jpg</t>
  </si>
  <si>
    <t>acto de inauguraciÃ³n " Semana Ed. ArtÃ­stica"</t>
  </si>
  <si>
    <t>arte del grabado</t>
  </si>
  <si>
    <t xml:space="preserve">Grabado </t>
  </si>
  <si>
    <t>PequeÃ±os artistas</t>
  </si>
  <si>
    <t>museo regional de magallanes</t>
  </si>
  <si>
    <t>Magallanes 949</t>
  </si>
  <si>
    <t>Por medio del arte cuido mi entorno.</t>
  </si>
  <si>
    <t>parque maria behety</t>
  </si>
  <si>
    <t>Costanera esquina Pedro Aguirre Cerda</t>
  </si>
  <si>
    <t>Explorando con colores con recursos de mi entorno</t>
  </si>
  <si>
    <t>Jardin Infantil Continente Blanco</t>
  </si>
  <si>
    <t>Armando Sanhueza s/n</t>
  </si>
  <si>
    <t>nivel medio menor</t>
  </si>
  <si>
    <t>plastico</t>
  </si>
  <si>
    <t>ReflexiÃ³n corometraje</t>
  </si>
  <si>
    <t>San Francisco de Mostazal</t>
  </si>
  <si>
    <t>Desfile</t>
  </si>
  <si>
    <t>PremiaciÃ³n Concurso de Cuentos Cormusaf</t>
  </si>
  <si>
    <t>Casa Fundacional Museo Lircunlauta</t>
  </si>
  <si>
    <t>Calle Juan Jimenez 1595, San Fernando, VI RegiÃ³n</t>
  </si>
  <si>
    <t>cultura@cormusaf.cl</t>
  </si>
  <si>
    <t>Talleres Arte y Vida en la Semana de la EducaciÃ³n ArtÃ­stica</t>
  </si>
  <si>
    <t>SIGUEN LLEGANDO CHUBAY CHUBAY Raices de Renca, Danza PÃ¡rvulos, 1Âº y 2Âº</t>
  </si>
  <si>
    <t>Quillahua 6089</t>
  </si>
  <si>
    <t>RaÃ­ces de Renca</t>
  </si>
  <si>
    <t>http://semanaeducacionartistica.cultura.gob.cl/wp-content/uploads/2016/05/IMG_1161-1.jpg</t>
  </si>
  <si>
    <t xml:space="preserve">SIGUEN LLEGANDO  RaÃ­ces de Renca, Danza </t>
  </si>
  <si>
    <t>SIGUEN LLEGANDO CHUBAY CHUBAY MÃºsica PÃ¡rvulos, 1Â° y 2Â°</t>
  </si>
  <si>
    <t>IvÃ¡n AvendaÃ±o, ElÃ­as Pradenas, MarÃ­a JosÃ© Flores</t>
  </si>
  <si>
    <t>SIGUEN LLEGANDO CHUBAY CHUBAY MÃºsica PÃ¡rvulos, 1</t>
  </si>
  <si>
    <t>Taller Pintar con Ciencia</t>
  </si>
  <si>
    <t>ExposiciÃ³n de esculturas â€œAnimales en el Museoâ€</t>
  </si>
  <si>
    <t>GeometrÃ­a en el mundo animal</t>
  </si>
  <si>
    <t>Conversatorio de la importancia del teatro en la educaciÃ³n artÃ­stica</t>
  </si>
  <si>
    <t>Salon de reuniones de la escuela</t>
  </si>
  <si>
    <t>pedro donoso 498</t>
  </si>
  <si>
    <t>recoleta</t>
  </si>
  <si>
    <t>felipegonzalezperez@gmail.com</t>
  </si>
  <si>
    <t>inscripcion en la misma escuela por profesores tutores</t>
  </si>
  <si>
    <t>Isaac HernÃ¡ndez</t>
  </si>
  <si>
    <t>teatro</t>
  </si>
  <si>
    <t>entretenido taller sobre el lenguaje corporal con 5 y 6 de nuestro colegio</t>
  </si>
  <si>
    <t>Conversatorio de la importancia del teatro en la e</t>
  </si>
  <si>
    <t>concierto pedagÃ³gico Femme Vocal</t>
  </si>
  <si>
    <t>Femme Vocal</t>
  </si>
  <si>
    <t>Musica Coral</t>
  </si>
  <si>
    <t>exelente conciertos educacionales por connotadas artistas  vocales</t>
  </si>
  <si>
    <t>https://docs.google.com/forms/d/1tPow9d_mIPiQ0AYE0RwTQA1pb2Rxe2Ie34E6MJQmtLU/viewform</t>
  </si>
  <si>
    <t>intervenciÃ³n en la escuela grupo CompaÃ±Ã­a de  Prisa</t>
  </si>
  <si>
    <t>Patio techado</t>
  </si>
  <si>
    <t>FundaciÃ³n PedagogÃ­a en Movimiento, compaÃ±Ã­a deprisa</t>
  </si>
  <si>
    <t>se realizo una muestra de expresiÃ³n corporal y un conversatorio con el consejo de profesores luego nde un taller de danza afro</t>
  </si>
  <si>
    <t>intervenciÃ³n en la escuela grupo CompaÃ±Ã­a de  P</t>
  </si>
  <si>
    <t>http://semanaeducacionartistica.cultura.gob.cl/wp-content/uploads/2016/05/IMG_3874.jpg</t>
  </si>
  <si>
    <t xml:space="preserve">Las intervenciones visuales fueron realizadas por los estudiantes de III y IV medio , y las musicales  por estudiantes de 3y 4to BÃ¡sico y enseÃ±anza Media </t>
  </si>
  <si>
    <t xml:space="preserve">IntervenciÃ³n visual y musical </t>
  </si>
  <si>
    <t>MESAS DE CONVERSACIÃ“N CENTRO CULTURAL LA MONEDA  SEMANA DE LA EDUCACIÃ“N ARTÃSTICA 2016</t>
  </si>
  <si>
    <t>Pasacalle</t>
  </si>
  <si>
    <t>Taller de pintura</t>
  </si>
  <si>
    <t>Colegio la mision</t>
  </si>
  <si>
    <t>kinder a 4Âº basico</t>
  </si>
  <si>
    <t>Concurso de pintura</t>
  </si>
  <si>
    <t>ReflexiÃ³n  y oraciÃ³n en torno a la plÃ¡stica</t>
  </si>
  <si>
    <t>ReflexiÃ³n  y oraciÃ³n en torno a la Danza</t>
  </si>
  <si>
    <t>ReflexiÃ³n  y oraciÃ³n en torno a la Literatura</t>
  </si>
  <si>
    <t>ReflexiÃ³n y oraciÃ³n en torno al Patrimonio Local</t>
  </si>
  <si>
    <t>Mi escuela mÃ¡s cerca de la cultura</t>
  </si>
  <si>
    <t>Escuela Sargento 2Â° Daniel Rebolledo</t>
  </si>
  <si>
    <t>9 1/2 Oriente 12 1/2  Sur  s/n</t>
  </si>
  <si>
    <t>Recatando nuestro patrimonio cultural</t>
  </si>
  <si>
    <t>escuela chacayes</t>
  </si>
  <si>
    <t xml:space="preserve">km 43 s/n, Chacayes (a un costado de la reserva nacional rio los cipreses) </t>
  </si>
  <si>
    <t>Machali</t>
  </si>
  <si>
    <t>chacayes@educacionmachali.cl</t>
  </si>
  <si>
    <t>via mail.</t>
  </si>
  <si>
    <t>Pintando nuestro pasado</t>
  </si>
  <si>
    <t>via mail</t>
  </si>
  <si>
    <t>CafÃ© Literario "Reflexionando sobre la EducaciÃ³n ArtÃ­stica e integrarlo al sello Institucional"</t>
  </si>
  <si>
    <t>Biblioteca del Colegio DarÃ­o Salas</t>
  </si>
  <si>
    <t>RamÃ³n Yurazek nÂº257 poblaciÃ³n Manuel Montt</t>
  </si>
  <si>
    <t>Puerto Montt</t>
  </si>
  <si>
    <t>Karen HernÃ¡ndez Antiguay karenheranti@gmail.com  942701448</t>
  </si>
  <si>
    <t>libre participaciÃ³n</t>
  </si>
  <si>
    <t>IntervenciÃ³n del historiador de la comuna don Rolando Saavedra V.</t>
  </si>
  <si>
    <t>Escuela RepÃºblica del Ecuador</t>
  </si>
  <si>
    <t>AnÃ­bal Pinto 1210</t>
  </si>
  <si>
    <t>TomÃ©</t>
  </si>
  <si>
    <t>cespinoza@ecuadortome.cl</t>
  </si>
  <si>
    <t>Correo electrÃ³nico</t>
  </si>
  <si>
    <t>IntervenciÃ³n del historiador de la comuna don Rol</t>
  </si>
  <si>
    <t>"Recorriendo el arte"</t>
  </si>
  <si>
    <t>Teatro Diego Rivera</t>
  </si>
  <si>
    <t>Quillota 116, esquina Antonio Varas</t>
  </si>
  <si>
    <t>Entradas otorgadas por la mesa provincial de la EducaciÃ³n Artistica</t>
  </si>
  <si>
    <t>"La mÃºsica: mi complemento de arte y pasiÃ³n"</t>
  </si>
  <si>
    <t>Comedor del colegio DarÃ­o Salas</t>
  </si>
  <si>
    <t xml:space="preserve">Se otorgarÃ¡n 10 invitaciones especiales a estudiantes que componen los talleres de Danza los cuales deben llegan con sus respectivas parejas. </t>
  </si>
  <si>
    <t>Acuarelista en mi escuela</t>
  </si>
  <si>
    <t>Liceo John F. Kennedy</t>
  </si>
  <si>
    <t>Prat 200</t>
  </si>
  <si>
    <t>joanmariecodcif@gmail.com</t>
  </si>
  <si>
    <t>Alejandra Soto Urrea</t>
  </si>
  <si>
    <t>Posterior a la visita de la artista, se realiza salida a terreno a conocer su exposiciÃ³n en la Biblioteca Municipal de Chiguayante</t>
  </si>
  <si>
    <t>Solicitar ficha al correo</t>
  </si>
  <si>
    <t>Visita guiada exposiciÃ³n  de arte en estaciÃ³n de ferrocarriles de Molina</t>
  </si>
  <si>
    <t xml:space="preserve">ESTACION DE FERROCARRILES </t>
  </si>
  <si>
    <t xml:space="preserve">MOLINA </t>
  </si>
  <si>
    <t xml:space="preserve">cultura@molina.cl </t>
  </si>
  <si>
    <t xml:space="preserve">Enviar un correo y solicitar la visita </t>
  </si>
  <si>
    <t>EstaciÃ³n de Ferrocarriles de Molina</t>
  </si>
  <si>
    <t>http://semanaeducacionartistica.cultura.gob.cl/wp-content/uploads/2016/05/13268539_1541501379491350_7843352858745055052_o.jpg</t>
  </si>
  <si>
    <t>Visita guiada exposiciÃ³n  de arte en estaciÃ³n de</t>
  </si>
  <si>
    <t>PresentaciÃ³n de Coro de Colegio Cordillera en BancoEstado de Molina</t>
  </si>
  <si>
    <t>BANCOESTADO</t>
  </si>
  <si>
    <t>http://semanaeducacionartistica.cultura.gob.cl/wp-content/uploads/2016/06/13247690_1541289332845888_2807105065378475076_o.jpg</t>
  </si>
  <si>
    <t>ActuaciÃ³n Coro Colegio Cordillera en BancoEstado</t>
  </si>
  <si>
    <t>SUEÃ‘A MOLINA EN VERSOS</t>
  </si>
  <si>
    <t xml:space="preserve">PLAZA DE ARMAS </t>
  </si>
  <si>
    <t xml:space="preserve">PLAZA DE ARMAS DE MOLINA </t>
  </si>
  <si>
    <t xml:space="preserve">ENVIAR UN CORREO Y LLEVAR SU VERSO EN UN PAPELOGRAFO A LA PLAZA. </t>
  </si>
  <si>
    <t>http://semanaeducacionartistica.cultura.gob.cl/wp-content/uploads/2016/05/SUENÌƒA-MOLINA.jpg</t>
  </si>
  <si>
    <t>"SueÃ±a Molina...en verso" inspirÃ³ a cientos de molinenses, tantos, que dimos la vuelta entera con sus creaciones.
Gracias a todos... por abrazar nuestra plaza con poesÃ­a.
Fue un hermoso cierre para una activa Semana de la EducaciÃ³n ArtÃ­stica en nuestra comuna.</t>
  </si>
  <si>
    <t>El arte en nuestros balcones.</t>
  </si>
  <si>
    <t xml:space="preserve">Liceo Juan Cortes Monroy-Cortes.  </t>
  </si>
  <si>
    <t>Prat.</t>
  </si>
  <si>
    <t>Taltal</t>
  </si>
  <si>
    <t>IntervenciÃ³n urbana Â¿quieres Ser Donante?</t>
  </si>
  <si>
    <t>Hospital Base San JosÃ© de Osorno</t>
  </si>
  <si>
    <t>Celebrando la educaciÃ³n artÃ­stica con la comunidad.</t>
  </si>
  <si>
    <t xml:space="preserve">Liceo Juan Cortes Monroy-Cortes. </t>
  </si>
  <si>
    <t>Visitas guiadas museo Augusto Capdeville.</t>
  </si>
  <si>
    <t>Museo Augusto Capdeville.</t>
  </si>
  <si>
    <t>Clases de Arcilla</t>
  </si>
  <si>
    <t>sala de arte Colegio Roberto Matta</t>
  </si>
  <si>
    <t xml:space="preserve">La ConcepciÃ³n, 221 esquina Freire </t>
  </si>
  <si>
    <t xml:space="preserve">Quillota </t>
  </si>
  <si>
    <t>Carlos Zamorano Torres</t>
  </si>
  <si>
    <t>ArtesanÃ­a</t>
  </si>
  <si>
    <t>Conociendo instrumentos de la India</t>
  </si>
  <si>
    <t>Escuela InÃ©s Gallardo Alvarado</t>
  </si>
  <si>
    <t>Baquedano 1009</t>
  </si>
  <si>
    <t>Llanquihue</t>
  </si>
  <si>
    <t>tallerconjuntoinstrumental@gmail.com</t>
  </si>
  <si>
    <t>Email</t>
  </si>
  <si>
    <t>Gerardo Lillo</t>
  </si>
  <si>
    <t>Esculturas de arena .</t>
  </si>
  <si>
    <t>Playa de Llanquihue</t>
  </si>
  <si>
    <t>60 alumnos</t>
  </si>
  <si>
    <t>http://semanaeducacionartistica.cultura.gob.cl/wp-content/uploads/2016/05/IMG_20160523_111505.jpg</t>
  </si>
  <si>
    <t>trabajo al aire libre en la playa de Llanquihue</t>
  </si>
  <si>
    <t>http://semanaeducacionartistica.cultura.gob.cl/wp-content/uploads/2016/05/IMG_20160523_115448.jpg</t>
  </si>
  <si>
    <t>Gran interÃ©s de los estudiantes y poco espacio de reflexiÃ³n por parte de los docentes de otras Ã¡reas.</t>
  </si>
  <si>
    <t>Telar y Mandalas</t>
  </si>
  <si>
    <t>30 alumnos</t>
  </si>
  <si>
    <t>http://semanaeducacionartistica.cultura.gob.cl/wp-content/uploads/2016/05/IMG_20160523_120229.jpg</t>
  </si>
  <si>
    <t>Espacio donde los niÃ±os participan de actividades expresivas conociendo mas de la cosmovisiÃ³n mapuche utilizando fibras de colores.</t>
  </si>
  <si>
    <t>Castillos de Arena</t>
  </si>
  <si>
    <t>http://semanaeducacionartistica.cultura.gob.cl/wp-content/uploads/2016/05/IMG_20160523_143049.jpg</t>
  </si>
  <si>
    <t>Estudiantes , comunidad y apoderados muy interesados con la actividad que estaba destinada para niÃ±os de 1do y 2do basico, la radio nueva esperanza de Llanquihue dio gran difusion a gran parte de las actividades.</t>
  </si>
  <si>
    <t>ClÃ­nica de baterÃ­a</t>
  </si>
  <si>
    <t>Franz vonmarttens, Gonzalo MuÃ±oz</t>
  </si>
  <si>
    <t xml:space="preserve">mÃºsica, percusiÃ³n </t>
  </si>
  <si>
    <t>http://semanaeducacionartistica.cultura.gob.cl/wp-content/uploads/2016/05/IMG_20160531_155744.jpg</t>
  </si>
  <si>
    <t xml:space="preserve">los alumnos se enfrentan a una experiencias musical, reconocen elementos bÃ¡sicos de percusiÃ³n pueden tocar el instrumento y hacer preguntas </t>
  </si>
  <si>
    <t>http://semanaeducacionartistica.cultura.gob.cl/wp-content/uploads/2016/05/IMG_20160527_121619.jpg</t>
  </si>
  <si>
    <t>finalizacion y muestra de los telares de mÃ¡ndalas relacionandolas y reflexionando con la cosmovision mapuche. Se hizo una pequeÃ±a muestra a la comunidad</t>
  </si>
  <si>
    <t>Muralismo</t>
  </si>
  <si>
    <t>http://semanaeducacionartistica.cultura.gob.cl/wp-content/uploads/2016/05/IMG_20160524_144535.jpg</t>
  </si>
  <si>
    <t xml:space="preserve">Actividad que enfrenta a los niÃ±os a las experiencias plÃ¡sticas en centro de la ciudad de Llanquihue donde se enriqueciÃ³ la actividad llena de colores y formas  </t>
  </si>
  <si>
    <t>Caminata patrimonial</t>
  </si>
  <si>
    <t>Sonidos y canto de Chile</t>
  </si>
  <si>
    <t>Biblioteca Colegio Ambientada</t>
  </si>
  <si>
    <t>primer ciclo</t>
  </si>
  <si>
    <t>http://semanaeducacionartistica.cultura.gob.cl/wp-content/uploads/2016/05/IMG_20160525_105331.jpg</t>
  </si>
  <si>
    <t>Se realizo un mapa de Chile con la mÃºsica tÃ­pica y ademas un recorrido por la fauna tÃ­pica de cada zona.</t>
  </si>
  <si>
    <t>http://semanaeducacionartistica.cultura.gob.cl/wp-content/uploads/2016/05/IMG_20160524_144535-1.jpg</t>
  </si>
  <si>
    <t xml:space="preserve">Experiencia donde los niÃ±os se expresan a travÃ©s de los colores sobre formatos grandes, esta actividad se realiza en el centro de la ciudad e Llanquihue, donde pudieron traspasar su experiencia a otros integrantes de su comunidad siendo mas enriquecidos. </t>
  </si>
  <si>
    <t>Experiencia musical en los no videntes</t>
  </si>
  <si>
    <t>Jhonny Blues</t>
  </si>
  <si>
    <t>http://semanaeducacionartistica.cultura.gob.cl/wp-content/uploads/2016/05/IMG_20160525_092012.jpg</t>
  </si>
  <si>
    <t>Gran recepcion del alumnado de la experiencia mostrada tanto musical como de persona del artista de la zona jhonny Blues, este fue ademas entrevistado por la radio nueva esperanza de Llanquihue</t>
  </si>
  <si>
    <t>Identidad y aceptaciÃ³n de las diferencias</t>
  </si>
  <si>
    <t>http://semanaeducacionartistica.cultura.gob.cl/wp-content/uploads/2016/05/IMG_20160525_105454.jpg</t>
  </si>
  <si>
    <t>Consejo escolar se hizo parte y dio una funciÃ³n de titeres donde los mas pequeÃ±os del colegio tuvieron una reflexiÃ³n y dialogo con el mundo de los titeres</t>
  </si>
  <si>
    <t>Jornada de Reflexion</t>
  </si>
  <si>
    <t>http://semanaeducacionartistica.cultura.gob.cl/wp-content/uploads/2016/05/IMG_20160527_121700.jpg</t>
  </si>
  <si>
    <t>Se realizo encuesta al colegio en torno al arte y se realizo intervenciones al colegio lideradas por cada curso.</t>
  </si>
  <si>
    <t>Muestra disciplinaria de actividades artÃ­sticas</t>
  </si>
  <si>
    <t>http://semanaeducacionartistica.cultura.gob.cl/wp-content/uploads/2016/05/13285856_1036841399703100_101683798_n.jpg</t>
  </si>
  <si>
    <t>Se presentan las diversas actividades artÃ­sticas del colegio como banda, orquesta taller de pintura, y folclore. Dando a entender a la comunidad que los eventos artÃ­sticos tiene que ser una constante</t>
  </si>
  <si>
    <t>Malabarismo  y tela</t>
  </si>
  <si>
    <t>IntervenciÃ³n a nuestra escuela</t>
  </si>
  <si>
    <t>http://semanaeducacionartistica.cultura.gob.cl/wp-content/uploads/2016/05/IMG_20160527_121807.jpg</t>
  </si>
  <si>
    <t>Se expresan a travÃ©s de los colores y las formas en conjunto con sus compaÃ±eros exponiendo esta actividad, en el centro de Llanquihue enriqueciendo la experiencia.</t>
  </si>
  <si>
    <t>Colorea tu Ciudad</t>
  </si>
  <si>
    <t>Diversos lugares Llanquihue</t>
  </si>
  <si>
    <t>Grafitis</t>
  </si>
  <si>
    <t>ExpresiÃ³n Corporal a docente</t>
  </si>
  <si>
    <t>http://semanaeducacionartistica.cultura.gob.cl/wp-content/uploads/2016/05/IMG_20160524_142517.jpg</t>
  </si>
  <si>
    <t>Se expresan a travÃ©s de los colores y las formas enriqueciendo esta actividad realizÃ¡ndola en conjunto a sus compaÃ±eros compartiendo con la comunidad de Llanquihue</t>
  </si>
  <si>
    <t>Encuentro Inter-Escolar</t>
  </si>
  <si>
    <t>http://semanaeducacionartistica.cultura.gob.cl/wp-content/uploads/2016/05/IMG_20160527_132312.jpg</t>
  </si>
  <si>
    <t>Fuimos visitados por la escuela de difusiÃ³n artÃ­stica los muermos, realizando una muestra de sus disciplinas, y la escuela InÃ©s gallardo presento sus talleres de folklor y orquesta de cuerdas desgraciadamente la escuela invitada Gabriela Mistrar junto a su coro no pudo asistir.</t>
  </si>
  <si>
    <t>Taller del artista grabador Freddy Agurto Parra y Talleres de dibujo y pintura con el artista Santiago Espinoza Soto.</t>
  </si>
  <si>
    <t>Freddy Agurto Parra y Santiago Espinoza Soto</t>
  </si>
  <si>
    <t>Grabado y escultura</t>
  </si>
  <si>
    <t>http://semanaeducacionartistica.cultura.gob.cl/wp-content/uploads/2016/05/DSC_0601.jpg</t>
  </si>
  <si>
    <t xml:space="preserve">Taller del artista grabador Freddy Agurto Parra y </t>
  </si>
  <si>
    <t>PresentaciÃ³n de la Orquesta SinfÃ³nica de la Escuela.</t>
  </si>
  <si>
    <t>Asilo de Ancianos San JosÃ©.</t>
  </si>
  <si>
    <t xml:space="preserve">O"higgins esquina Sargento Aldea </t>
  </si>
  <si>
    <t>Por correo electrÃ³nico</t>
  </si>
  <si>
    <t>http://semanaeducacionartistica.cultura.gob.cl/wp-content/uploads/2016/05/DSC_0778.jpg</t>
  </si>
  <si>
    <t>PresentaciÃ³n de la Orquesta SinfÃ³nica de la Escu</t>
  </si>
  <si>
    <t>Visita a Pinacoteca de la Universidad de ConcepciÃ³n</t>
  </si>
  <si>
    <t>Museo de Historia Natural y Museo de Arte  Religioso de ConcepciÃ³n,</t>
  </si>
  <si>
    <t>Chacabuco</t>
  </si>
  <si>
    <t>sin inscripciÃ³n</t>
  </si>
  <si>
    <t>Museo de Historia Natural y Museo de Arte Religioso de ConcepciÃ³n</t>
  </si>
  <si>
    <t>interno</t>
  </si>
  <si>
    <t>http://semanaeducacionartistica.cultura.gob.cl/wp-content/uploads/2016/06/IMG_4266.jpg</t>
  </si>
  <si>
    <t>Pintado de Mural en la comuna</t>
  </si>
  <si>
    <t>Subida  a Los Suspiros</t>
  </si>
  <si>
    <t>Subida a Los Suspiros</t>
  </si>
  <si>
    <t>Sin inscripciÃ³n</t>
  </si>
  <si>
    <t>http://semanaeducacionartistica.cultura.gob.cl/wp-content/uploads/2016/05/IMG_0175.jpg</t>
  </si>
  <si>
    <t>El arte y la ciudad</t>
  </si>
  <si>
    <t>Diego de almagro 739</t>
  </si>
  <si>
    <t>equilamapu@gmail.com</t>
  </si>
  <si>
    <t xml:space="preserve"> Museo Internacional de la grÃ¡fica/ Cecal -Universidad de ConcepciÃ³n/Sala Marta Colvin Centro de Extension Universidad del BÃ­o BÃ­o</t>
  </si>
  <si>
    <t>Quinto AÃ±o BÃ¡sico</t>
  </si>
  <si>
    <t>http://semanaeducacionartistica.cultura.gob.cl/wp-content/uploads/2016/05/13260003_496590663858558_3059096673006444455_n.jpg</t>
  </si>
  <si>
    <t>Actividad motivante para los estudiantes.</t>
  </si>
  <si>
    <t>CECAL Universidad de ConcepciÃ³n "Artesanos ContemporÃ¡neos" /Alfonsina retratos de un cÃ²mic /Sala Marta Colvin - Sala de Arte contemporaneo Centro de ExtensiÃ³n Universidad del BÃ­o BÃ­o</t>
  </si>
  <si>
    <t>Sexto y SÃ©ptimo  AÃ±o BÃ¡sico</t>
  </si>
  <si>
    <t>http://semanaeducacionartistica.cultura.gob.cl/wp-content/uploads/2016/05/dia-2.jpg</t>
  </si>
  <si>
    <t>Octavo AÃ±o bÃ¡sico</t>
  </si>
  <si>
    <t>Creando mi Mandala</t>
  </si>
  <si>
    <t>Escuela Esperanza</t>
  </si>
  <si>
    <t>Reflexiono sobre la EducaciÃ³n ArtÃ­stica</t>
  </si>
  <si>
    <t>BLOQUE DE CINE "PETER PAN EL MUSICAL"</t>
  </si>
  <si>
    <t>Arte precolombino " Arte DIaguita"</t>
  </si>
  <si>
    <t>Somos Poetas</t>
  </si>
  <si>
    <t>Escuela BÃ¡sica Quilamapu</t>
  </si>
  <si>
    <t>Diego de almagro 739 Pob. Sta. Elvira</t>
  </si>
  <si>
    <t>2 275371</t>
  </si>
  <si>
    <t>Conozcamos  y conversemos con artistas</t>
  </si>
  <si>
    <t>CorporaciÃ³n Arte y Cultura ChillÃ¡n</t>
  </si>
  <si>
    <t>http://semanaeducacionartistica.cultura.gob.cl/wp-content/uploads/2016/05/ultimo-dia.jpg</t>
  </si>
  <si>
    <t>Concierto Educativo AgrupaciÃ³n Yage</t>
  </si>
  <si>
    <t>Centro Cultural San Antonio</t>
  </si>
  <si>
    <t>Antofagasta 545</t>
  </si>
  <si>
    <t>San Antonio</t>
  </si>
  <si>
    <t>jiriarte@sanantonio.cl</t>
  </si>
  <si>
    <t>Llenando el formulario de postulaciÃ³n correspondiente, pedir al correo electrÃ³nico indicado.</t>
  </si>
  <si>
    <t>http://semanaeducacionartistica.cultura.gob.cl/wp-content/uploads/2016/05/MG_6929.jpg</t>
  </si>
  <si>
    <t>Un video resumen de las actividades
https://www.youtube.com/watch?v=Nlp7x-TZusc</t>
  </si>
  <si>
    <t>Visita a Balmaceda Arte Joven</t>
  </si>
  <si>
    <t>Parque Quinta Normal</t>
  </si>
  <si>
    <t>Tercero Medio</t>
  </si>
  <si>
    <t>http://semanaeducacionartistica.cultura.gob.cl/wp-content/uploads/2016/05/20160525_125853.jpg</t>
  </si>
  <si>
    <t>Estudiantes reflexionaron en torno a la educaciÃ³n artÃ­stica en la escuela. Esta visita les pareciÃ³ muy interesante, ya que las actividades allÃ­ realizadas fueron distintas a las que realizan en el colegio</t>
  </si>
  <si>
    <t>IntervenciÃ³n artÃ­stica con tintas</t>
  </si>
  <si>
    <t>Liceo Miguel Luis Amunategui</t>
  </si>
  <si>
    <t>Agustinas 2918</t>
  </si>
  <si>
    <t>http://semanaeducacionartistica.cultura.gob.cl/wp-content/uploads/2016/06/foto-2.jpg</t>
  </si>
  <si>
    <t>Los estudiantes consideraron que esta actividad fue bastante entretenida y dinÃ¡mica, muchos de ellos nunca habÃ­an experimentado la tÃ©cnica del "dripping" con una bombilla</t>
  </si>
  <si>
    <t>Creando a partir de las emociones</t>
  </si>
  <si>
    <t>muralismo en terreno</t>
  </si>
  <si>
    <t xml:space="preserve">concepciÃ³n </t>
  </si>
  <si>
    <t>pinacoteca udec</t>
  </si>
  <si>
    <t>medio</t>
  </si>
  <si>
    <t>http://semanaeducacionartistica.cultura.gob.cl/wp-content/uploads/2016/05/13254779_1048333318586770_391063631946112876_o.jpg</t>
  </si>
  <si>
    <t>Circuitos culturales</t>
  </si>
  <si>
    <t>Acto de inauguraciÃ³n Semana de la educaciÃ³n artÃ­stica 2016</t>
  </si>
  <si>
    <t>Gimnasio del Colegio PurÃ­simo CorazÃ³n de MarÃ­a</t>
  </si>
  <si>
    <t>IrarrÃ¡zabal 420</t>
  </si>
  <si>
    <t>Fresia</t>
  </si>
  <si>
    <t>coordinaciÃ³n basica.cpcm@gmail.com</t>
  </si>
  <si>
    <t>700 estudiantes</t>
  </si>
  <si>
    <t>http://semanaeducacionartistica.cultura.gob.cl/wp-content/uploads/2016/05/20160527_120130.jpg</t>
  </si>
  <si>
    <t>Acordeones al viento</t>
  </si>
  <si>
    <t>Mi colegio, una galerÃ­a de arte</t>
  </si>
  <si>
    <t>Colegio PurÃ­simo CorazÃ³n de MarÃ­a</t>
  </si>
  <si>
    <t>500 estudiantes</t>
  </si>
  <si>
    <t>http://semanaeducacionartistica.cultura.gob.cl/wp-content/uploads/2016/05/20160531_081257.jpg</t>
  </si>
  <si>
    <t>Rogativa Mapuche</t>
  </si>
  <si>
    <t>54 docentes</t>
  </si>
  <si>
    <t>http://semanaeducacionartistica.cultura.gob.cl/wp-content/uploads/2016/05/20160528_115539.jpg</t>
  </si>
  <si>
    <t>Visita pedagÃ³gica CCPLM a ver el documental â€œQuilapayÃºn, mÃ¡s allÃ¡ de la canciÃ³nâ€</t>
  </si>
  <si>
    <t xml:space="preserve">Plaza de la ciudadanÃ­a 26 </t>
  </si>
  <si>
    <t>3Â° y 4Â° medio</t>
  </si>
  <si>
    <t>Visita pedagÃ³gica CCPLM a ver el documental â€œQu</t>
  </si>
  <si>
    <t>"La mÃºsica abre mis sentidos"</t>
  </si>
  <si>
    <t>Patio del colegio</t>
  </si>
  <si>
    <t>Paz Corral- Manuel Gallegos</t>
  </si>
  <si>
    <t>Escritores de cuentos y leyendas</t>
  </si>
  <si>
    <t>http://semanaeducacionartistica.cultura.gob.cl/wp-content/uploads/2016/05/20160527_125955.jpg</t>
  </si>
  <si>
    <t>ZUMBA</t>
  </si>
  <si>
    <t>ReflexiÃ³n sobre la EducaciÃ³n ArtÃ­stica: Â¿Por quÃ© es importante la educaciÃ³n artÃ­stica?</t>
  </si>
  <si>
    <t>http://semanaeducacionartistica.cultura.gob.cl/wp-content/uploads/2016/06/20160525_133321.jpg</t>
  </si>
  <si>
    <t xml:space="preserve">ReflexiÃ³n sobre la EducaciÃ³n ArtÃ­stic </t>
  </si>
  <si>
    <t>http://semanaeducacionartistica.cultura.gob.cl/wp-content/uploads/2016/05/20160527_120731.jpg</t>
  </si>
  <si>
    <t>VISITA DE LA ECOESCUELA ARTÃSTICA ITINERANTE KALFUMALÃ‰N</t>
  </si>
  <si>
    <t>COLEGIO SAN JOSÃ‰ DE LOS LINGUES</t>
  </si>
  <si>
    <t>SAN JOSÃ‰ DE LOS LINGUES S/N</t>
  </si>
  <si>
    <t>SAN FERNANDO</t>
  </si>
  <si>
    <t>Apresto musical</t>
  </si>
  <si>
    <t>Mis escritores favoritos</t>
  </si>
  <si>
    <t>http://semanaeducacionartistica.cultura.gob.cl/wp-content/uploads/2016/05/20160527_125953.jpg</t>
  </si>
  <si>
    <t>IntervenciÃ³n folclÃ³rica</t>
  </si>
  <si>
    <t>We Tripantu</t>
  </si>
  <si>
    <t>Sra Ines Wueitra</t>
  </si>
  <si>
    <t>Descendiente mapuche, yerbatera de la comuna</t>
  </si>
  <si>
    <t>http://semanaeducacionartistica.cultura.gob.cl/wp-content/uploads/2016/05/20160526_164138.jpg</t>
  </si>
  <si>
    <t>El teatro se vive en mi colegio</t>
  </si>
  <si>
    <t>http://semanaeducacionartistica.cultura.gob.cl/wp-content/uploads/2016/05/20160527_135433.jpg</t>
  </si>
  <si>
    <t>Salida PedagÃ³gica interdisciplinar</t>
  </si>
  <si>
    <t xml:space="preserve">Carretera Fernando Maira 1755 </t>
  </si>
  <si>
    <t>circo teatro en mi escuela</t>
  </si>
  <si>
    <t>Escuela Nuevo Futuro</t>
  </si>
  <si>
    <t xml:space="preserve">Dante torres/ AndrÃ©s Sandoval </t>
  </si>
  <si>
    <t xml:space="preserve">circo </t>
  </si>
  <si>
    <t>http://semanaeducacionartistica.cultura.gob.cl/wp-content/uploads/2016/05/13240571_1003268309756839_2595405741617142543_n.jpg</t>
  </si>
  <si>
    <t>Taller de clown se abordÃ³ con todos los estudiantes iniciando con una muestra y posterior taller.</t>
  </si>
  <si>
    <t>afiche oficial escuela Nuevo futuro</t>
  </si>
  <si>
    <t>circulo de inauguraciÃ³n SEA</t>
  </si>
  <si>
    <t>http://semanaeducacionartistica.cultura.gob.cl/wp-content/uploads/2016/05/13226882_1002056576544679_4112552904849886555_n.jpg</t>
  </si>
  <si>
    <t xml:space="preserve">Los estudiantes presenciaron la cumbia colombiana y se discute la importancia de la educaciÃ³n artÃ­stica entre profesores y estudiantes </t>
  </si>
  <si>
    <t>CONCIERTO BANDA GUSGUSANOS</t>
  </si>
  <si>
    <t>paulireyes11@gmail.com</t>
  </si>
  <si>
    <t>micro intervenciones</t>
  </si>
  <si>
    <t>intervenciÃ³n musical hip hop</t>
  </si>
  <si>
    <t>concurso artes y letras</t>
  </si>
  <si>
    <t>MÃºsica para todos</t>
  </si>
  <si>
    <t>Escuela Victor Cuccuini</t>
  </si>
  <si>
    <t>Las Violetas 37</t>
  </si>
  <si>
    <t>Recoleta</t>
  </si>
  <si>
    <t>CIRCULO DE INICIO SEA</t>
  </si>
  <si>
    <t>Expresando mi yo interior</t>
  </si>
  <si>
    <t xml:space="preserve">Plaza de Armas </t>
  </si>
  <si>
    <t xml:space="preserve">Bernardo O'Higgins frente Municipalidad </t>
  </si>
  <si>
    <t>Peralillo</t>
  </si>
  <si>
    <t>carezlarenas@yahoo.es</t>
  </si>
  <si>
    <t>contacto correo electronico</t>
  </si>
  <si>
    <t>Expo Foto Urbana</t>
  </si>
  <si>
    <t>Los estudiantes montaron exposiciÃ³n de fotografÃ­a en pasillos de la escuela.</t>
  </si>
  <si>
    <t>taller de eco grabado para equipo</t>
  </si>
  <si>
    <t>Circulo de conversaciÃ³n : Tema Â¿ QUÃ‰ ES EL ARTE?</t>
  </si>
  <si>
    <t>JardÃ­n Infantil</t>
  </si>
  <si>
    <t>Pasaje Guallatire  1976</t>
  </si>
  <si>
    <t>http://semanaeducacionartistica.cultura.gob.cl/wp-content/uploads/2016/05/313.jpg</t>
  </si>
  <si>
    <t>Los niÃ±os se mantuvieron concentrados en sus trabajos  por bastante tiempo,solicitaban trabajar con todas las tÃ©cnicas especialmente con los rodillos.Se realizÃ³ una muestra con las obras realizadas</t>
  </si>
  <si>
    <t>Circulo de conversaciÃ³n : Tema Â¿ QUÃ‰ ES EL ARTE</t>
  </si>
  <si>
    <t>Esta es mi ciudad : "Arica, parÃ­so natural"</t>
  </si>
  <si>
    <t>Este fuÃ© un dasafÃ­o de realizar un mural tan grande, pero con el trabajo de todos se logrÃ³ terminar. FuÃ© agradable escuchar que todos se sintieron parte y el aporte de cada uno permitiÃ³ que se lograra la tarea.Ahora lo tenemos como ambientaciÃ³n, nos sirviÃ³ para la semana ariqueÃ±a y para todo el mes de junio que realizamos actividades de la regiÃ³n.</t>
  </si>
  <si>
    <t>Esta es mi ciudad : "Arica, paraÃ­so natural"</t>
  </si>
  <si>
    <t>Conociendo mi patrimonio</t>
  </si>
  <si>
    <t>Valle de Azapa,cerro sombrero</t>
  </si>
  <si>
    <t>educaciÃ³n parvularia</t>
  </si>
  <si>
    <t>La visita a terreno no se concretÃ³ en un 100% ya que en la zona de mayor geoglifos las parcelas estÃ¡n unidas al cerro, se recorriÃ³ el camino para ver otras figuras., luego se visito el CEA lugar habilitado por Conaf para estudiantes que tiene zona para trabajar con geoglifos.
Fue una rica experiencia, en medio de la naturaleza, reforzando otros contenidos, como las momias chinchorro, los cactus, las aceitunas del valle, etc.</t>
  </si>
  <si>
    <t>Banda Reciclada</t>
  </si>
  <si>
    <t>http://semanaeducacionartistica.cultura.gob.cl/wp-content/uploads/2016/05/26-5-025.jpg</t>
  </si>
  <si>
    <t>FuÃ© muy grato ver como confeccionaban sus palos de agua y la sorpresa de verlos terminados y del sonido que podian brindar.Los apoderados aportaron instrumentos musicales confeccionados con desechos, como tambores, timbales, cascaÃ±uelas, etc.</t>
  </si>
  <si>
    <t>EXPRESANDOME CON MI CUERPO</t>
  </si>
  <si>
    <t>Bailarinas de la organizaciÃ³n afrodecendientes Oro Negro</t>
  </si>
  <si>
    <t>ExpresiÃ³n Corporal</t>
  </si>
  <si>
    <t>http://semanaeducacionartistica.cultura.gob.cl/wp-content/uploads/2016/05/27-5-027.jpg</t>
  </si>
  <si>
    <t>Los niÃ±os y niÃ±as quedaron muy motivados con el baile y el sonido de los tambores.se agradece a la organizaciÃ³n Oro Negro porque los niÃ±os tendrÃ¡n talleres de baile gratuito durante el resto del aÃ±o escolar.</t>
  </si>
  <si>
    <t>El Chinchinero</t>
  </si>
  <si>
    <t>Colegio San Pedro de Valle Grande</t>
  </si>
  <si>
    <t xml:space="preserve">Avenida General San MartÃ­n </t>
  </si>
  <si>
    <t>Lampa</t>
  </si>
  <si>
    <t>Evelyn AcuÃ±a</t>
  </si>
  <si>
    <t xml:space="preserve">CÃ©sar Puentes Arcos </t>
  </si>
  <si>
    <t>Tradiciones populares/ MÃºsica / Danza</t>
  </si>
  <si>
    <t>http://semanaeducacionartistica.cultura.gob.cl/wp-content/uploads/2016/05/IMG_2411-1.jpg</t>
  </si>
  <si>
    <t xml:space="preserve">La actividad se planificÃ³ desde el departamento de artes del colegio (MÃºsica y Artes visuales), para posteriormente solicitar la autorizaciÃ³n pertinente a direcciÃ³n. Luego se contacto con tiempo al "Chinchinero" CÃ©sar Puentes, quedando la cita para la IV Semana de la EducaciÃ³n artÃ­stica. Los estudiantes se sorprendieron con su intervenciÃ³n y hasta regalÃ³ autÃ³grafos. Todos quedamos muy contentos con su visita, al mostrarnos su arte popular. </t>
  </si>
  <si>
    <t>Taller CerÃ¡micas Ancestrales</t>
  </si>
  <si>
    <t>Museo HistÃ³rico Carabineros</t>
  </si>
  <si>
    <t>Avenida Antonio Varas NÂ° 1690</t>
  </si>
  <si>
    <t>Paulina Pinto Paganini</t>
  </si>
  <si>
    <t>TelÃ©fono: 2 292 21565
Mail: info@museocarabineros.cl</t>
  </si>
  <si>
    <t>Aplicando color a mi Colegio</t>
  </si>
  <si>
    <t>http://semanaeducacionartistica.cultura.gob.cl/wp-content/uploads/2016/05/IMG_2482.jpg</t>
  </si>
  <si>
    <t xml:space="preserve">La actividad se desarrollo en tres etapas: 
Primero: ExplicaciÃ³n de cÃ³mo se debe teÃ±ir con anilina y planificaciÃ³n de manera colectiva, de la intervenciÃ³n frente al colegio con los trozos teÃ±idos.
Segundo: TeÃ±ir los trozos de gÃ©nero por equipos una semana antes de la intervenciÃ³n. Cada estudiante lleva dos trozos de tela (100% algodÃ³n)y le aplica el color que desea, tomando en cuenta de los diseÃ±os que quedarÃ¡n plasmados. Se deja secar y posteriormente se planchan los trozos.
Tercero: Se dividen los colores por cada equipo de trabajo, y de manera colectiva van colocando los trozos de gÃ©nero teÃ±idos segÃºn diseÃ±o en el frontis del colegio (reja) quedando la intervenciÃ³n a la vista del espacio pÃºblico. 
Por Ãºltimo se toma la fotografÃ­a oficial, tomando en cuenta que la obra es sÃ³lo por un tiempo determinado. </t>
  </si>
  <si>
    <t>"Â¿CÃ³mo usamos la luz para la conservaciÃ³n y restauraciÃ³n en museos?"</t>
  </si>
  <si>
    <t>FinalizaciÃ³n Mural biblioteca y exposiciÃ³n de trabajos de los alumnos en artes visuales, tema: mes del mar.</t>
  </si>
  <si>
    <t>San Vicente de Tagua Tagua</t>
  </si>
  <si>
    <t>FinalizaciÃ³n Mural biblioteca y exposiciÃ³n de tr</t>
  </si>
  <si>
    <t>DÃ­a del cortometraje</t>
  </si>
  <si>
    <t>245 alumnos</t>
  </si>
  <si>
    <t>http://semanaeducacionartistica.cultura.gob.cl/wp-content/uploads/2016/05/DSC_0200-1.jpg</t>
  </si>
  <si>
    <t>Fue una actividad muy exitosa debido a la positiva recepciÃ³n de los alumnos y alumnas, quienes disfrutaron y se emocionaron con los distintos cortometrajes seleccionados para cada grupo. Se incluyÃ³ un documental que fue exhibido para la comunidad docente de la escuela que permitiÃ³ la reflexiÃ³n en torno a algunas temÃ¡ticas del que hacer pedagÃ³gico.</t>
  </si>
  <si>
    <t>Obra de tÃ­teres "KataplÃºm, cuidado, kataplÃºm", compaÃ±Ã­a Kuntur</t>
  </si>
  <si>
    <t>PrebÃ¡sico</t>
  </si>
  <si>
    <t>http://semanaeducacionartistica.cultura.gob.cl/wp-content/uploads/2016/05/MG_7135.jpg</t>
  </si>
  <si>
    <t>Video Resumen
https://www.youtube.com/watch?v=Nlp7x-TZusc</t>
  </si>
  <si>
    <t>Obra "KataplÃºm, cuidado, kataplÃºm"</t>
  </si>
  <si>
    <t>Mandalas humanos</t>
  </si>
  <si>
    <t>Visita Museo Escolar La Laguna</t>
  </si>
  <si>
    <t>Foro</t>
  </si>
  <si>
    <t>Escuela Adriana ArÃ¡nguiz Cerda</t>
  </si>
  <si>
    <t>Camino PÃºblico Km 8 Pencahue Central</t>
  </si>
  <si>
    <t>San Vicente</t>
  </si>
  <si>
    <t>Pasacalle por el arte en la educaciÃ³n</t>
  </si>
  <si>
    <t>ExposiciÃ³n de trabajos Artisticos</t>
  </si>
  <si>
    <t>http://semanaeducacionartistica.cultura.gob.cl/wp-content/uploads/2016/06/exposicion-3.jpg</t>
  </si>
  <si>
    <t xml:space="preserve">La exposicion se mantuvo toda la semana, donde alumnos, profesores y apoderados pudieron evidenciar el trabajo realizado desde las asignaturas. Tal vez lo que falto fue una inaguracion o actividad de cierre. </t>
  </si>
  <si>
    <t>"Encuentro con artistas"</t>
  </si>
  <si>
    <t>salÃ³n del colegio</t>
  </si>
  <si>
    <t>ignacio carrera pinto 100</t>
  </si>
  <si>
    <t>la calera</t>
  </si>
  <si>
    <t>info@tba.cl</t>
  </si>
  <si>
    <t>"La mÃºsica nos reÃºne"</t>
  </si>
  <si>
    <t>"guitarratÃ³n"</t>
  </si>
  <si>
    <t>"Conociendo las escuelas artÃ­sticas"</t>
  </si>
  <si>
    <t>Se convoca a Estudiantes de sÃ©ptimo y octavo desde las 9:30 a 10:15hrs, luego a  primero y segundo aÃ±o medio desde las 10:30-11:15hrs.</t>
  </si>
  <si>
    <t>"Aprendo creando"</t>
  </si>
  <si>
    <t>http://semanaeducacionartistica.cultura.gob.cl/wp-content/uploads/2016/05/IMG_2493.jpg</t>
  </si>
  <si>
    <t xml:space="preserve">Primero se generÃ³ el espacio de reflexiÃ³n de cÃ³mo se aprende creando en el colegio, pero luego se terminÃ³ con una "Action Painting" haciendo mucho mÃ¡s atractiva la actividad para los (as) estudiantes. Se lanzaron polvos "Holi"de manera colectiva, quedando impregnados de colores. </t>
  </si>
  <si>
    <t>Quinteto de bronces "Bill Brass"</t>
  </si>
  <si>
    <t>Sala Isidora Segerz</t>
  </si>
  <si>
    <t>CompaÃ±ia de JesÃºs 1264</t>
  </si>
  <si>
    <t>Lo hice yo</t>
  </si>
  <si>
    <t>Colegio Instituto del Pacifico</t>
  </si>
  <si>
    <t>Imprenta- Janequeo</t>
  </si>
  <si>
    <t>cinthyafloresaranguiz@gmail.com</t>
  </si>
  <si>
    <t>solo trabajos seleccionados</t>
  </si>
  <si>
    <t>"SorprÃ©ndete con mi baile"</t>
  </si>
  <si>
    <t>Gimnasio del Colegio DarÃ­o Salas</t>
  </si>
  <si>
    <t>Asisten estudiantes de 7Âº, 8Âº, I ,II,III y IV medio para el acto en el colegio.
Para la intervenciÃ³n en espacio pÃºblico se convoca a los estudiantes del III aÃ±o medio.</t>
  </si>
  <si>
    <t>Yo decoro mi biblioteca</t>
  </si>
  <si>
    <t>Biblioteca Colegio</t>
  </si>
  <si>
    <t>IntervenciÃ³n artÃ­stica en los cuatro lenguajes (danza,teatro, mÃºsica, artes visuales)</t>
  </si>
  <si>
    <t>Centro cultural Liquen</t>
  </si>
  <si>
    <t>Villarica</t>
  </si>
  <si>
    <t>http://semanaeducacionartistica.cultura.gob.cl/wp-content/uploads/2016/05/20160405_132321.jpg</t>
  </si>
  <si>
    <t>IntervenciÃ³n artÃ­stica en los cuatro lenguajes (</t>
  </si>
  <si>
    <t>Charla sobre animaciÃ³n, por Antonio Villamandos</t>
  </si>
  <si>
    <t>http://semanaeducacionartistica.cultura.gob.cl/wp-content/uploads/2016/05/IMG_7132.jpg</t>
  </si>
  <si>
    <t>Fue una presentaciÃ³n muy entretenida, ya que Antonio les mostrÃ³ a los asistentes los conceptos bÃ¡sicos de la animaciÃ³n ademÃ¡s de los distintos tipos de tÃ©cnicas existentes, para finalizar con la exhibiciÃ³n de sus trabajos.</t>
  </si>
  <si>
    <t>ExposiciÃ³n de trabajos escolares</t>
  </si>
  <si>
    <t xml:space="preserve">Llenando el formulario de postulaciÃ³n correspondiente, pedir al correo electrÃ³nico indicado.
</t>
  </si>
  <si>
    <t>http://semanaeducacionartistica.cultura.gob.cl/wp-content/uploads/2016/05/IMG_7075.jpg</t>
  </si>
  <si>
    <t>La exposiciÃ³n durÃ³ dos semanas</t>
  </si>
  <si>
    <t>http://semanaeducacionartistica.cultura.gob.cl/wp-content/uploads/2016/05/IMG_7080.jpg</t>
  </si>
  <si>
    <t>http://semanaeducacionartistica.cultura.gob.cl/wp-content/uploads/2016/05/IMG_7082.jpg</t>
  </si>
  <si>
    <t>La escultura de sal y color</t>
  </si>
  <si>
    <t>http://semanaeducacionartistica.cultura.gob.cl/wp-content/uploads/2016/05/DSCN9695.jpg</t>
  </si>
  <si>
    <t>http://semanaeducacionartistica.cultura.gob.cl/wp-content/uploads/2016/05/IMG_7073.jpg</t>
  </si>
  <si>
    <t>http://semanaeducacionartistica.cultura.gob.cl/wp-content/uploads/2016/05/IMG_7080-1.jpg</t>
  </si>
  <si>
    <t>Resumen de actividades
https://www.youtube.com/watch?v=Nlp7x-TZusc</t>
  </si>
  <si>
    <t>Programa Semana de la EducaciÃ³n ArtÃ­stica 2016 CCSA</t>
  </si>
  <si>
    <t>Seminario Regional "La calidad estÃ©tica del entorno escolarâ€.</t>
  </si>
  <si>
    <t xml:space="preserve">Instituto Santo TomÃ¡s, sede Rancagua. </t>
  </si>
  <si>
    <t>O'Carrol #63 (llegando a Freire).</t>
  </si>
  <si>
    <t xml:space="preserve">Las inscripciones al seminario deben solicitarse al correo electrÃ³nico educacionartisticaohiggins@gmail.com , agregando en el asunto InscripciÃ³n Seminario SEA incluyendo la siguiente informaciÃ³n:
Nombre			:
Nombre establecimiento	:
OcupaciÃ³n		:
Correo electrÃ³nico contacto:
TelÃ©fono contacto	:
</t>
  </si>
  <si>
    <t>Taller en el Museo</t>
  </si>
  <si>
    <t xml:space="preserve">Museo Regional de La Araucania </t>
  </si>
  <si>
    <t>Avenida Alemania  084</t>
  </si>
  <si>
    <t>1Â° medio</t>
  </si>
  <si>
    <t>http://semanaeducacionartistica.cultura.gob.cl/wp-content/uploads/2016/06/taller-telar.jpg</t>
  </si>
  <si>
    <t>Excelente jornada de aprendizaje</t>
  </si>
  <si>
    <t>Circuitos Culturales y Patrimoniales.</t>
  </si>
  <si>
    <t>Salinas de CÃ¡huil y Museo del NiÃ±o Rural</t>
  </si>
  <si>
    <t>Salinas de CÃ¡huil (sector pasarela) y Museo del NiÃ±o Rural (localidad de El Ciruelo)</t>
  </si>
  <si>
    <t>Pichilemu.</t>
  </si>
  <si>
    <t>educacionartisticaohiggins@gmail.com</t>
  </si>
  <si>
    <t xml:space="preserve">Los cupos son limitados.
Las solicitudes de visitas guiadas deben solicitarse al correo electrÃ³nico educacionartisticaohiggins@gmail.com agregando en el asunto: Solicitud inscripciÃ³n visitas en espacios patrimoniales, con la siguiente informaciÃ³n:
Nombre establecimiento	:
Comuna			:
Docente a cargo		:
TelÃ©fono docente a cargo	:
Correo electrÃ³nico		:
Cursos que asistirÃ¡n		:
Fecha 	que solicita		:
Horario que solicita		:
Los horarios y fechas se irÃ¡n completando a medida de que los establecimientos vayan enviando sus solicitudes de inscripciÃ³n.   Tras confirmar los cupos, se enviarÃ¡ un protocolo de visita guiada en ambos espacios.
</t>
  </si>
  <si>
    <t>ExposiciÃ³n "PequeÃ±as Grandes Obras 2016"</t>
  </si>
  <si>
    <t>Conociendo a una Orfebre, Joanna Slater</t>
  </si>
  <si>
    <t>Joanna Slater</t>
  </si>
  <si>
    <t>Agendar nueva visita para realizar la actividad con la jornada de la maÃ±ana, ya que por disponibilidad de la Orfebre quedÃ³ pendiente</t>
  </si>
  <si>
    <t>Conociendo a una cantante</t>
  </si>
  <si>
    <t>AngÃ©lica Cornejo</t>
  </si>
  <si>
    <t>http://semanaeducacionartistica.cultura.gob.cl/wp-content/uploads/2016/05/cantante.jpg</t>
  </si>
  <si>
    <t>Los niÃ±os y niÃ±as se animaron bailando y cantando con la invitada</t>
  </si>
  <si>
    <t>Conociendo a una artista grÃ¡fica, Paz Vallejos</t>
  </si>
  <si>
    <t>Paz Vallejos</t>
  </si>
  <si>
    <t>Artes grÃ¡ficas</t>
  </si>
  <si>
    <t>http://semanaeducacionartistica.cultura.gob.cl/wp-content/uploads/2016/05/paz.jpg</t>
  </si>
  <si>
    <t>AcÃ¡ se priorizÃ³ la expresiÃ³n de ideas y el trabajo grupal, la artista recomienda retomar la actividad en la semana planteÃ¡ndoles a los niÃ±os y niÃ±as cÃ³mo se puede mejorar lo que ya estÃ¡ hecho</t>
  </si>
  <si>
    <t>Homenaje a Henri Matisse</t>
  </si>
  <si>
    <t>Escuela Gabriela Mistral</t>
  </si>
  <si>
    <t>Enrique Molina 809</t>
  </si>
  <si>
    <t>kromont@gmail.com</t>
  </si>
  <si>
    <t>Simplemente MirÃ³</t>
  </si>
  <si>
    <t>PINTANDO EN MI ESCUELA</t>
  </si>
  <si>
    <t>HERNAN HERNÃNDEZ</t>
  </si>
  <si>
    <t>EducaciÃ³n ArtÃ­stica para la FormaciÃ³n Ciudadana</t>
  </si>
  <si>
    <t>Esc. Rosa MartÃ­nez NÂ° 229</t>
  </si>
  <si>
    <t>Condell 74</t>
  </si>
  <si>
    <t xml:space="preserve">Juan RomÃ¡n </t>
  </si>
  <si>
    <t>IntervenciÃ³n FolclÃ³rica</t>
  </si>
  <si>
    <t xml:space="preserve">Patricia Delgado </t>
  </si>
  <si>
    <t>Acto semana de la educacion artistica</t>
  </si>
  <si>
    <t xml:space="preserve">COLEGIO NEHUEN </t>
  </si>
  <si>
    <t xml:space="preserve"> Avenida GermÃ¡n Riesco 1662</t>
  </si>
  <si>
    <t>San Vicente de tagua tagua</t>
  </si>
  <si>
    <t xml:space="preserve">20 alumnos presentando y 480 alumnos publico </t>
  </si>
  <si>
    <t xml:space="preserve">2 profesoras, artes plÃ¡sticas y mÃºsica  </t>
  </si>
  <si>
    <t xml:space="preserve">El acto fue en conmemoraciÃ³n de la semana de la educaciÃ³n artÃ­stica  </t>
  </si>
  <si>
    <t>"Ajedrez de exterior"</t>
  </si>
  <si>
    <t xml:space="preserve">Ruby Carvajal </t>
  </si>
  <si>
    <t>"Por quÃ© EnseÃ±ar Artes y CÃ³mo Hacerlo"</t>
  </si>
  <si>
    <t xml:space="preserve">Araceli Cuevas </t>
  </si>
  <si>
    <t>TALLER ABIERTO DE GRÃFICA</t>
  </si>
  <si>
    <t xml:space="preserve"> Instituto Profesional Arcos, Espacio Estudio de TV</t>
  </si>
  <si>
    <t xml:space="preserve">Santo Domingo 789 </t>
  </si>
  <si>
    <t>dkatz@arcos.cl</t>
  </si>
  <si>
    <t>Correo electrÃ³nico (se requiere confirmaciÃ³n pues hay cupos limitados)</t>
  </si>
  <si>
    <t>CHARLAS  DOCENTE/ ARTISTA: VIDAS EN EL CRUCE ENTRE EL ARTE Y LA EDUCACIÃ“N</t>
  </si>
  <si>
    <t>Instituto Profesional Arcos, SalÃ³n PacÃ­fico</t>
  </si>
  <si>
    <t>Santo Domingo 789, SalÃ³n PacÃ­fico</t>
  </si>
  <si>
    <t>Via correo electrÃ³nico</t>
  </si>
  <si>
    <t>CHARLAS  DOCENTE/ ARTISTA: VIDAS EN EL CRUCE ENTRE</t>
  </si>
  <si>
    <t>"IntervenciÃ³n PoÃ©tica" Pablo Neruda y Gabriela Mistral</t>
  </si>
  <si>
    <t xml:space="preserve">Liliana GonzÃ¡lez Pardo </t>
  </si>
  <si>
    <t>Liceo reflexivo</t>
  </si>
  <si>
    <t>Liceo Antonio Salamanca Morales</t>
  </si>
  <si>
    <t>Cochrane 79</t>
  </si>
  <si>
    <t>alejandsaez@hotmail.com</t>
  </si>
  <si>
    <t>La actividad resulto interesante y se realizÃ³ responsablemente</t>
  </si>
  <si>
    <t>Asaltos teatrales</t>
  </si>
  <si>
    <t>CompaÃ±Ã­a de teatro del Liceo de Coronel</t>
  </si>
  <si>
    <t>Mary Popins, La zona Minera, etc.</t>
  </si>
  <si>
    <t>http://semanaeducacionartistica.cultura.gob.cl/wp-content/uploads/2016/05/s.jpg</t>
  </si>
  <si>
    <t>La actividad resulto entretenida y atractiva para nuestros estudiantes</t>
  </si>
  <si>
    <t>Taller de activaciÃ³n caja de herramientas</t>
  </si>
  <si>
    <t>CECREA La Ligua</t>
  </si>
  <si>
    <t>Pedro Polanco 499</t>
  </si>
  <si>
    <t>Petorca</t>
  </si>
  <si>
    <t>cecrealaligua@gmail.com</t>
  </si>
  <si>
    <t>Enviar datos cecrealaligua@gmail.com</t>
  </si>
  <si>
    <t>ExposiciÃ³n de muestras artÃ­sticas</t>
  </si>
  <si>
    <t>1500 estudiantes</t>
  </si>
  <si>
    <t>Estudiantes y ex alumnos</t>
  </si>
  <si>
    <t>Muralismo, naturaleza, etc</t>
  </si>
  <si>
    <t>http://semanaeducacionartistica.cultura.gob.cl/wp-content/uploads/2016/05/sem.jpg</t>
  </si>
  <si>
    <t>La muestra se expuso por tres dÃ­as para que todos los estudiantes tuvieran acceso a visitarla</t>
  </si>
  <si>
    <t>Tizada por la Familia.</t>
  </si>
  <si>
    <t>En el azul de la palabra poÃ©tica; Elicura Chihuailaf</t>
  </si>
  <si>
    <t>Evento libre y abierto a la comunidad
Dirigido a niÃ±os, niÃ±as y jÃ³venes de 7Â° bÃ¡sico a 2Â° medio</t>
  </si>
  <si>
    <t>Obra teatral</t>
  </si>
  <si>
    <t>CompaÃ±Ã­a de teatro "La Turba"</t>
  </si>
  <si>
    <t>Obra teatral "La MisiÃ³n"</t>
  </si>
  <si>
    <t>http://semanaeducacionartistica.cultura.gob.cl/wp-content/uploads/2016/05/sema.jpg</t>
  </si>
  <si>
    <t>Es la primera vez que se le otorga la posibilidad a los estudiantes de asistir a una obra teatral, y se cree que se debe volver a repetir la experiencia</t>
  </si>
  <si>
    <t>PresentaciÃ³n Taller de Ballet</t>
  </si>
  <si>
    <t>http://semanaeducacionartistica.cultura.gob.cl/wp-content/uploads/2016/05/IMG_0439.jpg</t>
  </si>
  <si>
    <t>PresentaciÃ³n Taller de Coro</t>
  </si>
  <si>
    <t>PresentaciÃ³n Taller Danzas del Mundo</t>
  </si>
  <si>
    <t>http://semanaeducacionartistica.cultura.gob.cl/wp-content/uploads/2016/05/IMG_0470.jpg</t>
  </si>
  <si>
    <t>PresentaciÃ³n Taller Instrumental</t>
  </si>
  <si>
    <t>http://semanaeducacionartistica.cultura.gob.cl/wp-content/uploads/2016/05/IMG_0488.jpg</t>
  </si>
  <si>
    <t>Debate 3Â° y 4Â°</t>
  </si>
  <si>
    <t>sala 6Â°A</t>
  </si>
  <si>
    <t>http://semanaeducacionartistica.cultura.gob.cl/wp-content/uploads/2016/05/IMG_0586.jpg</t>
  </si>
  <si>
    <t>PresentaciÃ³n ArtÃ­stica de EducaciÃ³n Parvularia</t>
  </si>
  <si>
    <t>http://semanaeducacionartistica.cultura.gob.cl/wp-content/uploads/2016/05/IMG_0513.jpg</t>
  </si>
  <si>
    <t>PresentaciÃ³n Taller Danza Moderna</t>
  </si>
  <si>
    <t>http://semanaeducacionartistica.cultura.gob.cl/wp-content/uploads/2016/05/IMG_0531.jpg</t>
  </si>
  <si>
    <t>Pintando en mi Recreo</t>
  </si>
  <si>
    <t xml:space="preserve">Patios de la escuela </t>
  </si>
  <si>
    <t>http://semanaeducacionartistica.cultura.gob.cl/wp-content/uploads/2016/05/IMG_0552.jpg</t>
  </si>
  <si>
    <t>Debate 5Â° y 6Â°</t>
  </si>
  <si>
    <t>http://semanaeducacionartistica.cultura.gob.cl/wp-content/uploads/2016/05/IMG_0495.jpg</t>
  </si>
  <si>
    <t>Zumba</t>
  </si>
  <si>
    <t>http://semanaeducacionartistica.cultura.gob.cl/wp-content/uploads/2016/05/IMG_0604.jpg</t>
  </si>
  <si>
    <t>PresentaciÃ³n Taller de ViolÃ­n</t>
  </si>
  <si>
    <t>http://semanaeducacionartistica.cultura.gob.cl/wp-content/uploads/2016/05/IMG_0626.jpg</t>
  </si>
  <si>
    <t>PresentaciÃ³n Taller de Banda</t>
  </si>
  <si>
    <t xml:space="preserve">Gimnasio de la Escuela </t>
  </si>
  <si>
    <t>Debate 7Â° y 8Â°</t>
  </si>
  <si>
    <t>http://semanaeducacionartistica.cultura.gob.cl/wp-content/uploads/2016/05/IMG_0641.jpg</t>
  </si>
  <si>
    <t>PresentaciÃ³n de Danza Teatro</t>
  </si>
  <si>
    <t>PresentaciÃ³n Taller de Teatro</t>
  </si>
  <si>
    <t>ExposiciÃ³n artÃ­stica de Padres y Apoderados</t>
  </si>
  <si>
    <t>Padres y Apoderados de la Comunidad educativa</t>
  </si>
  <si>
    <t>Arte y ArtesanÃ­a</t>
  </si>
  <si>
    <t>Bienvenida SEA</t>
  </si>
  <si>
    <t>Colegio Winterhill</t>
  </si>
  <si>
    <t>Andwanter 31</t>
  </si>
  <si>
    <t>ViÃ±a</t>
  </si>
  <si>
    <t>ExposiciÃ³n de Arte</t>
  </si>
  <si>
    <t>taller de Malabares</t>
  </si>
  <si>
    <t>Taller de Batucada</t>
  </si>
  <si>
    <t>Piuntura colectiva</t>
  </si>
  <si>
    <t>Esculturas de CartÃ³n</t>
  </si>
  <si>
    <t>IlustraciÃ³n</t>
  </si>
  <si>
    <t>muralismo</t>
  </si>
  <si>
    <t>Tardes de Cine</t>
  </si>
  <si>
    <t>Cierre de la semana</t>
  </si>
  <si>
    <t>Colegio Winterhill Inicia Semana de las Artes</t>
  </si>
  <si>
    <t>Carnaval Artistico</t>
  </si>
  <si>
    <t>Colegio San Benildo</t>
  </si>
  <si>
    <t>Av. Mexico 956</t>
  </si>
  <si>
    <t>Mgonzalez@sanbenildo.cl</t>
  </si>
  <si>
    <t>1 grupo de danza</t>
  </si>
  <si>
    <t>Danza Rapa Nui</t>
  </si>
  <si>
    <t>http://semanaeducacionartistica.cultura.gob.cl/wp-content/uploads/2016/06/13307445_10154160174218361_1971132027640896651_n.jpg</t>
  </si>
  <si>
    <t>Inicio de la SEA  2016</t>
  </si>
  <si>
    <t>Sala de clases</t>
  </si>
  <si>
    <t>Estatuas vivientes Literarias</t>
  </si>
  <si>
    <t>Patio del Colegio</t>
  </si>
  <si>
    <t>Estatuas literarias</t>
  </si>
  <si>
    <t>Literatura</t>
  </si>
  <si>
    <t>Charla semana de la educaciÃ³n artÃ­stica en la UAH</t>
  </si>
  <si>
    <t>Visita Campus Oriente</t>
  </si>
  <si>
    <t>Campus Oriente PUC</t>
  </si>
  <si>
    <t>Jaime GuzmÃ¡n #3300</t>
  </si>
  <si>
    <t>taller pinta caritas</t>
  </si>
  <si>
    <t>catalina maldonado</t>
  </si>
  <si>
    <t>teatro y expresiÃ³n corporal</t>
  </si>
  <si>
    <t>actividad que ayudo a crear un team de ayuda para actividades recreativas que se realizan en la escuela con nivel pre-basico</t>
  </si>
  <si>
    <t>taller mandalas con lana</t>
  </si>
  <si>
    <t>nicol gallegos</t>
  </si>
  <si>
    <t>arte</t>
  </si>
  <si>
    <t>actividad que llamo la atencion y gusto a los alumnos y que se seguira realizando.</t>
  </si>
  <si>
    <t>Talleres ACCIONA</t>
  </si>
  <si>
    <t>Liceo Juan Arturo Pacheco Altamirano</t>
  </si>
  <si>
    <t>Calle Sotomayor 401</t>
  </si>
  <si>
    <t>ChillÃ¡n Viejo</t>
  </si>
  <si>
    <t>Felipe Opazo</t>
  </si>
  <si>
    <t>Liceo</t>
  </si>
  <si>
    <t>Segundo ciclo</t>
  </si>
  <si>
    <t>Taller de ilustracion</t>
  </si>
  <si>
    <t>Colegio Britanico</t>
  </si>
  <si>
    <t>Cruz 063</t>
  </si>
  <si>
    <t>MedusaKid Forest</t>
  </si>
  <si>
    <t>http://semanaeducacionartistica.cultura.gob.cl/wp-content/uploads/2016/05/01.jpg</t>
  </si>
  <si>
    <t xml:space="preserve">Los estudiantes conocieron el proceso creativo de la artista autodidacta MedusaKid,  luego utilizaron este proceso para crear sus propias obras ilustrativas y creaciÃ³n de personajes. </t>
  </si>
  <si>
    <t>taller mosaico</t>
  </si>
  <si>
    <t xml:space="preserve">angelica </t>
  </si>
  <si>
    <t>mosaico</t>
  </si>
  <si>
    <t xml:space="preserve">actividad que se trabajo con los apoderados excelente </t>
  </si>
  <si>
    <t>ACTIVIDAD ARTÃSTICA POR ASIGNATURA</t>
  </si>
  <si>
    <t>Liceo Claudio Arrau LeÃ³n</t>
  </si>
  <si>
    <t>ErrÃ¡zuriz esquina Dr. Sanhueza s/n DoÃ±ihue</t>
  </si>
  <si>
    <t>DoÃ±ihue</t>
  </si>
  <si>
    <t>Violeta Miranda GonzÃ¡lez</t>
  </si>
  <si>
    <t>liceo.claudioarrau@gmail.com</t>
  </si>
  <si>
    <t>Circuito Culturales y Patrimoniales</t>
  </si>
  <si>
    <t>CÃ¡huil</t>
  </si>
  <si>
    <t>Cachuil, Pichilemu, provincia Cardenal Caro</t>
  </si>
  <si>
    <t>Pichilemu</t>
  </si>
  <si>
    <t>Consejo Nacional de la Cultura y las Artes</t>
  </si>
  <si>
    <t>Primer a Cuarto aÃ±o Medio</t>
  </si>
  <si>
    <t>http://semanaeducacionartistica.cultura.gob.cl/wp-content/uploads/2016/05/4cab3689-ec60-4405-b673-fce2c0bf47a0.jpg</t>
  </si>
  <si>
    <t>PresentaciÃ³n Musical Coral e Instrumental</t>
  </si>
  <si>
    <t>Instituto Salesiano de Valdivia</t>
  </si>
  <si>
    <t>Pedro de Valdivia 480</t>
  </si>
  <si>
    <t>ppradenas@salesianosvaldivia.cl</t>
  </si>
  <si>
    <t>30 niÃ±os + Profesora</t>
  </si>
  <si>
    <t>Profesora Pilar Pradenas</t>
  </si>
  <si>
    <t>Muestra Coral e Instrumental</t>
  </si>
  <si>
    <t xml:space="preserve">Actividad que se desarrolla con gran Ã©xito </t>
  </si>
  <si>
    <t>pverdugo@salesianosvaldivia.cl</t>
  </si>
  <si>
    <t>16 + Profesora</t>
  </si>
  <si>
    <t>Profesora Patricia Verdugo</t>
  </si>
  <si>
    <t>http://semanaeducacionartistica.cultura.gob.cl/wp-content/uploads/2016/05/IMG_7943.jpg</t>
  </si>
  <si>
    <t>Actividad desarrollada con Ã©xito.</t>
  </si>
  <si>
    <t>MICRO INTERVENCIÃ“N URBANA</t>
  </si>
  <si>
    <t>Paso nivel Agrado de PeÃ±uelas</t>
  </si>
  <si>
    <t>Regimiento Arica s/n</t>
  </si>
  <si>
    <t>delalba@tie.cl</t>
  </si>
  <si>
    <t>ARTES INTEGRADAS EN EL PAC</t>
  </si>
  <si>
    <t>Escuela de Artes Pedro Aguirre Cerda</t>
  </si>
  <si>
    <t>Colo Colo Esquina Cardenal Caro - La Antena</t>
  </si>
  <si>
    <t>ExposiciÃ³n Estudiantes Taller de Artes.</t>
  </si>
  <si>
    <t>Frontis Colegio El Real</t>
  </si>
  <si>
    <t>Valdivia #440</t>
  </si>
  <si>
    <t>Recreo musical</t>
  </si>
  <si>
    <t>Alumnos y alumnas del Liceo Federico Varela</t>
  </si>
  <si>
    <t>http://semanaeducacionartistica.cultura.gob.cl/wp-content/uploads/2016/05/DSCN6602.jpg</t>
  </si>
  <si>
    <t>Taller de mÃºsica</t>
  </si>
  <si>
    <t>Raul Fuentes Villalobos</t>
  </si>
  <si>
    <t>MÃºsica Andina</t>
  </si>
  <si>
    <t>http://semanaeducacionartistica.cultura.gob.cl/wp-content/uploads/2016/05/CAM00918.jpg</t>
  </si>
  <si>
    <t>Estudiantes del Liceo Federico Varela</t>
  </si>
  <si>
    <t>MÃºsica Rock</t>
  </si>
  <si>
    <t>http://semanaeducacionartistica.cultura.gob.cl/wp-content/uploads/2016/05/DSCN6708.jpg</t>
  </si>
  <si>
    <t>Aprende a usarme</t>
  </si>
  <si>
    <t>primero medio hasta cuartos medios</t>
  </si>
  <si>
    <t>http://semanaeducacionartistica.cultura.gob.cl/wp-content/uploads/2016/05/DSCN6725.jpg</t>
  </si>
  <si>
    <t>RecuperaciÃ³n del patrimonio arquitectÃ³nico</t>
  </si>
  <si>
    <t>Hall Liceo Federico Varela</t>
  </si>
  <si>
    <t>primero medio</t>
  </si>
  <si>
    <t>http://semanaeducacionartistica.cultura.gob.cl/wp-content/uploads/2016/05/P1100706.jpg</t>
  </si>
  <si>
    <t>PROGRAMACIÃ“N SEMANA EDUCACIÃ“N ARTÃSTICA</t>
  </si>
  <si>
    <t>Mundo de colores</t>
  </si>
  <si>
    <t>http://semanaeducacionartistica.cultura.gob.cl/wp-content/uploads/2016/05/DSCN6717.jpg</t>
  </si>
  <si>
    <t>explorando lenguajes artisticos de nuestro tiempo  "el comic"</t>
  </si>
  <si>
    <t>Liceo Domingo Ortiz de Rozas</t>
  </si>
  <si>
    <t xml:space="preserve">Heroes De La ConcepciÃ³n 342 </t>
  </si>
  <si>
    <t>dchg.artesvisuales@gmail.com</t>
  </si>
  <si>
    <t>Yayo</t>
  </si>
  <si>
    <t>Comic</t>
  </si>
  <si>
    <t>http://semanaeducacionartistica.cultura.gob.cl/wp-content/uploads/2016/05/BVLa_Expo-Zobako-01.jpg</t>
  </si>
  <si>
    <t>los estudiantes recivieron muy bien la actividad, les gustaria traer mas artistas y que esto se repita.
los cursos que no alcanzaron en la sala, pidieron que el ilustrador fuera otra vez.</t>
  </si>
  <si>
    <t xml:space="preserve">explorando lenguajes artisticos de nuestro tiempo </t>
  </si>
  <si>
    <t>Expongo lo mio.</t>
  </si>
  <si>
    <t>Patio Liceo Federico Varela</t>
  </si>
  <si>
    <t>Cuarto medio</t>
  </si>
  <si>
    <t>http://semanaeducacionartistica.cultura.gob.cl/wp-content/uploads/2016/05/P1100708.jpg</t>
  </si>
  <si>
    <t>CRONOGRAMA DE ACTIVIDADES DE SEMANA DE EDUCACIÃ“N ARTÃSTICA 2016</t>
  </si>
  <si>
    <t>FOTO PATRIMONIO</t>
  </si>
  <si>
    <t xml:space="preserve">FotografÃ­a </t>
  </si>
  <si>
    <t>segundo medio</t>
  </si>
  <si>
    <t>http://semanaeducacionartistica.cultura.gob.cl/wp-content/uploads/2016/05/P1100717.jpg</t>
  </si>
  <si>
    <t>reflexion y organizaciÃ³n de actividades por curso</t>
  </si>
  <si>
    <t>lumaco</t>
  </si>
  <si>
    <t xml:space="preserve">34 docentes 30 asistentes de educaciÃ³n </t>
  </si>
  <si>
    <t>CelebraciÃ³n de IV Semana de la EducaciÃ³n ArtÃ­stica 2016</t>
  </si>
  <si>
    <t>VISITA AL MERCADO MUNICIPAL</t>
  </si>
  <si>
    <t xml:space="preserve">MERCADO MUNICIPAL DE PUNTA ARENAS </t>
  </si>
  <si>
    <t xml:space="preserve">21 DE MAYO SIN NÃšMERO </t>
  </si>
  <si>
    <t xml:space="preserve">PUNTA ARENAS </t>
  </si>
  <si>
    <t>ESCUELA ARTURO PRAT FONO: 612621695</t>
  </si>
  <si>
    <t xml:space="preserve">DIRECTA </t>
  </si>
  <si>
    <t xml:space="preserve">pre kinder y kÃ­nder </t>
  </si>
  <si>
    <t>http://semanaeducacionartistica.cultura.gob.cl/wp-content/uploads/2016/05/13327358_610375675789068_1677606192613220895_n.jpg</t>
  </si>
  <si>
    <t>los alumnos/as juntos a las educadoras de pÃ¡rvulos realizan visita al mercado municipal de Punta Arenas. Donde conocieron a los artesanos y vendedores de productos del Mar.
Tuvieron la oportunidad de tener la presencia de una cuenta cuentos.</t>
  </si>
  <si>
    <t>CANTO DE DESPEDIDA</t>
  </si>
  <si>
    <t xml:space="preserve">ESCUELA </t>
  </si>
  <si>
    <t>ZENTENO 191</t>
  </si>
  <si>
    <t xml:space="preserve">UTPESCUELAPRAT@GMAIL.COM </t>
  </si>
  <si>
    <t>http://semanaeducacionartistica.cultura.gob.cl/wp-content/uploads/2016/05/13245373_609603962532906_6311297106021718987_n.jpg</t>
  </si>
  <si>
    <t xml:space="preserve">24 de mayo a las 19:00 horas los alumnos/as de PrekÃ­nder y kÃ­nder interpretaron la canciÃ³n a mi Maestra en homenaje de despedida de dos colegas que entraron  en retiro. Fueron acompaÃ±ados por la docentes Karina contreras que pertenece al Programa acciona del consejo de la Cultura </t>
  </si>
  <si>
    <t>El circo en la escuela</t>
  </si>
  <si>
    <t>Escuela PeÃ±uelas</t>
  </si>
  <si>
    <t xml:space="preserve">Avenida los Pescadores </t>
  </si>
  <si>
    <t xml:space="preserve">Circo la Cuarta EstaciÃ³n </t>
  </si>
  <si>
    <t xml:space="preserve">Circense </t>
  </si>
  <si>
    <t>http://semanaeducacionartistica.cultura.gob.cl/wp-content/uploads/2016/05/DSC08022-1.jpg</t>
  </si>
  <si>
    <t>La historia de mi arte</t>
  </si>
  <si>
    <t>Carlos Ortiz Pangue</t>
  </si>
  <si>
    <t xml:space="preserve">Artes Visuales </t>
  </si>
  <si>
    <t>http://semanaeducacionartistica.cultura.gob.cl/wp-content/uploads/2016/05/DSC08036.jpg</t>
  </si>
  <si>
    <t>MÃºsica en mi escuela</t>
  </si>
  <si>
    <t>Los Intrepidos</t>
  </si>
  <si>
    <t>http://semanaeducacionartistica.cultura.gob.cl/wp-content/uploads/2016/05/WP_20160524_006.jpg</t>
  </si>
  <si>
    <t>Cine a la carta</t>
  </si>
  <si>
    <t>http://semanaeducacionartistica.cultura.gob.cl/wp-content/uploads/2016/05/DSC08072.jpg</t>
  </si>
  <si>
    <t>Conociendo a una cuentacuentos</t>
  </si>
  <si>
    <t>Yamila Colombo</t>
  </si>
  <si>
    <t>Corporal y vocal</t>
  </si>
  <si>
    <t>http://semanaeducacionartistica.cultura.gob.cl/wp-content/uploads/2016/05/cuentacuentos.jpg</t>
  </si>
  <si>
    <t>Felices con la visita de esta talentosa cuentacuentos enviada por el consejo de la cultura y las artes, los niÃ±os y niÃ±as disfrutaron mucho!</t>
  </si>
  <si>
    <t>Fomentando la identidad Comunal - Vivamos el teatro</t>
  </si>
  <si>
    <t>Escuela G-501</t>
  </si>
  <si>
    <t>via email</t>
  </si>
  <si>
    <t>Carlos RodrÃ­guez(artesano en mimbre)</t>
  </si>
  <si>
    <t xml:space="preserve">artesanÃ­a </t>
  </si>
  <si>
    <t>el artesano en mimbre realizÃ³ una muestra de su trabajo en la multicancha del colegio, ademÃ¡s explico como se realiza el trabajo y tejio una escultura en el momento.</t>
  </si>
  <si>
    <t>Fomentando la identidad Comunal - Vivamos el teatr</t>
  </si>
  <si>
    <t>Salida a terreno</t>
  </si>
  <si>
    <t>Centro Cultural Museo Lircunlauta</t>
  </si>
  <si>
    <t>Juan Jimenez # 1595 San Fernando</t>
  </si>
  <si>
    <t>todos</t>
  </si>
  <si>
    <t>Todo el alumnado del establecimiento realiza visita al museo, donde son recibidos por un guÃ­a que explica en que consiste la exposiciÃ³n del museo.</t>
  </si>
  <si>
    <t>ENCUENTRO CON LUIS CAMNITZER</t>
  </si>
  <si>
    <t>Instituto Porfesional Arcos. Biblioteca</t>
  </si>
  <si>
    <t>Santo Domingo 789, Santiago Centro</t>
  </si>
  <si>
    <t>VÃ­a correo electrÃ³nico (cupos limitados)</t>
  </si>
  <si>
    <t>BAJ Santiago presenta Circuito de Artes Interdisciplinario en la Semana de la EducaciÃ³n ArtÃ­stica</t>
  </si>
  <si>
    <t>ClÃ­nica de mÃºsica y percusiÃ³n</t>
  </si>
  <si>
    <t>institucionalescuela@gmail.com</t>
  </si>
  <si>
    <t>MÃºsicos del grupo Valeria y Cuarteto, Cantantes del Taller de MÃºsica UDEC</t>
  </si>
  <si>
    <t>PercusiÃ³n y Canto</t>
  </si>
  <si>
    <t>Un excelente espacio de acercamiento de los estudiantes con mÃºsicos y cantantes que ya se desempeÃ±an en estas Ã¡reas artÃ­sticas.</t>
  </si>
  <si>
    <t>ExpresÃ¡ndonos a travÃ©s de las Artes PlÃ¡sticas</t>
  </si>
  <si>
    <t>Avenida Los HÃ©roes NÂ°360ch</t>
  </si>
  <si>
    <t>Carlos Neira FernÃ¡ndez</t>
  </si>
  <si>
    <t>Pintura.</t>
  </si>
  <si>
    <t>Espacio para trabajar con los estudiantes pertenecientes al taller de arte acerca de la pintura.</t>
  </si>
  <si>
    <t>BAJ Antofagasta celebra con niÃ±os y jÃ³venes la Semana de la EducaciÃ³n ArtÃ­stica</t>
  </si>
  <si>
    <t>Taller de TÃ­teres</t>
  </si>
  <si>
    <t>Marcelo OrmeÃ±o Novoa</t>
  </si>
  <si>
    <t>Teatro: tÃ­teres</t>
  </si>
  <si>
    <t>Trabajo con estudiantes de NT1 a 2Â° bÃ¡sico en elaboraciÃ³n de tÃ­teres y creaciÃ³n de microcuentos.</t>
  </si>
  <si>
    <t>ClÃ­nica de Canto</t>
  </si>
  <si>
    <t>Estudiantes participantes del Taller de Canto UDEC</t>
  </si>
  <si>
    <t>Excelente presentaciÃ³n dirigida a los estudiantes participantes del taller de canto e instrumentos</t>
  </si>
  <si>
    <t>Clases de Violin y Cello</t>
  </si>
  <si>
    <t>Profesores de violÃ­n, viola y cello</t>
  </si>
  <si>
    <t>MÃºsica clÃ¡sica</t>
  </si>
  <si>
    <t>http://semanaeducacionartistica.cultura.gob.cl/wp-content/uploads/2016/05/violin-2.jpg</t>
  </si>
  <si>
    <t xml:space="preserve">Esta actividad se realizÃ³ de forma normal, preparando a los estudiantes para la muestra </t>
  </si>
  <si>
    <t>Motivados por participar. Estudio descriptivo â€“ comparativo de la participaciÃ³n en orquestas infanto â€“ juveniles, en Ciudad de Santa Fe (Argentina) y Talca (Chile).</t>
  </si>
  <si>
    <t>Clases de ViolÃ­n, Viola y Cello.</t>
  </si>
  <si>
    <t>Monitores de Viola, violÃ­n y cello</t>
  </si>
  <si>
    <t xml:space="preserve">MÃºsica clÃ¡sica </t>
  </si>
  <si>
    <t>http://semanaeducacionartistica.cultura.gob.cl/wp-content/uploads/2016/05/cello-2.jpg</t>
  </si>
  <si>
    <t>RealizaciÃ³n de ensayo y preparaciÃ³n de los estudiantes que conforman el semillero de la orquesta de cuerdas de nuestra escuela.</t>
  </si>
  <si>
    <t>BAJ ValparaÃ­so celebra Semana de la EducaciÃ³n ArtÃ­stica con talleres, clÃ­nicas y ensayos</t>
  </si>
  <si>
    <t>Nuestra Escuela de las Artes Celebra la Semana de la EducaciÃ³n ArtÃ­stica</t>
  </si>
  <si>
    <t>BAJ BiobÃ­o prepara cartelera cultural para la Semana de la EducaciÃ³n ArtÃ­stica</t>
  </si>
  <si>
    <t>Visita de un artesano a nuestra  escuela</t>
  </si>
  <si>
    <t>Escuela Oscar Guerrero Q.</t>
  </si>
  <si>
    <t>Villa Alegre 1105</t>
  </si>
  <si>
    <t>DAEM</t>
  </si>
  <si>
    <t>BAJ Los Lagos prepara amplia programaciÃ³n en la IV Semana de la EducaciÃ³n ArtÃ­stica</t>
  </si>
  <si>
    <t>Visita de dos bailarines a nuestra escuela; uno de danza contemporÃ¡nea y uno de  breack-danmce a mostrar su arte y una charla</t>
  </si>
  <si>
    <t>Nacimineto</t>
  </si>
  <si>
    <t>ExposiciÃ³n del Pintor Octavio Astorga Orellana</t>
  </si>
  <si>
    <t>Visita al museo Artequin</t>
  </si>
  <si>
    <t>Ciudad de Los Angeles</t>
  </si>
  <si>
    <t>Lautaro s/n</t>
  </si>
  <si>
    <t>Visita a una ceramica</t>
  </si>
  <si>
    <t>Ceramica</t>
  </si>
  <si>
    <t>J. Montt s/n</t>
  </si>
  <si>
    <t>Afiche Sea Pulmahue 2016</t>
  </si>
  <si>
    <t>Encuentro de establecimientos educacionales, festejando la semana artisitica</t>
  </si>
  <si>
    <t>Gimnasio Escuela El Saber</t>
  </si>
  <si>
    <t>Freire 512</t>
  </si>
  <si>
    <t>Mostrando mi arte a la comunidad</t>
  </si>
  <si>
    <t>Plaza Isabel Riquelme</t>
  </si>
  <si>
    <t>San Martin esq.Baquedano</t>
  </si>
  <si>
    <t>GIMNASIA RITMICA</t>
  </si>
  <si>
    <t>Marching Band + Batucadas + Big Band</t>
  </si>
  <si>
    <t>PROGRAMACION   DE LA  SEMANA    ARTISTICA  2016</t>
  </si>
  <si>
    <t>escuelademusicaloespejoo@gmail.com</t>
  </si>
  <si>
    <t>entrada liberada</t>
  </si>
  <si>
    <t>El Teatro en el Aula  -- Clinica de instrumentos de viento de MÃºsica andina</t>
  </si>
  <si>
    <t>Colegio Pulmahue de Paine</t>
  </si>
  <si>
    <t>Calle Las Mercedes 330</t>
  </si>
  <si>
    <t>Paine</t>
  </si>
  <si>
    <t>Haydee MoraÃ±es</t>
  </si>
  <si>
    <t>Correo haydeemh@gmail.com</t>
  </si>
  <si>
    <t>120 niÃ±os</t>
  </si>
  <si>
    <t>5 profesores</t>
  </si>
  <si>
    <t>http://semanaeducacionartistica.cultura.gob.cl/wp-content/uploads/2016/05/cole-Mmama-16-008.jpg</t>
  </si>
  <si>
    <t xml:space="preserve">Se realiza en dos jornadas para una mejor apreciaciÃ³n niÃ±os de 2Âº -3Âº - 4Âº actividad de 30 minutos
5Âº-6Âº-7Âº </t>
  </si>
  <si>
    <t xml:space="preserve">El Teatro en el Aula  </t>
  </si>
  <si>
    <t>ACTIVIDAD DE  LANZAMIENTO  "Compartiendo  desde    Nuestros   Territorios"</t>
  </si>
  <si>
    <t>Centro  Cultural de  Padre  las  Casas</t>
  </si>
  <si>
    <t>Maquehue  nÂº 1497</t>
  </si>
  <si>
    <t>Padre las  casas</t>
  </si>
  <si>
    <t>carolina@productora4elemntos.cl</t>
  </si>
  <si>
    <t>correo</t>
  </si>
  <si>
    <t>Tocata  y   Clinica  de   musica</t>
  </si>
  <si>
    <t>lecturas    Musicalizadas   con Agrupacion   4   Elementos. Encuentro  de  una   Poetiza  con alumnos del  colegio,   ClÃ­nica   teatral   con el  actor   QuÃ©no  Delgado</t>
  </si>
  <si>
    <t>ClÃ­nicas  de   Artes  Visuales</t>
  </si>
  <si>
    <t>Obra de teatro Fausto sudaca</t>
  </si>
  <si>
    <t>Liceo carmela Carvajal gimnasio</t>
  </si>
  <si>
    <t>Avenida Italia 990</t>
  </si>
  <si>
    <t xml:space="preserve">Providencia </t>
  </si>
  <si>
    <t>Kprudencio@liceocarmelacarvajal.cl</t>
  </si>
  <si>
    <t>RincÃ³n de Matta</t>
  </si>
  <si>
    <t xml:space="preserve">Entrada biblioteca CRA del Liceo Carmela Carvajal </t>
  </si>
  <si>
    <t>Va Italia 990</t>
  </si>
  <si>
    <t>Providencias</t>
  </si>
  <si>
    <t>ExposiciÃ³n trabajos de las estudiantes</t>
  </si>
  <si>
    <t>Liceo carmela carvajal</t>
  </si>
  <si>
    <t>Muestra intervenciÃ³n Semana de la educaciÃ³n artÃ­stica.</t>
  </si>
  <si>
    <t xml:space="preserve">Liceo carmela Carvajal </t>
  </si>
  <si>
    <t>Av Italia 990</t>
  </si>
  <si>
    <t>Visita museo nacional de bellas artes</t>
  </si>
  <si>
    <t>Museo nacional de bellas artes</t>
  </si>
  <si>
    <t>Parque forestal s/n</t>
  </si>
  <si>
    <t>Visita museonacional de bellas artes</t>
  </si>
  <si>
    <t xml:space="preserve">Museo nacional de bellas artes </t>
  </si>
  <si>
    <t xml:space="preserve">Santiago </t>
  </si>
  <si>
    <t>"Una mirada crÃ­tica del arte en la escuela"</t>
  </si>
  <si>
    <t>Colegio Mistral</t>
  </si>
  <si>
    <t>Ohiggins #1100</t>
  </si>
  <si>
    <t>Como la actividad se realiza por primer aÃ±o falto coordinaciÃ³n entre todos los niveles, pero se realizÃ³ de manera satisfactoria, en mayor o menor medida.
Falta trabajo colaborativo de docentes de otras asignaturas.</t>
  </si>
  <si>
    <t>ExposiciÃ³n artistas en mi escuela</t>
  </si>
  <si>
    <t>Artistas visuales y autodidactas Colegio Mistral</t>
  </si>
  <si>
    <t>Pintura, dibujo, textil, lanigrafia</t>
  </si>
  <si>
    <t>http://semanaeducacionartistica.cultura.gob.cl/wp-content/uploads/2016/05/20160524_111526.jpg</t>
  </si>
  <si>
    <t xml:space="preserve">La actividad resulto bastante exitosa. Los estudiantes vieron una muestra de alta calidad artÃ­stica, y los docentes se mostraron comprometidos y recorrieron la muestra explicando las obras y fomentando la participaciÃ³n y el dialogo con los alumnos y alumnas. Se logra la valoraciÃ³n del trabajo creativo de artistas conocidos del colegio  y de otros cuyos dotes artÃ­sticos no conocÃ­an y ahora admiran.
Participa todo el colegio, desde pre-bÃ¡sica a ed. media.
</t>
  </si>
  <si>
    <t>Intercambio de experiencias</t>
  </si>
  <si>
    <t>http://semanaeducacionartistica.cultura.gob.cl/wp-content/uploads/2016/05/IMG-20160527-WA0022.jpg</t>
  </si>
  <si>
    <t xml:space="preserve">La actividad resulto motivante y entretenida, Los estudiantes de educaciÃ³n media quedaron encantados con los niÃ±os mas chiquitos y ellos aprendieron mucho de los temas y actividades que los mas grandes les prepararon. 
Participaron crusos de 8Â° A 4Â° medio, en la clase de artes visuales, coordinando visitas a niÃ±os y niÃ±as de prekinder, kinder y primero bÃ¡sico, con docente de artes visuales de e. media.
Los estudiantes de cuarto medio prepararon una crÃ­tica constructiva sobre las clases de educaciÃ³n artÃ­stica en  pre-bÃ¡sica, la funciÃ³n del juego y el aprendizaje por descubrimiento y la experimentaciÃ³n.
Esta actividad se repetirÃ¡ a lo largo del aÃ±o, por semestre, dado su Ã©xito. y buena acogida por parte de alumnos y docentes. </t>
  </si>
  <si>
    <t>"EL ARTE INVADE LA CALLE"</t>
  </si>
  <si>
    <t>Plaza de Las Cabras</t>
  </si>
  <si>
    <t>70 aprox.</t>
  </si>
  <si>
    <t>http://semanaeducacionartistica.cultura.gob.cl/wp-content/uploads/2016/05/20160526_110126.jpg</t>
  </si>
  <si>
    <t>La actividad fue masiva, todo el colegio visitÃ³ la plaza, escuchÃ³ mÃºsica en vivo, participÃ³ de la actividad y apoyÃ³ a los niÃ±os participantes del concurso pictÃ³rico. 
Mucha gente visitÃ³ la plaza y observÃ³ las actividades con agrado.
Esta hermosa actividad se realizarÃ¡ nuevamente el prÃ³ximo aÃ±o.</t>
  </si>
  <si>
    <t>"Intercambio de experiencias"</t>
  </si>
  <si>
    <t>http://semanaeducacionartistica.cultura.gob.cl/wp-content/uploads/2016/05/IMG-20160527-WA0009.jpg</t>
  </si>
  <si>
    <t xml:space="preserve">se realizÃ³ varios dÃ­as durante dos semanas, en varios cursos.
</t>
  </si>
  <si>
    <t>FESTIVAL DE LA VOZ</t>
  </si>
  <si>
    <t>LICEO C-90 TRAPAQUEANTE</t>
  </si>
  <si>
    <t>GUACOLDA S/N</t>
  </si>
  <si>
    <t>TIRUA</t>
  </si>
  <si>
    <t>Nector Parra, Mariana Vivanco, Taller de Hip-Hop liceo c90</t>
  </si>
  <si>
    <t>MÃºsica, canto y Danza</t>
  </si>
  <si>
    <t>Visita a exposiciÃ³n Cultural llamada: "Paleteada de Artistas".</t>
  </si>
  <si>
    <t xml:space="preserve"> Centro Cultural Sofia Hott del Instituto AlemÃ¡n de Osorno</t>
  </si>
  <si>
    <t>Juan Mackenna 1011 (esquina Cochrane)</t>
  </si>
  <si>
    <t>Osorno - CHILE</t>
  </si>
  <si>
    <t>Fono 56 - 64 - 2216116 email: ccultural@dso.cl</t>
  </si>
  <si>
    <t>Fono 56 - 64 - 2216116
email: ccultural@dso.cl
CÃ³digo Postal 5310606
Osorno - CHILE</t>
  </si>
  <si>
    <t>Master Class- Bateria y percusiÃ³n</t>
  </si>
  <si>
    <t xml:space="preserve">Gimnasio de Saint Thomas College Osorno </t>
  </si>
  <si>
    <t>Alsacia 1050 Osorno</t>
  </si>
  <si>
    <t>samuel.cisternas@colegioshaddai.cl</t>
  </si>
  <si>
    <t>Contactarse con Mister Samuel al correo: samuel.cisternas@colegioshaddai.cl
http://www.saintthomas.cl/web/galeria/artes-musicales.html</t>
  </si>
  <si>
    <t>MICRÃ“FONO LIBRE</t>
  </si>
  <si>
    <t>Hoy es el gran dÃ­a</t>
  </si>
  <si>
    <t>Escuela Javier Eyzaguirre Echaurren</t>
  </si>
  <si>
    <t>emeromaureira@gmail.com</t>
  </si>
  <si>
    <t>ANTIGUA CASA , MARIO ROMÃN, ELEODORO CALDERÃ“N, MARÃA JOSE AGUILAR</t>
  </si>
  <si>
    <t>ARTES</t>
  </si>
  <si>
    <t>"Manualidades APRENDE CREANDO"</t>
  </si>
  <si>
    <t xml:space="preserve">Sala de Artes Visuales. </t>
  </si>
  <si>
    <t>http://www.saintthomas.cl/web/alumnos/extraprogramaticas/artes-visuales.html</t>
  </si>
  <si>
    <t>Circo teatro</t>
  </si>
  <si>
    <t>Establecimiento educacional</t>
  </si>
  <si>
    <t>Carlos Valenzuela Rios 23</t>
  </si>
  <si>
    <t>direccionescuelacodegua@gmail.com</t>
  </si>
  <si>
    <t>AndrÃ©s DÃ­az</t>
  </si>
  <si>
    <t>Circo Teatro</t>
  </si>
  <si>
    <t>http://semanaeducacionartistica.cultura.gob.cl/wp-content/uploads/2016/05/DSC_0177.jpg</t>
  </si>
  <si>
    <t xml:space="preserve">Propuesta novedosa poara nuestros niÃ±osny niÃ±as por el uso de marionetas y con una temÃ¡tica muy atingente no solo a nuestro proyecto educativo, sino que tambiÃ©n a una temÃ¡tica relevante en nuestros tiempos: la contaminaciÃ³n. OjalÃ¡ pudiese ser replicada con los niÃ±os y niÃ±as de la jornada de la tarde </t>
  </si>
  <si>
    <t>El diseÃ±o, la pintura y el graffiti como medios de expresiÃ³n y comunicaciÃ³n.</t>
  </si>
  <si>
    <t>Las Lilas 16080</t>
  </si>
  <si>
    <t>Christian Knabeth ( DIEZCEROTRES), JoelÃ­ RÃ¡mirez, Guztok</t>
  </si>
  <si>
    <t>DISEÃ‘O ,PINTURA Y GRAFFITI</t>
  </si>
  <si>
    <t>http://semanaeducacionartistica.cultura.gob.cl/wp-content/uploads/2016/05/IMG_7380.jpg</t>
  </si>
  <si>
    <t>El diseÃ±o, la pintura y el graffiti comunicaciÃ³n</t>
  </si>
  <si>
    <t>EXPO ARTE Y MÃšSICA 2016.</t>
  </si>
  <si>
    <t xml:space="preserve">Sala multiuso del Colegio Saint Thomas. </t>
  </si>
  <si>
    <t xml:space="preserve">Osorno  </t>
  </si>
  <si>
    <t xml:space="preserve">samuel.cisternas@colegioshaddai.cl </t>
  </si>
  <si>
    <t>samuel.cisternas@colegioshaddai.cl 
http://www.saintthomas.cl/web/galeria/artes-musicales.html</t>
  </si>
  <si>
    <t>Guionista GrÃ¡fico en mi Escuela</t>
  </si>
  <si>
    <t>Jorge Sanhueza</t>
  </si>
  <si>
    <t>Actividad muy atractiva para los jÃ³venes por tratarse de un lenguaje mÃ¡s contemporÃ¡neo y atingente a su edad</t>
  </si>
  <si>
    <t>CONCIERTO EN VIVO 2016</t>
  </si>
  <si>
    <t>http://www.saintthomas.cl/web/galeria/artes-musicales.html</t>
  </si>
  <si>
    <t>Editorial y Memoria</t>
  </si>
  <si>
    <t>Gabriel Navarrete (GARVO), Paloma Moreno ( Holapalo),  CorporaciÃ³n Memorial Paine.</t>
  </si>
  <si>
    <t>Editorial y memoria</t>
  </si>
  <si>
    <t>http://semanaeducacionartistica.cultura.gob.cl/wp-content/uploads/2016/05/IMG_7645.jpg</t>
  </si>
  <si>
    <t>Chada Circus</t>
  </si>
  <si>
    <t>ESPACIO CULTURAL ANTIGUA CASA / LA PALOMA, PAINE</t>
  </si>
  <si>
    <t>ARTES CIRCENCES</t>
  </si>
  <si>
    <t>http://semanaeducacionartistica.cultura.gob.cl/wp-content/uploads/2016/05/IMG_7694.jpg</t>
  </si>
  <si>
    <t>MASTER CLASS / SAINT THOMAS COLLEGE 2016</t>
  </si>
  <si>
    <t>semana de las artes con mi huella</t>
  </si>
  <si>
    <t>colego carlos condell de la haza</t>
  </si>
  <si>
    <t xml:space="preserve">muy buena actividad, hubo mucha motivaciÃ³n y participaciÃ³n </t>
  </si>
  <si>
    <t>DEPARTAMENTO DE ARTES MUSICALES/ SAINT THOMAS COLLEGE 2016</t>
  </si>
  <si>
    <t>conociendo el arte de mi regiÃ³n</t>
  </si>
  <si>
    <t>centro de la ciudad</t>
  </si>
  <si>
    <t>museo gabriel gonzales videla</t>
  </si>
  <si>
    <t>8Â°</t>
  </si>
  <si>
    <t>tarde musical</t>
  </si>
  <si>
    <t>raul talo pinto</t>
  </si>
  <si>
    <t>musical</t>
  </si>
  <si>
    <t>nuestro arte para los vecinos</t>
  </si>
  <si>
    <t>frontis del colegio</t>
  </si>
  <si>
    <t xml:space="preserve">muy buena actividad, los transeÃºntes se interesaron bastante en la observaciÃ³n de los trabajos de los alumnos. </t>
  </si>
  <si>
    <t>muestra artÃ­stica en el colegio</t>
  </si>
  <si>
    <t>los estudiantes apreciaron los trabajos de distintos niveles, generando opiniones y participaciÃ³n en actividades de la signatura</t>
  </si>
  <si>
    <t>Visita del arte 1 MÃºsica.</t>
  </si>
  <si>
    <t>Jose Flores</t>
  </si>
  <si>
    <t>Visita del arte 2 Teatro.</t>
  </si>
  <si>
    <t>Claudia Vaenzuela</t>
  </si>
  <si>
    <t>http://semanaeducacionartistica.cultura.gob.cl/wp-content/uploads/2016/05/DSC08195-1.jpg</t>
  </si>
  <si>
    <t>Visita del arte 3 Artes Visuales</t>
  </si>
  <si>
    <t xml:space="preserve">Sergio Gorigoitia </t>
  </si>
  <si>
    <t>http://semanaeducacionartistica.cultura.gob.cl/wp-content/uploads/2016/05/DSC08153-1.jpg</t>
  </si>
  <si>
    <t>cine cojÃ­n</t>
  </si>
  <si>
    <t>actividad muy motivadora para los alumnos</t>
  </si>
  <si>
    <t>"Analisis del silencio de los inocentes"</t>
  </si>
  <si>
    <t>Liceo Polivalente Lucila Godoy Alcayaga</t>
  </si>
  <si>
    <t>Avenida central 017 San Bernardo</t>
  </si>
  <si>
    <t>Marcelo Arenas</t>
  </si>
  <si>
    <t>escribir nombre del participante al correo marcelo.arenasg@gmail.com</t>
  </si>
  <si>
    <t>Cristobal Sobera y Amanda Osiadacz</t>
  </si>
  <si>
    <t>Cine y teatro</t>
  </si>
  <si>
    <t>http://semanaeducacionartistica.cultura.gob.cl/wp-content/uploads/2016/05/DSC05497.jpg</t>
  </si>
  <si>
    <t>La actividad fue muy entretenida e innovadora, los alumnos se sintieron muy bien y comodos con la actividad; aprendieron bastante; y con esta actividad en el colegio se pretende llevar a cabo talleres sobre cine y teatro para acercar a lso alumnos con las disciplinas artisticas.</t>
  </si>
  <si>
    <t>La mÃºsica como expresiÃ³n de arte universal</t>
  </si>
  <si>
    <t>Pablo Celis, Angel Marambio "CALELE", RamÃ³n VÃ¡squez, Cristobal BriceÃ±o ( Ases Falsos), Daniela SepÃºlveda, Vahitiare Lobos, Luis Felipe JofrÃ© y Camilo Cuevas ( Cuarteto de clarinetes "Clarion" de la Facultad de Artes de la Universidad de Chile, alumnos del profesor RubÃ©n GonzÃ¡lez</t>
  </si>
  <si>
    <t>Arte sobre ruedas</t>
  </si>
  <si>
    <t>Rodrigo Ramirez</t>
  </si>
  <si>
    <t>Nuevas tendencias</t>
  </si>
  <si>
    <t>Mural Identidad Lucila Godoy Alcayaga</t>
  </si>
  <si>
    <t>Escribir nombre participante en el correo marcelo.arenasg@gmail.com</t>
  </si>
  <si>
    <t>Los alumnos muestran participacion e iniciativa por la actividad de pintar;y en el momento de pintar agregan ideas que fortalecen el trabajo</t>
  </si>
  <si>
    <t>Mural Monumentos y maravillas de Chile</t>
  </si>
  <si>
    <t>Colores y el mar</t>
  </si>
  <si>
    <t>http://semanaeducacionartistica.cultura.gob.cl/wp-content/uploads/2016/05/P1100716.jpg</t>
  </si>
  <si>
    <t>ProgramaciÃ³n de la Semana de la EducaciÃ³n ArtÃ­stica</t>
  </si>
  <si>
    <t>"PequeÃ±os Escultores en el Colegio Alonso de CÃ³rdova"</t>
  </si>
  <si>
    <t>Colegio Alonso de CÃ³rdova</t>
  </si>
  <si>
    <t>Avenida El Montijo 1010</t>
  </si>
  <si>
    <t>Para participar en el taller los alumnos deben inscribirse en SecretarÃ­a del Colegio</t>
  </si>
  <si>
    <t>Marcela Ilabaca</t>
  </si>
  <si>
    <t>Modelado</t>
  </si>
  <si>
    <t>http://semanaeducacionartistica.cultura.gob.cl/wp-content/uploads/2016/06/SEA.jpg</t>
  </si>
  <si>
    <t>"PequeÃ±os Escultores en Colegio Alonso de CÃ³rdova"</t>
  </si>
  <si>
    <t>"Montajes Colectivos en el Colegio Alonso de CÃ³rdova"</t>
  </si>
  <si>
    <t>Los trabajos serÃ¡n desarrollados por los alumnos de los distintos cursos y niveles.</t>
  </si>
  <si>
    <t>http://semanaeducacionartistica.cultura.gob.cl/wp-content/uploads/2016/06/Semana-Educ.-Artistica-16.jpg</t>
  </si>
  <si>
    <t>"Montajes Colectivos en Colegio Alonso de CÃ³rdova"</t>
  </si>
  <si>
    <t>Acto de Clausura de la SEA en Colegio Alonso de CÃ³rdova</t>
  </si>
  <si>
    <t>Participar en los talleres que se presentan en el acto de clausura de la SEA.</t>
  </si>
  <si>
    <t>http://semanaeducacionartistica.cultura.gob.cl/wp-content/uploads/2016/06/MG_2841.jpg</t>
  </si>
  <si>
    <t>Clausura de la Semana de la EducaciÃ³n ArtÃ­stica</t>
  </si>
  <si>
    <t>ExposiciÃ³n de pinturas de alumnos</t>
  </si>
  <si>
    <t>NACIMIENTO</t>
  </si>
  <si>
    <t>Noche de Museos</t>
  </si>
  <si>
    <t>PequeÃ±os Escultores</t>
  </si>
  <si>
    <t>MÃºsica en el Baltazar</t>
  </si>
  <si>
    <t xml:space="preserve">Cuarteto </t>
  </si>
  <si>
    <t>http://semanaeducacionartistica.cultura.gob.cl/wp-content/uploads/2016/05/CAM01053.jpg</t>
  </si>
  <si>
    <t xml:space="preserve">
</t>
  </si>
  <si>
    <t>Programa Seminario "La Calidad EstÃ©tica del Entorno Escolar".</t>
  </si>
  <si>
    <t>Teatro en la escuela</t>
  </si>
  <si>
    <t>Natalia SÃ¡nchez</t>
  </si>
  <si>
    <t>Karen Tiznado (Programa ACCIONA)</t>
  </si>
  <si>
    <t xml:space="preserve">La clase se desarrollÃ³ con estudiantes de quinto aÃ±o de enseÃ±anza bÃ¡sica, quienes en la asignatura de lenguaje realizarÃ¡n la creaciÃ³n y producciÃ³n de una obra de teatro creada por ellos mismos. Por lo mismo, la clase de teatro fomentÃ³ el trabajo disciplinar del teatro, la preparaciÃ³n fÃ­sica, el desarrollo de la creatividad y el trabajo en equipo. </t>
  </si>
  <si>
    <t>IntervenciÃ³n circo</t>
  </si>
  <si>
    <t>http://semanaeducacionartistica.cultura.gob.cl/wp-content/uploads/2016/05/DSC00061.jpg</t>
  </si>
  <si>
    <t xml:space="preserve">Los estudiantes artistas de la disciplina del circo se tomaron el patio central del colegio realizando una muestra que consideraba tela, malabarismo y mano a mano, dÃ³nde sus compaÃ±eros pudieron apreciar lo que se trabaja semana a semana en el taller. </t>
  </si>
  <si>
    <t>Familia Flor interviene la escuela</t>
  </si>
  <si>
    <t xml:space="preserve">IntervenciÃ³n de la Familia Flores, compuesta por los estudiantes del colegio, quienes recorrieron el colegio. </t>
  </si>
  <si>
    <t>Artes en la educaciÃ³n parvularia</t>
  </si>
  <si>
    <t xml:space="preserve">Felipe Beltran </t>
  </si>
  <si>
    <t>Malabarismo/circo</t>
  </si>
  <si>
    <t>http://semanaeducacionartistica.cultura.gob.cl/wp-content/uploads/2016/05/IMG_2775.jpg</t>
  </si>
  <si>
    <t xml:space="preserve">La actividad se efectuÃ³ con estudiantes de PrekÃ­nder, quienes experimentaron a travÃ©s del malabarismo y de su corporalidad, un acercamiento al Ã¡mbito artÃ­stico a travÃ©s del juego, la exploraciÃ³n y la reflexiÃ³n, ya que se abordÃ³ la importancia del cuidado del medio ambiente. </t>
  </si>
  <si>
    <t>LOS ARTISTAS DEL L.E.A. EN EL L.E.A.</t>
  </si>
  <si>
    <t>SalÃ³n "DarÃ­o Canut de Bonn"</t>
  </si>
  <si>
    <t>Coquimbo 827 3er piso</t>
  </si>
  <si>
    <t>ximena.garcia@gmail.com</t>
  </si>
  <si>
    <t>Participan alumnos de Talleres de 7mo y 8vo bÃ¡sico y de I y II de enseÃ±anza media</t>
  </si>
  <si>
    <t>DOCENTES DE TALLERES ARTISTICOS DE MUSICA. ARTES. DANZA . TEATRO</t>
  </si>
  <si>
    <t>INTERCAMBIO DE EXPERIENCIAS</t>
  </si>
  <si>
    <t>DemostraciÃ³n de Grabados</t>
  </si>
  <si>
    <t>Escuela Balmaceda Saavedra Laulhere</t>
  </si>
  <si>
    <t xml:space="preserve">Los Andes 377 </t>
  </si>
  <si>
    <t>utpbalmaceda2013@gmail.com</t>
  </si>
  <si>
    <t>Claudia Rivera</t>
  </si>
  <si>
    <t>Obra de Teatro</t>
  </si>
  <si>
    <t>Tocando corazones en escuelas especiales</t>
  </si>
  <si>
    <t>Escuela especial Liwen</t>
  </si>
  <si>
    <t>Dinamarca 728</t>
  </si>
  <si>
    <t>http://semanaeducacionartistica.cultura.gob.cl/wp-content/uploads/2016/05/IMG-20160601-WA0009.jpg</t>
  </si>
  <si>
    <t>DemostraciÃ³n de torno por el artesano Santos Herrera</t>
  </si>
  <si>
    <t>Los Andes 377</t>
  </si>
  <si>
    <t>Santos Herrera</t>
  </si>
  <si>
    <t>CerÃ¡mica en Torno</t>
  </si>
  <si>
    <t>DemostraciÃ³n de torno por el artesano Santos Herr</t>
  </si>
  <si>
    <t>EXPOSICIÃ“N - TALLER "El rol del Profesor en el S.XXI y la pedagogia de los afectos</t>
  </si>
  <si>
    <t>Liceo Experimental ArtÃ­stico</t>
  </si>
  <si>
    <t>Coquimbo 827</t>
  </si>
  <si>
    <t>danilo.morales@lexart.cl</t>
  </si>
  <si>
    <t>GRUPO BAOBAD</t>
  </si>
  <si>
    <t>colegio San Juan Diego</t>
  </si>
  <si>
    <t>av americo vespucio 670</t>
  </si>
  <si>
    <t>grupo baobad</t>
  </si>
  <si>
    <t>danza y ejecucion musical</t>
  </si>
  <si>
    <t>Afiche Semana de la EducaciÃ³n ArtÃ­stica Colegio de AplicaciÃ³n</t>
  </si>
  <si>
    <t>IntervenciÃ³n artistica. PASACALLLE por el centro ciudad de Curanilahue.</t>
  </si>
  <si>
    <t>Liceo mariano latorre</t>
  </si>
  <si>
    <t>Cauplocan 929</t>
  </si>
  <si>
    <t>Curanilhue</t>
  </si>
  <si>
    <t>rfernandez@lml.cl</t>
  </si>
  <si>
    <t>http://semanaeducacionartistica.cultura.gob.cl/wp-content/uploads/2016/05/toda-escuela.jpg</t>
  </si>
  <si>
    <t>Actividad realizada en el centro de la ciudad de curanilahue, con un recorrido que duro una hora aproximadamente. Participando las Ã¡reas de danza, teatro, pintura, y mÃºsica, de nuestro Liceo Polivalente Mariano Latorre.</t>
  </si>
  <si>
    <t xml:space="preserve">IntervenciÃ³n artistica. PASACALLLE por el centro </t>
  </si>
  <si>
    <t>EXPOSICIÃ“N DE MÃSCARAS</t>
  </si>
  <si>
    <t>XIMENA.GARCIA@LEXART.CL</t>
  </si>
  <si>
    <t>SIN INSCRIPCIÃ“N</t>
  </si>
  <si>
    <t>Presentacion grupo de teatro</t>
  </si>
  <si>
    <t>Exposicion artistica</t>
  </si>
  <si>
    <t>La educaciÃ³n artÃ­stica en mi escuela.</t>
  </si>
  <si>
    <t>Escuela Lo Miranda</t>
  </si>
  <si>
    <t xml:space="preserve">Avenida Pedro Aguirre Cerda #035 Lo Miranda </t>
  </si>
  <si>
    <t>http://semanaeducacionartistica.cultura.gob.cl/wp-content/uploads/2016/05/13301291_248078455551519_5928163132383877732_o.jpg</t>
  </si>
  <si>
    <t xml:space="preserve">La actividad fue bastante positiva, podemos reflexionar de esta necesidad que tienen los estudiantes de expresarse libremente y de la importancia que tiene para ellos el arte. </t>
  </si>
  <si>
    <t>Elencos Musicales de las Escuelas ArtÃ­sticas de la RegiÃ³n (invitaciÃ³n especial a orquesta de OllagÃ¼e)</t>
  </si>
  <si>
    <t>Paseo Prat</t>
  </si>
  <si>
    <t>Calle Prat con San MartÃ­n</t>
  </si>
  <si>
    <t>ximena.garcia@lexart.cl</t>
  </si>
  <si>
    <t>PresentaciÃ³n de obra teatral.</t>
  </si>
  <si>
    <t xml:space="preserve">Liceo Mariano Latorre </t>
  </si>
  <si>
    <t>CaupolicÃ¡n 929</t>
  </si>
  <si>
    <t>Curanilahue</t>
  </si>
  <si>
    <t>http://semanaeducacionartistica.cultura.gob.cl/wp-content/uploads/2016/05/3-neruda.jpg</t>
  </si>
  <si>
    <t>Funciona de teatro para niÃ±os de 7Âº y 8Âº1 bÃ¡sico. escuela Pablo Neruda de la ciudad de Curanilahue. Quienes asistieron al Liceo Polivalente Mariano Latorre.</t>
  </si>
  <si>
    <t>Taller de Dibujo Naturalista</t>
  </si>
  <si>
    <t>INTERVENCIÃ“N ARTÃSTICA. "PASACALLE" POR EL CENTRO DE LA CIUDAD DE CURANILAHUE.</t>
  </si>
  <si>
    <t>Pintura en el Baltazar</t>
  </si>
  <si>
    <t>http://semanaeducacionartistica.cultura.gob.cl/wp-content/uploads/2016/05/DSCN1856.jpg</t>
  </si>
  <si>
    <t>Durante toda la semana se expusieron los trabajos de los alumnos en el patio central y biblioteca siendo ellos los artistas.</t>
  </si>
  <si>
    <t>El Arte me inspira a Crear</t>
  </si>
  <si>
    <t>Escuela de Lenguaje JardÃ­n de SueÃ±os</t>
  </si>
  <si>
    <t>Abogado Hector CarreÃ±o Latorre</t>
  </si>
  <si>
    <t>ejardindesuenos@gmail.com</t>
  </si>
  <si>
    <t>http://semanaeducacionartistica.cultura.gob.cl/wp-content/uploads/2016/05/IMG_3691.jpg</t>
  </si>
  <si>
    <t>AlÃ©grate con mi canto</t>
  </si>
  <si>
    <t>Yo tambiÃ©n canto</t>
  </si>
  <si>
    <t>http://semanaeducacionartistica.cultura.gob.cl/wp-content/uploads/2016/06/13240667_248659872160044_2064244851701691598_n.jpg</t>
  </si>
  <si>
    <t>Cortometraje</t>
  </si>
  <si>
    <t>http://semanaeducacionartistica.cultura.gob.cl/wp-content/uploads/2016/05/IMG_20160523_100414.jpg</t>
  </si>
  <si>
    <t xml:space="preserve">La Semana de la EducaciÃ³n ArtÃ­stica comenzÃ³ con gran  motivaciÃ³n, por todas las iniciativas artÃ­sticas de los estudiantes y profesores.
Para iniciar la semana, en el segundo bloque de cada jornada, se destinÃ³ el tiempo suficiente para sentarse con los estudiantes a conversas sobre las distintas facetas de arte. Una actividad masiva fue reflexionar sobre la â€œHistoria de un osoâ€, cortometraje que es de gran orgullo para nuestro paÃ­s. A partir de este, se iniciÃ³ la conversaciÃ³n y valoraciÃ³n de las distintas instancias artÃ­sticas y cÃ³mo esta se involucra en nuestras actividades cotidianas.
</t>
  </si>
  <si>
    <t>Danza en el Baltazar</t>
  </si>
  <si>
    <t>Academia de danza "Talita-Cumi"</t>
  </si>
  <si>
    <t>http://semanaeducacionartistica.cultura.gob.cl/wp-content/uploads/2016/05/DSCN1875.jpg</t>
  </si>
  <si>
    <t>Escuela de Ballet Los Ãngeles</t>
  </si>
  <si>
    <t>Colegio Marta Brunet</t>
  </si>
  <si>
    <t>Freire 424</t>
  </si>
  <si>
    <t>Contactarse con el nÃºmero que se indica y solicitar hablar con la coordinadora CRA, Paola SepÃºlveda.</t>
  </si>
  <si>
    <t>Sra. Paulina HenrÃ­quez BeltrÃ¡n, primera bailarina del ballet de Los Ãngeles.</t>
  </si>
  <si>
    <t>Ballet clÃ¡sico y contemporÃ¡neo</t>
  </si>
  <si>
    <t>http://semanaeducacionartistica.cultura.gob.cl/wp-content/uploads/2016/05/DSCF0395.jpg</t>
  </si>
  <si>
    <t>Con gran expectaciÃ³n los estudiantes de educaciÃ³n pre bÃ¡sica y bÃ¡sico, participaron de una charla y muestra de ballet clÃ¡sico y contemporÃ¡neo, dirigido por la maestra Sra. Paulina HenrÃ­quez BeltrÃ¡n.</t>
  </si>
  <si>
    <t>Cultura Tradicional en el Aula</t>
  </si>
  <si>
    <t>Correo: haydeemh@gmail.com</t>
  </si>
  <si>
    <t>Osvaldo Cadiz:  Director de la Academia Nacional Margot Loyola</t>
  </si>
  <si>
    <t xml:space="preserve"> Juegos Cultura Tradicional </t>
  </si>
  <si>
    <t>http://semanaeducacionartistica.cultura.gob.cl/wp-content/uploads/2016/05/DSC_0152.jpg</t>
  </si>
  <si>
    <t xml:space="preserve">Se realiza en dos etapas  para  captar mejor la atenciÃ³n de los niÃ±oslos niÃ±os de 2Âº-3Âº-4Âº </t>
  </si>
  <si>
    <t>Muestra de Zancos y TÃ­teres</t>
  </si>
  <si>
    <t>JardÃ­n CariÃ±ositos de Paine</t>
  </si>
  <si>
    <t>Ignacio Carrera Pinto 322</t>
  </si>
  <si>
    <t>Haydee Morales</t>
  </si>
  <si>
    <t>http://semanaeducacionartistica.cultura.gob.cl/wp-content/uploads/2016/05/cole-Mmama-16-147.jpg</t>
  </si>
  <si>
    <t>Visitamos con un espectÃ¡culo de zancos y muÃ±ecos coroporeos a los niÃ±os del jardÃ­n CariÃ±ositos nuestro objetivo: divertir y mostrar un poquito de arte aprendido en el colegio</t>
  </si>
  <si>
    <t>EXPOSICIONES ARTÃSTICAS DENTRO Y FUERA DEL COLEGIO</t>
  </si>
  <si>
    <t>Comunicarse al nÃºmero que se indica y solicitar hablar con coordinadora CRA, Paola SepÃºlveda.</t>
  </si>
  <si>
    <t>Centro cultural "ArtequÃ­n"</t>
  </si>
  <si>
    <t>educaciÃ³n bÃ¡sica</t>
  </si>
  <si>
    <t>http://semanaeducacionartistica.cultura.gob.cl/wp-content/uploads/2016/05/DSCF0254-1.jpg</t>
  </si>
  <si>
    <t xml:space="preserve">La exhibiciÃ³n del Museo ArtequÃ­n nos mostrÃ³ al pÃºblico el conocimiento y la valoraciÃ³n de las artes visuales nacionales a travÃ©s de una experiencia educativa. Ella estÃ¡ conformada por 24 reproducciones de obras de destacados artÃ­sticas nacionales, distribuidos en tres temÃ¡ticas: Figura humana, paisajes y naturaleza muerta.
     La visita estuvo enmarcada en tres actividades:
1Â°. Conociendo a Pablo Picasso: Actividad que consistiÃ³ en conocer la vida y obra de Pablo Picasso, a travÃ©s de un video educativo. 
2Â°Taller de arte cubista: Los guÃ­as del centro, implementaron un taller de arte cubista, inspirado en modelos de Pablo Picasso "El Guernica", el cuadro sÃ­mbolo del horror de la guerra civil espaÃ±ola y el bombardeo del 26 de Abril de 1937 que destruye la ciudad vasca de Guernica.
A partir de la explicaciÃ³n y motivaciÃ³n, los estudiantes del 4Â°"A" bÃ¡sico diseÃ±aron con estilo cubista. Producto que resultÃ³ novedoso y entretenido.
3Â° ExposiciÃ³n: Los estudiantes observan cada una de las piezas artÃ­sticas de la galerÃ­a. Socializan sus emociones y sus gustos por las pinturas. 
</t>
  </si>
  <si>
    <t>EXPOSICIONES ARTÃSTICAS DENTRO Y FUERA DEL COLEGI</t>
  </si>
  <si>
    <t>60 aprox.</t>
  </si>
  <si>
    <t>http://semanaeducacionartistica.cultura.gob.cl/wp-content/uploads/2016/05/CAM01068.jpg</t>
  </si>
  <si>
    <t>El Arte aplicado en el Aula</t>
  </si>
  <si>
    <t>correo haydeemh@gmail.com</t>
  </si>
  <si>
    <t>http://semanaeducacionartistica.cultura.gob.cl/wp-content/uploads/2016/05/cole-SEA-16-010.jpg</t>
  </si>
  <si>
    <t>Trabajo en dos jornadas : en el aula con los alumnos del 7Âº aÃ±o y con los profesores del colegio Pulmahue</t>
  </si>
  <si>
    <t>Cierre semana del arte,  Clase tÃ©cnica de Ballet y ExposiciÃ³n de pintura</t>
  </si>
  <si>
    <t>CORREO haydeemh@gmail.com</t>
  </si>
  <si>
    <t>Constanza Uribe</t>
  </si>
  <si>
    <t>TÃ‰CNICA BALLET CLÃSICO</t>
  </si>
  <si>
    <t>http://semanaeducacionartistica.cultura.gob.cl/wp-content/uploads/2016/05/cole-SEA-16-132.jpg</t>
  </si>
  <si>
    <t>Trabaja con 28 alumnos del 1Âº bÃ¡sico clase ppractica.</t>
  </si>
  <si>
    <t xml:space="preserve">Cierre semana del arte,  Clase tÃ©cnica de Ballet </t>
  </si>
  <si>
    <t>Pintura de Mural identidad del Liceo Cardenal Antonio Samore</t>
  </si>
  <si>
    <t>Liceo Cardenal Antonio Samore</t>
  </si>
  <si>
    <t>Arturo Gordon 12251 La Vara</t>
  </si>
  <si>
    <t>Marcelo Garrido</t>
  </si>
  <si>
    <t>Llamar al 795 6841 e inscribirse con secretaria</t>
  </si>
  <si>
    <t>MATTA en mi Colegio de AplicaciÃ³n</t>
  </si>
  <si>
    <t>PequeÃ±os Artistas en la Comunidad</t>
  </si>
  <si>
    <t>Abogado Hector CarreÃ±o Latorre 3445</t>
  </si>
  <si>
    <t>http://semanaeducacionartistica.cultura.gob.cl/wp-content/uploads/2016/05/IMG_3616-1.jpg</t>
  </si>
  <si>
    <t>CafÃ© literario con el poeta de la regiÃ³n Edgardo AlarcÃ³n</t>
  </si>
  <si>
    <t>Colegio Cristiano de CuricÃ³</t>
  </si>
  <si>
    <t>Av. LeÃ³n Juan luis Diez 2401</t>
  </si>
  <si>
    <t>MarÃ­a Magdalena Herrera AcuÃ±a</t>
  </si>
  <si>
    <t>Poeta Edgardo AlarcÃ³n</t>
  </si>
  <si>
    <t>PoesÃ­a</t>
  </si>
  <si>
    <t>http://semanaeducacionartistica.cultura.gob.cl/wp-content/uploads/2016/05/IMG_1282.jpg</t>
  </si>
  <si>
    <t>Una actividad muy interesante el poeta logro conectarse con los estudiantes asistentes, hubo declamaciÃ³n de poemas y algunos alumnos mostraron los poemas de su autorÃ­a.</t>
  </si>
  <si>
    <t>CafÃ© literario con el poeta de la regiÃ³n Edgardo</t>
  </si>
  <si>
    <t>IntervenciÃ³n artÃ­stica en el Baltazar</t>
  </si>
  <si>
    <t>http://semanaeducacionartistica.cultura.gob.cl/wp-content/uploads/2016/05/DSCN1913.jpg</t>
  </si>
  <si>
    <t>ExpresiÃ³n artÃ­stica "Aprende creando"</t>
  </si>
  <si>
    <t>400 alumnos</t>
  </si>
  <si>
    <t>50 funcionarios</t>
  </si>
  <si>
    <t>Actividad que contÃ³ con una muy buena acogida por parte de los participantes, todos pasaban por la biblioteca expresando sus emociones y sentimientos entorno al tema de reflexiÃ³n posteriormente los trabajos fueron expuestos en paneles a la entrada del colegio.</t>
  </si>
  <si>
    <t>Todo el ccc al teatro</t>
  </si>
  <si>
    <t>Teatro provincial de CuricÃ³</t>
  </si>
  <si>
    <t>Obra de teatro "Viaje a la luna" CompaÃ±ia Pato Gallina</t>
  </si>
  <si>
    <t>300 estudiantes</t>
  </si>
  <si>
    <t>http://semanaeducacionartistica.cultura.gob.cl/wp-content/uploads/2016/05/IMG_1369.jpg</t>
  </si>
  <si>
    <t>Actividad realizada con el apoyo de los padres y apoderados ya que era fuera del horario de clases, tuvo una excelente recepciÃ³n y asistencia, los padres, estudiantes y profesores vibraron con la oportunidad de asistir a la obra de teatro. Esta actividad fue solicitada para ser realizada mensualmente por los padres y apoderados del colegio.</t>
  </si>
  <si>
    <t>Mural "La gran familia del ccc"</t>
  </si>
  <si>
    <t>http://semanaeducacionartistica.cultura.gob.cl/wp-content/uploads/2016/05/IMG_1395-1.jpg</t>
  </si>
  <si>
    <t>Este mural instalado en la parte exterior del colegio reÃºne los nombres de todos los estudiantes y funcionarios del colegio con el insignia del colegio y los sellos haciendo participes a travÃ©s de la obra digital la importancia de cada miembro de la comunidad escolar para los logros de este establecimiento.</t>
  </si>
  <si>
    <t>Acto para difundir las actividades realizadas en el marco de la Semana de la EducaciÃ³n ArtÃ­stica 2016</t>
  </si>
  <si>
    <t>Este acto fue realizado para difundir las actividades realizadas con motivo de la semana de la educaciÃ³n artÃ­stica, ademÃ¡s hubo dramatizaciones, danza y poesÃ­a.</t>
  </si>
  <si>
    <t>Acto para difundir las actividades realizadas en e</t>
  </si>
  <si>
    <t>confecciÃ³n de telares</t>
  </si>
  <si>
    <t>VILLA ALEMANA</t>
  </si>
  <si>
    <t>http://semanaeducacionartistica.cultura.gob.cl/wp-content/uploads/2016/05/telefono-sole-138.jpg</t>
  </si>
  <si>
    <t>los estudiantes participaron activamente y de forma entusiasta en comunidad durante los recreos, llamÃ¡ndoles la atenciÃ³n la variedad de colores y texturas entregadas para la confecciÃ³n de los telares.</t>
  </si>
  <si>
    <t>"Danza ContemporÃ¡nea y Break Dance"</t>
  </si>
  <si>
    <t>GRUPO DE DANZA MODERNA DE NACIMIENTO</t>
  </si>
  <si>
    <t>BAILE, DANZA CONTEMPORANEA</t>
  </si>
  <si>
    <t>ExposiciÃ³n</t>
  </si>
  <si>
    <t>http://semanaeducacionartistica.cultura.gob.cl/wp-content/uploads/2016/05/telefono-sole-145.jpg</t>
  </si>
  <si>
    <t>los telares confeccionados fueron expuestos durante la semana a toda la comunidad escolar y apoederados visitantes.</t>
  </si>
  <si>
    <t>Taller de producciÃ³n de tÃ­teres de sombras</t>
  </si>
  <si>
    <t>Joaquin  Jarpa</t>
  </si>
  <si>
    <t>Tireres de sombra</t>
  </si>
  <si>
    <t>Circuito cultural</t>
  </si>
  <si>
    <t>TALLER ARTESANAL DE ALFARERO MANUEL  ECHEVERRIA</t>
  </si>
  <si>
    <t>ARTESANIA</t>
  </si>
  <si>
    <t>TELARES EN EL CRA</t>
  </si>
  <si>
    <t>ExposiciÃ³n itinerante, Acciones de teatro, Conjunto musical clÃ¡sico.</t>
  </si>
  <si>
    <t>ExposiciÃ³n itinerante, Acciones de teatro/mÃºsica.</t>
  </si>
  <si>
    <t>DÃ­a del Dibujo</t>
  </si>
  <si>
    <t>MÃºsica en vivo</t>
  </si>
  <si>
    <t>Proyecto SEA Escuela Patronato San Antonio</t>
  </si>
  <si>
    <t>Colegio Bellavista</t>
  </si>
  <si>
    <t>Jhon Kennedy 178, Coya.</t>
  </si>
  <si>
    <t>directorbellavista@educacionmachali.cl</t>
  </si>
  <si>
    <t>EXPOSICIÃ“N ARTISTICA</t>
  </si>
  <si>
    <t>Envueltos por el color</t>
  </si>
  <si>
    <t>Concierto pedagÃ³gico Orquesta SinfÃ³nica</t>
  </si>
  <si>
    <t>Teatro Municipal de Ã‘uÃ±oa</t>
  </si>
  <si>
    <t>6 bÃ¡sico</t>
  </si>
  <si>
    <t>Provechosa actividad musical en donde los estudiantes pudieron, entre otras cosas, conocer desde la distribuciÃ³n de los instrumentos en una orquesta, la funciÃ³n del director y conocer el lugar fÃ­sico y sus dimensiones como las del teatro en donde puede presentarse una agrupaciÃ³n sinfÃ³nica o de cÃ¡mara.</t>
  </si>
  <si>
    <t>intervenciÃ³n teatral</t>
  </si>
  <si>
    <t>Liceo Bicentenario</t>
  </si>
  <si>
    <t xml:space="preserve">Avenida Ricardo VicuÃ±a 0320,	</t>
  </si>
  <si>
    <t>Los Ãngeles	Chile</t>
  </si>
  <si>
    <t>Talleres de stencil sobre papel y tela</t>
  </si>
  <si>
    <t>exposicion de fotomontajes digitales y diseÃ±o de caratulas de discos</t>
  </si>
  <si>
    <t xml:space="preserve">exposicion de fotomontajes digitales y diseÃ±o de </t>
  </si>
  <si>
    <t>arbol de los deseos</t>
  </si>
  <si>
    <t>Cortometrajes</t>
  </si>
  <si>
    <t>EXPO comics</t>
  </si>
  <si>
    <t>http://semanaeducacionartistica.cultura.gob.cl/wp-content/uploads/2016/05/P1100720.jpg</t>
  </si>
  <si>
    <t>Visita a Museo Nacional de Bellas Artes</t>
  </si>
  <si>
    <t>http://semanaeducacionartistica.cultura.gob.cl/wp-content/uploads/2016/05/DSCN1914.jpg</t>
  </si>
  <si>
    <t>ExposiciÃ³n "MINI ARTISTAS"</t>
  </si>
  <si>
    <t xml:space="preserve">Casa de la Cultura </t>
  </si>
  <si>
    <t>Ignacio Carrera Pinto s/n</t>
  </si>
  <si>
    <t>Negrete</t>
  </si>
  <si>
    <t>ACTIVIDADES ARTISTICAS</t>
  </si>
  <si>
    <t>"Hablemos de Arte"</t>
  </si>
  <si>
    <t>Establecimiento Educacional</t>
  </si>
  <si>
    <t>Ignacio Carrera Pinto 363</t>
  </si>
  <si>
    <t>http://semanaeducacionartistica.cultura.gob.cl/wp-content/uploads/2016/06/GEDC9277.jpg</t>
  </si>
  <si>
    <t>fue exitosa y del interÃ©s de los alumnos/as</t>
  </si>
  <si>
    <t>"A DISFRUTAR DEL ARTE"</t>
  </si>
  <si>
    <t>Cantora Popular de Rodeos Sra. Carolina Torres SÃ¡nchez</t>
  </si>
  <si>
    <t>Foloclore</t>
  </si>
  <si>
    <t>http://semanaeducacionartistica.cultura.gob.cl/wp-content/uploads/2016/05/GEDC9312.jpg</t>
  </si>
  <si>
    <t>Excelente actividad donde no solo disfrutaron los alumnos/as si no tambiÃ©n los apoderados.</t>
  </si>
  <si>
    <t>DÃ­a de la FotografÃ­a</t>
  </si>
  <si>
    <t>San Clemente</t>
  </si>
  <si>
    <t>ninguno</t>
  </si>
  <si>
    <t>prebasica- basica</t>
  </si>
  <si>
    <t>DÃA DE LA PINTURA</t>
  </si>
  <si>
    <t>DÃ­a de la mÃºsica</t>
  </si>
  <si>
    <t>alumnos y apoderados</t>
  </si>
  <si>
    <t>canto</t>
  </si>
  <si>
    <t>Talleres artÃ­sticos</t>
  </si>
  <si>
    <t>VÃ­ctor Hidalgo</t>
  </si>
  <si>
    <t>PublicaciÃ³n Ponencias Semana de la EducaciÃ³n ArtÃ­stica 2015</t>
  </si>
  <si>
    <t>"Artistas en mi colegio"</t>
  </si>
  <si>
    <t xml:space="preserve">Antonio OyarzÃºn, Taller de Acuarela; Ivone Paz, Aprendo creando; Yoan GonzÃ¡lez Piano y MÃºsica Latina; estudiantes de la Universidad Austral de Chile Stencil; IvÃ¡n Espinoza, Taller de Literatura; Soledad DÃ­az, Danza ClÃ¡sica, MarÃ­a Lulina Gheorghe, Pintura en huevo; Daniel Contreras, Taller de Guitarra ElÃ©ctrica; Valeria Saldivia, Grabado en bandeja de plumavit; Constanza Ojeda y Andreas Silvestre, Telas; Patricio RuÃ­z Tagle, la MÃºsica y cÃ³mo hacer un arreglo musical; Anita MarÃ­a Macilla, Bocetaje; Fabrizzio Spada, IlustraciÃ³n; Noelia del Pilar Saavedra, TarjeterÃ­a; MarÃ­a Paz Basso, Video experimental; Del Monte al Mar, MÃºsica Rock pop, Paola Ordenes, Danza Tribal; Sandra Vegas, Telar decorativo; Pamela Cuevas, Pintando paraguas; Roxana Andueza, Taller de Escultura; IvÃ¡n Conde, Guitarra ClÃ¡sica; Diego Alvarez, Hip hop Dance; Francisco Jooris y Siria Zurita, FotografÃ­a, y los profesores Felipe Villanueva y Lenin Castillo, Gimnasia ArtÃ­stica.  </t>
  </si>
  <si>
    <t>Literatura, Artes visuales, FotografÃ­a, MÃºsica,  Circense, Patrimonio, Cine , danza.</t>
  </si>
  <si>
    <t>http://semanaeducacionartistica.cultura.gob.cl/wp-content/uploads/2016/05/IMG_4054.jpg</t>
  </si>
  <si>
    <t>Connotados artistas regionales compartieron con estudiantes y educadores transmitiendo su don y pasiÃ³n por las artes.  
 La visita de nuestros connotados artistas a quienes agradecemos profundamente por regalarnos su tiempo y disposiciÃ³n para compartir lo que para ellos es su pasiÃ³n, el arte que es nuestro, con sello regional que navega por Los RÃ­os y que se prolonga a travÃ©s de la educaciÃ³n y el intercambio de experiencias de vida; ha sido un hermoso regalo tenerlos con nosotros; hemos disfrutado la alegrÃ­a, la creatividad y la fraternidad que brotan del arteâ€</t>
  </si>
  <si>
    <t>Arte en tus manos</t>
  </si>
  <si>
    <t>Exterior Escuela P- 34 Bautista de HualpÃ­n</t>
  </si>
  <si>
    <t>Arturo Prat 343</t>
  </si>
  <si>
    <t>Teodoro Schimdt</t>
  </si>
  <si>
    <t>karinfica@gmail.com</t>
  </si>
  <si>
    <t>Ninguna solo deben asistir</t>
  </si>
  <si>
    <t>CONCIERTO EDUCATIVO BANDA INSTRUMENTAL DEL EJERCITO EN COLEGIO SHADDAI</t>
  </si>
  <si>
    <t>Taller de desarrollo creativo en Pintura</t>
  </si>
  <si>
    <t>Biblioteca Escolar Futuro- Lo Contador</t>
  </si>
  <si>
    <t>El comendador 1916</t>
  </si>
  <si>
    <t>Personaje y microcuento</t>
  </si>
  <si>
    <t>Biblioteca Escolar Futuro- Casa Central</t>
  </si>
  <si>
    <t>Av. Lib. Bdo. O'Higgins 340</t>
  </si>
  <si>
    <t>Ese soy yo: pintura de autoretrato.</t>
  </si>
  <si>
    <t>Biblioteca Escolar Futuro- San JoaquÃ­n</t>
  </si>
  <si>
    <t>Av. VicuÃ±a Mackenna 4860</t>
  </si>
  <si>
    <t>Macul</t>
  </si>
  <si>
    <t>ExposiciÃ³n de Pinturas y Cuadros de EducaciÃ³n BÃ¡sica y Terceros</t>
  </si>
  <si>
    <t>Colegio I:R:E</t>
  </si>
  <si>
    <t xml:space="preserve">Mujica 73 </t>
  </si>
  <si>
    <t xml:space="preserve">Rancagua </t>
  </si>
  <si>
    <t>terceros  medios</t>
  </si>
  <si>
    <t xml:space="preserve">Ambientes </t>
  </si>
  <si>
    <t>EXPOSICION DE PINTURAS Y CUADROS</t>
  </si>
  <si>
    <t>"Concurso Pintura in Situ"</t>
  </si>
  <si>
    <t>â€œAprender creando, el valor del Patrimonioâ€ fue el tema que convocÃ³ a los estudiantes que participaron del Concurso de Pintura organizado por el Departamento de Artes en el marco de la Semana de la EducaciÃ³n ArtÃ­stica. En la ocasiÃ³n, la Hna. Cecilia Poblete, Presidenta de la FundaciÃ³n Instituto Inmaculada ConcepciÃ³n, algunos padres y educadores llegaron a saludar y a observar a los artistas y sus creaciones, que inspirados plasmaron en cartones entelados colores que destacaban el valor patrimonial en Valdivia</t>
  </si>
  <si>
    <t>Velada artÃ­stica</t>
  </si>
  <si>
    <t>Galeria Escuela P- 34 Bautista de HualpÃ­n</t>
  </si>
  <si>
    <t>Obra de Teatro "El Mago de Oz"</t>
  </si>
  <si>
    <t xml:space="preserve">GRUPO DE TEATRO CUARTOS MEDIOS </t>
  </si>
  <si>
    <t xml:space="preserve">LA COMEDIA </t>
  </si>
  <si>
    <t>Tocata de Bandas de Rock</t>
  </si>
  <si>
    <t>RANCAGUA</t>
  </si>
  <si>
    <t xml:space="preserve">AYLYN SEPULVEDA (CANTANTE), BANDASDE ROCK DE PROFESORES Y JÃ“VENES DE SEGUNDO Y CUARTO MEDIO </t>
  </si>
  <si>
    <t xml:space="preserve">EL ROCK, LA BALADA Y LA MUSICA INSTRUMENTAL </t>
  </si>
  <si>
    <t>Grupos de baile de niÃ±os desde primeros bÃ¡sicos a sexto.</t>
  </si>
  <si>
    <t xml:space="preserve">GRUPO DE NIÃ‘OS DE BÃSICA COLEGIO IRE </t>
  </si>
  <si>
    <t xml:space="preserve">LA DANZA Y LA POESIA </t>
  </si>
  <si>
    <t xml:space="preserve">Grupos de baile de niÃ±os desde primeros bÃ¡sicos </t>
  </si>
  <si>
    <t>BIg Band</t>
  </si>
  <si>
    <t xml:space="preserve">RANCAGUA </t>
  </si>
  <si>
    <t xml:space="preserve">CODEGUA MUSIC BANS </t>
  </si>
  <si>
    <t>MUSICA DE PELICULA</t>
  </si>
  <si>
    <t>Escuela P- 34 Bautista de HualpÃ­n</t>
  </si>
  <si>
    <t>Collage de las artes de nuestro paÃ­s.</t>
  </si>
  <si>
    <t>Graffitis</t>
  </si>
  <si>
    <t>Obra de teatro "Lord Byron y los malulos del Bullying"</t>
  </si>
  <si>
    <t>Escuela Atenas</t>
  </si>
  <si>
    <t>Prat 51</t>
  </si>
  <si>
    <t>OlmuÃ©</t>
  </si>
  <si>
    <t>Teatro la Palmera</t>
  </si>
  <si>
    <t>Teatro educativo</t>
  </si>
  <si>
    <t>http://semanaeducacionartistica.cultura.gob.cl/wp-content/uploads/2016/05/image5.jpg</t>
  </si>
  <si>
    <t xml:space="preserve">Obra de teatro "Lord Byron y los malulos del </t>
  </si>
  <si>
    <t>ExposiciÃ³n â€œRastros de Nuestros OrÃ­genesâ€</t>
  </si>
  <si>
    <t>Olmue</t>
  </si>
  <si>
    <t>Colectivo TAIKUMA</t>
  </si>
  <si>
    <t>Trabajo visual (origenes con arena)</t>
  </si>
  <si>
    <t>http://semanaeducacionartistica.cultura.gob.cl/wp-content/uploads/2016/05/20160524_133304.jpg</t>
  </si>
  <si>
    <t>ExposiciÃ³n plÃ¡stica â€œEl Arte de Julio Rocha Guerreroâ€</t>
  </si>
  <si>
    <t>Julio Rocha</t>
  </si>
  <si>
    <t>Pinturas con material reciclado</t>
  </si>
  <si>
    <t>http://semanaeducacionartistica.cultura.gob.cl/wp-content/uploads/2016/05/IMG_4268-1.jpg</t>
  </si>
  <si>
    <t>ExposiciÃ³n plÃ¡stica â€œEl Arte de Julio Rocha Gu</t>
  </si>
  <si>
    <t>ProgramaciÃ³n Semana de EducaciÃ³n ArtÃ­stica carrera PedagogÃ­a en artes visuales UVM</t>
  </si>
  <si>
    <t>Taller reflexivo de profesores</t>
  </si>
  <si>
    <t>â€œExposiciÃ³n de trabajos artÃ­sticosâ€.</t>
  </si>
  <si>
    <t>Entrada del Liceo (pasillo).</t>
  </si>
  <si>
    <t>Baquedano 273</t>
  </si>
  <si>
    <t>Laja</t>
  </si>
  <si>
    <t>ExposiciÃ³n de la â€œAgrupaciÃ³n de Artesanos de OlmuÃ©â€</t>
  </si>
  <si>
    <t>AgrupaciÃ³n de artesanos de OlmuÃ©</t>
  </si>
  <si>
    <t>ExposiciÃ³n de la â€œAgrupaciÃ³n de Artesanos de OlmuÃ©</t>
  </si>
  <si>
    <t>Batucada en mi liceo.</t>
  </si>
  <si>
    <t xml:space="preserve">Patio del liceo. </t>
  </si>
  <si>
    <t xml:space="preserve">Baquedano 273 </t>
  </si>
  <si>
    <t>â€œConfecciÃ³n de mural artÃ­sticoâ€.</t>
  </si>
  <si>
    <t>Patio del Liceo</t>
  </si>
  <si>
    <t>"Zumba en mi liceo"</t>
  </si>
  <si>
    <t xml:space="preserve">Patio del Liceo </t>
  </si>
  <si>
    <t>â€œGrupo musicalâ€</t>
  </si>
  <si>
    <t>Conociendo artistas de mi tierra</t>
  </si>
  <si>
    <t>Pincoteca</t>
  </si>
  <si>
    <t>Portales: Portales #901</t>
  </si>
  <si>
    <t>osorno</t>
  </si>
  <si>
    <t>Blanca Gonzalez Yefi</t>
  </si>
  <si>
    <t>Charla abierta a comunidad educativa</t>
  </si>
  <si>
    <t>http://semanaeducacionartistica.cultura.gob.cl/wp-content/uploads/2016/05/DSC04480.jpg</t>
  </si>
  <si>
    <t>Rock x arte</t>
  </si>
  <si>
    <t>ClÃ­nica de MÃºsica</t>
  </si>
  <si>
    <t>Liceo Armando Robles Rivera</t>
  </si>
  <si>
    <t>Arauco 474</t>
  </si>
  <si>
    <t>cesar.carvajal.guitierrez@gmail.com</t>
  </si>
  <si>
    <t>Trementina</t>
  </si>
  <si>
    <t>Jornada de Pintura In Situ y Bandas en Vivo</t>
  </si>
  <si>
    <t>Costanero de la Ciencia - Sector PÃ©ndulo</t>
  </si>
  <si>
    <t>Avenida Arturo Prat</t>
  </si>
  <si>
    <t>yovana.quinchagual@larrvaldivia.cl</t>
  </si>
  <si>
    <t>http://semanaeducacionartistica.cultura.gob.cl/wp-content/uploads/2016/05/13322122_800530196715316_5205703259839939139_n.jpg</t>
  </si>
  <si>
    <t>Visita Centro Cultural Casa Prochelle</t>
  </si>
  <si>
    <t>Centro Cultural Municipal - Casa Prochelle</t>
  </si>
  <si>
    <t>Avenida los Robles # 04</t>
  </si>
  <si>
    <t>Recordando nuestra historia con HIP-HOP ED</t>
  </si>
  <si>
    <t>Nodo Valpo</t>
  </si>
  <si>
    <t>Almirante Montt N 109, Cerro Alegre. A pasos de plaza anibal pinto</t>
  </si>
  <si>
    <t>nodovalpo@gmail.com , https://www.facebook.com/NodoValpo/</t>
  </si>
  <si>
    <t>correo, fecha o presencial en Almirante Montt N 109, Cerro Alegre. A pasos de plaza anibal pinto.</t>
  </si>
  <si>
    <t>InaguraciÃ³n de ExposiciÃ³n de FotopoesÃ­a y Lanzamiento de Fanzine de Comic.</t>
  </si>
  <si>
    <t>presencial, por correo o por face.</t>
  </si>
  <si>
    <t>Paleteadas</t>
  </si>
  <si>
    <t>CIRCUITO CULTURAL</t>
  </si>
  <si>
    <t>PLASTICO</t>
  </si>
  <si>
    <t>http://semanaeducacionartistica.cultura.gob.cl/wp-content/uploads/2016/05/DSC04722.jpg</t>
  </si>
  <si>
    <t>Programa de</t>
  </si>
  <si>
    <t>Visita al Cine.</t>
  </si>
  <si>
    <t>CINE LIDO OSORNO</t>
  </si>
  <si>
    <t>CINE</t>
  </si>
  <si>
    <t>http://semanaeducacionartistica.cultura.gob.cl/wp-content/uploads/2016/05/DSC04541.jpg</t>
  </si>
  <si>
    <t>Master Class de Bateria</t>
  </si>
  <si>
    <t>COLEGIO</t>
  </si>
  <si>
    <t xml:space="preserve"> MUSICAL</t>
  </si>
  <si>
    <t>http://semanaeducacionartistica.cultura.gob.cl/wp-content/uploads/2016/05/DSC04440.jpg</t>
  </si>
  <si>
    <t>Magia (Arte circense)</t>
  </si>
  <si>
    <t>Escuela Patronato San Antonio</t>
  </si>
  <si>
    <t>http://semanaeducacionartistica.cultura.gob.cl/wp-content/uploads/2016/05/DSC_0008.jpg</t>
  </si>
  <si>
    <t>paleteadas familiar.</t>
  </si>
  <si>
    <t>CENTRO  CULTURAL SOFIA HOTT</t>
  </si>
  <si>
    <t>BASICO</t>
  </si>
  <si>
    <t>http://semanaeducacionartistica.cultura.gob.cl/wp-content/uploads/2016/05/DSC_0014.jpg</t>
  </si>
  <si>
    <t>Con mucho entusiasmo, los niÃ±os y niÃ±as participaron de este dÃ­a danzando al son de la mÃºsica</t>
  </si>
  <si>
    <t>Visita Guiada</t>
  </si>
  <si>
    <t>Angol</t>
  </si>
  <si>
    <t>Centro cultural de Angol</t>
  </si>
  <si>
    <t>segundo ciclo</t>
  </si>
  <si>
    <t>Madam Curie</t>
  </si>
  <si>
    <t>Muestra Musical</t>
  </si>
  <si>
    <t>http://semanaeducacionartistica.cultura.gob.cl/wp-content/uploads/2016/05/IMG-20160525-WA0026.jpg</t>
  </si>
  <si>
    <t>"Vertigo"</t>
  </si>
  <si>
    <t>Concierto de Banda Instrumental.</t>
  </si>
  <si>
    <t>SalÃ³n de Actos Colegio Shaddai</t>
  </si>
  <si>
    <t>Freire NÂº358</t>
  </si>
  <si>
    <t>64- 259494</t>
  </si>
  <si>
    <t>Banda Instrumental del Regimiento REforzado NÂ° 9 Arauco. Osorno.</t>
  </si>
  <si>
    <t>Musical</t>
  </si>
  <si>
    <t>http://semanaeducacionartistica.cultura.gob.cl/wp-content/uploads/2016/05/DSC04762.jpg</t>
  </si>
  <si>
    <t>En este concierto participÃ³ el total de alumnos del Colegio, ademÃ¡s de padres y apoderados.
La presentaciÃ³n culminÃ³ con un cÃ³ctel para los mÃºsicos militares.</t>
  </si>
  <si>
    <t>reflexion "Musica Chilena y sus inicios"</t>
  </si>
  <si>
    <t>Escritura creativa y Teatro de Sombras</t>
  </si>
  <si>
    <t>Diego Vargas y Andrea Gaete</t>
  </si>
  <si>
    <t>Escritor y actriz</t>
  </si>
  <si>
    <t>http://semanaeducacionartistica.cultura.gob.cl/wp-content/uploads/2016/05/DSC_0024-1.jpg</t>
  </si>
  <si>
    <t>Hermosa actividad realizada por los artistas que visitaron las aulas de nuestra escuela</t>
  </si>
  <si>
    <t>La pintura en mi escuela</t>
  </si>
  <si>
    <t>http://semanaeducacionartistica.cultura.gob.cl/wp-content/uploads/2016/05/IMG-20160525-WA0050.jpg</t>
  </si>
  <si>
    <t>http://semanaeducacionartistica.cultura.gob.cl/wp-content/uploads/2016/05/IMG-20160527-WA0016-1.jpg</t>
  </si>
  <si>
    <t>Pantomima en Centros de Salud</t>
  </si>
  <si>
    <t>Centro de Salud Osorno</t>
  </si>
  <si>
    <t>los carrera NÂº 1400</t>
  </si>
  <si>
    <t>64/259494</t>
  </si>
  <si>
    <t>http://semanaeducacionartistica.cultura.gob.cl/wp-content/uploads/2016/05/IMG_3408.jpg</t>
  </si>
  <si>
    <t xml:space="preserve">Actividad desarrollada con Ã©xito. Presenciada por la comunidad que se atiende en el servicio de salud. </t>
  </si>
  <si>
    <t>Compartiendo nuestro arte.</t>
  </si>
  <si>
    <t>"Ayudando a los pescadores, a travÃ©s del "QuiÃ±e Solidario"</t>
  </si>
  <si>
    <t>Teatro MaullÃ­n</t>
  </si>
  <si>
    <t>Costanera s/n</t>
  </si>
  <si>
    <t>http://semanaeducacionartistica.cultura.gob.cl/wp-content/uploads/2016/06/quiÃ±e-solidario.jpg</t>
  </si>
  <si>
    <t>Una actividad que fue muy bien valorada por la comunidad llevÃ³ alegrÃ­a en tiempos difÃ­ciles para nuestra comuna y a travÃ©s del arte se pudo solidarizar con los pescadores.</t>
  </si>
  <si>
    <t>"Ayudando a los pescadores, a travÃ©s del &amp;qu</t>
  </si>
  <si>
    <t>DÃ­a de la Danza</t>
  </si>
  <si>
    <t>C.L.P. ALONKURA</t>
  </si>
  <si>
    <t>HONDURAS 900 LEONOR MASCAYANO</t>
  </si>
  <si>
    <t>Valentina</t>
  </si>
  <si>
    <t>Patinaje ArtÃ­stico</t>
  </si>
  <si>
    <t>http://semanaeducacionartistica.cultura.gob.cl/wp-content/uploads/2016/05/DSC05738.jpg</t>
  </si>
  <si>
    <t xml:space="preserve">Deportista destacada en el Deportivo Huachipato, en la disciplina de patinaje ArtÃ­stico nos deleita con su arte. </t>
  </si>
  <si>
    <t>Teatro en mi escuela</t>
  </si>
  <si>
    <t>Leslie G. y Marcos Camus</t>
  </si>
  <si>
    <t>http://semanaeducacionartistica.cultura.gob.cl/wp-content/uploads/2016/05/DSC05694.jpg</t>
  </si>
  <si>
    <t>Los artistas nos realizan una clase de teatro, desde como respirar a la puesta en escena con la obra Caperucita, todos participan entusiasmadamente.</t>
  </si>
  <si>
    <t>1Â° Feria Escolar de Artes</t>
  </si>
  <si>
    <t>Esculturas con material reciclado</t>
  </si>
  <si>
    <t>http://semanaeducacionartistica.cultura.gob.cl/wp-content/uploads/2016/05/20160526_120919.jpg</t>
  </si>
  <si>
    <t xml:space="preserve">"ExposiciÃ³n de esculturas recicladas", los alumnos junto a monitores y profesores del Centro Laboral, trabajan durante la semana elaborando esculturas con material reciclado, ya que nuestro sello como instituciÃ³n tiene un sentido ecolÃ³gico; este trabajo culmina con la exposiciÃ³n para toda la comunidad. </t>
  </si>
  <si>
    <t>Â¿ semana de la educaciÃ³n artÃ­stica ?</t>
  </si>
  <si>
    <t>isla de maipo</t>
  </si>
  <si>
    <t xml:space="preserve"> Alcalde Rogelio Olave 989</t>
  </si>
  <si>
    <t>Isla de Maipo</t>
  </si>
  <si>
    <t>danitzas1983@gmail.com</t>
  </si>
  <si>
    <t>escultura en espacios publicos</t>
  </si>
  <si>
    <t>Plaza de armas de Quinta de Tilcoco</t>
  </si>
  <si>
    <t xml:space="preserve">Avenida Castro esquina Calle Manuel Flores </t>
  </si>
  <si>
    <t>Quinta de Tilcoco</t>
  </si>
  <si>
    <t>20 ALUMNOS</t>
  </si>
  <si>
    <t>http://semanaeducacionartistica.cultura.gob.cl/wp-content/uploads/2016/05/IMG_3254.jpg</t>
  </si>
  <si>
    <t>TRABAJO REALIZADO DURANTE LA MALÃ‘ANA EN LAPLAZA DE ARMAS DE NUESTRA COMUNA, ADEMAS DE LA ESTRUCTURA DE ALAMBRE Y ORIGAMI.</t>
  </si>
  <si>
    <t>acto civico</t>
  </si>
  <si>
    <t>liceo republica de italia</t>
  </si>
  <si>
    <t>calle jaime barrientos 303</t>
  </si>
  <si>
    <t>200 ALUMNOS</t>
  </si>
  <si>
    <t>06 DOCENTES 03 DIRECTIVOS</t>
  </si>
  <si>
    <t>http://semanaeducacionartistica.cultura.gob.cl/wp-content/uploads/2016/05/IMG_3231.jpg</t>
  </si>
  <si>
    <t>ACTO MATINAL EN NUESTRO LICEO, MUSICA Y DANZA.</t>
  </si>
  <si>
    <t>expresARTE</t>
  </si>
  <si>
    <t>Plaza de Armas Isla de Maipo</t>
  </si>
  <si>
    <t>expres.artef@gmail.com</t>
  </si>
  <si>
    <t xml:space="preserve">completando ficha de inscripciÃ³n enviando un correo o en el facebook : Expresarte:feriaestudiantil </t>
  </si>
  <si>
    <t>Visita Monumentos Nacionales</t>
  </si>
  <si>
    <t>Quinta de Tilcoco, Guacarhue</t>
  </si>
  <si>
    <t>90 ALUMNOS</t>
  </si>
  <si>
    <t>05 DOCENTES</t>
  </si>
  <si>
    <t>http://semanaeducacionartistica.cultura.gob.cl/wp-content/uploads/2016/05/IMG_3251.jpg</t>
  </si>
  <si>
    <t>VISITA A PARROQUIA Y CASA PARROQUIAL NUESTRA SEÃ‘ORA DE LA ASUNCIÃ“N DE QUINTA DE TILCOCO Y MONUMENTO VIRGEN DEL CARMEN.</t>
  </si>
  <si>
    <t>Visita con los Alumnos del taller a la fabrica de Ceramica ElÃ­as Barra</t>
  </si>
  <si>
    <t>Avda Hemmelman S/n</t>
  </si>
  <si>
    <t>Muestra de mosaico para niÃ±os</t>
  </si>
  <si>
    <t>Abogado HÃ©ctor CarreÃ±o Latorre 5442</t>
  </si>
  <si>
    <t>ejardÃ­ndesuenos@gmail.com</t>
  </si>
  <si>
    <t>Mellisa Cuellar</t>
  </si>
  <si>
    <t>TÃ©cnica Mosaico</t>
  </si>
  <si>
    <t>http://semanaeducacionartistica.cultura.gob.cl/wp-content/uploads/2016/05/IMG_3616.jpg</t>
  </si>
  <si>
    <t>Visitar con los alumnos del taller  al Museo Artequin en la Cuidad de Los Angeles</t>
  </si>
  <si>
    <t>Valdivia con Lautaro</t>
  </si>
  <si>
    <t>Cronograma Liceo Federico Heise</t>
  </si>
  <si>
    <t>Celebrando la SEA en el jardÃ­n infantil "Los Pelluquitos" de San Pedro</t>
  </si>
  <si>
    <t>Bienvenidos a la SEA</t>
  </si>
  <si>
    <t>Hall del Liceo Federico Heise</t>
  </si>
  <si>
    <t>Parral</t>
  </si>
  <si>
    <t>http://semanaeducacionartistica.cultura.gob.cl/wp-content/uploads/2016/05/IMG_20160523_12441475.jpg</t>
  </si>
  <si>
    <t>La Danza en la Escuela</t>
  </si>
  <si>
    <t>GalvarinoNÂ° 650</t>
  </si>
  <si>
    <t>Cuenta Cuentos Cuentocalipsis</t>
  </si>
  <si>
    <t>Teatro Municipal de Parral</t>
  </si>
  <si>
    <t>7Â° y 8Â° bÃ¡sico</t>
  </si>
  <si>
    <t>http://semanaeducacionartistica.cultura.gob.cl/wp-content/uploads/2016/05/IMG_20160524_104939797.jpg</t>
  </si>
  <si>
    <t>Charla â€œÂ¿Para quÃ© es el arte en la escuela?â€</t>
  </si>
  <si>
    <t>Biblioteca del Liceo Federico Heise</t>
  </si>
  <si>
    <t>Exposicion de pinturas</t>
  </si>
  <si>
    <t>Galvarino NÂ°650</t>
  </si>
  <si>
    <t>Semana de la educaciÃ³n artÃ­stica en "Los Pelluquitos" de San Pedro</t>
  </si>
  <si>
    <t>Taller del caligrafista y pintor Claudio Marchant.</t>
  </si>
  <si>
    <t>Taller de Artes Liceo Federico Heise</t>
  </si>
  <si>
    <t>Acto de cierre</t>
  </si>
  <si>
    <t xml:space="preserve">Patio del Liceo Federico Heise </t>
  </si>
  <si>
    <t>ExposiciÃ³n de Obras de docentes y alumnos</t>
  </si>
  <si>
    <t>Liceo Federico Heise</t>
  </si>
  <si>
    <t>Escenario Abierto a la mÃºsica</t>
  </si>
  <si>
    <t>http://semanaeducacionartistica.cultura.gob.cl/wp-content/uploads/2016/05/IMG_20160527_114328888.jpg</t>
  </si>
  <si>
    <t>Escuela RepÃºblica Federal Alemana</t>
  </si>
  <si>
    <t>Calle Herrera Sin NÃºmero</t>
  </si>
  <si>
    <t xml:space="preserve">Chiguayante </t>
  </si>
  <si>
    <t>"Una Escuela que Canta y Encanta"</t>
  </si>
  <si>
    <t xml:space="preserve">Mercado Municipal </t>
  </si>
  <si>
    <t xml:space="preserve">Calle PÃ©rez esquina Lagos </t>
  </si>
  <si>
    <t xml:space="preserve">TraiguÃ©n </t>
  </si>
  <si>
    <t>angelica221@gmail.com</t>
  </si>
  <si>
    <t xml:space="preserve">online </t>
  </si>
  <si>
    <t>http://semanaeducacionartistica.cultura.gob.cl/wp-content/uploads/2016/05/DSC02575.jpg</t>
  </si>
  <si>
    <t>La actividad se desarrollÃ³ en completo orden, con bastante entusiasmo de los estudiantes y muy aplaudidos por la comunidad que presencio dicha actividad.</t>
  </si>
  <si>
    <t>Se inaugura exposiciÃ³n "Arte para todos, somos iguales"</t>
  </si>
  <si>
    <t>"Folcloristas en acciÃ³n"</t>
  </si>
  <si>
    <t xml:space="preserve">Club del Adulto Mayor "San ValentÃ­n" </t>
  </si>
  <si>
    <t xml:space="preserve">Lagos esquina Saavedra </t>
  </si>
  <si>
    <t>ImprovisaciÃ³n Teatral</t>
  </si>
  <si>
    <t>Biblioteca Escolar Futuro- Campus Oriente</t>
  </si>
  <si>
    <t>Avda. Jaime GuzmÃ¡n E. 3300</t>
  </si>
  <si>
    <t>Folclore</t>
  </si>
  <si>
    <t>Tunca</t>
  </si>
  <si>
    <t>Tunca km 15</t>
  </si>
  <si>
    <t>floeiza@gmail.com</t>
  </si>
  <si>
    <t>En el establecimiento</t>
  </si>
  <si>
    <t>Alejandro cabezas</t>
  </si>
  <si>
    <t>musica</t>
  </si>
  <si>
    <t xml:space="preserve">El Folclorista Alejandro Cabezas impartiÃ³ un taller de Folclore para estudiantes de pre-KÃ­nder a 6Â° bÃ¡sico. </t>
  </si>
  <si>
    <t>"En busqueda de nuevas experiencias"</t>
  </si>
  <si>
    <t>Aula Magna Universidad CatÃ³lica de Temuco</t>
  </si>
  <si>
    <t>EducaciÃ³n Media</t>
  </si>
  <si>
    <t>Visitar y disfrutar una obra de teatro de artistas de nuestra regiÃ³n, fue una experiencia provechosa e interesante en la relaciÃ³n de acercar a los estudiantes de Lautaro a una casa de estudios que en pocos aÃ±os podrÃ­an ser parte de ella y junto con esto, ampliar sus conocimiento cultural y al teatro mismo, considerando la interacciÃ³n dentro de un contexto poco visitado.</t>
  </si>
  <si>
    <t>Arte y Medio Ambiente</t>
  </si>
  <si>
    <t>manual</t>
  </si>
  <si>
    <t xml:space="preserve">Los estudiantes reconocen diversidad artÃ­stica y patrimonio cultural de la sexta regiÃ³n </t>
  </si>
  <si>
    <t>Clase abierta de Teatro</t>
  </si>
  <si>
    <t>Una exitosa clase abierta de teatro pudimos vivenciar y observar.  La mayorÃ­a de los estudiantes que se interesaron en participar no es integrante del taller de teatro y eso nos significÃ³ mucha alegrÃ­a y mayor motivaciÃ³n por ir planificando mÃ¡s jornadas de este tipo durante el aÃ±o.  La participaciÃ³n y motivaciÃ³n de los estudiantes fue al cien por ciento y nuestro objetivo fue logrado con creces.
La clase fue dirigida por nuestro monitor de taller, actor y dramaturgo escolar, Sr. Pablo Navarrete.</t>
  </si>
  <si>
    <t>"InvitaciÃ³n a la celebraciÃ³n de la Semana de la EducaciÃ³n ArtÃ­stica"</t>
  </si>
  <si>
    <t>PitrufquÃ©n</t>
  </si>
  <si>
    <t>http://semanaeducacionartistica.cultura.gob.cl/wp-content/uploads/2016/05/20160527_1201341.jpg</t>
  </si>
  <si>
    <t>Nuestro Taller de MÃºsica Latinoamericana ha sido invitado especial en el acto oficial de la "Semana de la EducaciÃ³n ArtÃ­stica", organizado por la Secreduc y FundaciÃ³n Arte Joven Balmaceda.
Una vez mÃ¡s nuestros estudiantes fueron dignos representantes del folklore y de su establecimiento, siendo parte de los grupos escolares invitados que estuvieron a la altura de demostrar sus talentos y habilidades artÃ­sticas en proceso.</t>
  </si>
  <si>
    <t>"InvitaciÃ³n a la celebraciÃ³n de la Semana d</t>
  </si>
  <si>
    <t>"Aprender Creando"  "CreaciÃ³n de Expresiones abstractas"</t>
  </si>
  <si>
    <t>Liceo AndrÃ©s Bello</t>
  </si>
  <si>
    <t>Soto Aguilar 1241</t>
  </si>
  <si>
    <t>http://semanaeducacionartistica.cultura.gob.cl/wp-content/uploads/2016/05/13227617_787335484735921_7724623379967981589_o.jpg</t>
  </si>
  <si>
    <t xml:space="preserve">Se inicia la jornada escolar con la intervenciÃ³n de los profesores jefe de curso analizando importancia de las artes en la formaciÃ³n integral de los estudiantes y luego se realiza un montaje de las obras realizados por los alumnos en el patio central del establecimiento </t>
  </si>
  <si>
    <t>"Aprender Creando"  "CreaciÃ³n de E</t>
  </si>
  <si>
    <t>Las artes visuales en el desarrollo integral de los alumnos</t>
  </si>
  <si>
    <t xml:space="preserve">LOS FI </t>
  </si>
  <si>
    <t xml:space="preserve">Artes musical,actuaciÃ³n y  percusiÃ³n con elementos de uso cotidiano </t>
  </si>
  <si>
    <t>http://semanaeducacionartistica.cultura.gob.cl/wp-content/uploads/2016/05/DSC_0426.jpg</t>
  </si>
  <si>
    <t xml:space="preserve">IntervenciÃ³n artÃ­stica en patio central en horario de recreo. Que tuvo una alta aceptaciÃ³n por parte de la comunidad escolar </t>
  </si>
  <si>
    <t>Las artes visuales en el desarrollo integral de lo</t>
  </si>
  <si>
    <t>Vivamos la Cultura</t>
  </si>
  <si>
    <t>Liceo AndrÃ©s Bello y Museo a Cielo Abierto en San Miguel</t>
  </si>
  <si>
    <t>San Miguel paradero 12 de Gran Avenida</t>
  </si>
  <si>
    <t>Auditorium</t>
  </si>
  <si>
    <t xml:space="preserve">1Â° y 2Â° medios </t>
  </si>
  <si>
    <t>http://semanaeducacionartistica.cultura.gob.cl/wp-content/uploads/2016/05/DSC_0529.jpg</t>
  </si>
  <si>
    <t>Charla del artÃ­sta muralista chileno Alejandro "Mono" GonzÃ¡lez.</t>
  </si>
  <si>
    <t>IntervenciÃ³n en Metro.</t>
  </si>
  <si>
    <t>San Miguel (metro)</t>
  </si>
  <si>
    <t>Matro San Miguel</t>
  </si>
  <si>
    <t>http://semanaeducacionartistica.cultura.gob.cl/wp-content/uploads/2016/05/Intervencion.jpg</t>
  </si>
  <si>
    <t xml:space="preserve">IntervenciÃ³n del espacio publico en ventilaciÃ³n del metro san miguel. CreaciÃ³n y diseÃ±o de estructura y figuras en papel volantin movidas con el viento  </t>
  </si>
  <si>
    <t>Reconocimiento Artistas ex-alumnos: Rodrigo CalderÃ³n.</t>
  </si>
  <si>
    <t>Rodrigo CalderÃ³n Martinez</t>
  </si>
  <si>
    <t xml:space="preserve">Pinturas al oleo gran formato </t>
  </si>
  <si>
    <t>http://semanaeducacionartistica.cultura.gob.cl/wp-content/uploads/2016/05/3-5.jpg</t>
  </si>
  <si>
    <t xml:space="preserve">DonaciÃ³n de pinturas de un ex- alumno 6 pinturas que estÃ¡n inspiradas en los hechos de prisiÃ³n tortura en "Pisagua 1990". </t>
  </si>
  <si>
    <t>Reconocimiento Artistas ex-alumnos: Rodrigo Calder</t>
  </si>
  <si>
    <t>FERIA ARTÃSTICA Y CULTURAL Y TALLER MUSICAL</t>
  </si>
  <si>
    <t>Plaza de Armas y Liceo Claudio Arrau LeÃ³n</t>
  </si>
  <si>
    <t>Plaza de Armas de DoÃ±ihue, Av. ErrÃ¡zuriz s/n</t>
  </si>
  <si>
    <t>Correon institcional: liceo.claudioarrau@gmail.com</t>
  </si>
  <si>
    <t>http://semanaeducacionartistica.cultura.gob.cl/wp-content/uploads/2016/05/IMG_7437.jpg</t>
  </si>
  <si>
    <t>Salida pedagÃ³gica Orquesta de CÃ¡mara de Chile</t>
  </si>
  <si>
    <t>Teatro Oriente</t>
  </si>
  <si>
    <t>Avenida Pedro de Valdivia 99</t>
  </si>
  <si>
    <t xml:space="preserve">dennise.brojas@gmail.com </t>
  </si>
  <si>
    <t>FERIA ARTÃSTICA Y CULTURAL</t>
  </si>
  <si>
    <t>Salida pedagÃ³gica Light Show</t>
  </si>
  <si>
    <t>CorporaciÃ³n Corpartes</t>
  </si>
  <si>
    <t>fig.pilar@gmail.com</t>
  </si>
  <si>
    <t>Taller de EcoJoyerÃ­a</t>
  </si>
  <si>
    <t>Liceo CEM Amador Neghme</t>
  </si>
  <si>
    <t>Avenida 5 de Abril 4710</t>
  </si>
  <si>
    <t>EstaciÃ³n Central</t>
  </si>
  <si>
    <t>Charla - Taller de Pintura</t>
  </si>
  <si>
    <t>Universidad de Magallanes</t>
  </si>
  <si>
    <t>Av. Bulnes 01855 - Gimnasio - sala de lectura</t>
  </si>
  <si>
    <t>aracelli.parada@umag.cl</t>
  </si>
  <si>
    <t>Llamando al 61 - 2207132 o escribiendo a aracelli.parada@umag.cl</t>
  </si>
  <si>
    <t>El Mundo del Cine</t>
  </si>
  <si>
    <t>AudiciÃ³n Festival de la Voz</t>
  </si>
  <si>
    <t>Taller de teatro y expresiÃ³n corporal</t>
  </si>
  <si>
    <t xml:space="preserve">Llamando al 61 - 2207132 o escribiendo a aracelli.parada@umag.cl </t>
  </si>
  <si>
    <t>Compartiendo Surrealismo</t>
  </si>
  <si>
    <t>ExhibiciÃ³n de Arte</t>
  </si>
  <si>
    <t>Retratando a nuestros Profesores</t>
  </si>
  <si>
    <t>El arte como herramienta de vida y la integraciÃ³n</t>
  </si>
  <si>
    <t>CRA del Establecimiento</t>
  </si>
  <si>
    <t>NuÃ±ez de Pineda 715</t>
  </si>
  <si>
    <t>(45) 2 413266</t>
  </si>
  <si>
    <t>http://semanaeducacionartistica.cultura.gob.cl/wp-content/uploads/2016/05/Imagen4.jpg</t>
  </si>
  <si>
    <t xml:space="preserve">Actividad que dio inicio a la Semana de la EducaciÃ³n ArtÃ­stica, donde participaron estudiantes de quinto y sÃ©ptimo aÃ±o. En ella realizaron actividades prÃ¡cticas que les permitieron tener la experiencia de realizar arte sin utilizar todos sus sentidos.
Este desafÃ­o fue muy positivo para los y las estudiantes ya que les permitiÃ³ reflexionar acerca de las habilidades que pueden tener personas con capacidades diferentes sin ser necesariamente limitaciones para el desarrollo de la vida y sobre la importancia del arte como herramienta de expresiÃ³n y de vida. </t>
  </si>
  <si>
    <t>Taller de Escultura</t>
  </si>
  <si>
    <t>Universidad Catolica</t>
  </si>
  <si>
    <t>45-2413115</t>
  </si>
  <si>
    <t>Taller de Escultura Pontificia Universidad CatÃ³lica sede Villarrica</t>
  </si>
  <si>
    <t>Segundo Ciclo</t>
  </si>
  <si>
    <t>http://semanaeducacionartistica.cultura.gob.cl/wp-content/uploads/2016/05/Imagen5.jpg</t>
  </si>
  <si>
    <t xml:space="preserve">Actividad dirigida por el decano de la Facultad de Artes de la Universidad CatÃ³lica donde los y las estudiantes disfrutaron de una actividad prÃ¡ctica que consistÃ­a en la creaciÃ³n de esculturas con trozos de madera. </t>
  </si>
  <si>
    <t>Conociendo museos y esculturas de mi ciudad</t>
  </si>
  <si>
    <t>45 2 413266</t>
  </si>
  <si>
    <t>Ciudad de Villarrica</t>
  </si>
  <si>
    <t>http://semanaeducacionartistica.cultura.gob.cl/wp-content/uploads/2016/05/20160428_104052.jpg</t>
  </si>
  <si>
    <t>Actividad en que se realizÃ³ un recorrido interactivo por la ciudad de Villarrica que le permitiÃ³ a los y las estudiantes de octavo bÃ¡sico conocer la historia y analizar las principales caracterÃ­sticas de las esculturas emblemÃ¡ticas de la ciudad.</t>
  </si>
  <si>
    <t>Concierto en Arpa</t>
  </si>
  <si>
    <t>Vicky Obrist</t>
  </si>
  <si>
    <t>Concierto de arpa realizado para toda la comunidad escolar en el cual la artista presento 6 piezas musicales en arpa y generÃ³ una instancia de participaciÃ³n para que los y las estudiantes pudiesen aprender alguna nota musical y tocar libremente el instrumento.</t>
  </si>
  <si>
    <t>Circo: Fantastic Circus</t>
  </si>
  <si>
    <t>Fantastic Circus</t>
  </si>
  <si>
    <t>ExpresiÃ³n corporal</t>
  </si>
  <si>
    <t xml:space="preserve">Actividad circense que fue muy entretenida para la comunidad educativa, donde participÃ³ todo el establecimiento y se presentaron malabaristas, contorsionistas, payasos, etc. </t>
  </si>
  <si>
    <t>"Artesanos ContemporÃ¡neos. ColecciÃ³n sellos de excelencia a la ArtesanÃ­a"</t>
  </si>
  <si>
    <t>afiche</t>
  </si>
  <si>
    <t>Acto con presentaciÃ³n de talleres</t>
  </si>
  <si>
    <t>Hall del establecimiento</t>
  </si>
  <si>
    <t>100 alumnos</t>
  </si>
  <si>
    <t>http://semanaeducacionartistica.cultura.gob.cl/wp-content/uploads/2016/05/13335570_724814574326041_5310599501600885773_n.jpg</t>
  </si>
  <si>
    <t xml:space="preserve">Acto de finalizaciÃ³n de la semana donde se presentaron talleres de arte que se imparten en nuestro establecimiento. Esta actividad se centro en hacer un recuento del espÃ­ritu de la SEA. </t>
  </si>
  <si>
    <t>Espacios de pintura</t>
  </si>
  <si>
    <t>CRA  y Hall del Establecimiento</t>
  </si>
  <si>
    <t>http://semanaeducacionartistica.cultura.gob.cl/wp-content/uploads/2016/06/13383562_10209576323589932_1142124369_o-1.jpg</t>
  </si>
  <si>
    <t>Esta actividad causÃ³ gran interÃ©s en los y las estudiantes de primer ciclo de la Escuela, quienes participaron activamente durante los cinco dÃ­as en que se implementÃ³ la actividad, realizando un mural para la escuela el Ãºltimo dÃ­a de su ejecuciÃ³n.</t>
  </si>
  <si>
    <t>http://semanaeducacionartistica.cultura.gob.cl/wp-content/uploads/2016/06/13383562_10209576323589932_1142124369_o.jpg</t>
  </si>
  <si>
    <t>http://semanaeducacionartistica.cultura.gob.cl/wp-content/uploads/2016/06/13383562_10209576323589932_1142124369_o-2.jpg</t>
  </si>
  <si>
    <t>Cronograma de Actividades SEA, Colegio Pedro ApÃ³stol</t>
  </si>
  <si>
    <t>Video promocional SEA Colegio Pedro ApÃ³stol</t>
  </si>
  <si>
    <t>PresentaciÃ³n artÃ­stica en acto SEA</t>
  </si>
  <si>
    <t>Visita AlfarerÃ­a don Manuel Echeverria</t>
  </si>
  <si>
    <t>Mural Comunitario</t>
  </si>
  <si>
    <t>Escuela "Los Trigales".</t>
  </si>
  <si>
    <t>Ignacio Carrera Pinto 920</t>
  </si>
  <si>
    <t>lostrigales@temuco.cl</t>
  </si>
  <si>
    <t>En establecimiento.</t>
  </si>
  <si>
    <t>Un Artista en mi Escuela: ETIENNE CRISTOFFANINI ROSS</t>
  </si>
  <si>
    <t>Colegio Teresa de los Andes Algarrobo</t>
  </si>
  <si>
    <t>El Molle 1390</t>
  </si>
  <si>
    <t>Algarrobo</t>
  </si>
  <si>
    <t>ammyaguilarg@gmail.com</t>
  </si>
  <si>
    <t>Directo en el colegio.</t>
  </si>
  <si>
    <t>Etienne Cristoffanini</t>
  </si>
  <si>
    <t>InstalaciÃ³n, video-arte, muralismo, fotografÃ­a, SerigrafÃ­a.</t>
  </si>
  <si>
    <t>http://semanaeducacionartistica.cultura.gob.cl/wp-content/uploads/2016/05/IMG-20160613-WA0003.jpg</t>
  </si>
  <si>
    <t>A la actividad asistieron estudiantes de 7mo bÃ¡sico a 4to medio, primero el artista hizo una presentaciÃ³n de su obra con PPT donde los estudiantes comentaron he hicieron preguntas, mostrÃ³ un video artÃ­stico sobre la ciudad de Cartagena y finalizÃ³ con un pequeÃ±o taller en el que le enseÃ±Ã³ a los estudiantes cÃ³mo se utiliza la tÃ©cnica de la serigrafÃ­a y luego ellos pudieron sacar una copia de las matrices que llevÃ³ el artista. 
Los estudiantes durante toda la actividad se mostraron muy atentos, respetuosos y entusiasmados ya que no habÃ­an tenido la posibilidad de dialogar con un artista, que ademÃ¡s al ser un artista local tiene una mirada mucho mÃ¡s cercana a la realidad social en la que ellos viven, logrando mayor interÃ©s hacia su obra.</t>
  </si>
  <si>
    <t xml:space="preserve">Un Artista en mi Escuela: ETIENNE CRISTOFFANINI </t>
  </si>
  <si>
    <t>Convenio de ColaboraciÃ³n BodegÃ³n e Instituciones Educativas de Los Vilos</t>
  </si>
  <si>
    <t>Conoce los Avances del Plan Nacional de las Artes en la EducaciÃ³n</t>
  </si>
  <si>
    <t>TEATRO EN MI ESCUELA</t>
  </si>
  <si>
    <t>DE TAMBORES PARA TALCAHUANO</t>
  </si>
  <si>
    <t>Visita guiada</t>
  </si>
  <si>
    <t>Museo Regional de Iquique</t>
  </si>
  <si>
    <t>Paseo Baquedano 951</t>
  </si>
  <si>
    <t>museoregionaldeiquique@gmail.com</t>
  </si>
  <si>
    <t>A travÃ©s del direcciÃ³n de correo electrÃ³nico museoregionaldeiquique@gmail.com</t>
  </si>
  <si>
    <t>De la Isla al Puerto "Somos uno, Somos Todos"</t>
  </si>
  <si>
    <t>correo, facebook o presencial</t>
  </si>
  <si>
    <t>Decorando para La Semana de la EducaciÃ³n ArtÃ­stica</t>
  </si>
  <si>
    <t>Semana de la educaciÃ³n en I.P Arcos</t>
  </si>
  <si>
    <t>Un poeta en la escuela rural.</t>
  </si>
  <si>
    <t>Escuela F 103 Los Aromos</t>
  </si>
  <si>
    <t>Camino El Durazno kilometro 15</t>
  </si>
  <si>
    <t>David Allende M</t>
  </si>
  <si>
    <t>Calendario actividades SAE Colegio de aplicaciÃ³n</t>
  </si>
  <si>
    <t>ExposiciÃ³n de Artes Visuales</t>
  </si>
  <si>
    <t>560 aprÃ³x.</t>
  </si>
  <si>
    <t xml:space="preserve">Se realizÃ³ una exposiciÃ³n con los trabajos que los estudiantes han hecho en la asignatura de Artes Visuales en un pasillo del colegio, con trabajos pegados en las paredes, maquetas sobre un mesÃ³n y otros en triles.
Durante los recreos los estudiantes se acercaron a observar las obras de sus compaÃ±eros.
La exposiciÃ³n estuvo instalada durante toda la semana. </t>
  </si>
  <si>
    <t>Semblanza PoÃ©tica del Museo Regional de Iquique</t>
  </si>
  <si>
    <t>Conociendo los tipos de Expresiones ArtÃ­sticas</t>
  </si>
  <si>
    <t>Coihueco</t>
  </si>
  <si>
    <t>http://semanaeducacionartistica.cultura.gob.cl/wp-content/uploads/2016/05/13427875_10209977090488745_3255678687475618055_n.jpg</t>
  </si>
  <si>
    <t>Los estudiantes amplÃ­an su percepciÃ³n sobre los tipos de expresiones artÃ­sticas.</t>
  </si>
  <si>
    <t>Analizando el cortometraje que llevÃ³ a Chile a su primer premio Oscar</t>
  </si>
  <si>
    <t>http://semanaeducacionartistica.cultura.gob.cl/wp-content/uploads/2016/05/20160524_151042.jpg</t>
  </si>
  <si>
    <t>Se logra el objetivo de la actividad y ademÃ¡s los estudiantes se motivan por conocer mÃ¡s sobre los artistas nacionales en sus distintas expresiones.</t>
  </si>
  <si>
    <t>Analizando el cortometraje que llevÃ³ a Chile a su</t>
  </si>
  <si>
    <t>Mostrando los Talentos de la Comunidad Educativa</t>
  </si>
  <si>
    <t>Talento comunidad Educativa</t>
  </si>
  <si>
    <t>Manifestaciones artÃ­sticas de la comunidad educativa</t>
  </si>
  <si>
    <t>http://semanaeducacionartistica.cultura.gob.cl/wp-content/uploads/2016/05/20160525_152911.jpg</t>
  </si>
  <si>
    <t>Los estudiantes protagonizan acto con distintos nÃºmeros artÃ­sticos para mostrar a la comunidad educativa.</t>
  </si>
  <si>
    <t>Concurso de FotografÃ­a "La esencia de mi localidad"</t>
  </si>
  <si>
    <t>http://semanaeducacionartistica.cultura.gob.cl/wp-content/uploads/2016/05/20160526_132028.jpg</t>
  </si>
  <si>
    <t>Los estudiantes participan de concurso de fotografÃ­a sobre la esencia de la localidad.</t>
  </si>
  <si>
    <t>Concurso  FotografÃ­a "La esencia de mi localidad"</t>
  </si>
  <si>
    <t>Mostrando a la comunidad el  arte escolar</t>
  </si>
  <si>
    <t>http://semanaeducacionartistica.cultura.gob.cl/wp-content/uploads/2016/05/20160527_133937.jpg</t>
  </si>
  <si>
    <t>ExposiciÃ³n de Artes en la escuela, abierta a la comunidad.</t>
  </si>
  <si>
    <t>Graffiti Muralismo</t>
  </si>
  <si>
    <t xml:space="preserve">Esc. Rosa MartÃ­nez </t>
  </si>
  <si>
    <t xml:space="preserve">VÃ­ctor Hidalgo </t>
  </si>
  <si>
    <t>Reflexionamos  sobre la creatividad.</t>
  </si>
  <si>
    <t>Quilicura</t>
  </si>
  <si>
    <t>Los cursos realizaron la reflexiÃ³n seleccionando un representante que compartiÃ³ la experiencia reflexiva en CRA en la que disfrutan  y comentan la visualizaciÃ³n de obras de arte junto al coordinador de Centro de recursos del aprendizaje y orientadora. 
Los estudiantes demuestran su interÃ©s, valoran el arte y se sintieron muy contentos con la actividad, participando als. de 1Â°a 8Â° aÃ±o.
La coordinadora de la semana siente que el objetivo se logrÃ³ especialmente con este grupo de 32 estudiantes , pero debe ser enriquecido por los docentes el grupo curso con apoyo audiovisual  el aÃ±o 2017 ya que es mayor la motivaciÃ³n.</t>
  </si>
  <si>
    <t>La mÃºsica  en la escuela.</t>
  </si>
  <si>
    <t>3 artista 2 cantantes   1  pianista.</t>
  </si>
  <si>
    <t>Escuela de MÃºsica   Enrique Soro</t>
  </si>
  <si>
    <t>Los artistas  se presentan ante la comunidad  de 679 estudiantes, 50 docentes, 10 asistentes de la educaciÃ³n, se demostrÃ³ entusiasmo participaciÃ³n y respeto por la mÃºsica, el prÃ³ximo aÃ±o se complementarÃ¡ con los cantantes de la propia comunidad  a solicitud  de niÃ±os y niÃ±as de la escuela.</t>
  </si>
  <si>
    <t>Encuentro de  pequeÃ±os escritores.</t>
  </si>
  <si>
    <t>32 estudiantes.</t>
  </si>
  <si>
    <t>Encuentro de los alumnos de distintos cursos.</t>
  </si>
  <si>
    <t>http://semanaeducacionartistica.cultura.gob.cl/wp-content/uploads/2016/05/ENCUENTRO-CON-NIÃ‘OS-POETAS.jpg</t>
  </si>
  <si>
    <t>La actividad se realizÃ³ en CRA  los estudiantes fueron participativos , creativos, espontÃ¡neos  leyeron sus poemas  y algunos improvisaron poesÃ­a  en el momento, solicitaron que la actividad se realizarÃ¡ tres veces en el aÃ±o , por lo que se programarÃ¡  en el segundo semestre otros encuentros de niÃ±as y niÃ±os poetas.</t>
  </si>
  <si>
    <t>Decorando mi escuela con material de reciclaje</t>
  </si>
  <si>
    <t>ExposiciÃ³n visual</t>
  </si>
  <si>
    <t>La actividad se realizÃ³ presentando trabajo de artes, se convocÃ³ a toda la comunidad y se observÃ³ mayor participaciÃ³n en estudiantes de kinder a 6Â°aÃ±o , se destaca 3Â° aÃ±o con un trabajo interdisciplinario  que abarca diferentes tÃ©cnicas.
Los estudiantes que visitaron la exposiciÃ³n demostraron: interÃ©s , respeto por los trabajos de sus pares.</t>
  </si>
  <si>
    <t>Baile entretenido y salida cultural</t>
  </si>
  <si>
    <t>Teatro Ã‘uÃ±oa</t>
  </si>
  <si>
    <t>6Â° aÃ±o</t>
  </si>
  <si>
    <t>38 alumnos</t>
  </si>
  <si>
    <t>http://semanaeducacionartistica.cultura.gob.cl/wp-content/uploads/2016/05/BAILE-ENTRETENIDO.jpg</t>
  </si>
  <si>
    <t>La actividad es diversa,Sexto aÃ±o asiste a concierto en la que aprenden sobre la historia de la mÃºsica , 40 alumnos  de sÃ©ptimo aÃ±o  visita empresa ProArte en que visualizan proceso tecnolÃ³gico y reciben de regalo materiales para el arte;durante la maÃ±ana la escuela participa  de baile entretenido en horario de recreo.
La actividad se realizÃ³ de acuerdo a lo planificado   logrando el objetivo.</t>
  </si>
  <si>
    <t>Mi sala una aventura marina</t>
  </si>
  <si>
    <t>Escuela CristÃ³bal ColÃ³n</t>
  </si>
  <si>
    <t>Cautin NÂ° 327 PoblaciÃ³n RenÃ© Schnaider</t>
  </si>
  <si>
    <t>Hualpen</t>
  </si>
  <si>
    <t>cristobalColon@daemhualpen.cl</t>
  </si>
  <si>
    <t>Programa 23 al 27 mayo</t>
  </si>
  <si>
    <t>Andares reflexiona: Â¿quÃ© es el arte? Â¿quÃ© significa crear?</t>
  </si>
  <si>
    <t>Colegio Andares de la Florida</t>
  </si>
  <si>
    <t>garcÃ­a Hurtado de Mendoza 7541</t>
  </si>
  <si>
    <t>Claudio Aeloiza Soto</t>
  </si>
  <si>
    <t xml:space="preserve">Estudiantes de 3Â° y 4Â° medio, inician una reflexiÃ³n que tiene como guÃ­a la pregunta Â¿QuÃ© es el arte?
Estudiantes de todos los cursos escriben sus respuestas en los soportes habilitados para ello. </t>
  </si>
  <si>
    <t>Andares reflexiona: Â¿quÃ© es el arte? Â¿quÃ© sign</t>
  </si>
  <si>
    <t>GarcÃ­a Hurtado de Mendoza 7541</t>
  </si>
  <si>
    <t xml:space="preserve">Carlos Gajardo (artista vitrÃ³), Mijail CÃ¡ceres (MÃºsico y compositor), Sergio Aravena (mÃºsico y compositor),  Gustavo Ramirez (Escritor), </t>
  </si>
  <si>
    <t>MÃºsica, Escritura, ArtesanÃ­a</t>
  </si>
  <si>
    <t>http://semanaeducacionartistica.cultura.gob.cl/wp-content/uploads/2016/05/FotografÃ­a_Escritor.jpg</t>
  </si>
  <si>
    <t xml:space="preserve">Actividad que reuniÃ³ a todos los cursos del establecimiento. Para cursos de 1Â° a 4Â° bÃ¡sico, se trabajo un cuenta cuentos con TÃ­teres llevado a cabo por estudiantes de enseÃ±anza media con NEEP. 
Los demÃ¡s cursos fueron visitados por 4 artistas durante el dÃ­a. </t>
  </si>
  <si>
    <t>Recorriendo la cultura</t>
  </si>
  <si>
    <t xml:space="preserve">Museo de Ciencia y TecnologÃ­a, Museo de la Memoria, Cementerio General, Parque de las Esculturas. </t>
  </si>
  <si>
    <t xml:space="preserve">Santiago, Quinta Normal, Recoleta, Providencia </t>
  </si>
  <si>
    <t xml:space="preserve">1Â°, 2Â°, 3Â°, 4Â°, 5Â°, 6Â°, 7Â° y 8Â° bÃ¡sico. 1Â°, 2Â°, 3Â° y 4Â° medio. </t>
  </si>
  <si>
    <t xml:space="preserve">250 estudiantes. </t>
  </si>
  <si>
    <t>http://semanaeducacionartistica.cultura.gob.cl/wp-content/uploads/2016/05/FotografÃ­a_Parque-esculturas.jpg</t>
  </si>
  <si>
    <t xml:space="preserve">Estudiantes, profesores y apoderados visitan 4 circuitos culturales, realizando actividades de creaciÃ³n e investigaciÃ³n del lugar visitado. </t>
  </si>
  <si>
    <t>Punto de Intercambio de Libros</t>
  </si>
  <si>
    <t>ANDARES ARTÃSTICO E INCLUSIVO: EXPRESIÃ“N ARTÃSTICA, AUDIO VISUAL Y ESCRITAâ€</t>
  </si>
  <si>
    <t>Plaza de la Juventud</t>
  </si>
  <si>
    <t>Paradero 14 de VicuÃ±a Mackenna</t>
  </si>
  <si>
    <t>http://semanaeducacionartistica.cultura.gob.cl/wp-content/uploads/2016/05/FotografÃ­a_acto-final.jpeg</t>
  </si>
  <si>
    <t xml:space="preserve">Acto que culmina la Semana ArtÃ­stica realizado en un espacio pÃºblico de alta concurrencia. La locaciÃ³n fue el paradero 14 de VicuÃ±a Mackenna. A la actividad asisten 4 colegios con estand que representan tÃ©cnicas artÃ­sticas, como tambiÃ©n de expresiÃ³n musical. </t>
  </si>
  <si>
    <t>ANDARES ARTÃSTICO E INCLUSIVO: EXPRESIÃ“N ARTÃST</t>
  </si>
  <si>
    <t>Recorrido narrativo del valor patrimonio de La Casa del Puerto</t>
  </si>
  <si>
    <t>correo, facebook, presencial o telefÃ³nico</t>
  </si>
  <si>
    <t>Volante de DifusiÃ³n SEA</t>
  </si>
  <si>
    <t>ACTO DE INAUGURACIÃ“N:"LA MUSICALIDAD:EXPRESIÃ“N ARTÃSTICA"</t>
  </si>
  <si>
    <t>COLEGIO GABRIELA MISTRAL</t>
  </si>
  <si>
    <t>ABTAO NÂº 22 - EL LLANO - COQUIMBO</t>
  </si>
  <si>
    <t>COQUIMBO</t>
  </si>
  <si>
    <t>51 2 311577</t>
  </si>
  <si>
    <t>A TRAVÃ‰S de MAIL verocas65@gmail.com</t>
  </si>
  <si>
    <t>Escuela de Cultura ArtÃ­stica Claudio Arrau LeÃ³n celebra en grande la Semana de EducaciÃ³n ArtÃ­stica con Casa Abierta en ChillÃ¡n</t>
  </si>
  <si>
    <t>Concierto de MÃºsica Docta</t>
  </si>
  <si>
    <t>Auditorio del Liceo ArtÃ­stico de Arica</t>
  </si>
  <si>
    <t>Barros Arana 2154</t>
  </si>
  <si>
    <t>58-2241020</t>
  </si>
  <si>
    <t>Entrada Liberada</t>
  </si>
  <si>
    <t xml:space="preserve">80 alumnos en escena y 100 alumnos como espectadores </t>
  </si>
  <si>
    <t>"LA COMUNIDAD Y LAS ARTES VISUALES"</t>
  </si>
  <si>
    <t>A TRAVÃ‰S DE MAIL: verocas65@gmail.com</t>
  </si>
  <si>
    <t>"ARTISTAS EN MI ESCUELA"</t>
  </si>
  <si>
    <t>A TRAVÃ‰S DE MAIL verocas65@gmail.com</t>
  </si>
  <si>
    <t>"CONOCIENDO LOS CENTROS CULTURALES DE COQUIMBO"</t>
  </si>
  <si>
    <t>CRUZ DEL TERCERE MILENIO, MEZQUITA, TEATRO GRAN PALACE Y GALERIA AL AIRE LIBRE DEL BARRIO INGLÃ‰S DE COQUIMBO</t>
  </si>
  <si>
    <t>CENTRO URBANO DE COQUIMBO</t>
  </si>
  <si>
    <t>â€œDe la leÂ©siÃ³n a la reparaciÃ³nâ€</t>
  </si>
  <si>
    <t>Escuela de Cultura ArtÃ­stica Claudio Arrau LeÃ³n</t>
  </si>
  <si>
    <t>Arauco 356</t>
  </si>
  <si>
    <t>Mario Soro</t>
  </si>
  <si>
    <t>"LOS ESTUDIANTES MANIFIESTAN SUS HABILIDADES ARTÃSTICAS"</t>
  </si>
  <si>
    <t>Aprendo Nuevas TÃ©cnicas</t>
  </si>
  <si>
    <t>Escuela El Olivar</t>
  </si>
  <si>
    <t>Pedro Aguirre Cerda NÂ°54</t>
  </si>
  <si>
    <t>Huasco</t>
  </si>
  <si>
    <t>utpelolivar@gmail.com</t>
  </si>
  <si>
    <t>En la escuela El Olivar</t>
  </si>
  <si>
    <t>http://semanaeducacionartistica.cultura.gob.cl/wp-content/uploads/2016/05/100_0790.jpg</t>
  </si>
  <si>
    <t>escuela El Olivar</t>
  </si>
  <si>
    <t>Luis TriviÃ±o, Pilar TriviÃ±o, Sebastian Moreno, Oriel Alvarez, Oriel Ramirez, Allison Mckey, Moises Lopez</t>
  </si>
  <si>
    <t xml:space="preserve">PlÃ¡stica, Tallado en madera, mÃºsica </t>
  </si>
  <si>
    <t>http://semanaeducacionartistica.cultura.gob.cl/wp-content/uploads/2016/05/100_0885.jpg</t>
  </si>
  <si>
    <t>artistas en mi escuela</t>
  </si>
  <si>
    <t>"CASA AYLLU"</t>
  </si>
  <si>
    <t xml:space="preserve">plÃ¡stica </t>
  </si>
  <si>
    <t>http://semanaeducacionartistica.cultura.gob.cl/wp-content/uploads/2016/05/100_0874.jpg</t>
  </si>
  <si>
    <t>mÃºsica y  danza</t>
  </si>
  <si>
    <t>pre kinder a octavo aÃ±o</t>
  </si>
  <si>
    <t>compartiendo el arte</t>
  </si>
  <si>
    <t>370 alumnos mas 26 docentes</t>
  </si>
  <si>
    <t>http://semanaeducacionartistica.cultura.gob.cl/wp-content/uploads/2016/05/100_0979.jpg</t>
  </si>
  <si>
    <t>AgrupaciÃ³n Birimbao Arte Osorno realizarÃ¡ Concierto de otoÃ±o "Bajo el vibrar de las hojas"</t>
  </si>
  <si>
    <t>Concierto de otoÃ±o Birimbao; "Bajo el vibrar de las hojas".</t>
  </si>
  <si>
    <t>Centro Cultural SofÃ­a Hott</t>
  </si>
  <si>
    <t>Juan Mackenna 1011</t>
  </si>
  <si>
    <t>agrupacionbirimbao@gmail.com</t>
  </si>
  <si>
    <t>En el lugar.</t>
  </si>
  <si>
    <t>http://semanaeducacionartistica.cultura.gob.cl/wp-content/uploads/2016/05/13265905_248113895544953_2034353130737639475_n-1.jpg</t>
  </si>
  <si>
    <t xml:space="preserve">http://www.australosorno.cl/impresa/2016/05/27/full/cuerpo-principal/25/
La actividad realizada generÃ³ un impacto positivo en la comunidad, tanto en los asistentes al concierto, en los participantes y en los medios de comunicaciÃ³n permitiendo incluir a mayor poblaciÃ³n en esta propuesta artÃ­stica inclusiva como un valor universal que el arte puede alcanzar.  
http://www.australosorno.cl/impresa/2016/05/27/full/cuerpo-principal/1/
</t>
  </si>
  <si>
    <t>"concierto de cÃ¡mara"</t>
  </si>
  <si>
    <t>"conservatorio con un escritor"</t>
  </si>
  <si>
    <t>"concierto didÃ¡ctico"</t>
  </si>
  <si>
    <t>Semana de la EducaciÃ³n ArtÃ­stica en el Liceo ArtÃ­stico de Arica</t>
  </si>
  <si>
    <t>Muestra artÃ­stica pÃºblica de 7Âº bÃ¡sico a 4Âº medio</t>
  </si>
  <si>
    <t>GalerÃ­a de Arte</t>
  </si>
  <si>
    <t>Comp. Edu. Consolidad</t>
  </si>
  <si>
    <t xml:space="preserve">Pedro Lagos 0365 </t>
  </si>
  <si>
    <t>Ivonne GonzÃ¡lez +56998630468</t>
  </si>
  <si>
    <t>Acceso libre dentro del horario estipulado</t>
  </si>
  <si>
    <t>visita a museo</t>
  </si>
  <si>
    <t>Inicio de la ArtÃ­stica 2016</t>
  </si>
  <si>
    <t>Pedro Aguirre Cerda 54</t>
  </si>
  <si>
    <t>Alejandra Carabantes</t>
  </si>
  <si>
    <t>Todos los cursos participan en horario de orientaciÃ³n.</t>
  </si>
  <si>
    <t>visita museo bellas artes</t>
  </si>
  <si>
    <t>"conversemos de arte"</t>
  </si>
  <si>
    <t>Taller de ReflexiÃ³n "Las influencias del arte"</t>
  </si>
  <si>
    <t>Comunicado a la Comunidad</t>
  </si>
  <si>
    <t>Sensibilizando a mi entorno</t>
  </si>
  <si>
    <t>Escuela Tomas Lago</t>
  </si>
  <si>
    <t>Serrano 1212</t>
  </si>
  <si>
    <t>Tarde Musical</t>
  </si>
  <si>
    <t>Escuela de Rock</t>
  </si>
  <si>
    <t>Lenguaje Musical</t>
  </si>
  <si>
    <t>http://semanaeducacionartistica.cultura.gob.cl/wp-content/uploads/2016/05/IMG_1947.jpg</t>
  </si>
  <si>
    <t>Visita al Museo Claudio Arrau LeÃ³n</t>
  </si>
  <si>
    <t xml:space="preserve">Museo Claudio Arrau LeÃ³n </t>
  </si>
  <si>
    <t>Calle Claudio Arrau NÂ°558</t>
  </si>
  <si>
    <t xml:space="preserve">ChillÃ¡n </t>
  </si>
  <si>
    <t>Museo Claudio Arrau</t>
  </si>
  <si>
    <t>2Â° BÃ¡sico</t>
  </si>
  <si>
    <t>http://semanaeducacionartistica.cultura.gob.cl/wp-content/uploads/2016/05/museo-arrau.jpg</t>
  </si>
  <si>
    <t>â€œBallet ClÃ¡sico"  Fille mal gardÃ©e</t>
  </si>
  <si>
    <t xml:space="preserve">Taller de Ballet de la Escuela de cultura ArtÃ­stica Claudio Arrau LeÃ³n </t>
  </si>
  <si>
    <t>Lenguaje corporal</t>
  </si>
  <si>
    <t>http://semanaeducacionartistica.cultura.gob.cl/wp-content/uploads/2016/05/ballet.jpg</t>
  </si>
  <si>
    <t>PresentaciÃ³n por el DÃ­a de las Artes</t>
  </si>
  <si>
    <t>ExposiciÃ³n Artes Visuales</t>
  </si>
  <si>
    <t>Liceo ArtÃ­stico de Arica</t>
  </si>
  <si>
    <t>Barrosa Arana 2154</t>
  </si>
  <si>
    <t xml:space="preserve">30 participantes y 100 pÃºblico </t>
  </si>
  <si>
    <t>Feria de artesanÃ­as</t>
  </si>
  <si>
    <t>Artesanas de ChillÃ¡n Viejo</t>
  </si>
  <si>
    <t>EnseÃ±anza BÃ¡sica y EnseÃ±anza Media</t>
  </si>
  <si>
    <t>http://semanaeducacionartistica.cultura.gob.cl/wp-content/uploads/2016/05/IMG_1968.jpg</t>
  </si>
  <si>
    <t>Blues, saxo y otras notas de la vida</t>
  </si>
  <si>
    <t>Sala SUM , Centro Educativo Fernando santivan</t>
  </si>
  <si>
    <t>Ramon Freire 0336</t>
  </si>
  <si>
    <t>loretofull@gmail.com</t>
  </si>
  <si>
    <t>Clarinetista Alejandro Lozada junto al Flautista Salvador Pradenas.-</t>
  </si>
  <si>
    <t>http://semanaeducacionartistica.cultura.gob.cl/wp-content/uploads/2016/05/Artistas-en-mi-Escuela.jpg</t>
  </si>
  <si>
    <t>Es una actividad de gran impacto entre los estudiantes,ya que aparte de compartir la historia musical de cada artista , se compartieron historias de vida, que van forjando a un artista junto a su familia, los esfuerzos personales y las alegrÃ­as de la recompensa por el trabajo bien hecho.</t>
  </si>
  <si>
    <t>Panguipulli en 100 palabras y mil colores</t>
  </si>
  <si>
    <t>Plaza de la Ciudad de Panguipulli.</t>
  </si>
  <si>
    <t>PÃ±aza de  la Ciudad de Panguipulli</t>
  </si>
  <si>
    <t>En el lugar habrÃ¡ mesa de inscripciÃ³n y bienvenida  a la actividad</t>
  </si>
  <si>
    <t>120 estudiantes</t>
  </si>
  <si>
    <t>http://semanaeducacionartistica.cultura.gob.cl/wp-content/uploads/2016/05/plaza-educ.-artistica.jpg</t>
  </si>
  <si>
    <t>Esta actividad marca un hito en nuestras intervenciones urbanas, ya que se articularon varios lenguajes artÃ­sticos: mÃºsica, artes visuales y literatura. Tuvo un carÃ¡cter inclusivo porque participo por primera vez  los estudiantes  con Necesidades Educativas Especiales de la opciÃ³n  que son niÃ±os y niÃ±as con barreras de aprendizaje de carÃ¡cter permanentes.</t>
  </si>
  <si>
    <t>El Cine en mi Escuela</t>
  </si>
  <si>
    <t>Centro Educativo Fernando Santivan</t>
  </si>
  <si>
    <t>http://semanaeducacionartistica.cultura.gob.cl/wp-content/uploads/2016/05/cineclub.jpg</t>
  </si>
  <si>
    <t>Los estudiantes experimentan visionado de cine y reflexiÃ³n a partir de los episodios de "TIKITIKLIP Precolombino", una serie de 13 cuentos musicales animados . Lo que permite realizar una reflexiÃ³n y expresiÃ³n  artÃ­stica que se comparte entre los participantes de la actividad.-</t>
  </si>
  <si>
    <t>CreaVida junto al Arte</t>
  </si>
  <si>
    <t>http://semanaeducacionartistica.cultura.gob.cl/wp-content/uploads/2016/05/creavida.jpg</t>
  </si>
  <si>
    <t>Los estudiantes compartieron su experiencia de vida junto al arte, ya sea junto a la mÃºsica como al teatro.Reconociendo en la creaciÃ³n  literaria  una motivante manera de vincularse al patrimonio de su ciudad.</t>
  </si>
  <si>
    <t>Charla de Margarita Alvarado de Universidad CatÃ³lica de Chile, Licenciada en estÃ©tica (PUC), Doctora en Estudios Latinoamericanos.</t>
  </si>
  <si>
    <t>Casona Cultural Panguipulli</t>
  </si>
  <si>
    <t>Plaza Iglesia s/n</t>
  </si>
  <si>
    <t>Casona Cultural FundaciÃ³n Amigos de Panguipulli</t>
  </si>
  <si>
    <t>http://semanaeducacionartistica.cultura.gob.cl/wp-content/uploads/2016/05/CERAMICA-PITREN-SEMANA-ARTISTICA.jpg</t>
  </si>
  <si>
    <t>Valiosa experiencia para nuestros estudiantes de compartir de manera distendida con una especialista que supo instalar en los jÃ³venes una visiÃ³n especializada sobre una alfarerÃ­a propia del Ã¡mbito local</t>
  </si>
  <si>
    <t>Charla de Margarita Alvarado de Universidad CatÃ³l</t>
  </si>
  <si>
    <t>CONOCIENDO LA CULTURA DE NUESTRA CIUDAD</t>
  </si>
  <si>
    <t>Victoria</t>
  </si>
  <si>
    <t>Biblioteca Municipal, Fuerte Victoria, EstaciÃ³n de trenes</t>
  </si>
  <si>
    <t>Prekinder  a Cuarto aÃ±o de EnseÃ±anza BÃ¡sica</t>
  </si>
  <si>
    <t>70 niÃ±os y niÃ±as</t>
  </si>
  <si>
    <t>http://semanaeducacionartistica.cultura.gob.cl/wp-content/uploads/2016/05/IMG_5164-1.jpg</t>
  </si>
  <si>
    <t>Actividad de gran interÃ©s para los y las  estudiantes</t>
  </si>
  <si>
    <t>INTERCAMBIANDO OPINIONES</t>
  </si>
  <si>
    <t>Vcitoria</t>
  </si>
  <si>
    <t>http://semanaeducacionartistica.cultura.gob.cl/wp-content/uploads/2016/05/IMG_1619.jpg</t>
  </si>
  <si>
    <t>Buena oportunidad para los estudiantes de manifestar su opiniÃ³n y como hacer arte y  mÃºsica.</t>
  </si>
  <si>
    <t>VELADA ARTISTICA</t>
  </si>
  <si>
    <t>http://semanaeducacionartistica.cultura.gob.cl/wp-content/uploads/2016/05/IMG_5290.jpg</t>
  </si>
  <si>
    <t>Excelente oportunidad de mostrar como hacemos arte en nuestro establecimiento ademas de contar con el SEREMI de EducaciÃ³n SeÃ±or Marcelo Segura, muy orgullosos terminamos la participaciÃ³n de esta linda semana de la Vida ArtÃ­stica de nuestra Comunidad Educativa, nos encontramos el proximo aÃ±o.</t>
  </si>
  <si>
    <t>Afiche Semana EducaciÃ³n ArtÃ­stica 2016 Colegio Ignacio Carrera Pinto, Victoria</t>
  </si>
  <si>
    <t>dialogo La importancia del Arte en mi Jardin</t>
  </si>
  <si>
    <t>concepcion</t>
  </si>
  <si>
    <t>la actividad fue la introduccion a la realizacion de la semana orientando el quehacer planificado ,los parvulos reconocen el aporte del Arte al desarrollo de la creatividad y por tanto de la inteligencia</t>
  </si>
  <si>
    <t>Visitando la Pinacoteca de Concepcion</t>
  </si>
  <si>
    <t xml:space="preserve">pinacoteca de concepcion </t>
  </si>
  <si>
    <t xml:space="preserve">TRANSICION </t>
  </si>
  <si>
    <t>http://semanaeducacionartistica.cultura.gob.cl/wp-content/uploads/2016/05/IMG_3950.jpg</t>
  </si>
  <si>
    <t xml:space="preserve">SE REALIZO EN 2 JORNADAS ,OBSERVANDO Y APRECIANDO LAS OBRAS DEL MUSEO ARTISTICO LUEGO REALIZARON SU PROPIA OBRA SEGUN EL IMPACTO QUE ESTA CAUSO EN CADA PARVULOS 
SE ACOMPAÃ‘O CON PARTICIPACION DE PADRES Y APODERADOS </t>
  </si>
  <si>
    <t>La ruta de los murales de mi barrio</t>
  </si>
  <si>
    <t>jardin fabiola</t>
  </si>
  <si>
    <t>gmo matta 480</t>
  </si>
  <si>
    <t>41-2226753</t>
  </si>
  <si>
    <t>TELEFONICAMENTE</t>
  </si>
  <si>
    <t xml:space="preserve">MURALES URBANOS DEL BARRIO </t>
  </si>
  <si>
    <t>http://semanaeducacionartistica.cultura.gob.cl/wp-content/uploads/2016/05/IMG_3979.jpg</t>
  </si>
  <si>
    <t>SE REALIZO CAMINATA POR EL BARRIO OBSERVANDO LOS MURALES ARTISTICOS PLASMADOS POR ARTISTAS URBANOS ,APRECIANDO Y COMENTANDO LOS ELEMENTOS CONTENIDOS ,COLORES ,FORMAS ,TEMATICAS ,EN EL JARDIN LUEGO REALIZARON CREACION PROPIA EN GRUPO.</t>
  </si>
  <si>
    <t>Muestra Circence</t>
  </si>
  <si>
    <t>YOGUI Y COMPAÃ‘IA</t>
  </si>
  <si>
    <t xml:space="preserve">ARTE CIRCENCE </t>
  </si>
  <si>
    <t>http://semanaeducacionartistica.cultura.gob.cl/wp-content/uploads/2016/05/IMG_3968.jpg</t>
  </si>
  <si>
    <t>LOS ARTISTAS CIRCENCES REALIZARON PRESENTACION CORPORAL EN EL JARDIN COMPARTIENDO RUTINA CON LOS PARVULOS ,DIALOGANDO SOBRE SU ARTE LA DISCIPLINA ,LAS CONDICIONES NECESARIAS DE FORTALECER ,LAS HABILIDADES QUE PARTICIPAN EN ELLO.
LOGRANDO INTERACTUAR Y MOTIVAR A LOS ALUMNOS ALEGRE Y MOTIVADAMENTE.</t>
  </si>
  <si>
    <t>Exposicion plastica</t>
  </si>
  <si>
    <t xml:space="preserve">jardin fabiola </t>
  </si>
  <si>
    <t>telefonicamente</t>
  </si>
  <si>
    <t>AL TERMINO DE LA SEMANA SE REALIZO EXPSICION CON LAS CREACIONES REALIZADAS POR LOS PARVULOS Y PADRES PARTICIPANTES ,OFRECIENDOLA A LA COMUNIDAD EDUCATIVA ,CON INTERVENCION DE DIVERSAS TECNICAS PLASTICAS ENSEÃ‘ADAS COMO PINTURA ,ESTAMPADO ,MODELADO ,ESFUMADO ,RECORTE Y PEGADO ,ENTRE OTRAS .</t>
  </si>
  <si>
    <t>Escuchando una Banda</t>
  </si>
  <si>
    <t>HIP HOP COSTANERA</t>
  </si>
  <si>
    <t>MUSICA</t>
  </si>
  <si>
    <t>NO PUDO SER REALIZADA POR IMPOSIBILIDAD DEL GRUPO MUSICAL DE LLEGAR AL ESTABLECIMIENTO .</t>
  </si>
  <si>
    <t>Orquesta SinfÃ³nica Liceo ArtÃ­stico de Arica</t>
  </si>
  <si>
    <t>DÃ­a de las Artes EscÃ©nicas</t>
  </si>
  <si>
    <t>DÃ­a de la MÃºsica Popular y FolclÃ³rica</t>
  </si>
  <si>
    <t>Anfiteatro Parque de la PoblaciÃ³n Juan NoÃ©</t>
  </si>
  <si>
    <t xml:space="preserve">Barros Arana </t>
  </si>
  <si>
    <t xml:space="preserve">40 alumnos en escena y 100 alumnos como espectadores </t>
  </si>
  <si>
    <t>Taller de Graffiti</t>
  </si>
  <si>
    <t>Afiche  IV Semana internacional de la educaciÃ³n artÃ­stica 2016, Escuela Javier Eyzaguirre Echaurren De Chada.</t>
  </si>
  <si>
    <t>ExposiciÃ³n de pinturas y escultura de Maryalize Maturana</t>
  </si>
  <si>
    <t>Colegio Domingo Santa MarÃ­a</t>
  </si>
  <si>
    <t>Diego de Almagro 2080, Sector Mirasol</t>
  </si>
  <si>
    <t>http://www.cdsm.cl/</t>
  </si>
  <si>
    <t>Maryalize Maturana</t>
  </si>
  <si>
    <t>Artista en la escuela</t>
  </si>
  <si>
    <t>http://semanaeducacionartistica.cultura.gob.cl/wp-content/uploads/2016/05/13392249_1709489145967779_3782839766262257496_o.jpg</t>
  </si>
  <si>
    <t>Fue una experiencia que los alumnos pudieron compartir y apreciar las obras de la artista.
Hubo un acto de inauguraciÃ³n donde los alumnos preguntaron sobres las obras expuestas.</t>
  </si>
  <si>
    <t>ExposiciÃ³n de pinturas y escultura de Maryalize M</t>
  </si>
  <si>
    <t>Inaguracion semana educacion artistica</t>
  </si>
  <si>
    <t>Castro</t>
  </si>
  <si>
    <t>Grupo de acordeones Viento Sur</t>
  </si>
  <si>
    <t>MÃºsica y Artes Visuales</t>
  </si>
  <si>
    <t>http://semanaeducacionartistica.cultura.gob.cl/wp-content/uploads/2016/05/IMG-20160524-WA0004.jpg</t>
  </si>
  <si>
    <t>Taller de escultura</t>
  </si>
  <si>
    <t>jalmonacid@cdsm.cl</t>
  </si>
  <si>
    <t>http://semanaeducacionartistica.cultura.gob.cl/wp-content/uploads/2016/05/WP_20160501_018.jpg</t>
  </si>
  <si>
    <t>Se realizÃ³ un taller donde un grupo de alumnos pudieron crear figura humana inspirada en las obras de la artista. La artista Maryalize Maturana dirigiÃ³ el taller</t>
  </si>
  <si>
    <t>PresentaciÃ³n de documental Chiloe en voz de mujer</t>
  </si>
  <si>
    <t>Sra Margarita Cardenas</t>
  </si>
  <si>
    <t>Genero documental</t>
  </si>
  <si>
    <t>http://semanaeducacionartistica.cultura.gob.cl/wp-content/uploads/2016/06/DSC01523.jpg</t>
  </si>
  <si>
    <t>Disfrutando la mÃºsica en vivo</t>
  </si>
  <si>
    <t>Taller instrumental</t>
  </si>
  <si>
    <t>http://semanaeducacionartistica.cultura.gob.cl/wp-content/uploads/2016/06/20160525_123108.jpg</t>
  </si>
  <si>
    <t>Experimentando con el arte en mi colegio</t>
  </si>
  <si>
    <t>Profesora Patricia Hidalgo</t>
  </si>
  <si>
    <t>Dibujo y pintura</t>
  </si>
  <si>
    <t>http://semanaeducacionartistica.cultura.gob.cl/wp-content/uploads/2016/06/20160524_111349.jpg</t>
  </si>
  <si>
    <t>Conociendo expresiones artÃ­sticas en mi comuna</t>
  </si>
  <si>
    <t>Iglesia ApÃ³stol Santiago y su entorno</t>
  </si>
  <si>
    <t>7Â° basico</t>
  </si>
  <si>
    <t>http://semanaeducacionartistica.cultura.gob.cl/wp-content/uploads/2016/06/20160526_110953.jpg</t>
  </si>
  <si>
    <t>Nuestra actividad estuvo limitada porque habÃ­a llovido reciÃ©n.</t>
  </si>
  <si>
    <t>Disfrutar con la pintura aprendo creando</t>
  </si>
  <si>
    <t>Alumnos de 6Â°</t>
  </si>
  <si>
    <t>http://semanaeducacionartistica.cultura.gob.cl/wp-content/uploads/2016/06/20160523_150854.jpg</t>
  </si>
  <si>
    <t>Nuestras actividades estÃ¡n limitadas por el factor clima ya que es inestable y generalmente llueve lo que no nos permite pintar al aire libre.</t>
  </si>
  <si>
    <t>Acto Inaugural semana de la educaciÃ³n artÃ­stica</t>
  </si>
  <si>
    <t xml:space="preserve">Gimnasio Liceo Jorge SÃ¡nchez Ugarte </t>
  </si>
  <si>
    <t>Juan de Dios Rivera #1821 Barrio Norte</t>
  </si>
  <si>
    <t>vestradabeltran@gmail.com</t>
  </si>
  <si>
    <t>No disponible.</t>
  </si>
  <si>
    <t>PreparÃ¡ndonos para la semana de la EducaciÃ³n ArtÃ­stica</t>
  </si>
  <si>
    <t>"EL CUENTO ERES TÃš"</t>
  </si>
  <si>
    <t>Biblioteca Campesina BIBLIOCAMPO</t>
  </si>
  <si>
    <t xml:space="preserve">CallejÃ³n Luis UrzÃºa </t>
  </si>
  <si>
    <t>bibliocampo@gmail.com</t>
  </si>
  <si>
    <t xml:space="preserve">BIBLIOCAMPO Biblioteca Campesina </t>
  </si>
  <si>
    <t>4Âº bÃ¡sico</t>
  </si>
  <si>
    <t>http://semanaeducacionartistica.cultura.gob.cl/wp-content/uploads/2016/05/IMG_20160523_105259.jpg</t>
  </si>
  <si>
    <t>La jornada estuvo cargada de literatura y amor, pues los estudiantes les encantÃ³ la biblioteca, jugaron con los libros y escucharon un cuento ecolÃ³gico por parte de la TÃ­a Valenticuentos. Luego elaboraron sus tÃ­teres para sombras chinas. Compartieron dulces del campo, pan amasado y sobre todo hablaron sin parar de libros y arte. Esta actividad generÃ³ que mÃ¡s estudiantes quieran visitar a futuro BIBLIOCAMPO.</t>
  </si>
  <si>
    <t>"Hojitis Soltaditis"</t>
  </si>
  <si>
    <t>BIBLIOCAMPO en el DÃ­a Mundial del Reciclaje en Purranque</t>
  </si>
  <si>
    <t>Â¿QuiÃ©n dijo que los jÃ³venes no leen?</t>
  </si>
  <si>
    <t>cuenta cuentos "Bosque de Palabras"</t>
  </si>
  <si>
    <t>Onas 251</t>
  </si>
  <si>
    <t xml:space="preserve">Artista del Acero </t>
  </si>
  <si>
    <t xml:space="preserve">dramatizacion </t>
  </si>
  <si>
    <t>"plaza puente alto en colores"</t>
  </si>
  <si>
    <t>plaza de armas de puente alto</t>
  </si>
  <si>
    <t>Concha y Toro con Manuel Rodriguez</t>
  </si>
  <si>
    <t>asistir en horario establecido a la plaza de Pte. Alto</t>
  </si>
  <si>
    <t>visita museo precolombino</t>
  </si>
  <si>
    <t>Folclore concepcion</t>
  </si>
  <si>
    <t xml:space="preserve">Gimnasio de la municipalidad de concepciÃ³n </t>
  </si>
  <si>
    <t>concepcion #326</t>
  </si>
  <si>
    <t>concepciÃ³n</t>
  </si>
  <si>
    <t xml:space="preserve">Universidad de ConcepciÃ³n </t>
  </si>
  <si>
    <t xml:space="preserve">segundo ciclo. 5 y 6 bÃ¡sico. </t>
  </si>
  <si>
    <t>teatro infantil</t>
  </si>
  <si>
    <t xml:space="preserve">Gustavo Parra Andreu </t>
  </si>
  <si>
    <t xml:space="preserve">Teatro </t>
  </si>
  <si>
    <t>Ex alumnos Artistas en la Escuela</t>
  </si>
  <si>
    <t>Escuela JosÃ© Papic Radnic</t>
  </si>
  <si>
    <t xml:space="preserve"> Humachuco 8055</t>
  </si>
  <si>
    <t>d-68@cmds-educacion.cl</t>
  </si>
  <si>
    <t>Participativa</t>
  </si>
  <si>
    <t>LATSS</t>
  </si>
  <si>
    <t>Canto</t>
  </si>
  <si>
    <t>Taller de ExpresiÃ³n.</t>
  </si>
  <si>
    <t>CREARTE EN MI ESCUELA</t>
  </si>
  <si>
    <t>EXPOARTE Y POESIA</t>
  </si>
  <si>
    <t>TALLER DE MUSICOTERAPIA</t>
  </si>
  <si>
    <t>IntervenciÃ³n de Batucada</t>
  </si>
  <si>
    <t>Humachuco 8055</t>
  </si>
  <si>
    <t>Katina andrea lamas soto</t>
  </si>
  <si>
    <t>Batucada</t>
  </si>
  <si>
    <t>Valores de mi Escuela</t>
  </si>
  <si>
    <t>Escuela Francia</t>
  </si>
  <si>
    <t>Baquedano 145</t>
  </si>
  <si>
    <t>utpescfrancia6930@gmail.com</t>
  </si>
  <si>
    <t>Collage Mural</t>
  </si>
  <si>
    <t>Arte Circense</t>
  </si>
  <si>
    <t>Muestra de danza</t>
  </si>
  <si>
    <t>ExposiciÃ³n artÃ­stica.</t>
  </si>
  <si>
    <t>El INCO reflexiona sobre el arte</t>
  </si>
  <si>
    <t>Instituto Comercial de San Antonio</t>
  </si>
  <si>
    <t>Luis Uribe #320 Villa Las Dunas</t>
  </si>
  <si>
    <t>ebarrazamolina@gmail.com</t>
  </si>
  <si>
    <t>http://semanaeducacionartistica.cultura.gob.cl/wp-content/uploads/2016/06/IMG_8924.jpg</t>
  </si>
  <si>
    <t>La reflexiÃ³n que se realiza aporta al desarrollo de la disciplina y para fortalecer el PME.</t>
  </si>
  <si>
    <t>Siguen las Decoraciones en el MMenor</t>
  </si>
  <si>
    <t>MatÃ­as MuÃ±oz en el INCO</t>
  </si>
  <si>
    <t>MatÃ­as MuÃ±oz de Solo de Piano</t>
  </si>
  <si>
    <t>http://semanaeducacionartistica.cultura.gob.cl/wp-content/uploads/2016/05/IMG_8937.jpg</t>
  </si>
  <si>
    <t>Decoraciones de Salones de PÃ¡rvulos</t>
  </si>
  <si>
    <t>DecoraciÃ³n Diario Mural de la Escuela</t>
  </si>
  <si>
    <t>Hormigas por toda la escuela</t>
  </si>
  <si>
    <t>Concierto Educativo de AgrupaciÃ³n Yage, MÃºsica Latinoamericana</t>
  </si>
  <si>
    <t>Centro Cultural de San Antonio</t>
  </si>
  <si>
    <t>PostulaciÃ³n al Centro Cultural</t>
  </si>
  <si>
    <t>Primero AÃ±o de EnseÃ±anza Media</t>
  </si>
  <si>
    <t>http://semanaeducacionartistica.cultura.gob.cl/wp-content/uploads/2016/05/IMG_8960.jpg</t>
  </si>
  <si>
    <t>Concierto Educativo de AgrupaciÃ³n Yage, MÃºsica L</t>
  </si>
  <si>
    <t>Participantes del Taller Mi Video Digital</t>
  </si>
  <si>
    <t>Happening en la Plaza de los Poetas</t>
  </si>
  <si>
    <t>Libre</t>
  </si>
  <si>
    <t>http://semanaeducacionartistica.cultura.gob.cl/wp-content/uploads/2016/05/IMG_9110.jpg</t>
  </si>
  <si>
    <t>Reflexionando sobre el Arte en el Pompeya</t>
  </si>
  <si>
    <t>Colegio Nuestra SeÃ±ora de Pompeya</t>
  </si>
  <si>
    <t>Avda. 21 de Mayo 845</t>
  </si>
  <si>
    <t>utpcolegiopompeya@gmail.com</t>
  </si>
  <si>
    <t>Dibujando emociones, charla de Fattori</t>
  </si>
  <si>
    <t>La Petite Mort</t>
  </si>
  <si>
    <t>http://semanaeducacionartistica.cultura.gob.cl/wp-content/uploads/2016/05/IMG_8999.jpg</t>
  </si>
  <si>
    <t>La interacciÃ³n entre los estudiantes y los artistas genera un enriquecimiento del lenguaje de los estudiantes, y permite a los artistas nuevos centros para mostrar su trabajo.</t>
  </si>
  <si>
    <t>Charla de La Petit Mort</t>
  </si>
  <si>
    <t>Solicitud al Centro Cultural de San Antonio</t>
  </si>
  <si>
    <t>Tercero de EnseÃ±anza Medio</t>
  </si>
  <si>
    <t>Excelente iniciativa que busca generar lazos entre las instituciones culturales y los establecimientos educacionales, para mejorar la cultura de nuestros estudiantes.</t>
  </si>
  <si>
    <t>Rescatando el Talud para el arte</t>
  </si>
  <si>
    <t>Acceso libre</t>
  </si>
  <si>
    <t>http://semanaeducacionartistica.cultura.gob.cl/wp-content/uploads/2016/05/13389110_10154312227466940_2089021658_o.jpg</t>
  </si>
  <si>
    <t>Esta iniciativa permite que los estudiantes muestren sus trabajos a la comunidad, dÃ¡ndole un plus a sus obras y al trabajo que ellos realizan en las aulas.</t>
  </si>
  <si>
    <t>Danza Moderna</t>
  </si>
  <si>
    <t>Natalia Goycolea</t>
  </si>
  <si>
    <t>http://semanaeducacionartistica.cultura.gob.cl/wp-content/uploads/2016/05/danza.jpg</t>
  </si>
  <si>
    <t>Excelente actividad realizada por Natalia Goycolea, a los estudiantes, estos  pudieron experimentar expresiones corporales vivenciando los distintos niveles del espacio, alto, medio, bajo.
Participaron 30 alumnos del 2Â° ciclo.</t>
  </si>
  <si>
    <t>DÃ­a del Cortometraje</t>
  </si>
  <si>
    <t>Colegio Alberto PÃ©rez</t>
  </si>
  <si>
    <t>Centenario NÂº147</t>
  </si>
  <si>
    <t>musicaalperit@gmail.com</t>
  </si>
  <si>
    <t>MÃºsica en nuestro colegio</t>
  </si>
  <si>
    <t>Expo-arte 2016</t>
  </si>
  <si>
    <t>Centro educacional Larun Rayun</t>
  </si>
  <si>
    <t>Av. Gabriela Oriente 02590</t>
  </si>
  <si>
    <t>puente alto</t>
  </si>
  <si>
    <t xml:space="preserve">ruth anabalon </t>
  </si>
  <si>
    <t>Tertulia de todas las Artes.</t>
  </si>
  <si>
    <t>Acto institucional semana de la EducaciÃ³n Artistica</t>
  </si>
  <si>
    <t>Alzo mi paÃ±uelo</t>
  </si>
  <si>
    <t>http://semanaeducacionartistica.cultura.gob.cl/wp-content/uploads/2016/06/13226854_248659795493385_5190838292911241067_n.jpg</t>
  </si>
  <si>
    <t>Visita espacios patrimoniales</t>
  </si>
  <si>
    <t>Salineras de cahuil y Museo del niÃ±o rural</t>
  </si>
  <si>
    <t>http://semanaeducacionartistica.cultura.gob.cl/wp-content/uploads/2016/06/13308706_249686042057427_4072332555193340087_o.jpg</t>
  </si>
  <si>
    <t>Intervenciones teatrales.</t>
  </si>
  <si>
    <t>http://semanaeducacionartistica.cultura.gob.cl/wp-content/uploads/2016/06/13319739_249689345390430_2617127772969908291_n.jpg</t>
  </si>
  <si>
    <t>MUSICA DOCTA PARA CELLO</t>
  </si>
  <si>
    <t>SALON VERDE DEL LICEO INDUSTRIAL SUPERIOR DE TALCA</t>
  </si>
  <si>
    <t>4 NORTE 485</t>
  </si>
  <si>
    <t>TALCA</t>
  </si>
  <si>
    <t>9 50244610</t>
  </si>
  <si>
    <t>LLAMADA TELEFONICA.</t>
  </si>
  <si>
    <t>Bailemos Juntos</t>
  </si>
  <si>
    <t>Yernitt alcaÃ­no</t>
  </si>
  <si>
    <t>http://semanaeducacionartistica.cultura.gob.cl/wp-content/uploads/2016/05/IMG_20160526_143541905.jpg</t>
  </si>
  <si>
    <t>CALENDARIO SEMANA DE LA EDUCACIÃ“N ARTISTICA</t>
  </si>
  <si>
    <t>Expo-Arte "AquÃ­ nacen artistas"</t>
  </si>
  <si>
    <t xml:space="preserve">Colegio Libertador SimÃ³n BolÃ­var </t>
  </si>
  <si>
    <t>Avenida Capitan Ignacio Carrera Pinto # 4729</t>
  </si>
  <si>
    <t>http://semanaeducacionartistica.cultura.gob.cl/wp-content/uploads/2016/05/DSF6809.jpg</t>
  </si>
  <si>
    <t>PARTICIPACION DE DOCENTES EN â€œDiÃ¡logo taller de educaciÃ³n artÃ­stica â€ UNIVERSIDAD DE TALCA</t>
  </si>
  <si>
    <t>CENTRO DE EXTENSION UNIVERSIDAD DE TALCA</t>
  </si>
  <si>
    <t>Calle 2 norte 285, ciudad de Talca.</t>
  </si>
  <si>
    <t>2 DE LA ESCUELA</t>
  </si>
  <si>
    <t xml:space="preserve">excelente seminario </t>
  </si>
  <si>
    <t>PARTICIPACION DE DOCENTES EN â€œDiÃ¡logo taller de</t>
  </si>
  <si>
    <t>EXPRESARTE  Concurso literario</t>
  </si>
  <si>
    <t>BIBLIOTECA ESCUELA GABRIEL BENAVENTE</t>
  </si>
  <si>
    <t>LOS CRISTALES S/N LONGAVI</t>
  </si>
  <si>
    <t>LONGAVI</t>
  </si>
  <si>
    <t>juccono@gmail.com</t>
  </si>
  <si>
    <t>En biblioteca del establecimiento Gabriel Benavente</t>
  </si>
  <si>
    <t>http://semanaeducacionartistica.cultura.gob.cl/wp-content/uploads/2016/06/20160525_152741.jpg</t>
  </si>
  <si>
    <t>excelente actividad. mucha creatividad de los alumnos</t>
  </si>
  <si>
    <t>presentacion de artistas nacionales a traves de la web y tarde de cine</t>
  </si>
  <si>
    <t xml:space="preserve">Escuela </t>
  </si>
  <si>
    <t>camino a Naciomiento</t>
  </si>
  <si>
    <t>ximenaantonia@gmail.com</t>
  </si>
  <si>
    <t>Retrato de vida</t>
  </si>
  <si>
    <t>Escuela Especial AmpalÃº</t>
  </si>
  <si>
    <t>CaupolicÃ¡n 889</t>
  </si>
  <si>
    <t>Camilo Tapia.</t>
  </si>
  <si>
    <t>fotografÃ­a</t>
  </si>
  <si>
    <t>RISARTE  Vamos al circo</t>
  </si>
  <si>
    <t>cancha los cristales, detrÃ¡s de la escuela</t>
  </si>
  <si>
    <t>llamar al 732214198 o directamente en la escuela</t>
  </si>
  <si>
    <t>el circo vino a la escuela</t>
  </si>
  <si>
    <t>todo el colegio</t>
  </si>
  <si>
    <t>Taller de percuciÃ³n</t>
  </si>
  <si>
    <t>Ozulu</t>
  </si>
  <si>
    <t>mÃºsica afroamericana</t>
  </si>
  <si>
    <t>CONVERSARTE  Un Artista En Mi Escuela</t>
  </si>
  <si>
    <t>Auditorio Escuela Gabriel Benavente</t>
  </si>
  <si>
    <t>llamar al 732214198 o inscribirse directamente en la escuela</t>
  </si>
  <si>
    <t>Carlos Patricio Moya Villalobos</t>
  </si>
  <si>
    <t>Escultura</t>
  </si>
  <si>
    <t>http://semanaeducacionartistica.cultura.gob.cl/wp-content/uploads/2016/05/20160527_144113.jpg</t>
  </si>
  <si>
    <t>Muy entretenida la actividad, los alumnos disfrutaron al mÃ¡ximo</t>
  </si>
  <si>
    <t>Muestra de Ballet.</t>
  </si>
  <si>
    <t>Carolina Casanova</t>
  </si>
  <si>
    <t>Danza ClÃ¡sica</t>
  </si>
  <si>
    <t>COLOREARTE  Concurso pictÃ³rico</t>
  </si>
  <si>
    <t>ESCUELA GABRIEL BENAVENTE</t>
  </si>
  <si>
    <t>LLAMAR AL 732214198 O DIRECTAMENTE EN LA ESCUELA</t>
  </si>
  <si>
    <t>http://semanaeducacionartistica.cultura.gob.cl/wp-content/uploads/2016/05/20160528_092608.jpg</t>
  </si>
  <si>
    <t>mucho talento</t>
  </si>
  <si>
    <t>Memoria coreogrÃ¡fica.</t>
  </si>
  <si>
    <t>Alumnas educaciÃ³n de pÃ¡rvulos</t>
  </si>
  <si>
    <t>CoreografÃ­a contemporanea</t>
  </si>
  <si>
    <t>ExposiciÃ³n musical y ArtÃ­stica.</t>
  </si>
  <si>
    <t>Grabado en la calle</t>
  </si>
  <si>
    <t>Plaza Carlos Condell</t>
  </si>
  <si>
    <t>21 de Mayo esquina Anibal Pinto</t>
  </si>
  <si>
    <t>Tocopilla</t>
  </si>
  <si>
    <t>tallerpejeperro@gmail.com</t>
  </si>
  <si>
    <t>no es necesaria la inscripciÃ³n.</t>
  </si>
  <si>
    <t>Festival de la Voz Primer Ciclo.</t>
  </si>
  <si>
    <t>Escuela D-68</t>
  </si>
  <si>
    <t>Huamachuco # 8055</t>
  </si>
  <si>
    <t>Festival de la Voz Segundo Ciclo.</t>
  </si>
  <si>
    <t>Clausura SEA</t>
  </si>
  <si>
    <t>PINTA CALLE</t>
  </si>
  <si>
    <t>PLAZA IGNACIO CARRERA PINTO</t>
  </si>
  <si>
    <t>LAUREANO CORNEJO 220</t>
  </si>
  <si>
    <t>MARCHIGÃœE</t>
  </si>
  <si>
    <t>LUIS MADARIAGA LISBOA</t>
  </si>
  <si>
    <t>ABIERTA</t>
  </si>
  <si>
    <t>El pigmento en nuestra sangre</t>
  </si>
  <si>
    <t>Escuela Carlos Lazcano Alfonso</t>
  </si>
  <si>
    <t>Camino Publico Los QueÃ±es S/N</t>
  </si>
  <si>
    <t>romeral</t>
  </si>
  <si>
    <t>Gonzalo Ibarra Artista Visual</t>
  </si>
  <si>
    <t>Pintura Mural</t>
  </si>
  <si>
    <t>IntervenciÃ³n artÃ­sticas con cantantes escolares en escuelas rurales de la comuna.</t>
  </si>
  <si>
    <t>Escuela de Pailimo y Nobeles de Chile</t>
  </si>
  <si>
    <t>Pailimo y Rinconada de Alcones</t>
  </si>
  <si>
    <t>Conociendo la casa de la Cultura</t>
  </si>
  <si>
    <t>Casa de la Cultura Hugo Vidal</t>
  </si>
  <si>
    <t>Sucre esquina Bolivar s/n</t>
  </si>
  <si>
    <t>dongo_11@hotmail.com</t>
  </si>
  <si>
    <t>no es necesaria la inscripciÃ³n previa. Solo asistir</t>
  </si>
  <si>
    <t>EVENTO CULTURAL ARTÃSTICO ESCOLAR</t>
  </si>
  <si>
    <t>BIBLIOTECA MUNICIPAL</t>
  </si>
  <si>
    <t>AVENIDA LOS MOLINOS S/N</t>
  </si>
  <si>
    <t xml:space="preserve">sin inscripciÃ³n </t>
  </si>
  <si>
    <t>ARCHIVO VISUAL 2015</t>
  </si>
  <si>
    <t>Rescatando el Arte Circense</t>
  </si>
  <si>
    <t>Liceo TÃ©cnico Profesional El Sauce</t>
  </si>
  <si>
    <t xml:space="preserve">Camino a San Clemente Km.10, Cruce Mercedes </t>
  </si>
  <si>
    <t>71 2 244411</t>
  </si>
  <si>
    <t xml:space="preserve">Al correo institucional: liceotpelsauce.talca@gmail.com </t>
  </si>
  <si>
    <t>9 artÃ­stas</t>
  </si>
  <si>
    <t>Crecia Circus</t>
  </si>
  <si>
    <t>Cultura circense</t>
  </si>
  <si>
    <t>http://semanaeducacionartistica.cultura.gob.cl/wp-content/uploads/2016/05/circo-grecia.jpg</t>
  </si>
  <si>
    <t>Fue una actividad muy enriquecedora, donde los estudiantes pudieron visualizar en su magnitud el arte circense, pudiendo interactuar con los artistas y valorando mediante los aplausos el respeto a tan linda cultura.</t>
  </si>
  <si>
    <t>DetrÃ¡s de cÃ¡maras con Claudio Inostroza</t>
  </si>
  <si>
    <t>sala auditorio del Liceo Domingo Latrille</t>
  </si>
  <si>
    <t>carrera 1305</t>
  </si>
  <si>
    <t>no requiere inscripciÃ³n.</t>
  </si>
  <si>
    <t>Show de Malabaristas</t>
  </si>
  <si>
    <t xml:space="preserve">taller de malabaristas </t>
  </si>
  <si>
    <t>Artes EscÃ©nicas</t>
  </si>
  <si>
    <t>http://semanaeducacionartistica.cultura.gob.cl/wp-content/uploads/2016/05/IMG_1894.jpg</t>
  </si>
  <si>
    <t>El arte nos une...</t>
  </si>
  <si>
    <t>Al correo institucional:
liceotpelsauce.talca@gmail.com</t>
  </si>
  <si>
    <t>http://semanaeducacionartistica.cultura.gob.cl/wp-content/uploads/2016/05/ReflexiÃ³n.jpg</t>
  </si>
  <si>
    <t>La actividad de reflexiÃ³n, permitiÃ³ generar diÃ¡logo entorno al concepto de creatividad,  creando un gran poema para el establecimiento.</t>
  </si>
  <si>
    <t>Dibujos con tÃ©cnica carbÃ³n de sauce</t>
  </si>
  <si>
    <t>http://semanaeducacionartistica.cultura.gob.cl/wp-content/uploads/2016/05/IMG_1910.jpg</t>
  </si>
  <si>
    <t>Pintando con tÃ©cnica mixta</t>
  </si>
  <si>
    <t>http://semanaeducacionartistica.cultura.gob.cl/wp-content/uploads/2016/05/tÃ©cnica-mixta.jpg</t>
  </si>
  <si>
    <t>La gran coreografÃ­a</t>
  </si>
  <si>
    <t>http://semanaeducacionartistica.cultura.gob.cl/wp-content/uploads/2016/05/IMG_1371-1.jpg</t>
  </si>
  <si>
    <t>Actividad que partiÃ³ con la visita de una ex alumna, quien se dedica a la danza contemporÃ¡nea, mostrÃ³ su arte y diÃ³ obertura a la gran coreografÃ­a.</t>
  </si>
  <si>
    <t>Rodarte taller de Reciclaje ArtÃ­stico</t>
  </si>
  <si>
    <t>http://semanaeducacionartistica.cultura.gob.cl/wp-content/uploads/2016/05/DSC08203-1.jpg</t>
  </si>
  <si>
    <t>PequeÃ±os Artistas</t>
  </si>
  <si>
    <t>http://semanaeducacionartistica.cultura.gob.cl/wp-content/uploads/2016/05/pequeÃ±os-artistas.jpg</t>
  </si>
  <si>
    <t>El carnaval del arte</t>
  </si>
  <si>
    <t>71 2244411</t>
  </si>
  <si>
    <t>2 artÃ­stas</t>
  </si>
  <si>
    <t>Ricardo NÃºÃ±ez</t>
  </si>
  <si>
    <t>Actividad en la cual nos visitarÃ³n dos artÃ­sticas que nos deleitarÃ³n con su arte... Una bella instancia donde vibrarÃ³n estudiantes y docentes.</t>
  </si>
  <si>
    <t>Arte en movimiento</t>
  </si>
  <si>
    <t>ChillÃ¡n Viejo Hip Hop</t>
  </si>
  <si>
    <t>http://semanaeducacionartistica.cultura.gob.cl/wp-content/uploads/2016/05/hip-hop.jpg</t>
  </si>
  <si>
    <t>Rodarte taller ArtÃ­stico.</t>
  </si>
  <si>
    <t>http://semanaeducacionartistica.cultura.gob.cl/wp-content/uploads/2016/05/DSC08241.jpg</t>
  </si>
  <si>
    <t>La creatividad, un potente aprendizaje...</t>
  </si>
  <si>
    <t xml:space="preserve">300 estudiantes </t>
  </si>
  <si>
    <t>17 profesores</t>
  </si>
  <si>
    <t>http://semanaeducacionartistica.cultura.gob.cl/wp-content/uploads/2016/05/Arte.jpg</t>
  </si>
  <si>
    <t>La actividad realizada permitiÃ³ imaginar, crear e inspirarse en obras magnificas a nuestros estudiantes, logrando un trabajo en equipo y una conexiÃ³n artÃ­stica con el entorno.</t>
  </si>
  <si>
    <t>Maquina del tiempo</t>
  </si>
  <si>
    <t>Escuela la Huerta de Mataquito</t>
  </si>
  <si>
    <t>Gabriela Mistral s/n</t>
  </si>
  <si>
    <t>HualaÃ±Ã©</t>
  </si>
  <si>
    <t>http://semanaeducacionartistica.cultura.gob.cl/wp-content/uploads/2016/05/13237682_900147496760382_4216510012237244529_n.jpg</t>
  </si>
  <si>
    <t>ExposiciÃ³n a pares</t>
  </si>
  <si>
    <t>Helen Keller Adams</t>
  </si>
  <si>
    <t>Finlandia 932 Armando Alarcon Del Canto</t>
  </si>
  <si>
    <t>30 profesores</t>
  </si>
  <si>
    <t>La actividad consistiÃ³ en una clase de arte chileno en el periodo de dictadura militar a modo de entender el cambio de paradigma artÃ­stico en nuestro paÃ­s. La actividad resulto muy gratificante y fructÃ­fera ya que permitiÃ³ a la comunidad educativa conocer aspectos del arte nacional que desconocÃ­an. A modo personal considero que estos espacios resultan provechoso para reflexionar y conocer sobre el quehacer artÃ­stico histÃ³rico y contemporÃ¡neo.</t>
  </si>
  <si>
    <t>Pablo Placencia Umlem</t>
  </si>
  <si>
    <t>http://semanaeducacionartistica.cultura.gob.cl/wp-content/uploads/2016/05/DSC_0753.jpg</t>
  </si>
  <si>
    <t>La actividad consistiÃ³ en la visita de un artista de la Brigada muralista Umlem, el cual realizÃ³ una clase de muralismo basada en la historia y su experiencia personal realizando murales, desde sus inicios hasta los Ãºltimos creados.</t>
  </si>
  <si>
    <t>El arte en los pÃ¡rvulos</t>
  </si>
  <si>
    <t>Colegio Alerce</t>
  </si>
  <si>
    <t>TemÃ­stocles Rojas 497</t>
  </si>
  <si>
    <t>Experiencia que dio lugar a valorar a travÃ©s de las reflexiones artÃ­sticas de los pÃ¡rvulos, la labor que posee una educadora en el aula.</t>
  </si>
  <si>
    <t>Grupo Andino "Pusiri Marka"</t>
  </si>
  <si>
    <t>Pusiri Marka</t>
  </si>
  <si>
    <t>http://semanaeducacionartistica.cultura.gob.cl/wp-content/uploads/2016/05/2-4.jpg</t>
  </si>
  <si>
    <t>Excelente vivencia de la mÃºsica andina que demostrÃ³ una cultura totalmente distinta a la penquista</t>
  </si>
  <si>
    <t>Visita a Cicat</t>
  </si>
  <si>
    <t>Centro interactivo de Ciencias, Artes y TecnologÃ­as (CIcat)</t>
  </si>
  <si>
    <t>http://semanaeducacionartistica.cultura.gob.cl/wp-content/uploads/2016/05/3-3.jpg</t>
  </si>
  <si>
    <t>Actividad que entregÃ³ nuevas experiencias desde las ciencias hacia las artes y ademÃ¡s comprobar cÃ³mo a travÃ©s del juego se puede aprender mucho mejor un cierto contenido.</t>
  </si>
  <si>
    <t>Visita a Artequin</t>
  </si>
  <si>
    <t>Museo Artequin</t>
  </si>
  <si>
    <t xml:space="preserve">sÃ©ptimo bÃ¡sico y tercero medio </t>
  </si>
  <si>
    <t>http://semanaeducacionartistica.cultura.gob.cl/wp-content/uploads/2016/05/4-1.jpg</t>
  </si>
  <si>
    <t>muy buena experiencia que libera la creatividad a cada estudiante que pudo visitar el museo artequin</t>
  </si>
  <si>
    <t>obras al viento de Kanji</t>
  </si>
  <si>
    <t>http://semanaeducacionartistica.cultura.gob.cl/wp-content/uploads/2016/05/5.jpg</t>
  </si>
  <si>
    <t>El kanji se tomÃ³ los pasillos de nuestro colegio para dar a conocer estas simbologÃ­as japonesas que cautivan con sus significados, formas y colores.</t>
  </si>
  <si>
    <t>Aprender Creando</t>
  </si>
  <si>
    <t>Villa alemana</t>
  </si>
  <si>
    <t>ClÃ­nica de bajo elÃ©ctrico.</t>
  </si>
  <si>
    <t>Luciano Gonzalez</t>
  </si>
  <si>
    <t>Cristobal Sobera y Amanda Osiadacz realizaran un corto en el Liceo Lucila Godoy Alcayaga</t>
  </si>
  <si>
    <t>Artistas en mi escuela: Isidoro RodrÃ­guez Mondaca, escritor.</t>
  </si>
  <si>
    <t>Colegio Boston</t>
  </si>
  <si>
    <t>Avenida Primera NÂ° 250</t>
  </si>
  <si>
    <t>Isidoro RodrÃ­guez Mondaca</t>
  </si>
  <si>
    <t>http://semanaeducacionartistica.cultura.gob.cl/wp-content/uploads/2016/05/la-foto-2.jpg</t>
  </si>
  <si>
    <t>Artistas en mi escuela: Isidoro RodrÃ­guez Mondaca</t>
  </si>
  <si>
    <t>PresentaciÃ³n ArtÃ­stica</t>
  </si>
  <si>
    <t>http://semanaeducacionartistica.cultura.gob.cl/wp-content/uploads/2016/05/ExposiciÃ³n-2.jpg</t>
  </si>
  <si>
    <t>Charla Consejo de Cultura</t>
  </si>
  <si>
    <t>http://semanaeducacionartistica.cultura.gob.cl/wp-content/uploads/2016/05/Charla-Consejo-de-Cultura.jpg</t>
  </si>
  <si>
    <t>Visita Museo Historia Natural</t>
  </si>
  <si>
    <t>Museo Historia Natural</t>
  </si>
  <si>
    <t>Museo de Historia Natural</t>
  </si>
  <si>
    <t>3Â° BÃ¡sico</t>
  </si>
  <si>
    <t>http://semanaeducacionartistica.cultura.gob.cl/wp-content/uploads/2016/05/Visita-Museo-de-Historia-Natural.jpg</t>
  </si>
  <si>
    <t>Festival "VivamÃºsica"</t>
  </si>
  <si>
    <t>http://semanaeducacionartistica.cultura.gob.cl/wp-content/uploads/2016/05/1Â°-Festival-VivamÃºsica.jpg</t>
  </si>
  <si>
    <t>ExpediciÃ³n FotogrÃ¡fica Patrimonial</t>
  </si>
  <si>
    <t>LIMACHE</t>
  </si>
  <si>
    <t>EX Fabrica CCU; Casona Eastman; Barrio CCU;</t>
  </si>
  <si>
    <t>C</t>
  </si>
  <si>
    <t>http://semanaeducacionartistica.cultura.gob.cl/wp-content/uploads/2016/05/JUEVES.jpg</t>
  </si>
  <si>
    <t>IntervenciÃ³n ArtÃ­stica en el Parque.</t>
  </si>
  <si>
    <t>http://semanaeducacionartistica.cultura.gob.cl/wp-content/uploads/2016/05/m.jpg</t>
  </si>
  <si>
    <t>Charla y Muestras de estilos de bailes</t>
  </si>
  <si>
    <t>Co-Creando con Nuestra Escuela Hermana Roberto Matta de Quillota</t>
  </si>
  <si>
    <t>http://semanaeducacionartistica.cultura.gob.cl/wp-content/uploads/2016/05/90.jpg</t>
  </si>
  <si>
    <t>Co-Creando con Nuestra Escuela Hermana Roberto Mat</t>
  </si>
  <si>
    <t>Muestra de Bailes tradicionales</t>
  </si>
  <si>
    <t>Acto inauguraciÃ³n Semana de la EducaciÃ³n Artistica</t>
  </si>
  <si>
    <t>http://semanaeducacionartistica.cultura.gob.cl/wp-content/uploads/2016/05/13239180_248081158884582_2816055868162690641_n.jpg</t>
  </si>
  <si>
    <t>Acto inauguraciÃ³n Semana de la EducaciÃ³n Artisti</t>
  </si>
  <si>
    <t>AlfarerÃ­a en mi escuela</t>
  </si>
  <si>
    <t>ACTO CULTURAL MES DEL MAR</t>
  </si>
  <si>
    <t>San Pablo</t>
  </si>
  <si>
    <t>http://semanaeducacionartistica.cultura.gob.cl/wp-content/uploads/2016/05/maquetas-barcos.jpg</t>
  </si>
  <si>
    <t>ExposiciÃ³n del trabajos Mes del Mar</t>
  </si>
  <si>
    <t>http://semanaeducacionartistica.cultura.gob.cl/wp-content/uploads/2016/05/alumnas-visitas-exposicion.jpg</t>
  </si>
  <si>
    <t>Semana de IntervenciÃ³n ArtÃ­stica Escuela Manuel Bravo Reyes</t>
  </si>
  <si>
    <t>Programa Semana Artistica "Escuela La Nobel Gabriela".</t>
  </si>
  <si>
    <t>ExposiciÃ³n ARTE TECNOLOGIA</t>
  </si>
  <si>
    <t>FESTIVAL DE RECICLAJE</t>
  </si>
  <si>
    <t>http://semanaeducacionartistica.cultura.gob.cl/wp-content/uploads/2016/05/muestra-ikebana.jpg</t>
  </si>
  <si>
    <t>cine arte</t>
  </si>
  <si>
    <t>mostazal</t>
  </si>
  <si>
    <t>Taller de Zumba kids</t>
  </si>
  <si>
    <t>Escuela de Lenguaje JesÃºs de Praga</t>
  </si>
  <si>
    <t>http://semanaeducacionartistica.cultura.gob.cl/wp-content/uploads/2016/05/IMG_9566-1.jpg</t>
  </si>
  <si>
    <t xml:space="preserve">Los niÃ±os disfrutaron de un entretenido taller de zumba en el marco de la celebraciÃ³n de la educaciÃ³n artÃ­stica, creando conciencia que a travÃ©s del baile podemos expresar muchos sentimientos y emociones. </t>
  </si>
  <si>
    <t>Pausa artÃ­stica</t>
  </si>
  <si>
    <t xml:space="preserve">Plaza de Arma </t>
  </si>
  <si>
    <t>Valdivia 250</t>
  </si>
  <si>
    <t>Paola SepÃºlveda Curihual</t>
  </si>
  <si>
    <t>ParticipaciÃ³n libre</t>
  </si>
  <si>
    <t>http://semanaeducacionartistica.cultura.gob.cl/wp-content/uploads/2016/05/DSCF0346-1.jpg</t>
  </si>
  <si>
    <t>El grupo extraescolar de orquesta y el Grupo Cristiano interescolar, participan de la muestra de los talleres extraescolares en funciÃ³n a la semana de la EducaciÃ³n ArtÃ­stica. Dicha presentaciÃ³n, se hace espacio en la Plaza de Armas de la ciudad, deleitando con hermosas mediodÃ­as y  alabanzas cristianas a los peatones de la cuidad.</t>
  </si>
  <si>
    <t>Taller de Mural</t>
  </si>
  <si>
    <t>http://semanaeducacionartistica.cultura.gob.cl/wp-content/uploads/2016/05/IMG_0804-1.jpg</t>
  </si>
  <si>
    <t>Los niÃ±os en compaÃ±Ã­a de sus profesoras y asistentes realizaron un mural plasmando con tempera sus manitos en un muro de la escuela, formando un hermoso Ã¡rbol que simboliza el amor por el arte.</t>
  </si>
  <si>
    <t>Voces para Rahue</t>
  </si>
  <si>
    <t>CESFAM Rahue Alto</t>
  </si>
  <si>
    <t>Â¿Y si no fuera un cuento? - Sombras chinas</t>
  </si>
  <si>
    <t>Escuela Rural Armando Scheuch</t>
  </si>
  <si>
    <t>Ruta Internacional 215 KM 20</t>
  </si>
  <si>
    <t>Puyehue</t>
  </si>
  <si>
    <t>Directamente al correo electrÃ³nico de BIBLIOCAMPO</t>
  </si>
  <si>
    <t>http://semanaeducacionartistica.cultura.gob.cl/wp-content/uploads/2016/05/IMG_20160523_145020-1.jpg</t>
  </si>
  <si>
    <t xml:space="preserve">Los estudiantes de 4Âº bÃ¡sico realizaron la obra con tÃ©cnica de sombras chinas llenos de orgullo en la biblioteca CRA de su escuela. Compartieron su experiencia con sus compaÃ±eros de 1Âº a 4Âº bÃ¡sico narrando el cuento. Fueron felicitados por sus amigos y profesores. Esta presentaciÃ³n permitiÃ³ que los estudiantes descubrieran mÃ¡s libros del autor trabajado en su biblioteca de escuela y solicitudes de visita a BIBLIOCAMPO por parte de otros curso. </t>
  </si>
  <si>
    <t>Taller de Cocina para niÃ±os</t>
  </si>
  <si>
    <t>http://semanaeducacionartistica.cultura.gob.cl/wp-content/uploads/2016/05/taller-arte-2.jpg</t>
  </si>
  <si>
    <t>Los niÃ±os y niÃ±as se vistieron como verdaderos artÃ­sticas  realizando  juegos de roles en que manifestaron toda su imaginaciÃ³n y fantasÃ­a plasmando en una hoja de block toda su creatividad.</t>
  </si>
  <si>
    <t>Cuentacuentos y lluvia de libros en JardÃ­n Duendecitos del Salto</t>
  </si>
  <si>
    <t>Pre escolar -  Medio Mayor</t>
  </si>
  <si>
    <t>http://semanaeducacionartistica.cultura.gob.cl/wp-content/uploads/2016/05/IMG_20160530_141232-1.jpg</t>
  </si>
  <si>
    <t xml:space="preserve">El encuentro con los pÃ¡rvulos fue recibido con gran entusiasmo y cariÃ±o, escucharon atentos la narraciÃ³n del cuento y luego jugaron representÃ¡ndolo. Cada pequeÃ±o se llevÃ³ a casa un libro y ya es un hÃ¡bito de cada lunes llevar un libro para fomentar la lectura en familia. </t>
  </si>
  <si>
    <t>Cuentacuentos y lluvia de libros en JardÃ­n Duende</t>
  </si>
  <si>
    <t>Liceo Rahue participa de la Semana de la EducaciÃ³n Artisitica</t>
  </si>
  <si>
    <t>ENCUENTRO MUSICAL DE TALENTOS</t>
  </si>
  <si>
    <t>Taller de Pintura Infantil</t>
  </si>
  <si>
    <t>http://semanaeducacionartistica.cultura.gob.cl/wp-content/uploads/2016/05/taller-cocina-2.jpg</t>
  </si>
  <si>
    <t>DÃ­a de las artes visuales</t>
  </si>
  <si>
    <t>Liceo Rayen Mapu</t>
  </si>
  <si>
    <t>Presidente IbaÃ±ez #056</t>
  </si>
  <si>
    <t>QuellÃ³n</t>
  </si>
  <si>
    <t>extensionydifusionlrm@gmail.com</t>
  </si>
  <si>
    <t>en oficina de utp y/o mediante correo electrÃ³nico extensionydifusionlrm@gmail.com</t>
  </si>
  <si>
    <t>http://semanaeducacionartistica.cultura.gob.cl/wp-content/uploads/2016/05/IMG_5592.jpg</t>
  </si>
  <si>
    <t>Interesante actividad, pero por el clima invernal no se pudo terminar, ya que se realizo al aÃ­re libre.</t>
  </si>
  <si>
    <t>Reflexionemos juntos</t>
  </si>
  <si>
    <t>Escuela Antonio Lara Medina</t>
  </si>
  <si>
    <t>Camino pÃ¹blico km 12 s/n , localidad de Roma</t>
  </si>
  <si>
    <t>Mirta DurÃ n  S.</t>
  </si>
  <si>
    <t xml:space="preserve">por correo electrÃ³nico </t>
  </si>
  <si>
    <t>130 estudiantes</t>
  </si>
  <si>
    <t>http://semanaeducacionartistica.cultura.gob.cl/wp-content/uploads/2016/05/IMG_4211.jpg</t>
  </si>
  <si>
    <t>Primera actividad de la semana, donde se dio a conocer la programaciÃ³n interna de la SEA 2016 y lema para este aÃ±o.
Esta actividad permitiÃ³ que nuestros  estudiantes de Pre-bÃ¡sica a 8Âº AÃ±o reflexionaran junto a los docentes el concepto CREATIVIDAD, dando la oportunidad a los estudiantes a crear libremente composiciones artÃ­sticas.</t>
  </si>
  <si>
    <t>ME MUEVO CON EL TAI CHI</t>
  </si>
  <si>
    <t xml:space="preserve">gimnasio nÂ° 1 de la escuela </t>
  </si>
  <si>
    <t>zenteno 191</t>
  </si>
  <si>
    <t>directa</t>
  </si>
  <si>
    <t xml:space="preserve">expresiÃ³n corporal </t>
  </si>
  <si>
    <t>Los alumnos/as de prekinder , kinder y de otros cursos realizaron actividad de movimiento y relajaciÃ³n  basado en el tai chi.</t>
  </si>
  <si>
    <t>DÃ­a de la poesÃ­a</t>
  </si>
  <si>
    <t>departamento de lenguaje o al e-mail extensionydifusionlrm@gmail.com</t>
  </si>
  <si>
    <t>Rosa Betty MuÃ±oz y Mario Contreras</t>
  </si>
  <si>
    <t xml:space="preserve">PoesÃ­a </t>
  </si>
  <si>
    <t>http://semanaeducacionartistica.cultura.gob.cl/wp-content/uploads/2016/06/reporte-4.jpg</t>
  </si>
  <si>
    <t>Fue una gran actividad con muy buena convocatoria y gran participaciÃ³n de los estudiantes en el espacio dedicado a conversar, debatir y contar experiencias.</t>
  </si>
  <si>
    <t>Agenda Semana Educacion Artistica</t>
  </si>
  <si>
    <t>Desfile de  Calcetines Locos</t>
  </si>
  <si>
    <t>http://semanaeducacionartistica.cultura.gob.cl/wp-content/uploads/2016/05/CALCETINES-LOCOS.jpg</t>
  </si>
  <si>
    <t xml:space="preserve">Los niÃ±os decoraron con diversos elementos sus calcetines para luego realizar un desfile a sus compaÃ±eros, exponiendo su creatividad. </t>
  </si>
  <si>
    <t>. â€œLa educaciÃ³n artÃ­stica como mÃ©todo integrado en el  aprendizajeâ€</t>
  </si>
  <si>
    <t>INDEPENDENCIA</t>
  </si>
  <si>
    <t>http://semanaeducacionartistica.cultura.gob.cl/wp-content/uploads/2016/05/IMG_20160525_105912-copia.jpg</t>
  </si>
  <si>
    <t>Fue una charla en la cual se daba inicio a la SEA fue motrivacional para el estudiantado</t>
  </si>
  <si>
    <t>. â€œLa educaciÃ³n artÃ­stica como mÃ©todo integra</t>
  </si>
  <si>
    <t>DÃ­a del Teatro</t>
  </si>
  <si>
    <t xml:space="preserve">departamento de estensiÃ³n y difusiÃ³n email extensionydifusionlrm@gmail.com </t>
  </si>
  <si>
    <t>http://semanaeducacionartistica.cultura.gob.cl/wp-content/uploads/2016/05/reporte3.jpg</t>
  </si>
  <si>
    <t>La actividad puede mejorar incluyendo mÃºsica ambiental y en un espacio mÃ¡s amplio.</t>
  </si>
  <si>
    <t>IntervenciÃ³n  Musical .</t>
  </si>
  <si>
    <t xml:space="preserve">Isaac Hevia </t>
  </si>
  <si>
    <t xml:space="preserve">Docente encargado (a): Sandra Fuentes, Alan Saldivia            </t>
  </si>
  <si>
    <t>departamento de extensiÃ³n y difusiÃ³n Liceo Rayen Mapu
e mail extensionydifusionlrm@gmail.com</t>
  </si>
  <si>
    <t>Conjunto Instrumental Milen/ Miguel Ãngel DÃ­az/ Hugo Antipani/ Fidel Cheun.</t>
  </si>
  <si>
    <t>http://semanaeducacionartistica.cultura.gob.cl/wp-content/uploads/2016/05/musica-4.jpg</t>
  </si>
  <si>
    <t>Fue una muy buena actividad, pero pudo mejorar con una mejor moderaciÃ³n para hacer interactuar mÃ¡s al pÃºblico.</t>
  </si>
  <si>
    <t>IntervensiÃ³n Urbana</t>
  </si>
  <si>
    <t>extensionydifusionlrm@gmail.com
Docente encargado (a): Sandra Fuentes, Alan Saldivia, Rosa PÃ©rez, Carola Mancilla.</t>
  </si>
  <si>
    <t>http://semanaeducacionartistica.cultura.gob.cl/wp-content/uploads/2016/05/in-urbana.jpg</t>
  </si>
  <si>
    <t>Excelente actividad, podrÃ­a mejorarse diseÃ±ando otro recorrido que muestre mas paisajes y escenarios de la ciudad.</t>
  </si>
  <si>
    <t>Pintores y MÃºsicos en la sala de clases.</t>
  </si>
  <si>
    <t>Conociendo la infraestructura caracterÃ­stica de nuestra localidad</t>
  </si>
  <si>
    <t>Lumaco</t>
  </si>
  <si>
    <t>Cinema Pstene</t>
  </si>
  <si>
    <t>de 5Â° a 8Â°</t>
  </si>
  <si>
    <t>Conociendo la infraestructura caracterÃ­stica de n</t>
  </si>
  <si>
    <t>Intervencion Musical</t>
  </si>
  <si>
    <t xml:space="preserve">Hall de enseÃ±anza media </t>
  </si>
  <si>
    <t>Visitas artÃ­sticas en nuestra escuela</t>
  </si>
  <si>
    <t>20 personas</t>
  </si>
  <si>
    <t xml:space="preserve">Banda Santa Cecilia CapitÃ¡n Pastene </t>
  </si>
  <si>
    <t>mÃºsica,repertorio de temas pop, folclor y marchas militares</t>
  </si>
  <si>
    <t>Dia de las Artes</t>
  </si>
  <si>
    <t xml:space="preserve">Escuela Especial Juan Tachoire Moena </t>
  </si>
  <si>
    <t>Castro 397</t>
  </si>
  <si>
    <t>juantachoire@educacion machali.cl</t>
  </si>
  <si>
    <t>COMIENZO DE SEMANA EDUCACIÃ“N ARTÃSTICA EN ESCUELA LA PIEDRA</t>
  </si>
  <si>
    <t>PROGRAMA SEA</t>
  </si>
  <si>
    <t>AsÃ­ es mi cuento</t>
  </si>
  <si>
    <t>Escuela de PÃ¡rvulos "Las Ardillitas"</t>
  </si>
  <si>
    <t>Av. EjÃ©rcito #01181</t>
  </si>
  <si>
    <t>Marcela Venegas Carrera</t>
  </si>
  <si>
    <t>Ninguna visita</t>
  </si>
  <si>
    <t>NÂº 3 Expresarse plasticamente a travÃ©s de algunos recursos grÃ¡ficos y pictÃ³ricos que consideran lineas, formas, colores y texturas</t>
  </si>
  <si>
    <t>http://semanaeducacionartistica.cultura.gob.cl/wp-content/uploads/2016/05/IMG_5507.jpg</t>
  </si>
  <si>
    <t xml:space="preserve">Proyecto: â€œSemana de la EducaciÃ³n ArtÃ­sticaâ€
DuraciÃ³n: Desde el 23 al 27 de Mayo 2016
Niveles: Medio Mayor y TransiciÃ³n Menor
Total de pÃ¡rvulos: 32 pÃ rvulos
-Lunes: 23 de Mayo
Actividad: â€œYo me expreso libremente a travÃ©s de la mÃºsicaâ€
Tema: Escuchar diferentes melodÃ­as musicales con sonidos del mar y crear con una conchita elegida, utilizando plasticinas de colores.
Recursos: Radio, mÃºsica, hojas de block, plasticina, conchas.
--Martes 24 de Mayo:
Actividad: â€œMe expreso con el cuento El oso y la ardillaâ€
Tema: Escuchar el cuento el cual es narrado por cada Educadora y los niÃ±os (as) deben dibujar y pintar con lÃ¡piz pastel lo aprendido segÃºn el interÃ©s.
Recursos: Cuento, block de dibujo, lÃ¡pices pastel.
Cuento; â€œEl oso y la ardillaâ€
Un dÃ­a, un oso saliÃ³ a pasear al bosqueâ€¦ Gritaba estoy orgulloso, mientras levantaba troncos y rocas. El oso mirÃ³ al suelo y vio una ardilla que asomÃ³ su cabecita por un agujerito. No puedes evitar que salga el sol! Le dijo la ardillaâ€¦Claro que puedo! Le dijo el ositoâ€¦ MaÃ±ana no saldrÃ¡ el sol! AsÃ­ que la ardilla y el oso pasaron la noche juntos mirando al este si salÃ­a o no al sol. El sol no saldrÃ¡, el sol no saldrÃ¡ decÃ­a con voz burlesca. Si saldrÃ¡ dijo la ardilla, en voz bajitaâ€¦ El sol saliÃ³ por el oeste, y la ardillita empezÃ³ a burlarse del osoâ€¦El oso muy molesto le dijoâ€¦ No te burles, yo no lo hago!!! Disculpa amiguito oso, no lo harÃ© mÃ¡s, no debo hacer lo que no me gustarÃ­a que me hicieran a mÃ­â€¦ Se alegraron y ya no pelearon y se fueron juntos de paseo con el sol que reflejaba sus rayos brillantesâ€¦
</t>
  </si>
  <si>
    <t>Visitas artÃ­sticas en nuestra escuela.</t>
  </si>
  <si>
    <t>Rafael Insunsa Y Paulina Jarpa</t>
  </si>
  <si>
    <t>Artes Visuales , Charla artÃ­stica</t>
  </si>
  <si>
    <t>Arte en Familia</t>
  </si>
  <si>
    <t xml:space="preserve">Los Vilos </t>
  </si>
  <si>
    <t>http://semanaeducacionartistica.cultura.gob.cl/wp-content/uploads/2016/05/arte-en-familia.jpg</t>
  </si>
  <si>
    <t>Se desarrollaron pinturas, esculturas, acuarios en familia, jornada maÃ±ana y tarde.</t>
  </si>
  <si>
    <t>Visita a BodegÃ³n Cultural Los Vilos</t>
  </si>
  <si>
    <t>Los Vilos</t>
  </si>
  <si>
    <t>BodegÃ³n Cultural</t>
  </si>
  <si>
    <t>http://semanaeducacionartistica.cultura.gob.cl/wp-content/uploads/2016/05/visita-bodegÃ³n.jpg</t>
  </si>
  <si>
    <t>Los niÃ±os y niÃ±as visitaron exposiciÃ³n del momento y se gestionÃ³ clases para ellos en el bodegÃ³n una vez al mes</t>
  </si>
  <si>
    <t>BENEFICIOS DE LA IMPLEMENTACION DE PROYECTOS CULTURALES EN NUESTRO ESTABLECIMIENTO</t>
  </si>
  <si>
    <t>LICEO BENJAMÃN VICUÃ‘A MACKENNA</t>
  </si>
  <si>
    <t>JUAN JOSE LATORRE 297</t>
  </si>
  <si>
    <t>VIÃ‘A DEL MAR</t>
  </si>
  <si>
    <t>carladodero@gmail.com</t>
  </si>
  <si>
    <t>on line</t>
  </si>
  <si>
    <t>el proyecto de iniciativas escolares fue presentado exitosamente, gracias a la gestion de nuestro centro de alumnos.</t>
  </si>
  <si>
    <t>BENEFICIOS DE LA IMPLEMENTACION DE PROYECTOS CULTU</t>
  </si>
  <si>
    <t>Circuito Cultural en Los Vilos</t>
  </si>
  <si>
    <t>Mastodonte, Gabriela Mistral, Buzo Escafandra, Plaza de Armas</t>
  </si>
  <si>
    <t>Nivel Medio, Pre Kinder y Kinder</t>
  </si>
  <si>
    <t>http://semanaeducacionartistica.cultura.gob.cl/wp-content/uploads/2016/05/Recorriendo-ciudad.jpg</t>
  </si>
  <si>
    <t>Visita a espacios culturales de la comuna en furgÃ³n donde los niÃ±os dejaron registro en dibujos de sus observaciones del entorno.</t>
  </si>
  <si>
    <t>Velada de Cierre de la Semana de la EducaciÃ³n ArtÃ­stica</t>
  </si>
  <si>
    <t>Velada de Cierre de la Semana de la EducaciÃ³n Art</t>
  </si>
  <si>
    <t>Viviendo el arte</t>
  </si>
  <si>
    <t>Semana de la educaciÃ³n artÃ­sticas 2016</t>
  </si>
  <si>
    <t>ArtÃ­sta en mi escuela</t>
  </si>
  <si>
    <t>Dibujante local</t>
  </si>
  <si>
    <t>http://semanaeducacionartistica.cultura.gob.cl/wp-content/uploads/2016/05/artista-en-mi-escuela.jpg</t>
  </si>
  <si>
    <t xml:space="preserve">EnseÃ±a y comparte con los niÃ±os su arte, sus inspiraciones. </t>
  </si>
  <si>
    <t>Videos en el Liceo</t>
  </si>
  <si>
    <t>http://semanaeducacionartistica.cultura.gob.cl/wp-content/uploads/2016/05/IMG_20160524_122337_1CS-1.jpg</t>
  </si>
  <si>
    <t xml:space="preserve">Muestra de videos creados por los estudiantes </t>
  </si>
  <si>
    <t>IntervenciÃ³n Teatrales</t>
  </si>
  <si>
    <t>http://semanaeducacionartistica.cultura.gob.cl/wp-content/uploads/2016/05/IMG_20160525_104015.jpg</t>
  </si>
  <si>
    <t xml:space="preserve">Esto surge despuÃ©s de la charla del dÃ­a anterior.
Donde se interviene el espacio con escenas </t>
  </si>
  <si>
    <t>Lienzo LICEO Y ARTE</t>
  </si>
  <si>
    <t>Teatro y reflexiÃ³n</t>
  </si>
  <si>
    <t xml:space="preserve">Independencia </t>
  </si>
  <si>
    <t>Marisol Fernandez Laurent</t>
  </si>
  <si>
    <t>Teatro  -Educacion</t>
  </si>
  <si>
    <t>http://semanaeducacionartistica.cultura.gob.cl/wp-content/uploads/2016/05/IMG_20160525_105826.jpg</t>
  </si>
  <si>
    <t xml:space="preserve">La Magister en educaciÃ³n artÃ­stica y Actriz desarrollo un trabajo teÃ³rico practico del teatro en la educaciÃ³n </t>
  </si>
  <si>
    <t>El circo llega al liceo</t>
  </si>
  <si>
    <t>Circo</t>
  </si>
  <si>
    <t>http://semanaeducacionartistica.cultura.gob.cl/wp-content/uploads/2016/05/IMG_20160526_150701_15CS.jpg</t>
  </si>
  <si>
    <t>Muestra y clinica de circo hubo suing, malabarismo y tela</t>
  </si>
  <si>
    <t>INICIO DE LA SEMANA DE LA EDUCACIÃ“N ARTISTICA</t>
  </si>
  <si>
    <t>Coloquio</t>
  </si>
  <si>
    <t>Independencia</t>
  </si>
  <si>
    <t>Teatro -Plastica -Educacion</t>
  </si>
  <si>
    <t>http://semanaeducacionartistica.cultura.gob.cl/wp-content/uploads/2016/05/IMG_20160525_111149-copia.jpg</t>
  </si>
  <si>
    <t xml:space="preserve">Se desarrollo una conversaciÃ³n con los estudiantes frente al arte y la educaciÃ³n  </t>
  </si>
  <si>
    <t>ExposiciÃ³n Arte en Familia</t>
  </si>
  <si>
    <t xml:space="preserve">BodegÃ³n Cultural Los Vilos </t>
  </si>
  <si>
    <t xml:space="preserve">Elicura 135, Lautaro 207 </t>
  </si>
  <si>
    <t>Elisa Geraldo 85947788</t>
  </si>
  <si>
    <t xml:space="preserve">Por telÃ©fono se coordina participaciÃ³n </t>
  </si>
  <si>
    <t>http://semanaeducacionartistica.cultura.gob.cl/wp-content/uploads/2016/05/ExposiciÃ³n.jpg</t>
  </si>
  <si>
    <t>Los niÃ±os y niÃ±as exponen en BodegÃ³n Cultural los trabajos creados el lunes junto a su familia, se comparten entre cursos y se dejan para compartir co la comunidad.</t>
  </si>
  <si>
    <t>Orquesta SinfÃ³nica Municipal de Talcahuano visita nuestro Liceo</t>
  </si>
  <si>
    <t>Apresto musica y artes visuales</t>
  </si>
  <si>
    <t>Coltauco</t>
  </si>
  <si>
    <t>Escuela de Cultura y difusiÃ³n Artistica.</t>
  </si>
  <si>
    <t>MÃºsica y  artes visuales</t>
  </si>
  <si>
    <t>http://semanaeducacionartistica.cultura.gob.cl/wp-content/uploads/2016/05/IMG-20160525-WA0002.jpg</t>
  </si>
  <si>
    <t>Fue una actividad que difrutaron los alumnos(as) del establecimiento, con musica ( flauta y percuciÃ³n) y las atres visuales en el patio.</t>
  </si>
  <si>
    <t>Apresto mÃºsica y artes visuales</t>
  </si>
  <si>
    <t>COMIENZO DE SEMANA DE LA EDUCACIÃ“N ARTISTICA</t>
  </si>
  <si>
    <t>Circo en mi escuela.</t>
  </si>
  <si>
    <t>PresentaciÃ³n de artista circenses</t>
  </si>
  <si>
    <t>http://semanaeducacionartistica.cultura.gob.cl/wp-content/uploads/2016/05/CAM01548.jpg</t>
  </si>
  <si>
    <t>Buena actividad con el circo</t>
  </si>
  <si>
    <t>Visita al museo y su entorno.</t>
  </si>
  <si>
    <t>Museo de la solidaridad Salvador Allende y su entorno.</t>
  </si>
  <si>
    <t>Av. Republica 475</t>
  </si>
  <si>
    <t>mediacion@mssa.cl</t>
  </si>
  <si>
    <t>Directamente con el museo, a travÃ©s de formulario de inscripciÃ³n.</t>
  </si>
  <si>
    <t>Abrimos  las puertas y acogemos  el arte en  nuestra escuela I parte</t>
  </si>
  <si>
    <t xml:space="preserve">correo electrÃ³nico: utp.aml@cormusaf.cl </t>
  </si>
  <si>
    <t>Yiyi Valenzuela Pinto</t>
  </si>
  <si>
    <t>http://semanaeducacionartistica.cultura.gob.cl/wp-content/uploads/2016/05/IMG_4283.jpg</t>
  </si>
  <si>
    <t>La pintora comunal Yiyi Valenzuela Pinto, expuso sus creaciones en la biblioteca  de la escuela, donde explicÃ³ su trabajo,dio sugerencias e instÃ³ a los estudiantes,despertando  interÃ©s por  sus obras y tener la oportunidad de conocer una pintora de verdad, como dijo un pequeÃ±o estudiante de NT2. 
AdemÃ¡s  la pintora ofreciÃ³ la posibilidad de hacer talleres a los estudiantes que se interesen.</t>
  </si>
  <si>
    <t>Abrimos  las puertas y acogemos  el arte en  nuest</t>
  </si>
  <si>
    <t>"IncorporaciÃ³n del arte en la escuela"</t>
  </si>
  <si>
    <t>Escuela La Orilla</t>
  </si>
  <si>
    <t>La Orilla</t>
  </si>
  <si>
    <t>klaudiss.j@gmail.com</t>
  </si>
  <si>
    <t>La actividad consistiÃ³ en organizar la semana de la educaciÃ³n ArtÃ­stica para cada escuela perteneciente al microcentro La Orilla, todos los docentes presentes aportamos con diversas ideas y complementamos nuestros programas para hacer de esta semana una semana educativa y entretenida para nuestros estudiantes.</t>
  </si>
  <si>
    <t>"INCORPORACIÃ“N DEL ARTE EN LA ESCUELA".</t>
  </si>
  <si>
    <t>ESCUELA LA ORILLA</t>
  </si>
  <si>
    <t xml:space="preserve"> LA ORILLA</t>
  </si>
  <si>
    <t>CUREPTO</t>
  </si>
  <si>
    <t>claudita_5_5@hotmail.com</t>
  </si>
  <si>
    <t>ONLINE</t>
  </si>
  <si>
    <t xml:space="preserve">Buena actividad para iniciar la semana de la EducaciÃ³n artÃ­stica donde los docentes integrantes del Microcentro llevan claro que realizar ( ideas y trabajo en plataforma). </t>
  </si>
  <si>
    <t>incorporacion del arte en la escuela</t>
  </si>
  <si>
    <t>escuela la orilla</t>
  </si>
  <si>
    <t>la orilla s/n</t>
  </si>
  <si>
    <t>curepto</t>
  </si>
  <si>
    <t>enriquesaavedrav@gmail.com</t>
  </si>
  <si>
    <t>online</t>
  </si>
  <si>
    <t>"IncorporaciÃ³n del arte en la Escuela"</t>
  </si>
  <si>
    <t>Escuela "La Orilla" G-321</t>
  </si>
  <si>
    <t>La Orilla s/n</t>
  </si>
  <si>
    <t>jaguiroga@hotmail.com</t>
  </si>
  <si>
    <t>15.</t>
  </si>
  <si>
    <t>La Orilla S/N</t>
  </si>
  <si>
    <t>pamelabcorream@hotmail.com</t>
  </si>
  <si>
    <t>ONE LINE</t>
  </si>
  <si>
    <t>Acto de inicio SEA</t>
  </si>
  <si>
    <t>Escuela ALTO PANGUE</t>
  </si>
  <si>
    <t>Panamericana 5 Sur Km. 240</t>
  </si>
  <si>
    <t>San Rafael</t>
  </si>
  <si>
    <t>escuelaaltopangue12@hotmail.cl</t>
  </si>
  <si>
    <t>JESUS IBARRA- ANDRES CASTILLO</t>
  </si>
  <si>
    <t>http://semanaeducacionartistica.cultura.gob.cl/wp-content/uploads/2016/05/WP_20160523_0131.jpg</t>
  </si>
  <si>
    <t>Interesante interacciÃ³n educativa. Apoderados solicitan una nueva instancia.</t>
  </si>
  <si>
    <t>Incorporacion del Arte  en la escuela</t>
  </si>
  <si>
    <t xml:space="preserve">La Orilla </t>
  </si>
  <si>
    <t>gustavosanchezdiaz@yahoo.es</t>
  </si>
  <si>
    <t>PresentaciÃ³n folclor y teatro de tÃ­teres.</t>
  </si>
  <si>
    <t>Frontis Escuela ALTO PANGUE y Sala cuna LOS PEQUEÃ‘OS DEL ALTO</t>
  </si>
  <si>
    <t>correo electrÃ³nico</t>
  </si>
  <si>
    <t>http://semanaeducacionartistica.cultura.gob.cl/wp-content/uploads/2016/05/WP_20160524_0041.jpg</t>
  </si>
  <si>
    <t>Taller de Tinku</t>
  </si>
  <si>
    <t>Escuela Primer Agua</t>
  </si>
  <si>
    <t>Camino a Trovolhue Km11</t>
  </si>
  <si>
    <t>Tirua</t>
  </si>
  <si>
    <t>Por curso</t>
  </si>
  <si>
    <t>Danzas</t>
  </si>
  <si>
    <t>Frontis Escuela ALTO PANGUE- Daem San Rafael</t>
  </si>
  <si>
    <t>Panamericana 5 Sur Km. 240- DAEM San Rafael</t>
  </si>
  <si>
    <t>correo electÃ³nico</t>
  </si>
  <si>
    <t>http://semanaeducacionartistica.cultura.gob.cl/wp-content/uploads/2016/05/IMG-20160523-WA00361.jpg</t>
  </si>
  <si>
    <t>Foro- "Aprende creando"</t>
  </si>
  <si>
    <t>http://semanaeducacionartistica.cultura.gob.cl/wp-content/uploads/2016/05/WP_20160526_0051-1.jpg</t>
  </si>
  <si>
    <t>Viviendo la EducaciÃ³n ArtÃ­stica en Mi Escuela.</t>
  </si>
  <si>
    <t>Pintando mandalas</t>
  </si>
  <si>
    <t>sala de clases</t>
  </si>
  <si>
    <t>El Guindo</t>
  </si>
  <si>
    <t>Ceremonia Apertura Semana Artistica</t>
  </si>
  <si>
    <t>Compartiendo Material</t>
  </si>
  <si>
    <t>Apreciamos MÃºsica</t>
  </si>
  <si>
    <t>Escuela Hornillos</t>
  </si>
  <si>
    <t>Hornillos s/n</t>
  </si>
  <si>
    <t>toda la escuela queda inscrita</t>
  </si>
  <si>
    <t>3Â°, 4Â° y 6Â° bÃ¡sico</t>
  </si>
  <si>
    <t>Los estudiantes tuvieron la oportunidad de trabajar durante todos los periodos de clase escuchando mÃºsica jazz, la que fue reproducida a travÃ©s del programa de televisiÃ³n con el que se cuenta como escuelas rurales, Escuelas Pluss.</t>
  </si>
  <si>
    <t>Acto Ceremonia de Apertura Semana ArtÃ­stica en la escuela</t>
  </si>
  <si>
    <t>Escuela La Nobel Gabriela</t>
  </si>
  <si>
    <t>Lorenzo de la Maza NÂ° 160</t>
  </si>
  <si>
    <t>Renaico</t>
  </si>
  <si>
    <t>Toda la escuela participa no hay inscripciÃ³n.</t>
  </si>
  <si>
    <t>artistas en mi Escuela</t>
  </si>
  <si>
    <t>coloreando mandalas</t>
  </si>
  <si>
    <t>ON LINE</t>
  </si>
  <si>
    <t>visita de Chinchinero y Organillero</t>
  </si>
  <si>
    <t>Colegio Hyatt</t>
  </si>
  <si>
    <t>Danzando a las Artes</t>
  </si>
  <si>
    <t>OBRA DE TEATRO</t>
  </si>
  <si>
    <t>ExposiciÃ²n de Arte</t>
  </si>
  <si>
    <t>Pintando me concentro</t>
  </si>
  <si>
    <t xml:space="preserve">Toda la escuela Participa, no hay inscripciÃ³n previa. </t>
  </si>
  <si>
    <t>Sala Escuela Hornillos</t>
  </si>
  <si>
    <t>http://semanaeducacionartistica.cultura.gob.cl/wp-content/uploads/2016/05/IMG_0190.jpg</t>
  </si>
  <si>
    <t>Para motivar la concentraciÃ³n de los estudiantes, se inicia el dÃ­a de clases pintando un mandala pequeÃ±o alusivo a la naturaleza, el tema de hoy son los animales</t>
  </si>
  <si>
    <t>toda la escuela participa, no hay inscripciÃ³n previa.</t>
  </si>
  <si>
    <t>Toda la escuela participa, no hay inscripciÃ³n previa.</t>
  </si>
  <si>
    <t>Visita de JuanPi</t>
  </si>
  <si>
    <t>toda la escuela participa, no se requiere inscrippciÃ³n previa.</t>
  </si>
  <si>
    <t>Aprendiendo con la Pintora</t>
  </si>
  <si>
    <t>Toda la escuela queda inscrita, no se requiere inscripciÃ³n previa.</t>
  </si>
  <si>
    <t>Pintando muros</t>
  </si>
  <si>
    <t>Visita del Circo "revoltosos"</t>
  </si>
  <si>
    <t>Toda la escuela queda inscrita, no se requiere inscripciÃ³n.</t>
  </si>
  <si>
    <t>cierre Semana Artistica</t>
  </si>
  <si>
    <t>ExposiciÃ³n artesanos locales</t>
  </si>
  <si>
    <t>Arte en mi comunidad. IntervenciÃ³n de espacios. Alumnos pintando en diversas instituciones pÃºblicas.</t>
  </si>
  <si>
    <t>Conozcamos mÃ¡s ArtÃ­sta</t>
  </si>
  <si>
    <t>La actividad no requiere inscripciÃ³n.</t>
  </si>
  <si>
    <t>Diario Mural Escuela</t>
  </si>
  <si>
    <t>Los estudiantes pudieron observar diferentes tipos de pinturas realizadas por Vincent Van Gohg las que fueron expuestas en el diario mural de la escuela el dÃ­a martes.
El dÃ­a miÃ©rcoles vieron obras de Miguel Ãngel, esculturas del renacimiento, del movimiento humanista.
El dÃ­a jueves conocieron la banda chilena Los Prisioneros, su legado cultural, el tiempo en el que se masificaron y el contexto social al que atacaban.
El viernes indagaron en la vida de Michel Jackson, su historia, legado y parte de su controversial carrera artÃ­stica.</t>
  </si>
  <si>
    <t>Conozcamos mÃ¡s ArtÃ­stas</t>
  </si>
  <si>
    <t>La actividad no requiere inscripciÃ³n previa.</t>
  </si>
  <si>
    <t xml:space="preserve">El dÃ­a miÃ©rcoles vieron obras de Miguel Ãngel, esculturas del renacimiento, del movimiento humanista.
</t>
  </si>
  <si>
    <t>No se requiere inscripciÃ³n previa.</t>
  </si>
  <si>
    <t xml:space="preserve">
El dÃ­a jueves conocieron la banda chilena Los Prisioneros, su legado cultural, el tiempo en el que se masificaron y el contexto social al que atacaban.
</t>
  </si>
  <si>
    <t>no se requiere inscripciÃ³n previa.</t>
  </si>
  <si>
    <t xml:space="preserve">
El viernes indagaron en la vida de Michel Jackson, su historia, legado y parte de su controversial carrera artÃ­stica.</t>
  </si>
  <si>
    <t>Ceremonia de CELEBRACIÃ“N "Semana ArtÃ­stica" frontis escuela LNG.</t>
  </si>
  <si>
    <t>PresentaciÃ³n de Danza contemporÃ¡nea con Jaime Yori.</t>
  </si>
  <si>
    <t>Todos somos arte</t>
  </si>
  <si>
    <t>No es necesario inscripciÃ³n previa.</t>
  </si>
  <si>
    <t>Murales en nuestra escuela</t>
  </si>
  <si>
    <t>http://semanaeducacionartistica.cultura.gob.cl/wp-content/uploads/2016/05/IMG_0226.jpg</t>
  </si>
  <si>
    <t>Todos los estudiantes se expresaron libremente pintando con tisa en el patio de la escuela</t>
  </si>
  <si>
    <t>ExposiciÃ³n â€œRostros y Quehaceresâ€ â€“ Angol Gentileza Oficina Turismo Angol</t>
  </si>
  <si>
    <t>Programa IV Semana de la EducaciÃ³n ArtÃ­stica. ESCUELA BÃSICA RABUCO</t>
  </si>
  <si>
    <t>ReflexiÃ³n: Â¿CuÃ¡l es mi color?</t>
  </si>
  <si>
    <t>Recorrido cultural- turÃ­stico Renaico. Apoyo Departamento Cultura</t>
  </si>
  <si>
    <t>Â¿CUÃL ES MI COLOR?</t>
  </si>
  <si>
    <t xml:space="preserve">Illapel </t>
  </si>
  <si>
    <t xml:space="preserve"> 29 alumnos </t>
  </si>
  <si>
    <t xml:space="preserve">1 y 3 tÃ­as tÃ©cnicos  </t>
  </si>
  <si>
    <t xml:space="preserve">Resumen de la actividad realizada el lunes 23 de mayo,  con ambas jornadas </t>
  </si>
  <si>
    <t>Conversatorio sobre la EducaciÃ³n ArtÃ­stica. Invitados especiales, Centros de Padres, Juntas de Vecinos, Concejales, Escuelas Rurales y otros.</t>
  </si>
  <si>
    <t>AcÃºstico Escolar</t>
  </si>
  <si>
    <t>Colegio Teresiano Padre Enrique</t>
  </si>
  <si>
    <t>Av. EspaÃ±a 1125</t>
  </si>
  <si>
    <t>Banda escolar</t>
  </si>
  <si>
    <t>InterpretaciÃ³n, experimentaciÃ³n sonora, creaciÃ³n.</t>
  </si>
  <si>
    <t>Feria Instrumental</t>
  </si>
  <si>
    <t>Feria institucional</t>
  </si>
  <si>
    <t>bÃ¡sica - Media</t>
  </si>
  <si>
    <t>300 aprox.</t>
  </si>
  <si>
    <t>DÃ­a Urbano</t>
  </si>
  <si>
    <t>GermÃ¡n Pereira - Hip Hop Teresiano</t>
  </si>
  <si>
    <t>Danza, mÃºsica, improvisaciÃ³n</t>
  </si>
  <si>
    <t>Titeres</t>
  </si>
  <si>
    <t>EL ARTE COMO EXPRESIÃ“N DE EMOCIONES</t>
  </si>
  <si>
    <t>ESPACIO DE REFLEXION</t>
  </si>
  <si>
    <t>Taller "Instrumental repertorio folclÃ³rico y popular"</t>
  </si>
  <si>
    <t>Concierto Orquesta FilarmÃ³nica San Francisco Javier</t>
  </si>
  <si>
    <t>Colegio San Francisco Javier</t>
  </si>
  <si>
    <t>Panamericana 5 norte km. 226</t>
  </si>
  <si>
    <t>0532542878-95109007</t>
  </si>
  <si>
    <t>Panamericacna 5 norte km. 226</t>
  </si>
  <si>
    <t>Crecer cantando en mi escuela</t>
  </si>
  <si>
    <t>Establecimiento</t>
  </si>
  <si>
    <t>Carlos Valenzuela RÃ­os 23</t>
  </si>
  <si>
    <t>Programa Crecer Cantando del Teatro Municipal. Sra. Marcela Salas</t>
  </si>
  <si>
    <t>http://semanaeducacionartistica.cultura.gob.cl/wp-content/uploads/2016/05/DSC_0159.jpg</t>
  </si>
  <si>
    <t xml:space="preserve">Emocionante exposiciÃ³n de la tutora y participaciÃ³n de los niÃ±os y niÃ±as de la escuela. Relevancia de la mÃºsica en nuestro currÃ­culum: AcciÃ³n que esperamos quede instalada en nuestra prÃ¡ctica </t>
  </si>
  <si>
    <t>Patrimonio cultural CULTURAS DE LA PROVINCIA DE OSORNO</t>
  </si>
  <si>
    <t>Fredy Valderas</t>
  </si>
  <si>
    <t>Cnstrucciones de Osorno y su patrimonio</t>
  </si>
  <si>
    <t>Patrimonio cultural CULTURAS DE LA PROVINCIA DE OS</t>
  </si>
  <si>
    <t>La Familia, una historia de (des)encuentros</t>
  </si>
  <si>
    <t>http://semanaeducacionartistica.cultura.gob.cl/wp-content/uploads/2016/05/IMG_20160525_153552363.jpg</t>
  </si>
  <si>
    <t>SorprendiÃ³ la capacidad de algunos niÃ±os y niÃ±as para dar cuenta de la temÃ¡tica del video. Arte que debiese ser relevado en las escuelas.</t>
  </si>
  <si>
    <t>http://semanaeducacionartistica.cultura.gob.cl/wp-content/uploads/2016/05/IMG_20160527_110409744.jpg</t>
  </si>
  <si>
    <t>AcciÃ³n poÃ©tica</t>
  </si>
  <si>
    <t>Sala primero medio.</t>
  </si>
  <si>
    <t>EXPOSICIONES</t>
  </si>
  <si>
    <t>GalerÃ­a Azul del Arte</t>
  </si>
  <si>
    <t>Avenida Colon 1027</t>
  </si>
  <si>
    <t>Barbara Sommer</t>
  </si>
  <si>
    <t>telefÃ³nica 612200674</t>
  </si>
  <si>
    <t>Casa Azul</t>
  </si>
  <si>
    <t>basico</t>
  </si>
  <si>
    <t>IntervenciÃ³n Musical</t>
  </si>
  <si>
    <t>Charla sobre fotografÃ­a.</t>
  </si>
  <si>
    <t>Abrimos  las puertas y acogemos  el arte en  nuestra escuela II parte</t>
  </si>
  <si>
    <t>Elly Burgos G.</t>
  </si>
  <si>
    <t xml:space="preserve">por correo electrÃ³nico: utp.alm@cormusaf.cl </t>
  </si>
  <si>
    <t xml:space="preserve"> Mayda Canales y Carmen Laborde (Miembro de la Red Internacional de Cuentacuentos)</t>
  </si>
  <si>
    <t>Oral</t>
  </si>
  <si>
    <t>http://semanaeducacionartistica.cultura.gob.cl/wp-content/uploads/2016/05/IMG_5485.jpg</t>
  </si>
  <si>
    <t>Las colegas Cuentacuentos, encantaron a nuestros estudiantes, instÃ¡ndolos a  participar en forma activa  en sus relatos. Ellas trabajaron con los dos ciclos (pre-bÃ¡sica a 4Âº aÃ±o y de 5Âº a 8Âº AÃ±o bÃ¡sico) por separado entregando cuentos de acuerdo a las edades e interÃ©s de los estudiantes</t>
  </si>
  <si>
    <t>Galeria Azul del Arte</t>
  </si>
  <si>
    <t>TelefÃ³nica 612200674</t>
  </si>
  <si>
    <t>Medio</t>
  </si>
  <si>
    <t>Recorrido  histÃ³rico</t>
  </si>
  <si>
    <t>Liceo Neandro Schilling y visitan el Museo de Colchagua / Santa cruz</t>
  </si>
  <si>
    <t xml:space="preserve">Museo histÃ³rico </t>
  </si>
  <si>
    <t>40  estudiantes y 4 docentes</t>
  </si>
  <si>
    <t>http://semanaeducacionartistica.cultura.gob.cl/wp-content/uploads/2016/05/IMG_4785.jpg</t>
  </si>
  <si>
    <t xml:space="preserve">Los estudiantes de 5Âº a 8Âº AÃ±o BÃ¡sico tuvieron la oportunidad  de salir de su localidad rural y visitar estos museos dentro y fuera de la comuna, donde descubrieron otros espacios de aprendizajes. Esta experiencia fue atractiva para todos ya que se encontraron con hechos importantes.  </t>
  </si>
  <si>
    <t>Visita de la Ecoescuela KalfumalÃ¨n</t>
  </si>
  <si>
    <t>Ecoescuela KalfumalÃ¨n</t>
  </si>
  <si>
    <t xml:space="preserve">ExpresiÃ³n manual </t>
  </si>
  <si>
    <t xml:space="preserve">Actividad que no se pudo realizar por ausencia de la Ecoescuela </t>
  </si>
  <si>
    <t>IntervenciÃ³n cultural en la localidad rural.</t>
  </si>
  <si>
    <t>http://semanaeducacionartistica.cultura.gob.cl/wp-content/uploads/2016/05/IMG_5517.jpg</t>
  </si>
  <si>
    <t>Los estudiantes dirigidos por una docente, presentaron en la vÃ­a pÃºblica, frente la Posta Rural de la localidad la coreografÃ­a " Tango fantasÃ­a" sorprendiendo a los usuarios de  este servicio con una buena acogida y felicitando a los/las estudiantes.</t>
  </si>
  <si>
    <t>ConversaciÃ³n en aula de mÃºsico local</t>
  </si>
  <si>
    <t>Escuelas Municipales</t>
  </si>
  <si>
    <t>Molina</t>
  </si>
  <si>
    <t>cultura@molina.cl</t>
  </si>
  <si>
    <t>Eduardo Leyton</t>
  </si>
  <si>
    <t>http://semanaeducacionartistica.cultura.gob.cl/wp-content/uploads/2016/05/eduardo-leyton.jpg</t>
  </si>
  <si>
    <t>Las Escuelas Reino de Dinamarca y Casa Blanca, mÃ¡s el Colegio Cordillera fueron visitados durante esta maÃ±ana por el destacado mÃºsico local Eduardo Leyton-PÃ©rez. 
En cada jornada, compartiÃ³ con los alumnos su experiencia en la ejecuciÃ³n de la armÃ³nica, un instrumento que le acompaÃ±a, desde hace mucho tiempo, en los escenarios en que se presenta.</t>
  </si>
  <si>
    <t>ExposiciÃ³n Multidisciplinaria</t>
  </si>
  <si>
    <t>Frente a edificio de Municipalidad de Molina</t>
  </si>
  <si>
    <t>molina@molina.cl</t>
  </si>
  <si>
    <t>http://semanaeducacionartistica.cultura.gob.cl/wp-content/uploads/2016/05/rd.jpg</t>
  </si>
  <si>
    <t>Artistas en Mi Escuela</t>
  </si>
  <si>
    <t>Escuela de Lenguaje Altue</t>
  </si>
  <si>
    <t>Los Jazmines # 7 Villa JardÃ­n</t>
  </si>
  <si>
    <t>Salamanca</t>
  </si>
  <si>
    <t>Gratis</t>
  </si>
  <si>
    <t xml:space="preserve">Los Jazmines #7 Villa JardÃ­n </t>
  </si>
  <si>
    <t>Molina tambiÃ©n celebra Semana de la EducaciÃ³n ArtÃ­stica</t>
  </si>
  <si>
    <t>Nuestro Cine</t>
  </si>
  <si>
    <t>Escuela CÃ©sar Monsalve Flores</t>
  </si>
  <si>
    <t>Meseta</t>
  </si>
  <si>
    <t>Arauco</t>
  </si>
  <si>
    <t>Viviana</t>
  </si>
  <si>
    <t>Primer y segundo ciclo</t>
  </si>
  <si>
    <t>Cine Documental</t>
  </si>
  <si>
    <t>Liceo TÃ©cnico Clelia Clavel Dinator</t>
  </si>
  <si>
    <t>Agustinas 2450</t>
  </si>
  <si>
    <t>Muestra de mÃºsica popular: la cumbia tradicional chilena.</t>
  </si>
  <si>
    <t>CadÃ¡ver exquisito visual.</t>
  </si>
  <si>
    <t>Museo Vivo</t>
  </si>
  <si>
    <t>Cine en mi Escuela</t>
  </si>
  <si>
    <t>Escuela Rotario Paul Harris</t>
  </si>
  <si>
    <t>Angamos 1321</t>
  </si>
  <si>
    <t>elarbolespaciocultural@gmail.com</t>
  </si>
  <si>
    <t>Solo para Alumnos del Establecimiento</t>
  </si>
  <si>
    <t>Espacio Cultural El Arbol</t>
  </si>
  <si>
    <t>Audiovisual</t>
  </si>
  <si>
    <t>"MODELANDO MIS IDEAS"</t>
  </si>
  <si>
    <t>Colegio Quebrada de Talca G-38</t>
  </si>
  <si>
    <t>Qda. de Talca sin numero</t>
  </si>
  <si>
    <t>Inicio de la Semana Artistica Colegio Qda. de Talca</t>
  </si>
  <si>
    <t>Basico y medio</t>
  </si>
  <si>
    <t>Telefonica 612200674</t>
  </si>
  <si>
    <t>TelefÃ³nica 6122000674</t>
  </si>
  <si>
    <t>Inicio de la jornada</t>
  </si>
  <si>
    <t>FotografÃ­a con tu obra favorita</t>
  </si>
  <si>
    <t>Entrada del establecimiento JUGENDLAND SCHULE</t>
  </si>
  <si>
    <t>PeÃ±aflor 2517</t>
  </si>
  <si>
    <t>PeÃ±aflor</t>
  </si>
  <si>
    <t>ElecciÃ³n del diseÃ±o de nuestro kiosco de comida sana</t>
  </si>
  <si>
    <t>Cronograma Semana de la EducaciÃ³n ArtÃ­stica 2016</t>
  </si>
  <si>
    <t>Encuentro Interescolar sobre EducaciÃ³n ArtÃ­stica</t>
  </si>
  <si>
    <t>Roble 483</t>
  </si>
  <si>
    <t>matriz.artecultura@gmail.com</t>
  </si>
  <si>
    <t>por correo electrÃ³nico confirmar asistencia</t>
  </si>
  <si>
    <t>Danza por las escuelas pÃºblicas de Quinta de Tilcoco</t>
  </si>
  <si>
    <t>Escuelas de Quinta de Tilcoco</t>
  </si>
  <si>
    <t>SEMANA DE LA EDUCACIÃ“N ARTÃSTICA.Proyecto acciÃ³n de arte en espacios pÃºblicos. ABRAZANDO EL BOSQUE CON LOS PUEBLOS ORIGINARIOS. IntervenciÃ³n en espacio PÃºblico. â€œLa Alamedaâ€ de la Ciudad de San Carlos Ã‘uble. Realizar una intervenciÃ³n con alumnos y transeÃºntes en alameda con Estampas de gran formato en papel, con imÃ¡genes de nuestros pueblos originarios, en tÃ©cnica Grabado con Matriz goma eva tinta tipogrÃ¡fica. Creando un espacio reflexivo. EL cÃ³mo nuestros pueblos ancestrales mantenÃ­an y mantienen un lazo de uniÃ³n como hilo conductor con la vida compartida en armonÃ­a,donde el centro del universo es la naturaleza.</t>
  </si>
  <si>
    <t>Alejandro-Mono-GonzÃ¡lez nos visita</t>
  </si>
  <si>
    <t>Taller de fotografia</t>
  </si>
  <si>
    <t>Avenida central 017</t>
  </si>
  <si>
    <t>Alejandra Becerra</t>
  </si>
  <si>
    <t>Fotografia estenopeica</t>
  </si>
  <si>
    <t>Mi mundo ideal mirado desde el arte / ExposiciÃ³n artes visuales</t>
  </si>
  <si>
    <t>Colegio Intercultural Trememn</t>
  </si>
  <si>
    <t xml:space="preserve"> Bernardo O'Higgins #431</t>
  </si>
  <si>
    <t>1000 aprox.</t>
  </si>
  <si>
    <t>http://semanaeducacionartistica.cultura.gob.cl/wp-content/uploads/2016/05/20160523_085816.jpg</t>
  </si>
  <si>
    <t xml:space="preserve">Mi mundo ideal mirado desde el arte / ExposiciÃ³n </t>
  </si>
  <si>
    <t>Alejandro "Mono" GonzÃ¡lez nos visita</t>
  </si>
  <si>
    <t>Alejandro "Mono" GonzÃ¡lez/ Felipe "Henruz" Henriquez</t>
  </si>
  <si>
    <t>http://semanaeducacionartistica.cultura.gob.cl/wp-content/uploads/2016/05/20160524_153932.jpg</t>
  </si>
  <si>
    <t xml:space="preserve">Hermosa e interesante presentaciÃ³n de dos grandes muralistas. Lo interesante de esta actividad fue que cada uno mostrÃ³ su trabajo y sus tÃ©cnica, haciendo un cruce guiado por el interÃ©s de los social. 
Esta actividad finalizÃ³ con un taller de serigrafÃ­a. </t>
  </si>
  <si>
    <t>Cierre artÃ­stico con clÃ­nicas de arte e intervenciones musicales</t>
  </si>
  <si>
    <t>84171069 (Prof. de arte)</t>
  </si>
  <si>
    <t>vÃ­a telÃ©fono adjunto</t>
  </si>
  <si>
    <t>300 aprox</t>
  </si>
  <si>
    <t>http://semanaeducacionartistica.cultura.gob.cl/wp-content/uploads/2016/05/20160527_171210.jpg</t>
  </si>
  <si>
    <t>Cierre artÃ­stico con clÃ­nicas de arte e interven</t>
  </si>
  <si>
    <t>Intervenciones en recreos</t>
  </si>
  <si>
    <t xml:space="preserve"> Bernardo O'Higgins #431, MaipÃº </t>
  </si>
  <si>
    <t xml:space="preserve"> Bernardo O'Higgins #431, </t>
  </si>
  <si>
    <t>Conociendo de arte en mi escuela</t>
  </si>
  <si>
    <t>Robinson Delgado</t>
  </si>
  <si>
    <t>http://semanaeducacionartistica.cultura.gob.cl/wp-content/uploads/2016/05/20160524_123520.jpg</t>
  </si>
  <si>
    <t xml:space="preserve">Los estudiantes participaron activamente de la clÃ­nica de pintura magistral brindada por el artista de nuestro puerto, quien se sintiÃ³ motivado para seguir trabajando con nuestros alumnos. DÃ¡ndonos una pincelada de color a nuestras vidas. </t>
  </si>
  <si>
    <t>Viviendo Arte</t>
  </si>
  <si>
    <t>Escuela Luis alberto Iriarte</t>
  </si>
  <si>
    <t>Arturo Prat 2802</t>
  </si>
  <si>
    <t>Vallenar</t>
  </si>
  <si>
    <t>lualte2011@hotmail.com</t>
  </si>
  <si>
    <t>Circo en la Escuela</t>
  </si>
  <si>
    <t>DÃ­a de la MÃºsica</t>
  </si>
  <si>
    <t>Gimnasio del Centro Laboral</t>
  </si>
  <si>
    <t>"Banda ConfusiÃ³n"</t>
  </si>
  <si>
    <t>Conociendo de mÃºsica</t>
  </si>
  <si>
    <t>http://semanaeducacionartistica.cultura.gob.cl/wp-content/uploads/2016/05/DSC05564.jpg</t>
  </si>
  <si>
    <t>LOS ESTUDIANTES  BAILAN Y CANTAN AL COMPÃS DE LAS MELODÃAS DE LA BANDA; Y DIALOGAN CON LOS MÃšSICOS.
Nos divertimos y aprendimos.</t>
  </si>
  <si>
    <t>Ejecutando mÃºsica</t>
  </si>
  <si>
    <t>Sala de lenguaje y matemÃ¡ticas.</t>
  </si>
  <si>
    <t>Historia de mi arte</t>
  </si>
  <si>
    <t>Recreos para compartir bailando.</t>
  </si>
  <si>
    <t>escuela</t>
  </si>
  <si>
    <t>Arte Natural</t>
  </si>
  <si>
    <t>Paseo RibereÃ±o</t>
  </si>
  <si>
    <t>Elba Rojas</t>
  </si>
  <si>
    <t>MÃºsica y movimiento.</t>
  </si>
  <si>
    <t>Patio escuela.</t>
  </si>
  <si>
    <t>Teatro, venciendo los miedos escÃ©nicos.</t>
  </si>
  <si>
    <t>Paula Almonacid</t>
  </si>
  <si>
    <t>Experiencia en la actuaciÃ³n, preparaciÃ³n antes de una gran obra.</t>
  </si>
  <si>
    <t>http://semanaeducacionartistica.cultura.gob.cl/wp-content/uploads/2016/05/WP_20160525_022.jpg</t>
  </si>
  <si>
    <t xml:space="preserve">La actriz Ancuditana Paula Almonacid realiza un taller de corte activo para los niÃ±os de teatro, desplegando toda su experiencia escÃ©nica hacia los jÃ³venes del taller. Primero realiza una breve reseÃ±a de su experiencia como actriz, responde preguntas frente al miedo escÃ©nico, para luego finalizar con una actividad grupal de ejercicios de postura y gesticulaciÃ³n. La actividad fue acogida de muy buena manera por los estudiantes, quienes quedaron muy contentos con el desarrollo de la actividad. La actividad tuvo una duraciÃ³n de 90 mins. </t>
  </si>
  <si>
    <t>Mi Retrato</t>
  </si>
  <si>
    <t>InauguraciÃ³n SEA</t>
  </si>
  <si>
    <t>Programa IV semana de la EducaciÃ³n ArtÃ­stica Colegio AmÃ©rica</t>
  </si>
  <si>
    <t>DISFRUTANDO UNA OBRA</t>
  </si>
  <si>
    <t xml:space="preserve">ESCUELA ELENA ARMIJO MORALES </t>
  </si>
  <si>
    <t>HUAQUEN</t>
  </si>
  <si>
    <t>http://semanaeducacionartistica.cultura.gob.cl/wp-content/uploads/2016/05/13335774_10209770028265361_1141987138186296927_n.jpg</t>
  </si>
  <si>
    <t xml:space="preserve">ALUMNOS (AS) SE TRASLADAN A OTRA ESCUELA DE LA COMUNA PARA VER OBRA TEATRAL. EXCELENTE ACTIVIDAD. </t>
  </si>
  <si>
    <t>Espacio de reflexiÃ³n en torno al arte.</t>
  </si>
  <si>
    <t>Visita Ilustradora Valentina BaÃ±ares PeÃ±ailillo</t>
  </si>
  <si>
    <t>Liceo TÃ©cnico Profesional Jorge SÃ¡nchez Ugarte</t>
  </si>
  <si>
    <t>Juan de Dios Rivera 1821 Barrio Norte</t>
  </si>
  <si>
    <t>PINTANDO CON MAMÃ</t>
  </si>
  <si>
    <t>ESCUELA JOSÃ‰ LUIS RICHARDS</t>
  </si>
  <si>
    <t>PARAGUAY</t>
  </si>
  <si>
    <t>PROFESORA</t>
  </si>
  <si>
    <t>PINTURA Y CREATIVIDAD</t>
  </si>
  <si>
    <t xml:space="preserve">JUNTO CON LAS MAMÃS Y/O REPRESENTANTES LOS ALUMNOS (AS) PINTAN EN CARTÃ“N PIEDRA DIVERSOS DIBUJOS Y PAISAJES. </t>
  </si>
  <si>
    <t>El arte en nuestras vidas</t>
  </si>
  <si>
    <t>VilcÃºn</t>
  </si>
  <si>
    <t>"Cuerdas"</t>
  </si>
  <si>
    <t>ExposiciÃ³n Marmoleado</t>
  </si>
  <si>
    <t>"Naturarte"</t>
  </si>
  <si>
    <t>PresentaciÃ³n musical</t>
  </si>
  <si>
    <t>DANZAMÃ‰RICA</t>
  </si>
  <si>
    <t>Rock</t>
  </si>
  <si>
    <t>PINTANDO MÃNDALAS  Y EXPRESANDO SENTIMIENTOS</t>
  </si>
  <si>
    <t>NO HAY</t>
  </si>
  <si>
    <t>PINTURA</t>
  </si>
  <si>
    <t>http://semanaeducacionartistica.cultura.gob.cl/wp-content/uploads/2016/05/20160524_120407.jpg</t>
  </si>
  <si>
    <t xml:space="preserve">AL INICIO DE LA CLASE DEL DÃA SE DA A CONOCER A LOS ALUMNOS LA SEMANA DE LA EDUCACIÃ“N ARTÃSTICA Y CONOCEN EL CONCEPTO MANDALA. OBSERVAN EJEMPLOS Y PINTAN. </t>
  </si>
  <si>
    <t>"La ruta de la lana"</t>
  </si>
  <si>
    <t>"Cuando respiro"</t>
  </si>
  <si>
    <t>Centro Cultural La Moneda</t>
  </si>
  <si>
    <t>BAILANDO, CREANDO Y COMPARTIENDO</t>
  </si>
  <si>
    <t>PROFESORA  ( VIDEOS)</t>
  </si>
  <si>
    <t>EXPRESIVIDAD</t>
  </si>
  <si>
    <t>http://semanaeducacionartistica.cultura.gob.cl/wp-content/uploads/2016/05/20160602_150939.jpg</t>
  </si>
  <si>
    <t>ALUMNOS VEN VIDEOS, ESCUCHAN DIVERSAS CANCIONES Y CON SU CUERPO Y GESTOS REPRESENTAN LA LETRA DE LA CANCIÃ“N. MUY ENTRETENIDA ACTIVIDAD</t>
  </si>
  <si>
    <t>IntervenciÃ³n</t>
  </si>
  <si>
    <t>CONOCIENDO MUSEOS DEL MUNDO EN FORMA VIRTUAL</t>
  </si>
  <si>
    <t>Conociendo Museos del mundo en forma Virtual.</t>
  </si>
  <si>
    <t>Prebasica hasta octavo aÃ±o bÃ sico</t>
  </si>
  <si>
    <t>http://semanaeducacionartistica.cultura.gob.cl/wp-content/uploads/2016/05/IMG_5057.jpg</t>
  </si>
  <si>
    <t>Una excelente oportunidad para conocer la cultura de otros paÃ­ses a travÃ©s de museos que no son comunes en nuestro paÃ­s.</t>
  </si>
  <si>
    <t>Elizabeth Morris en Escuela Guillermo Burmester de Peumo</t>
  </si>
  <si>
    <t>Escuela Guillermo Burmester</t>
  </si>
  <si>
    <t>CIRCUITOS CULTURALES</t>
  </si>
  <si>
    <t>La MÃºsica en mi Liceo</t>
  </si>
  <si>
    <t>Liceo TÃ©cnico Antofagsta</t>
  </si>
  <si>
    <t>21 de Mayo 409</t>
  </si>
  <si>
    <t>Mario Sampson f-60@cmds-educacion.cl</t>
  </si>
  <si>
    <t>presentaciÃ³n abierta a la actividad o envÃ­o de correr al contacto descrito</t>
  </si>
  <si>
    <t>Jugando con la mÃºsica</t>
  </si>
  <si>
    <t>Colegio San AgustÃ­n</t>
  </si>
  <si>
    <t>Pasaje Diocles Miranda 032</t>
  </si>
  <si>
    <t>Quirihue</t>
  </si>
  <si>
    <t>direccioncsanagustin@gmail.com</t>
  </si>
  <si>
    <t>Visita a Artequin Los Angeles</t>
  </si>
  <si>
    <t>Artequin</t>
  </si>
  <si>
    <t xml:space="preserve">Valdivia </t>
  </si>
  <si>
    <t>Ficha de reserva de visita</t>
  </si>
  <si>
    <t>Artista en Mi Escuela</t>
  </si>
  <si>
    <t>Hall sector Basica</t>
  </si>
  <si>
    <t>Rosas 372</t>
  </si>
  <si>
    <t>Santa BÃ¡rbara</t>
  </si>
  <si>
    <t>Visita de monitora Alejandra Sierra</t>
  </si>
  <si>
    <t>Alenadra Sierra</t>
  </si>
  <si>
    <t>mandala, una forma de desarrollo y expresion</t>
  </si>
  <si>
    <t>escuela las mercedes</t>
  </si>
  <si>
    <t>limavida s/n</t>
  </si>
  <si>
    <t>Conociendo el Organo de Tubos</t>
  </si>
  <si>
    <t>santuario san jose</t>
  </si>
  <si>
    <t>4 basico</t>
  </si>
  <si>
    <t>ClÃ­nica de Artes Visuales</t>
  </si>
  <si>
    <t xml:space="preserve">Sector media, Laboratorio de Ciencias </t>
  </si>
  <si>
    <t>Santa Barbara</t>
  </si>
  <si>
    <t xml:space="preserve">abierta </t>
  </si>
  <si>
    <t>El arte y la cultura en educaciÃ³n.</t>
  </si>
  <si>
    <t>Biblioteca de nuestra Escuela.</t>
  </si>
  <si>
    <t>Principal s/n Rabuco</t>
  </si>
  <si>
    <t>Hijuelas.</t>
  </si>
  <si>
    <t>visita guiada e Centro Maniapolis</t>
  </si>
  <si>
    <t>Nancagua</t>
  </si>
  <si>
    <t>jose domingo jaramillo 156</t>
  </si>
  <si>
    <t>NANCAGUA</t>
  </si>
  <si>
    <t>ESCUELAALCALA@GMAIL.COM</t>
  </si>
  <si>
    <t>CORREO</t>
  </si>
  <si>
    <t>VISITA GUIADA A CASA HOTEL CON PARQUE</t>
  </si>
  <si>
    <t>BAILES DE PAISES AMERICANOS</t>
  </si>
  <si>
    <t>ESCUELA ALCALA</t>
  </si>
  <si>
    <t>Taller de Danza para Primero BÃ¡sico</t>
  </si>
  <si>
    <t>Escuela RepÃºblica Argentina</t>
  </si>
  <si>
    <t>peredanegroni@gmail.com</t>
  </si>
  <si>
    <t>Maria Paz Calabrano</t>
  </si>
  <si>
    <t>http://semanaeducacionartistica.cultura.gob.cl/wp-content/uploads/2016/05/IMG_20160522_142559875_HDR.jpg</t>
  </si>
  <si>
    <t>"1er Seminario de EducaciÃ³n y Residuos"</t>
  </si>
  <si>
    <t>ExposiciÃ³n de nuestras creaciones</t>
  </si>
  <si>
    <t>Hall del Colegio Americano</t>
  </si>
  <si>
    <t xml:space="preserve">ChillÃ¡n 337 </t>
  </si>
  <si>
    <t xml:space="preserve">San Fernando </t>
  </si>
  <si>
    <t>http://semanaeducacionartistica.cultura.gob.cl/wp-content/uploads/2016/05/20160527_110817.jpg</t>
  </si>
  <si>
    <t>"Aprendamos con el Arte"</t>
  </si>
  <si>
    <t>Visita a la Casa de la Cultura</t>
  </si>
  <si>
    <t>Casa de la Cultura de San Fernando</t>
  </si>
  <si>
    <t>Valdivia 882</t>
  </si>
  <si>
    <t>Visitas guiadas para colegios</t>
  </si>
  <si>
    <t>"lanzamiento de la celebraciÃ³n de la semana de la educaciÃ³n artÃ­stica liceo Oscar Moser"</t>
  </si>
  <si>
    <t>Artistas en mi escuela.</t>
  </si>
  <si>
    <t xml:space="preserve">Escuela BÃ¡sica Rabuco. </t>
  </si>
  <si>
    <t>Principal S/N Rabuco</t>
  </si>
  <si>
    <t>Hijuelas</t>
  </si>
  <si>
    <t>ibahamondesallendes@gmail.com</t>
  </si>
  <si>
    <t>Rescatando el patrimonio arquitectÃ³nico por medio de la fotografÃ­a.</t>
  </si>
  <si>
    <t>Liceo de Hombres, Iglesia San Francisco, etc.</t>
  </si>
  <si>
    <t xml:space="preserve">calles de la ciudad </t>
  </si>
  <si>
    <t>EXPONIENDO NUESTRAS CREACIONES</t>
  </si>
  <si>
    <t>ExposiciÃ³n de Afiches.</t>
  </si>
  <si>
    <t>EXPOSICIÃ“N : "INTRODUCCIÃ“N AL GRABADO"</t>
  </si>
  <si>
    <t>El arte en la escuela</t>
  </si>
  <si>
    <t>Colegio Americano</t>
  </si>
  <si>
    <t>http://semanaeducacionartistica.cultura.gob.cl/wp-content/uploads/2016/05/20160527_113233.jpg</t>
  </si>
  <si>
    <t>Un artista en mi colegio</t>
  </si>
  <si>
    <t>Juan Madrid</t>
  </si>
  <si>
    <t xml:space="preserve">Pintura </t>
  </si>
  <si>
    <t>http://semanaeducacionartistica.cultura.gob.cl/wp-content/uploads/2016/05/20160527_113134.jpg</t>
  </si>
  <si>
    <t>Escultura Landart</t>
  </si>
  <si>
    <t>http://semanaeducacionartistica.cultura.gob.cl/wp-content/uploads/2016/05/20160528_161214.jpg</t>
  </si>
  <si>
    <t>Baile ExpresiÃ³n en movimiento</t>
  </si>
  <si>
    <t>Inicio Semana del Arte</t>
  </si>
  <si>
    <t>el ista se mueve con el arte</t>
  </si>
  <si>
    <t>instituto santa teresa de los andes</t>
  </si>
  <si>
    <t>av. estadio 166</t>
  </si>
  <si>
    <t>graneros</t>
  </si>
  <si>
    <t>Jose gonzalez</t>
  </si>
  <si>
    <t xml:space="preserve">Presencia </t>
  </si>
  <si>
    <t>http://semanaeducacionartistica.cultura.gob.cl/wp-content/uploads/2016/05/20160523_175802.jpg</t>
  </si>
  <si>
    <t>CONFECCIÃ“N DE MAQUETA GIGANTE CON EL MAPA DE CHILE</t>
  </si>
  <si>
    <t>UN ARTISTA EN EL ISTA</t>
  </si>
  <si>
    <t>Instituto Santa teresa de los Andes</t>
  </si>
  <si>
    <t>Graneros</t>
  </si>
  <si>
    <t xml:space="preserve">Presencial </t>
  </si>
  <si>
    <t xml:space="preserve">Mauricio Correa </t>
  </si>
  <si>
    <t xml:space="preserve">pintura urbana </t>
  </si>
  <si>
    <t>http://semanaeducacionartistica.cultura.gob.cl/wp-content/uploads/2016/05/ista2016arte.jpg</t>
  </si>
  <si>
    <t>obra que mezcla educaciÃ³n, arte urbano, e intervenciÃ³n social es la que estÃ¡ realizando actualmente el muralista granerino</t>
  </si>
  <si>
    <t>Mi foto tu Arte</t>
  </si>
  <si>
    <t>EXPOSICIÃ“N DE TRABAJOS</t>
  </si>
  <si>
    <t>IntervenciÃ³n artÃ­stica</t>
  </si>
  <si>
    <t>http://semanaeducacionartistica.cultura.gob.cl/wp-content/uploads/2016/05/20160523_175239.jpg</t>
  </si>
  <si>
    <t>ALUMNOS DE LA ESCUELA BÃSICA RABUCO APRECIAN CORTOMETRAJES ARTÃSTICOS.</t>
  </si>
  <si>
    <t>Inicio de la Semana de la EducaciÃ³n ArtÃ­stica</t>
  </si>
  <si>
    <t xml:space="preserve">Establecimiento </t>
  </si>
  <si>
    <t xml:space="preserve">Curepto S/N </t>
  </si>
  <si>
    <t xml:space="preserve">Curepto </t>
  </si>
  <si>
    <t>CreaciÃ³n de mascaras y antifaces.</t>
  </si>
  <si>
    <t>ZumbatÃ³n</t>
  </si>
  <si>
    <t>Conociendo mi entorno a travÃ©s de la expresiÃ³n plÃ¡stica</t>
  </si>
  <si>
    <t xml:space="preserve">Alrededores Establecimiento </t>
  </si>
  <si>
    <t>AplicaciÃ³n de diferentes tÃ©cnicas artÃ­sticas</t>
  </si>
  <si>
    <t xml:space="preserve">Patio Establecimiento </t>
  </si>
  <si>
    <t>Desfile de mascaras y disfraces</t>
  </si>
  <si>
    <t>reflexionando acerca de la cultura en nuestro establecimiento</t>
  </si>
  <si>
    <t>Visita al Museo Eduardo Frei Montalva</t>
  </si>
  <si>
    <t>providencia</t>
  </si>
  <si>
    <t>Casa museo Eduardo Frei</t>
  </si>
  <si>
    <t>octavo</t>
  </si>
  <si>
    <t>6 BASICO</t>
  </si>
  <si>
    <t>cortometrajes latinoamericanos</t>
  </si>
  <si>
    <t xml:space="preserve">Escuela Los Maitenes </t>
  </si>
  <si>
    <t>Los Maitenes s/n</t>
  </si>
  <si>
    <t>RÃ­o Claro</t>
  </si>
  <si>
    <t>ingecm12@gmail.com</t>
  </si>
  <si>
    <t>Tardes de teatro.</t>
  </si>
  <si>
    <t xml:space="preserve">Escuela Casas Viejas. </t>
  </si>
  <si>
    <t xml:space="preserve">Camino Casas Viejas sin nÃºmero. </t>
  </si>
  <si>
    <t xml:space="preserve">Malva Albornoz Zelada </t>
  </si>
  <si>
    <t xml:space="preserve">Abierta a la comunidad. </t>
  </si>
  <si>
    <t>Cantemos en comunidad</t>
  </si>
  <si>
    <t xml:space="preserve">PeÃ±aflor nuevo </t>
  </si>
  <si>
    <t xml:space="preserve">Isidro Villar Ponce </t>
  </si>
  <si>
    <t xml:space="preserve">Abierto a la comunidad </t>
  </si>
  <si>
    <t>Jornada artÃ­stica musical en mi Liceo</t>
  </si>
  <si>
    <t>Estudiantes Liceo H.C. Jorge Teillier S.</t>
  </si>
  <si>
    <t>Artistas en mi Liceo</t>
  </si>
  <si>
    <t>En esta jornada, hemos querido entregar la responsabilidad a nuestros propios estudiantes que sabemos poseen la habilidad e interÃ©s por la mÃºsica, he incluso parte de los artistas que se presentaron son  creadores de sus temas, que son de estilo juvenil y de evidente aprobaciÃ³n y reconocimiento de sus pares dentro del establecimiento.</t>
  </si>
  <si>
    <t>Clase abierta de Artes Visuales</t>
  </si>
  <si>
    <t>Estudiantes Liceo H.C. Liceo Jorge Teillier S.</t>
  </si>
  <si>
    <t>Grandes talentos descubiertos fuimos descubriendo a travÃ©s de esta jornada de arte.  A cargo de la docente de Artes Visuales del establecimiento, 60 estudiantes participaren dejando evidencia de la habilidad de creaciÃ³n y destreza para ejecutar sus ideas a travÃ©s de grafito o acrÃ­lico.
TemÃ¡tica libre para dejar llevar sus ideas juveniles.</t>
  </si>
  <si>
    <t>Taller de Zumba_CelebraciÃ³n semana educaciÃ³n artÃ­stica</t>
  </si>
  <si>
    <t>Taller de Mural_ CelebraciÃ³n semana de la educaciÃ³n artÃ­stica</t>
  </si>
  <si>
    <t>Taller de mural</t>
  </si>
  <si>
    <t>collage y el arte</t>
  </si>
  <si>
    <t>Escuela El Guindo</t>
  </si>
  <si>
    <t>Camino PÃºblico Camarico Cumpeo Km 10</t>
  </si>
  <si>
    <t xml:space="preserve">Dora Pulgar Torres </t>
  </si>
  <si>
    <t xml:space="preserve">Cerrada </t>
  </si>
  <si>
    <t>Almacuentos</t>
  </si>
  <si>
    <t>Cuenta cuentos</t>
  </si>
  <si>
    <t>http://semanaeducacionartistica.cultura.gob.cl/wp-content/uploads/2016/05/CAM02114-1.jpg</t>
  </si>
  <si>
    <t>Cantando en mi Escuela</t>
  </si>
  <si>
    <t xml:space="preserve">abierta a la comunidad. </t>
  </si>
  <si>
    <t>Concierto de violÃ­n</t>
  </si>
  <si>
    <t>Juan Pablo Caniupan</t>
  </si>
  <si>
    <t>ViolÃ­n</t>
  </si>
  <si>
    <t>http://semanaeducacionartistica.cultura.gob.cl/wp-content/uploads/2016/05/CAM02129-1.jpg</t>
  </si>
  <si>
    <t>Muestra instrumental</t>
  </si>
  <si>
    <t>Taller Instrumental Colegio seminario San Rafael</t>
  </si>
  <si>
    <t>http://semanaeducacionartistica.cultura.gob.cl/wp-content/uploads/2016/05/CAM02156.jpg</t>
  </si>
  <si>
    <t>Concierto  de tecladista</t>
  </si>
  <si>
    <t>En el Establecimiento</t>
  </si>
  <si>
    <t>Juan Silva C.</t>
  </si>
  <si>
    <t>Tecladista</t>
  </si>
  <si>
    <t>http://semanaeducacionartistica.cultura.gob.cl/wp-content/uploads/2016/05/CAM02177.jpg</t>
  </si>
  <si>
    <t>Danza ContemporÃ¡nea</t>
  </si>
  <si>
    <t>Damaris Mora</t>
  </si>
  <si>
    <t>http://semanaeducacionartistica.cultura.gob.cl/wp-content/uploads/2016/05/CAM02190.jpg</t>
  </si>
  <si>
    <t>mirada al pasado a traves de la historia.</t>
  </si>
  <si>
    <t>MUSEO DE LA MEMORIA Y MUSEO DE HISTORIA NATURAL.</t>
  </si>
  <si>
    <t>SANTIAGO CENTRO</t>
  </si>
  <si>
    <t>VIKY JULIO</t>
  </si>
  <si>
    <t>museo de la memoria y museo historia natural</t>
  </si>
  <si>
    <t>enseÃ±anza media</t>
  </si>
  <si>
    <t>circuito histÃ³rico recorrido por nuestros alumnos quienes quedaron muy impresionados por los testimonios leÃ­dos en el museo de la memoria.</t>
  </si>
  <si>
    <t>Semana EducaciÃ³n ArtÃ­stica: Muestra DiÃ¡logo Visual</t>
  </si>
  <si>
    <t>San Gregorio</t>
  </si>
  <si>
    <t>Estado 288</t>
  </si>
  <si>
    <t>Ã‘iquÃ©n</t>
  </si>
  <si>
    <t>Semana de la EducaciÃ³n ArtÃ­stica, escuela Dr. Aldo Francia Boido</t>
  </si>
  <si>
    <t>Inicio de la semana de la educaciÃ³n artÃ­stica</t>
  </si>
  <si>
    <t>Escuela Gregorio Castillo MarÃ­n</t>
  </si>
  <si>
    <t>CompaÃ±Ã­a 2369</t>
  </si>
  <si>
    <t>utp.cecilia@gmail.com</t>
  </si>
  <si>
    <t>http://semanaeducacionartistica.cultura.gob.cl/wp-content/uploads/2016/06/1.jpg</t>
  </si>
  <si>
    <t>ExposiciÃ³n ArtÃ­stica</t>
  </si>
  <si>
    <t>Mi comuna y sus artÃ­stas</t>
  </si>
  <si>
    <t xml:space="preserve">Colegio Mariano Latorre Court </t>
  </si>
  <si>
    <t xml:space="preserve">Camino Real KM 10 </t>
  </si>
  <si>
    <t>IV Semana de la EducaciÃ³n ArtÃ­stica</t>
  </si>
  <si>
    <t>Inicio Semana de la EducaciÃ³n ArtÃ­stica</t>
  </si>
  <si>
    <t>El aporte de la EducaciÃ³n ArtÃ­stica en mi escuela</t>
  </si>
  <si>
    <t>Biblioteca Municipal de Peumo.</t>
  </si>
  <si>
    <t>paulinarf_jt@hotmail.com</t>
  </si>
  <si>
    <t>El aporte de la EducaciÃ³n ArtÃ­stica en mi escuel</t>
  </si>
  <si>
    <t>IncorporaciÃ³n del arte en la Escuela</t>
  </si>
  <si>
    <t>magdalenabarriosf@gmail.com</t>
  </si>
  <si>
    <t>inscripciÃ³n online</t>
  </si>
  <si>
    <t>Pintando mi otoÃ±o</t>
  </si>
  <si>
    <t>DocamÃ¡vida</t>
  </si>
  <si>
    <t>DocamÃ¡vida s/n</t>
  </si>
  <si>
    <t>estudiantes de la escuela</t>
  </si>
  <si>
    <t>dibujo y pintura</t>
  </si>
  <si>
    <t>trabajo realizado con la docente y alumnas del establecimiento rural.</t>
  </si>
  <si>
    <t>AcompaÃ±ados de la mÃºsica se olvidan las tristezas</t>
  </si>
  <si>
    <t>Centro Diurno para la tercera edad.</t>
  </si>
  <si>
    <t>http://semanaeducacionartistica.cultura.gob.cl/wp-content/uploads/2016/05/IMG_7174.jpg</t>
  </si>
  <si>
    <t>AcompaÃ±ados de la mÃºsica se olvidan las tristeza</t>
  </si>
  <si>
    <t>Clase de MÃºsica por la cantante ELIZABETH MORRIS</t>
  </si>
  <si>
    <t>Escuela Alcalde Guillermo Burmester ZÃºÃ±iga</t>
  </si>
  <si>
    <t xml:space="preserve">Aguas Claras 707. </t>
  </si>
  <si>
    <t>Elizabeth Morris</t>
  </si>
  <si>
    <t>http://semanaeducacionartistica.cultura.gob.cl/wp-content/uploads/2016/05/IMG_7262.jpg</t>
  </si>
  <si>
    <t>Circuitos Culturales en nuestra comuna.</t>
  </si>
  <si>
    <t>Codao Cerro.</t>
  </si>
  <si>
    <t>ExposiciÃ³n trabajos de arte</t>
  </si>
  <si>
    <t>http://semanaeducacionartistica.cultura.gob.cl/wp-content/uploads/2016/05/3-2.jpg</t>
  </si>
  <si>
    <t>Taller Conjunto Vocal</t>
  </si>
  <si>
    <t>http://semanaeducacionartistica.cultura.gob.cl/wp-content/uploads/2016/05/1-vert-1.jpg</t>
  </si>
  <si>
    <t>Celebrando la semana de la educaciÃ³n artÃ­stica</t>
  </si>
  <si>
    <t>Un Artista en mi Escuela</t>
  </si>
  <si>
    <t>Escuela BÃ¡sica Las Cruces</t>
  </si>
  <si>
    <t>Avenida Osvaldo MarÃ­n #911</t>
  </si>
  <si>
    <t>El Tabo</t>
  </si>
  <si>
    <t>argelia.it@gmail.com</t>
  </si>
  <si>
    <t>Consultas a correo electrÃ³nico.</t>
  </si>
  <si>
    <t>Argelia Rojas MuÃ±oz</t>
  </si>
  <si>
    <t>http://semanaeducacionartistica.cultura.gob.cl/wp-content/uploads/2016/05/IMG_6241.jpg</t>
  </si>
  <si>
    <t>http://semanaeducacionartistica.cultura.gob.cl/wp-content/uploads/2016/05/IMG_6266.jpg</t>
  </si>
  <si>
    <t>Cuarteto de Cuerdas en mi Escuela</t>
  </si>
  <si>
    <t xml:space="preserve">Cuarteto de Cuerdas </t>
  </si>
  <si>
    <t>http://semanaeducacionartistica.cultura.gob.cl/wp-content/uploads/2016/05/IMG_6276.jpg</t>
  </si>
  <si>
    <t>Arte y pintura, cultura segura</t>
  </si>
  <si>
    <t>Escuela Manuel de Salas</t>
  </si>
  <si>
    <t>El ocaso 310</t>
  </si>
  <si>
    <t>profevillanueva5@gmail.com</t>
  </si>
  <si>
    <t>Ceremonia de CulminaciÃ³n Semana de la EducaciÃ³n ArtÃ­stica</t>
  </si>
  <si>
    <t>http://semanaeducacionartistica.cultura.gob.cl/wp-content/uploads/2016/05/IMG_6385.jpg</t>
  </si>
  <si>
    <t>Concurso de FotografÃ­a CAPTURA TU ENTORNO 2016</t>
  </si>
  <si>
    <t>http://semanaeducacionartistica.cultura.gob.cl/wp-content/uploads/2016/05/IMG_6357.jpg</t>
  </si>
  <si>
    <t>NUESTRO AFICHE :)</t>
  </si>
  <si>
    <t>Aprendiendo a cuidar el medio ambiente y tambiÃ©n a expresar su cuerpo con el movimiento</t>
  </si>
  <si>
    <t>La EducaciÃ³n ArtÃ­stica en mi colegio</t>
  </si>
  <si>
    <t xml:space="preserve">Linares </t>
  </si>
  <si>
    <t xml:space="preserve">379 estudiantes de Pre kÃ­nder a 8vo aÃ±o bÃ¡sco </t>
  </si>
  <si>
    <t xml:space="preserve">20 profesores </t>
  </si>
  <si>
    <t xml:space="preserve">Maravillosa actividad, primer aÃ±o que la realizamos y fue muy productiva, pues los estudiantes tuvieron la oportunidad de entregar sus opiniones, plantear ideas y reflexionar acerca de este tema tan importante para todos nosotros. </t>
  </si>
  <si>
    <t>Tejedora de ChiloÃ©</t>
  </si>
  <si>
    <t xml:space="preserve">11 artistas </t>
  </si>
  <si>
    <t xml:space="preserve">Artistas y Batucada  </t>
  </si>
  <si>
    <t xml:space="preserve">Danza, MÃºsica, Baile, Canto, Tejido </t>
  </si>
  <si>
    <t xml:space="preserve">https://www.facebook.com/GabrielaMistralLinares
Artistas en mi escuela es una iniciativa fantÃ¡stica que aporta aprendizajes de calidad y significativo. Los alumnos aprenden y se motivan con los artistas.   </t>
  </si>
  <si>
    <t>La Gatita Carlota"</t>
  </si>
  <si>
    <t>AgrupaciÃ³n FolclÃ³rica Instituto Santa MarÃ­a</t>
  </si>
  <si>
    <t>InauguraciÃ³n de la Semana de la EducaciÃ³n ArtÃ­stica 2016</t>
  </si>
  <si>
    <t>1.	 PresentaciÃ³n artÃ­stica  con 7Âº bÃ¡sico:</t>
  </si>
  <si>
    <t>Escuela Larmahue</t>
  </si>
  <si>
    <t>Portezuelo S/N</t>
  </si>
  <si>
    <t>Pichidegua</t>
  </si>
  <si>
    <t>72- 591247</t>
  </si>
  <si>
    <t>Aprendo haciendo</t>
  </si>
  <si>
    <t>aulas de la Escuela de Larmahue</t>
  </si>
  <si>
    <t>Portezuelo s/n</t>
  </si>
  <si>
    <t>escuelalarmahue@gmail.com          72- 591247</t>
  </si>
  <si>
    <t xml:space="preserve">Sandra Arriaza, Delfina, Teresa </t>
  </si>
  <si>
    <t>Ãngeles en hojas de choclo</t>
  </si>
  <si>
    <t>AÃ±o nuevo mapuche</t>
  </si>
  <si>
    <t>GRUPOS MUSICALES- BANDAS</t>
  </si>
  <si>
    <t>descubriendo la cultura local</t>
  </si>
  <si>
    <t xml:space="preserve">Casas Viejas </t>
  </si>
  <si>
    <t>CAsas Viejas s/n</t>
  </si>
  <si>
    <t>Casas Viejas de Almahue</t>
  </si>
  <si>
    <t>6Âº basico</t>
  </si>
  <si>
    <t>escuelalarmahue@gmail.com     72/591247</t>
  </si>
  <si>
    <t>Delfina Curihuinca Huenchun</t>
  </si>
  <si>
    <t>Cultura Mapuche</t>
  </si>
  <si>
    <t>ACCIÃ“N POÃ‰TICA</t>
  </si>
  <si>
    <t>COLEGIO ROBERTO MATTA</t>
  </si>
  <si>
    <t xml:space="preserve">LA CONCEPCIÃ“N 221  </t>
  </si>
  <si>
    <t>http://semanaeducacionartistica.cultura.gob.cl/wp-content/uploads/2016/05/DSC00101-1.jpg</t>
  </si>
  <si>
    <t>En el patio del Colegio realizamos pintura en tela blanca, emulando el Movimiento de AcciÃ³n PoÃ©tica.</t>
  </si>
  <si>
    <t>clase de dibujo/pintura</t>
  </si>
  <si>
    <t xml:space="preserve">dos alumnas por curso con profesora encargada </t>
  </si>
  <si>
    <t>MarÃ­a Cecilia Hurtado</t>
  </si>
  <si>
    <t>http://semanaeducacionartistica.cultura.gob.cl/wp-content/uploads/2016/05/DSC00003.jpg</t>
  </si>
  <si>
    <t>clase muy educativa y lÃºdica, mucho entusiasmo de las alumnas</t>
  </si>
  <si>
    <t>ReflexiÃ³n el arte en mi escuela</t>
  </si>
  <si>
    <t>Reflexionar en torno al tema Aprende Creando.</t>
  </si>
  <si>
    <t>contacto@nuevaespana.cl</t>
  </si>
  <si>
    <t>Secretaria establecimiento.</t>
  </si>
  <si>
    <t>Jornada monitores de orquesta presentando sus instrumentos e interpretando una pieza musica</t>
  </si>
  <si>
    <t>Secretaria escuela.</t>
  </si>
  <si>
    <t>TALLERISTAS ACCIONA</t>
  </si>
  <si>
    <t>DIBUJO - CORO - MUSICA</t>
  </si>
  <si>
    <t>Jornada monitores de orquesta presentando sus inst</t>
  </si>
  <si>
    <t>GalerÃ­a de arte escolar en Villa Mercedes</t>
  </si>
  <si>
    <t>Jornada monitores de orquesta presentando sus instrumentos e interpretando una pieza musical.</t>
  </si>
  <si>
    <t>Orquesta de CÃ¡mara de la escuela Nueva EspaÃ±a</t>
  </si>
  <si>
    <t>visita escuela hermana</t>
  </si>
  <si>
    <t xml:space="preserve">Escuela Superior mixta 88 de Limache </t>
  </si>
  <si>
    <t>Avenida Urmeneta 255</t>
  </si>
  <si>
    <t xml:space="preserve">Limache </t>
  </si>
  <si>
    <t>Escuela Superior Mixta 88</t>
  </si>
  <si>
    <t>Todos</t>
  </si>
  <si>
    <t>http://semanaeducacionartistica.cultura.gob.cl/wp-content/uploads/2016/05/DSC04322.jpg</t>
  </si>
  <si>
    <t>Un encuentro muy fraternal con intercambio de ideas y muy solidario y entretenido</t>
  </si>
  <si>
    <t>15 Museos virtuales que puedes visitar sin salir de clase.</t>
  </si>
  <si>
    <t>Secretaria escuela Nueva EspaÃ±a.</t>
  </si>
  <si>
    <t>Pre bÃ¡sico - Basico</t>
  </si>
  <si>
    <t>15 Museos virtuales que puedes visitar sin salir d</t>
  </si>
  <si>
    <t>Obra de teatro:  "EL TIEMPO DE BARRER HA LLEGADO"</t>
  </si>
  <si>
    <t>CompaÃ±ia de teatro Operante</t>
  </si>
  <si>
    <t>obra de teatro</t>
  </si>
  <si>
    <t>http://semanaeducacionartistica.cultura.gob.cl/wp-content/uploads/2016/05/DSC00174.jpg</t>
  </si>
  <si>
    <t>Obra de teatro muy interactiva y educativa, gran participaciÃ³n de las alumnas</t>
  </si>
  <si>
    <t>Obra de teatro:  "EL TIEMPO DE BARRER HA LLEG</t>
  </si>
  <si>
    <t>TRIPTICO DE ACTIVIDADES SEMANA DE LA EDUCACION ARTISTICA EN ESCUELA NUEVA ESPAÃ‘A_ COMUNA LOS LAGOS_ REGION DE LOS RIOS</t>
  </si>
  <si>
    <t>Pasacalles</t>
  </si>
  <si>
    <t xml:space="preserve">CENTRO DE QUILLOTA </t>
  </si>
  <si>
    <t>http://semanaeducacionartistica.cultura.gob.cl/wp-content/uploads/2016/05/DSC00401.jpg</t>
  </si>
  <si>
    <t>Actividad entretenidamente lÃºdica, participativa junto a las alumnas, docentes y apoderados del colegio</t>
  </si>
  <si>
    <t>Reflexionar sobre la importancia de aprender creando</t>
  </si>
  <si>
    <t>escuela Elise Mottart</t>
  </si>
  <si>
    <t>esmeralda 134</t>
  </si>
  <si>
    <t>El Carmen</t>
  </si>
  <si>
    <t>http://semanaeducacionartistica.cultura.gob.cl/wp-content/uploads/2016/05/SAM_2874.jpg</t>
  </si>
  <si>
    <t>Los alumnos fueron capaces de exponer las ideas de su grupo curso en base vivencias personales del aprender creando y explicarlo a todo el alumnado incluyendo algunos apoderados</t>
  </si>
  <si>
    <t>Reflexionar sobre la importancia de aprender crean</t>
  </si>
  <si>
    <t>ReflexiÃ³n</t>
  </si>
  <si>
    <t>Visita al Departamento de Artes Visuales de la U de Chile</t>
  </si>
  <si>
    <t>RECICLAMOS Y CONFECCIONEMOS  UN MOSAICO</t>
  </si>
  <si>
    <t xml:space="preserve">Escuela de Lenguaje Cuna de CÃ³ndores </t>
  </si>
  <si>
    <t xml:space="preserve">ConstituciÃ³n 1032  </t>
  </si>
  <si>
    <t>DELICIA GÃLVEZ NUÃ‘EZ</t>
  </si>
  <si>
    <t>Los mosaicos y el reciclaje</t>
  </si>
  <si>
    <t>http://semanaeducacionartistica.cultura.gob.cl/wp-content/uploads/2016/05/mosaico-3.jpg</t>
  </si>
  <si>
    <t>Esta actividad realizada resulto muy entretenida para los alumnos y les dio la oportunidad de  trabajar en grupo.</t>
  </si>
  <si>
    <t>Bienvenida con disfraces a la SEA</t>
  </si>
  <si>
    <t>Teresa CalderÃ³n,orquesta de cÃ¡mara del Liceo Gregorio CordovÃ©z,  dirigida por el seÃ±or Rodrigo Aliaga</t>
  </si>
  <si>
    <t>poesia</t>
  </si>
  <si>
    <t>Clase de ViolÃ­n se toma las calles</t>
  </si>
  <si>
    <t>HORMIGA GIGANTE EN LA ESCUELA</t>
  </si>
  <si>
    <t>VIENEN LLEGANDO CHUBAY CHUBAY  NICOLÃS PÃVEZ 1Âº, 2Âº, prekinder y kider</t>
  </si>
  <si>
    <t>NicolÃ¡s Pavez</t>
  </si>
  <si>
    <t>DiseÃ±o grÃ¡fico</t>
  </si>
  <si>
    <t>http://semanaeducacionartistica.cultura.gob.cl/wp-content/uploads/2016/05/IMG_1533-1.jpg</t>
  </si>
  <si>
    <t xml:space="preserve">VIENEN LLEGANDO   NICOLÃS PAVEZ </t>
  </si>
  <si>
    <t>VISITA DE PABLO NERUDA Y GABRIELA MISTRAL</t>
  </si>
  <si>
    <t>"Creando murales"</t>
  </si>
  <si>
    <t>Escuela G-314 La Trinchera</t>
  </si>
  <si>
    <t>Las Lomas</t>
  </si>
  <si>
    <t xml:space="preserve">Liceo Matilde Huici Navas </t>
  </si>
  <si>
    <t>Las Perdices 1600</t>
  </si>
  <si>
    <t>PeÃ±alolen</t>
  </si>
  <si>
    <t>Alejandra Morales</t>
  </si>
  <si>
    <t xml:space="preserve">Margarita de la Fuente, Patricio Albornoz, Claudia Valenzuela, Alejandra Morales </t>
  </si>
  <si>
    <t>Danza, Teatro, Circo, Mural</t>
  </si>
  <si>
    <t>Los niÃ±os y niÃ±as que vivieron la experiencia artÃ­stica, quedaron muy contentos, es primera vez que en la escuela de celebra la semana de la educaciÃ³n artÃ­stica.
como escuela existe un interÃ©s por desarrollar el Ã¡rea artÃ­stica, ya que esto favorece al desarrollo integral del niÃ±o o niÃ±a</t>
  </si>
  <si>
    <t>Dibujo a la naturaleza</t>
  </si>
  <si>
    <t>Escuela Paso Ancho- Sector laguna artificial</t>
  </si>
  <si>
    <t>Paso Ancho</t>
  </si>
  <si>
    <t>Rio Claro</t>
  </si>
  <si>
    <t>Mario Silva</t>
  </si>
  <si>
    <t>Presento lo que aprendo creando</t>
  </si>
  <si>
    <t>Escuela Lrmahue</t>
  </si>
  <si>
    <t>Lo que hemos hecho</t>
  </si>
  <si>
    <t>santiago centro</t>
  </si>
  <si>
    <t>http://semanaeducacionartistica.cultura.gob.cl/wp-content/uploads/2016/05/IMG_20160525_172154-1.jpg</t>
  </si>
  <si>
    <t>Dejamos Nuestra Huella</t>
  </si>
  <si>
    <t>http://semanaeducacionartistica.cultura.gob.cl/wp-content/uploads/2016/05/IMG_20160525_102443.jpg</t>
  </si>
  <si>
    <t>PreparÃ¡ndonos para el invierno</t>
  </si>
  <si>
    <t>http://semanaeducacionartistica.cultura.gob.cl/wp-content/uploads/2016/05/IMG_20160525_102754.jpg</t>
  </si>
  <si>
    <t>Yo pinto en mi escuela</t>
  </si>
  <si>
    <t>Liceo y Escuela  MonseÃ±or Enrique Alvear</t>
  </si>
  <si>
    <t>Av. Laguna Sur 8543 y Av. La Estrella 205</t>
  </si>
  <si>
    <t>http://semanaeducacionartistica.cultura.gob.cl/wp-content/uploads/2016/05/IMG_20160525_112403.jpg</t>
  </si>
  <si>
    <t>Recreos Culturales</t>
  </si>
  <si>
    <t>Muestras artÃ­sticas</t>
  </si>
  <si>
    <t>ReflexiÃ³n "Aprende Creando"</t>
  </si>
  <si>
    <t>IntervenciÃ³n mÃºsical " MÃºsica y artefactos percusivos"</t>
  </si>
  <si>
    <t>Con las pilas puestas</t>
  </si>
  <si>
    <t>Regreso a mis raÃ­ces</t>
  </si>
  <si>
    <t>Johanna Oyaneder</t>
  </si>
  <si>
    <t>MÃºsica - interpretaciÃ³n vocal</t>
  </si>
  <si>
    <t>http://semanaeducacionartistica.cultura.gob.cl/wp-content/uploads/2016/05/SEA2016.jpg</t>
  </si>
  <si>
    <t>La actividad consistiÃ³ en que recibimos la visita de esta artista, quien se dedica a la mÃºsica, dedicÃ¡ndose al gÃ©nero del tango.
SorprendiÃ³ a nuestras alumnas y alumnos de PrekÃ­nder a Cuarto, quienes hicieron preguntas, escucharon atentamente su relato y luego disfrutaron de su mÃºsica, solicitÃ¡ndole una canciÃ³n mÃ¡s.
Al finalizar, se acercaron a saludarla cariÃ±onsamente.  Sin duda fue una experiencia enriquecedora para todos, y dejÃ¡ndole como mensaje que todo es posible, y que hay que luchar por nuestros sueÃ±os.</t>
  </si>
  <si>
    <t>artistas locales</t>
  </si>
  <si>
    <t>Academia Tarapaca</t>
  </si>
  <si>
    <t>Paulino Astudillo</t>
  </si>
  <si>
    <t>Artes visuales</t>
  </si>
  <si>
    <t>http://semanaeducacionartistica.cultura.gob.cl/wp-content/uploads/2016/05/DSC_0375.jpg</t>
  </si>
  <si>
    <t>El expositor muestro sus trabajos, e invita a participar de sus talleres en Atellier</t>
  </si>
  <si>
    <t>Leonard Caballero</t>
  </si>
  <si>
    <t>Wladimir CarreÃ±o</t>
  </si>
  <si>
    <t>http://semanaeducacionartistica.cultura.gob.cl/wp-content/uploads/2016/05/DSC_0398.jpg</t>
  </si>
  <si>
    <t>Ignacio muÃ±oz y amigos</t>
  </si>
  <si>
    <t>Los resagados</t>
  </si>
  <si>
    <t>http://semanaeducacionartistica.cultura.gob.cl/wp-content/uploads/2016/05/DSC_0410.jpg</t>
  </si>
  <si>
    <t>Afiche Colegio EspÃ­ritu Santo de San Antonio</t>
  </si>
  <si>
    <t>Centro cultura de San Antonio</t>
  </si>
  <si>
    <t>Antofagasta 545, San Antonio, RegiÃ³n de ValparaÃ­so</t>
  </si>
  <si>
    <t>19 estudiantes</t>
  </si>
  <si>
    <t xml:space="preserve">Es primera vez que exponemos fuera del colegio, fue una buena experiencia </t>
  </si>
  <si>
    <t>Colegio EspÃ­ritu Santo de San Antonio</t>
  </si>
  <si>
    <t>1 artista el Sr. Policarpo Gonzalez (Actor)</t>
  </si>
  <si>
    <t>Colegio EspÃ­ritu Santo</t>
  </si>
  <si>
    <t>pintura y escultura</t>
  </si>
  <si>
    <t>http://semanaeducacionartistica.cultura.gob.cl/wp-content/uploads/2016/05/exposiciÃ³n-1-1.jpg</t>
  </si>
  <si>
    <t>Se expusieron mas de 50 trabajos realizados por los estudiantes en la asignatura de artes visuales.
Patio NÂ° 3 y patio NÂ°2</t>
  </si>
  <si>
    <t>Pintando en el recreo</t>
  </si>
  <si>
    <t>Policarpo GonzÃ¡lez (Actor)</t>
  </si>
  <si>
    <t>dibujo con tiza</t>
  </si>
  <si>
    <t>http://semanaeducacionartistica.cultura.gob.cl/wp-content/uploads/2016/05/20160525_115358.jpg</t>
  </si>
  <si>
    <t>Fue muy entretenido para los estudiantes, compartieron y se ponÃ­an de acuerdo que dibujarÃ­an y cual es el espacio que ocuparÃ­a cada uno.</t>
  </si>
  <si>
    <t>concurso de fotografÃ­a " mi colegio"</t>
  </si>
  <si>
    <t>uno</t>
  </si>
  <si>
    <t>FotografÃ­a artÃ­stica</t>
  </si>
  <si>
    <t>http://semanaeducacionartistica.cultura.gob.cl/wp-content/uploads/2016/05/IMG-20160526-WA0006.jpg</t>
  </si>
  <si>
    <t>Ã©sta fue la fotografÃ­a ganadora, curso 3Â° A.</t>
  </si>
  <si>
    <t>confecciÃ³n de antifaces o mÃ¡scaras</t>
  </si>
  <si>
    <t>colegio AndrÃ©s Bello</t>
  </si>
  <si>
    <t>costanera 01</t>
  </si>
  <si>
    <t>http://semanaeducacionartistica.cultura.gob.cl/wp-content/uploads/2016/05/20160527_094423.jpg</t>
  </si>
  <si>
    <t>Pintar mi patio</t>
  </si>
  <si>
    <t>plastico visual</t>
  </si>
  <si>
    <t>http://semanaeducacionartistica.cultura.gob.cl/wp-content/uploads/2016/05/20160526_104232.jpg</t>
  </si>
  <si>
    <t>Yo creo mi escultura</t>
  </si>
  <si>
    <t>escultural</t>
  </si>
  <si>
    <t>http://semanaeducacionartistica.cultura.gob.cl/wp-content/uploads/2016/05/20160527_094406.jpg</t>
  </si>
  <si>
    <t>Comparsa</t>
  </si>
  <si>
    <t>http://semanaeducacionartistica.cultura.gob.cl/wp-content/uploads/2016/05/20160526_121953.jpg</t>
  </si>
  <si>
    <t>se suman a la comparsa otros colegios de la comuna, siendo cubiertos por el diario independencia de mostazal</t>
  </si>
  <si>
    <t>Estatuas Humanas, InauguraciÃ³n de ExposiciÃ³n de Arte y DiseÃ±o a travÃ©s de la Tecnologia</t>
  </si>
  <si>
    <t>intervenciÃ³n cultural</t>
  </si>
  <si>
    <t>http://semanaeducacionartistica.cultura.gob.cl/wp-content/uploads/2016/05/20160526_132748.jpg</t>
  </si>
  <si>
    <t>artistas de mi escuela</t>
  </si>
  <si>
    <t>2 cantantes populares Claudio Rodriguez, A. Saaverda y el guitarrista Richard Vasquez</t>
  </si>
  <si>
    <t>http://semanaeducacionartistica.cultura.gob.cl/wp-content/uploads/2016/05/20160526_150726.jpg</t>
  </si>
  <si>
    <t>http://semanaeducacionartistica.cultura.gob.cl/wp-content/uploads/2016/05/20160527_100116.jpg</t>
  </si>
  <si>
    <t>Colegio El Tabo</t>
  </si>
  <si>
    <t xml:space="preserve">Calle Josefina #248 </t>
  </si>
  <si>
    <t>s.munozva@gmail.com</t>
  </si>
  <si>
    <t xml:space="preserve">Consultas al correo indicado. </t>
  </si>
  <si>
    <t>http://semanaeducacionartistica.cultura.gob.cl/wp-content/uploads/2016/05/IMG_6362.jpg</t>
  </si>
  <si>
    <t>Consultas al correo electrÃ³nico.</t>
  </si>
  <si>
    <t>Claudia GarcÃ­a ZÃºÃ±iga</t>
  </si>
  <si>
    <t>http://semanaeducacionartistica.cultura.gob.cl/wp-content/uploads/2016/05/IMG-20160601-WA0003.jpg</t>
  </si>
  <si>
    <t>http://semanaeducacionartistica.cultura.gob.cl/wp-content/uploads/2016/05/IMG_6296.jpg</t>
  </si>
  <si>
    <t>http://semanaeducacionartistica.cultura.gob.cl/wp-content/uploads/2016/05/IMG_6335.jpg</t>
  </si>
  <si>
    <t>Escuela El Bolsico</t>
  </si>
  <si>
    <t>PresentaciÃ³n de videos patrimoniales</t>
  </si>
  <si>
    <t>Conociendo el Organo de tubos del Santuario San JosÃ©</t>
  </si>
  <si>
    <t>Visitando el Museo Eduardo Frei Montalva</t>
  </si>
  <si>
    <t>REFLEXIONES ARTÃSTICAS EN EL COLEGIO GABRIELA MISTRAL</t>
  </si>
  <si>
    <t>Liceo ValentÃ­n Letelier</t>
  </si>
  <si>
    <t>Buenos Aires 575</t>
  </si>
  <si>
    <t>Grupo de Batucada</t>
  </si>
  <si>
    <t>MÃºsica, a travÃ©s de tambores</t>
  </si>
  <si>
    <t>http://semanaeducacionartistica.cultura.gob.cl/wp-content/uploads/2016/05/IMG_26121.jpg</t>
  </si>
  <si>
    <t>Las Artes Visuales en mi Liceo.</t>
  </si>
  <si>
    <t>Artistas Toda la Semana</t>
  </si>
  <si>
    <t>Juan Ayala - Eduardo YaÃ±ez</t>
  </si>
  <si>
    <t>http://semanaeducacionartistica.cultura.gob.cl/wp-content/uploads/2016/05/IMG_26471.jpg</t>
  </si>
  <si>
    <t>ARTESANA EN CUERO</t>
  </si>
  <si>
    <t xml:space="preserve">Patricia GonzÃ¡lez </t>
  </si>
  <si>
    <t xml:space="preserve">ArtesanÃ­a </t>
  </si>
  <si>
    <t xml:space="preserve">Excelente actividad, muy organizado y significativo para los estudiantes </t>
  </si>
  <si>
    <t>Circuito cultural en el museo</t>
  </si>
  <si>
    <t>MAPA en el GAM</t>
  </si>
  <si>
    <t>Alameda</t>
  </si>
  <si>
    <t>MAPA, Museo de arte popular</t>
  </si>
  <si>
    <t>Banch</t>
  </si>
  <si>
    <t>Plaza Baquedano</t>
  </si>
  <si>
    <t>Ballet Nacional de Chile</t>
  </si>
  <si>
    <t>http://semanaeducacionartistica.cultura.gob.cl/wp-content/uploads/2016/05/IMG_26541.jpg</t>
  </si>
  <si>
    <t>ORGANIZACIÃ“N SEMANA DE LA EDUCACIÃ“N ARTÃSTICA</t>
  </si>
  <si>
    <t>Artistas en tu escuela</t>
  </si>
  <si>
    <t>actividades de la semana artistica en mi escuela</t>
  </si>
  <si>
    <t>"LA MÃšSICA COMO EXPRESIÃ“N ARTÃSTICA "</t>
  </si>
  <si>
    <t>Patricio Lara, colegio Maria de Andacollo</t>
  </si>
  <si>
    <t>Intervencion espacio Publicos, Plaza Quinta de Tilcoco</t>
  </si>
  <si>
    <t>Plaza Quinta de Tiolcoco</t>
  </si>
  <si>
    <t>Manuel Flores #50</t>
  </si>
  <si>
    <t>lilian.nunezdominguez@gmail.com</t>
  </si>
  <si>
    <t>http://semanaeducacionartistica.cultura.gob.cl/wp-content/uploads/2016/05/intervencion-5.jpg</t>
  </si>
  <si>
    <t>En dicha actividad se invito a todos los colegios de la comuna a intervenir la plaza de la comuna</t>
  </si>
  <si>
    <t>Intervencion espacio Publicos, Plaza Quinta de Til</t>
  </si>
  <si>
    <t>CON Ã‰XITO CULMINA IV SEMINARIO INTERNACIONAL DE EDUCACIÃ“N  ARTÃSTICA</t>
  </si>
  <si>
    <t>Platos Tipicos Marinos</t>
  </si>
  <si>
    <t>Liceo PolitÃ©cnico JosÃ© Miguel Quiroz</t>
  </si>
  <si>
    <t>Avda Matta 1759</t>
  </si>
  <si>
    <t>Nayda GonzÃ¡lez Collao</t>
  </si>
  <si>
    <t>fono: 552611140</t>
  </si>
  <si>
    <t>http://semanaeducacionartistica.cultura.gob.cl/wp-content/uploads/2016/05/20160527_194513.jpg</t>
  </si>
  <si>
    <t>Paseo Virtual por museos del mundo</t>
  </si>
  <si>
    <t>Liceo RepÃºblica de Italia</t>
  </si>
  <si>
    <t>Avenida Castro 224</t>
  </si>
  <si>
    <t>museos virtuales</t>
  </si>
  <si>
    <t>primer y segundo ciclo</t>
  </si>
  <si>
    <t>EXPOSICIÃ“N DE PINTURA: "DIÃLOGO VISUAL 2016"</t>
  </si>
  <si>
    <t>"La mÃºsica como expresiÃ³n  artÃ­stica"</t>
  </si>
  <si>
    <t>Un artista visita mi colegio.</t>
  </si>
  <si>
    <t>Av. Castro 224</t>
  </si>
  <si>
    <t>Bailarina Ana Carvajal</t>
  </si>
  <si>
    <t>http://semanaeducacionartistica.cultura.gob.cl/wp-content/uploads/2016/05/IMAG0416.jpg</t>
  </si>
  <si>
    <t>La bailarina ana Carvajal nos visito e hizo una clase abierta con alumnos de nuestro establecimiento.</t>
  </si>
  <si>
    <t>Alcalde de Ã‘iquÃ©n y Liceo Polivalente San Gregorio invita a la Muestra ArtÃ­stica "Dialogo Visual"</t>
  </si>
  <si>
    <t>La historia del Arte en mi ciudad</t>
  </si>
  <si>
    <t>Museo Municipal</t>
  </si>
  <si>
    <t>Show de talentos</t>
  </si>
  <si>
    <t>ExposiciÃ³n pintura impresionista</t>
  </si>
  <si>
    <t>Inicio Semana de la EducaciÃ³n ArtÃ­stica en Adriana ArÃ¡nguiz.</t>
  </si>
  <si>
    <t>Escuela John F.Kennedy</t>
  </si>
  <si>
    <t>Calle Alejandrina Carvajal Poblacion Pedro Aguirre Cerda</t>
  </si>
  <si>
    <t>solmarieny@hotmailÃ±.com</t>
  </si>
  <si>
    <t>La danza renace en la ciudad</t>
  </si>
  <si>
    <t>Terraza de la plaza de armas de la ciudad de San Felipe.</t>
  </si>
  <si>
    <t>PLAZA DE ARMAS DE LA CIUDAD DE SAN FELIPE</t>
  </si>
  <si>
    <t>SOLMARIENY@HOTMAIL.COM</t>
  </si>
  <si>
    <t>POR CORREO O AL CELULAR 992523583
SOLEDAD BASULTO.</t>
  </si>
  <si>
    <t>Descubriendo a VÃ­ctor Jara</t>
  </si>
  <si>
    <t>Escuela BÃ¡sica CoirÃ³n</t>
  </si>
  <si>
    <t>Km 27 Camino Rural CoirÃ³n</t>
  </si>
  <si>
    <t>http://semanaeducacionartistica.cultura.gob.cl/wp-content/uploads/2016/05/20160525_144822.jpg</t>
  </si>
  <si>
    <t>Proceso Creativo</t>
  </si>
  <si>
    <t>Pre bÃ¡sica a 8Â° aÃ±o</t>
  </si>
  <si>
    <t>http://semanaeducacionartistica.cultura.gob.cl/wp-content/uploads/2016/05/DSCF3776.jpg</t>
  </si>
  <si>
    <t>Carnaval Nortino</t>
  </si>
  <si>
    <t>http://semanaeducacionartistica.cultura.gob.cl/wp-content/uploads/2016/05/DSCF3903.jpg</t>
  </si>
  <si>
    <t>IntervenciÃ³n del Puente Colgante</t>
  </si>
  <si>
    <t>Puente Colgante de CoirÃ³n</t>
  </si>
  <si>
    <t>http://semanaeducacionartistica.cultura.gob.cl/wp-content/uploads/2016/05/IMG_20160527_121355.jpg</t>
  </si>
  <si>
    <t>CIRCUITO MUSICAL ESCUELAS Y LICEOS DE LOLOL</t>
  </si>
  <si>
    <t>LUNES 23: MURALES EN ESCUELA LA PIEDRA</t>
  </si>
  <si>
    <t>Apoderados Artistas</t>
  </si>
  <si>
    <t>Huechuraba</t>
  </si>
  <si>
    <t>Apoderados Jimmy Solorza y Sandra PiÃ±a</t>
  </si>
  <si>
    <t>Escultura en metal y Artesania Fina (Talabarteria y Marroquineria)</t>
  </si>
  <si>
    <t>Nos visitaron dos apoderados artistas que compartieron su trabajo y formas de crearlos con los estudiantes y el resto de la comunidad educativa.</t>
  </si>
  <si>
    <t>Ensayo Conjunto Vocal</t>
  </si>
  <si>
    <t>La mÃºsica es de todos</t>
  </si>
  <si>
    <t>http://semanaeducacionartistica.cultura.gob.cl/wp-content/uploads/2016/05/IMG_1760.jpg</t>
  </si>
  <si>
    <t>PresentaciÃ³n musical a cargo del profesor de mÃºsica Eric Godoy que contÃ³ con la participaciÃ³n en el escenario de estudiantes y profesores y como publico participante y reflexivo estudiantes, docentes, asistentes de la educaciÃ³n y equipio Directivo.</t>
  </si>
  <si>
    <t>PROYECCIÃ“N DE MÃšSICA LATINOAMERICANA EN ESCUELA LA PIEDRA</t>
  </si>
  <si>
    <t>Visita Teatro Municipal de Ã‘uÃ±oa (MÃºsica) - Visita MNBA (Artes Visuales)</t>
  </si>
  <si>
    <t>Santiago y Ã‘uÃ±oa</t>
  </si>
  <si>
    <t>Museo Nacional de Bellas Artes y Teatro Municipal de Ã‘uÃ±oa</t>
  </si>
  <si>
    <t>Priemero Medio y Segundo Medio</t>
  </si>
  <si>
    <t>http://semanaeducacionartistica.cultura.gob.cl/wp-content/uploads/2016/05/IMG_1836.jpg</t>
  </si>
  <si>
    <t>Experiencia educativa en dos lugares consagrados para el desarrollo de las artes.</t>
  </si>
  <si>
    <t>Visita Teatro Municipal de Ã‘uÃ±oa (MÃºsica) - Vis</t>
  </si>
  <si>
    <t>El color se toma el Liceo</t>
  </si>
  <si>
    <t>25 creadores y 200 observadores</t>
  </si>
  <si>
    <t>http://semanaeducacionartistica.cultura.gob.cl/wp-content/uploads/2016/05/IMG_1819.jpg</t>
  </si>
  <si>
    <t>Intervenciones del espacio a travÃ©s de creaciones de obras y exposiciones de trabajos plÃ¡sticos.</t>
  </si>
  <si>
    <t>Pantomimas</t>
  </si>
  <si>
    <t>Taller de teatro Sala 12, del Liceo Municipal de Codegua.</t>
  </si>
  <si>
    <t>ExpresiÃ³n corporal creativa</t>
  </si>
  <si>
    <t>http://semanaeducacionartistica.cultura.gob.cl/wp-content/uploads/2016/05/DSCN8679.jpg</t>
  </si>
  <si>
    <t>Refrescante actividad cultural. Iniciativa de jÃ³venes que debiese ser apoyada por el Consejo de la Cultura con invitaciÃ³n para presentarse en otros espacios culturales y/o educativos, para promover no solo el arte, sino que tambiÃ©n apoyar una saludable  y sabia opciÃ³n laboral</t>
  </si>
  <si>
    <t>Baile Entretenido y DesafÃ­os ArtÃ­sticos</t>
  </si>
  <si>
    <t xml:space="preserve">Escuela G-507 Las Mercedes </t>
  </si>
  <si>
    <t>Longitudinal Sur km 156.</t>
  </si>
  <si>
    <t>escuelag507@gmail.com</t>
  </si>
  <si>
    <t>No existe. Solo para la Escuela con actividades internas.</t>
  </si>
  <si>
    <t>http://semanaeducacionartistica.cultura.gob.cl/wp-content/uploads/2016/05/DSC_0039.jpg</t>
  </si>
  <si>
    <t>Me concentro para colorear</t>
  </si>
  <si>
    <t>colorear mÃ¡ndalas</t>
  </si>
  <si>
    <t>http://semanaeducacionartistica.cultura.gob.cl/wp-content/uploads/2016/05/20160525_143919.jpg</t>
  </si>
  <si>
    <t>no participa ningÃºn artista, solo docente y estudiantes.</t>
  </si>
  <si>
    <t>Un artista en mi escuela</t>
  </si>
  <si>
    <t>Escuela San Rafael</t>
  </si>
  <si>
    <t>Avenida San Rafael nÂ° 9.</t>
  </si>
  <si>
    <t>escueladesanrafael@hotmail.com</t>
  </si>
  <si>
    <t>Pintura Visita de AgrupaciÃ³n de Pintura</t>
  </si>
  <si>
    <t>No existe inscripciones</t>
  </si>
  <si>
    <t>AGRUPACIÃ“N DE PINTURA DE CHIMBARONGO</t>
  </si>
  <si>
    <t>TÃ©cnico</t>
  </si>
  <si>
    <t>http://semanaeducacionartistica.cultura.gob.cl/wp-content/uploads/2016/05/IMG_6421.jpg</t>
  </si>
  <si>
    <t>La fiesta de las artes</t>
  </si>
  <si>
    <t>Maule</t>
  </si>
  <si>
    <t>Plaza de la comuna</t>
  </si>
  <si>
    <t>Lanzamiento Semana de la EducaciÃ³n ArtÃ­stica</t>
  </si>
  <si>
    <t>Frutillar</t>
  </si>
  <si>
    <t>Danza con la ExpresiÃ³n Corporal</t>
  </si>
  <si>
    <t>Nicole Valenzuela</t>
  </si>
  <si>
    <t>http://semanaeducacionartistica.cultura.gob.cl/wp-content/uploads/2016/05/IMG_6499.jpg</t>
  </si>
  <si>
    <t>IntervenciÃ³n del entorno</t>
  </si>
  <si>
    <t>Plaza armas de San Rafael</t>
  </si>
  <si>
    <t>Avenida Oriente s/n</t>
  </si>
  <si>
    <t>PresentaciÃ³n de Cuenta Cuenta</t>
  </si>
  <si>
    <t>No existen inscripciones. Solo de forma interna.</t>
  </si>
  <si>
    <t>98 estudiantes</t>
  </si>
  <si>
    <t>12 docentes</t>
  </si>
  <si>
    <t>http://semanaeducacionartistica.cultura.gob.cl/wp-content/uploads/2016/05/IMG_6703.jpg</t>
  </si>
  <si>
    <t>Resulte una muy significativa actividad con los niÃ±os y todo el personal.</t>
  </si>
  <si>
    <t>Los aÃ±os dorados</t>
  </si>
  <si>
    <t>Club de adultos mayores</t>
  </si>
  <si>
    <t>PresentaciÃ³n de MÃºsica Instrumental</t>
  </si>
  <si>
    <t>No existe inscripciones.</t>
  </si>
  <si>
    <t>Ismael Bacho</t>
  </si>
  <si>
    <t>Lenguaje TÃ©cnico</t>
  </si>
  <si>
    <t>http://semanaeducacionartistica.cultura.gob.cl/wp-content/uploads/2016/05/IMG_6969-1.jpg</t>
  </si>
  <si>
    <t>Don Miguel Bacho realizÃ³ una presentaciÃ³n con mÃºsica instrumental frente a la comunidad educativa de la Escuela.</t>
  </si>
  <si>
    <t>DiÃ¡logos artÃ­stico-culturales</t>
  </si>
  <si>
    <t>Centro de extensiÃ³n Universidad de Talca</t>
  </si>
  <si>
    <t>2 Poniente 1 norte.</t>
  </si>
  <si>
    <t>Concurso "Grandes artistas"</t>
  </si>
  <si>
    <t>El concurso fue todo un Ã©xito, con Ã©l se logrÃ³ consolidar el trabajo en equipo entre los estudiantes, se estimulÃ³ la creatividad artÃ­stica y la reutilizaciÃ³n  de materiales de desecho. Posterior a la premiaciÃ³n y muestra en el colegio, la exposiciÃ³n se trasladÃ³ a la ioblioteca municipal de Frutillar, en donde permanece actualmente.</t>
  </si>
  <si>
    <t>PlanificaciÃ³n de Circuito Cultural</t>
  </si>
  <si>
    <t>Ruka Comunidad Lafken Mapu Inchew/Reserva forestalEdmundo Winkler</t>
  </si>
  <si>
    <t>Fue una experiencia muy enriquecedora para los niÃ±os de nuestro colegio acercarse a distintos hitos culturales e histÃ³ricos de la comuna de Frutillar, que es mucho mÃ¡s que semanas musicales.</t>
  </si>
  <si>
    <t>Inicio taller "Creando cuido el medio ambiente"</t>
  </si>
  <si>
    <t xml:space="preserve">Frutillar </t>
  </si>
  <si>
    <t>30 (8Âº BÃ¡sico)</t>
  </si>
  <si>
    <t>Inicio taller "Creando cuido el medio ambient</t>
  </si>
  <si>
    <t>Escuela La Piedra</t>
  </si>
  <si>
    <t xml:space="preserve">Sector Rural Camino Los Temos KM 8 </t>
  </si>
  <si>
    <t>Galvarino</t>
  </si>
  <si>
    <t>escuelalapiedra@galvarinochile.cl</t>
  </si>
  <si>
    <t>web</t>
  </si>
  <si>
    <t>http://semanaeducacionartistica.cultura.gob.cl/wp-content/uploads/2016/05/DSCF2302.jpg</t>
  </si>
  <si>
    <t xml:space="preserve">PROYECCIÃ“N DE MÃšSICA LATINOAMERICANA EN ESCUELA </t>
  </si>
  <si>
    <t>Teatro y juegos de improvisaciÃ³n.</t>
  </si>
  <si>
    <t>http://semanaeducacionartistica.cultura.gob.cl/wp-content/uploads/2016/05/DSCF2400.jpg</t>
  </si>
  <si>
    <t>Festival de talentos y muestra musical de un artista popular de la comuna</t>
  </si>
  <si>
    <t>Eduardo "Chivi" Navarro (cantor popular/fabricante de instrumentos) AgrupaciÃ³n de Circode Frutillar</t>
  </si>
  <si>
    <t>InterpretaciÃ³n musical/Circo</t>
  </si>
  <si>
    <t>Esta actividad le dio a los estudiantes la posibilidad de acercarse a distintas manifestaciones artÃ­sticas que se desarrollan en su comuna.</t>
  </si>
  <si>
    <t>Festival de talentos y muestra musical de un artis</t>
  </si>
  <si>
    <t>YO SOY ARTISTA</t>
  </si>
  <si>
    <t>WEB</t>
  </si>
  <si>
    <t>http://semanaeducacionartistica.cultura.gob.cl/wp-content/uploads/2016/05/DSCF2426.jpg</t>
  </si>
  <si>
    <t>teatro de Universidad de La Frontera - Jaime y Fernando Salazar - Rolo Makewe - Colelo Identidad Mapuche</t>
  </si>
  <si>
    <t>corporal y musical</t>
  </si>
  <si>
    <t>http://semanaeducacionartistica.cultura.gob.cl/wp-content/uploads/2016/05/DSCF2525.jpg</t>
  </si>
  <si>
    <t>https://www.youtube.com/watch?v=UumbaaAIesM</t>
  </si>
  <si>
    <t>TOUR DE LAS ESCULTURAS Y LOS MURALES</t>
  </si>
  <si>
    <t xml:space="preserve">Liceo politÃ©cnico Pablo RodrÃ­guez Caviedes, plaza de armas de la Ciudad, Frontis de la casa de la Cultura </t>
  </si>
  <si>
    <t xml:space="preserve">transiciÃ³n y Medio Mayor  </t>
  </si>
  <si>
    <t>http://semanaeducacionartistica.cultura.gob.cl/wp-content/uploads/2016/05/paseo-por-la-ciudad.jpg</t>
  </si>
  <si>
    <t xml:space="preserve">Los niÃ±os y niÃ±as disfrutar las diferentes propuestas con otros ojos, el de apreciar el entorno por el cual transitan dÃ­a a dÃ­a sin darle la importancia que tiene, al detenernos frente a las diferentes exposiciones ya sea los murales y apreciar las diferentes tÃ©cnicas con que se trabajaron y metales que pueden ser convertidos en obras preciosas. </t>
  </si>
  <si>
    <t>Aprendiendo de una artesana</t>
  </si>
  <si>
    <t>vivienda de artesana</t>
  </si>
  <si>
    <t>Rinconada</t>
  </si>
  <si>
    <t>casa de una reconocida artesana</t>
  </si>
  <si>
    <t>bÃ¡sico</t>
  </si>
  <si>
    <t>http://semanaeducacionartistica.cultura.gob.cl/wp-content/uploads/2016/05/SAM_2883.jpg</t>
  </si>
  <si>
    <t>Fue una actividad enriquecedora en que los estudiantes crearon telares, lo que dio pie a que ellos solicitarÃ¡n realizarlo en clases o en un taller para el prÃ³ximo aÃ±o</t>
  </si>
  <si>
    <t>visita a artesana</t>
  </si>
  <si>
    <t>MÃºsica en los recreos.</t>
  </si>
  <si>
    <t>Colegio El Real</t>
  </si>
  <si>
    <t>"Tizada" en el Amunategui</t>
  </si>
  <si>
    <t>Pintura al agua improvisada</t>
  </si>
  <si>
    <t>mÃºsica para mis sentidos</t>
  </si>
  <si>
    <t>ESPACIOS DE REFLEXIÃ“N ARTISTICA</t>
  </si>
  <si>
    <t>macul</t>
  </si>
  <si>
    <t>http://semanaeducacionartistica.cultura.gob.cl/wp-content/uploads/2016/05/martes-2-1.jpg</t>
  </si>
  <si>
    <t>Artistas en mi Escuela</t>
  </si>
  <si>
    <t>Inspirando y decorando con palabras nuestra Escuela</t>
  </si>
  <si>
    <t>Escuela Manuel de Salas Guanaqueros</t>
  </si>
  <si>
    <t>el Ocaso 310</t>
  </si>
  <si>
    <t>Colquimbo</t>
  </si>
  <si>
    <t>En el dÃ­a final con la mÃºsica te quiero estimular</t>
  </si>
  <si>
    <t>Actividad saca una foto con tu obra preferida</t>
  </si>
  <si>
    <t>Foto</t>
  </si>
  <si>
    <t>LUNES 23 DE MAYO / EL GRAN DÃA</t>
  </si>
  <si>
    <t>exposiciÃ³n taller de arte</t>
  </si>
  <si>
    <t>exposiciÃ³n sonora taller de mÃºsica</t>
  </si>
  <si>
    <t>presentaciÃ³n taller de teatro</t>
  </si>
  <si>
    <t>Carnaval Comunal (pasa calle)</t>
  </si>
  <si>
    <t xml:space="preserve">Comuna de Mostazal , Liceo Alberto Hurtado </t>
  </si>
  <si>
    <t>Comuna de Mostazal , Independencia (Liceo Alberto Hurtado)</t>
  </si>
  <si>
    <t xml:space="preserve">Mostazal </t>
  </si>
  <si>
    <t>MÃ©dico a palos"</t>
  </si>
  <si>
    <t>clase de musicologÃ­a</t>
  </si>
  <si>
    <t xml:space="preserve">Liceo Alberto Hurtado </t>
  </si>
  <si>
    <t>concierto ConchalÃ­ Big Band</t>
  </si>
  <si>
    <t>escatumbararibe</t>
  </si>
  <si>
    <t>OrganizaciÃ³n de actividades SEA 2.016 en el colegio</t>
  </si>
  <si>
    <t>El arte en la EducaciÃ³n</t>
  </si>
  <si>
    <t>Sr. Policarpo GonzÃ¡lez (Actor)</t>
  </si>
  <si>
    <t>El arte en la educaciÃ³n y la vida cotidiana</t>
  </si>
  <si>
    <t>http://semanaeducacionartistica.cultura.gob.cl/wp-content/uploads/2016/05/20160526_104015.jpg</t>
  </si>
  <si>
    <t>Los estudiantes de 4Â° Medio A y B, participaron activamente en la conversaciÃ³n, preguntaron y dieron su opiniÃ³n.</t>
  </si>
  <si>
    <t>PROGRAMACION</t>
  </si>
  <si>
    <t>EXPLORANDO EL MURAL PRESENCIA DE AMERICA LATINA USANDO TICÂ´S</t>
  </si>
  <si>
    <t>PINACOTECA UNIVERSIDAD DE CONCEPCION</t>
  </si>
  <si>
    <t>CHACABUCO ESQ. EDMUNDO LARENAS</t>
  </si>
  <si>
    <t>CONCEPCION</t>
  </si>
  <si>
    <t>El arte en el mes del mar</t>
  </si>
  <si>
    <t>COLEGIO VILLA ACERO</t>
  </si>
  <si>
    <t>QUIRIHUE 8781</t>
  </si>
  <si>
    <t>HUALPEN</t>
  </si>
  <si>
    <t>COORDINAN Prof. MUSICA GastÃ³n Ortega DÃ­az. Prof. LENGUAJE Antonieta Palavecino</t>
  </si>
  <si>
    <t>LLAMAR AL COLEGIO 41-2178549</t>
  </si>
  <si>
    <t>Profesores de  MÃºsica y artes</t>
  </si>
  <si>
    <t>Caritas pintadas</t>
  </si>
  <si>
    <t>PROFESORES DE ARTE</t>
  </si>
  <si>
    <t>ExhibiciÃ³n de documentales de arte</t>
  </si>
  <si>
    <t>Prof. JosÃ© Luis Aguilera LÃ³pez</t>
  </si>
  <si>
    <t>BIG BANG HUALPEN NOS VISITA</t>
  </si>
  <si>
    <t>Coordinador Extraescolar</t>
  </si>
  <si>
    <t>CONCURSO DE PINTURA COMUNAL</t>
  </si>
  <si>
    <t>COLEGIO REPUBLICA DEL PERU</t>
  </si>
  <si>
    <t>ExposiciÃ³n Arte en la Historia</t>
  </si>
  <si>
    <t>ExposiciÃ³n "El Oceano y los desechos plasticos mi responsabilidad"</t>
  </si>
  <si>
    <t>Concurso de Afiches con tÃ©cnica mixta</t>
  </si>
  <si>
    <t>ExposiciÃ³n de Pinturas de diversas tecnicas</t>
  </si>
  <si>
    <t>Elisa Neumann Kittel</t>
  </si>
  <si>
    <t>Exposiciones y premiaciÃ³n del concurso de afiches</t>
  </si>
  <si>
    <t>DESCUBRIENDO LAS AVES DE MI REGIÃ“N</t>
  </si>
  <si>
    <t>Centro Cultural Almendral</t>
  </si>
  <si>
    <t>CALLE ALMENDRAL 3627</t>
  </si>
  <si>
    <t>AL CELULAR 92523583</t>
  </si>
  <si>
    <t>VIOLINES EN LA ESCUELA</t>
  </si>
  <si>
    <t>celular 92523583</t>
  </si>
  <si>
    <t>Circuito Cultural Educativo a Centro Cultural Almendral</t>
  </si>
  <si>
    <t>CELULAR 92523583</t>
  </si>
  <si>
    <t>Comienzo de las Actividades</t>
  </si>
  <si>
    <t>ReflexiÃ³n en torno a la expresiÃ³n de emociones.</t>
  </si>
  <si>
    <t>aulas del colegio</t>
  </si>
  <si>
    <t>colegio Villa Centinela Valderrama 044</t>
  </si>
  <si>
    <t>Compartiendo Experiencia Artisticas</t>
  </si>
  <si>
    <t>Colegio Villa Centinela</t>
  </si>
  <si>
    <t>Valderrama 044</t>
  </si>
  <si>
    <t>Jornadas de ReflexiÃ³n y Trabajo PrÃ¡ctico</t>
  </si>
  <si>
    <t>http://semanaeducacionartistica.cultura.gob.cl/wp-content/uploads/2016/05/IMG_6075.jpg</t>
  </si>
  <si>
    <t>Â¿QuÃ© es ARTE?</t>
  </si>
  <si>
    <t>http://semanaeducacionartistica.cultura.gob.cl/wp-content/uploads/2016/05/IMG_8594-1.jpg</t>
  </si>
  <si>
    <t>IV Seminario de EducaciÃ³n ArtÃ­stica</t>
  </si>
  <si>
    <t>IntervenciÃ³n Artistica con TIZA</t>
  </si>
  <si>
    <t>http://semanaeducacionartistica.cultura.gob.cl/wp-content/uploads/2016/05/IMG_20160524_111721707-1.jpg</t>
  </si>
  <si>
    <t>Recorrido HistÃ³rico</t>
  </si>
  <si>
    <t>Edificios Patrimoniales de la Comuna</t>
  </si>
  <si>
    <t>CreaciÃ³n de MÃ¡scaras</t>
  </si>
  <si>
    <t>Bienvenida a la IV SEA</t>
  </si>
  <si>
    <t>http://semanaeducacionartistica.cultura.gob.cl/wp-content/uploads/2016/05/IMG_8533.jpg</t>
  </si>
  <si>
    <t>CreaciÃ³n de Cuentos</t>
  </si>
  <si>
    <t>http://semanaeducacionartistica.cultura.gob.cl/wp-content/uploads/2016/05/IMG_20160524_111721707.jpg</t>
  </si>
  <si>
    <t>ExposiciÃ³n de obras de estudiantes. ARTES VISUALES</t>
  </si>
  <si>
    <t>http://semanaeducacionartistica.cultura.gob.cl/wp-content/uploads/2016/05/IMG_8805.jpg</t>
  </si>
  <si>
    <t>ExposiciÃ³n de obras de estudiantes. ARTES VISUALE</t>
  </si>
  <si>
    <t>Municipalidad, Liceo Neandro Schilling</t>
  </si>
  <si>
    <t>Visitas en Mi Escuela</t>
  </si>
  <si>
    <t>Escuela Gustavo Rivera Bustos</t>
  </si>
  <si>
    <t xml:space="preserve">Santa Victoria S/N </t>
  </si>
  <si>
    <t>VÃ­a Correo ElectrÃ³nico: directorgustavorivera@muniperalillo.cl</t>
  </si>
  <si>
    <t>Juan Eduardo LeÃ³n Saavedra.</t>
  </si>
  <si>
    <t>Artes Visuales y audiovisual</t>
  </si>
  <si>
    <t>http://semanaeducacionartistica.cultura.gob.cl/wp-content/uploads/2016/05/IMG_6018.jpg</t>
  </si>
  <si>
    <t>ExposiciÃ³n FotogrÃ¡fica</t>
  </si>
  <si>
    <t>correo ElectrÃ³nico directorgustavorivera@muniperalillo.cl</t>
  </si>
  <si>
    <t>http://semanaeducacionartistica.cultura.gob.cl/wp-content/uploads/2016/05/IMG_5928.jpg</t>
  </si>
  <si>
    <t xml:space="preserve">Con motivo de los 400 aÃ±os de la muerte de William Shakespeare, el taller de Teatro de Verano 2016 de Santa Cruz, los conmemora con una exposiciÃ³n fotogrÃ¡fica que recrea algunas de las frases de este autor InglÃ©s.Dicha ExposiciÃ³n fue dirigida por la teatrista Marta Francisca Abarca a nuestros estudiantes desde pre- Kinder a Octavo aÃ±o bÃ¡sico. Iniciativa en marcada dentro de la semana de la EducaciÃ³n ArtÃ­stica llevada a cabo por nuestro Establecimiento.  </t>
  </si>
  <si>
    <t>Exposiciones ArtÃ­sticas</t>
  </si>
  <si>
    <t>http://semanaeducacionartistica.cultura.gob.cl/wp-content/uploads/2016/05/IMG_6262.jpg</t>
  </si>
  <si>
    <t>Caritas Pintadas</t>
  </si>
  <si>
    <t>http://semanaeducacionartistica.cultura.gob.cl/wp-content/uploads/2016/05/IMG_6279.jpg</t>
  </si>
  <si>
    <t>Show de Talentos</t>
  </si>
  <si>
    <t>http://semanaeducacionartistica.cultura.gob.cl/wp-content/uploads/2016/06/IMG_6255.jpg</t>
  </si>
  <si>
    <t>Valorando mi Entorno Cultural</t>
  </si>
  <si>
    <t>Museo HistÃ³rico Militar San JosÃ© del Carmen del Huique</t>
  </si>
  <si>
    <t>5Â°,6Â°,7Â°, 8Â° AÃ±o BÃ¡sico</t>
  </si>
  <si>
    <t>http://semanaeducacionartistica.cultura.gob.cl/wp-content/uploads/2016/06/IMG_6347.jpg</t>
  </si>
  <si>
    <t>intervenciÃ³n urbana artÃ­stica cultural</t>
  </si>
  <si>
    <t>Plazuela Villa Centiela</t>
  </si>
  <si>
    <t>Valderrama con MonseÃ±or Larrain</t>
  </si>
  <si>
    <t>inauguraciÃ³n semana artÃ­stica</t>
  </si>
  <si>
    <t>patio central Liceo</t>
  </si>
  <si>
    <t>Bernanrdo O'higgins 915</t>
  </si>
  <si>
    <t>Freirina</t>
  </si>
  <si>
    <t>liceofririna@gmail.com</t>
  </si>
  <si>
    <t>fotografÃ­a activa</t>
  </si>
  <si>
    <t>Bernardo O?higgins</t>
  </si>
  <si>
    <t>liceofreirina@gmail.com</t>
  </si>
  <si>
    <t>cierre semana artÃ­stica</t>
  </si>
  <si>
    <t>Plaza de Freirina</t>
  </si>
  <si>
    <t xml:space="preserve">templo </t>
  </si>
  <si>
    <t>freirina</t>
  </si>
  <si>
    <t>graffitti escolar</t>
  </si>
  <si>
    <t>Bernardo O'higgins</t>
  </si>
  <si>
    <t>taller cerigrafÃ­a</t>
  </si>
  <si>
    <t>taler literario</t>
  </si>
  <si>
    <t>CRA Liceo</t>
  </si>
  <si>
    <t>Bernanrdo O'higgina</t>
  </si>
  <si>
    <t>Semana de la EducaciÃ³n ArtÃ­stica  Escuela MonseÃ±or Manuel LarraÃ­n de HualaÃ±Ã©</t>
  </si>
  <si>
    <t>InauguraciÃ³n Semana Artistica en Liceo</t>
  </si>
  <si>
    <t>IntervenciÃ³n de Batucada Tuku taka</t>
  </si>
  <si>
    <t>Cronograma de actividades de la CelebraciÃ³n de la Semana de la EducaciÃ³n ArtÃ­stica.</t>
  </si>
  <si>
    <t>LA MAGIA DE LA CIENCIA Un espectÃ¡culo para reÃ­r hasta aprender</t>
  </si>
  <si>
    <t>Sin categorÃ­a</t>
  </si>
  <si>
    <t>Texto Luis Camnitzer IV Semana de la EducaciÃ³n ArtÃ­stica</t>
  </si>
  <si>
    <t>ElaboraciÃ³n y entrega de trÃ­pticos de lugares patrimoniales</t>
  </si>
  <si>
    <t>ElaboraciÃ³n y entrega de trÃ­pticos de lugares pa</t>
  </si>
  <si>
    <t>Realizando un cuadro plÃ¡stico</t>
  </si>
  <si>
    <t>TALLER DE ARTES</t>
  </si>
  <si>
    <t>ARTES PLASTICAS</t>
  </si>
  <si>
    <t>DifusiÃ³n del dÃ­a del patrimonio cultural</t>
  </si>
  <si>
    <t>plaza de armas</t>
  </si>
  <si>
    <t>ACTIVIDADES SEMANA ARTISTICA.</t>
  </si>
  <si>
    <t>preparandonos para el dia del patrimonio</t>
  </si>
  <si>
    <t>LICEO BENJAMIN VICUÃ‘A MACKENNA</t>
  </si>
  <si>
    <t xml:space="preserve">CARLA DODERO </t>
  </si>
  <si>
    <t>Preparandonos para el dia del patrimonio</t>
  </si>
  <si>
    <t>reconociendo el arte en todo lo que nos rodea</t>
  </si>
  <si>
    <t>Incio de La Semana de la EducaciÃ³n Artistica 2016</t>
  </si>
  <si>
    <t>Escuela CapitÃ¡n Arturo Prat ChacÃ³n</t>
  </si>
  <si>
    <t>Lago Huillinco s/n</t>
  </si>
  <si>
    <t>profe.fernandagutierrez@gmail.com</t>
  </si>
  <si>
    <t>http://semanaeducacionartistica.cultura.gob.cl/wp-content/uploads/2016/05/IMG-20160526-WA0011.jpg</t>
  </si>
  <si>
    <t>Durante esta jornada se aprovecho muy bien la actividad, como fue la primera vez esperamos involucrar mas estudiantes y docentes en la siguiente celebraciÃ³n de la SEA.</t>
  </si>
  <si>
    <t>EDUCACION INICIAL PARTICIPANDO A TRAVÃ‰S DE UN EXPOMAR</t>
  </si>
  <si>
    <t>FinalizaciÃ³n de actividad semana artistica</t>
  </si>
  <si>
    <t>Experiencias Sonoras colectivas marcaron la presentaciÃ³n de Proyecto Tarabust</t>
  </si>
  <si>
    <t>Crean primera Escuela ArtÃ­stica de la RegiÃ³n de Oâ€™Higgins</t>
  </si>
  <si>
    <t>Visita de Artista Manzana</t>
  </si>
  <si>
    <t>Visita de Alfonzo Ruiz "Pajarito"</t>
  </si>
  <si>
    <t>Encuentro de niÃ±os escritores.</t>
  </si>
  <si>
    <t>DifusiÃ³n de circuitos patrimoniales</t>
  </si>
  <si>
    <t>arte tridimensional</t>
  </si>
  <si>
    <t>FOTOGRAFIA</t>
  </si>
  <si>
    <t>Alumnos de la Escuela MonseÃ±or Manuel LarraÃ­n ErrÃ¡zuriz de HualaÃ±Ã© realizan Muestra ArtÃ­stica</t>
  </si>
  <si>
    <t>SEMANA DE LA EDUCACION ARTISTICA</t>
  </si>
  <si>
    <t>LORENZO VAROLI, CREANDO</t>
  </si>
  <si>
    <t>ESCUELA LORENZO VAROLI</t>
  </si>
  <si>
    <t>visita a salineras de Cahuil</t>
  </si>
  <si>
    <t>Visita "Museo del NiÃ±o Rural"</t>
  </si>
  <si>
    <t>Clinica de Hip Hop</t>
  </si>
  <si>
    <t>Rodriguez Bro</t>
  </si>
  <si>
    <t>Hip Hop</t>
  </si>
  <si>
    <t>Como primera vez de participaciÃ³n de la SEA, nos parecio excelente crear espacios para traer artistas en nuestras escuelas y que los alumnos puedan recibir conocimietos y experiencias de otros artistas,se puede invitar a mas artistas de otras areas a participar a nuestro establecimiento.</t>
  </si>
  <si>
    <t>Salineras de CÃ¡huil y Visita Mueso del NiÃ±o Rural en Ciruelos</t>
  </si>
  <si>
    <t>Salineras de Cahuil</t>
  </si>
  <si>
    <t>CÃ¡huil, Pichilumu</t>
  </si>
  <si>
    <t>cultura Regional</t>
  </si>
  <si>
    <t>texturas coloridas</t>
  </si>
  <si>
    <t>Escuela Santa Eugenia</t>
  </si>
  <si>
    <t xml:space="preserve">Camino San Jose, km 11 </t>
  </si>
  <si>
    <t>FenÃ³menos Naturales</t>
  </si>
  <si>
    <t>Una postal de  Pichilemu</t>
  </si>
  <si>
    <t>Circuitos Patrimoniales</t>
  </si>
  <si>
    <t xml:space="preserve">Circuito Patrimonial de Puerto Montt </t>
  </si>
  <si>
    <t>Durante esta actividad se realizo un recorrido por las principales calles de Puerto Montt, visitando casas patrimoniales, las mas antiguas y vigentes, supimos mas de la historia y de como se formo cada lugar visitado, fue un recorrido muy enriquecedor para nuestro alumnos y profesores del establecimiento.</t>
  </si>
  <si>
    <t>arte indÃ­gena</t>
  </si>
  <si>
    <t xml:space="preserve">escuela rosa medel aguilera </t>
  </si>
  <si>
    <t xml:space="preserve">pedro aguirre cerda </t>
  </si>
  <si>
    <t xml:space="preserve">coronel </t>
  </si>
  <si>
    <t>vivihr30@yahoo.es</t>
  </si>
  <si>
    <t>en el establecimiento actividad con la comunidad educativa</t>
  </si>
  <si>
    <t>Muestra artÃ­stica en Recinto EstaciÃ³n de Coelemu</t>
  </si>
  <si>
    <t>Recinto EstaciÃ³n Coelemu</t>
  </si>
  <si>
    <t>Exequiel Larenas s/n</t>
  </si>
  <si>
    <t>alumnos de la escuela</t>
  </si>
  <si>
    <t>http://semanaeducacionartistica.cultura.gob.cl/wp-content/uploads/2016/05/evidencia-2.jpg</t>
  </si>
  <si>
    <t>Hemos estado celebrando la semana de la educaciÃ³n artÃ­stica con diversas actividades. 
Una muestra en el hall de acceso de nuestro establecimiento mostrando trabajos realizados por los niÃ±os y niÃ±as de prebÃ¡sica y un alumno del curso especial, quien hace unos dibujos desde su propia imaginaciÃ³n, influenciado por series y videojuegos.
TambiÃ©n estuvimos en el frontis del BancoEstado de nuestra comuna con una muestra artÃ­stica donde participaron alumnos y alumnas del taller de danzas, el conjunto folclÃ³rico junto al grupo de danzas nacionales y la banda de mÃºsica popular. 
Bellas actividades para demostrar el talento de nuestros estudiantes y como se han ido desarrollando a lo largo de su estadÃ­a en nuestro establecimiento.
Agradecemos el compromiso de nuestros monitores, asistentes de la educaciÃ³n, profesores y el de nuestros alumnos y alumnas y sus familias quienes, gozosos, han participado de todas las actividades propuestas para esta semana.</t>
  </si>
  <si>
    <t>nuestra caleta , una expresiÃ³n artÃ­stica</t>
  </si>
  <si>
    <t xml:space="preserve">actividad interna de pre bÃ¡sica </t>
  </si>
  <si>
    <t>cantamos a violeta parra</t>
  </si>
  <si>
    <t>pedro aguirre cerda 700</t>
  </si>
  <si>
    <t xml:space="preserve">actividad interna  </t>
  </si>
  <si>
    <t>arte en mi escuela</t>
  </si>
  <si>
    <t>Pintura Infantil</t>
  </si>
  <si>
    <t>Universidad San SebastiÃ¡n</t>
  </si>
  <si>
    <t>Lago Pangupulli 1390</t>
  </si>
  <si>
    <t>Lo interesante de esta actividad fue los estudiantes de primer ciclo elaboraron sus pinturas a base de artistas famosos,en donde ellos mismos mostraron su trabajo en la Universidad San Sebastian,la galeria estuvo por una semana y el ultimo dia fuimos para alla con los estudiantes ya que por parter de la universidad se le dio un diploma de reconocimiento por el trabajo hecho, los niÃ±los quedaron muy felizes por su trabajo.</t>
  </si>
  <si>
    <t>Pasacalle Mostazal</t>
  </si>
  <si>
    <t>Creando</t>
  </si>
  <si>
    <t>PucÃ³n</t>
  </si>
  <si>
    <t>Cada docente las dos primera horas de clase motivo a los y las estudiantes a la creaciÃ³n de afiches en los cuales se plasmÃ³ los beneficios del arte en el desarrollo integral de las personas.</t>
  </si>
  <si>
    <t>Artesanos de la Comunidad</t>
  </si>
  <si>
    <t>Manualidades</t>
  </si>
  <si>
    <t>Los estudiantes del nivel pre bÃ¡sico del establecimiento reciben en sus aulas a 3 padres que les demuestran sus habilidades manuales a travÃ©s del trabajo a telar.</t>
  </si>
  <si>
    <t>Hablemos de Arte.</t>
  </si>
  <si>
    <t>Educadores Diferenciales y profesores especialistas durante su jornada diaria conversan sobre las diferentes expresiones artÃ­sticas y como cambian el actuar y sentir en las personas.</t>
  </si>
  <si>
    <t>Tizada Musical</t>
  </si>
  <si>
    <t>Colegio Insular Robinson Crusoe.</t>
  </si>
  <si>
    <t>AV El Pangal. S/n</t>
  </si>
  <si>
    <t>Juan Fernandez</t>
  </si>
  <si>
    <t>Daniela Espina</t>
  </si>
  <si>
    <t>Taller Instrumental</t>
  </si>
  <si>
    <t>VIVE LA MÃšSICA AL AIRE LIBRE</t>
  </si>
  <si>
    <t xml:space="preserve">Primera EstaciÃ³n Avenida O'Higgins Â al lado Banco Estado 11:30 A.M.  Segunda EstaciÃ³n Plaza de PucÃ³n a las 12:15 A.M. </t>
  </si>
  <si>
    <t xml:space="preserve">Avenida O'Higgins Â al lado Banco Estado; Segunda presentaciÃ³n Plaza de PucÃ³n a las 12:15 A.M. </t>
  </si>
  <si>
    <t>escuelaramonguinez.utp@fmda.cl</t>
  </si>
  <si>
    <t>La orquesta infantil Juan Pablo Segundo y el Grupo de guitarra, compuestos por estudiantes de segundo a octavo bÃ¡sico del establecimiento  interpretarÃ¡n  un repertorio musicalÂ Â en dos espacios pÃºblicos de  laÂ  ciudad de PucÃ³n.Â 
Primera EstaciÃ³n Avenida O'Higgins Â al lado Banco Estado 11:30 A.M. 
Segunda EstaciÃ³n Plaza de PucÃ³n a las 12:15 A.M. 
Objetivo de esta actividad: Exhibir procesos educativos transversales que ayudan al desarrollo integral de cada uno de nuestros estudiantes</t>
  </si>
  <si>
    <t>Danza ContemporÃ¡rea</t>
  </si>
  <si>
    <t>IntervenciÃ³n colectiva en Espacio urbano</t>
  </si>
  <si>
    <t>Concierto de tecladista</t>
  </si>
  <si>
    <t>Manos a la obra</t>
  </si>
  <si>
    <t>Colegio San agustin</t>
  </si>
  <si>
    <t>Padre Diocles Miranda 032, Quirihue</t>
  </si>
  <si>
    <t>Concierto</t>
  </si>
  <si>
    <t>Sendero El Pangal. S/n</t>
  </si>
  <si>
    <t>Rodrigo MÃ¡tuz</t>
  </si>
  <si>
    <t>Gran dibujante en Escuela Villa Jesus de Coelemu</t>
  </si>
  <si>
    <t>Artesanos locales</t>
  </si>
  <si>
    <t>La Historia de Pichidegua</t>
  </si>
  <si>
    <t>Charla Taller</t>
  </si>
  <si>
    <t>Liceo Polivalente San Gregorio</t>
  </si>
  <si>
    <t>Dario Salas 301</t>
  </si>
  <si>
    <t>Ã‘iquen</t>
  </si>
  <si>
    <t>mariogatica@udec.cl</t>
  </si>
  <si>
    <t>Enviar correo electronico.</t>
  </si>
  <si>
    <t>Maestro Osvaldo Cadiz de Academia nacional Margot Loyola</t>
  </si>
  <si>
    <t>Artista del fanzine realiza charla y taller en Liceo San Gregorio para alumnos de 7Â° bÃ¡sico y 1Â° Medio</t>
  </si>
  <si>
    <t>Alumnos del Liceo Rural LlifÃ©n confeccionaron maqueta gigante con el mapa de Chile</t>
  </si>
  <si>
    <t>"Los Acordes Invaden la Escuela"</t>
  </si>
  <si>
    <t xml:space="preserve"> Claudio SepÃºlveda,Director Orquesta FilarmÃ³nica Infantil y Juvenil de Illapel (OFIJI)</t>
  </si>
  <si>
    <t xml:space="preserve">Clase sobre los sonidos graves y agudos  del contrabajo elÃ©ctrico </t>
  </si>
  <si>
    <t>http://semanaeducacionartistica.cultura.gob.cl/wp-content/uploads/2016/05/clase.jpg</t>
  </si>
  <si>
    <t>La clase se tratÃ³ de cÃ³mo era el sonido del contrabajo elÃ©ctrico, donde los niÃ±os y niÃ±as lo compararon con una guitarra donde se llegÃ³ a una conclusiÃ³n de que esta tenÃ­a mÃ¡s cuerdas y no usaba un arco para tocar y pudieron escuchar dos ritmos diferentes como el de tango y mÃºsica de piratas del caribe.</t>
  </si>
  <si>
    <t>Los Acordes Invaden la Escuela</t>
  </si>
  <si>
    <t>UN ARTISTA EN TU ESCUELA</t>
  </si>
  <si>
    <t>LUNES 23 MAYO / MARIO ROMÃN</t>
  </si>
  <si>
    <t>LUNES 23 DE MAYO / MARÃA JOSÃ‰ AGUILAR</t>
  </si>
  <si>
    <t>LUNES 23 DE MAYO / ELEODORO CALDERÃ“N</t>
  </si>
  <si>
    <t>Reflexionando sobre el arte y sus manifestaciones</t>
  </si>
  <si>
    <t>Liceo B. VÃ­ctor Jara</t>
  </si>
  <si>
    <t>360 aprox.</t>
  </si>
  <si>
    <t>http://semanaeducacionartistica.cultura.gob.cl/wp-content/uploads/2016/05/IMG_20160523_122500.jpg</t>
  </si>
  <si>
    <t>InstalaciÃ³n artistica</t>
  </si>
  <si>
    <t>Batalla de Hip Hop</t>
  </si>
  <si>
    <t>Cierre de la Semana de la EducaciÃ³n ArtÃ­stica 2016</t>
  </si>
  <si>
    <t>Escuela CapitÃ¡m Arturo Prat ChacÃ³n</t>
  </si>
  <si>
    <t>Talleres Extraprogramaticos de nuestra Escuelas</t>
  </si>
  <si>
    <t>Artisticos</t>
  </si>
  <si>
    <t>http://semanaeducacionartistica.cultura.gob.cl/wp-content/uploads/2016/05/IMG_20160531_105915.jpg</t>
  </si>
  <si>
    <t>En este acto de cierre se obtuvo la participacion de la comunidad educativa y sobre todo numeros artisticos de los talleres del establecimiento,fui una linda forma de terminar con la SEA 2016</t>
  </si>
  <si>
    <t>Cierre de la Semana de la EducaciÃ³n ArtÃ­stica 20</t>
  </si>
  <si>
    <t>ReflexiÃ²n, la importancia de las artes en mi escuela.</t>
  </si>
  <si>
    <t xml:space="preserve">Liceo TÃ©cnico Profesional Violeta Parra Sandoval </t>
  </si>
  <si>
    <t>Los Canelos 1135</t>
  </si>
  <si>
    <t xml:space="preserve">San Carlos </t>
  </si>
  <si>
    <t xml:space="preserve">El Canelo 1135 </t>
  </si>
  <si>
    <t>ReflexiÃ³n con Apoderados</t>
  </si>
  <si>
    <t>PresentaciÃ³n Taller de MÃºsica Instrumental Cervantes BÃ¡sica</t>
  </si>
  <si>
    <t>MARTES 24 DE MAYO / DIEZ CERO TRES</t>
  </si>
  <si>
    <t>LUNES 23 EL ARTE AYER HOY Y SIEMPRE</t>
  </si>
  <si>
    <t>MARTES 24 EL ARTE EN LA HISTORIA</t>
  </si>
  <si>
    <t>MIERCOLES 25 CLINICA MUSICAL Y FESTIVAL "UNA VOZ PARA EL VALLEÂ°</t>
  </si>
  <si>
    <t>JUEVES 26 EL SEPTIMO ARTE...PRESENTE</t>
  </si>
  <si>
    <t>ExposiciÃ³n dÃ­a del patrimonio cultural</t>
  </si>
  <si>
    <t>http://semanaeducacionartistica.cultura.gob.cl/wp-content/uploads/2016/05/20160527_135139.jpg</t>
  </si>
  <si>
    <t>IntervenciÃ³n artÃ­sticas Lakitas Sangre jovÃ©n</t>
  </si>
  <si>
    <t>Avenida Matta 1759</t>
  </si>
  <si>
    <t>Jairo Rojo Cabello</t>
  </si>
  <si>
    <t>http://semanaeducacionartistica.cultura.gob.cl/wp-content/uploads/2016/05/20160527_093702.jpg</t>
  </si>
  <si>
    <t>ClÃ¬nica de guitarra</t>
  </si>
  <si>
    <t>Los maÂ´Ã±ios 978</t>
  </si>
  <si>
    <t>http://semanaeducacionartistica.cultura.gob.cl/wp-content/uploads/2016/05/13330343_10209859143416055_640792604_n-1.jpg</t>
  </si>
  <si>
    <t xml:space="preserve">Nuestra escuela nuevamente quiso sumarse y a continuaciÃ³n les presentamos algunas de las entretenidas actividades en las que nuestros niÃ±os pudieron participar, como: â€œUn artista en tu escuelaâ€, â€œTizada por la EducaciÃ³nArtÃ­sticaâ€, â€œClÃ­nica de bajoâ€, â€œClÃ­nica de guitarra elÃ©ctricaâ€, â€œCarnaval por la EducaciÃ³nArtÃ­sticaâ€, asÃ­ como exposiciones de los trabajos de nuestros  estudiantes, incluyendo diversas manifestaciones artÃ­sticas como: Intervenciones en el espacio, pintura, escultura, fotografÃ­a y dibujo. 
Â¡Felicitaciones a nuestros pequeÃ±os, grandes artistas!
</t>
  </si>
  <si>
    <t>"EL ARTE EN MI COLEGIO"</t>
  </si>
  <si>
    <t>Taller teatro de titeres</t>
  </si>
  <si>
    <t>Taller de Artes Visuales</t>
  </si>
  <si>
    <t>FinalizaciÃ³n de la Semana Artistica</t>
  </si>
  <si>
    <t>COLEGIO ARGARROBITO, COQUIMBITO, EL ROMERO,ALTOVALSOL,SATURNO Y AUTORIDADES DESTACADAS</t>
  </si>
  <si>
    <t>Exprecion artÃ­stica y musical</t>
  </si>
  <si>
    <t>Taller de MÃºsica</t>
  </si>
  <si>
    <t>Exposicion de pintura y escultura</t>
  </si>
  <si>
    <t>Murales</t>
  </si>
  <si>
    <t>Colectivo Muralista</t>
  </si>
  <si>
    <t>Alfonso Ruiz Pajarito</t>
  </si>
  <si>
    <t>Salida educactiva</t>
  </si>
  <si>
    <t>Teatro Pompeya</t>
  </si>
  <si>
    <t>EducaciÃ³n media</t>
  </si>
  <si>
    <t>150 alumnos</t>
  </si>
  <si>
    <t>Concierto educativo orquesta de cÃ¡mara.</t>
  </si>
  <si>
    <t>Centro cultural Gabriela Mistral-Villa Alemana.</t>
  </si>
  <si>
    <t>EducaciÃ³n bÃ¡sica</t>
  </si>
  <si>
    <t>El arte se toma la escuela.</t>
  </si>
  <si>
    <t>Concierto Josemaria Moure</t>
  </si>
  <si>
    <t>Colegio Especial Dr. Albert Schweitzer</t>
  </si>
  <si>
    <t>Roma 125, Pobl. El Esfuerzo</t>
  </si>
  <si>
    <t>RequÃ­noa</t>
  </si>
  <si>
    <t>Jose Maria Moure</t>
  </si>
  <si>
    <t>http://semanaeducacionartistica.cultura.gob.cl/wp-content/uploads/2016/05/13260104_1147128198661597_8866072750994747020_n-1.jpg</t>
  </si>
  <si>
    <t>Los niÃ±os del Colegio de EducaciÃ³n Especial Dr. Albert Schweitzer recibieron la visita de JosÃ© MarÃ­a Moure y su banda, conmemorando un dÃ­a donde la mÃºsica y las artes se acercan a las aulas.
La iniciativa, organizada por la Oficina Municipal de Cultura y el Ãrea Extraescolar del Departamento de EducaciÃ³n, contÃ³ con la presencia de este destacado grupo nacional, compuesto por talentosos mÃºsicos que durante el Ãºltimo aÃ±o han recorrido el paÃ­s presentando su obra.
Esta presentaciÃ³n, financiada por el Consejo Nacional de la Cultura y las Artes, a travÃ©s de un Fondart, despertÃ³ todo el entusiasmo entre los niÃ±os, niÃ±as y jÃ³venes y de toda la comunidad educativa del recinto escolar ubicado en poblaciÃ³n El Esfuerzo.
Recordemos que la Semana de la EducaciÃ³n ArtÃ­stica (SEA), es una celebraciÃ³n internacional, impulsada por UNESCO que busca â€œsensibilizar a la comunidad internacional sobre la importancia de las artes en la educaciÃ³n; y promover la diversidad cultural, el diÃ¡logo intercultural y la cohesiÃ³n socialâ€.</t>
  </si>
  <si>
    <t>ExposiciÃ³n de Pintura En Biblioteca Municipal</t>
  </si>
  <si>
    <t>Biblioteca Municipal NÂ° 45 RequÃ­noa</t>
  </si>
  <si>
    <t>BÃ¡sico - Laboral</t>
  </si>
  <si>
    <t>El pasado dÃ­a jueves 26  de mayo una delegaciÃ³n de alumnos y profesores del Colegio de EducaciÃ³n Especial Dr. Albert Schweitzer, en el Marco de la Semana de la educaciÃ³n ArtÃ­stica, visitaron la muestra, donde la propia pintora (profesora normalista de profesiÃ³n) relatÃ³ sus vivencias y la inspiraciÃ³n para desarrollar estos retratos, destacando que "no hay otra regiÃ³n que tenga los cielos tan lindos como esta y, ademÃ¡s, es un privilegio poder traspasar toda la belleza natural de estos lugares a las pinturas".</t>
  </si>
  <si>
    <t>Radioteatro</t>
  </si>
  <si>
    <t>http://semanaeducacionartistica.cultura.gob.cl/wp-content/uploads/2016/05/IMG_20160527_103953.jpg</t>
  </si>
  <si>
    <t>Actividad realizada en el marco de la Semana de la EducaciÃ³n ArtÃ­stica SEA, donde alumnos de los cursos BÃ¡sico 5 y BÃ¡sico 9 de nuestro Establecimiento realizaron un radioteatro de un extracto del Combate Naval de Iquique. EstÃ¡ representaciÃ³n fue vista por toda la comunidad educativa de nuestro colegio y ademÃ¡s de un grupo de alumnos del JardÃ­n y Sala cuna Manitos Maginas de los Canelos, donde los alumnos disfrutaron del histrionismo y representaciÃ³n de los personajes de nuestra historia.</t>
  </si>
  <si>
    <t>NOS ESTAMOS PREPARANDO PARA NUESTRO GRAN CARNAVAL</t>
  </si>
  <si>
    <t>Todos son artistas</t>
  </si>
  <si>
    <t xml:space="preserve">Ricardo </t>
  </si>
  <si>
    <t xml:space="preserve">Magia </t>
  </si>
  <si>
    <t>La diversidad del arte</t>
  </si>
  <si>
    <t>La importancia de la ExpresiÃ³n ArtÃ­stica.</t>
  </si>
  <si>
    <t>Escuela El Milagro.</t>
  </si>
  <si>
    <t>El Milagro S/N.</t>
  </si>
  <si>
    <t>San Rafael.</t>
  </si>
  <si>
    <t>conociendo ValparaÃ­so.</t>
  </si>
  <si>
    <t>valparaiso</t>
  </si>
  <si>
    <t>Cerros de ValparaÃ­so</t>
  </si>
  <si>
    <t>EnseÃ±anza media</t>
  </si>
  <si>
    <t>Conociendo ValparaÃ­so.</t>
  </si>
  <si>
    <t>PINTURA TÃCTIL EN CRISOL CENTRO DE ARTE</t>
  </si>
  <si>
    <t>salida pedagÃ³gica a casablanca, "conociendo los atractivos de la zona, ENOLOGIA"</t>
  </si>
  <si>
    <t>VIÃ‘A LOMA LARGA</t>
  </si>
  <si>
    <t>enseÃ±anza media carrera de GastronomÃ­a,</t>
  </si>
  <si>
    <t xml:space="preserve">salida pedagÃ³gica a casablanca, "conociendo </t>
  </si>
  <si>
    <t>Acto CÃ­vico_Cultural</t>
  </si>
  <si>
    <t>El profesor canta.</t>
  </si>
  <si>
    <t>Rescatando nuestras raÃ­ces.</t>
  </si>
  <si>
    <t>InvitaciÃ³n abierta a la comunidad.</t>
  </si>
  <si>
    <t>Esquinazo</t>
  </si>
  <si>
    <t>Taller de Grabado: Tecnicas Graficas</t>
  </si>
  <si>
    <t>LA MUJER EN LAS ARTES</t>
  </si>
  <si>
    <t>LA MUJER EN LA ARTES</t>
  </si>
  <si>
    <t xml:space="preserve">ESTA ACTIVIDAD ES INTERNA DEL 4 AÃ‘O </t>
  </si>
  <si>
    <t>Mis Obras de Arte</t>
  </si>
  <si>
    <t>NÂ° 1  â€œDIBUJANDO EN LA PLAZAâ€</t>
  </si>
  <si>
    <t>Escuela Amboriso O'higgins</t>
  </si>
  <si>
    <t>Jorge Parra Gajardo 651</t>
  </si>
  <si>
    <t>Yuridia Vera Fuentes</t>
  </si>
  <si>
    <t xml:space="preserve"> por cursos asignados</t>
  </si>
  <si>
    <t>http://semanaeducacionartistica.cultura.gob.cl/wp-content/uploads/2016/05/13418999_1036957686385440_5369282467689819746_n.jpg</t>
  </si>
  <si>
    <t>El dÃ­a Jueves 26 de Mayo celebramos la semana de la educaciÃ³n artÃ­stica en nuestra Comunidad Escolar destacando la participaciÃ³n de todos los alumnos y profesores, para mayor evidencias visite nuestra web: http://www.escuela-ambrosio.cl/portal/celebracion-semana-de-la-educacion-artistica/</t>
  </si>
  <si>
    <t>NÂ° 1  â€œDIBUJANDO EN EL FRONTISâ€</t>
  </si>
  <si>
    <t>CANTAMOSS A VIOLETA PARRA</t>
  </si>
  <si>
    <t>PINTANDO UN MURAL EN MI ESCUELA</t>
  </si>
  <si>
    <t>Escuela Ambrosio O'higgins</t>
  </si>
  <si>
    <t>Calle Jorge Parra Gajardo 651</t>
  </si>
  <si>
    <t>por asignaciÃ³n de cursos.</t>
  </si>
  <si>
    <t>http://semanaeducacionartistica.cultura.gob.cl/wp-content/uploads/2016/05/13428428_473179272878030_4156178385827931608_n.jpg</t>
  </si>
  <si>
    <t xml:space="preserve"> los alumnos participaron y experimentaron  con diversas disciplinas artÃ­sticas  como  muralismo, diseÃ±o, teatro, malabarismo y danza; lo que resultÃ³ bastante innovador y entretenido para los niÃ±os y la comunidad.</t>
  </si>
  <si>
    <t>Pregonando los sueÃ±os</t>
  </si>
  <si>
    <t>en poblaciÃ³n Bernardo O'higgins</t>
  </si>
  <si>
    <t>por designaciÃ³n de programaciÃ³n actividad.</t>
  </si>
  <si>
    <t>http://semanaeducacionartistica.cultura.gob.cl/wp-content/uploads/2016/05/13450889_473179636211327_6867010669470951734_n.jpg</t>
  </si>
  <si>
    <t>Destacar la participaciÃ³n de 7Â° y 8Â° aÃ±o bÃ¡sico quienes se prepararon con gran entusiasmo para presentar a la comunidad una muestra itinerante de algunas de las disciplinas mencionadas como danza y malabar.</t>
  </si>
  <si>
    <t>Cierre de La Semana de la EducaciÃ³n Artistica</t>
  </si>
  <si>
    <t>ExposiciÃ³n RepresentaciÃ³n de la Figurra Humana Precolombina</t>
  </si>
  <si>
    <t>Talento Josefino</t>
  </si>
  <si>
    <t>canto matinal</t>
  </si>
  <si>
    <t>vallenar</t>
  </si>
  <si>
    <t>comunidad educativa y apoderados del establecimiento</t>
  </si>
  <si>
    <t>patrimonio vivo y artÃ­stico</t>
  </si>
  <si>
    <t xml:space="preserve">biblioteca escuela gabriela mistral </t>
  </si>
  <si>
    <t>biblioteca CRA - Plaza de armas</t>
  </si>
  <si>
    <t>bÃ¡sico - pÃ¡rvulo</t>
  </si>
  <si>
    <t>Cerramos una semana de cultura.</t>
  </si>
  <si>
    <t>ACTO CIVICO</t>
  </si>
  <si>
    <t>VIDEO EDUCATIVO</t>
  </si>
  <si>
    <t>SHOW DE TÃTERES</t>
  </si>
  <si>
    <t>SHOW DE MIMO</t>
  </si>
  <si>
    <t>PINTURA LIBRE</t>
  </si>
  <si>
    <t>â€œConversatorio sobre Arte y EducaciÃ³n una mirada desde la experienciaâ€.</t>
  </si>
  <si>
    <t>observaciÃ³n de obras pictÃ³ricas del siglo xx</t>
  </si>
  <si>
    <t>escuela juan luis sanfuentes</t>
  </si>
  <si>
    <t>6 oriente, 5 y 6 norte NÂº1637</t>
  </si>
  <si>
    <t>http://semanaeducacionartistica.cultura.gob.cl/wp-content/uploads/2016/05/20160524_174501-1.jpg</t>
  </si>
  <si>
    <t>expresiÃ³n artistica</t>
  </si>
  <si>
    <t xml:space="preserve">Talca </t>
  </si>
  <si>
    <t>http://semanaeducacionartistica.cultura.gob.cl/wp-content/uploads/2016/05/20160526_112946-1.jpg</t>
  </si>
  <si>
    <t>â€œEL ARTE A MI CALLEâ€</t>
  </si>
  <si>
    <t xml:space="preserve">Frontis de la escuela </t>
  </si>
  <si>
    <t xml:space="preserve">constituciÃ³n 1032 </t>
  </si>
  <si>
    <t>http://semanaeducacionartistica.cultura.gob.cl/wp-content/uploads/2016/05/expocalle.jpg</t>
  </si>
  <si>
    <t xml:space="preserve">
La exposiciÃ³n se trabajÃ³ en ambas jornadas correspondiÃ©ndoles actividades diferentes  los chicos de la maÃ±ana  ayudaron a buscar donde exponer  los mosaicos  y descubrieron las cesta donde guardan los juguetes y cortones de colores que nos habÃ­an regalado  se pudo dar forma a la exposiciÃ³n y en la jornada de la tarde le correspondiÃ³ montarla en el frontis de la escuela, siendo bien recibida por los transeÃºntes   y vecinos.  
</t>
  </si>
  <si>
    <t>observaciÃ³n de obras pictÃ³ricas del siglo xx y expresion artistica</t>
  </si>
  <si>
    <t>fotografias</t>
  </si>
  <si>
    <t>ReflexiÃ³n entorno al arte.</t>
  </si>
  <si>
    <t>ACCIONES ARTÃSTICAS EN ESPACIOS PUBLICOS</t>
  </si>
  <si>
    <t>Un artista en mi liceo</t>
  </si>
  <si>
    <t>MatÃ­as Ponce</t>
  </si>
  <si>
    <t>Escuela Elise Mottart  se toma la calle</t>
  </si>
  <si>
    <t>Calle, frontis de escuela</t>
  </si>
  <si>
    <t>esmeralda</t>
  </si>
  <si>
    <t>El carmen</t>
  </si>
  <si>
    <t>http://semanaeducacionartistica.cultura.gob.cl/wp-content/uploads/2016/05/IMG-20160527-WA0016.jpg</t>
  </si>
  <si>
    <t>muchas personas visitaron los satnd. AdemÃ¡s que fue muy bonita actividad en conjunto</t>
  </si>
  <si>
    <t>El folclor sorprende a los estudiantes</t>
  </si>
  <si>
    <t>Conjunto folclÃ³rico MapulhuÃ©</t>
  </si>
  <si>
    <t>mÃºsica folclÃ³rica</t>
  </si>
  <si>
    <t>http://semanaeducacionartistica.cultura.gob.cl/wp-content/uploads/2016/05/SAM_2897.jpg</t>
  </si>
  <si>
    <t>los alumnos se sintieron asombrados, ya que mientras estaban en su clase habitual entra un conjunto con su vestimenta e instrumentos tÃ­picos cantando y bailando. Explican  a los alumnos sobre el cuidado y uso de los instrumentos. Permiten que los manipulen. bailan con los estudiantes</t>
  </si>
  <si>
    <t>Arte Kinder</t>
  </si>
  <si>
    <t>Pintando con creatividad</t>
  </si>
  <si>
    <t>tema libre</t>
  </si>
  <si>
    <t>http://semanaeducacionartistica.cultura.gob.cl/wp-content/uploads/2016/05/20160526_150139.jpg</t>
  </si>
  <si>
    <t>Obra de teatro</t>
  </si>
  <si>
    <t>HuaquÃ©n</t>
  </si>
  <si>
    <t>http://semanaeducacionartistica.cultura.gob.cl/wp-content/uploads/2016/05/20160527_123140.jpg</t>
  </si>
  <si>
    <t>CompaÃ±Ã­a de teatro puerto de sueÃ±os.</t>
  </si>
  <si>
    <t>Acto inicio SEA</t>
  </si>
  <si>
    <t>PresentaciÃ³n Batucada D'Jambuka</t>
  </si>
  <si>
    <t>los angeles</t>
  </si>
  <si>
    <t>Batucada D'Jambuka</t>
  </si>
  <si>
    <t>http://semanaeducacionartistica.cultura.gob.cl/wp-content/uploads/2016/05/batucada.jpg</t>
  </si>
  <si>
    <t>Cine en el liceo</t>
  </si>
  <si>
    <t>Taller de Mandalas</t>
  </si>
  <si>
    <t>Acto cierre SEA</t>
  </si>
  <si>
    <t>http://semanaeducacionartistica.cultura.gob.cl/wp-content/uploads/2016/05/reconocimiento.jpg</t>
  </si>
  <si>
    <t>Tizada por los ancestros</t>
  </si>
  <si>
    <t>Duo Musical</t>
  </si>
  <si>
    <t xml:space="preserve">Se presentan una pareja de cantantes populares interviniendo y alegrando el recreo del almuerzo de los estudiantes del colegio. Entonan temas originales dando inicio a la semana de las artes. </t>
  </si>
  <si>
    <t>Stickers</t>
  </si>
  <si>
    <t xml:space="preserve">Colegio San Luis BeltrÃ¡n </t>
  </si>
  <si>
    <t xml:space="preserve">Se realiza la actividad con alumnos de 1Âº a 4Âº bÃ¡sico. Se presenta en una primera instancia video sobre arte urbano e intervenciones en la via publica y se da inicio a la actividad.  Posteriormente los estudiantes dejan registro de su intervenciÃ³n en las puertas de la sala de clases de artes llenando de colorido y ambientando el inicio de semana. Se llevan sticker para realizar intervenciones donde estimen conveniente. </t>
  </si>
  <si>
    <t>Visita Museo Violeta Parra</t>
  </si>
  <si>
    <t xml:space="preserve">Museo Violeta Parra </t>
  </si>
  <si>
    <t>1 basico</t>
  </si>
  <si>
    <t xml:space="preserve">Los estudiantes parten la semana visitando el nuevo Museo de Violeta Parra interactuando, algunos por primera vez con las artes. </t>
  </si>
  <si>
    <t>Visita LightShow</t>
  </si>
  <si>
    <t xml:space="preserve">CorpArtes </t>
  </si>
  <si>
    <t>I-II-III- IV medio</t>
  </si>
  <si>
    <t>http://semanaeducacionartistica.cultura.gob.cl/wp-content/uploads/2016/05/13524040_10209900850818779_1217019292_o.jpg</t>
  </si>
  <si>
    <t xml:space="preserve">Los estudiantes de ensaÃ±anza media viven una experiencia Ãºnica al visitar la exclusiva y llamativa exposiciÃ³n Light show en el espacio CorpArtes. Posterior a la visita realizan un picnic colectivo en el Parque Araucano. </t>
  </si>
  <si>
    <t>Sonora Junior Palacios en mi escuela</t>
  </si>
  <si>
    <t>Sonora Junior Palacios</t>
  </si>
  <si>
    <t>http://semanaeducacionartistica.cultura.gob.cl/wp-content/uploads/2016/05/13493691_10209900877219439_2138349891_o.jpg</t>
  </si>
  <si>
    <t>500 aprox</t>
  </si>
  <si>
    <t xml:space="preserve">Espacio para dar a conocer los jÃ³venes talentos del colegio. 
Se presenta la academia de danza del colegio en un homenaje a America. </t>
  </si>
  <si>
    <t>Coro Cantigas</t>
  </si>
  <si>
    <t xml:space="preserve">Coro Cantigas </t>
  </si>
  <si>
    <t>Â¿Por quÃ© es importante la EducaciÃ³n ArtÃ­stica?</t>
  </si>
  <si>
    <t>Parches, Accesorios y Tatuaje en Henna</t>
  </si>
  <si>
    <t>http://semanaeducacionartistica.cultura.gob.cl/wp-content/uploads/2016/05/13499644_10209900854938882_2041082078_o.jpg</t>
  </si>
  <si>
    <t>Murga Chilena al Estilo Uruguayo</t>
  </si>
  <si>
    <t>Biblioteca CRA</t>
  </si>
  <si>
    <t>Ignacio Veraguas y cia.</t>
  </si>
  <si>
    <t>Teatro/musical</t>
  </si>
  <si>
    <t>http://semanaeducacionartistica.cultura.gob.cl/wp-content/uploads/2016/05/13523939_10209900861859055_447498726_o.jpg</t>
  </si>
  <si>
    <t xml:space="preserve">Ex alumnos del colegio presentan su proyecto artistico original de murga uruguaya al estilo chileno. Asisten a esta alumnos de enseÃ±anza media capaces de comprender el lenguaje contingente y sarcÃ¡stico utilizado en la murga. </t>
  </si>
  <si>
    <t>Clinica musical con Banda FusiÃ³n</t>
  </si>
  <si>
    <t>Banda Fusion</t>
  </si>
  <si>
    <t>http://semanaeducacionartistica.cultura.gob.cl/wp-content/uploads/2016/05/13493409_10209900862259065_844033816_o.jpg</t>
  </si>
  <si>
    <t>DiseÃ±o Skate</t>
  </si>
  <si>
    <t>Daniela Humeres</t>
  </si>
  <si>
    <t>DiseÃ±o</t>
  </si>
  <si>
    <t>http://semanaeducacionartistica.cultura.gob.cl/wp-content/uploads/2016/05/13499716_10209900865179138_1513249630_o.jpg</t>
  </si>
  <si>
    <t>IlustraciÃ³n Digital</t>
  </si>
  <si>
    <t>Francisco Badilla</t>
  </si>
  <si>
    <t>http://semanaeducacionartistica.cultura.gob.cl/wp-content/uploads/2016/05/13493735_10209900875699401_610578795_o-1.jpg</t>
  </si>
  <si>
    <t>Break Dance</t>
  </si>
  <si>
    <t>Catalina Astorga y Fernanda Aliaga</t>
  </si>
  <si>
    <t>http://semanaeducacionartistica.cultura.gob.cl/wp-content/uploads/2016/05/13493706_10209900868819229_1856895950_o.jpg</t>
  </si>
  <si>
    <t>Festival de Arte</t>
  </si>
  <si>
    <t>http://semanaeducacionartistica.cultura.gob.cl/wp-content/uploads/2016/05/13510596_10209900876339417_1569748759_n.jpg</t>
  </si>
  <si>
    <t>Cronograma SEA CSLB 2016</t>
  </si>
  <si>
    <t>Charla musical</t>
  </si>
  <si>
    <t>http://semanaeducacionartistica.cultura.gob.cl/wp-content/uploads/2016/05/DSC_0161-1.jpg</t>
  </si>
  <si>
    <t xml:space="preserve">Charla musical de ex alumna. ConversaciÃ³n motivadora de una actual estudiante de mÃºsica de la Escuela moderna de MÃºsica. Cuenta de sus inicios en la disciplina y lo bien que le ha hecho la mÃºsica en su vida. </t>
  </si>
  <si>
    <t>Ciclo de bandas emergentes ICS y Expo Arte</t>
  </si>
  <si>
    <t>1 de afuera y 8 bandas desde el interior del establecimiento</t>
  </si>
  <si>
    <t>Grupos musicales emergentes ICS</t>
  </si>
  <si>
    <t>Estilos Musicales</t>
  </si>
  <si>
    <t>http://semanaeducacionartistica.cultura.gob.cl/wp-content/uploads/2016/05/DSC_0126.jpg</t>
  </si>
  <si>
    <t>Alumnos se presentan con sus bandas en los recreos, desarrollando un ambiente grato y agradable a todo espectador del establecimiento. Actividad para alumnos de 1Â° bÃ¡sico a IVÂ° medio</t>
  </si>
  <si>
    <t>Alumnos de Cervantes BÃ¡sica visitaron  Museo  Precolombino</t>
  </si>
  <si>
    <t>FinalizaciÃ³n SEA</t>
  </si>
  <si>
    <t>Taller de Danza Liceo Cervantes BÃ¡sica</t>
  </si>
  <si>
    <t>LLEGAN LOS ARTISTAS      Ariel Rojas</t>
  </si>
  <si>
    <t>LLEGAN LOS ARTISTAS      AnÃ­bal GonzÃ¡lez</t>
  </si>
  <si>
    <t>CINE 3D</t>
  </si>
  <si>
    <t>LLEGAN LOS ARTISTAS      MÃºsicos</t>
  </si>
  <si>
    <t>Â¡Somos creativos!</t>
  </si>
  <si>
    <t>Imitando a Grandes Pintores De Diferentes Movimientos</t>
  </si>
  <si>
    <t>LLEGAN LOS ARTISTAS      RaÃ­ces de Renca</t>
  </si>
  <si>
    <t>LLEGAN LOS ARTISTAS      Javiera Astudillo</t>
  </si>
  <si>
    <t>LLEGAN LOS ARTISTAS      NicolÃ¡s Pavez</t>
  </si>
  <si>
    <t>Programa Sea 2016  Centro educacional Mariano Latorre</t>
  </si>
  <si>
    <t>Creatividad y corporalidad</t>
  </si>
  <si>
    <t>la pintana</t>
  </si>
  <si>
    <t>Profesor de Artes visuales U de Chile</t>
  </si>
  <si>
    <t>Corporalidad</t>
  </si>
  <si>
    <t>Escuela 828 Los Copihues</t>
  </si>
  <si>
    <t>Corregidor ZaÃ±artu 11522</t>
  </si>
  <si>
    <t>roseurbinamartinez@gmail,com</t>
  </si>
  <si>
    <t>Correo electronico</t>
  </si>
  <si>
    <t>16 alumnos del segundo bÃ¡sico</t>
  </si>
  <si>
    <t>http://semanaeducacionartistica.cultura.gob.cl/wp-content/uploads/2016/05/20160527_164956.jpg</t>
  </si>
  <si>
    <t>4Âº BÃ¡sico apoya a ChiloÃ©</t>
  </si>
  <si>
    <t>3Âº BÃ¡sico pinta lo bello de Renca</t>
  </si>
  <si>
    <t>PINTANDO POR LA PAZ E INTEGRACIÃ“N</t>
  </si>
  <si>
    <t>http://semanaeducacionartistica.cultura.gob.cl/wp-content/uploads/2016/05/20160526_1104161.jpg</t>
  </si>
  <si>
    <t xml:space="preserve">Esta actividad la realizÃ³ cada curso en su sala, guiados por un profesor, y con ella se motivÃ³ a la reflexiÃ³n en torno a la temÃ¡tica propuesta generÃ¡ndose asÃ­ una instancia educativa que culminarÃ¡ con la expresiÃ³n artÃ­stica, los alumnos observaron los murales y escucharon la canciÃ³n de Victor Jara El Derecho de vivir en paz. Profesores y alumnos dieron su opiniÃ³n sobre como el arte ya sea la mÃºsica o la pintura han sido una forma de expresar no solamente sentimientos, sino tambiÃ©n ideas, experiencias, vivencias, etc. en los cursos surgieron preguntas en torno a la figura de Victor Jara, tambiÃ©n en torno a la letra del tema escuchado e imÃ¡genes que salen en el vÃ­deo, en algunos cursos los jÃ³venes dieron su opiniÃ³n del arte callejero y los murales,otro tema que surgiÃ³ gracias a la presentaciÃ³n y temÃ¡tica fue el de la integraciÃ³n latinoamericana, ya que en nuestro liceo hay muchos jÃ³venes inmigrantes, frente a esto  los profesores guiaron la discusiÃ³n.
Cada curso, representado por tres alumnos, realizan dibujo que terminaran de pintar el viernes.
Como comunidad educativa concluimos que a los alumnos les atrae el salir de la rutina e irrumpir con una actividad diferente, en cuanto a los docentes opinan que esta es una buena forma de realizar una educaciÃ³n que integre varias disciplinas.   
</t>
  </si>
  <si>
    <t>Kinder y los derechos de los niÃ±os y niÃ±as</t>
  </si>
  <si>
    <t>Prekinder entrega flores a la gente</t>
  </si>
  <si>
    <t>Medio mayor pinta en el pasaje</t>
  </si>
  <si>
    <t>Medio menor pinta!</t>
  </si>
  <si>
    <t>PresentaciÃ³n POR LA PAZ E INTEGRACIÃ“N LATINOAMERICANA</t>
  </si>
  <si>
    <t>Dejamos nuestra huella</t>
  </si>
  <si>
    <t>RECREOS ARTÃSTICOS</t>
  </si>
  <si>
    <t>Visita a exposiciÃ³n "GuayasamÃ­n en Chile 1969" en UNIAC</t>
  </si>
  <si>
    <t xml:space="preserve">UNIAC </t>
  </si>
  <si>
    <t>2Â° Medio</t>
  </si>
  <si>
    <t>http://semanaeducacionartistica.cultura.gob.cl/wp-content/uploads/2016/05/EDUARTISTICA1-1.png</t>
  </si>
  <si>
    <t>Visita a exposiciÃ³n "GuayasamÃ­n en Chile 19</t>
  </si>
  <si>
    <t>CULMINACIÃ“N DE SEMANA DEL ARTE</t>
  </si>
  <si>
    <t>http://semanaeducacionartistica.cultura.gob.cl/wp-content/uploads/2016/05/P10200081.jpg</t>
  </si>
  <si>
    <t>La semana culminÃ³ con la exposiciÃ³n de los trabajos acompaÃ±ados del conjunto musical del colegio que interpretaron mÃºsica de Victor Jara. Fue una experiencia educativa diferente y que nos permite compartir con la comunidad externa nuestra labor educativa.</t>
  </si>
  <si>
    <t>IntervenciÃ³n en Plazoleta Eusebio Lillo, Barrio Yungay</t>
  </si>
  <si>
    <t>Taller de FilosofÃ­a y Literatura</t>
  </si>
  <si>
    <t>Escuela Bertoldo Hofmann Kahler</t>
  </si>
  <si>
    <t>Los Canelos 174</t>
  </si>
  <si>
    <t>Purranque</t>
  </si>
  <si>
    <t>Romaldo Guineo Santana</t>
  </si>
  <si>
    <t>Abierto</t>
  </si>
  <si>
    <t>Claudio YaÃ±ez y Alejandro Recio</t>
  </si>
  <si>
    <t>Con el taller de â€œFilosofÃ­a y Literaturaâ€ se dio inicio a la celebraciÃ³n de la Semana de la EducaciÃ³n ArtÃ­stica en el Escuela Bertoldo Hofmann, a cargo de los docentes Claudio YaÃ±ez de la Universidad de los Lagos y Alejandro Recio de la Universidad de Chile, proveniente de la ciudad de Valladolid EspaÃ±a. En el Taller participaron activamente los estudiantes del Sexto y SÃ©ptimo aÃ±o bÃ¡sico de nuestro establecimiento.</t>
  </si>
  <si>
    <t>Muestra Artes Visuales Ed. BÃ¡sica</t>
  </si>
  <si>
    <t>Estudiantes Escuela Bertoldo Hofmann</t>
  </si>
  <si>
    <t>http://semanaeducacionartistica.cultura.gob.cl/wp-content/uploads/2016/05/IMG_2679-1.jpg</t>
  </si>
  <si>
    <t>La expresiÃ³n creativa manifestada en las artes visuales, es una muestra de las habilidades artÃ­sticas que poseen nuestros estudiantes de la escuela Bertoldo Hofmann y que fueron creadas con motivo de la participaciÃ³n en la Semana de la EducaciÃ³n ArtÃ­stica y presentadas en la exposiciÃ³n realizada en el hall del establecimiento hoy jueves 26 de mayo del presente.</t>
  </si>
  <si>
    <t>InstalaciÃ³n del mural "La gran familia del ccc"</t>
  </si>
  <si>
    <t>Muestra artÃ­stica Ed. BÃ¡sica</t>
  </si>
  <si>
    <t>ExpresiÃ³n ArtÃ­stico Musical</t>
  </si>
  <si>
    <t>http://semanaeducacionartistica.cultura.gob.cl/wp-content/uploads/2016/05/IMG_2637-1.jpg</t>
  </si>
  <si>
    <t xml:space="preserve">Gran presentaciÃ³n de los niÃ±os y niÃ±as de la Escuela Bertoldo Hofmann en la muestra realizada en el dÃ­a de hoy en el marco de la Semana de la EducaciÃ³n ArtÃ­stica, realizada a las 15:00 hrs en el establecimiento. Diversos fueron los puntos artÃ­sticos musicales que presentaron los estudiantes, mostrando sus talentos individuales, como asÃ­ tambiÃ©n grupales. AsÃ­ tambiÃ©n fueron acompaÃ±ados por numeroso pÃºblico constituido por los padres y apoderados del establecimiento.
</t>
  </si>
  <si>
    <t>InauguraciÃ³n Plaza Villa El Prado</t>
  </si>
  <si>
    <t>Plaza Villa El Prado</t>
  </si>
  <si>
    <t>Villa El Prado</t>
  </si>
  <si>
    <t>http://semanaeducacionartistica.cultura.gob.cl/wp-content/uploads/2016/05/villa-el-prado.jpg</t>
  </si>
  <si>
    <t>Destacada participaciÃ³n tuvieron las alumnas Krishna Zumelzu y CarlalÃ­ Ortega, estudiantes de 8vo. AÃ±o bÃ¡sico de la escuela Bertoldo Hofmann Kahler, en la ceremonia con la cual se procediÃ³ a inaugurar la obra de remodelaciÃ³n de la Plaza de Vila el Prado en nuestra localidad de Corte Alto. Felicitaciones a las alumnas por su aporte y muestra de sus habilidades artÃ­sticas.</t>
  </si>
  <si>
    <t>Cierre de la Semana</t>
  </si>
  <si>
    <t>Maseta 200</t>
  </si>
  <si>
    <t>Carampangue</t>
  </si>
  <si>
    <t>Viviana MuÃ±oz</t>
  </si>
  <si>
    <t>http://semanaeducacionartistica.cultura.gob.cl/wp-content/uploads/2016/05/13310612_1118305701524637_998798604084067025_n.jpg</t>
  </si>
  <si>
    <t>Batucada de Lota</t>
  </si>
  <si>
    <t>http://semanaeducacionartistica.cultura.gob.cl/wp-content/uploads/2016/05/13319925_1118796994808841_1651807435170026273_n.jpg</t>
  </si>
  <si>
    <t>Muestra artÃ­stica Ed. PrebÃ¡sica</t>
  </si>
  <si>
    <t xml:space="preserve">Estudiantes de la escuela Bertoldo Hofmann </t>
  </si>
  <si>
    <t>http://semanaeducacionartistica.cultura.gob.cl/wp-content/uploads/2016/05/IMG_2702-1.jpg</t>
  </si>
  <si>
    <t>Con gran concurrencia de padres y apoderados y estudiantes se llevÃ³ a efecto la muestra artÃ­stico musical realizada por los cursos de PrekÃ­nder y kÃ­nder de la escuela Bertoldo Hofmann Kahler de Corte Alto, el dÃ­a viernes 27 de mayo del presente. Los y las estudiantes de pÃ¡rvulo deleitaron a la concurrencia con variadas presentaciones en la que destacan declamaciones, bailes, dramatizaciones y cantos. La escuela continuarÃ¡ otorgando oportunidades en esta lÃ­nea para cumplir con su misiÃ³n de entregar una formaciÃ³n integral a todos sus educandos.</t>
  </si>
  <si>
    <t>PremiaciÃ³n Concurso de Pintura</t>
  </si>
  <si>
    <t>Escuela Purranque</t>
  </si>
  <si>
    <t>PoblaciÃ³n sector Carrasco</t>
  </si>
  <si>
    <t>http://semanaeducacionartistica.cultura.gob.cl/wp-content/uploads/2016/05/IMG_2686-1.jpg</t>
  </si>
  <si>
    <t>Tres estudiantes de la escuela Bertoldo Hofmann kahler fueron premiados en el Concurso de Pintura organizado por la Escuela Purranque, cuya ceremonia se llevÃ³ a efecto el dÃ­a jueves 26 de mayo del presente. En el concurso se entregaron reconocimientos para BenjamÃ­n Valderas y AnahÃ­ Soto de 3er. AÃ±o bÃ¡sico y Anastasia Haupt de 5to. AÃ±o BÃ¡sico y un reconocimiento hacia nuestro establecimiento por su masiva participaciÃ³n. La actividad fue realizada por los niÃ±os y niÃ±as de esta escuela en el marco de la Semana de la EducaciÃ³n ArtÃ­stica.</t>
  </si>
  <si>
    <t>DÃ­a NÂ°1 "ReflexiÃ³n: La importancia de la EducaciÃ³n ArtÃ­stica"</t>
  </si>
  <si>
    <t>DÃ­a NÂ°2: "Artistas en mi Escuela"</t>
  </si>
  <si>
    <t>DÃ­a NÂ°3 "Circuitos Culturales"</t>
  </si>
  <si>
    <t>DÃ­a NÂ°4 "ExposiciÃ³n"</t>
  </si>
  <si>
    <t>Mi mejor dibujo</t>
  </si>
  <si>
    <t>Coloreando</t>
  </si>
  <si>
    <t>El toque final</t>
  </si>
  <si>
    <t>Todos somos artistas</t>
  </si>
  <si>
    <t>Lo que hemos Hecho</t>
  </si>
  <si>
    <t>Todos somos Artistas</t>
  </si>
  <si>
    <t>Quinta Normal</t>
  </si>
  <si>
    <t>http://semanaeducacionartistica.cultura.gob.cl/wp-content/uploads/2016/05/IMG_20160523_095432.jpg</t>
  </si>
  <si>
    <t>Fue una instancia distinta en el colegio dado que pintaron simultaneamente todos los alumnos</t>
  </si>
  <si>
    <t>http://semanaeducacionartistica.cultura.gob.cl/wp-content/uploads/2016/05/IMG_20160526_094804.jpg</t>
  </si>
  <si>
    <t>ExposiciÃ³n de los trabajos del semestre de los alumnos genero una instancia de observacion y conversaciÃ³n de parte de los alumnos</t>
  </si>
  <si>
    <t>Dejando Nuestra Huella</t>
  </si>
  <si>
    <t>semana de la educaciÃ³n artÃ­stica</t>
  </si>
  <si>
    <t>Colegio ConcepciÃ³n compArte en su comunidad</t>
  </si>
  <si>
    <t>"Colegio ConcepciÃ³n compArte con su comunidad"</t>
  </si>
  <si>
    <t>Colegio ConcepciÃ³n</t>
  </si>
  <si>
    <t>Avenida Pedro de valdivia 1945</t>
  </si>
  <si>
    <t>f.valenzuela@coemco.cl</t>
  </si>
  <si>
    <t>Acciones artÃ­sticas en espacio pÃºblico</t>
  </si>
  <si>
    <t>PequeÃ±os  Escultores en el Colegio Alonso de CÃ³rdova</t>
  </si>
  <si>
    <t>Danza y MÃºsica en el Colegio Alonso de CÃ³rdova</t>
  </si>
  <si>
    <t>Montajes Colectivos en el Colegio Alonso de CÃ³rdova</t>
  </si>
  <si>
    <t>Arte y creatividad, aprende creando.</t>
  </si>
  <si>
    <t xml:space="preserve">Liceo Augusto Santelices Valenzuela, patio del colegio y sala de clases. </t>
  </si>
  <si>
    <t xml:space="preserve">LicantÃ©n </t>
  </si>
  <si>
    <t>http://semanaeducacionartistica.cultura.gob.cl/wp-content/uploads/2016/05/IMG_20160524_152619752_HDR1-1.jpg</t>
  </si>
  <si>
    <t>Conociendo Artesanos  de la zona</t>
  </si>
  <si>
    <t xml:space="preserve">Liceo Augusto Santelices Valenzuela, sala de clases. </t>
  </si>
  <si>
    <t>julia veas</t>
  </si>
  <si>
    <t>rescate patrimonial de licantÃ©n</t>
  </si>
  <si>
    <t>http://semanaeducacionartistica.cultura.gob.cl/wp-content/uploads/2016/05/20160525_094436.jpg</t>
  </si>
  <si>
    <t>Montajes Colectivos en Colegio Alonso de CÃ³rdova</t>
  </si>
  <si>
    <t>IntervenciÃ³n artistica en la via pÃºblica;  Batucada</t>
  </si>
  <si>
    <t xml:space="preserve">Bnaco estado, municipalidad , plaza, patio liceo </t>
  </si>
  <si>
    <t>http://semanaeducacionartistica.cultura.gob.cl/wp-content/uploads/2016/05/foto-16.jpg</t>
  </si>
  <si>
    <t>IntervenciÃ³n artistica en la via pÃºblica;  Batuc</t>
  </si>
  <si>
    <t>Recorrido casa patrimonial</t>
  </si>
  <si>
    <t xml:space="preserve">casa patrimonial de licantÃ©n </t>
  </si>
  <si>
    <t>museo patrimonial cultural</t>
  </si>
  <si>
    <t>7 bÃ¡sico</t>
  </si>
  <si>
    <t>http://semanaeducacionartistica.cultura.gob.cl/wp-content/uploads/2016/05/60-1.jpg</t>
  </si>
  <si>
    <t>Colegio Joaquin del Pino f101</t>
  </si>
  <si>
    <t>Avda. A. Prat 279 San Carlos, RegiÃ³n del BiobÃ­o (Chile)</t>
  </si>
  <si>
    <t>San Carlos</t>
  </si>
  <si>
    <t>miguelvasquezgonzalez@gmail.com</t>
  </si>
  <si>
    <t>.....</t>
  </si>
  <si>
    <t>Expo-Estudiantes</t>
  </si>
  <si>
    <t>municipalidad de Macul</t>
  </si>
  <si>
    <t>http://semanaeducacionartistica.cultura.gob.cl/wp-content/uploads/2016/05/DSF6813.jpg</t>
  </si>
  <si>
    <t>DESCUBRIENDO EL ARTE</t>
  </si>
  <si>
    <t>Riquelme 805</t>
  </si>
  <si>
    <t>Profesor de MÃºsica Pedro Jara</t>
  </si>
  <si>
    <t>Descubriendo el Arte</t>
  </si>
  <si>
    <t>http://semanaeducacionartistica.cultura.gob.cl/wp-content/uploads/2016/05/IMG_20160524_122404.jpg</t>
  </si>
  <si>
    <t>Un gran aporte para los estudiantes descubrir que todos y todas pueden hacer arte.</t>
  </si>
  <si>
    <t>ARTISTA EN MI ESCUELA</t>
  </si>
  <si>
    <t>El Arte: Diversos juegos, distintos roles</t>
  </si>
  <si>
    <t>CHARLA ARTE CONTEMPORÃNEO ITMBO</t>
  </si>
  <si>
    <t>ITMBO RANCAGUA</t>
  </si>
  <si>
    <t>CUEVAS #0455</t>
  </si>
  <si>
    <t>lstrangeolate@gmail.com</t>
  </si>
  <si>
    <t xml:space="preserve">La charla se llevÃ³ a cabo de manera efectiva, siendo importante destacar la nociÃ³n del artista contemporÃ¡neo en relaciÃ³n al artista de todos los tiempos </t>
  </si>
  <si>
    <t>INTERVENCIÃ“N URBANA "CUBOS Y PLANOS"</t>
  </si>
  <si>
    <t xml:space="preserve">PASEO INDEPENDENCIA RANCAGUA; PLAZA LOS HEROES </t>
  </si>
  <si>
    <t>http://semanaeducacionartistica.cultura.gob.cl/wp-content/uploads/2016/05/IMG_20160526_1221072371.jpg</t>
  </si>
  <si>
    <t xml:space="preserve">SE MONTÃ“ LA OBRA EN EL ESPACIO PÃšBLICO DE MANERA EFECTIVA, DESPLAZÃNDOLA Y EMPLAZÃNDOLA EN DISTINTOS PUNTOS MUY TRANSITADOS DE LA CIUDAD DE RANCAGUA </t>
  </si>
  <si>
    <t>TALLER DE SERIGRAFÃA</t>
  </si>
  <si>
    <t>LUNA CALQUIN</t>
  </si>
  <si>
    <t>SERIGRAFÃA</t>
  </si>
  <si>
    <t>TALLER PRÃCTICO EN SERIGRAFÃA ARTESANAL</t>
  </si>
  <si>
    <t>TOCATA EN TU RECREO</t>
  </si>
  <si>
    <t>BANDA ITMBO</t>
  </si>
  <si>
    <t>MÃšSICA</t>
  </si>
  <si>
    <t>TOCATA REALIZADA EN LOS PERIODOS DE RECREO, ESTUDIANTES DISFRUTAN DE LA JORNADA</t>
  </si>
  <si>
    <t>SEMINARIO DE IDEAS GRUPO "TOLASIUS"</t>
  </si>
  <si>
    <t>TOLASIUS</t>
  </si>
  <si>
    <t xml:space="preserve">SERIGRAFÃA </t>
  </si>
  <si>
    <t>http://semanaeducacionartistica.cultura.gob.cl/wp-content/uploads/2016/05/8737313328_41a5d782f3_b.jpg</t>
  </si>
  <si>
    <t>ESTUDIANTES PRESENCIAN EXPOSICIÃ“N DE ARTISTAS DISEÃ‘ADORES DE LA MARCA TOLASIUS, GENERANDO UN AMBIENTE DE GRAN MOTIVACIÃ“N EN LOS 60 ESTUDIANTES PARTICIPANTES DE LA JORNADA</t>
  </si>
  <si>
    <t>MARTES 24 DE MAYO / JOELÃ RÃMIREZ</t>
  </si>
  <si>
    <t>MARTES 24 DE MAYO / GUZTOK</t>
  </si>
  <si>
    <t>MIÃ‰RCOLES 25 DE MAYO / HOLAPALO</t>
  </si>
  <si>
    <t>ExposiciÃ³n de pintura de la artista local, Guilda Pinto</t>
  </si>
  <si>
    <t>CRA, biblioteca del establecimiento</t>
  </si>
  <si>
    <t>Traiguen</t>
  </si>
  <si>
    <t>Guilda Pinto</t>
  </si>
  <si>
    <t>http://semanaeducacionartistica.cultura.gob.cl/wp-content/uploads/2016/05/IMG_20160526_163036.jpg</t>
  </si>
  <si>
    <t>ExposiciÃ³n de pintura de la artista local, Guilda</t>
  </si>
  <si>
    <t>Como el Arte interviene la cotidianeidad de la calle</t>
  </si>
  <si>
    <t>Aulas del Colegio Dr. Guillermo Velasco Barros de TomÃ©</t>
  </si>
  <si>
    <t>Nogueira 859</t>
  </si>
  <si>
    <t>fabianovalles@gmail.com</t>
  </si>
  <si>
    <t>VÃ­a web de la SEA</t>
  </si>
  <si>
    <t>http://semanaeducacionartistica.cultura.gob.cl/wp-content/uploads/2016/05/IMG_8570.jpg</t>
  </si>
  <si>
    <t>El Arte interviene la cotidianeidad de la calle</t>
  </si>
  <si>
    <t>Geoglifos en la Playa</t>
  </si>
  <si>
    <t>Playa El Morro de TomÃ©</t>
  </si>
  <si>
    <t>Playa El Morro de TomÃ© sin nÃºmero</t>
  </si>
  <si>
    <t>http://semanaeducacionartistica.cultura.gob.cl/wp-content/uploads/2016/05/IMG_8570-1.jpg</t>
  </si>
  <si>
    <t>Una vez terminada la actividad, los estudiantes no solo comparten sus impresiones acerca de lo realizado en terreno, relacionan el valor de lo realizado con el sentido antropologico de este acto por los pueblos originarios. La satisfaccion de lo realizado por los niÃ±os sobrepasa sus logros artisticos.</t>
  </si>
  <si>
    <t>Visita a Pinacoteca Universidad de ConcepciÃ³n</t>
  </si>
  <si>
    <t>Pinacoteca Universidad de ConcepciÃ³n</t>
  </si>
  <si>
    <t>Chacabuco esquina PaicavÃ­</t>
  </si>
  <si>
    <t>Pinacoteca Universidad de Concepcion</t>
  </si>
  <si>
    <t>5ÂºBasico (NB3)</t>
  </si>
  <si>
    <t>http://semanaeducacionartistica.cultura.gob.cl/wp-content/uploads/2016/05/IMG_8526.jpg</t>
  </si>
  <si>
    <t>Se transformo en una experiencia tremendamente enriquecedora encontrarse frente a frente con la Historia, con los protagonistas, con las obras de Arte. Los niÃ±os disfrutaron mucho la visita y encontrarse en un centro que ademas cuenta con su Construccion Patrimonial, con un Mural historico y las obras.</t>
  </si>
  <si>
    <t>Un Artista en Mi Escuela: PÃ­a Aldana</t>
  </si>
  <si>
    <t>Colegio Dr. Guillermo Velasco Barros de TomÃ©</t>
  </si>
  <si>
    <t>Pia Aldana</t>
  </si>
  <si>
    <t>Diaporamas y patrimonio</t>
  </si>
  <si>
    <t>http://semanaeducacionartistica.cultura.gob.cl/wp-content/uploads/2016/05/IMG_8609.jpg</t>
  </si>
  <si>
    <t>Una gran conexion logro la Artista Visual UdeC ganadora de Fondart y nombrada una de las artistas emergentes destacadas de 2015 por revista de arte Al limite. Luego de dar a conocer su obra y dar una charla, mantuvo un intenso, extendido y enriquecedor dialogo con los alumnos de 7Âº y 8Âº basico. Los 120 jovenes quedaron muy motivados a continuar con trabajos visuales, de diseÃ±o, creativos e innovadores.</t>
  </si>
  <si>
    <t>Pintura In Situ</t>
  </si>
  <si>
    <t>Plaza El Morro</t>
  </si>
  <si>
    <t>Siempre una clase fuera del aula marca la diferencia para los niÃ±os, pero ademas que pueda ser fuera del establecimiento, en un entorno que da paz y el paisaje favorece la inspiracion, la creatividad y expresion fluye como un gran torrente a traves de todo el cuerpo de los estudiantes.</t>
  </si>
  <si>
    <t>â€œDetrÃ¡s del lente, de cara a las emociÃ³nesâ€</t>
  </si>
  <si>
    <t>Rock en la Escuela</t>
  </si>
  <si>
    <t>Cronograma semana artÃ­stica</t>
  </si>
  <si>
    <t>Color de otoÃ±o</t>
  </si>
  <si>
    <t>Obra de tÃ­teres</t>
  </si>
  <si>
    <t>Cartagena</t>
  </si>
  <si>
    <t>La ASOCIACIÃ“N CULTURAL KUNTUR del PERÃš.</t>
  </si>
  <si>
    <t xml:space="preserve">Se desarrolla muestra de obra de tÃ­teres a estudiantes desde Pre- kinder a 4Â° aÃ±o bÃ¡sico por separado. Dicha actividad estuvo a cargo de La ASOCIACIÃ“N CULTURAL KUNTUR del PERÃš. Mostrando su Arte en Escena , en esta ocasiÃ³n "Los TÃ­teres" . </t>
  </si>
  <si>
    <t>Pintando MÃ¡ndalas</t>
  </si>
  <si>
    <t>1Â° a 4Â° bÃ¡sico</t>
  </si>
  <si>
    <t>Pintado de mandalas</t>
  </si>
  <si>
    <t>Estudiantes desde KÃ­nder a 4Â° aÃ±o bÃ¡sico pintar mÃ¡ndalas utilizando creatividad, a base del uso del color. Durante el pintado de mandalas ademÃ¡s los estudiantes escuchan mÃºsica de relajaciÃ³n.</t>
  </si>
  <si>
    <t>Alumnos de PK a 4Â° medio</t>
  </si>
  <si>
    <t>Arte</t>
  </si>
  <si>
    <t>Los cursos desde Pre kÃ­nder a 4Â° aÃ±o medio, exponen los trabajos desarrollados durante el aÃ±o en el patio del establecimiento. Cada exposiciÃ³n se desarrolla con la ayuda de los profesores a cargo de la asignatura en cada curso</t>
  </si>
  <si>
    <t>Murales con Tiza</t>
  </si>
  <si>
    <t>Alumnos 1Â° a 4Â° bÃ¡sico</t>
  </si>
  <si>
    <t>Pintado de murales</t>
  </si>
  <si>
    <t>Estudiantes desde pre- kÃ­nder a 4Â° aÃ±o bÃ¡sico pintan en patio del establecimiento en papeles kraft paisajes con tiza a nivel grupal</t>
  </si>
  <si>
    <t>Acto matinal solemne</t>
  </si>
  <si>
    <t>Alumnos de 5Â° aÃ±o</t>
  </si>
  <si>
    <t>RepresentaciÃ³n artÃ­stica</t>
  </si>
  <si>
    <t>Alumnos representan los hechos ocurridos durante el 21 de mayo. AdemÃ¡s leen reseÃ±a histÃ³rica de lo acontecido</t>
  </si>
  <si>
    <t>Malabarismo</t>
  </si>
  <si>
    <t>Taller de cuerdas</t>
  </si>
  <si>
    <t>Pintado de mÃ¡ndalas</t>
  </si>
  <si>
    <t>La ruta de la lana</t>
  </si>
  <si>
    <t>Obra de teatro 21 de mayo</t>
  </si>
  <si>
    <t>VISITA GRUPOS MUSICALES</t>
  </si>
  <si>
    <t>CARNAVAL POR LA EDUCACIÃ’N ARTÃSTICA</t>
  </si>
  <si>
    <t>EXPOSICIONES Y ACTIVIDADES SEA</t>
  </si>
  <si>
    <t>ClÃ¬nica de guitarra elÃ©ctrica</t>
  </si>
  <si>
    <t>IntervenciÃ³n Urbana Liceo Rayen Mapu</t>
  </si>
  <si>
    <t>arte y creatividad,  aprende creando</t>
  </si>
  <si>
    <t>ParticipaciÃ³n en el IV Seminario de educaciÃ³n artÃ­stica. Entrega de propuesta</t>
  </si>
  <si>
    <t xml:space="preserve">Liceo Arturo Alessandri Palma. </t>
  </si>
  <si>
    <t>Av. Brasil 630, Romeral</t>
  </si>
  <si>
    <t>Romeral</t>
  </si>
  <si>
    <t>dvisual@gmail.com</t>
  </si>
  <si>
    <t xml:space="preserve">presentaciÃ³n de propuesta </t>
  </si>
  <si>
    <t>conociendo Artesanos de la zona</t>
  </si>
  <si>
    <t>ReflexiÃ³n sobre la importancia del arte como lenguaje</t>
  </si>
  <si>
    <t>Liceo Arturo Alessandri Palma</t>
  </si>
  <si>
    <t>valorando la expresiÃ³n creadora de artistas contemporÃ¡neos.</t>
  </si>
  <si>
    <t xml:space="preserve"> Romeral</t>
  </si>
  <si>
    <t>Dvisual@gmail.com</t>
  </si>
  <si>
    <t>Preparativos exposiciÃ³n semana de educaciÃ³n artÃ­stica.</t>
  </si>
  <si>
    <t>ExposiciÃ³n semana de educaciÃ³n artÃ­stica</t>
  </si>
  <si>
    <t>Se Inicia la semana de Ed Artistica  en la Escuela LOS CARRERA  DE Lautaro</t>
  </si>
  <si>
    <t>Visita al centro cultural "ArtequÃ­n".</t>
  </si>
  <si>
    <t>Taller retrato fotogrÃ¡fico</t>
  </si>
  <si>
    <t>Sala multiuso Local Parque</t>
  </si>
  <si>
    <t>FotogrfÃ­a</t>
  </si>
  <si>
    <t>http://semanaeducacionartistica.cultura.gob.cl/wp-content/uploads/2016/05/IMG_20160525_145128.jpg</t>
  </si>
  <si>
    <t>Taller el arte de cocinar</t>
  </si>
  <si>
    <t>Visita Museo hacienda San JosÃ© del Carmen de El Huique</t>
  </si>
  <si>
    <t>Palmilla</t>
  </si>
  <si>
    <t>Hacienda Museo San JosÃ© del Carmen del Huique</t>
  </si>
  <si>
    <t>7Â° y 8Â° bÃ¡sico y 1Â° medio</t>
  </si>
  <si>
    <t>http://semanaeducacionartistica.cultura.gob.cl/wp-content/uploads/2016/05/IMG-20160531-WA0003.jpg</t>
  </si>
  <si>
    <t>Visita Museo hacienda San JosÃ© del Carmen de El H</t>
  </si>
  <si>
    <t>Taller de Pintura</t>
  </si>
  <si>
    <t>Visita Centro Cultural AgustÃ­n Ross</t>
  </si>
  <si>
    <t>Centro Cultural AgustÃ­n Ross</t>
  </si>
  <si>
    <t>2Â°, 3Â° y 4Â° medio</t>
  </si>
  <si>
    <t>http://semanaeducacionartistica.cultura.gob.cl/wp-content/uploads/2016/05/IMG_20160526_142927.jpg</t>
  </si>
  <si>
    <t>Taller de  Dactilopintura</t>
  </si>
  <si>
    <t>IntervenciÃ³n pictÃ³rica</t>
  </si>
  <si>
    <t>Frontis Biblioteca Local Centro</t>
  </si>
  <si>
    <t>La zumba fue una buena  fue una buena opciÃ³n</t>
  </si>
  <si>
    <t>PASACALLE REALIZADO EL 27 DE MAYO.</t>
  </si>
  <si>
    <t>Intervenciones teatrales</t>
  </si>
  <si>
    <t>SEMANA DE LA EDUCACION ARTISTICA EN MOLINA</t>
  </si>
  <si>
    <t>Mi Escuela</t>
  </si>
  <si>
    <t>Escuela Lomas de Polcura</t>
  </si>
  <si>
    <t>Lomas de Polcura</t>
  </si>
  <si>
    <t>LongavÃ­</t>
  </si>
  <si>
    <t>SEA REFLEXION</t>
  </si>
  <si>
    <t>MiÃ©rcoles 25: Teatro e improvisaciÃ³n</t>
  </si>
  <si>
    <t>MON MAPU SEA 2016</t>
  </si>
  <si>
    <t>COLEGIO MON MAPU SEA 2016</t>
  </si>
  <si>
    <t>Charla con la escritora Isabella CatellÃ³n</t>
  </si>
  <si>
    <t>Colagio FÃ©nix (EnseÃ±anza media)</t>
  </si>
  <si>
    <t>Isabel Valencia</t>
  </si>
  <si>
    <t>Literatura y creatividad</t>
  </si>
  <si>
    <t>http://semanaeducacionartistica.cultura.gob.cl/wp-content/uploads/2016/05/13315510_481551331969428_3241581034473450612_n.jpg</t>
  </si>
  <si>
    <t>Concierto de agrupaciÃ³n Yage</t>
  </si>
  <si>
    <t>Centro cultural de San Antonio</t>
  </si>
  <si>
    <t>http://semanaeducacionartistica.cultura.gob.cl/wp-content/uploads/2016/05/13307376_481550641969497_7408523120794612744_n.jpg</t>
  </si>
  <si>
    <t>http://semanaeducacionartistica.cultura.gob.cl/wp-content/uploads/2016/05/13267905_481550851969476_5849616077802754419_n.jpg</t>
  </si>
  <si>
    <t>PREMIACIÃ“N, SEMANA DE LA EDUCACIÃ“N ARTÃSTICA</t>
  </si>
  <si>
    <t>ExposiciÃ³n diversas tÃ©cnicas plÃ¡sticas</t>
  </si>
  <si>
    <t>Las plameras 958</t>
  </si>
  <si>
    <t>Pinta Calle.</t>
  </si>
  <si>
    <t>La PoesÃ­a y el Mar en la obra de Ignacio Lobo</t>
  </si>
  <si>
    <t>BodegÃ³n Cultural de Los Vilos</t>
  </si>
  <si>
    <t>Elicura 135</t>
  </si>
  <si>
    <t>Luz Astudillo</t>
  </si>
  <si>
    <t>Proyecto BodegÃ³n en tu Escuela, Arte y EducaciÃ³n</t>
  </si>
  <si>
    <t>Finaliza Semana de la EducaciÃ³n ArtÃ­stica 2016</t>
  </si>
  <si>
    <t>Conociendo el BodegÃ³n</t>
  </si>
  <si>
    <t>Proyecto BodegÃ³n en tu Escuela; Arte y EducaciÃ³n</t>
  </si>
  <si>
    <t>Mi Primera ExposiciÃ³n</t>
  </si>
  <si>
    <t>IntervenciÃ³n ArtÃ­stica con cantantes escolares.</t>
  </si>
  <si>
    <t>Muestra de Talleres Musicales</t>
  </si>
  <si>
    <t>http://semanaeducacionartistica.cultura.gob.cl/wp-content/uploads/2016/05/IMG_0432.jpg</t>
  </si>
  <si>
    <t>Debutan Talleres de Banda de Rock E. BÃ¡sica y E. Media.</t>
  </si>
  <si>
    <t>"VocaciÃ³n Profesional en las Artes"</t>
  </si>
  <si>
    <t>Artes Visuales y vocaciÃ³n profesional en las Artes</t>
  </si>
  <si>
    <t>http://semanaeducacionartistica.cultura.gob.cl/wp-content/uploads/2016/05/DSC04594.jpg</t>
  </si>
  <si>
    <t>La artista Visual desde su experiencia nos cuenta como desarrollarse en las Artes profesionalmente.</t>
  </si>
  <si>
    <t>Muestra ArtÃ­stica en Pichilemu</t>
  </si>
  <si>
    <t>Museo Interactivo</t>
  </si>
  <si>
    <t>http://semanaeducacionartistica.cultura.gob.cl/wp-content/uploads/2016/05/IMG_0400.jpg</t>
  </si>
  <si>
    <t>Los alumnos de Prekinder que son los que ingresan en jornada de tarde participan en espacio de refelxion ya que de kinder a Cuarto AÃ±o Medio, lo hicieron de 08:00 a 08:20</t>
  </si>
  <si>
    <t>Programa Semana de EducaciÃ³n Artistica</t>
  </si>
  <si>
    <t>Artista Visual Sandra Borquez visita nuestro colegio</t>
  </si>
  <si>
    <t>FinalizaciÃ³n de la Semana con artistas escolares.</t>
  </si>
  <si>
    <t>Grupo "Danza TradiciÃ³n" presenta en nuestro colegio y alumnas de Taller de Danza</t>
  </si>
  <si>
    <t>Espacio de ReflexiÃ³n</t>
  </si>
  <si>
    <t>Latrille terminÃ³ celebraciones de semana artÃ­stica con grabados</t>
  </si>
  <si>
    <t>Mural colectivo de Kinder junto a Segundo AÃ±o Medio</t>
  </si>
  <si>
    <t>Latrille celebra semana educaciÃ³n artÃ­stica con diferentes actividades</t>
  </si>
  <si>
    <t>"Cuenta Cuentos"</t>
  </si>
  <si>
    <t>ALEJANDRA HORTENCIA  VIAL SALINAS</t>
  </si>
  <si>
    <t>EXPRESION CORPORAL</t>
  </si>
  <si>
    <t>http://semanaeducacionartistica.cultura.gob.cl/wp-content/uploads/2016/05/cuenta-cuentos.jpg</t>
  </si>
  <si>
    <t>Evento Cultural ArtÃ­stico Escolar.</t>
  </si>
  <si>
    <t>"Pinta Caritas"Trabajo colectivo entre Prekinder y Cuarto AÃ±o Medio</t>
  </si>
  <si>
    <t>Bandas de Rock presentan ante la Comunidad Educativa</t>
  </si>
  <si>
    <t>"Casa Colonial y Objetos Antiguos"</t>
  </si>
  <si>
    <t>pERALILLO</t>
  </si>
  <si>
    <t>Casa Colonial en PoblaciÃ³n</t>
  </si>
  <si>
    <t>Kinder y Pre KInder</t>
  </si>
  <si>
    <t>http://semanaeducacionartistica.cultura.gob.cl/wp-content/uploads/2016/05/casa-colonial.jpg</t>
  </si>
  <si>
    <t>"MIS CREACIONES"</t>
  </si>
  <si>
    <t>InauguraciÃ³n Semana del Arte</t>
  </si>
  <si>
    <t>PATIO CENTRAL</t>
  </si>
  <si>
    <t>Avda. Portales 814</t>
  </si>
  <si>
    <t>FOTOS EVIDENCIA SEMANA  https://www.flickr.com/photos/103797302@N02/with/27016653480/</t>
  </si>
  <si>
    <t>530 estudiantes</t>
  </si>
  <si>
    <t>LAS IMÃGENES ESTÃN EN NUESTRA PÃGINA www.colegioportales.cl 
ESPECÃFICAMENTE EN https://www.flickr.com/photos/103797302@N02/sets/72157668610225601</t>
  </si>
  <si>
    <t>SEXTOS BÃSICOS AL TEATRO</t>
  </si>
  <si>
    <t>TEATRO NESCAFÃ‰ DE LAS ARTES</t>
  </si>
  <si>
    <t>Manuel Montt 032</t>
  </si>
  <si>
    <t>Inicio de la unidad de texto dramÃ¡tico.</t>
  </si>
  <si>
    <t>70 estudiantes</t>
  </si>
  <si>
    <t>SEXTOS BÃSICOS AL TEATRO NESCAFE DE LAS ARTES</t>
  </si>
  <si>
    <t>Muestra de PATINAJE ARTÃSTICO</t>
  </si>
  <si>
    <t>Dirigente FederaciÃ³n de Patinaje Roberto RodrÃ­guez</t>
  </si>
  <si>
    <t>FOTOS DE EVIDENCIA https://www.flickr.com/photos/103797302@N02/with/27016653480/</t>
  </si>
  <si>
    <t>FEDERACIÃ“N DE PATINAJE DE CHILE, GRUPO PEÃ‘AFLOR</t>
  </si>
  <si>
    <t>CORPORAL-EXPRESIVO</t>
  </si>
  <si>
    <t>LAS IMÃGENES ESTÃN EN NUESTRA PÃGINA www.colegioportales.cl 
ESPECÃFICAMENTE EN https://www.flickr.com/photos/103797302@N02/albums/72157668610225601/page2/</t>
  </si>
  <si>
    <t>Docentes de Escuela AudioMÃºsica</t>
  </si>
  <si>
    <t>CASINO</t>
  </si>
  <si>
    <t>Escuela AudiomÃºsica, Mall Florida Center</t>
  </si>
  <si>
    <t>PROFESORES ESCUELA AUDIOMÃšSICA - LA FLORIDA</t>
  </si>
  <si>
    <t>INTERPRETACIÃ“N Y APRECIACIÃ“N DE LA MÃšSICA</t>
  </si>
  <si>
    <t>LAS IMÃGENES ESTÃN EN NUESTRA PÃGINA www.colegioportales.cl 
ESPECÃFICAMENTE EN 
https://www.flickr.com/photos/103797302@N02/albums/72157668610225601/page2/</t>
  </si>
  <si>
    <t>â€œExposiciÃ³n: El arte estÃ¡ en tus manosâ€.</t>
  </si>
  <si>
    <t>Patios y pasillos del colegio</t>
  </si>
  <si>
    <t xml:space="preserve">ESPECÃFICAMENTE EN https://www.flickr.com/photos/103797302@N02/albums/72157668610225601/page1
TODOS LOS NIVELES PRESENTARON SUS TRABAJOS EN ARTES VISUALES Y A SU VEZ SE ORGANIZÃ“ UN RECORRIDO PARA QUE LOS ESTUDIANTES APRECIARAN LAS OBRAS DE SUS COMPAÃ‘EROS. ADEMÃS SE PREPARARON POR CURSO 4 MONITORES QUE EXPLICABAN CÃ“MO LOGRARON REALIZAR LOS TRABAJOS.
</t>
  </si>
  <si>
    <t>Bandas Colegio Portales</t>
  </si>
  <si>
    <t>10 estudiantes tocaron en las bandas y 520 estudiantes apreciaron el trabajo de sus compaÃ±eras y compaÃ±eros</t>
  </si>
  <si>
    <t xml:space="preserve">LAS IMÃGENES ESTÃN EN NUESTRA PÃGINA www.colegioportales.cl 
ESPECÃFICAMENTE EN https://www.flickr.com/photos/103797302@N02/albums/72157668610225601/page1
</t>
  </si>
  <si>
    <t>Tizada en mi  Escuela.</t>
  </si>
  <si>
    <t>Dibujo o modelo mi ciudad</t>
  </si>
  <si>
    <t>Conversatorio de estudiantes sobre los aportes del arte a la educaciÃ³n</t>
  </si>
  <si>
    <t>Visita a muestra fotogrÃ¡fica</t>
  </si>
  <si>
    <t>ExposiciÃ³n Final</t>
  </si>
  <si>
    <t>Alejandra Serey visita el 8Â° bÃ¡sico</t>
  </si>
  <si>
    <t>valparaÃ­so</t>
  </si>
  <si>
    <t>IntervenciÃ³n Urbana en semana ArtÃ­stica</t>
  </si>
  <si>
    <t>Jueves 26: Los alumnos son protagonista a travÃ©s de la mÃºsica, teatro y poesÃ­a.</t>
  </si>
  <si>
    <t>VIERNES 27: Finaliza Semana de EducaciÃ³n ArtÃ­stica SEA "Artistas en mi escuela"</t>
  </si>
  <si>
    <t>CompaÃ±Ã­a peruana Kuntur participÃ³ en la Semana de la EducaciÃ³n ArtÃ­stica</t>
  </si>
  <si>
    <t>Semana de la EducaciÃ³n ArtÃ­stica partiÃ³ con concierto pedagÃ³gico</t>
  </si>
  <si>
    <t>MÃºsico Felipe Nahuelpan visita nuestro colegio. AudiciÃ³n de Piano con alumnos de 3Âº,4Âº y 5Âº BÃ¡sico.</t>
  </si>
  <si>
    <t>ExposiciÃ³n de obras de estudiantes</t>
  </si>
  <si>
    <t>CulminaciÃ³n semana de la educaciÃ³n artÃ­stica en el jardin infantil Los Pelluquitos</t>
  </si>
  <si>
    <t>0valle</t>
  </si>
  <si>
    <t>VÃ­ctor Arenas RamÃ­rez</t>
  </si>
  <si>
    <t>http://semanaeducacionartistica.cultura.gob.cl/wp-content/uploads/2016/05/DSCN5561.jpg</t>
  </si>
  <si>
    <t>AcciÃ³n artÃ­stica.</t>
  </si>
  <si>
    <t>Violeta se Fue a los cielos</t>
  </si>
  <si>
    <t>Pintura al aire libre</t>
  </si>
  <si>
    <t>INTERVENCIÃ“N EN ESPACIOS PÃšBLICOS</t>
  </si>
  <si>
    <t>VISITA DE LA ESCUELA DE BALLET DE LOS ÃNGELES.</t>
  </si>
  <si>
    <t>ESPACIOS DE REFLEXIÃ“N</t>
  </si>
  <si>
    <t>ExpresiÃ³n ArtÃ­stica Callejera</t>
  </si>
  <si>
    <t>Espacios PÃºblicos</t>
  </si>
  <si>
    <t>Artistas en la escuela</t>
  </si>
  <si>
    <t>AcciÃ³n artÃ­stica</t>
  </si>
  <si>
    <t>Tribus Urbanas</t>
  </si>
  <si>
    <t>El arte junto a la comunidad.</t>
  </si>
  <si>
    <t>ReflexiÃ³n sobre el tema</t>
  </si>
  <si>
    <t>â€œEl arte nos une"</t>
  </si>
  <si>
    <t>â€œEl carnaval del arteâ€</t>
  </si>
  <si>
    <t>LLUVIA DE LIBROS</t>
  </si>
  <si>
    <t>Semana de la EducaciÃ³n Artistica</t>
  </si>
  <si>
    <t>El Arte, la Cultura y la EducaciÃ³n</t>
  </si>
  <si>
    <t>Liceo Industrial y de Minas Ignacio Domeyko</t>
  </si>
  <si>
    <t>Juarez Larga # 760</t>
  </si>
  <si>
    <t>Christian Tumba MartÃ­nez</t>
  </si>
  <si>
    <t>En el liceo</t>
  </si>
  <si>
    <t>http://semanaeducacionartistica.cultura.gob.cl/wp-content/uploads/2016/05/reflexiÃ³n.jpg</t>
  </si>
  <si>
    <t>La actividad se desarrollo en competa normalidad, los alumnos realizaron la reflexiÃ³n sobre la importancia del Arte, la Cultura y la EducaciÃ³n.</t>
  </si>
  <si>
    <t>El Arte en dictadura</t>
  </si>
  <si>
    <t>En el establecimiento.</t>
  </si>
  <si>
    <t>Freddy Timmerman</t>
  </si>
  <si>
    <t>El Arte y la Cultura en tiempos de Dictadura</t>
  </si>
  <si>
    <t>http://semanaeducacionartistica.cultura.gob.cl/wp-content/uploads/2016/05/arte-en-dictadura.jpg</t>
  </si>
  <si>
    <t>La intervenciÃ³n se realizÃ³ con alumnos de cuarto aÃ±o medio y resulto muy significativa para la comunidad Domeykana.</t>
  </si>
  <si>
    <t>Jueventud, MÃºsica y Artes</t>
  </si>
  <si>
    <t>Patricio Portilla</t>
  </si>
  <si>
    <t>La mÃºsica y el Arte</t>
  </si>
  <si>
    <t>http://semanaeducacionartistica.cultura.gob.cl/wp-content/uploads/2016/05/musica-y-artes.jpg</t>
  </si>
  <si>
    <t>Estos artistas se personificaron en distintas Ã©pocas del siglo XX y relacionaron la mÃºsica el arte y la historia. Los alumnos rotaban por una sala de clases en la que se realizaba la actividad.</t>
  </si>
  <si>
    <t>Salidas pedagÃ³gicas</t>
  </si>
  <si>
    <t xml:space="preserve">Distintos lugares de la RM y V RegiÃ³n </t>
  </si>
  <si>
    <t>Distintos museos y lugares patrimoniales de nuestra ciudad y de ValparaÃ­so</t>
  </si>
  <si>
    <t>Todos los niveles de 1Âº a 4Âº medio</t>
  </si>
  <si>
    <t>http://semanaeducacionartistica.cultura.gob.cl/wp-content/uploads/2016/05/4d4.jpg</t>
  </si>
  <si>
    <t>Los 26 cursos de nuestro establecimiento salieron a distintos lugares de nuestra ciudad y de ValparaÃ­so. Los principales lugares fueron:
Museos (HistÃ³rico Nacional, Historia Natural, De la Memoria, MIM, etc)
Cementerio General.
Casa Lo Matta.
Estadio Nacional.
Cine Arte.
Circuito cultural ValparaÃ­so, entre otros.</t>
  </si>
  <si>
    <t>Con Ã©xito se realiza taller de juego teatral en escuela Adriana ArÃ¡nguiz Cerda</t>
  </si>
  <si>
    <t>Mural de Domeyko</t>
  </si>
  <si>
    <t>El taller de Artes, acompaÃ±ado por el profesor Camilo Inostroza, realizaron un mural en la inmediaciones del establecimiento.</t>
  </si>
  <si>
    <t>DÃ­a del Cine en Adriana ArÃ¡nguiz Cerda.</t>
  </si>
  <si>
    <t>Enriquecedora visita cultural al Museo Escolar Laguna de Tagua Tagua.</t>
  </si>
  <si>
    <t>Creando mundo imaginarios con Matta / ReflexiÃ³n y trabajo prÃ¡ctico</t>
  </si>
  <si>
    <t>LAS PROPIEDADES DEL GRABADO</t>
  </si>
  <si>
    <t>Mandalas Humanos en Adriana ArÃ¡nguiz Cerda.</t>
  </si>
  <si>
    <t>"Experimentando con el color"</t>
  </si>
  <si>
    <t>Pintando mi entorno</t>
  </si>
  <si>
    <t>Reporte Sea</t>
  </si>
  <si>
    <t>IntervenciÃ³n pÃºblica</t>
  </si>
  <si>
    <t>"El Chinchinero"</t>
  </si>
  <si>
    <t>Visitando exposiciÃ³n "Light Show"</t>
  </si>
  <si>
    <t>Visitando el Mac</t>
  </si>
  <si>
    <t>Alfombra de Aserrin</t>
  </si>
  <si>
    <t>Gran pasacalle en Adriana ArÃ¡nguiz.</t>
  </si>
  <si>
    <t>Reflexionando</t>
  </si>
  <si>
    <t>Patios del establecimiento</t>
  </si>
  <si>
    <t>Serrano NÂº 518</t>
  </si>
  <si>
    <t xml:space="preserve">Quilicura </t>
  </si>
  <si>
    <t xml:space="preserve">Gladys Guardia </t>
  </si>
  <si>
    <t xml:space="preserve">Todos los estudiantes de bÃ¡sica y media participan </t>
  </si>
  <si>
    <t>http://semanaeducacionartistica.cultura.gob.cl/wp-content/uploads/2016/05/IMG-20160524-WA0009.jpg</t>
  </si>
  <si>
    <t>FESTIVAL DE BANDAS EN EL LICEO</t>
  </si>
  <si>
    <t>PresentaciÃ³n Musical Talleres Liceo Agroindustrial RÃ­o Claro</t>
  </si>
  <si>
    <t xml:space="preserve">Patio de establecimiento </t>
  </si>
  <si>
    <t xml:space="preserve">Serrano NÂº 518 </t>
  </si>
  <si>
    <t xml:space="preserve">Realizan muestra artÃ­stica los estudiantes que pertenecen al taller de folclor </t>
  </si>
  <si>
    <t>http://semanaeducacionartistica.cultura.gob.cl/wp-content/uploads/2016/05/IMG-20160524-WA0018.jpg</t>
  </si>
  <si>
    <t xml:space="preserve">Estudiantes que pertenecen a la orquesta de cÃ¡mara del establecimiento </t>
  </si>
  <si>
    <t>orquesta de cÃ¡mara del colegio</t>
  </si>
  <si>
    <t>ArtequÃ­n</t>
  </si>
  <si>
    <t xml:space="preserve">Museo ArtequÃ­n </t>
  </si>
  <si>
    <t>Av. Portales NÂº3530</t>
  </si>
  <si>
    <t xml:space="preserve">Estudiantes con intereses artÃ­sticos </t>
  </si>
  <si>
    <t>http://semanaeducacionartistica.cultura.gob.cl/wp-content/uploads/2016/05/IMG-20160526-WA0037.jpg</t>
  </si>
  <si>
    <t>PresentaciÃ³n taller instrumental Escuela Catalunya en  un espacio pÃºblico</t>
  </si>
  <si>
    <t>Visitando ExposiciÃ³n "Gotas de Tinta"</t>
  </si>
  <si>
    <t>Espacio culturales</t>
  </si>
  <si>
    <t>Serrano, Los Carrera y Guadiamarina</t>
  </si>
  <si>
    <t xml:space="preserve">Todos les estudiantes del colegio pueden participar. </t>
  </si>
  <si>
    <t>Las dependencias del establecimiento</t>
  </si>
  <si>
    <t>Desde pÃ¡rvulo hasta 4Â° medio</t>
  </si>
  <si>
    <t>http://semanaeducacionartistica.cultura.gob.cl/wp-content/uploads/2016/05/IMG-20160523-WA0003.jpg</t>
  </si>
  <si>
    <t>Espacio culturales en mi colegio</t>
  </si>
  <si>
    <t>Presentaciones Musicales</t>
  </si>
  <si>
    <t>ExposiciÃ³n artÃ­stica "Gotas de tinta"</t>
  </si>
  <si>
    <t>Escultura de sal y color</t>
  </si>
  <si>
    <t>Celebrando el arte de crear/ ceremonia de cierre de la SEA Colegio de AplicaciÃ³n</t>
  </si>
  <si>
    <t>Salida Museo Cielo Abierto San Miguel</t>
  </si>
  <si>
    <t>ExposiciÃ³n Semana de Arte</t>
  </si>
  <si>
    <t>Las artes como medio de expresiÃ³n del hombre</t>
  </si>
  <si>
    <t>Edificio de media</t>
  </si>
  <si>
    <t>http://semanaeducacionartistica.cultura.gob.cl/wp-content/uploads/2016/06/IMG-20160602-WA0044.jpg</t>
  </si>
  <si>
    <t>Cuentos</t>
  </si>
  <si>
    <t>http://semanaeducacionartistica.cultura.gob.cl/wp-content/uploads/2016/06/20160527_104223.jpg</t>
  </si>
  <si>
    <t>fue muy entretenida la actividad</t>
  </si>
  <si>
    <t>Cierre semana de la EducaciÃ³n Artistica</t>
  </si>
  <si>
    <t>Media y BÃ¡sica</t>
  </si>
  <si>
    <t>http://semanaeducacionartistica.cultura.gob.cl/wp-content/uploads/2016/06/20160527_121229.jpg</t>
  </si>
  <si>
    <t>pintando en mi escuela</t>
  </si>
  <si>
    <t>vestir mi entorno</t>
  </si>
  <si>
    <t>Visita guiada a la pinacoteca de la universidad de concepciÃ³n.</t>
  </si>
  <si>
    <t>intervenciÃ³n artÃ­stica</t>
  </si>
  <si>
    <t>Exitosa Semana de las artes en el Liceo NÂ°1 Javiera Carrera</t>
  </si>
  <si>
    <t>ConversaciÃ³n con 4Â° Medios A y B</t>
  </si>
  <si>
    <t>Conociendo las facetas artÃ­sticas de Violeta Parra</t>
  </si>
  <si>
    <t>Muestra Folclorica</t>
  </si>
  <si>
    <t>Cuenta Cuentista</t>
  </si>
  <si>
    <t>Coversando con un artesano local</t>
  </si>
  <si>
    <t>Escuela ViÃ±a ErrÃ¡zuriz</t>
  </si>
  <si>
    <t>Kilometro 4</t>
  </si>
  <si>
    <t>panquehue</t>
  </si>
  <si>
    <t>VÃ­ctor Lucero</t>
  </si>
  <si>
    <t>http://semanaeducacionartistica.cultura.gob.cl/wp-content/uploads/2016/06/IMG_3087.jpg</t>
  </si>
  <si>
    <t>Esta actividad permitiÃ³ que nuestros alumnos conocieran a un artesano de la zona, y desarrollan el trabajo de grabado de un cuesco de damasco con sus nombres.</t>
  </si>
  <si>
    <t>DecoraciÃ³n de establecimiento.</t>
  </si>
  <si>
    <t>Casablanca Bilingual School</t>
  </si>
  <si>
    <t xml:space="preserve">Parcela 12 b6 ruta f74 g, casablanca </t>
  </si>
  <si>
    <t xml:space="preserve">casablanca </t>
  </si>
  <si>
    <t xml:space="preserve">JosÃ© Luis Romero </t>
  </si>
  <si>
    <t xml:space="preserve">Mediante solicitud a profesor de artes. </t>
  </si>
  <si>
    <t>http://semanaeducacionartistica.cultura.gob.cl/wp-content/uploads/2016/06/CBS_2016_20.jpg</t>
  </si>
  <si>
    <t>actividad entretenida, lÃºdica y participativa. Genera motivaciÃ³n y se desarrolla el amor por el arte.</t>
  </si>
  <si>
    <t>Paisaje impresionista</t>
  </si>
  <si>
    <t xml:space="preserve">Casablanca Bilingual School </t>
  </si>
  <si>
    <t xml:space="preserve">directa con docente. </t>
  </si>
  <si>
    <t>http://semanaeducacionartistica.cultura.gob.cl/wp-content/uploads/2016/06/CBS_2016_15.jpg</t>
  </si>
  <si>
    <t>Actividad entretenida, desarrolla la concetraciÃ³n y se realiza al aire libre para incentivar e inspirar...</t>
  </si>
  <si>
    <t>La greda como recurso natural y artÃ­stico</t>
  </si>
  <si>
    <t xml:space="preserve">Directa con docente. </t>
  </si>
  <si>
    <t>Taller de CerÃ¡mica y Greda</t>
  </si>
  <si>
    <t>http://semanaeducacionartistica.cultura.gob.cl/wp-content/uploads/2016/06/CBS_2016_46.jpg</t>
  </si>
  <si>
    <t>Actividad que distrajo a los estudiantes, los relajÃ³ y puso muy felices, trabajaron con material concreto y desarrollaron su imaginaciÃ³n y creatividad</t>
  </si>
  <si>
    <t>PresentaciÃ³n musical.</t>
  </si>
  <si>
    <t>Directa con docente</t>
  </si>
  <si>
    <t>Taller de Musical</t>
  </si>
  <si>
    <t>2Â° medio, 3Â° medio, 4Â° medio</t>
  </si>
  <si>
    <t>http://semanaeducacionartistica.cultura.gob.cl/wp-content/uploads/2016/06/CBS_2016_80.jpg</t>
  </si>
  <si>
    <t>alumnos/as se expresan libremente en el patio del colegio, mostrando sus habilidades y tocando instrumentos con armonisas melodÃ­as, junto al profesor de mÃºsica y de artes, principalmente.</t>
  </si>
  <si>
    <t>Show artÃ­stico con action paint y caritas pintadas.</t>
  </si>
  <si>
    <t>Sector caritas pintadas</t>
  </si>
  <si>
    <t>3Â° medio y enseÃ±anza bÃ¡sica</t>
  </si>
  <si>
    <t>http://semanaeducacionartistica.cultura.gob.cl/wp-content/uploads/2016/06/CBS_2016_71.jpg</t>
  </si>
  <si>
    <t xml:space="preserve">Actividad que atrajo la atenciÃ³n de los mÃ¡s pequeÃ±itos del colegio, desde pre-kÃ­nder a 6Â° bÃ¡sico, prinicplamente. </t>
  </si>
  <si>
    <t>Show artÃ­stico con action paint y caritas pintada</t>
  </si>
  <si>
    <t>arte y musica en lo cotidiano</t>
  </si>
  <si>
    <t>liceo bicentenario instituto cumbre de condores Oriente</t>
  </si>
  <si>
    <t>avda jaime guzman 1365</t>
  </si>
  <si>
    <t>Jennyfer assaf</t>
  </si>
  <si>
    <t>Museo Historico Natural</t>
  </si>
  <si>
    <t>Museo historico Natural</t>
  </si>
  <si>
    <t>Quinta normal</t>
  </si>
  <si>
    <t>Industria de  Cortometraje en chile</t>
  </si>
  <si>
    <t>IntervenciÃ³n urbana " la negra ester"</t>
  </si>
  <si>
    <t>Plaza de Renca</t>
  </si>
  <si>
    <t>Domingo sta maria/ Balmaceda</t>
  </si>
  <si>
    <t>Exposicion " guitarras para violeta"</t>
  </si>
  <si>
    <t>ExposiciÃ³n  Visual "Color y creaciÃ³n"</t>
  </si>
  <si>
    <t>http://semanaeducacionartistica.cultura.gob.cl/wp-content/uploads/2016/06/IMG_0917-1.jpg</t>
  </si>
  <si>
    <t>Color y CreaciÃ³n en Colegio Centenario</t>
  </si>
  <si>
    <t>InterpretaciÃ³n de banda sonora del cortometraje "Historia de un oso"</t>
  </si>
  <si>
    <t>Banda sonora de cortometraje Historia de un Oso</t>
  </si>
  <si>
    <t>Violeta Parra: legado musical para todos los tiempos.</t>
  </si>
  <si>
    <t>http://semanaeducacionartistica.cultura.gob.cl/wp-content/uploads/2016/06/violeta-parra.jpg</t>
  </si>
  <si>
    <t>Violeta, legado musical para todos los tiempos</t>
  </si>
  <si>
    <t>Exposicion de Arte</t>
  </si>
  <si>
    <t>Liceo Los CÃ³ndores de Alto Hospicio celebra la Semana de la EducaciÃ³n ArtÃ­stica</t>
  </si>
  <si>
    <t>Artista Visual MarÃ­a Jesus Brautigam visita nuestro colegio</t>
  </si>
  <si>
    <t>Acto de Lanzamiento SEA 2016</t>
  </si>
  <si>
    <t>Escuela BÃ¡sica RepÃºblica de Francia</t>
  </si>
  <si>
    <t>Ernesto Riquelme #501</t>
  </si>
  <si>
    <t>Quintero</t>
  </si>
  <si>
    <t>cerdabravoalexis@gmail.com</t>
  </si>
  <si>
    <t>Marjorie Lazo, Scarleth BelaÃºnde, Jonathan GonzÃ¡lez y Alexis Cerda</t>
  </si>
  <si>
    <t>http://semanaeducacionartistica.cultura.gob.cl/wp-content/uploads/2016/06/IMG-20160606-WA0030.jpg</t>
  </si>
  <si>
    <t>Con Ã©xito se diÃ³ el vamos a la SEA en nuestro establecimiento, donde se nombraron las actividades a realizar y se presento la obra de teatro "Vamos a la Playa"</t>
  </si>
  <si>
    <t>Orquesta de niÃ±as de Liceo Juan Pablo presentan en nuestro colegio.</t>
  </si>
  <si>
    <t>Tizada "Aprendo Creando"</t>
  </si>
  <si>
    <t>Calle Ernesto Riquelme (toda la cuadra)</t>
  </si>
  <si>
    <t>Ernesto Riquelme s/n</t>
  </si>
  <si>
    <t>http://semanaeducacionartistica.cultura.gob.cl/wp-content/uploads/2016/06/IMG-20160606-WA0041.jpg</t>
  </si>
  <si>
    <t>Se realiza con Ã©xito la tizada en la calle de afuera de la escuela donde todos los alumnos y profesores de la escuela se tornaron a esta expresiÃ³n artÃ­stica.</t>
  </si>
  <si>
    <t>Aprendiendo  a mirar</t>
  </si>
  <si>
    <t>Espacios de ReflexiÃ³n</t>
  </si>
  <si>
    <t>Acto de Clausura SEA 2016</t>
  </si>
  <si>
    <t>Patio central de la Escuela RepÃºblica de Francia</t>
  </si>
  <si>
    <t>Tuna de la Facultad de Arte de la Universidad de Playa Ancha</t>
  </si>
  <si>
    <t>MÃºsica y danza</t>
  </si>
  <si>
    <t>http://semanaeducacionartistica.cultura.gob.cl/wp-content/uploads/2016/06/DSC07677.jpg</t>
  </si>
  <si>
    <t>De manera exitosa se realizÃ³ el cierre de la SEA celebrada en nuestra escuela, con la presentaciÃ³n de el Taller instrumental de la escuela, el taller de danza, premiaciÃ³n del concurso de pintura y presentaciÃ³n de la Tuna de la Facultad de Arte de la Universidad de Playa Ancha, donde toda la comunidad educativa cantÃ³ y bailÃ³ al ritmo de sus canciones.</t>
  </si>
  <si>
    <t>Quintero abre puertas</t>
  </si>
  <si>
    <t>Escuela BÃ¡sica RepÃºblica de Francia y sus Alrededores</t>
  </si>
  <si>
    <t>Pre Kinder a Octavo</t>
  </si>
  <si>
    <t>http://semanaeducacionartistica.cultura.gob.cl/wp-content/uploads/2016/06/Quintero-Abre-Puertas.jpg</t>
  </si>
  <si>
    <t>Cada curso presentÃ³ su obra dedicada a quintero con sus paisajes personajes o lugares mas representativos de nuestra comuna.</t>
  </si>
  <si>
    <t>Visita a Museos interactivos</t>
  </si>
  <si>
    <t>PresentaciÃ³n del taller instrumetal  de la escuela en  las afueras del estableximiento</t>
  </si>
  <si>
    <t>http://semanaeducacionartistica.cultura.gob.cl/wp-content/uploads/2016/06/DSC_1179.jpg</t>
  </si>
  <si>
    <t>La presentaciÃ³n del taller intrumental en las afueras del establecimiento tuvo gran impacto en la comunidad de los alrededores, estudiante de escuela vecina filmÃ³ con su celular.
Para una  prÃ³xima oportunidad  se espera realizar  una presentaciÃ³n en la plaza de la comuna, por ejemplo.</t>
  </si>
  <si>
    <t>Concurso de pintura "Aprendo Creando"</t>
  </si>
  <si>
    <t>Jaqueline Meneses y JosÃ© Acevedo</t>
  </si>
  <si>
    <t>Pintura y Dibujo</t>
  </si>
  <si>
    <t>http://semanaeducacionartistica.cultura.gob.cl/wp-content/uploads/2016/06/DSC07640.jpg</t>
  </si>
  <si>
    <t>Se realiza el concurso de pintura y dibujo con harta convocatoria y se premiaron todas las categorÃ­as (Mini, infantil y Juvenil).</t>
  </si>
  <si>
    <t>MotivaciÃ³n Artes Escenicas</t>
  </si>
  <si>
    <t>MotivaciÃ³n sobre Actores nacidos y criados en quintero y obras famosas que han pisado nuestra comuna.</t>
  </si>
  <si>
    <t>Alumnos visitan dependencia de CECREA en Coyhaique</t>
  </si>
  <si>
    <t>Creando y reciclando</t>
  </si>
  <si>
    <t>AmÃ©rico Palacios</t>
  </si>
  <si>
    <t>PlÃ¡stico</t>
  </si>
  <si>
    <t>Este taller enfatizÃ³ la creaciÃ³n plÃ¡stica de los propios  estudiantes tras breve charla utilizando materiales de deshecho reciclables.</t>
  </si>
  <si>
    <t>MotivaciÃ³n Miscelanea</t>
  </si>
  <si>
    <t>http://semanaeducacionartistica.cultura.gob.cl/wp-content/uploads/2016/06/IMG-20160606-WA0013.jpg</t>
  </si>
  <si>
    <t>MotivaciÃ³n sobre distintas atracciones de quintero realizada en todas las salas de la escuela.</t>
  </si>
  <si>
    <t>Pintacaritas</t>
  </si>
  <si>
    <t>http://semanaeducacionartistica.cultura.gob.cl/wp-content/uploads/2016/06/IMG_0400.jpg</t>
  </si>
  <si>
    <t>Excelente actividad de trabajo de participaciÃ³n entre Preescolar y E. Media</t>
  </si>
  <si>
    <t>MotivaciÃ³n Artes Visuales</t>
  </si>
  <si>
    <t>http://semanaeducacionartistica.cultura.gob.cl/wp-content/uploads/2016/06/IMG-20160606-WA0014.jpg</t>
  </si>
  <si>
    <t>MotivaciÃ³n de Artes escÃ©nicas en quintero realizada en todas las aulas de nuestra escuela.</t>
  </si>
  <si>
    <t>MotivaciÃ³n Artes Musicales</t>
  </si>
  <si>
    <t>http://semanaeducacionartistica.cultura.gob.cl/wp-content/uploads/2016/06/IMG-20160606-WA0015.jpg</t>
  </si>
  <si>
    <t>MotivaciÃ³n de Artes musicales realizadas en quintero; mÃºsicos de la zona, reconocidos y grupos que nos han visitado.</t>
  </si>
  <si>
    <t>http://semanaeducacionartistica.cultura.gob.cl/wp-content/uploads/2016/06/IMG_0482.jpg</t>
  </si>
  <si>
    <t>Exitosa actividad generando espacios de trabajo colectivo entre alumnos preescolar y e. media.</t>
  </si>
  <si>
    <t>Mural colectivo de Kinder junto a Segundo AÃ±o Med</t>
  </si>
  <si>
    <t>Talleres en la escuela Proyecto de Futuro</t>
  </si>
  <si>
    <t>Comienza la fiesta</t>
  </si>
  <si>
    <t>Cierre Semana EducaciÃ³n ArtÃ­stica</t>
  </si>
  <si>
    <t>Gabriel Bujes (rodarte)</t>
  </si>
  <si>
    <t>http://semanaeducacionartistica.cultura.gob.cl/wp-content/uploads/2016/06/DSC08124.jpg</t>
  </si>
  <si>
    <t>Rodarte - Gabriel Bujes</t>
  </si>
  <si>
    <t>http://semanaeducacionartistica.cultura.gob.cl/wp-content/uploads/2016/06/DSC08307.jpg</t>
  </si>
  <si>
    <t>Talleres en la escuela Roberto Ojeda Torres</t>
  </si>
  <si>
    <t>Importancia del Arte en la EducaciÃ³n</t>
  </si>
  <si>
    <t>Escuela Santa Sara</t>
  </si>
  <si>
    <t>Camino Interior Santa Sara S/N</t>
  </si>
  <si>
    <t>andrelina.munoz@gmail.com</t>
  </si>
  <si>
    <t>http://semanaeducacionartistica.cultura.gob.cl/wp-content/uploads/2016/06/FOTO-REFLEXION.jpg</t>
  </si>
  <si>
    <t>Nuestra Naturaleza</t>
  </si>
  <si>
    <t>http://semanaeducacionartistica.cultura.gob.cl/wp-content/uploads/2016/06/IMG_05201.jpg</t>
  </si>
  <si>
    <t>Un artista en mi Escuela.</t>
  </si>
  <si>
    <t>3x7 veintuna</t>
  </si>
  <si>
    <t>http://semanaeducacionartistica.cultura.gob.cl/wp-content/uploads/2016/06/IMG_04561.jpg</t>
  </si>
  <si>
    <t>LA ACUARELA COMO EXPRESIÃ“N DEL ARTE</t>
  </si>
  <si>
    <t>MIS EXPERIENCIAS EN EL CIRCO</t>
  </si>
  <si>
    <t>YO EXPRESO  "VALORES"  EN EL ARTE</t>
  </si>
  <si>
    <t>EL BAILE ENTRETENIDO EN COMUNIDAD</t>
  </si>
  <si>
    <t>CLINICA DEL COMICS</t>
  </si>
  <si>
    <t>VALORAR Y APRECIAR EL ARTE COMO UNA NECESIDAD DE APRENDIZAJE</t>
  </si>
  <si>
    <t>PresentaciÃ³n Coro y Orquesta SinfÃ³nica Escuela MonseÃ±or Manuel LarraÃ­n E.</t>
  </si>
  <si>
    <t>PROGRAMA SEMANA ARTÃSTICA ESCUELA â€œLOS NOGALESâ€ â€“TIJERAL-RENAICO</t>
  </si>
  <si>
    <t>FinalizaciÃ³n Semana Internacional de la EducaciÃ³n ArtÃ­stica</t>
  </si>
  <si>
    <t>Reflexionemos sobre el Arte</t>
  </si>
  <si>
    <t>Establecimiento American School</t>
  </si>
  <si>
    <t>caupolican 4056</t>
  </si>
  <si>
    <t>claudiapimenteltaller@gmail.com</t>
  </si>
  <si>
    <t>2 docentes</t>
  </si>
  <si>
    <t>El proceso creativo de una obra</t>
  </si>
  <si>
    <t>Fernando Urcullo</t>
  </si>
  <si>
    <t>proceso creativo en IlustraciÃ³n</t>
  </si>
  <si>
    <t>Una escuela que canta y encanta</t>
  </si>
  <si>
    <t>YO EXPRESO â€œVALORESâ€ EN EL ARTE</t>
  </si>
  <si>
    <t>Inicio se Semana Reflexionando en Mi Espacio ArtÃ­stico.</t>
  </si>
  <si>
    <t>Colegio Manuel RodrÃ­guez ErdoÃ­za</t>
  </si>
  <si>
    <t>http://semanaeducacionartistica.cultura.gob.cl/wp-content/uploads/2016/06/IMG_8373-1.jpg</t>
  </si>
  <si>
    <t>Cada docente desde NT1 a 8Âº bÃ¡sico en asignaturas afines, seleccionÃ³ un tema de reflexiÃ³n el cual fue representado por distintas formas de expresiones artÃ­sticas, con la finalidad de al tÃ©rmino realizar una exposiciÃ³n presentando a todos los miembros de la Comunidad Escolar las  creaciones.</t>
  </si>
  <si>
    <t>Inicio se Semana Reflexionando en Mi Espacio ArtÃ­</t>
  </si>
  <si>
    <t>dibujar con piedras</t>
  </si>
  <si>
    <t>patio del colegio</t>
  </si>
  <si>
    <t>dibujar con piexras</t>
  </si>
  <si>
    <t>obra de teatro los libros perdidos</t>
  </si>
  <si>
    <t>escuela huaquen</t>
  </si>
  <si>
    <t>huaquen s/n</t>
  </si>
  <si>
    <t>http://semanaeducacionartistica.cultura.gob.cl/wp-content/uploads/2016/06/IMG_20160527_114512.jpg</t>
  </si>
  <si>
    <t>participo como colegio (1 estudiante) en presentacion en colegio cercano con alumnos de otros colegios rurales</t>
  </si>
  <si>
    <t>Todos los Estudiantes del Establecimiento</t>
  </si>
  <si>
    <t>Dibujo y Pintura, Esculturas.</t>
  </si>
  <si>
    <t>Para la ExposiciÃ³n todos los estudiantes del Establecimiento participaron presentando a la Comunidad Escolar las creaciones ArtÃ­sticas, por lo tanto cada uno de ellos asumiÃ³ el rol de ARTISTA dando a conocer sus obras y creaciones.</t>
  </si>
  <si>
    <t>Â¿QuÃ© es el Arte?</t>
  </si>
  <si>
    <t>Hall y aulas</t>
  </si>
  <si>
    <t>Av. Roosevelt</t>
  </si>
  <si>
    <t>cbastiasc@gmail.com</t>
  </si>
  <si>
    <t xml:space="preserve">Libre </t>
  </si>
  <si>
    <t>http://semanaeducacionartistica.cultura.gob.cl/wp-content/uploads/2016/06/espacios-de-reflexion.jpg</t>
  </si>
  <si>
    <t>Charla de cultura y Patrimonio.</t>
  </si>
  <si>
    <t>Sala de Audiovisual</t>
  </si>
  <si>
    <t>Av. Roosevelt 1596</t>
  </si>
  <si>
    <t>Directa con profesora de Artes Visuales Carolina BastÃ­as o al correo cbastiasc@gmail.com</t>
  </si>
  <si>
    <t>http://semanaeducacionartistica.cultura.gob.cl/wp-content/uploads/2016/06/charla-patrimonio.jpg</t>
  </si>
  <si>
    <t>Semana Artistica</t>
  </si>
  <si>
    <t>Muestra de arte en  la Biblioteca Municipal</t>
  </si>
  <si>
    <t>Biblioteca Municipal de PeÃ±aflor</t>
  </si>
  <si>
    <t>Irarrazabal #085</t>
  </si>
  <si>
    <t>150 estudiantes</t>
  </si>
  <si>
    <t>Arte con Marionetas</t>
  </si>
  <si>
    <t>Hall primer piso</t>
  </si>
  <si>
    <t>Directo con la profesora de Artes Visuales Carolina BastÃ­as. o al correo Cbastiasc@gmail.com.</t>
  </si>
  <si>
    <t>Patricio Contreras</t>
  </si>
  <si>
    <t>http://semanaeducacionartistica.cultura.gob.cl/wp-content/uploads/2016/06/arte-con-marionetas.jpg</t>
  </si>
  <si>
    <t>BAILE EXPRESIÃ“N DE MOVIMIENTO</t>
  </si>
  <si>
    <t>CreaciÃ³n artistica</t>
  </si>
  <si>
    <t>PresentaciÃ³n de Rubieira DÃºo</t>
  </si>
  <si>
    <t>Sala de MÃºsica</t>
  </si>
  <si>
    <t>Por medio de correo electrÃ³nico.</t>
  </si>
  <si>
    <t>Rubieira DÃºo</t>
  </si>
  <si>
    <t>MÃºsica latinoamericana</t>
  </si>
  <si>
    <t>http://semanaeducacionartistica.cultura.gob.cl/wp-content/uploads/2016/06/20160524_140735.jpg</t>
  </si>
  <si>
    <t>Patio techado del colegio</t>
  </si>
  <si>
    <t>10 estudiantes realizan intervenciÃ³n</t>
  </si>
  <si>
    <t>Muralismo. UMLEM</t>
  </si>
  <si>
    <t>POR MEDIO DE CORREO ELECTRÃ“NICO</t>
  </si>
  <si>
    <t>Pablo Placencia</t>
  </si>
  <si>
    <t>http://semanaeducacionartistica.cultura.gob.cl/wp-content/uploads/2016/06/DSC03599.jpg</t>
  </si>
  <si>
    <t>EL ARTE DEL GRABADO</t>
  </si>
  <si>
    <t>AL CORREO ELECTRÃ“NICO.</t>
  </si>
  <si>
    <t>Pablo Mena</t>
  </si>
  <si>
    <t>http://semanaeducacionartistica.cultura.gob.cl/wp-content/uploads/2016/06/2.jpg</t>
  </si>
  <si>
    <t>visita al Museo Nacional de Bellas Artes y Casco histÃ³rico de Santiago</t>
  </si>
  <si>
    <t>JosÃ© Miguel de la Barra 650</t>
  </si>
  <si>
    <t>Museo Nacional de Bellas Artes</t>
  </si>
  <si>
    <t>visita al Museo Nacional de Bellas Artes y Casco h</t>
  </si>
  <si>
    <t>COLECTIVO DE FOTOGRAFÃA</t>
  </si>
  <si>
    <t>Al correo electrÃ³nico</t>
  </si>
  <si>
    <t>Paulina San MartÃ­n</t>
  </si>
  <si>
    <t>http://semanaeducacionartistica.cultura.gob.cl/wp-content/uploads/2016/06/DSC03653.jpg</t>
  </si>
  <si>
    <t>LÃ­neas de Fuga</t>
  </si>
  <si>
    <t>Al correo electrÃ³nico.</t>
  </si>
  <si>
    <t>Lineas de Fuga</t>
  </si>
  <si>
    <t>CÃ³mic</t>
  </si>
  <si>
    <t>http://semanaeducacionartistica.cultura.gob.cl/wp-content/uploads/2016/06/DSC03678.jpg</t>
  </si>
  <si>
    <t>Visita a ExposiciÃ³n "Escenas Suplementarias"</t>
  </si>
  <si>
    <t>Sala de exposiciones Universidad del Desarrollo</t>
  </si>
  <si>
    <t>Ainavillo 456</t>
  </si>
  <si>
    <t xml:space="preserve">Libre
</t>
  </si>
  <si>
    <t>Sala de Exposiciones Universidad del Desarrollo</t>
  </si>
  <si>
    <t>http://semanaeducacionartistica.cultura.gob.cl/wp-content/uploads/2016/06/DSC03706.jpg</t>
  </si>
  <si>
    <t>Visita a ExposiciÃ³n "Escenas Suplementarias&amp;</t>
  </si>
  <si>
    <t>IntervenciÃ³n artÃ­sticas en el frontis del colegio</t>
  </si>
  <si>
    <t>Frontis del Colegio EspaÃ±a</t>
  </si>
  <si>
    <t>Con la coordinadora de SEA del establecimiento.</t>
  </si>
  <si>
    <t>http://semanaeducacionartistica.cultura.gob.cl/wp-content/uploads/2016/06/arte-en-espacio-publico.jpg</t>
  </si>
  <si>
    <t>Recreacion en mi escuela</t>
  </si>
  <si>
    <t>colegio Lucila Godor Alcayaga</t>
  </si>
  <si>
    <t>Juan Sallato 2935</t>
  </si>
  <si>
    <t xml:space="preserve">Participaron todos los cursos </t>
  </si>
  <si>
    <t>competencia artistica</t>
  </si>
  <si>
    <t>una semana anterior con coordinadora de las artes</t>
  </si>
  <si>
    <t>http://semanaeducacionartistica.cultura.gob.cl/wp-content/uploads/2016/06/SAM_5074.jpg</t>
  </si>
  <si>
    <t xml:space="preserve">El dÃ­a miÃ©rcoles 25 se realizÃ³ un show de talentos, en la cual algunos alumnos y alumnas demostraron sus dotes artÃ­sticos, hubo quienes recitaron poesÃ­a, contaron chistes, bailaron y cantaron canciones modernas e infantiles. El ganador del Show de Talentos fue el alumno NicolÃ¡s Lagos Garrido de tercero bÃ¡sico, quien con una divertida rutina de chistes hizo reÃ­r a grandes y chicos.
</t>
  </si>
  <si>
    <t>Competencia artistica</t>
  </si>
  <si>
    <t>shows de tÃ­teres</t>
  </si>
  <si>
    <t>contactado por departamento de cultura de la comuna</t>
  </si>
  <si>
    <t>Circo Marionetas</t>
  </si>
  <si>
    <t>MuÃ±ecos tamaÃ±o humano manipulado al estilo del ventrÃ­culo</t>
  </si>
  <si>
    <t>http://semanaeducacionartistica.cultura.gob.cl/wp-content/uploads/2016/06/SAM_5119.jpg</t>
  </si>
  <si>
    <t xml:space="preserve">El dÃ­a jueves 26 los alumnos de la jornada de la tarde, presenciaron un entretenido show de la compaÃ±Ã­a â€œCirco Marionetasâ€, quienes hicieron participar, reÃ­r y cantar a todos los presentes en esta actividad, todo en el marco de la semana de las artes. </t>
  </si>
  <si>
    <t>Shows de tÃ­teres</t>
  </si>
  <si>
    <t>yo trabajo el arte</t>
  </si>
  <si>
    <t>con coordinadora de artes</t>
  </si>
  <si>
    <t>Patio de Colegio</t>
  </si>
  <si>
    <t>NT1, NT2 e alumnos de integraciÃ³n</t>
  </si>
  <si>
    <t>Dibujo con tiza en un sector de nuestro establecimiento, fomentando el buen compaÃ±erismo, creatividad e imaginaciÃ³n con que los alumnos y alumnas desarrollaron su arte.</t>
  </si>
  <si>
    <t>Yo trabajo el arte</t>
  </si>
  <si>
    <t>Encuentro Escolar entorno a la EducaciÃ³n ArtÃ­sitica</t>
  </si>
  <si>
    <t>Liceo Max Salas Marchan</t>
  </si>
  <si>
    <t>Avda. Chacabuco 437</t>
  </si>
  <si>
    <t>Un mundo de color</t>
  </si>
  <si>
    <t>colegio terra di bimbi</t>
  </si>
  <si>
    <t>vicuÃ±a mackenna 3300</t>
  </si>
  <si>
    <t>peÃ±aflor</t>
  </si>
  <si>
    <t>constanza cofrÃ©</t>
  </si>
  <si>
    <t>El artes en todos lados</t>
  </si>
  <si>
    <t>BUIN ZOO</t>
  </si>
  <si>
    <t>BUIN</t>
  </si>
  <si>
    <t>buin zoo</t>
  </si>
  <si>
    <t>EN TUS ZAPATOS</t>
  </si>
  <si>
    <t>COLEGIO TERRA DI BIMBI</t>
  </si>
  <si>
    <t>VICUÃ‘A MACKENNA 3300</t>
  </si>
  <si>
    <t>PEÃ‘AFLOR</t>
  </si>
  <si>
    <t>EL CALCETÃN HUACHO</t>
  </si>
  <si>
    <t>Conversemos con la poesÃ­a</t>
  </si>
  <si>
    <t>Centro Cultural de Los Andes</t>
  </si>
  <si>
    <t>Antesala del Liceo Max Salas MarchÃ¡n</t>
  </si>
  <si>
    <t>Taller de Teatro</t>
  </si>
  <si>
    <t>Sala de Teatro del Liceo Max Salas</t>
  </si>
  <si>
    <t>Aprende Creando</t>
  </si>
  <si>
    <t>Taller de producciÃ³n audiovisual</t>
  </si>
  <si>
    <t>Sala de VÃ­deo</t>
  </si>
  <si>
    <t>Semana artistica</t>
  </si>
  <si>
    <t>Encuentro con Artesanos</t>
  </si>
  <si>
    <t>Taller de Graffitis</t>
  </si>
  <si>
    <t>Patio Central del Liceo Max Salas MarchÃ¡n</t>
  </si>
  <si>
    <t>Semana artistica en el Llamito Blanco</t>
  </si>
  <si>
    <t>PequeÃ±os credores</t>
  </si>
  <si>
    <t>Linda semana tuvieron nuestros niÃ±os con la visita del circo</t>
  </si>
  <si>
    <t>FinalizaciÃ³n de semana artÃ­stica</t>
  </si>
  <si>
    <t>Artistas en nuestro jardin</t>
  </si>
  <si>
    <t>Jornada de reflexion</t>
  </si>
  <si>
    <t>maipu</t>
  </si>
  <si>
    <t>56 docentes 20 asistentes</t>
  </si>
  <si>
    <t>http://semanaeducacionartistica.cultura.gob.cl/wp-content/uploads/2016/06/Jornada-de-reflexion-IIIÂ°C.jpg</t>
  </si>
  <si>
    <t>se observan vÃ­deos de motivaciÃ³n de la importancia del arte en nuestra sociedad.y los alumnos comentan y reflexionan sobre su experiencia y aporte a nuestra sociedad.</t>
  </si>
  <si>
    <t>DÃ­a martes:"Intervenciones artÃ­sticas"</t>
  </si>
  <si>
    <t>maipÃº</t>
  </si>
  <si>
    <t>intervenciones ArtÃ­sticas</t>
  </si>
  <si>
    <t>Exposiciones artisticas</t>
  </si>
  <si>
    <t>Los alumnos del colegio presentan sus arpilleras, reproducciones de violeta parra.
esculturas de artistas nacionales.</t>
  </si>
  <si>
    <t>Concurso :The Voice.</t>
  </si>
  <si>
    <t>Se realiza un concurso de canto "the voice" con dos categorÃ­as bÃ¡sica y media.premiando a todos Â´por su participaciÃ³n y a los dos primeros lugares.</t>
  </si>
  <si>
    <t>Concurso :"The Voice".</t>
  </si>
  <si>
    <t>Exposiciones artÃ­sticas</t>
  </si>
  <si>
    <t>Exposiciones Artisticas</t>
  </si>
  <si>
    <t>Trabajas Tridimensional</t>
  </si>
  <si>
    <t>http://semanaeducacionartistica.cultura.gob.cl/wp-content/uploads/2016/06/IMG_8307.jpg</t>
  </si>
  <si>
    <t>los alumnos realizan y presentan a toda la comunidad  sus trabajos tridimensionales de escultura</t>
  </si>
  <si>
    <t>" La Radio y los medios de difusiÃ³n".</t>
  </si>
  <si>
    <t>http://semanaeducacionartistica.cultura.gob.cl/wp-content/uploads/2016/06/IMG_2720.jpg</t>
  </si>
  <si>
    <t>En los recreos los alumnos desarrollan la transmisiÃ³n de la radio del colegio con su programaciÃ³n establecida.</t>
  </si>
  <si>
    <t>Tizada amunateguina</t>
  </si>
  <si>
    <t>http://semanaeducacionartistica.cultura.gob.cl/wp-content/uploads/2016/06/20160524_093133.jpg</t>
  </si>
  <si>
    <t>Escalera de colores</t>
  </si>
  <si>
    <t>"Muy linda la intervenciÃ³n"
"Los colores de las escaleras le dan vida al liceo"</t>
  </si>
  <si>
    <t>Cuadros ambulantes</t>
  </si>
  <si>
    <t>http://semanaeducacionartistica.cultura.gob.cl/wp-content/uploads/2016/06/20160527_0934070-1.jpg</t>
  </si>
  <si>
    <t>viaje cultural y artistico</t>
  </si>
  <si>
    <t xml:space="preserve">jose gonzalez </t>
  </si>
  <si>
    <t>ficha</t>
  </si>
  <si>
    <t>basica-media</t>
  </si>
  <si>
    <t>el arte mueve la educacion</t>
  </si>
  <si>
    <t>Instituto Santa Teresa de los Andes</t>
  </si>
  <si>
    <t xml:space="preserve">Jose Gonzalez </t>
  </si>
  <si>
    <t>Clinica el teatro en el aula - Invitado Ernesto Bravo</t>
  </si>
  <si>
    <t>Clinica de instrumentos de viento de mÃºsica andina</t>
  </si>
  <si>
    <t>IntervenciÃ³n de Arte</t>
  </si>
  <si>
    <t>La importancia del Arte en la vida del ser humano</t>
  </si>
  <si>
    <t>Colegio Divina Providencia</t>
  </si>
  <si>
    <t>Manuel RodrÃ­quez 325</t>
  </si>
  <si>
    <t>http://semanaeducacionartistica.cultura.gob.cl/wp-content/uploads/2016/06/20160524_161117.jpg</t>
  </si>
  <si>
    <t>Marisol FernÃ¡ndez: Arte aplicado en el aula</t>
  </si>
  <si>
    <t>Conversatorio con Juan Pablo Miranda</t>
  </si>
  <si>
    <t>Juan Pablo Miranda</t>
  </si>
  <si>
    <t>Cine y Teatro</t>
  </si>
  <si>
    <t>http://semanaeducacionartistica.cultura.gob.cl/wp-content/uploads/2016/06/DSC00617.jpg</t>
  </si>
  <si>
    <t>Constanza Uribe: Clase tÃ©cnica de ballet</t>
  </si>
  <si>
    <t>Nuestro Patrimonio e identidad</t>
  </si>
  <si>
    <t>Fundo San Miguel de El Monte, casa de los Carrera Verdugo</t>
  </si>
  <si>
    <t>Fundo san Miguel s/n</t>
  </si>
  <si>
    <t xml:space="preserve">jpyavar@donajaviera.cl </t>
  </si>
  <si>
    <t>Casa de la familia Carrera Verugo</t>
  </si>
  <si>
    <t>http://semanaeducacionartistica.cultura.gob.cl/wp-content/uploads/2016/06/DSC00638.jpg</t>
  </si>
  <si>
    <t>Cultora Marisole Valenzuela y alumnos de 6Â° BÃ¡sico realizan Esquinazo en el CRA del Liceo Polivalente San Gregorio</t>
  </si>
  <si>
    <t>Forjando la Patria Vieja</t>
  </si>
  <si>
    <t>A travÃ©s del correo Juan Pablo Yavar indica los detalles del tour y su valor para los estudiantes.</t>
  </si>
  <si>
    <t>Casa de la familia Carrera Verdugo</t>
  </si>
  <si>
    <t>http://semanaeducacionartistica.cultura.gob.cl/wp-content/uploads/2016/06/DSC00681.jpg</t>
  </si>
  <si>
    <t>Un encuentro de talentos en El Monte</t>
  </si>
  <si>
    <t>Teatro Municipal Carrera</t>
  </si>
  <si>
    <t>Avda Los Libertadores 277</t>
  </si>
  <si>
    <t xml:space="preserve">ccsanfranciscoelmonte@gmail.com </t>
  </si>
  <si>
    <t>Contacto con directora de CorporaciÃ³n Cultural de El Monte quien nos inscribiÃ³ para la presentaciÃ³n.</t>
  </si>
  <si>
    <t>http://semanaeducacionartistica.cultura.gob.cl/wp-content/uploads/2016/06/20160527_105749.jpg</t>
  </si>
  <si>
    <t>Trabajando con la greda</t>
  </si>
  <si>
    <t>http://semanaeducacionartistica.cultura.gob.cl/wp-content/uploads/2016/06/13267871_249686098724088_8628554657995377891_n.jpg</t>
  </si>
  <si>
    <t>La mÃºsica se respira en El Monte</t>
  </si>
  <si>
    <t>Todos Disfrazados!</t>
  </si>
  <si>
    <t>Resumen SEA 2016</t>
  </si>
  <si>
    <t>Profesora LiaVilogron crea exposiciÃ³n de pintura y Mural</t>
  </si>
  <si>
    <t>ExposiciÃ³n de pintura y Mural</t>
  </si>
  <si>
    <t>Visita Organillera de Puente Alto</t>
  </si>
  <si>
    <t>Escultor de Puente Alto</t>
  </si>
  <si>
    <t>Muralistas</t>
  </si>
  <si>
    <t>Recorrido cultural</t>
  </si>
  <si>
    <t>Banda de Rock</t>
  </si>
  <si>
    <t>Una Mirada diferente</t>
  </si>
  <si>
    <t>Museos Virtuales</t>
  </si>
  <si>
    <t xml:space="preserve">Escuela Sergio Verdugo Herrera </t>
  </si>
  <si>
    <t xml:space="preserve">Camino Internacional s/n, Puente Negro </t>
  </si>
  <si>
    <t xml:space="preserve">MUSEOS VIRTUALES INTERNACIONALES </t>
  </si>
  <si>
    <t xml:space="preserve">BÃSICA </t>
  </si>
  <si>
    <t>EL PAYADOR</t>
  </si>
  <si>
    <t>Rodrigo NÃºÃ±ez Contreras</t>
  </si>
  <si>
    <t>CAMINATA A GRANJA EDUCATIVA</t>
  </si>
  <si>
    <t xml:space="preserve">GRANJA EDUCATIVA </t>
  </si>
  <si>
    <t xml:space="preserve">Granja Educativa Peumayen </t>
  </si>
  <si>
    <t xml:space="preserve">EnseÃ±anza bÃ¡sica </t>
  </si>
  <si>
    <t>VISITA AL MONUMENTO DEL ARRIERO</t>
  </si>
  <si>
    <t xml:space="preserve">LAS VILLAS </t>
  </si>
  <si>
    <t>Monumento del Arriero</t>
  </si>
  <si>
    <t>VISISTA AL MONUMENTO DEL ARRIERO</t>
  </si>
  <si>
    <t>LOS ARTISTAS</t>
  </si>
  <si>
    <t xml:space="preserve">LAS PARCELAS </t>
  </si>
  <si>
    <t xml:space="preserve">La huella del arte </t>
  </si>
  <si>
    <t>pensando el arte</t>
  </si>
  <si>
    <t>Semana del Arte Colegio San Andres de Colina</t>
  </si>
  <si>
    <t>Estudiantes asistieron al documental â€œQuilapayÃºn, mÃ¡s allÃ¡ de la canciÃ³nâ€</t>
  </si>
  <si>
    <t>Muestra de MÃºsica: LaÃºd y Charango</t>
  </si>
  <si>
    <t>Liceo Miguel Luis AmunÃ¡tegui</t>
  </si>
  <si>
    <t>Freddy Torrealba y Eduardo Valenzuela</t>
  </si>
  <si>
    <t>http://semanaeducacionartistica.cultura.gob.cl/wp-content/uploads/2016/06/IMG_20160528_121803910_HDR.jpg</t>
  </si>
  <si>
    <t>IntervenciÃ³n ArtÃ­stica poÃ©tica-olfativa. De tolerancias e inciensos Â¿Tolerar los aromas; aceptar las culturas? pasillos-muros del liceo.</t>
  </si>
  <si>
    <t>Danilo MontaÃ±a</t>
  </si>
  <si>
    <t>http://semanaeducacionartistica.cultura.gob.cl/wp-content/uploads/2016/06/Diapositiva3.jpg</t>
  </si>
  <si>
    <t>IntervenciÃ³n ArtÃ­stica poÃ©tica-olfativa.</t>
  </si>
  <si>
    <t>IntervenciÃ³n Artistica â€œLos artistas dicenâ€ en las calles de TirÃºa.</t>
  </si>
  <si>
    <t>Calles de TirÃºa.</t>
  </si>
  <si>
    <t>http://semanaeducacionartistica.cultura.gob.cl/wp-content/uploads/2016/06/1464092809485.jpg</t>
  </si>
  <si>
    <t xml:space="preserve">IntervenciÃ³n ArtÃ­stica â€œLos artistas dicenâ€ </t>
  </si>
  <si>
    <t>EXTRA EXTRA!!</t>
  </si>
  <si>
    <t>http://semanaeducacionartistica.cultura.gob.cl/wp-content/uploads/2016/06/IMG_1008.jpg</t>
  </si>
  <si>
    <t xml:space="preserve">Las obras dan a conocer el surgimiento de la genealogÃ­a mapuche a travÃ©s de la uniÃ³n de las primeras mujeres mapuches con animales sagrados. 
Los visitantes a la exposiciÃ³n quedan maravillados con las obras y muestran mucho interÃ©s en la cultura mapuche. </t>
  </si>
  <si>
    <t xml:space="preserve">ExposiciÃ³n visual de la mitologÃ­a mapuche </t>
  </si>
  <si>
    <t>http://semanaeducacionartistica.cultura.gob.cl/wp-content/uploads/2016/06/IMG_1013.jpg</t>
  </si>
  <si>
    <t>http://semanaeducacionartistica.cultura.gob.cl/wp-content/uploads/2016/06/IMG_1014.jpg</t>
  </si>
  <si>
    <t>http://semanaeducacionartistica.cultura.gob.cl/wp-content/uploads/2016/06/IMG_1032.jpg</t>
  </si>
  <si>
    <t>Espejismo escolar. IntervenciÃ³n de escalera del liceo.</t>
  </si>
  <si>
    <t>http://semanaeducacionartistica.cultura.gob.cl/wp-content/uploads/2016/06/Diapositiva7.jpg</t>
  </si>
  <si>
    <t>Espejismo escolar. IntervenciÃ³n de escalera del l</t>
  </si>
  <si>
    <t>GUILLANGMAGUN</t>
  </si>
  <si>
    <t>http://semanaeducacionartistica.cultura.gob.cl/wp-content/uploads/2016/06/1464191640805.jpg</t>
  </si>
  <si>
    <t>Personajes y Globoflexia</t>
  </si>
  <si>
    <t>Escuela Eloisa Gonzalez F-866</t>
  </si>
  <si>
    <t>Los Philos S/N</t>
  </si>
  <si>
    <t>http://semanaeducacionartistica.cultura.gob.cl/wp-content/uploads/2016/06/Diapositiva15.jpg</t>
  </si>
  <si>
    <t>Montaje teatral â€œMadame Curieâ€ gimnasio liceo, 17:30hrs.</t>
  </si>
  <si>
    <t>http://semanaeducacionartistica.cultura.gob.cl/wp-content/uploads/2016/06/Diapositiva13.jpg</t>
  </si>
  <si>
    <t>Montaje teatral â€œMadame Curieâ€</t>
  </si>
  <si>
    <t>MicrÃ³fono libre Hip-Hop</t>
  </si>
  <si>
    <t>http://semanaeducacionartistica.cultura.gob.cl/wp-content/uploads/2016/06/microfono-libre-2016.jpg</t>
  </si>
  <si>
    <t>intervenciÃ³n artÃ­stica  "PARA SANARTE VINE"</t>
  </si>
  <si>
    <t>http://semanaeducacionartistica.cultura.gob.cl/wp-content/uploads/2016/06/Diapositiva9.jpg</t>
  </si>
  <si>
    <t>ENCUENTRO DE ARTE+EDUCACION EN TIRUA</t>
  </si>
  <si>
    <t>http://semanaeducacionartistica.cultura.gob.cl/wp-content/uploads/2016/06/ENCUENTRO-DE-PROFESORES-DE-ARTE-1.jpg</t>
  </si>
  <si>
    <t>ARTE+EDUCACION EN TIRUA</t>
  </si>
  <si>
    <t>De Tolerancias e Inciensos</t>
  </si>
  <si>
    <t>"Teatro para todos"</t>
  </si>
  <si>
    <t>escuela de lenguaje Semilla de Girasol</t>
  </si>
  <si>
    <t xml:space="preserve">Durante la actuaciÃ³n los estudiantes demostraron su interÃ©s y su habilidad en la actuaciÃ³n, dejando bien en claro una motivaciÃ³n intrÃ­nseca por el teatro.
La escuela de lenguaje Semilla de Girasol dio una muy cordial bienvenida y acogida al grupo de taller de teatro y literatura del colegio Albores, dejÃ¡ndolos invitados para una prÃ³xima presentaciÃ³n. </t>
  </si>
  <si>
    <t>Autor, compositor y cantante Pedro Plaza se presenta en la Escuela Manuel RodrÃ­guez ErdoÃ­za</t>
  </si>
  <si>
    <t>CreaciÃ³n de Mural a Manuel RodrÃ­guez ErdoÃ­za</t>
  </si>
  <si>
    <t>ReflexiÃ³n a travÃ©s de un mensaje ecolÃ³gico presentado por compaÃ±Ã­a de teatro " En rodaje"</t>
  </si>
  <si>
    <t>Semana de la EducaciÃ³n ArtÃ­stica 2016</t>
  </si>
  <si>
    <t>Taller de telar</t>
  </si>
  <si>
    <t>establecimiento</t>
  </si>
  <si>
    <t>latorre 898</t>
  </si>
  <si>
    <t>mejillones</t>
  </si>
  <si>
    <t>Taller "Pinto mi escuela"</t>
  </si>
  <si>
    <t>Latorre 898</t>
  </si>
  <si>
    <t>Pintando un mural</t>
  </si>
  <si>
    <t>Color y creaciÃ³n</t>
  </si>
  <si>
    <t>Violeta Parra, legado musical para todos los tiempos</t>
  </si>
  <si>
    <t>Cortometraje Historia de Un Oso</t>
  </si>
  <si>
    <t>SAN PABLO EN IMAGENES</t>
  </si>
  <si>
    <t>LA PINTURA Y EL GRABADO</t>
  </si>
  <si>
    <t>El Ã³leo y el grabado en mi escuela.</t>
  </si>
  <si>
    <t>ESCUELA EMA DÃAZ SIERRA</t>
  </si>
  <si>
    <t>JUAN LUIS SAN FUENTES # 7910</t>
  </si>
  <si>
    <t>SAN RAMÃ“N</t>
  </si>
  <si>
    <t>escuelaemadiaz@yahoo.es</t>
  </si>
  <si>
    <t>Jessica LÃ³pez Guerra. Profesora de Artes Visuales. UMCE</t>
  </si>
  <si>
    <t>Pintura y Grabado</t>
  </si>
  <si>
    <t>http://semanaeducacionartistica.cultura.gob.cl/wp-content/uploads/2016/06/cuadro-4-1.jpg</t>
  </si>
  <si>
    <t>Todos los alumnos de la escuela, desde 1 a 8 bÃ¡sico visitaron la muestra, ademÃ¡s se dio pequeÃ±a charla para explicar diferentes tÃ©cnicas de las artes plÃ¡sticas.</t>
  </si>
  <si>
    <t>AnimaciÃ³n Digital en mi Escuela</t>
  </si>
  <si>
    <t>Productora Houston</t>
  </si>
  <si>
    <t>Lenguaje audiovisual</t>
  </si>
  <si>
    <t>La productora explicÃ³ y exhibiÃ³ tres videos en los que mostraban su trabajo y cÃ³mo es en Chile el trabajo de los animadores digitales.file:///C:/356032094485494/photos/pcb.1055749211180442/1055748947847135/?type=3</t>
  </si>
  <si>
    <t>KARAOKE EN LA ESCUELA</t>
  </si>
  <si>
    <t>Edward Leonard</t>
  </si>
  <si>
    <t>EducaciÃ³n musical</t>
  </si>
  <si>
    <t>Se realiza concurso de Karaoke, participan niÃ±os de primero a octavo bÃ¡sico.</t>
  </si>
  <si>
    <t>Compositor musical en mi escuela</t>
  </si>
  <si>
    <t>Pablo Serey</t>
  </si>
  <si>
    <t>ComposiciÃ³n musical</t>
  </si>
  <si>
    <t>El compositor Pablo Serey da a conocer todas las estrategias que utilizan los compositores para componer una canciÃ³n, Participan estudiantes de 5 a 8.</t>
  </si>
  <si>
    <t>Un baterista en mi Escuela.</t>
  </si>
  <si>
    <t>Aldo Olave</t>
  </si>
  <si>
    <t>http://semanaeducacionartistica.cultura.gob.cl/wp-content/uploads/2016/06/20160527_123859.jpg</t>
  </si>
  <si>
    <t>Los estudiantes de 5Â° S 8Â° bÃ¡sico comparten la mÃºcica y percusiÃ³n del Baterista Aldo Olave</t>
  </si>
  <si>
    <t>Liceo Cervantes bÃ¡sica</t>
  </si>
  <si>
    <t>agustinas 2496</t>
  </si>
  <si>
    <t>2 6815470</t>
  </si>
  <si>
    <t>telefonica</t>
  </si>
  <si>
    <t>http://semanaeducacionartistica.cultura.gob.cl/wp-content/uploads/2016/06/IMG_20160526_163049.jpg</t>
  </si>
  <si>
    <t>Se logrÃ³ buena asistencia de apoderados, demostrando el apoyo a nuestros niÃ±os del Taller Musical.</t>
  </si>
  <si>
    <t>El ARTE EN EL  CIRCO</t>
  </si>
  <si>
    <t>MURALES EN ESCUELA</t>
  </si>
  <si>
    <t>Camino a Los Temos Km. 8</t>
  </si>
  <si>
    <t>http://semanaeducacionartistica.cultura.gob.cl/wp-content/uploads/2016/06/20160523_153617.jpg</t>
  </si>
  <si>
    <t>Valores en el Arte</t>
  </si>
  <si>
    <t>Conociendo el Jazz</t>
  </si>
  <si>
    <t>Juego de roles</t>
  </si>
  <si>
    <t>hualpÃ©n</t>
  </si>
  <si>
    <t>personaje Roberto Matta</t>
  </si>
  <si>
    <t>http://semanaeducacionartistica.cultura.gob.cl/wp-content/uploads/2016/06/InstantÃ¡nea-1-19-06-2016-14-05.png</t>
  </si>
  <si>
    <t>Actividad que motivÃ³ mucho a los alumnos de segundo aÃ±o</t>
  </si>
  <si>
    <t>CreaciÃ³n artÃ­stica</t>
  </si>
  <si>
    <t>HualpÃ©n</t>
  </si>
  <si>
    <t>Roberto Matta (RepresentaciÃ³n)</t>
  </si>
  <si>
    <t>http://semanaeducacionartistica.cultura.gob.cl/wp-content/uploads/2016/06/2Â°.jpeg</t>
  </si>
  <si>
    <t>Alumnos trabajaron en sus pinturas muy motivados por la actividad, exploraron al mÃ¡ximo su creatividad</t>
  </si>
  <si>
    <t>Actividad de creaciÃ³n</t>
  </si>
  <si>
    <t>Salida a Pinacoteca de la Universidad de ConcepciÃ³</t>
  </si>
  <si>
    <t>Pinacoteca de la universidad de ConcdepciÃ³n</t>
  </si>
  <si>
    <t>NB2 - 4Â° aÃ±o</t>
  </si>
  <si>
    <t>Los alumnos estaban muy contentos por la actividad, conocieron la historia del Mural y luego eligieron la parte del mural que mÃ¡s les gustÃ³ para dibujarla</t>
  </si>
  <si>
    <t>Visita a Pinacoteca</t>
  </si>
  <si>
    <t>ExposiciÃ³n en la vÃ­a pÃºbila</t>
  </si>
  <si>
    <t>http://semanaeducacionartistica.cultura.gob.cl/wp-content/uploads/2016/06/6Â°.jpg</t>
  </si>
  <si>
    <t>Muy buena actividad, permitiÃ³ acercar a la comunidad a la creaciÃ³n de nuestros alumnos</t>
  </si>
  <si>
    <t>PreparaciÃ³n de folletos sobre arte para entregar en exposiciÃ³n en la vÃ­a pÃºblica</t>
  </si>
  <si>
    <t>http://semanaeducacionartistica.cultura.gob.cl/wp-content/uploads/2016/06/5Â°-aÃ±o.jpg</t>
  </si>
  <si>
    <t>Realizaron un muy buen trabajo en la preparaciÃ³n de los folletos</t>
  </si>
  <si>
    <t xml:space="preserve">PreparaciÃ³n de folletos sobre arte para entregar </t>
  </si>
  <si>
    <t>Actividad de reflexiÃ³n Arte y creaciÃ³n</t>
  </si>
  <si>
    <t>Visita a Museo</t>
  </si>
  <si>
    <t>Museo regimiento Husares de Angol</t>
  </si>
  <si>
    <t>NB 5, 7Â° aÃ±o</t>
  </si>
  <si>
    <t>http://semanaeducacionartistica.cultura.gob.cl/wp-content/uploads/2016/06/7Â°-aÃ±o.jpg</t>
  </si>
  <si>
    <t xml:space="preserve">Alumnos conocieron historia del mural y visitaron exposiciÃ³n, inspirÃ¡ndolos en sus creaciones </t>
  </si>
  <si>
    <t>Jugando con los colores</t>
  </si>
  <si>
    <t>No hay</t>
  </si>
  <si>
    <t>http://semanaeducacionartistica.cultura.gob.cl/wp-content/uploads/2016/06/kinder.jpg</t>
  </si>
  <si>
    <t xml:space="preserve">Alumnos quedaron maravillados con sus resultados, ya que con la tÃ©cnica utilizada no sabÃ­an como iba resultar su obra </t>
  </si>
  <si>
    <t>Colores del otoÃ±o</t>
  </si>
  <si>
    <t>no visita artÃ­sta</t>
  </si>
  <si>
    <t>http://semanaeducacionartistica.cultura.gob.cl/wp-content/uploads/2016/06/pre-kinder.jpg</t>
  </si>
  <si>
    <t>Actividad muy creativa y entretenida para los alumnos, estuvieron muy interesados en realizarla en todo momento</t>
  </si>
  <si>
    <t>"Pintemos en la escuela"</t>
  </si>
  <si>
    <t>LA FLORIDA</t>
  </si>
  <si>
    <t>Telares</t>
  </si>
  <si>
    <t>Madre de un estudiante.</t>
  </si>
  <si>
    <t>"DÃ­a de la mÃºsica"</t>
  </si>
  <si>
    <t>MÃºsicos callejeros</t>
  </si>
  <si>
    <t>"Conversemos en la escuela"</t>
  </si>
  <si>
    <t>Visitando ValparaÃ­so</t>
  </si>
  <si>
    <t>VALPARAISO</t>
  </si>
  <si>
    <t>BASICO Y LABORAL</t>
  </si>
  <si>
    <t>Obra de testro "SOS DELINCUENTES"</t>
  </si>
  <si>
    <t>visita circo</t>
  </si>
  <si>
    <t>ExposiciÃ³n Carmen Astaburuaga</t>
  </si>
  <si>
    <t>Bosques de Gaia</t>
  </si>
  <si>
    <t>El belloto 1900</t>
  </si>
  <si>
    <t>ConstituciÃ³n</t>
  </si>
  <si>
    <t>afuentesgon@gmail.com</t>
  </si>
  <si>
    <t>Carmen Astaburuaga</t>
  </si>
  <si>
    <t>Paisajes</t>
  </si>
  <si>
    <t>Actividad que muestra las pinturas acerca de los paisajes de la zona</t>
  </si>
  <si>
    <t>Tocata en el Mercado De ConstituciÃ³n</t>
  </si>
  <si>
    <t>Mercado de ConstituciÃ³n</t>
  </si>
  <si>
    <t>Vial s-n</t>
  </si>
  <si>
    <t>Esta actividad esta enmarcada en el recorrido de los estudiantes por ligares tipicos de la ciudad mostrando la musica que desarrollan.</t>
  </si>
  <si>
    <t>Tocata en Mercado de ConstituciÃ³n</t>
  </si>
  <si>
    <t>Esta actividad esta enmarcada para dar a conocer las actividades musicales y talentos que tiene nuestro establecimiento y compartir con las personas de la comuna.</t>
  </si>
  <si>
    <t>Muestra de Talleres</t>
  </si>
  <si>
    <t>Colegio Bosques de Gaia</t>
  </si>
  <si>
    <t>Esta actividad se realiza al finalizar el trimestre donde los estudiantes muestran todas sus expresiones artÃ­sticas.</t>
  </si>
  <si>
    <t>Sin palabras</t>
  </si>
  <si>
    <t>Voces que cantan y encantan</t>
  </si>
  <si>
    <t>Encuentro Regional de Coros de Atacama</t>
  </si>
  <si>
    <t>Centro Cultural de CopiapÃ³</t>
  </si>
  <si>
    <t>matta</t>
  </si>
  <si>
    <t>CopiapÃ³</t>
  </si>
  <si>
    <t>Carlos Zuleta</t>
  </si>
  <si>
    <t>InvitaciÃ³n</t>
  </si>
  <si>
    <t>Centro Cultural de Atacama</t>
  </si>
  <si>
    <t>http://semanaeducacionartistica.cultura.gob.cl/wp-content/uploads/2016/06/Coro-Polifonico-PTM.jpg</t>
  </si>
  <si>
    <t>1Â° Feria del Arte</t>
  </si>
  <si>
    <t xml:space="preserve">Liceo Pedro Troncoso Machuca </t>
  </si>
  <si>
    <t>Ramirez 1115</t>
  </si>
  <si>
    <t>roxana.aguilera@docentes.liceoptm.cl  cel. 983381873</t>
  </si>
  <si>
    <t>Por correo electrÃ³nico o vÃ­a telefÃ³nica.</t>
  </si>
  <si>
    <t>http://semanaeducacionartistica.cultura.gob.cl/wp-content/uploads/2016/06/13325668_10209286495940355_4773817155797985525_n-1.jpg</t>
  </si>
  <si>
    <t>SEMANA DE REPLEXIÃ“N CONSEJO NACIONAL DE LA CULTURA Y LAS ARTES</t>
  </si>
  <si>
    <t>centro de extensiÃ³n de la universidad de Talca</t>
  </si>
  <si>
    <t>1 PONIENTE 2 NORTE</t>
  </si>
  <si>
    <t>PAGINA DEL CONSEJO REGIONAL DE CULTURA Y LAS ARTES</t>
  </si>
  <si>
    <t xml:space="preserve">El encuentro organizado para la reflexiÃ³n en torno al arte y la enseÃ±anza de este es fundamental para mejorar las prÃ¡cticas pedagÃ³gicas
fotografÃ­a de las dos docentes y organizador Jorge Matteo </t>
  </si>
  <si>
    <t>SEMANA DE REPLEXIÃ“N CONSEJO NACIONAL DE LA CULTUR</t>
  </si>
  <si>
    <t>Museo Lily Garafulick</t>
  </si>
  <si>
    <t>Liceo Santa Teresita Talca</t>
  </si>
  <si>
    <t>4 ORIENTE 912</t>
  </si>
  <si>
    <t>Museo de Lily Garafulick</t>
  </si>
  <si>
    <t>6 aÃ±o enseÃ±anza basica</t>
  </si>
  <si>
    <t>http://semanaeducacionartistica.cultura.gob.cl/wp-content/uploads/2016/06/museo.jpg</t>
  </si>
  <si>
    <t>Bella visita a museo LilY Garafulick</t>
  </si>
  <si>
    <t>EXPOSICIÃ“N DE ARTE ENSEÃ‘ANZA MEDIA ABIERTA A LA COMUNIDAD</t>
  </si>
  <si>
    <t>http://semanaeducacionartistica.cultura.gob.cl/wp-content/uploads/2016/06/artista-en-la-escuela.jpg</t>
  </si>
  <si>
    <t>Una bella muestra que disfruto toda la comunidad educativa</t>
  </si>
  <si>
    <t xml:space="preserve">EXPOSICIÃ“N DE ARTE ENSEÃ‘ANZA MEDIA ABIERTA A LA </t>
  </si>
  <si>
    <t>premiaciÃ³n concurso cartas de amor</t>
  </si>
  <si>
    <t>sin inscripcion</t>
  </si>
  <si>
    <t xml:space="preserve">Linda premiaciÃ³n de las alumnas programa fomento a la lectura </t>
  </si>
  <si>
    <t>Establecimiento Maria Angelica Elizondo</t>
  </si>
  <si>
    <t>Artistas en la escuela Liceo NÂ°1 Javiera Carrera</t>
  </si>
  <si>
    <t>La performance un mÃ©todo de acciÃ³n</t>
  </si>
  <si>
    <t xml:space="preserve">L1 Javiera Carrera </t>
  </si>
  <si>
    <t>CompaÃ±Ã­a de Jesus 1484</t>
  </si>
  <si>
    <t>INOLVIDABLE EXPERIENCIA VISITAR LOS MURALES DE LA ESCUELA MÃ‰XICO</t>
  </si>
  <si>
    <t>Aprendo Creando</t>
  </si>
  <si>
    <t>20 Alumnos</t>
  </si>
  <si>
    <t>http://semanaeducacionartistica.cultura.gob.cl/wp-content/uploads/2016/06/DSCN0460-Large-1.jpg</t>
  </si>
  <si>
    <t>Creando conciencia</t>
  </si>
  <si>
    <t>Emprender</t>
  </si>
  <si>
    <t>Arte y conciencia ecologica</t>
  </si>
  <si>
    <t>http://semanaeducacionartistica.cultura.gob.cl/wp-content/uploads/2016/06/DSC07648-2.jpg</t>
  </si>
  <si>
    <t>10 alumnos</t>
  </si>
  <si>
    <t>Grupo floklorico BAFOCET</t>
  </si>
  <si>
    <t>Danzas Latinoamericanas</t>
  </si>
  <si>
    <t>http://semanaeducacionartistica.cultura.gob.cl/wp-content/uploads/2016/06/IMG_5185-2.jpg</t>
  </si>
  <si>
    <t>BANDA MUSICAL</t>
  </si>
  <si>
    <t>Banda Musical</t>
  </si>
  <si>
    <t>http://semanaeducacionartistica.cultura.gob.cl/wp-content/uploads/2016/06/IMG_5153-2.jpg</t>
  </si>
  <si>
    <t>Banda Musical Emprender</t>
  </si>
  <si>
    <t>CONCIERTO DE CUERDAS</t>
  </si>
  <si>
    <t>INTERVENCIÃ“N URBANA CULTURAL</t>
  </si>
  <si>
    <t>CORO POLIFONICO</t>
  </si>
  <si>
    <t>CARAVANA ARTISTICA</t>
  </si>
  <si>
    <t>Inicio de la semana artistica</t>
  </si>
  <si>
    <t>las garzas s/n</t>
  </si>
  <si>
    <t>San Pedro de la Paz</t>
  </si>
  <si>
    <t>Caravana Artistica</t>
  </si>
  <si>
    <t>Municipalidad y paseo comercial</t>
  </si>
  <si>
    <t>Diagonal Bio BIo</t>
  </si>
  <si>
    <t>Luis Salaz</t>
  </si>
  <si>
    <t>Boulevard parque Laguna Grande y Municipalidad de San pedro de la Paz</t>
  </si>
  <si>
    <t>IntervenciÃ³n ArtÃ­stica en espacios pÃºblicos, dirigido a visitantes y ciudadanos presentes en el Parque Laguna Grande y la Ilustre Municipalidad de San pedro de la Paz</t>
  </si>
  <si>
    <t>Alumnos y Profesores Dan a conocer mural</t>
  </si>
  <si>
    <t>Taller de Pintura y Acrilico de la Escuela Enrique Soro Barriga</t>
  </si>
  <si>
    <t>Pintura y Muralismo</t>
  </si>
  <si>
    <t>Alumnos construyen colectivamente ideas para plasmar en un mural en el Hall de la escuela ArtÃ­stica Enrique Soro Barriga</t>
  </si>
  <si>
    <t>Coro PolifÃ³nico de la CorporaciÃ³n SinfÃ³nica de  ConcepciÃ³n</t>
  </si>
  <si>
    <t>MÃºsica Coral</t>
  </si>
  <si>
    <t>PresentaciÃ³n a la comunidad escolar del Coro PolifÃ³nico de la corporaciÃ³n SinfÃ³nica de ConcepciÃ³n</t>
  </si>
  <si>
    <t>Conservatorio Laurencia Contreras de ConcepciÃ³n</t>
  </si>
  <si>
    <t>MÃºsica Instrumental y vocal</t>
  </si>
  <si>
    <t>Alumnos del Conservatorio Laurencia Contreras de la Universidad del Bio Bio de ConcepciÃ³n realizan una muestra artÃ­stica a la comunidad educativa</t>
  </si>
  <si>
    <t>Concierto del Conservatorio Laurenca Contreras</t>
  </si>
  <si>
    <t>Muestra Artistica</t>
  </si>
  <si>
    <t>IV SEMANA DE LA EDUCACIÃ“N ARTÃSTICA- UN ARTISTA EN MI ESCUELA</t>
  </si>
  <si>
    <t>Mis primeros murales</t>
  </si>
  <si>
    <t>clandestino de las artes escuele artepato</t>
  </si>
  <si>
    <t>Foto patrimonio</t>
  </si>
  <si>
    <t>RecuperaciÃ³n del patrimonio cultural arquitectÃ³nico</t>
  </si>
  <si>
    <t>ExposiciÃ³n "ExpresiÃ³n y Forma"</t>
  </si>
  <si>
    <t>PresentaciÃ³n de Profesores como artÃ­stas</t>
  </si>
  <si>
    <t>Liceo Comercial Diego Portales</t>
  </si>
  <si>
    <t>Almarza # 971</t>
  </si>
  <si>
    <t>caroah@gmail.com</t>
  </si>
  <si>
    <t>Noticia</t>
  </si>
  <si>
    <t>Profesores Departamento de Arte</t>
  </si>
  <si>
    <t>Arte Visual, MÃºsica y DiseÃ±o</t>
  </si>
  <si>
    <t>Fue interesante mostrar el trabajo de cada profesor, pues la comunidad educativa especialmente los alumnos, los conocieron como artistas, lo cual hasta ahora no habÃ­a sido posible. Eso acerca a los alumnos al arte porque ya hay una conexiÃ³n previa con los docentes.</t>
  </si>
  <si>
    <t>ExpresiÃ³n y Forma</t>
  </si>
  <si>
    <t>noticia</t>
  </si>
  <si>
    <t>Patricio Cabrera</t>
  </si>
  <si>
    <t>Tecnica mixta sobre tela</t>
  </si>
  <si>
    <t>http://semanaeducacionartistica.cultura.gob.cl/wp-content/uploads/2016/06/EXPRESION-Y-FORMA-1.jpg</t>
  </si>
  <si>
    <t>Interesante observar la visiÃ³n de un artista sobre temÃ¡ticas sobre la vida, como es el nacimiento, el dormir.</t>
  </si>
  <si>
    <t>Ciclo de Cortometrajes</t>
  </si>
  <si>
    <t>Espacio de reflexiÃ³n. observar diferentes temÃ¡ticas, ej cortometraje historia de un oso.</t>
  </si>
  <si>
    <t>Expo comics</t>
  </si>
  <si>
    <t>Visita mi colegio</t>
  </si>
  <si>
    <t>http://semanaeducacionartistica.cultura.gob.cl/wp-content/uploads/2016/06/P1100728-1.jpg</t>
  </si>
  <si>
    <t>Visita a Exposiciones en Museo Regional Rancagua</t>
  </si>
  <si>
    <t>Museo Regional</t>
  </si>
  <si>
    <t>Museo Regional, Casa del Pilar.</t>
  </si>
  <si>
    <t>1Â° medios.</t>
  </si>
  <si>
    <t>http://semanaeducacionartistica.cultura.gob.cl/wp-content/uploads/2016/06/20160525_121348.jpg</t>
  </si>
  <si>
    <t>Es importante acercar a los estudiantes al arte regional, que puedan observar que existen artistas que realizan trabajos y los exponen. Los estudiantes valorizan.</t>
  </si>
  <si>
    <t>Visita a Seminario " La calidad estÃ©tica del entorno escolar"</t>
  </si>
  <si>
    <t>Instituto Santo Tomas</t>
  </si>
  <si>
    <t>Ocarrol 63</t>
  </si>
  <si>
    <t>Es interesante para los Docentes del Ã¡rea poder conocer a personas especialistas y poder capacitarse, eso como consecuencia va a repercutir siempre en los estudiantes (900 es el pÃºblico objetivo de artes visuales y musicales en el Liceo Comercial).</t>
  </si>
  <si>
    <t xml:space="preserve"> Seminario " La calidad estÃ©tica del entorno"</t>
  </si>
  <si>
    <t>ExposiciÃ³n de Trabajos</t>
  </si>
  <si>
    <t>"Artistas en mi Escuela"</t>
  </si>
  <si>
    <t>7 artistas en total</t>
  </si>
  <si>
    <t>Academia de Ballet Melissa Lastra - Edgardo Olmos - Carolina Cox</t>
  </si>
  <si>
    <t>Artes EscÃ©nicas y Artes Visuales</t>
  </si>
  <si>
    <t>La actividad se inicio a las 11:30 a 13:00, donde se invito a los alumnos de 7mo a 8vo aÃ±o bÃ¡sico. Donde tuvieron la oportunidad los artistas de interactuar con el alumnado, conversar sobre sus experiencias y aportes de las artes en sus vidas.</t>
  </si>
  <si>
    <t>"El Arte es Justicia"</t>
  </si>
  <si>
    <t>talleres de origami</t>
  </si>
  <si>
    <t>la florida</t>
  </si>
  <si>
    <t>720 aproximadamente</t>
  </si>
  <si>
    <t>http://semanaeducacionartistica.cultura.gob.cl/wp-content/uploads/2016/06/IMG_20160526_142739819_HDR.jpg</t>
  </si>
  <si>
    <t>La actividad resultÃ³ muy provechosa para la comunidad educativa. El hecho de paralizar el colegio para que todos estuviesen abocados a la elaboraciÃ³n de origamis, guiados por grupos de estuadiante de tercero y cuarto medio, hizo que todo el colegio se involucrara en la actividad, incluyendo los docentes a cargo de cada curso. Para los estudiantes monitores fue una experinecia nueva y rica, en donde pudieron ver la labor pedagÃ³gica desde otro Ã¡mbito. Los alumnos respondieron muy bien a los talleres, con bastante motivaciÃ³n por participar  y hacer algo distinto a la rutina del colegio. La actividad fue un aporte a la valoraciÃ³n de la educaciÃ³n artÃ­stica.</t>
  </si>
  <si>
    <t>100 estudiantes</t>
  </si>
  <si>
    <t>http://semanaeducacionartistica.cultura.gob.cl/wp-content/uploads/2016/06/IMG_20160601_153606792-1.jpg</t>
  </si>
  <si>
    <t xml:space="preserve">Los estudiantes monitores de los talleres de origami separaron las figuras realizadas por todo el colegio por forma y color, y luego realizaron intervenciones en distintos sectores del establecimiento (fachada, hall de entrada, patio, segundo piso). </t>
  </si>
  <si>
    <t>Un Artista en mi Colegio</t>
  </si>
  <si>
    <t>VISITA A ESPACIOS CULTURALES</t>
  </si>
  <si>
    <t>â€œACCIONES ARTÃSTICAS EN ESPACIOS PÃšBLICOSâ€</t>
  </si>
  <si>
    <t>COLEGIO FRATERNIDAD</t>
  </si>
  <si>
    <t>San Pedro de la Paz.</t>
  </si>
  <si>
    <t>http://semanaeducacionartistica.cultura.gob.cl/wp-content/uploads/2016/06/DSC_0098.jpg</t>
  </si>
  <si>
    <t>UN ARTÃSTA EN MI COLEGIO</t>
  </si>
  <si>
    <t>Katheria Zamorano</t>
  </si>
  <si>
    <t>Estampado</t>
  </si>
  <si>
    <t>http://semanaeducacionartistica.cultura.gob.cl/wp-content/uploads/2016/06/DSC_0240-1.jpg</t>
  </si>
  <si>
    <t>VISITA AREA MUSICAL</t>
  </si>
  <si>
    <t>Centro ArtÃ­stico Cultural De ConcepciÃ³n</t>
  </si>
  <si>
    <t>MÃºsica Latinoamericana</t>
  </si>
  <si>
    <t>http://semanaeducacionartistica.cultura.gob.cl/wp-content/uploads/2016/06/DSC_0308.jpg</t>
  </si>
  <si>
    <t>VISITA PARQUE JORGE ALESSANDRI</t>
  </si>
  <si>
    <t>PARQUE JORGE ALESSANDRI</t>
  </si>
  <si>
    <t>SAN PEDRO DE LA PAZ</t>
  </si>
  <si>
    <t>san pedro de la paz</t>
  </si>
  <si>
    <t>septimo a cuarto medio</t>
  </si>
  <si>
    <t>http://semanaeducacionartistica.cultura.gob.cl/wp-content/uploads/2016/06/DSC_0385-1.jpg</t>
  </si>
  <si>
    <t>INTERVECIÃ“N MUSICAL CESFAM</t>
  </si>
  <si>
    <t>CESFAM</t>
  </si>
  <si>
    <t>Diagonal Bio Bio NÂ° 165, Candelaria</t>
  </si>
  <si>
    <t>http://semanaeducacionartistica.cultura.gob.cl/wp-content/uploads/2016/06/DSC_0595-1.jpg</t>
  </si>
  <si>
    <t>semana de 7 diÃ¡s de arte</t>
  </si>
  <si>
    <t>FOTOGRAFÃA SEMANA DE LAS ARTES Y LA CULTURA</t>
  </si>
  <si>
    <t>ARTE Y CULTURA</t>
  </si>
  <si>
    <t>semana de educaciÃ³n artistica</t>
  </si>
  <si>
    <t>premiaciÃ³n SEA</t>
  </si>
  <si>
    <t>Â¡Somos creativos! PÃ¡rvulos</t>
  </si>
  <si>
    <t>Inicio IV Semana ArtÃ¬stica</t>
  </si>
  <si>
    <t>Concurso Comunal de Pintura y Dibujo en HualpÃ¨n</t>
  </si>
  <si>
    <t>Visita a JardÃ­n Infantil Arturo Prat</t>
  </si>
  <si>
    <t>"Buscando Talentos"</t>
  </si>
  <si>
    <t>Visita de actriz italiana</t>
  </si>
  <si>
    <t>IntervenciÃ³n urbana</t>
  </si>
  <si>
    <t>Paula CÃ³rdova Manzor</t>
  </si>
  <si>
    <t>http://semanaeducacionartistica.cultura.gob.cl/wp-content/uploads/2016/06/INTURB22016.jpg</t>
  </si>
  <si>
    <t>Estudiantes de tercer y cuarto aÃ±o electivo intervienen fachada del colegio bajo el concepto de: Arte, color y naturaleza.</t>
  </si>
  <si>
    <t>ExposiciÃ³n de Trabajos SEA</t>
  </si>
  <si>
    <t>http://semanaeducacionartistica.cultura.gob.cl/wp-content/uploads/2016/06/EXPO2016.jpg</t>
  </si>
  <si>
    <t>Profesores de Artes Visuales del Colegio presentan selecciÃ³n de trabajos de todos los cursos, dando realce a la expresiÃ³n plÃ¡stica de nuestros estudiantes.</t>
  </si>
  <si>
    <t>InauguraciÃ³n de IV de la Semana de la EducaciÃ³n ArtÃ­stica</t>
  </si>
  <si>
    <t>SEA JARDIN INFANTIL FABIOLA</t>
  </si>
  <si>
    <t>PresentaciÃ³n de Ballet de Escuela Esperanza en Supermercado ACuenta</t>
  </si>
  <si>
    <t>Supermercado Acuenta de Molina</t>
  </si>
  <si>
    <t>http://semanaeducacionartistica.cultura.gob.cl/wp-content/uploads/2016/06/13241322_1541299336178221_6079058183575495847_n.jpg</t>
  </si>
  <si>
    <t xml:space="preserve">La Orquesta de la Escuela Especial de CuricÃ³ y el ballet de Escuela Esperanza de Molina se presentaron en estacionamiento de Supermercado A Cuenta de Molina, en el marco de intervenciones culturales urbanas organizadas por la CorporaciÃ³n Cultural de Molina.
 </t>
  </si>
  <si>
    <t xml:space="preserve"> Ballet de Escuela Esperanza en A Cuenta</t>
  </si>
  <si>
    <t>Taller de MÃºsica de Escuela Superior de Hombres se presenta en Supermercado Unimarc de Molina</t>
  </si>
  <si>
    <t>Supermercado Unimarc de Molina</t>
  </si>
  <si>
    <t>http://semanaeducacionartistica.cultura.gob.cl/wp-content/uploads/2016/06/13247793_1541474926160662_2839220671723193907_o.jpg</t>
  </si>
  <si>
    <t xml:space="preserve">El Taller de mÃºsica de la Escuela Superior de Hombres se presentÃ³ en el supermercado Unimac (Luis Cruz MartÃ­nez), como parte de las intervenciones pÃºblicas que impulsa la CorporaciÃ³n Cultural de Molina. </t>
  </si>
  <si>
    <t>MÃºsica en estacionamiento de supermercado</t>
  </si>
  <si>
    <t>PresentaciÃ³n de Orquesta Estudiantil en Hospital de Molina</t>
  </si>
  <si>
    <t>Hospital de Molina</t>
  </si>
  <si>
    <t>http://semanaeducacionartistica.cultura.gob.cl/wp-content/uploads/2016/06/13254893_1541718449469643_6793225620849038331_o.jpg</t>
  </si>
  <si>
    <t xml:space="preserve">PresentaciÃ³n de Orquesta Estudiantil en Hospital </t>
  </si>
  <si>
    <t>ACTIVIDADES SEMANA ARTÃSTICA CBS 2016</t>
  </si>
  <si>
    <t>IV SEMANA DE LA EDUCACIÃ“N ARTÃSTICA - ACCIONES ARTÃSTICAS EN ESPACIOS PÃšBLICOS</t>
  </si>
  <si>
    <t>IV SEMANA DE LA EDUCACIÃ“N ARTÃSTICA</t>
  </si>
  <si>
    <t>LÃ­nea de Actividades Formativas apoya la mediaciÃ³n y el trabajo con pÃºblicos</t>
  </si>
  <si>
    <t>Tocata Sorpresa</t>
  </si>
  <si>
    <t>Patio del Ajedrez</t>
  </si>
  <si>
    <t>Alcalde Fernando Castillo Velasco</t>
  </si>
  <si>
    <t>http://semanaeducacionartistica.cultura.gob.cl/wp-content/uploads/2016/06/DSC_0790.jpg</t>
  </si>
  <si>
    <t>Ruta Patrimonial Tijeral.</t>
  </si>
  <si>
    <t>ExposiciÃ³n de trabajos artÃ­sticos.</t>
  </si>
  <si>
    <t>Escuela  G-321 "La Orilla"</t>
  </si>
  <si>
    <t>MÃºsica en nuestro patio</t>
  </si>
  <si>
    <t>ENTRETENIDA VISITA AL MUSEO INTERACTIVO CLAUDIO ARRAU EN CHILLÃN</t>
  </si>
  <si>
    <t>PRIMERA CONFERENCIA DE  NUESTROS PROPIOS ARTISTAS</t>
  </si>
  <si>
    <t>"Mostrando lo que hacemos"</t>
  </si>
  <si>
    <t>"Circuito cultural virtual".</t>
  </si>
  <si>
    <t>"Obra de teatro".</t>
  </si>
  <si>
    <t>Escuela de "Elena Armijo Morales" F-320</t>
  </si>
  <si>
    <t>HuaquÃ©n s/n</t>
  </si>
  <si>
    <t>Semana de EducaciÃ³n ArtÃ­stica, Maquina del Tiempo</t>
  </si>
  <si>
    <t>DIA DE LAS ARTES  VISUALES</t>
  </si>
  <si>
    <t>Expo Arte</t>
  </si>
  <si>
    <t>danitaguitar@gmail.com</t>
  </si>
  <si>
    <t>HOMENAJE AL SEÃ‘OR EDUARDO GATTI</t>
  </si>
  <si>
    <t>PAISAJES DE CHILE , un punto de encuentro a travÃ©s de los caminos de nuestro paÃ­s</t>
  </si>
  <si>
    <t>sala creativa</t>
  </si>
  <si>
    <t>Artes visuales y educaciÃ³n</t>
  </si>
  <si>
    <t>Colegio Hispano Chileno El Pilar</t>
  </si>
  <si>
    <t xml:space="preserve">Av. LeÃ³n Juan Luis Diez # 1987 </t>
  </si>
  <si>
    <t xml:space="preserve">Fono (75) 314135 </t>
  </si>
  <si>
    <t>abierto comunidad escolar</t>
  </si>
  <si>
    <t>DÃ­a de las Artes</t>
  </si>
  <si>
    <t>DÃA DE LAS ARTES</t>
  </si>
  <si>
    <t>los abellanos</t>
  </si>
  <si>
    <t>El Bosque</t>
  </si>
  <si>
    <t xml:space="preserve">profesora de arte </t>
  </si>
  <si>
    <t>abierta a la comunidad del colegio</t>
  </si>
  <si>
    <t>Felix Donoso</t>
  </si>
  <si>
    <t>variedad de nÃºmeros artistico</t>
  </si>
  <si>
    <t>generamos varias muestras artÃ­sticas como la visita de dos bailarines de break dance, tambiÃ©n gestionamos la visita de una pareja de ballet y la muestra de la artista de la comuna Soledad  Espinoza con parte de sus cuadros "Las Madonas del bosque", tambiÃ©n generamos la instancia de una muestra de los mejores trabajos artÃ­sticos de los alumnos del colegio y finalizamos con el grupo carnavalesco chita la payasa tambiÃ©n gestionado por nuestro departamento de arte del colegio.
Estas actividades se llevaron a cabo el dÃ­a martes 24 de mayo lo llamamos "El dÃ­a de las Artes". Todas estas actividades fueron recepcionadas con muy buena acogida de toda la comunidad escolar JAN.</t>
  </si>
  <si>
    <t>CELEBRACIÃ“N DE LA SEMANA DE LA EDUCACIÃ“N ARTÃSTICA</t>
  </si>
  <si>
    <t>TERTULIA LITERARIA</t>
  </si>
  <si>
    <t>LICEO RURAL LLIFEN</t>
  </si>
  <si>
    <t>LLIFEN SN</t>
  </si>
  <si>
    <t>FUTRONO</t>
  </si>
  <si>
    <t>liceoruralllifen@gmail.com</t>
  </si>
  <si>
    <t>gratuita</t>
  </si>
  <si>
    <t>http://semanaeducacionartistica.cultura.gob.cl/wp-content/uploads/2016/06/IMG_4055.jpg</t>
  </si>
  <si>
    <t>MAQUETA GIGANTE</t>
  </si>
  <si>
    <t>GRATUITO</t>
  </si>
  <si>
    <t>no vino artista</t>
  </si>
  <si>
    <t>http://semanaeducacionartistica.cultura.gob.cl/wp-content/uploads/2016/06/IMG_4012.jpg</t>
  </si>
  <si>
    <t>Conciencia ecolÃ³gica</t>
  </si>
  <si>
    <t>Meseta 200</t>
  </si>
  <si>
    <t>Profesores en AnimÃ©</t>
  </si>
  <si>
    <t>Collage YO</t>
  </si>
  <si>
    <t>MÃ¡scaras</t>
  </si>
  <si>
    <t>MÃºsica en la Semana de la EducaciÃ³n ArtÃ­stica</t>
  </si>
  <si>
    <t>IntervenciÃ³n de los espacios</t>
  </si>
  <si>
    <t>Liceo San Felipe de Arauco</t>
  </si>
  <si>
    <t>Chacabuco 116</t>
  </si>
  <si>
    <t>ExposiciÃ³n artÃ­stica</t>
  </si>
  <si>
    <t>ConmemoraciÃ³n del AÃ±o nuevo de los Pueblos Originarios</t>
  </si>
  <si>
    <t>Creatividad y Derechos Humanos llegan a ConcepciÃ³n con taller de libros cartoneros â€œMI MEMORIA CUENTAâ€ en Artistas del Acero</t>
  </si>
  <si>
    <t>Inicio de la Semana ArtÃ­stica 2016</t>
  </si>
  <si>
    <t>Concurso de Pintura y Dibujo Escolar Comuna de HualpÃ©n</t>
  </si>
  <si>
    <t xml:space="preserve">Viviana Peirano </t>
  </si>
  <si>
    <t>Concurso de Pintura y Dibujo Escolar Comuna de Hua</t>
  </si>
  <si>
    <t>Buscando Talentos</t>
  </si>
  <si>
    <t>Casa del Arte UdeC</t>
  </si>
  <si>
    <t>Universitario</t>
  </si>
  <si>
    <t>"Las Voces del TriÃ¡ngulo"</t>
  </si>
  <si>
    <t>El Arte</t>
  </si>
  <si>
    <t xml:space="preserve">Colegio </t>
  </si>
  <si>
    <t>AlcantarÃ¡ 445</t>
  </si>
  <si>
    <t>Los profesores visitan los cursos del colegio dando inicio a la semana de la EducaciÃ³n ArtÃ­stica, seÃ±alando la importancia de ella y motivando a participar en las diversas actividades organizadas para esta semana.</t>
  </si>
  <si>
    <t>En equipo es mejor</t>
  </si>
  <si>
    <t>Colegio</t>
  </si>
  <si>
    <t>Los cursos se organizan y seleccionan a sus representantes, al igual que los temas a trabajar en las actividades organizadas</t>
  </si>
  <si>
    <t>Lanzamiento libro "Carnacion" del poeta Vicente Duran</t>
  </si>
  <si>
    <t>colegio Hispano Chileno El Pilar</t>
  </si>
  <si>
    <t xml:space="preserve">av. LeÃ³n Juan Luis Diez # 1987 </t>
  </si>
  <si>
    <t>curicÃ³</t>
  </si>
  <si>
    <t>intervenciÃ³n musical</t>
  </si>
  <si>
    <t>El lugar mas hermoso del mundo, Mi escuela</t>
  </si>
  <si>
    <t>Sala creativa</t>
  </si>
  <si>
    <t>https://salacreativa.wordpress.com</t>
  </si>
  <si>
    <t>Mandaleando</t>
  </si>
  <si>
    <t>iquique</t>
  </si>
  <si>
    <t>http://semanaeducacionartistica.cultura.gob.cl/wp-content/uploads/2016/06/13237747_10209070694581760_8156980788939105481_n.jpg</t>
  </si>
  <si>
    <t>InformaciÃ³n sobre actividades IV SEMANA EDUCACIÃ“N ARTÃSTICA</t>
  </si>
  <si>
    <t>abierta a la comunidad</t>
  </si>
  <si>
    <t>Reciclaje</t>
  </si>
  <si>
    <t>http://semanaeducacionartistica.cultura.gob.cl/wp-content/uploads/2016/06/20160525_095526.jpg</t>
  </si>
  <si>
    <t>DÃ­a del sombrero</t>
  </si>
  <si>
    <t>http://semanaeducacionartistica.cultura.gob.cl/wp-content/uploads/2016/06/13256274_10209091275336266_665933518859622281_n.jpg</t>
  </si>
  <si>
    <t>Un dÃ­a como artista</t>
  </si>
  <si>
    <t>ExposiciÃ³n musical y plÃ¡stica a la comunidad</t>
  </si>
  <si>
    <t>Villa Santa Olga</t>
  </si>
  <si>
    <t>Las Toscas sin numero</t>
  </si>
  <si>
    <t>Cosntitucion</t>
  </si>
  <si>
    <t xml:space="preserve">invitaciÃ³n a la comunidad </t>
  </si>
  <si>
    <t>http://semanaeducacionartistica.cultura.gob.cl/wp-content/uploads/2016/06/13315640_141164069632112_8454278664915936067_n-1.jpg</t>
  </si>
  <si>
    <t>MUSEO LOS CIRUELOS Y SALINAS DE CAHUIL</t>
  </si>
  <si>
    <t>RECORRO MI MUNICIPALIDAD</t>
  </si>
  <si>
    <t>Plaza de Armas 282</t>
  </si>
  <si>
    <t>Telefonico</t>
  </si>
  <si>
    <t>InvitaciÃ³n directa al Establecimiento</t>
  </si>
  <si>
    <t>Se realiza primera exposiciÃ³n artÃ­stica para la comunidad de Santa Olga</t>
  </si>
  <si>
    <t>Programa SEA</t>
  </si>
  <si>
    <t>DÃ­a de la pintura: El pendÃ³n comunitario</t>
  </si>
  <si>
    <t>DÃ­a del modelado</t>
  </si>
  <si>
    <t>el arte en el siglo XXI</t>
  </si>
  <si>
    <t>patrimonio cultural</t>
  </si>
  <si>
    <t xml:space="preserve">escuela </t>
  </si>
  <si>
    <t>de pre kinder a octavo bÃ¡sico</t>
  </si>
  <si>
    <t>http://semanaeducacionartistica.cultura.gob.cl/wp-content/uploads/2016/06/IMG-20160524-WA0036.jpeg</t>
  </si>
  <si>
    <t>encontrÃ¡ndonos con el arte</t>
  </si>
  <si>
    <t xml:space="preserve">Mc MILLARAY </t>
  </si>
  <si>
    <t xml:space="preserve">RAP </t>
  </si>
  <si>
    <t>El teatro en mi escuela</t>
  </si>
  <si>
    <t xml:space="preserve">Ian Alfonso Rios Contador </t>
  </si>
  <si>
    <t xml:space="preserve">teatro payaso </t>
  </si>
  <si>
    <t>http://semanaeducacionartistica.cultura.gob.cl/wp-content/uploads/2016/06/IMG-20160525-WA0018.jpeg</t>
  </si>
  <si>
    <t>http://semanaeducacionartistica.cultura.gob.cl/wp-content/uploads/2016/06/IMG-20160524-WA0043.jpeg</t>
  </si>
  <si>
    <t>Grabado como arte urbano</t>
  </si>
  <si>
    <t>Luisa Ledger</t>
  </si>
  <si>
    <t>tÃ©cnica de grabado</t>
  </si>
  <si>
    <t>http://semanaeducacionartistica.cultura.gob.cl/wp-content/uploads/2016/06/IMG-20160526-WA0005.jpeg</t>
  </si>
  <si>
    <t>TÃ©rmino de semana artÃ¬stica</t>
  </si>
  <si>
    <t>http://semanaeducacionartistica.cultura.gob.cl/wp-content/uploads/2016/06/13243941_1188702104514945_4158232792750621231_o.jpg</t>
  </si>
  <si>
    <t>Mural colectivo</t>
  </si>
  <si>
    <t>Trabajo docente</t>
  </si>
  <si>
    <t>Tanto los profesores jefes como los de asignatura, se organizan con los coordinadores para el clausura de la SEA</t>
  </si>
  <si>
    <t>Inscripciones</t>
  </si>
  <si>
    <t>Los alumnos se inscriben en las actividades organizadas</t>
  </si>
  <si>
    <t>â€œIV Muestra de circuito ArtÃ­stico Motor para estudiantes con capacidades diferentes</t>
  </si>
  <si>
    <t>Tizada</t>
  </si>
  <si>
    <t>http://semanaeducacionartistica.cultura.gob.cl/wp-content/uploads/2016/06/DSC08170.jpg</t>
  </si>
  <si>
    <t>Los alumnos/as participan muy motivados  y realizan trabajos creativos</t>
  </si>
  <si>
    <t>ExposiciÃ³n de cierre</t>
  </si>
  <si>
    <t>Estatuas Humanas</t>
  </si>
  <si>
    <t>http://semanaeducacionartistica.cultura.gob.cl/wp-content/uploads/2016/06/DSC08204.jpg</t>
  </si>
  <si>
    <t>Cantante LÃ­rica</t>
  </si>
  <si>
    <t>Susana Salgado</t>
  </si>
  <si>
    <t>vocal</t>
  </si>
  <si>
    <t>http://semanaeducacionartistica.cultura.gob.cl/wp-content/uploads/2016/06/DSC08226.jpg</t>
  </si>
  <si>
    <t>acto finalizaciÃ³n</t>
  </si>
  <si>
    <t>FOTOS</t>
  </si>
  <si>
    <t>Sea 2016</t>
  </si>
  <si>
    <t>Afiche de las actividades de la Semana de EducaciÃ³n ArtÃ­stica</t>
  </si>
  <si>
    <t>El Ã¡rbol de la creatividad</t>
  </si>
  <si>
    <t>Colegio Diego Thompson</t>
  </si>
  <si>
    <t>LiquidÃ¡mbar 2118</t>
  </si>
  <si>
    <t>Grandes artistas en mi escuela</t>
  </si>
  <si>
    <t>IntervenciÃ³n musical</t>
  </si>
  <si>
    <t>IntervenciÃ³n de danza</t>
  </si>
  <si>
    <t>Tejido en telar y ExposicÃ³n de trabajos</t>
  </si>
  <si>
    <t>Clegio El Cristo</t>
  </si>
  <si>
    <t>Camino interior 211</t>
  </si>
  <si>
    <t>Patricia Allende</t>
  </si>
  <si>
    <t>Todos los estudiantes pueden participar sin inscripciÃ³n.</t>
  </si>
  <si>
    <t>Patricia CastaÃ±eda</t>
  </si>
  <si>
    <t>Artes visuales y artesaÃ­a</t>
  </si>
  <si>
    <t xml:space="preserve">ParticipaciÃ³n activa de los estudiantes de forma voluntaria y espontÃ¡nea durante el recreo de mediodÃ­a, lo que lo hace mÃ¡s significativo al acercarse por su propio interÃ©s a disfrutar de la actividad. </t>
  </si>
  <si>
    <t>1Â° ENCUENTRO MUSICAL ESTUDIANTIL DE LAS ESCUELAS BÃSICAS Y LICEO DE LA COMUNA DE LOLOL</t>
  </si>
  <si>
    <t>ESCUELA OCTAVIO MUJICA VALENZUELA- ESCUELA BÃSICA GALVARINO VALENZUELA MORAGA</t>
  </si>
  <si>
    <t>HACIENDA DE LOLOL S/N</t>
  </si>
  <si>
    <t>LOLOL</t>
  </si>
  <si>
    <t>Escuela Basica Galvarino Valenzuela Moraga y Hacienda de Lolol</t>
  </si>
  <si>
    <t>Basica</t>
  </si>
  <si>
    <t xml:space="preserve">1Â° ENCUENTRO MUSICAL ESTUDIANTIL DE LAS ESCUELAS </t>
  </si>
  <si>
    <t>LICEO DE LOLOL</t>
  </si>
  <si>
    <t>LAS ACACIAS 220</t>
  </si>
  <si>
    <t>Liceo de Lolol</t>
  </si>
  <si>
    <t>Media</t>
  </si>
  <si>
    <t>Hermosa semana ArtÃ­stica en la Escuela Especial Anakena</t>
  </si>
  <si>
    <t>CARNAVAL ARTÃSTICO CULTURAL</t>
  </si>
  <si>
    <t>Visita a Casa Museo</t>
  </si>
  <si>
    <t>RealizaciÃ³n de Mural</t>
  </si>
  <si>
    <t>Colegio Leonardo Da Vinci</t>
  </si>
  <si>
    <t>Cerro Altar 6811</t>
  </si>
  <si>
    <t>Manuel Peris</t>
  </si>
  <si>
    <t>Concierto DidÃ¡ctico Orquesta del colegio (curso Pre- kÃ­nder â€“kÃ­nder-Primero y Segundo)</t>
  </si>
  <si>
    <t>Auditorium del colegio</t>
  </si>
  <si>
    <t>http://semanaeducacionartistica.cultura.gob.cl/wp-content/uploads/2016/06/IMG_20160524_113641161.jpg</t>
  </si>
  <si>
    <t>Concierto DidÃ¡ctico Orquesta del colegio (curso P</t>
  </si>
  <si>
    <t>Salida  PedagÃ³gica Casona Sta. Rosa De Apoquindo</t>
  </si>
  <si>
    <t>Casona Santa Rosa de Apoquindo</t>
  </si>
  <si>
    <t>Padre Hurtado Sur 1195</t>
  </si>
  <si>
    <t>Caisona Santa Rosa de Apoquindo</t>
  </si>
  <si>
    <t>8Âº</t>
  </si>
  <si>
    <t>http://semanaeducacionartistica.cultura.gob.cl/wp-content/uploads/2016/06/IMG_20160524_161304336-1.jpg</t>
  </si>
  <si>
    <t>Concierto Profesores  AuditÃ³rium</t>
  </si>
  <si>
    <t>http://semanaeducacionartistica.cultura.gob.cl/wp-content/uploads/2016/06/IMG_20160525_144215634.jpg</t>
  </si>
  <si>
    <t>Casa Abierta</t>
  </si>
  <si>
    <t>AcadÃ©mico</t>
  </si>
  <si>
    <t>ExposiciÃ³n y ReflexiÃ³n de Giovanni Contreras, Exalumno del colegio.</t>
  </si>
  <si>
    <t>Salas de Artes Visuales Colegio</t>
  </si>
  <si>
    <t>http://semanaeducacionartistica.cultura.gob.cl/wp-content/uploads/2016/06/IMG_20160525_152246678.jpg</t>
  </si>
  <si>
    <t>ExposiciÃ³n y ReflexiÃ³n de Giovanni Contreras, Ex</t>
  </si>
  <si>
    <t>Salida PedagÃ³gica Museo Arte ContemporÃ¡neo</t>
  </si>
  <si>
    <t>Museo de arte ContemporÃ¡neo</t>
  </si>
  <si>
    <t>Ismael ValdÃ©s Vergara</t>
  </si>
  <si>
    <t>Museo arte ContemporÃ¡neo</t>
  </si>
  <si>
    <t>1Âº y 2Âº Medio</t>
  </si>
  <si>
    <t>http://semanaeducacionartistica.cultura.gob.cl/wp-content/uploads/2016/06/IMG-20160616-WA0008.jpg</t>
  </si>
  <si>
    <t>Acto de clausura de la SEA 2016</t>
  </si>
  <si>
    <t>Pasaje Duqueco, s/n, Villa Mercedes</t>
  </si>
  <si>
    <t>alumnos visitando la exposicion de pinturas de Rodrigo CociÃ±a</t>
  </si>
  <si>
    <t>conversatorio con Cristian Campusano</t>
  </si>
  <si>
    <t>ESTUDIANTES DEL COLEGIO EN UN TALLER DE XILOGTAFIAS CON EL ARTISTA EDGARDO OLMOS</t>
  </si>
  <si>
    <t>EXPOSICION FOTOGRAFIAS  NADAR CON TIBURONES DE CRISTIAN CAMPUSANO</t>
  </si>
  <si>
    <t>Escuela O'higgins, MaipÃº.</t>
  </si>
  <si>
    <t>Seminario "Importancia de la EducaciÃ³n ArtÃ­stica en el Proceso Educativo"</t>
  </si>
  <si>
    <t>Complejo TurÃ­stico Sol de QuillÃ³n</t>
  </si>
  <si>
    <t>KilÃ³metro 2,5 Camino QuillÃ³n - ConcepciÃ³n</t>
  </si>
  <si>
    <t>QuillÃ³n</t>
  </si>
  <si>
    <t>http://semanaeducacionartistica.cultura.gob.cl/wp-content/uploads/2016/06/IMG_3335.jpg</t>
  </si>
  <si>
    <t>"Importancia de la EducaciÃ³n ArtÃ­stica"</t>
  </si>
  <si>
    <t>GERMAN ARAOS CONVERSANDO SOBRE ARTE CONTEMPORANEO</t>
  </si>
  <si>
    <t>Gala Aniversario Escuela de Cultura y DifusiÃ³n artÃ­stica</t>
  </si>
  <si>
    <t>Calle Quillota 116</t>
  </si>
  <si>
    <t>Escuela de Cultura y DifusiÃ³n artÃ­stica. TelÃ©fono 65 2 484536</t>
  </si>
  <si>
    <t>GRABADOS DE EDGARDO OLMOS</t>
  </si>
  <si>
    <t>Visita pedagÃ³gica y artÃ­stica a puntos culturales en Los Ãngeles</t>
  </si>
  <si>
    <t>Banda Colegio Honduras</t>
  </si>
  <si>
    <t>Colegio El Cristo</t>
  </si>
  <si>
    <t>Participan todos los estudiantes sin inscripciÃ³n.</t>
  </si>
  <si>
    <t>Actividad que fortalece el intercambio cultural entre escuelas de la misma comuna y de las capacidades de sus pares.</t>
  </si>
  <si>
    <t>-	ExhibiciÃ³n Documentales  Consejo Nacional de TelevisiÃ³n.</t>
  </si>
  <si>
    <t>SalÃ³n de actos Escuela de Cultura y DifusiÃ³n artÃ­stica</t>
  </si>
  <si>
    <t>Eusebio Lillo s/n</t>
  </si>
  <si>
    <t>ECDA - 65 2 484536</t>
  </si>
  <si>
    <t>Musical Cats</t>
  </si>
  <si>
    <t>Todos los estudiantes participan sin inscripciÃ³n.</t>
  </si>
  <si>
    <t>Taller de expresiÃ³n corporal colegio Javiera Carrera</t>
  </si>
  <si>
    <t>Teatro musical</t>
  </si>
  <si>
    <t>Promover las muestras artÃ­sticas inter escolares a nivel comunal.</t>
  </si>
  <si>
    <t>MÃºsica en la escuela</t>
  </si>
  <si>
    <t>Participan todos los estudiantes sin inscripcion.</t>
  </si>
  <si>
    <t>Julia Mondaca</t>
  </si>
  <si>
    <t>Muchas participaciÃ³n al contar con una cantante,sobre todo los niveles de primer ciclo</t>
  </si>
  <si>
    <t>ARTISTAS PLASCTICOS VISITAN Y REALIZAN TALLER CON NUESTROS ALUMNOS</t>
  </si>
  <si>
    <t>Actividad comunal</t>
  </si>
  <si>
    <t>Teatro Carrera de El Monte</t>
  </si>
  <si>
    <t>Avenida Libertadores nÂº 271</t>
  </si>
  <si>
    <t>Estudiantes de 2Âº ciclo con profesora de artes</t>
  </si>
  <si>
    <t>Nuestros estudiantes representaron al colegio en esta muestra comunal para finalizar las actividades de la semana.</t>
  </si>
  <si>
    <t>ARTISTAS PLASTICOS VISITAN Y REALIZAN TALLER CON NUESTROS ALUMNOS</t>
  </si>
  <si>
    <t>ESCUELA RAFAEL AMPUERO VILLARROEL</t>
  </si>
  <si>
    <t xml:space="preserve">URREJOLA 154 RAFAEL </t>
  </si>
  <si>
    <t>TOMÃ‰</t>
  </si>
  <si>
    <t>AMANDA BINIMELIS Y GEYNI DÂ´BOIT</t>
  </si>
  <si>
    <t>PINTURAS, PINCELES</t>
  </si>
  <si>
    <t>LOS ALUMNOS DEJAN QUE SU IMAGINACIÃ“N FLUYA Y LA PLASMAN EN SUS HOJAS DE BLOCK</t>
  </si>
  <si>
    <t>ARTISTAS PLASTICOS VISITAN Y REALIZAN TALLER CON N</t>
  </si>
  <si>
    <t>PERFOMANCE ALBERTO COURATIER</t>
  </si>
  <si>
    <t>PINTURAS DE RODRIGO COCIÃ‘A</t>
  </si>
  <si>
    <t>PresentaciÃ³n MÃºsica y Danza en JardÃ­n Infantil "Palomita". JUNJI</t>
  </si>
  <si>
    <t>JardÃ­n Infantil "Palomita"</t>
  </si>
  <si>
    <t>PresentaciÃ³n Ensamble Jazz y ECDA Big Band en Escuela "Los Ulmos". Los Muermos</t>
  </si>
  <si>
    <t>Gimnasio Municipal Los Muermos</t>
  </si>
  <si>
    <t>Los Muermos</t>
  </si>
  <si>
    <t>"YO NO RAYO POR RAYAR"</t>
  </si>
  <si>
    <t>PresentaciÃ³n Ensamble Jazz ECDA en â€œPrimer Festival Regional Escolar de las Artes y Culturaâ€</t>
  </si>
  <si>
    <t>Quillota 116</t>
  </si>
  <si>
    <t>EL ARTE CIRCENSE LLEGA A NUESTRA ESCUELA</t>
  </si>
  <si>
    <t>MALABARISTA</t>
  </si>
  <si>
    <t xml:space="preserve">MUSICA </t>
  </si>
  <si>
    <t>LOS ALUMNOS ASOMBRADOS POR DICHO ARTE EXPUESTO EN NUESTRA ESCUELA</t>
  </si>
  <si>
    <t>LICEO CAMILO HENRIQUEZ</t>
  </si>
  <si>
    <t>ANDES 620</t>
  </si>
  <si>
    <t>TEMUCO</t>
  </si>
  <si>
    <t>vipoxilina@gmail.com</t>
  </si>
  <si>
    <t>pagina de facebook-
art-lch henriquez</t>
  </si>
  <si>
    <t>2 EXPONENTES DEL GRAFFITI.</t>
  </si>
  <si>
    <t>ARTISTAS REGIONALES DEL GRAFFITI.</t>
  </si>
  <si>
    <t>EL GRAFFITI COMO MEDIO DE EXPRESION ARTISTICA Y SU ESPACIO EN LA SOCIEDAD ACTUAL.</t>
  </si>
  <si>
    <t>LA ACTIVIDAD REALIZADA POR EL DEPARTAMENTO DE ARTES DEL LICEO CAMILO HENRIQUEZ DE TEMUCO TENIA COMO OBJETIVO EXPONER A DOS ARTISTAS GRAFFITEROS DE LA REGION; UNA CHARLA ENMARCADA EN LA TEMATICA, TECNICA DE ESTA MODALIDAD DE LAS ARTES VISUALES Y COMO ESTE GENERO ARTISTICO ACTUA EN NUESTRA SOCIEDAD COMO MEDIO DE COMUNICACION Y CAMBIO ESTETICO DE NUESTRAS CIUDADES.</t>
  </si>
  <si>
    <t>PresentaciÃ³n â€œAgrupaciÃ³n de Acordeones de ChiloÃ©â€.</t>
  </si>
  <si>
    <t>CelebraciÃ³n DÃ­a Nacional de Teatro</t>
  </si>
  <si>
    <t>IntervenciÃ³n ArtÃ­stica con 2Âº Medio y 7Âº BÃ¡sico: Esculturas modulares de Origami</t>
  </si>
  <si>
    <t>http://semanaeducacionartistica.cultura.gob.cl/wp-content/uploads/2016/06/IMG_5611.jpg</t>
  </si>
  <si>
    <t>IntervenciÃ³n ArtÃ­stica con 2Âº Medio y 7Âº BÃ¡si</t>
  </si>
  <si>
    <t>ParticipaciÃ³n en ExposiciÃ³n Arrtuss</t>
  </si>
  <si>
    <t>Universisdad San SebastiÃ¡n</t>
  </si>
  <si>
    <t>Av. Lota 2465</t>
  </si>
  <si>
    <t>http://semanaeducacionartistica.cultura.gob.cl/wp-content/uploads/2016/06/IMG_20160527_125257396.jpg</t>
  </si>
  <si>
    <t>AcciÃ³n ArtÃ­stica con alumnos de Primer Ciclo BÃ¡sico.  y el 7Âº BÃ¡sico</t>
  </si>
  <si>
    <t>http://semanaeducacionartistica.cultura.gob.cl/wp-content/uploads/2016/06/IMG-20160616-WA0003-1.jpg</t>
  </si>
  <si>
    <t>AcciÃ³n ArtÃ­stica con alumnos de Primer Ciclo BÃ¡</t>
  </si>
  <si>
    <t>AcciÃ³n ArtÃ­stica con alumnos de Primer Ciclo BÃ¡sico. y el 7Âº BÃ¡sico</t>
  </si>
  <si>
    <t>"VIVA LA MÃšSICA Y EL ARTE"</t>
  </si>
  <si>
    <t>Trabajando el grupo</t>
  </si>
  <si>
    <t>Escuela RepÃºblica de Austria</t>
  </si>
  <si>
    <t>Luis Cruz Martinez 4431</t>
  </si>
  <si>
    <t>por cursos</t>
  </si>
  <si>
    <t>creando</t>
  </si>
  <si>
    <t>escuela republica de austria</t>
  </si>
  <si>
    <t>luis cruz martinez 4431</t>
  </si>
  <si>
    <t>estacion central</t>
  </si>
  <si>
    <t>con cada profesor jefe</t>
  </si>
  <si>
    <t>LOS ALUMNOS TRABAJARON EN DIVERSAS MATERIALES EN LA SALA DE ARTES  PARA LA CONSTRUCCION DE UN PEZ GLOBO.</t>
  </si>
  <si>
    <t>mes del mar, mes del arte</t>
  </si>
  <si>
    <t>ESCUELA REPUBLICA DE AUSTRIA</t>
  </si>
  <si>
    <t>LUIS CRUZ MARTINEZ 4431</t>
  </si>
  <si>
    <t>ESTACIONCENTRAL</t>
  </si>
  <si>
    <t>http://semanaeducacionartistica.cultura.gob.cl/wp-content/uploads/2016/06/ACTIVIDAD-SEMANA-DE-LA-ACTIVIDAD-ARTISTICA-1.jpg</t>
  </si>
  <si>
    <t>RECICLANDO  EN MI SALA</t>
  </si>
  <si>
    <t>ESTACION CENTRAL</t>
  </si>
  <si>
    <t>PROFESORES JEFES</t>
  </si>
  <si>
    <t>se acabo el tiempo</t>
  </si>
  <si>
    <t>PRESENTACACION DE SEMANA DE LA EDUCACION ARTISTICA</t>
  </si>
  <si>
    <t>Policomicon</t>
  </si>
  <si>
    <t>Sala de clases del Liceo PolitÃ©cnico Werner Grob Stolzenbach</t>
  </si>
  <si>
    <t>Sector San Javier Km.8.</t>
  </si>
  <si>
    <t>La UniÃ³n</t>
  </si>
  <si>
    <t>AdjudicaciÃ³n de cÃ³mic por nivel escolar de 7Â° bÃ¡sico a 4Â° medio</t>
  </si>
  <si>
    <t>http://semanaeducacionartistica.cultura.gob.cl/wp-content/uploads/2016/06/IMG_1270.jpg</t>
  </si>
  <si>
    <t>VISITANDO MI CIUDAD</t>
  </si>
  <si>
    <t>Liceo PolitÃ©cnico Werner Grob Stolzenbach</t>
  </si>
  <si>
    <t>http://semanaeducacionartistica.cultura.gob.cl/wp-content/uploads/2016/06/IMG_1271.jpg</t>
  </si>
  <si>
    <t>VISITA AL MUSEO DE YERBAS BUENAS</t>
  </si>
  <si>
    <t>UN ARTISTA EN MI COLEGIO</t>
  </si>
  <si>
    <t>UN MÃšSICO Y CANTANTE</t>
  </si>
  <si>
    <t>EL HOMBRE GLOBO</t>
  </si>
  <si>
    <t>Hoy comienza la Semana de la EducaciÃ³n ArtÃ­stica</t>
  </si>
  <si>
    <t>Comenzaron las actividades de la Semana de la EducaciÃ³n ArtÃ­stica</t>
  </si>
  <si>
    <t>PLANIFICACIÃ“N SEMANA DE LA EDUCACIÃ“N ARTISTICA</t>
  </si>
  <si>
    <t>Mosaico histÃ³rico de Coronel</t>
  </si>
  <si>
    <t>CODESCAR, CorporaciÃ³n para el desarrollo de la Cuenca del CarbÃ³n</t>
  </si>
  <si>
    <t>Los Carrera 201</t>
  </si>
  <si>
    <t>Roxana Herrera</t>
  </si>
  <si>
    <t>Codescar . Ex-sindicato nÂ°1 mineros de Coronel</t>
  </si>
  <si>
    <t>Pre-bÃ¡sico</t>
  </si>
  <si>
    <t xml:space="preserve">Los niÃ±os participaron en el mural pegando trozos de cerÃ¡mica y carbÃ³n en la pared. </t>
  </si>
  <si>
    <t>FilemÃ³n GonzÃ¡les expone obras artÃ­sticas</t>
  </si>
  <si>
    <t>Muestra fotogrÃ¡fica de RamÃ³n FernÃ¡ndez</t>
  </si>
  <si>
    <t>Con intervenciÃ³n urbana finalizan actividades de la Semana de la EducaciÃ³n ArtÃ­stica</t>
  </si>
  <si>
    <t>Encargado del Museo Municipal dialoga con estudiantes.</t>
  </si>
  <si>
    <t>â€œEspacios de ReflexiÃ³nâ€</t>
  </si>
  <si>
    <t>ESCUELA ALBORADA</t>
  </si>
  <si>
    <t>ARTURO PRAT 444</t>
  </si>
  <si>
    <t>LONCOCHE</t>
  </si>
  <si>
    <t>MÃ“NICA ABARA</t>
  </si>
  <si>
    <t>TODOS</t>
  </si>
  <si>
    <t>Actividad en que los estudiantes junto a sus profesores jefes pudieron reflexionar sobre la importancia de la educaciÃ³n artistica y sus preferencias en esta Ã¡rea</t>
  </si>
  <si>
    <t>â€œArtistas en mi Escuelaâ€</t>
  </si>
  <si>
    <t>Filemon Gonzalez</t>
  </si>
  <si>
    <t>Artesania</t>
  </si>
  <si>
    <t>http://semanaeducacionartistica.cultura.gob.cl/wp-content/uploads/2016/06/filimon-2.jpg</t>
  </si>
  <si>
    <t>Excelente presentaciÃ³n de nuestros artistas locales</t>
  </si>
  <si>
    <t>Museo Loncoche</t>
  </si>
  <si>
    <t>artesanÃ­a, fotografÃ­a</t>
  </si>
  <si>
    <t>http://semanaeducacionartistica.cultura.gob.cl/wp-content/uploads/2016/06/muestra-fotografica-1.jpg</t>
  </si>
  <si>
    <t>PresentaciÃ³n de personal del museo de Loncoche con una muestra ferroviaria, fotografias y maquetas del Loncoche antiguo.</t>
  </si>
  <si>
    <t>â€œCircuitos culturalesâ€</t>
  </si>
  <si>
    <t>Museo Municipal Loncoche</t>
  </si>
  <si>
    <t>â€œAcciones artÃ­sticas en espacios pÃºblicosâ€</t>
  </si>
  <si>
    <t>http://semanaeducacionartistica.cultura.gob.cl/wp-content/uploads/2016/06/13312833_1751159698487776_2987879813900152259_n.jpg</t>
  </si>
  <si>
    <t>fotografia en nuestra escuela</t>
  </si>
  <si>
    <t>grafittis</t>
  </si>
  <si>
    <t>teatro en nuestra escuela</t>
  </si>
  <si>
    <t>la musica en nuestra escuela</t>
  </si>
  <si>
    <t>San Vicente de T.T.</t>
  </si>
  <si>
    <t>Localidad de ZÃºÃ±iga</t>
  </si>
  <si>
    <t>San Vicente T.T</t>
  </si>
  <si>
    <t>Charla sobre "Patrimonio Material e Inmaterial en Trehuaco"</t>
  </si>
  <si>
    <t>Biblioteca Liceo Polivalente RepÃºblica del Paraguay</t>
  </si>
  <si>
    <t>Gonzalo Urrejola #870</t>
  </si>
  <si>
    <t>Trehuaco</t>
  </si>
  <si>
    <t>kpintor2006@gmail.com</t>
  </si>
  <si>
    <t>INVITACIÃ“N</t>
  </si>
  <si>
    <t>Charla con "COLCHANDEROS Y COLCHANDERAS DE TREHUACO" TESOROS HUMANOS VIVOS 2015.</t>
  </si>
  <si>
    <t>MURAL CON ESTENCIL "TREHUACO EN CONCEPTOS"</t>
  </si>
  <si>
    <t>MUROS DE TREHUACO</t>
  </si>
  <si>
    <t>TREHUACO</t>
  </si>
  <si>
    <t xml:space="preserve">INTEGRANTES DEL TALLER </t>
  </si>
  <si>
    <t>MIERCOLES 25 DE MAYO /GARVO</t>
  </si>
  <si>
    <t>Entregando emociones</t>
  </si>
  <si>
    <t>Obra teatral en el Liceo de Coronel</t>
  </si>
  <si>
    <t>Lectura reflexiva</t>
  </si>
  <si>
    <t>aprendamos con el arte</t>
  </si>
  <si>
    <t>http://semanaeducacionartistica.cultura.gob.cl/wp-content/uploads/2016/06/jueves-2.jpg</t>
  </si>
  <si>
    <t>pequeÃ±os pintores</t>
  </si>
  <si>
    <t>cuidando mi region</t>
  </si>
  <si>
    <t>Charla de artista visual</t>
  </si>
  <si>
    <t>ReflexiÃ³n en torno a la educaciÃ³n artÃ­stica.</t>
  </si>
  <si>
    <t>ExposiciÃ³n de manifestaciones artÃ­sticas.</t>
  </si>
  <si>
    <t>ExpresiÃ³n libre</t>
  </si>
  <si>
    <t>Visita a ExposiciÃ³n</t>
  </si>
  <si>
    <t>Circuito cultural en la plaza de armas de Imperial.</t>
  </si>
  <si>
    <t>reflexionando sobre el arte en nuestra escuela</t>
  </si>
  <si>
    <t>Asistencia libre a la charla.</t>
  </si>
  <si>
    <t>http://semanaeducacionartistica.cultura.gob.cl/wp-content/uploads/2016/06/IMG-20160525-WA0007.jpg</t>
  </si>
  <si>
    <t xml:space="preserve">La actividad estaba centrada en la tecnica del GRAFFITI y su aporte a la cultura urbana, como tambien sus acciones mas radicales para las sociedades modernas las que pueden afectar el arte urbano.
 </t>
  </si>
  <si>
    <t>Espacios de reflexiÃ²n en los colegios  de Quinta de Tilcoco</t>
  </si>
  <si>
    <t>Departamento de Educacion de Quinta de Tilcoco</t>
  </si>
  <si>
    <t>Miguel Cuadra # 224 Quinta de Tilcoco</t>
  </si>
  <si>
    <t xml:space="preserve">Espacios de reflexiÃ²n en los colegios  de Quinta </t>
  </si>
  <si>
    <t>Ana Carvajal</t>
  </si>
  <si>
    <t>Visita a Museos Virtuales</t>
  </si>
  <si>
    <t>Museos virtuales de la lista entregada por la organizacion de la semanan de la educaciÃ³n artistica</t>
  </si>
  <si>
    <t>basico y medio</t>
  </si>
  <si>
    <t>Accines artisticas en espacios publicos</t>
  </si>
  <si>
    <t>Dia del Patrimonio Ciltural</t>
  </si>
  <si>
    <t>Iglesia de Guacarhue</t>
  </si>
  <si>
    <t>Cardenal Caro s/n</t>
  </si>
  <si>
    <t>presentaciÃ³n artistica artista</t>
  </si>
  <si>
    <t>auditorio colegio leonardo da vinci de las condes</t>
  </si>
  <si>
    <t>cerro altar 6811</t>
  </si>
  <si>
    <t>las condes</t>
  </si>
  <si>
    <t>juan cortÃ©s</t>
  </si>
  <si>
    <t>estefano lamartine</t>
  </si>
  <si>
    <t>balada pop musical</t>
  </si>
  <si>
    <t>http://semanaeducacionartistica.cultura.gob.cl/wp-content/uploads/2016/06/DSC02381.jpg</t>
  </si>
  <si>
    <t>concierto didÃ¡cticto orquesta</t>
  </si>
  <si>
    <t>http://semanaeducacionartistica.cultura.gob.cl/wp-content/uploads/2016/06/DSC02524.jpg</t>
  </si>
  <si>
    <t>concierto didÃ¡ctico profesores de mÃºsica</t>
  </si>
  <si>
    <t>http://semanaeducacionartistica.cultura.gob.cl/wp-content/uploads/2016/06/DSC02634.jpg</t>
  </si>
  <si>
    <t>reflexiÃ³n mÃºsica y peliculas</t>
  </si>
  <si>
    <t>sala de clases 1Â° medio</t>
  </si>
  <si>
    <t>http://semanaeducacionartistica.cultura.gob.cl/wp-content/uploads/2016/06/DSC02674.jpg</t>
  </si>
  <si>
    <t>concierto grupos de mÃºsica alumnos</t>
  </si>
  <si>
    <t xml:space="preserve">patio del colegio </t>
  </si>
  <si>
    <t>http://semanaeducacionartistica.cultura.gob.cl/wp-content/uploads/2016/06/DSC02664.jpg</t>
  </si>
  <si>
    <t>ESCUELA MANUEL RODRIGUEZ CELEBRA SEMANA  EDUCACIÃ“N ARTISTA</t>
  </si>
  <si>
    <t>SEMANA EDUCACIÃ“N ARTÃSTICA</t>
  </si>
  <si>
    <t>PolicomicÃ³n</t>
  </si>
  <si>
    <t>Conociendo nuevos instrumentos musicales</t>
  </si>
  <si>
    <t>IntervenciÃ³n artÃ­stica en Plaza CÃ­vica</t>
  </si>
  <si>
    <t>Jornada de ReflexiÃ³n</t>
  </si>
  <si>
    <t>ArtÃ­sta en el Liceo Bicentenario ValparaÃ­so</t>
  </si>
  <si>
    <t>El teatro en Vimagio</t>
  </si>
  <si>
    <t>Colegio Vimagio</t>
  </si>
  <si>
    <t>Phillipi nÂ° 676</t>
  </si>
  <si>
    <t>Taller de teatro de Colegio de Cultura y difusiÃ³n artÃ­stica.</t>
  </si>
  <si>
    <t xml:space="preserve">Teatro (pantomima) </t>
  </si>
  <si>
    <t>http://semanaeducacionartistica.cultura.gob.cl/wp-content/uploads/2016/06/IMG_8482.jpg</t>
  </si>
  <si>
    <t>Visita de estudiantes a ARTEQUIN</t>
  </si>
  <si>
    <t>Diario Mural</t>
  </si>
  <si>
    <t>paolagaticap@gmail.com</t>
  </si>
  <si>
    <t>http://semanaeducacionartistica.cultura.gob.cl/wp-content/uploads/2016/06/IMG_20160526_094941.jpg</t>
  </si>
  <si>
    <t>Espacio de reflexiÃ³n " el arte en mi educaciÃ³n"</t>
  </si>
  <si>
    <t>Liceo Bicentenario de ValparaÃ­so</t>
  </si>
  <si>
    <t>ErrÃ¡zuriz 1490</t>
  </si>
  <si>
    <t>leoneolio@hotmail.com</t>
  </si>
  <si>
    <t>Con persona a cargo y sÃ³lo para comunidad escolar</t>
  </si>
  <si>
    <t>http://semanaeducacionartistica.cultura.gob.cl/wp-content/uploads/2016/06/IMG_0531-1.jpg</t>
  </si>
  <si>
    <t>Buena actividad que puede realizarse con estudiantes de 4Âª medio para ver la significancia del proceso educativo artÃ­stico</t>
  </si>
  <si>
    <t>Espacio de reflexiÃ³n " el arte en mi educaciÃ²n"</t>
  </si>
  <si>
    <t>Con profesor a cargo y sÃ³lo estudiantes</t>
  </si>
  <si>
    <t>Fernando Leiva Zegers</t>
  </si>
  <si>
    <t>MÃºsica y TradiciÃ³n PorteÃ±a</t>
  </si>
  <si>
    <t>http://semanaeducacionartistica.cultura.gob.cl/wp-content/uploads/2016/06/IMG_0541-1.jpg</t>
  </si>
  <si>
    <t>Conversatorio con Artista sobre su quehacer y la identidad local</t>
  </si>
  <si>
    <t>Salida a exposiciÃ³n Â¿ y dÃ³nde estÃ¡n las mujeres?</t>
  </si>
  <si>
    <t>Alcalde Prieto Nieto nÂº 500</t>
  </si>
  <si>
    <t>SÃ³lo estudiantes</t>
  </si>
  <si>
    <t>ARTEQUIN</t>
  </si>
  <si>
    <t>ENSEÃ‘ANZA MEDIA</t>
  </si>
  <si>
    <t>http://semanaeducacionartistica.cultura.gob.cl/wp-content/uploads/2016/06/20160526_121912-1.jpg</t>
  </si>
  <si>
    <t>SALIDA A MUY BUENA EXPOSICIÃ“N</t>
  </si>
  <si>
    <t>Plaza CÃ­vica de ValparaÃ­so</t>
  </si>
  <si>
    <t>Frente a Intendencia</t>
  </si>
  <si>
    <t>asistencia libre</t>
  </si>
  <si>
    <t>25 EN DIVERSAS AGRUPACIONES</t>
  </si>
  <si>
    <t>http://semanaeducacionartistica.cultura.gob.cl/wp-content/uploads/2016/06/IMG_0568-1.jpg</t>
  </si>
  <si>
    <t>IntervenciÃ³n en espacio pÃºblico gracias a la Municipalidad de ValparaÃ­so.</t>
  </si>
  <si>
    <t>Recreos musicales y exposiciÃ³n de arte</t>
  </si>
  <si>
    <t xml:space="preserve">Colegio mahatma gandhi </t>
  </si>
  <si>
    <t>Freddy Wood #5205</t>
  </si>
  <si>
    <t>freddy Wood #5205</t>
  </si>
  <si>
    <t>recreos musicales y exposiciÃ³n de arte</t>
  </si>
  <si>
    <t xml:space="preserve">colegio mahatma gandhi </t>
  </si>
  <si>
    <t>dirario mural</t>
  </si>
  <si>
    <t>exposiciÃ³n mandalas</t>
  </si>
  <si>
    <t>trabajos  artisticos</t>
  </si>
  <si>
    <t>PlanificaciÃ³n Semana de la EducaciÃ³n ArtÃ­stica</t>
  </si>
  <si>
    <t>InvitaciÃ³n.</t>
  </si>
  <si>
    <t>Â¿CÃ³mo creamos al nuevo hombre a partir de la educaciÃ³n artÃ­stica?</t>
  </si>
  <si>
    <t>ReflexiÃ³n en torno al Arte</t>
  </si>
  <si>
    <t>VeÃ¡mosnos a partir del Arte</t>
  </si>
  <si>
    <t>FunciÃ³n de Teatro para alumnos de Escuela Pablo Neruda.</t>
  </si>
  <si>
    <t>Navegado Musical</t>
  </si>
  <si>
    <t>Hall Escuela de Cultura ArtÃ­stica Claudio Arrau LeÃ³n</t>
  </si>
  <si>
    <t>Academias, de piano, saxofÃ³n, violoncello, guitarra flamenca e instrumentos de viento</t>
  </si>
  <si>
    <t>MIERCOLES 25 DE MAYO / MOSAICOS, CORPORACIÃ“N MEMORIAL PAINE</t>
  </si>
  <si>
    <t>CreaciÃ³n de Mural Colectivo / Proyecto escolar, â€œMuseo a Cielo Abierto Liceo Alto Jahuelâ€</t>
  </si>
  <si>
    <t>â€œMuseo a Cielo Abierto Liceo Alto Jahuelâ€</t>
  </si>
  <si>
    <t>Liceo Alto Jahuel</t>
  </si>
  <si>
    <t>Miraflores Norte 0185 Alto Jahuel</t>
  </si>
  <si>
    <t>Buin</t>
  </si>
  <si>
    <t>marcela villarroel S.</t>
  </si>
  <si>
    <t>mail- biosubsole@gmail.com</t>
  </si>
  <si>
    <t>Trazos libres</t>
  </si>
  <si>
    <t>Danza y Folcklor  Nacional</t>
  </si>
  <si>
    <t>JUEVES 26 DE MAYO / CIRCO ESPACIO CULTURAL LA ANTIGUA CASA</t>
  </si>
  <si>
    <t>Cuerpos pintados</t>
  </si>
  <si>
    <t>Acto</t>
  </si>
  <si>
    <t>Escuela MonseÃ±or Manuel LarraÃ­n E.</t>
  </si>
  <si>
    <t>Pedro Aguirre Cerda #346</t>
  </si>
  <si>
    <t>Conjunto folclÃ³rico Amanecer y Coro Escuela</t>
  </si>
  <si>
    <t>folclor</t>
  </si>
  <si>
    <t>http://semanaeducacionartistica.cultura.gob.cl/wp-content/uploads/2016/06/IMG_1049.jpg</t>
  </si>
  <si>
    <t>Batucada Tuku taka</t>
  </si>
  <si>
    <t>intervenciÃ³n Batucada</t>
  </si>
  <si>
    <t>http://semanaeducacionartistica.cultura.gob.cl/wp-content/uploads/2016/06/IMG_1069.jpg</t>
  </si>
  <si>
    <t>ExposiciÃ³n de trabajos e IntervenciÃ³n folclÃ³rica</t>
  </si>
  <si>
    <t>ExposiciÃ³n de trabajos artÃ­sticos</t>
  </si>
  <si>
    <t>1Â° a 8Â° BÃ¡sico</t>
  </si>
  <si>
    <t>ExposiciÃ³n de trabajos e IntervenciÃ³n folclÃ³ric</t>
  </si>
  <si>
    <t>IntervenciÃ³n musical, intervenciÃ³n de folclore chileno y orquesta del establecimiento</t>
  </si>
  <si>
    <t>Coro Escuela MonseÃ±or Manuel LarraÃ­n ErrÃ¡zuriz</t>
  </si>
  <si>
    <t>EducaciÃ³n artÃ­stica</t>
  </si>
  <si>
    <t>http://semanaeducacionartistica.cultura.gob.cl/wp-content/uploads/2016/06/13315478_196888254043198_2066110469862282273_n.jpg</t>
  </si>
  <si>
    <t>IntervenciÃ³n musical, intervenciÃ³n de folclore c</t>
  </si>
  <si>
    <t>IntervenciÃ³n de aria Ã³pera, entre otras actividades</t>
  </si>
  <si>
    <t>http://semanaeducacionartistica.cultura.gob.cl/wp-content/uploads/2016/06/IMG_1123.jpg</t>
  </si>
  <si>
    <t>IntervenciÃ³n de aria Ã³pera, entre otras activida</t>
  </si>
  <si>
    <t>DIPLOMADO EN GESTIÃ“N CULTURAL MENCIÃ“N ARTE Y EDUCACIÃ“N</t>
  </si>
  <si>
    <t>CelebraciÃ³n Semana de la EducaciÃ³n ArtÃ­stica</t>
  </si>
  <si>
    <t>Escuela Santa Rosa</t>
  </si>
  <si>
    <t>Lagos 431</t>
  </si>
  <si>
    <t>Excelente iniciativa para promover la mÃºsica en nuestros alumnos</t>
  </si>
  <si>
    <t>Recorrido al Museo</t>
  </si>
  <si>
    <t>Museo de Arte ContemporÃ¡neo</t>
  </si>
  <si>
    <t xml:space="preserve">Lagos </t>
  </si>
  <si>
    <t>Creando cuadros artÃ­sticos</t>
  </si>
  <si>
    <t>FunciÃ³n de tÃ­teres</t>
  </si>
  <si>
    <t>visita a intervenciÃ³n espacios pÃºblicos</t>
  </si>
  <si>
    <t>ExposiciÃ³n y taller de fotografÃ­a surrealista</t>
  </si>
  <si>
    <t>Colegio Antumapu</t>
  </si>
  <si>
    <t xml:space="preserve">Calle Amthor </t>
  </si>
  <si>
    <t xml:space="preserve">La Calera </t>
  </si>
  <si>
    <t>pescudero.antumapu@gmail.com</t>
  </si>
  <si>
    <t>MartÃ­n GonzÃ¡lez Bravo</t>
  </si>
  <si>
    <t>http://semanaeducacionartistica.cultura.gob.cl/wp-content/uploads/2016/06/20160525_133430.jpg</t>
  </si>
  <si>
    <t xml:space="preserve">Se montÃ³ una exposiciÃ³n del trabajo del artista en el CRA del colegio, donde cada curso vistaba la exposiciÃ³n y el artsita les contaba la historia de cada fotografÃ­a, la tÃ©cnica que utilizo y respondiendo consultas de cada niÃ±o. </t>
  </si>
  <si>
    <t>Encuentro y taller de fotografÃ­a</t>
  </si>
  <si>
    <t>http://semanaeducacionartistica.cultura.gob.cl/wp-content/uploads/2016/06/20160524_171318.jpg</t>
  </si>
  <si>
    <t xml:space="preserve">Taller de fotografÃ­a </t>
  </si>
  <si>
    <t>Desfile de disfraces surrealistas</t>
  </si>
  <si>
    <t xml:space="preserve">colegio </t>
  </si>
  <si>
    <t>http://semanaeducacionartistica.cultura.gob.cl/wp-content/uploads/2016/06/MG_5884.jpg</t>
  </si>
  <si>
    <t>Concierto Antumapu</t>
  </si>
  <si>
    <t xml:space="preserve">DÃºo Marco y Samuel, Coro Voce Eterna, Big Band Upla </t>
  </si>
  <si>
    <t>http://semanaeducacionartistica.cultura.gob.cl/wp-content/uploads/2016/06/MG_6022.jpg</t>
  </si>
  <si>
    <t>CreaciÃ³n de paisajes y/o colllage surrealista</t>
  </si>
  <si>
    <t>http://semanaeducacionartistica.cultura.gob.cl/wp-content/uploads/2016/06/IMG_5971.jpg</t>
  </si>
  <si>
    <t>CreaciÃ³n de mÃ¡scaras surrealistas</t>
  </si>
  <si>
    <t>http://semanaeducacionartistica.cultura.gob.cl/wp-content/uploads/2016/06/MG_5842.jpg</t>
  </si>
  <si>
    <t>ConfecciÃ³n de diario mural</t>
  </si>
  <si>
    <t>Teatro en Vimagio</t>
  </si>
  <si>
    <t>Circuito cultural de mi linda ciudad</t>
  </si>
  <si>
    <t>Artista destacado de nuestra ciudad visita nuestra escuela</t>
  </si>
  <si>
    <t>Acciones artÃ­sticas para mi comunidad</t>
  </si>
  <si>
    <t>Celebracion dia de la familia</t>
  </si>
  <si>
    <t>Reflexionando sobre "Por quÃ© enseÃ±ar arte y cÃ³mo hacerlo"</t>
  </si>
  <si>
    <t>cambio de  actividad</t>
  </si>
  <si>
    <t>IntervenciÃ³n en el paisaje</t>
  </si>
  <si>
    <t>Laguna La SeÃ±oraza</t>
  </si>
  <si>
    <t>Charla "El origen de la mÃºsica"</t>
  </si>
  <si>
    <t>Liceo Almirante Rivero</t>
  </si>
  <si>
    <t>eventos@projazz.cl</t>
  </si>
  <si>
    <t>Ninguna</t>
  </si>
  <si>
    <t>Alicia Pedroso</t>
  </si>
  <si>
    <t xml:space="preserve">Charla sobre el origen de la mÃºsica </t>
  </si>
  <si>
    <t>Visitade la Escuela de Artes y TecnologÃ­a de MaipÃº a Projazz</t>
  </si>
  <si>
    <t>Ramon Carnicer 27</t>
  </si>
  <si>
    <t xml:space="preserve">Instituto Profesional Projazz </t>
  </si>
  <si>
    <t>Visitade la Escuela de Artes y TecnologÃ­a de Maip</t>
  </si>
  <si>
    <t>CONFECCIÃ“N DE REGIÃ“N EN MAQUETA POR CURSOS</t>
  </si>
  <si>
    <t>sala de artes</t>
  </si>
  <si>
    <t>Liceo LlifÃ©n</t>
  </si>
  <si>
    <t>Concurso Fabrica arte en vivo</t>
  </si>
  <si>
    <t>av. alemania 1125</t>
  </si>
  <si>
    <t>FINALIZACIÃ“N MAQUETA</t>
  </si>
  <si>
    <t>Desmontaje de la maqueta</t>
  </si>
  <si>
    <t>obra de teatro "Animas de dÃ­a claro"</t>
  </si>
  <si>
    <t>quilicura</t>
  </si>
  <si>
    <t>10 actores</t>
  </si>
  <si>
    <t>compaÃ±ia de teatro La Feria</t>
  </si>
  <si>
    <t>actividad masiva para dar el realce a la finalizacion de la semana de la cultura en nuestro establecimiento.</t>
  </si>
  <si>
    <t>pasacalle y Batucada</t>
  </si>
  <si>
    <t>alumnos del colegio</t>
  </si>
  <si>
    <t>percusion</t>
  </si>
  <si>
    <t>Pasacalle con la finalidad de inaugurar las actividades artÃ­sticas de la semana</t>
  </si>
  <si>
    <t>presentaciÃ³n de obra " El cÃ³ndor y la pastora"</t>
  </si>
  <si>
    <t>ex aduana de Arica</t>
  </si>
  <si>
    <t xml:space="preserve">Emilio Castro </t>
  </si>
  <si>
    <t>arica</t>
  </si>
  <si>
    <t xml:space="preserve">mediante correo electrÃ³nico </t>
  </si>
  <si>
    <t>Street Art</t>
  </si>
  <si>
    <t>Colegio AndaluÃ©</t>
  </si>
  <si>
    <t>Av. Alcalde Fushlocher 950</t>
  </si>
  <si>
    <t>camila.alvarez@andalueosorno.cl</t>
  </si>
  <si>
    <t>De forma personal con profesora</t>
  </si>
  <si>
    <t>Joel GamÃ­n y Manuel Rodriguez</t>
  </si>
  <si>
    <t>http://semanaeducacionartistica.cultura.gob.cl/wp-content/uploads/2016/06/4-1.jpg</t>
  </si>
  <si>
    <t>CoreografÃ­as y baile en el colegio</t>
  </si>
  <si>
    <t>quiulicura</t>
  </si>
  <si>
    <t>40 mas o menos</t>
  </si>
  <si>
    <t>danza y coreografia</t>
  </si>
  <si>
    <t>actividad motivadora y preferida por los alumnos del establecimiento</t>
  </si>
  <si>
    <t>Instrumentos folclÃ³ricos construcciÃ³n y ejecucion</t>
  </si>
  <si>
    <t>1 persona</t>
  </si>
  <si>
    <t xml:space="preserve">mÃºsico de especialidad folclorica en muestra de construcciÃ³n, manejo y  ejecuciÃ³n de instrumentos musicales folclÃ³ricos. </t>
  </si>
  <si>
    <t>construcciÃ³n, ejecuciÃ³n, historia de instrumentos musicales.</t>
  </si>
  <si>
    <t xml:space="preserve">Actividad de gran relevancia en la comprensiÃ³n de los estudiantes acerca del acervo cultural folclÃ³rico en el reconocimiento de instrumentos musicales. </t>
  </si>
  <si>
    <t>Instrumentos folclÃ³ricos construcciÃ³n y ejecucio</t>
  </si>
  <si>
    <t>Presentaciones musicales</t>
  </si>
  <si>
    <t>InscripciÃ³n presencial con profesora a cargo</t>
  </si>
  <si>
    <t>Flauta traversa y Guitarra elÃ©ctrica</t>
  </si>
  <si>
    <t>visita de una artista circense, equilibrista, acrÃ³bata, contorcionista</t>
  </si>
  <si>
    <t xml:space="preserve">escuela RepÃºblica de Francia </t>
  </si>
  <si>
    <t>Maria Ilia de Pino 728</t>
  </si>
  <si>
    <t>Anita Rios C</t>
  </si>
  <si>
    <t xml:space="preserve">correo electrÃ³nico </t>
  </si>
  <si>
    <t>coreografÃ­a y danza</t>
  </si>
  <si>
    <t>40 alumnos mas o menos</t>
  </si>
  <si>
    <t>SEMANA DE LA EDUCACIÃ“N ARTÃSTICA.Proyecto acciÃ³n de arte en espacios pÃºblicos. ABRAZANDO EL BOSQUE CON LOS PUEBLOS ORIGINARIOS..</t>
  </si>
  <si>
    <t>Estudiantes celebran semana de la educaciÃ³n artÃ­stica</t>
  </si>
  <si>
    <t>Visita del Pintor Mauricio Valencia</t>
  </si>
  <si>
    <t>Manuel Aguilar #01028</t>
  </si>
  <si>
    <t>visita instrumentista destacado de la comuna a nuestro colegio</t>
  </si>
  <si>
    <t>obra de teatro en la escuela</t>
  </si>
  <si>
    <t>muestra de danza en recreos y horario de almuerzo</t>
  </si>
  <si>
    <t>ExposiciÃ³n de trabajos realizados por niÃ±os en artes vicuales.</t>
  </si>
  <si>
    <t>Liceo Isabel Riquelme</t>
  </si>
  <si>
    <t>Av. Bernardo O"higgins s/n, Las Canteras</t>
  </si>
  <si>
    <t>profemusica.lir@gmail.com</t>
  </si>
  <si>
    <t>1Â°, 2Â° nivel y enseÃ±anza media</t>
  </si>
  <si>
    <t>ExposiciÃ³n de artes visuales</t>
  </si>
  <si>
    <t>batucada y pasacalle inaguracion de semana de las artes</t>
  </si>
  <si>
    <t>ARTE EN NUESTRA ESCUELA</t>
  </si>
  <si>
    <t>Talleres ArtÃ­sticos</t>
  </si>
  <si>
    <t>Sra. Rosa Contreras, Johana GonzÃ¡lez</t>
  </si>
  <si>
    <t>artesanias</t>
  </si>
  <si>
    <t>http://semanaeducacionartistica.cultura.gob.cl/wp-content/uploads/2016/06/GEDC9296.jpg</t>
  </si>
  <si>
    <t>Taller de aplicaciÃ³n de tÃ©cnicas artÃ­sticas con material reciclado.</t>
  </si>
  <si>
    <t>Universidad AutÃ³noma de Chile</t>
  </si>
  <si>
    <t>5 Poniente 1670</t>
  </si>
  <si>
    <t>Dominique De Solminihac RamÃ­rez</t>
  </si>
  <si>
    <t>Mediante el sitio web</t>
  </si>
  <si>
    <t>http://semanaeducacionartistica.cultura.gob.cl/wp-content/uploads/2016/06/Visitauniversidad.jpg</t>
  </si>
  <si>
    <t>Taller de aplicaciÃ³n de tÃ©cnicas artÃ­sticas con</t>
  </si>
  <si>
    <t>escuela inclusiva san lorenzo</t>
  </si>
  <si>
    <t>nueva foncea 530</t>
  </si>
  <si>
    <t>san esteban</t>
  </si>
  <si>
    <t>visita casona san regis</t>
  </si>
  <si>
    <t>san regis</t>
  </si>
  <si>
    <t>celebracion semana artistica</t>
  </si>
  <si>
    <t>El circo</t>
  </si>
  <si>
    <t>Jardin Infantil y Sala Cuna CreArte</t>
  </si>
  <si>
    <t>San Rafael 1047</t>
  </si>
  <si>
    <t>34-2297066</t>
  </si>
  <si>
    <t>Muy linda actividad, donde los niÃ±os disfrutaron mucho cada personaje y los invitados disfrutaron del show. Proponemos repetir la actividad el prÃ³ximo aÃ±o, pero en un lugar mÃ¡s amplio, ya que hubo esta vez hubo mucho publico.</t>
  </si>
  <si>
    <t>El Circo</t>
  </si>
  <si>
    <t>Circo Los Tachuelas</t>
  </si>
  <si>
    <t>A nuestra ciudad llegÃ³ el circo Los Tachuelas y aprovechando esta noticia, invitamos a un nilo artista a nuestro establecimiento.Los niÃ±os estuvieron muy ansiosos por hacerle preguntas y escucharon atentamente los relatos de nuestro pequeÃ±o amigo. Esta experiencia les sirviÃ³ para poder preparar de mejor forma su personaje.</t>
  </si>
  <si>
    <t>Visita a exposiciÃ³n de comics</t>
  </si>
  <si>
    <t>Casa del Arte</t>
  </si>
  <si>
    <t>1 norte 927, entre 2 y 3 oriente</t>
  </si>
  <si>
    <t>Rodrigo Salinas Pozo</t>
  </si>
  <si>
    <t>Mediante sitio Web</t>
  </si>
  <si>
    <t>Medio Mayor y Pre Kinder de Lenguaje, Pre Kinder de pÃ¡rvulos</t>
  </si>
  <si>
    <t>http://semanaeducacionartistica.cultura.gob.cl/wp-content/uploads/2016/06/Visitacasadelarte.jpg</t>
  </si>
  <si>
    <t>Recital de CÃ¡mara Rodrigo Diaz (violin) Nicolas Faunes (flauta)</t>
  </si>
  <si>
    <t>Sala Eventos Centro Cultural Sofia Hott</t>
  </si>
  <si>
    <t>Mackenna 1011</t>
  </si>
  <si>
    <t>Jorge zepeda</t>
  </si>
  <si>
    <t>escrito</t>
  </si>
  <si>
    <t>"El arte es nuestra vida"</t>
  </si>
  <si>
    <t>Charla de mÃºsico en el Colegio</t>
  </si>
  <si>
    <t>Colegio Cordillera</t>
  </si>
  <si>
    <t>cerrillano NÂ°2</t>
  </si>
  <si>
    <t>Experto en ArmÃ³nica</t>
  </si>
  <si>
    <t xml:space="preserve"> MÃºsica Experto en armÃ³nica</t>
  </si>
  <si>
    <t>http://semanaeducacionartistica.cultura.gob.cl/wp-content/uploads/2016/06/IMG_20160524_105303.jpg</t>
  </si>
  <si>
    <t>Excelente recepciÃ³n por parte de los alumnos de la charla del mÃºsicao sobretodo por lo interesante de su mÃºsica con distintos tipos de armÃ³nica.</t>
  </si>
  <si>
    <t>Muestra coral del Coro Semillita del Colegio Cordillera</t>
  </si>
  <si>
    <t>http://semanaeducacionartistica.cultura.gob.cl/wp-content/uploads/2016/06/IMG_20151002_192732.jpg</t>
  </si>
  <si>
    <t>Muestra coral del Coro Semillita del Colegio Cordi</t>
  </si>
  <si>
    <t>"Aprendo Creando"</t>
  </si>
  <si>
    <t>Muestra artÃ­stica Colegio Cordillera "El arte en su mÃ¡xima expresiÃ³n"</t>
  </si>
  <si>
    <t>http://semanaeducacionartistica.cultura.gob.cl/wp-content/uploads/2016/06/MG_3809-1.jpg</t>
  </si>
  <si>
    <t>Excelente participaciÃ³n en la celebraciÃ³n de la semana de la EducaciÃ³n ArtÃ­stica con presentaciones de todas las artes reunidas en su expresiÃ³n mÃ¡xima</t>
  </si>
  <si>
    <t>Muestra artÃ­stica Colegio Cordillera "El art</t>
  </si>
  <si>
    <t>Comienzo de la Semana de la EducaciÃ³n ArtÃ­stica</t>
  </si>
  <si>
    <t>colegio cordillera</t>
  </si>
  <si>
    <t>"La importancia del Arte en la escuela"</t>
  </si>
  <si>
    <t>ParticipaciÃ³n en Encuentro Regional de â€œCoros Escolaresâ€.</t>
  </si>
  <si>
    <t>CENTRO CULTURAL</t>
  </si>
  <si>
    <t>COPIAPO</t>
  </si>
  <si>
    <t>"Vivir el Arte"</t>
  </si>
  <si>
    <t>â€œTelar escolar- 1â€.</t>
  </si>
  <si>
    <t>ESCUELA  MANUEL RODRIGUEZ</t>
  </si>
  <si>
    <t>AURORA DE CHILE 2951</t>
  </si>
  <si>
    <t>COPIAÂ´PO</t>
  </si>
  <si>
    <t>e,manuelrodriguez@daemcopiapo.cl</t>
  </si>
  <si>
    <t>Telar escolar-2 MUESTRA TRABAJOS</t>
  </si>
  <si>
    <t>.- Telar escolar-3. (ContinuaciÃ³n)</t>
  </si>
  <si>
    <t>Cierre (Telar escolar final)</t>
  </si>
  <si>
    <t>CelebraciÃ³n dÃ­a de las Artes</t>
  </si>
  <si>
    <t>Liceo Industrial</t>
  </si>
  <si>
    <t>RenÃ© Schneider 188</t>
  </si>
  <si>
    <t>ACTO CELEBRACIÃ“N SEMANA DEL ARTE</t>
  </si>
  <si>
    <t>Concurso de Dibujo</t>
  </si>
  <si>
    <t>Biblioteca Escuela Industrial Superior de ValparaÃ­so</t>
  </si>
  <si>
    <t>Av. EspaÃ±a 2351</t>
  </si>
  <si>
    <t>monicasilvarojas@gmail.com</t>
  </si>
  <si>
    <t>2 alumnos por curso se inscriben con Profesora de Artes MÃ³nica Silva</t>
  </si>
  <si>
    <t>Pintando la MÃºsica</t>
  </si>
  <si>
    <t>Sala de Artes Escuela Industrial Superior de ValparaÃ­so</t>
  </si>
  <si>
    <t>ParticipaciÃ³n libre sin previa inscripciÃ³n</t>
  </si>
  <si>
    <t>IV Semana Internacional de la EducaciÃ³n ArtÃ­stica INITEC Diego Portales</t>
  </si>
  <si>
    <t>IntervenciÃ³n Urbana en la Ciudad de Talca</t>
  </si>
  <si>
    <t>Artista en la Escuela</t>
  </si>
  <si>
    <t>Acciones artÃ­sticas en espacios pÃºblicos</t>
  </si>
  <si>
    <t>Escuela Manuel RodrÃ­guez ErdoÃ­za</t>
  </si>
  <si>
    <t>Dardignac 77</t>
  </si>
  <si>
    <t>Obra de teatro "El monstruo de las aguas"</t>
  </si>
  <si>
    <t>CreaciÃ³n de Mural</t>
  </si>
  <si>
    <t>Visita a Museo HistÃ³rico de San Felipe</t>
  </si>
  <si>
    <t>Museo HistÃ³rico de San Felipe</t>
  </si>
  <si>
    <t>Freire NÂ° 12</t>
  </si>
  <si>
    <t>Exposicion y presentacion de un numero musical</t>
  </si>
  <si>
    <t>http://semanaeducacionartistica.cultura.gob.cl/wp-content/uploads/2016/06/IMG_20160523_101330.jpg</t>
  </si>
  <si>
    <t>Presentacion de un numero musical</t>
  </si>
  <si>
    <t>http://semanaeducacionartistica.cultura.gob.cl/wp-content/uploads/2016/06/IMG_20160525_121201.jpg</t>
  </si>
  <si>
    <t>Talento de sobra</t>
  </si>
  <si>
    <t>http://semanaeducacionartistica.cultura.gob.cl/wp-content/uploads/2016/06/IMG_20160524_122114.jpg</t>
  </si>
  <si>
    <t>Artista Local</t>
  </si>
  <si>
    <t>Body Art</t>
  </si>
  <si>
    <t>Presentacion de un numero musical y Artista en la escuela</t>
  </si>
  <si>
    <t>Orquesta SinfÃ³nica Infantil Nueva Bilbao</t>
  </si>
  <si>
    <t>Expo Artes 2016</t>
  </si>
  <si>
    <t>Propuesta de semana ArtÃ­stica Escuela Amparo Rayo Horta Guacarhue.</t>
  </si>
  <si>
    <t>reflexion del Arte En la Escuela Amparo Rayo Horta Guacarhue</t>
  </si>
  <si>
    <t>Artistas en mi escuela (Martes 24 de mayo)</t>
  </si>
  <si>
    <t>Visita tu Museo!</t>
  </si>
  <si>
    <t>Intervenciones artÃ­sticas escolares en espacios pÃºblicos</t>
  </si>
  <si>
    <t>Expreso en mi escuela...</t>
  </si>
  <si>
    <t>ENCUENTRO CON AGRUPACION "WAIRAMARKA"</t>
  </si>
  <si>
    <t>AGRUPACION WAIRAMARKA</t>
  </si>
  <si>
    <t>MUSICA ANDINA</t>
  </si>
  <si>
    <t>http://semanaeducacionartistica.cultura.gob.cl/wp-content/uploads/2016/06/wairamarka3.jpg</t>
  </si>
  <si>
    <t xml:space="preserve">Los alumnos de PedagogÃ­a en MÃºsica se lucieron en el colegio, demostrando entusiasmo y compromiso. </t>
  </si>
  <si>
    <t>INTERVENCION DEL DEPARTAMENTO DE ARTES</t>
  </si>
  <si>
    <t>http://semanaeducacionartistica.cultura.gob.cl/wp-content/uploads/2016/06/IMG_20160526_153651027_HDR.jpg</t>
  </si>
  <si>
    <t>El aporte del Depto. de Artes y la organizaciÃ³n de sus docentes demostrÃ³ el nivel de convocatoria que este tipo de actividades puede lograr.</t>
  </si>
  <si>
    <t>ENCUENTRO CON AGRUPACION "ENSAMBLE LATINOAMERICANO"</t>
  </si>
  <si>
    <t>ENSAMBLE LATINOAMERICANO</t>
  </si>
  <si>
    <t>MUSICA ANDINA Y FOLKLÃ“RICA (ARGENTINA)</t>
  </si>
  <si>
    <t>http://semanaeducacionartistica.cultura.gob.cl/wp-content/uploads/2016/06/IMG_20160527_105658075.jpg</t>
  </si>
  <si>
    <t>ENCUENTRO CON AGRUPACION "ENSAMBLE LATINOAMER</t>
  </si>
  <si>
    <t>Importancia de la EducaciÃ³n Artistica</t>
  </si>
  <si>
    <t>Mulchen</t>
  </si>
  <si>
    <t>Dia de la Pintura y  Mandalas</t>
  </si>
  <si>
    <t xml:space="preserve"> 30 Los alumnos de la escuela</t>
  </si>
  <si>
    <t>Alumnos de la escuela</t>
  </si>
  <si>
    <t>Mandalas</t>
  </si>
  <si>
    <t>Dia de la Poesia</t>
  </si>
  <si>
    <t>50 alumnos de la escuela</t>
  </si>
  <si>
    <t>Alumnos de la scuela</t>
  </si>
  <si>
    <t>Poesias</t>
  </si>
  <si>
    <t>Demostrando mis Talentos</t>
  </si>
  <si>
    <t>71 Alumnos de la escuela</t>
  </si>
  <si>
    <t>Los talentos de los alumnos</t>
  </si>
  <si>
    <t>http://semanaeducacionartistica.cultura.gob.cl/wp-content/uploads/2016/06/IMG_20160526_111737749.jpg</t>
  </si>
  <si>
    <t>Apoderados</t>
  </si>
  <si>
    <t>Pinturas , trabajos</t>
  </si>
  <si>
    <t>Escuela Valle El FrÃ­o</t>
  </si>
  <si>
    <t>Villa Santa LucÃ­a</t>
  </si>
  <si>
    <t>AnÃ¡lisis realizado con Ã©xito.</t>
  </si>
  <si>
    <t>Acto ArtÃ­stico</t>
  </si>
  <si>
    <t>ARTISTAS DE LA COMUNIDAD</t>
  </si>
  <si>
    <t>MUSICA, DANZA</t>
  </si>
  <si>
    <t>PresentaciÃ³n de artistas locales en nuestro establecimiento.</t>
  </si>
  <si>
    <t>Visita a entidades de la comunidad</t>
  </si>
  <si>
    <t>Municentro, Bomberos, Posta</t>
  </si>
  <si>
    <t>InteracciÃ³n de los estudiantes hacia las entidades.</t>
  </si>
  <si>
    <t>Formacion de la comunidad</t>
  </si>
  <si>
    <t>ParticipaciÃ³n activa de la comunidad, escuchando atentamente la historia de los pobladores.</t>
  </si>
  <si>
    <t>Sintesis Final</t>
  </si>
  <si>
    <t>De acuerdo a lo seÃ±alado por los estudiantes, les pareciÃ³ interesantes el desarrollo de esta semana.</t>
  </si>
  <si>
    <t>Ciclo de Bandas 2016</t>
  </si>
  <si>
    <t xml:space="preserve">Colegio Tantauco </t>
  </si>
  <si>
    <t>General Tovarias #385</t>
  </si>
  <si>
    <t>El bosque</t>
  </si>
  <si>
    <t>Romina.vidal86@gmail.com</t>
  </si>
  <si>
    <t>http://semanaeducacionartistica.cultura.gob.cl/wp-content/uploads/2016/06/IMG_3317.jpg</t>
  </si>
  <si>
    <t>Festival de la Voz</t>
  </si>
  <si>
    <t>Ciclo De Bandas</t>
  </si>
  <si>
    <t>Exposiciones Artes Visuales</t>
  </si>
  <si>
    <t>http://semanaeducacionartistica.cultura.gob.cl/wp-content/uploads/2016/06/IMG_5319.jpg</t>
  </si>
  <si>
    <t>http://semanaeducacionartistica.cultura.gob.cl/wp-content/uploads/2016/06/IMG_3350.jpg</t>
  </si>
  <si>
    <t>http://semanaeducacionartistica.cultura.gob.cl/wp-content/uploads/2016/06/IMG_3354.jpg</t>
  </si>
  <si>
    <t>ExposiÃ³n Artes VIsuales</t>
  </si>
  <si>
    <t>http://semanaeducacionartistica.cultura.gob.cl/wp-content/uploads/2016/06/2-4.jpg</t>
  </si>
  <si>
    <t>Exposiones Artes Visuales</t>
  </si>
  <si>
    <t>http://semanaeducacionartistica.cultura.gob.cl/wp-content/uploads/2016/06/1-2.jpg</t>
  </si>
  <si>
    <t>Ciclo de Bandas</t>
  </si>
  <si>
    <t>http://semanaeducacionartistica.cultura.gob.cl/wp-content/uploads/2016/06/IMG_3317-1.jpg</t>
  </si>
  <si>
    <t>http://semanaeducacionartistica.cultura.gob.cl/wp-content/uploads/2016/06/IMG_3311.jpg</t>
  </si>
  <si>
    <t>Festival de la voz EnseÃ±anza BÃ¡sica</t>
  </si>
  <si>
    <t>http://semanaeducacionartistica.cultura.gob.cl/wp-content/uploads/2016/06/3-1.jpg</t>
  </si>
  <si>
    <t>soy un artista</t>
  </si>
  <si>
    <t>Liceo Mistraliano</t>
  </si>
  <si>
    <t>Balmaceda #132, Paihuano</t>
  </si>
  <si>
    <t>Paihuano</t>
  </si>
  <si>
    <t>liceomistralianopaihuano@gmail.com</t>
  </si>
  <si>
    <t>via web</t>
  </si>
  <si>
    <t>17 personas</t>
  </si>
  <si>
    <t xml:space="preserve">Consuelo Vargas, Koke Santana, Luis Baez, Claudia Rodriguez, Catherine Albonico, Samuel Guerra Tapia,Samuel Guerra Leiva, Patricio Areyuna, Florencia Kidder, Riturash y ex-alumnos del liceo Mistraliano         </t>
  </si>
  <si>
    <t>MÃºsica, danza, poesÃ­a, obras visuales.</t>
  </si>
  <si>
    <t>http://semanaeducacionartistica.cultura.gob.cl/wp-content/uploads/2016/06/IMG_1186.jpg</t>
  </si>
  <si>
    <t>visita exposiciÃ³n de pitnura</t>
  </si>
  <si>
    <t>Acto de FinalizaciÃ³n de la Semana de la EducaciÃ³n Artistica</t>
  </si>
  <si>
    <t>Colegio Tantauco</t>
  </si>
  <si>
    <t xml:space="preserve">General Tovarias #385 </t>
  </si>
  <si>
    <t>http://semanaeducacionartistica.cultura.gob.cl/wp-content/uploads/2016/06/IMG_3326.jpg</t>
  </si>
  <si>
    <t>Acto de FinalizaciÃ³n de la Semana de la EducaciÃ³</t>
  </si>
  <si>
    <t>artistas en mi colegio</t>
  </si>
  <si>
    <t>Taller Juegos teatrales</t>
  </si>
  <si>
    <t>Escuela nÂº 4 MarÃ­a Victoria Araya ValdÃ©s</t>
  </si>
  <si>
    <t>calle RamÃ³n Sanfurgo nÂº 581</t>
  </si>
  <si>
    <t>nfloreso@yahoo.es</t>
  </si>
  <si>
    <t>musica en vivo</t>
  </si>
  <si>
    <t>homenaje a Violeta Parra</t>
  </si>
  <si>
    <t>Colegio Roberto Lorca</t>
  </si>
  <si>
    <t>Jose joaquÃ­n pÃ©rez 1073</t>
  </si>
  <si>
    <t>san bernardo</t>
  </si>
  <si>
    <t>Muriel Navarro</t>
  </si>
  <si>
    <t>CelebraciÃ³n semana de la educaciÃ³n artÃ­stica Colegio SDGV</t>
  </si>
  <si>
    <t>Espacios internos del colegio: Pasillos, patios, gimnasio</t>
  </si>
  <si>
    <t>necochea #276 Playa ancha</t>
  </si>
  <si>
    <t>montes_1107@hotmail.com</t>
  </si>
  <si>
    <t>http://semanaeducacionartistica.cultura.gob.cl/wp-content/uploads/2016/06/1-1.jpg</t>
  </si>
  <si>
    <t>PRIMER CURSO B-LEARNING DE MÃšSICA</t>
  </si>
  <si>
    <t>Artistas en nuestro colegio</t>
  </si>
  <si>
    <t>Taller de teatro ICO</t>
  </si>
  <si>
    <t>Teatro fÃ­sico/performÃ¡tico</t>
  </si>
  <si>
    <t>http://semanaeducacionartistica.cultura.gob.cl/wp-content/uploads/2016/06/9.jpg</t>
  </si>
  <si>
    <t>Tarde de Bandas Musicales</t>
  </si>
  <si>
    <t>Banda Babel - Banda Tributo a DeSaloon - Banda Jazz y blues.</t>
  </si>
  <si>
    <t>http://semanaeducacionartistica.cultura.gob.cl/wp-content/uploads/2016/06/36-1.jpg</t>
  </si>
  <si>
    <t>http://semanaeducacionartistica.cultura.gob.cl/wp-content/uploads/2016/06/5-1.jpg</t>
  </si>
  <si>
    <t>http://semanaeducacionartistica.cultura.gob.cl/wp-content/uploads/2016/06/32.jpg</t>
  </si>
  <si>
    <t>Semana de la EducaciÃ³n ArtÃ­stica en Casa Museo EFM</t>
  </si>
  <si>
    <t>Casa Museo Eduardo Frei Montalva</t>
  </si>
  <si>
    <t>Hindenburg 683</t>
  </si>
  <si>
    <t>mgallego@casamuseoeduardofrei.cl</t>
  </si>
  <si>
    <t>Actividad abierta a la comunidad</t>
  </si>
  <si>
    <t>Cuarto y sexto bÃ¡sico</t>
  </si>
  <si>
    <t>Semana de la EducaciÃ³n ArtÃ­stica en Casa Museo E</t>
  </si>
  <si>
    <t>Tertulia con niÃ±os y apoderados</t>
  </si>
  <si>
    <t xml:space="preserve">Escuela Nivel Pre BÃ¡sico </t>
  </si>
  <si>
    <t>Angol Esquina Plaza Villa Tijeral</t>
  </si>
  <si>
    <t>esc.los nogales@hotmail.com</t>
  </si>
  <si>
    <t>Folclorista Mirta Inostroza</t>
  </si>
  <si>
    <t>Versos y trinares</t>
  </si>
  <si>
    <t>obras teatro</t>
  </si>
  <si>
    <t>http://semanaeducacionartistica.cultura.gob.cl/wp-content/uploads/2016/06/DSC08221.jpg</t>
  </si>
  <si>
    <t>Proclamaciones</t>
  </si>
  <si>
    <t>grupo musical</t>
  </si>
  <si>
    <t>MoviÃ©ndonos con la MÃºsica</t>
  </si>
  <si>
    <t>ficha semana de la educaciÃ³n artÃ­stica</t>
  </si>
  <si>
    <t>Ruta patrimonial Tijeral  Primero a Cuarto aÃ±o.</t>
  </si>
  <si>
    <t>Barrios cercanos a la Escuela</t>
  </si>
  <si>
    <t>Villa Tijeral</t>
  </si>
  <si>
    <t>esc.losnogales@hotmail.com</t>
  </si>
  <si>
    <t>Ruta Patrimonial Tijeral Quinto a octavo</t>
  </si>
  <si>
    <t>Conversando de Arte en la escuela</t>
  </si>
  <si>
    <t>Mostrando arte en la escuela</t>
  </si>
  <si>
    <t>Visita a Museo BenjamÃ­n VicuÃ±a Mackenna</t>
  </si>
  <si>
    <t>El arte de la mÃºsica y el baile</t>
  </si>
  <si>
    <t>Museos y pintores</t>
  </si>
  <si>
    <t>visita ceramicas manque</t>
  </si>
  <si>
    <t>yo pinto , tu pintas y todos pintamos</t>
  </si>
  <si>
    <t>Acto Lanzamiento Semana de la EducaciÃ³n ArtÃ­stica</t>
  </si>
  <si>
    <t>Colegio Bicentenario Padre Manuel d'Alzon</t>
  </si>
  <si>
    <t>Concierto Piano y Pinacoteca UdeC</t>
  </si>
  <si>
    <t>IntervenciÃ³n de Salas TemÃ¡ticas</t>
  </si>
  <si>
    <t>"El artista que llevo dentro..."</t>
  </si>
  <si>
    <t>Centro Cultural PabellÃ³n 83</t>
  </si>
  <si>
    <t>Proyecto Pregunta</t>
  </si>
  <si>
    <t>Almuerzos Musicales</t>
  </si>
  <si>
    <t>Festival de las Artes</t>
  </si>
  <si>
    <t>JUGANDO A SER TITIRITEROS</t>
  </si>
  <si>
    <t>LA LIGUA</t>
  </si>
  <si>
    <t>KAREN BAHAMONDE BURGOS</t>
  </si>
  <si>
    <t>LITERARIO</t>
  </si>
  <si>
    <t>http://semanaeducacionartistica.cultura.gob.cl/wp-content/uploads/2016/06/13254874_286138711720605_6759402763613492859_o.jpg</t>
  </si>
  <si>
    <t>CONOCIENDO QUE HACE UN PINTOR</t>
  </si>
  <si>
    <t>ESCUELA</t>
  </si>
  <si>
    <t>LOS METALES</t>
  </si>
  <si>
    <t>CERRILLOS</t>
  </si>
  <si>
    <t>SOMOS MIGUEL ANGEL EN LA CAPILLA SIXTINA</t>
  </si>
  <si>
    <t>DESFILE MASCARAS RECICLADAS</t>
  </si>
  <si>
    <t>http://semanaeducacionartistica.cultura.gob.cl/wp-content/uploads/2016/06/2-5.jpg</t>
  </si>
  <si>
    <t>TITERES</t>
  </si>
  <si>
    <t>APRENDIENDO SOBRE DANZA ARABE Y FLAMENCO</t>
  </si>
  <si>
    <t>YESSENIA DANZAS ÃRABE, PATRICIA GALEA CANIVILO</t>
  </si>
  <si>
    <t>DANZA</t>
  </si>
  <si>
    <t>http://semanaeducacionartistica.cultura.gob.cl/wp-content/uploads/2016/06/13305217_287308744936935_2887508266709613881_o.jpg</t>
  </si>
  <si>
    <t>APRENDIENDO SOBRE DANZA ÃRABE Y FLAMENCO</t>
  </si>
  <si>
    <t>SOY PINTOR</t>
  </si>
  <si>
    <t>YO CREO</t>
  </si>
  <si>
    <t>http://semanaeducacionartistica.cultura.gob.cl/wp-content/uploads/2016/06/5-2.jpg</t>
  </si>
  <si>
    <t>IntervenciÃ³n cultural Plaza de la Union</t>
  </si>
  <si>
    <t>Plaza de La Union</t>
  </si>
  <si>
    <t>Arturo Prat entre Letelier y Manuel Montt</t>
  </si>
  <si>
    <t>La Union</t>
  </si>
  <si>
    <t>lospajarosdearcilla@gmail.com</t>
  </si>
  <si>
    <t>semana de la educaciÃ³n artÃ­stica en nuestra escuela</t>
  </si>
  <si>
    <t>Flashmove</t>
  </si>
  <si>
    <t>Colegio de Cultura y difusion artistica</t>
  </si>
  <si>
    <t>manuel Montt esquina serrano</t>
  </si>
  <si>
    <t>cinescapeosorno@gmail.com</t>
  </si>
  <si>
    <t>abierta solo alumnos del colegio</t>
  </si>
  <si>
    <t>alumnos de nuestra escuela tuvieron la oportunidad de acceder a un teatro y vivenciar las muestras de coros.</t>
  </si>
  <si>
    <t>Encuentro Regional de â€œCoros ESCOLARES"</t>
  </si>
  <si>
    <t>Alumnos del Colegio de Cultura se toman las plazas en semana artistica</t>
  </si>
  <si>
    <t>ALUMNOS PARTICIPAN EN LA CREACION DE TELAR GIGANTE.</t>
  </si>
  <si>
    <t>MARISA CARMONA</t>
  </si>
  <si>
    <t>PINTURA, MANUALIDADES.</t>
  </si>
  <si>
    <t>La apoderada expone pinturas de su sutoria, tambiÃ©n se exponen trabajos de algunos alumnos del taller de artes.
alumnos asisten a biblioteca a observar videos de educaciÃ³n artÃ­stica.</t>
  </si>
  <si>
    <t>Telar escolar-3. (ContinuaciÃ³n</t>
  </si>
  <si>
    <t>OPORTUNIDAD PARA MOSTRAR LA INTERCULTURALIDAD PRESENTE EN NUESTRO ESTABLECIMIENTO.</t>
  </si>
  <si>
    <t>.-  Cierre (Telar escolar final)</t>
  </si>
  <si>
    <t>http://semanaeducacionartistica.cultura.gob.cl/wp-content/uploads/2016/06/image2.jpg</t>
  </si>
  <si>
    <t>El cuento cobra vida</t>
  </si>
  <si>
    <t>Con una muestra colectiva finalizÃ³ la IV Semana de la EducaciÃ³n ArtÃ­stica en la escuela â€œManuel RodrÃ­guezâ€</t>
  </si>
  <si>
    <t>mÃºsica y artes plasticas</t>
  </si>
  <si>
    <t>http://semanaeducacionartistica.cultura.gob.cl/wp-content/uploads/2016/06/20160527_115705.jpg</t>
  </si>
  <si>
    <t>Con una muestra colectiva finalizÃ³ la IV Semana d</t>
  </si>
  <si>
    <t>Mi canciÃ³n Favorita</t>
  </si>
  <si>
    <t>Ciclo de cine y escuela para padres</t>
  </si>
  <si>
    <t>GRAN TIZADA</t>
  </si>
  <si>
    <t>El artista plÃ¡stico Domingo Gonzalez  SEA</t>
  </si>
  <si>
    <t>muestra de trajes creados con material de reciclado</t>
  </si>
  <si>
    <t>Taller de teatro</t>
  </si>
  <si>
    <t>JORNADA DE REFLEXIÃ“N- invitada Mg Lorena VIllegas Vice Decana Facultad de Artes y Humanidades UC de Temuco-presenta Francisco Badilla y conduce conversatorio posterior donde se incorpora VerÃ³nica Marchant-Gonzalo Vargas-Fco.Badilla</t>
  </si>
  <si>
    <t>Auditorium Escuela ArtÃ­stica</t>
  </si>
  <si>
    <t>Olimpia 01355</t>
  </si>
  <si>
    <t>JORNADA DE REFLEXIÃ“N- invitada Mg Lorena VIllegas</t>
  </si>
  <si>
    <t>"UN ARTISTA EN MI ESCUELA" invitado CARLOS LLORO Guitarra</t>
  </si>
  <si>
    <t>CARLOS LLORÃ“</t>
  </si>
  <si>
    <t>EXPERIENCIA DE VIDA COMO GUITARRISTA Y ESCRITOR</t>
  </si>
  <si>
    <t>"UN ARTISTA EN MI ESCUELA" invitado CARL</t>
  </si>
  <si>
    <t>"ESTACIONES ARTÃSTICAS EN MI ESCUELA" PARA ALUMNOS.</t>
  </si>
  <si>
    <t>Escuela ArtÃ­stica</t>
  </si>
  <si>
    <t>ESCUELA ARTÃSTICA ARMANDO DUFEY</t>
  </si>
  <si>
    <t>PREBÃSICA, BÃSICA Y MEDIA</t>
  </si>
  <si>
    <t>"ESTACIONES ARTÃSTICAS EN MI ESCUELA" P</t>
  </si>
  <si>
    <t>"ESTACIONES ARTÃSTICAS EN MI ESCUELA" PARA APODERADOS</t>
  </si>
  <si>
    <t>ESCUELA ARTISTICA ARMANDO DUFEY</t>
  </si>
  <si>
    <t>APODERADOS</t>
  </si>
  <si>
    <t>CHARLA, PATRIMONIO CULTURAL, Expone HÃ©ctor Zumaeta ZÃºÃ±iga</t>
  </si>
  <si>
    <t>CHARLA, PATRIMONIO CULTURAL, Expone HÃ©ctor Zumaet</t>
  </si>
  <si>
    <t>NiÃ±os participan del arte circense</t>
  </si>
  <si>
    <t>Circo Golden Circus</t>
  </si>
  <si>
    <t>Lenguaje circense, lenguaje teatral</t>
  </si>
  <si>
    <t>http://semanaeducacionartistica.cultura.gob.cl/wp-content/uploads/2016/06/IMG_3755.jpg</t>
  </si>
  <si>
    <t>ExposiciÃ³n de trabajos artÃ­sticos "mes del mar"</t>
  </si>
  <si>
    <t>Actividades artÃ­sticas</t>
  </si>
  <si>
    <t>mi escuela un museo abierto</t>
  </si>
  <si>
    <t>asistir - gratuito</t>
  </si>
  <si>
    <t>artista en mi escuela</t>
  </si>
  <si>
    <t>Colegio La Primavera se encanta con arte circense</t>
  </si>
  <si>
    <t>Escuela Rural El Llolly comparte fotos de ballet</t>
  </si>
  <si>
    <t>La importancia de la EducaciÃ³n artÃ­stica en los establecimientos educacionales</t>
  </si>
  <si>
    <t>Escuela Rural El Llolly</t>
  </si>
  <si>
    <t xml:space="preserve">El Llolly s/n </t>
  </si>
  <si>
    <t>Paillaco</t>
  </si>
  <si>
    <t>malivazu@gmail.com</t>
  </si>
  <si>
    <t>3 y 4 asistentes de la educaciÃ³n</t>
  </si>
  <si>
    <t>Los acuerdos de la reuniÃ³n fueron que ademÃ¡s de trabajar la semana artÃ­stica,realicemos de esta naturaleza durante todo el aÃ±o academico, puesto que percibimos que el arte les permite a los estudiantes desarrollarse integralmente.</t>
  </si>
  <si>
    <t xml:space="preserve">La importancia de la EducaciÃ³n artÃ­stica en los </t>
  </si>
  <si>
    <t>Los niÃ±os exploradores del arte</t>
  </si>
  <si>
    <t>Claudia Thomas- Javier Milanca</t>
  </si>
  <si>
    <t>Creatividad</t>
  </si>
  <si>
    <t>http://semanaeducacionartistica.cultura.gob.cl/wp-content/uploads/2016/06/El-arte-y-la-ciencia.jpg</t>
  </si>
  <si>
    <t>Se observan a los niÃ±os y niÃ±as entretenidos y sorprendidos por la erupciÃ³n del volcÃ¡n, lo relacionan con los fenÃ³menos naturales que ellos han podido observar en su localidad.</t>
  </si>
  <si>
    <t>online y en escuela Rural El llolly, en horario de oficina</t>
  </si>
  <si>
    <t>http://semanaeducacionartistica.cultura.gob.cl/wp-content/uploads/2016/06/13406861_281771785545852_5552916616685146636_n.jpg</t>
  </si>
  <si>
    <t>Esta es una de las actividades que el consejo decidio que permanezca en el tiempo, tanto por el interÃ©s de los estudiantes como por mantener estandares de normalidad en el peso.</t>
  </si>
  <si>
    <t>Taller de Folclor chileno</t>
  </si>
  <si>
    <t>online y en la escuela, en horario de oficina</t>
  </si>
  <si>
    <t>Se trabajo en la escuela</t>
  </si>
  <si>
    <t>23 mas 6 funcionarias y mas personas de la comunidad</t>
  </si>
  <si>
    <t>Se realiza taller en la escuela que integra a la comunidad, este taller tambiÃ©n se tomo la decision de continuarlo durante el aÃ±o academico.</t>
  </si>
  <si>
    <t>Taller de Ballet</t>
  </si>
  <si>
    <t>Lorena dependiente de la corporaciÃ³n de cultura</t>
  </si>
  <si>
    <t>Fue un acierto contemplar el ballet en nuestra escuela, dado a las habilidades artÃ­sticas que han demostrado las niÃ±as y que se continuaran potenciando durante el aÃ±o academico.</t>
  </si>
  <si>
    <t>Circuito Cultural</t>
  </si>
  <si>
    <t>Circuito por el Barrio Yungay</t>
  </si>
  <si>
    <t>Â¿QuÃ© es el arte?</t>
  </si>
  <si>
    <t>Importancia de la educaciÃ³n artÃ­stica en la educaciÃ³n especial</t>
  </si>
  <si>
    <t xml:space="preserve">Liceo Domingo Santa Maria </t>
  </si>
  <si>
    <t>Santa Maria 2350</t>
  </si>
  <si>
    <t xml:space="preserve">ConcepciÃ³n </t>
  </si>
  <si>
    <t>Juangatica@udec.cl</t>
  </si>
  <si>
    <t xml:space="preserve">Obligatorio para docentes y directivos </t>
  </si>
  <si>
    <t>ExposiciÃ³n de obras del artista Juan Gatica</t>
  </si>
  <si>
    <t xml:space="preserve"> Liceo Domingo Santa MarÃ­a</t>
  </si>
  <si>
    <t xml:space="preserve">libre </t>
  </si>
  <si>
    <t>PresentaciÃ³n Musical de Big Band</t>
  </si>
  <si>
    <t>Colegio Bernadette College</t>
  </si>
  <si>
    <t>JosÃ© Miguel Carrera 550</t>
  </si>
  <si>
    <t>miguel.cid@umayor.cl</t>
  </si>
  <si>
    <t>PresentaciÃ³n musical y concierto didÃ¡ctico de â€œEnsamble de MÃºsica Latinoamericanaâ€</t>
  </si>
  <si>
    <t>Escuela Especia de Lenguaje Abelar Iturriaga Jamett</t>
  </si>
  <si>
    <t>Valenzuela Castillo 1793</t>
  </si>
  <si>
    <t>PresentaciÃ³n de danza y mÃºsica tradicional del â€œTaller de Cultura Tradicional Chilenaâ€</t>
  </si>
  <si>
    <t>Colegio Providencia</t>
  </si>
  <si>
    <t>Av. Manuel Montt 485</t>
  </si>
  <si>
    <t>CelebraciÃ³n del â€œDÃ­a de la EducaciÃ³n Musicalâ€</t>
  </si>
  <si>
    <t>Campus Manuel Montt, Universidad Mayor</t>
  </si>
  <si>
    <t>Av. Manuel Montt 367</t>
  </si>
  <si>
    <t>VÃ­a correo</t>
  </si>
  <si>
    <t>DÃ­ptico</t>
  </si>
  <si>
    <t>Reporte - Programa de EducaciÃ³n ArtÃ­stica</t>
  </si>
  <si>
    <t>Espacio de reflexiÃ³n</t>
  </si>
  <si>
    <t>170 Estudiantes con Necesidades Educ, Especiales</t>
  </si>
  <si>
    <t>Espacio de reflexiÃ³n Aprendo Creando</t>
  </si>
  <si>
    <t>Circuito Cultural Cine  y Teatro de sombras</t>
  </si>
  <si>
    <t>Toda la escuela</t>
  </si>
  <si>
    <t>El Centro de Alumnos(as) de la Escuela organizÃ³ 2 peliculas una para los mÃ¡s pequeÃ±os y otra para los estudiantes mÃ¡s grandes, difrutarÃ¡ y eligieron las peliculas de su agrado.</t>
  </si>
  <si>
    <t>ExposiciÃ³n Abierta a la Comunidad</t>
  </si>
  <si>
    <t>Acto del 21 de mayo</t>
  </si>
  <si>
    <t xml:space="preserve">Cancha techada </t>
  </si>
  <si>
    <t>MÃºsica en vivo durante el recreo</t>
  </si>
  <si>
    <t>Patio de la escuela</t>
  </si>
  <si>
    <t>Violeta Parra visita las salas</t>
  </si>
  <si>
    <t>Salas de 1 y 2 bÃ¡sico</t>
  </si>
  <si>
    <t>Frida visita los primeros bÃ¡sicos y la alegrÃ­a del tambor visita el casino</t>
  </si>
  <si>
    <t>Reflexion en Universidad de Talca sobre la EducaciÃ³n ArtÃ­stica</t>
  </si>
  <si>
    <t>ExposiciÃ³n de artista de la comuna en Biblioteca Municipal.</t>
  </si>
  <si>
    <t>Charlas de docente de mÃºsica, Licenciatura en Artes Visuales, Poetiza y CosmetÃ³loga de maquillaje artÃ­stico.</t>
  </si>
  <si>
    <t>ArteSanjo en Plaza de Armas de Parral</t>
  </si>
  <si>
    <t>Experiencias con la Acuarela</t>
  </si>
  <si>
    <t>Escuela F-53 Puren</t>
  </si>
  <si>
    <t>Urrutia 640</t>
  </si>
  <si>
    <t>loreinos@outlook.com</t>
  </si>
  <si>
    <t>Contactarse con la Profesora de Artes Visuales del Establecimiento.</t>
  </si>
  <si>
    <t>MarÃ­a Consuelo Guacuto</t>
  </si>
  <si>
    <t>MUSEO DE LA LIGUA</t>
  </si>
  <si>
    <t>IntervenciÃ³n de taller XilografÃ­a</t>
  </si>
  <si>
    <t>Charla ilustradora y graffitera "Luna Lee"</t>
  </si>
  <si>
    <t>Ciclo de cine</t>
  </si>
  <si>
    <t>IntervenciÃ³n de Mimo</t>
  </si>
  <si>
    <t>FERIA DE LAS ARTES</t>
  </si>
  <si>
    <t>â€¢	ExposiciÃ³n â€œAutorretratoâ€</t>
  </si>
  <si>
    <t>ExposiciÃ²n .."En el Mar"</t>
  </si>
  <si>
    <t>â€œCREANDO UN LIBRO-TUNELâ€â€</t>
  </si>
  <si>
    <t>PresentaciÃ³n obra cortometraje " Historia de un Oso"</t>
  </si>
  <si>
    <t>Mini feria de las Artes</t>
  </si>
  <si>
    <t>TELAR COLECTIVO</t>
  </si>
  <si>
    <t>PARTICIPACIÃ“N TALLER  DE INSTRUMENTOS</t>
  </si>
  <si>
    <t>Muestra de nuestra IV semana de EducaciÃ³n Artistica</t>
  </si>
  <si>
    <t>1.Seminario que dio inicio a la semana de la EducaciÃ³n ArtÃ­stica en la  ciudad de Santiago (Centro cultural Gabriela Mistral) con la presencia de la  Ministra de EducaciÃ³n (Adriana del Piano).  - Dar a conocer por curso a travÃ©s de un ppt Â¿QuÃ© es? y la importancia de la  EducaciÃ³n ArtÃ­stica en nuestras vidas.</t>
  </si>
  <si>
    <t>Muestra a la comunidad del Proyecto de EducaciÃ³n ArtÃ­stica Comunal</t>
  </si>
  <si>
    <t>Cuentacuento</t>
  </si>
  <si>
    <t>CafÃ© literario</t>
  </si>
  <si>
    <t>Inicio de la semana de EducaciÃ³n ArtÃ­stica</t>
  </si>
  <si>
    <t>exploraciÃ³n musical y artÃ­stica</t>
  </si>
  <si>
    <t>escuela Arturo PÃ©rez Canto</t>
  </si>
  <si>
    <t>Av. Argentina</t>
  </si>
  <si>
    <t xml:space="preserve">Vallenar </t>
  </si>
  <si>
    <t>concierto de mÃºsica popular y exposiciÃ³n de pinturas.</t>
  </si>
  <si>
    <t>Colegio participa activamente en Semana de de la EducaciÃ³n ArtÃ­stica 2016.</t>
  </si>
  <si>
    <t>Charla sobre Iniciativa Artistica.</t>
  </si>
  <si>
    <t>Colegio Jose Hipolito Salas y Toro, salon auditorium.</t>
  </si>
  <si>
    <t>Av. Manuel Rodriguez 226  Chiguayante.</t>
  </si>
  <si>
    <t>Chiguayante.</t>
  </si>
  <si>
    <t>libre asistencia.</t>
  </si>
  <si>
    <t>Semana EducaciÃ³n ArtÃ­stica 2016.</t>
  </si>
  <si>
    <t>ssuazo@outlook.com</t>
  </si>
  <si>
    <t>Escuela Roberto Ojeda Torres</t>
  </si>
  <si>
    <t>Gavalrino Riveros 179</t>
  </si>
  <si>
    <t>ReumÃ©n</t>
  </si>
  <si>
    <t>Escuela Proyecto de Futuro</t>
  </si>
  <si>
    <t>Mac Iver 651</t>
  </si>
  <si>
    <t>Taller de Lenguaje fotogrÃ¡fico.</t>
  </si>
  <si>
    <t>IntervenciÃ³n "Danzantes del desierto"</t>
  </si>
  <si>
    <t>ReflexiÃ³n artistica</t>
  </si>
  <si>
    <t>Ilustra tu patrimonio</t>
  </si>
  <si>
    <t>Plaza frontis colegio Aurora de Chile</t>
  </si>
  <si>
    <t>Mac Iver #049</t>
  </si>
  <si>
    <t>Murales MAMtasticos</t>
  </si>
  <si>
    <t>Colegio Aurora de Chile</t>
  </si>
  <si>
    <t>Talleres y mÃºsica en vivo</t>
  </si>
  <si>
    <t>Taller de mÃ¡scaras</t>
  </si>
  <si>
    <t>http://semanaeducacionartistica.cultura.gob.cl/wp-content/uploads/2016/06/Mascaras2-1.jpg</t>
  </si>
  <si>
    <t>Registro visual en mi escuela: "Semana EducaciÃ³n ArtÃ­stica, 2016"</t>
  </si>
  <si>
    <t>DÃ­a de la manifestaciÃ³n</t>
  </si>
  <si>
    <t>Escuela El RincÃ³n de Josefina</t>
  </si>
  <si>
    <t>Manuel RodrÃ­guez 1706</t>
  </si>
  <si>
    <t>Mariela Montaner</t>
  </si>
  <si>
    <t>DÃ­a del arte corporal</t>
  </si>
  <si>
    <t>DÃ­a del arte manual</t>
  </si>
  <si>
    <t>Juegos y recreaciÃ³n</t>
  </si>
  <si>
    <t>DÃ­a de los cuentos</t>
  </si>
  <si>
    <t>Taller de Lenguaje fotogrÃ¡fico</t>
  </si>
  <si>
    <t>NOTICIAS</t>
  </si>
  <si>
    <t>MATERIALES</t>
  </si>
  <si>
    <t>AGENDA</t>
  </si>
  <si>
    <t>REPORTADAS</t>
  </si>
  <si>
    <t>EXTERNA</t>
  </si>
  <si>
    <t>Espacios de reflexión</t>
  </si>
  <si>
    <t>Acciones artísticas en espacio público</t>
  </si>
  <si>
    <t>user_login</t>
  </si>
  <si>
    <t>user_nicename</t>
  </si>
  <si>
    <t>user_email</t>
  </si>
  <si>
    <t>user_registered</t>
  </si>
  <si>
    <t>user_status</t>
  </si>
  <si>
    <t>display_name</t>
  </si>
  <si>
    <t>nickname</t>
  </si>
  <si>
    <t>first_name</t>
  </si>
  <si>
    <t>last_name</t>
  </si>
  <si>
    <t>description</t>
  </si>
  <si>
    <t>rich_editing</t>
  </si>
  <si>
    <t>comment_shortcuts</t>
  </si>
  <si>
    <t>admin_color</t>
  </si>
  <si>
    <t>use_ssl</t>
  </si>
  <si>
    <t>show_admin_bar_front</t>
  </si>
  <si>
    <t>wp_sea2016capabilities</t>
  </si>
  <si>
    <t>wp_sea2016user_level</t>
  </si>
  <si>
    <t>dismissed_wp_pointers</t>
  </si>
  <si>
    <t>show_welcome_panel</t>
  </si>
  <si>
    <t>nombre_establecimiento</t>
  </si>
  <si>
    <t>_nombre_establecimiento</t>
  </si>
  <si>
    <t>direccion</t>
  </si>
  <si>
    <t>session_tokens</t>
  </si>
  <si>
    <t>wp_sea2016dashboard_quick_press_last_post_id</t>
  </si>
  <si>
    <t>closedpostboxes_page</t>
  </si>
  <si>
    <t>metaboxhidden_page</t>
  </si>
  <si>
    <t>closedpostboxes_post</t>
  </si>
  <si>
    <t>metaboxhidden_post</t>
  </si>
  <si>
    <t>user_meta_image</t>
  </si>
  <si>
    <t>wp_sea2016user-settings</t>
  </si>
  <si>
    <t>wp_sea2016user-settings-time</t>
  </si>
  <si>
    <t>managenav-menuscolumnshidden</t>
  </si>
  <si>
    <t>metaboxhidden_nav-menus</t>
  </si>
  <si>
    <t>nav_menu_recently_edited</t>
  </si>
  <si>
    <t>comuna</t>
  </si>
  <si>
    <t>_comuna</t>
  </si>
  <si>
    <t>_nombre</t>
  </si>
  <si>
    <t>region</t>
  </si>
  <si>
    <t>_region</t>
  </si>
  <si>
    <t>nombre</t>
  </si>
  <si>
    <t>wp_sea2016media_library_mode</t>
  </si>
  <si>
    <t>areas_interes</t>
  </si>
  <si>
    <t>_areas_interes</t>
  </si>
  <si>
    <t>actividades_interes</t>
  </si>
  <si>
    <t>_actividades_interes</t>
  </si>
  <si>
    <t>_incorpora_pei</t>
  </si>
  <si>
    <t>participacion_sea</t>
  </si>
  <si>
    <t>_participacion_sea</t>
  </si>
  <si>
    <t>elencos_colectivos</t>
  </si>
  <si>
    <t>_elencos_colectivos</t>
  </si>
  <si>
    <t>incorpora_pei</t>
  </si>
  <si>
    <t>presentacion</t>
  </si>
  <si>
    <t>_presentacion</t>
  </si>
  <si>
    <t>imagen_1</t>
  </si>
  <si>
    <t>_imagen_1</t>
  </si>
  <si>
    <t>imagen_2</t>
  </si>
  <si>
    <t>_imagen_2</t>
  </si>
  <si>
    <t>imagen_3</t>
  </si>
  <si>
    <t>_imagen_3</t>
  </si>
  <si>
    <t>imagen_4</t>
  </si>
  <si>
    <t>_imagen_4</t>
  </si>
  <si>
    <t>rbd</t>
  </si>
  <si>
    <t>_rbd</t>
  </si>
  <si>
    <t>tipo_establecimiento</t>
  </si>
  <si>
    <t>_tipo_establecimiento</t>
  </si>
  <si>
    <t>_direccion</t>
  </si>
  <si>
    <t>pagina_web</t>
  </si>
  <si>
    <t>_pagina_web</t>
  </si>
  <si>
    <t>telefono</t>
  </si>
  <si>
    <t>_telefono</t>
  </si>
  <si>
    <t>nombre_coordinador</t>
  </si>
  <si>
    <t>_nombre_coordinador</t>
  </si>
  <si>
    <t>cargo</t>
  </si>
  <si>
    <t>_cargo</t>
  </si>
  <si>
    <t>cargo_especificar</t>
  </si>
  <si>
    <t>_cargo_especificar</t>
  </si>
  <si>
    <t>tipo_elenco</t>
  </si>
  <si>
    <t>_tipo_elenco</t>
  </si>
  <si>
    <t>tipo_elenco_especificar</t>
  </si>
  <si>
    <t>_tipo_elenco_especificar</t>
  </si>
  <si>
    <t>telefono_de_contacto</t>
  </si>
  <si>
    <t>_telefono_de_contacto</t>
  </si>
  <si>
    <t>unidad_academica</t>
  </si>
  <si>
    <t>_unidad_academica</t>
  </si>
  <si>
    <t>default_password_nag</t>
  </si>
  <si>
    <t>users_per_page</t>
  </si>
  <si>
    <t>edit_post_per_page</t>
  </si>
  <si>
    <t>14276718-K</t>
  </si>
  <si>
    <t>14276718-k</t>
  </si>
  <si>
    <t>d.mella@demlimache.cl</t>
  </si>
  <si>
    <t>true</t>
  </si>
  <si>
    <t>false</t>
  </si>
  <si>
    <t>fresh</t>
  </si>
  <si>
    <t>a:1:{s:11:"sea_escuela";b:1;}</t>
  </si>
  <si>
    <t>field_56d9a53243365</t>
  </si>
  <si>
    <t>a:1:{s:64:"2f01e6078973d89f57a6bcbde41cf20902c334dad629f8dab236d82e88982f8b";a:4:{s:10:"expiration";i:1466710801;s:2:"ip";s:12:"172.18.9.223";s:2:"ua";s:127:"Mozilla/5.0 (Windows NT 10.0; Win64; x64) AppleWebKit/537.36 (KHTML, like Gecko) Chrome/46.0.2486.0 Safari/537.36 Edge/13.10586";s:5:"login";i:1466538001;}}</t>
  </si>
  <si>
    <t>field_56d9a5864336a</t>
  </si>
  <si>
    <t>field_56d9a57c43369</t>
  </si>
  <si>
    <t>a:5:{i:0;s:15:"Artes circenses";i:1;s:14:"Artes visuales";i:2;s:5:"Danza";i:3;s:7:"MÃºsica";i:4;s:6:"Teatro";}</t>
  </si>
  <si>
    <t>field_56d9a67843374</t>
  </si>
  <si>
    <t>a:2:{i:0;s:21:"Espacio de reflexiÃ³n";i:1;s:22:"Artistas en la escuela";}</t>
  </si>
  <si>
    <t>field_56d9a70043375</t>
  </si>
  <si>
    <t>field_56d9a55943367</t>
  </si>
  <si>
    <t>field_56d9a5d143370</t>
  </si>
  <si>
    <t>field_56d9a5e343371</t>
  </si>
  <si>
    <t>La Escuela BÃ¡sica Los Maitenes con Sello "Artes de la ComunicaciÃ³n", es una instituciÃ³n que tiene por misiÃ³n Ser una escuela pÃºblica que forma personas capaces de ser gestoras de su propio aprendizaje, donde nuestros estudiantes y docentes generan proyectos innovadores en el Ã¡mbito de las artes de la comunicaciÃ³n para promover el desarrollo de una comunidad colaborativa, inclusiva y mejor informada.
Este aÃ±o 2016 la escuela cumpliÃ³ 64 aÃ±os de servicio educativo hacia la comunidad, es una escuela con tradiciÃ³n familiar.</t>
  </si>
  <si>
    <t>field_56e17f21c480a</t>
  </si>
  <si>
    <t>1472-9</t>
  </si>
  <si>
    <t>field_56d9a52b43364</t>
  </si>
  <si>
    <t>PÃºblico</t>
  </si>
  <si>
    <t>field_56d9a53a43366</t>
  </si>
  <si>
    <t>field_56d9a57543368</t>
  </si>
  <si>
    <t>field_56d9a58d4336b</t>
  </si>
  <si>
    <t>field_56d9a59a4336c</t>
  </si>
  <si>
    <t>field_56d9a5a34336d</t>
  </si>
  <si>
    <t>Docente mÃºsica</t>
  </si>
  <si>
    <t>field_56d9a5bf4336e</t>
  </si>
  <si>
    <t>Docente MÃºsica</t>
  </si>
  <si>
    <t>field_56d9a5c94336f</t>
  </si>
  <si>
    <t>field_56d9a60543372</t>
  </si>
  <si>
    <t>field_56d9a61843373</t>
  </si>
  <si>
    <t>24cs3Mnaa</t>
  </si>
  <si>
    <t>admin</t>
  </si>
  <si>
    <t>webmaster@cultura.gob.cl</t>
  </si>
  <si>
    <t>sweb</t>
  </si>
  <si>
    <t>Servicios Web</t>
  </si>
  <si>
    <t>CNCA</t>
  </si>
  <si>
    <t>a:1:{s:13:"administrator";b:1;}</t>
  </si>
  <si>
    <t>Consejo de la Cultura</t>
  </si>
  <si>
    <t>field_56df242fdc365</t>
  </si>
  <si>
    <t>a:1:{s:64:"96618f73e927520211ab18953672469f4384fa4129d4943ce4d57609570e4b74";a:4:{s:10:"expiration";i:1465424245;s:2:"ip";s:12:"10.215.7.185";s:2:"ua";s:72:"Mozilla/5.0 (Windows NT 6.1; WOW64; rv:46.0) Gecko/20100101 Firefox/46.0";s:5:"login";i:1465251445;}}</t>
  </si>
  <si>
    <t>a:1:{i:0;s:12:"postimagediv";}</t>
  </si>
  <si>
    <t>a:15:{i:0;s:6:"acf_20";i:1;s:9:"acf_12207";i:2;s:9:"acf_12182";i:3;s:9:"acf_11388";i:4;s:9:"acf_11413";i:5;s:6:"acf_39";i:6;s:9:"acf_12131";i:7;s:9:"acf_12133";i:8;s:9:"acf_12136";i:9;s:9:"acf_12169";i:10;s:9:"acf_12215";i:11;s:10:"postcustom";i:12;s:16:"commentstatusdiv";i:13;s:7:"slugdiv";i:14;s:9:"authordiv";}</t>
  </si>
  <si>
    <t>a:1:{i:0;s:16:"tagsdiv-post_tag";}</t>
  </si>
  <si>
    <t>a:15:{i:0;s:6:"acf_20";i:1;s:9:"acf_12207";i:2;s:9:"acf_12182";i:3;s:9:"acf_11413";i:4;s:6:"acf_39";i:5;s:9:"acf_12131";i:6;s:9:"acf_12133";i:7;s:9:"acf_12136";i:8;s:9:"acf_12169";i:9;s:9:"acf_12215";i:10;s:13:"trackbacksdiv";i:11;s:10:"postcustom";i:12;s:16:"commentstatusdiv";i:13;s:7:"slugdiv";i:14;s:9:"authordiv";}</t>
  </si>
  <si>
    <t>http://semanaeducacionartistica.cultura.gob.cl/wp-content/uploads/2016/03/cnca-150x141.jpg</t>
  </si>
  <si>
    <t>libraryContent=browse&amp;hidetb=1&amp;editor=tinymce&amp;imgsize=full&amp;align=center</t>
  </si>
  <si>
    <t>a:5:{i:0;s:11:"link-target";i:1;s:11:"css-classes";i:2;s:3:"xfn";i:3;s:11:"description";i:4;s:15:"title-attribute";}</t>
  </si>
  <si>
    <t>a:1:{i:0;s:12:"add-post_tag";}</t>
  </si>
  <si>
    <t>field_56df23ca6dab4</t>
  </si>
  <si>
    <t>field_56df23ba6dab3</t>
  </si>
  <si>
    <t>Administrador</t>
  </si>
  <si>
    <t>list</t>
  </si>
  <si>
    <t>field_56d9a9ec13405</t>
  </si>
  <si>
    <t>El Consejo Nacional de la Cultura y las Artes es el Ã³rgano del Estado encargado de implementar las polÃ­ticas para el desarrollo cultural.</t>
  </si>
  <si>
    <t>field_56e17f3a71d81</t>
  </si>
  <si>
    <t>field_56e18121388d5</t>
  </si>
  <si>
    <t>field_56e1812a388d6</t>
  </si>
  <si>
    <t>field_56e1812e388d7</t>
  </si>
  <si>
    <t>field_56e1813f388d8</t>
  </si>
  <si>
    <t>Adela Gonzalez Alvarez</t>
  </si>
  <si>
    <t>adela-gonzalez-alvarez</t>
  </si>
  <si>
    <t>melinka62@gmail.com</t>
  </si>
  <si>
    <t>JosÃ© Abelardo NÃºÃ±ez</t>
  </si>
  <si>
    <t>Balmaceda</t>
  </si>
  <si>
    <t>MaullÃ­n</t>
  </si>
  <si>
    <t>a:3:{i:0;s:14:"Artes visuales";i:1;s:7:"MÃºsica";i:2;s:6:"Teatro";}</t>
  </si>
  <si>
    <t>a:2:{i:0;s:20:"Circuitos culturales";i:1;s:42:"Acciones artÃ­sticas en espacios pÃºblicos";}</t>
  </si>
  <si>
    <t>Es una escuela pÃºblica que imparte educaciÃ³n desde prekinder hasta octavo aÃ±o bÃ¡sico. declara en su proyecto educativo el desarrollo de habilidades artÃ­sticas musicales en todos sus estudiantes, convirtiÃ©ndose la mÃºsica en uno de los sellos educativos del establecimiento.
Cuenta con diferentes grupos musicales como acordeonistas, grupo instrumental y otro grupo de mÃºsica y canto mapuche.</t>
  </si>
  <si>
    <t>7833-6</t>
  </si>
  <si>
    <t>Adela GonzÃ¡lez Alvarez</t>
  </si>
  <si>
    <t>Docente otras disciplinas</t>
  </si>
  <si>
    <t>Orquesta instrumental y Grupo de Acordeonistas</t>
  </si>
  <si>
    <t>adriana.aquea</t>
  </si>
  <si>
    <t>adriana-aquea</t>
  </si>
  <si>
    <t>http://semanaeducacionartistica.cultura.gob.cl/wp-content/uploads/2016/05/logo-final-150x150.png</t>
  </si>
  <si>
    <t>a:4:{i:0;s:5:"Danza";i:1;s:10:"Literatura";i:2;s:7:"MÃºsica";i:3;s:6:"Teatro";}</t>
  </si>
  <si>
    <t>a:3:{i:0;s:22:"Artistas en la escuela";i:1;s:20:"Circuitos culturales";i:2;s:42:"Acciones artÃ­sticas en espacios pÃºblicos";}</t>
  </si>
  <si>
    <t>23 de mayo:circuito en el colegio, los cursos de pre-kinder a 3ro. bÃ¡sico estÃ¡n invitados a participar del "circuito del PAC", donde en cada sala del area artÃ­stica de realizarÃ¡n presentaciones de los elencos. Nuestros invitados podrÃ¡n simular asistir a funciones en diferentes teatros.
24 de mayo: intervenciÃ³n elenco de folclor.
25 de mayo: intervenciÃ³n elenco de teatro.
26 de mayo: visita artista visual JAIME ALFARO, se presentan junto a Ã©l los elencos de orquesta y danza.
27 de mayo: visita de la escritora GUISELA PARRA, quien trabajarÃ¡ con el taller de Literatura del Colegio y los participantes del concurso Literario del 2016.
28 de mayo: Muestra a la comunidad del sector de La Antena en la Feria del dÃ­a sÃ¡bado. Se presentarÃ¡n todos los Elencos del Colegio, culminando asÃ­ con la semana de la EducaciÃ³n ArtÃ­stica 2016.</t>
  </si>
  <si>
    <t>541-2</t>
  </si>
  <si>
    <t>www.colegiopac.cl</t>
  </si>
  <si>
    <t>adriana aquea villegas</t>
  </si>
  <si>
    <t>coordinadora tÃ©cnica area artÃ­stica</t>
  </si>
  <si>
    <t>Otro</t>
  </si>
  <si>
    <t>Danza, teatro, foclor, orquesta, conjunto andino, coro, saya</t>
  </si>
  <si>
    <t>Agrupacion Birimbao Arte</t>
  </si>
  <si>
    <t>agrupacion-birimbao-arte</t>
  </si>
  <si>
    <t>a:1:{s:20:"sea_espacio_cultural";b:1;}</t>
  </si>
  <si>
    <t>AgrupaciÃ³n Birimbao Arte</t>
  </si>
  <si>
    <t>field_56d9aa512afac</t>
  </si>
  <si>
    <t>http://semanaeducacionartistica.cultura.gob.cl/wp-content/uploads/2016/05/13256476_1010025012408518_4553204102168101946_n-1-150x150.jpg</t>
  </si>
  <si>
    <t>field_56d9aa6f2afaf</t>
  </si>
  <si>
    <t>field_56d9aa632afae</t>
  </si>
  <si>
    <t>field_56d9aaad2afb3</t>
  </si>
  <si>
    <t>Centro cultural perteneciente al instituto alemÃ¡n de Osorno, donde actualmente se realizan talleres de mÃºsica de la agrupaciÃ³n Birimbao, fomentando la inclusiÃ³n de todas las personas a travÃ©s del arte.</t>
  </si>
  <si>
    <t>field_56d9aac62afb4</t>
  </si>
  <si>
    <t>field_56d9aa5d2afad</t>
  </si>
  <si>
    <t>field_56d9aa762afb0</t>
  </si>
  <si>
    <t>Pablo AndrÃ©s Vera Villegas</t>
  </si>
  <si>
    <t>field_56d9aa7f2afb1</t>
  </si>
  <si>
    <t>field_56d9aa9e2afb2</t>
  </si>
  <si>
    <t>AGUSTIN URZUA MARTINEZ</t>
  </si>
  <si>
    <t>agustin-urzua-martinez</t>
  </si>
  <si>
    <t>NAZURZU@GMAIL.COM</t>
  </si>
  <si>
    <t>LICEO MUNICIPAL DE NACIMIENTO</t>
  </si>
  <si>
    <t>G. PRIETO # 880</t>
  </si>
  <si>
    <t>a:4:{i:0;s:10:"ArtesanÃ­a";i:1;s:14:"Artes visuales";i:2;s:11:"FotografÃ­a";i:3;s:6:"Teatro";}</t>
  </si>
  <si>
    <t>Nuestro establecimiento es el Ãºnico Liceo Municipal de la comuna;cuenta con una matricula de 1200 estudiantes con infraestructura moderna, con espacios y jardines para la recreaciÃ³n y sala de arte para la creaciÃ³n artÃ­stica de todos los alumnos.</t>
  </si>
  <si>
    <t>4451-2</t>
  </si>
  <si>
    <t>43-2533866</t>
  </si>
  <si>
    <t>DAVID CARDENAS</t>
  </si>
  <si>
    <t>COORDINADOR   A.C.L.E.</t>
  </si>
  <si>
    <t>DANZA MODERNA</t>
  </si>
  <si>
    <t>Aileen Jalabert Arias</t>
  </si>
  <si>
    <t>aileen-jalabert-arias</t>
  </si>
  <si>
    <t>aileen.jalabert@gmail.com</t>
  </si>
  <si>
    <t>Colegio For Life</t>
  </si>
  <si>
    <t>Calle La estancia 1586</t>
  </si>
  <si>
    <t>a:9:{i:0;s:10:"ArtesanÃ­a";i:1;s:15:"Artes circenses";i:2;s:14:"Artes visuales";i:3;s:4:"Cine";i:4;s:7:"DiseÃ±o";i:5;s:11:"FotografÃ­a";i:6;s:10:"Literatura";i:7;s:7:"MÃºsica";i:8;s:6:"Teatro";}</t>
  </si>
  <si>
    <t xml:space="preserve">El establecimiento se inicia en el aÃ±o 2012 en Labranza, localidad cercana a Temuco, tiene por misiÃ³n promuever como principio que todos los alumnos sean personas capaces de aprender a manejar la libertad con responsabilidad, desarrollar su pensamiento, en
un clima de convivencia basado en el respeto a los otros y la construcciÃ³n constante de autonomÃ­a. 
</t>
  </si>
  <si>
    <t>Particular subvencionado</t>
  </si>
  <si>
    <t>Aileen Jalabert</t>
  </si>
  <si>
    <t>Docente artes visuales</t>
  </si>
  <si>
    <t>Docente</t>
  </si>
  <si>
    <t>Alan Figueroa Zapata</t>
  </si>
  <si>
    <t>alan-figueroa-zapata</t>
  </si>
  <si>
    <t>alan1955zapata@gmail.com</t>
  </si>
  <si>
    <t>ESCUELA LA CHISPA</t>
  </si>
  <si>
    <t>SECTOR LA CHISPA</t>
  </si>
  <si>
    <t>RIO CLARO</t>
  </si>
  <si>
    <t>3038-4</t>
  </si>
  <si>
    <t>ELIZABETH BASCUÃ‘AN</t>
  </si>
  <si>
    <t>DOCENTE</t>
  </si>
  <si>
    <t>Alberto Blest Gana</t>
  </si>
  <si>
    <t>alberto-blest-gana</t>
  </si>
  <si>
    <t>franciscohuerta25@hotmail.com</t>
  </si>
  <si>
    <t xml:space="preserve">Alberto  Blest Gana </t>
  </si>
  <si>
    <t>Santa Adela # 769</t>
  </si>
  <si>
    <t>a:1:{s:64:"82bf4e162607806f85b2af6bda2b853f8e197844cb081c153df777d02ba2281b";a:4:{s:10:"expiration";i:1462105454;s:2:"ip";s:12:"172.18.9.223";s:2:"ua";s:109:"Mozilla/5.0 (Windows NT 10.0; WOW64) AppleWebKit/537.36 (KHTML, like Gecko) Chrome/50.0.2661.94 Safari/537.36";s:5:"login";i:1461932654;}}</t>
  </si>
  <si>
    <t>a:5:{i:0;s:10:"ArtesanÃ­a";i:1;s:14:"Artes visuales";i:2;s:4:"Cine";i:3;s:11:"FotografÃ­a";i:4;s:7:"MÃºsica";}</t>
  </si>
  <si>
    <t xml:space="preserve">Somos un colegio que en nuestro PEI nos declaramos como inclusivos, ecolÃ³gicos y que velamos por el desarrollo de habilidades que permitan a nuestro niÃ±os  insertarse de mejor forma en nuestra sociedad.  </t>
  </si>
  <si>
    <t>2138-5</t>
  </si>
  <si>
    <t>UTP</t>
  </si>
  <si>
    <t>Aldo Enrique Becerra Arevalo</t>
  </si>
  <si>
    <t>aldo-enrique-becerra-arevalo</t>
  </si>
  <si>
    <t>lindorfomontero@yahoo.es</t>
  </si>
  <si>
    <t>Escuela f-322 " Lindorfo Montero f"</t>
  </si>
  <si>
    <t>Km - 12 la Orilla de Auquinco chÃ©pica</t>
  </si>
  <si>
    <t>http://semanaeducacionartistica.cultura.gob.cl/wp-content/uploads/2016/03/ESCUDO-F322-6-150x150.png</t>
  </si>
  <si>
    <t>ChÃ©pica</t>
  </si>
  <si>
    <t xml:space="preserve">La escuela Lindorfo Montero esta ubicada a 12 kilometros distante de la comuna de ChÃ©pÃ­ca, es una escuela municipal rural, con una matricula actual de 105 alumnos y alumnas de nt2 a 8Â° aÃ±o bÃ¡sico.
Estamos insertos en una zona campesina, tenemos 114 aÃ±os de vida, con un proyecto educativo cuyo mayor objetivo apunta a que nuestros educandos completen con nosotros su educaciuon bÃ¡sica y puedan continuar sus estudios de enseÃ±anza media dentro de la comuna de ChÃ©pica. </t>
  </si>
  <si>
    <t>2538-0</t>
  </si>
  <si>
    <t>Sergio Jeria MuÃ±oz</t>
  </si>
  <si>
    <t>Encargado de extraescolar</t>
  </si>
  <si>
    <t>Alejandra Aguilera</t>
  </si>
  <si>
    <t>alejandra-aguilera</t>
  </si>
  <si>
    <t>alejandra.aguilera@live.com</t>
  </si>
  <si>
    <t>escuela caracoles</t>
  </si>
  <si>
    <t>salvador allende 204</t>
  </si>
  <si>
    <t>a:1:{s:64:"cbe646b2cc1214e25fca5b5f4069e9eb3c74417124573d51a79f86de315eff95";a:4:{s:10:"expiration";i:1464209342;s:2:"ip";s:12:"172.18.9.223";s:2:"ua";s:110:"Mozilla/5.0 (Windows NT 10.0; WOW64) AppleWebKit/537.36 (KHTML, like Gecko) Chrome/50.0.2661.102 Safari/537.36";s:5:"login";i:1464036542;}}</t>
  </si>
  <si>
    <t>sierra gorda</t>
  </si>
  <si>
    <t>a:6:{i:0;s:14:"Artes visuales";i:1;s:5:"Danza";i:2;s:11:"FotografÃ­a";i:3;s:10:"Literatura";i:4;s:7:"MÃºsica";i:5;s:6:"Teatro";}</t>
  </si>
  <si>
    <t xml:space="preserve">La escuela caracoles esta ubicada en la localidad de sierra gorda, es interesada en las artes </t>
  </si>
  <si>
    <t>371-9</t>
  </si>
  <si>
    <t>Ricardo Duran Herrera</t>
  </si>
  <si>
    <t>Alejandra Andrea Suazo Olguin</t>
  </si>
  <si>
    <t>alejandra-andrea-suazo-olguin</t>
  </si>
  <si>
    <t>asuazo.olguin@gmail.com</t>
  </si>
  <si>
    <t>Colegio Santa familia</t>
  </si>
  <si>
    <t>UniÃ³n Americana 151</t>
  </si>
  <si>
    <t>a:3:{s:64:"41514aa359cca3af35a615308fe8a50bd2755b4ffc64340d0cc6617651d16543";a:4:{s:10:"expiration";i:1460820236;s:2:"ip";s:12:"172.18.9.223";s:2:"ua";s:102:"Mozilla/5.0 (Windows NT 5.1) AppleWebKit/537.36 (KHTML, like Gecko) Chrome/49.0.2623.112 Safari/537.36";s:5:"login";i:1460647436;}s:64:"42268bc831bb48698f9f2a7b655b9a7ba83d6869e7ff285260fb3ff5dff80c3c";a:4:{s:10:"expiration";i:1460895707;s:2:"ip";s:12:"172.18.9.223";s:2:"ua";s:109:"Mozilla/5.0 (Windows NT 6.3; WOW64) AppleWebKit/537.36 (KHTML, like Gecko) Chrome/49.0.2623.112 Safari/537.36";s:5:"login";i:1460722907;}s:64:"813e1d4a456f6b0874ee3064f0c69b6066ff9bd5a72774e56f2d5913458f3da7";a:4:{s:10:"expiration";i:1460895712;s:2:"ip";s:12:"172.18.9.223";s:2:"ua";s:109:"Mozilla/5.0 (Windows NT 6.3; WOW64) AppleWebKit/537.36 (KHTML, like Gecko) Chrome/49.0.2623.112 Safari/537.36";s:5:"login";i:1460722912;}}</t>
  </si>
  <si>
    <t>a:12:{i:0;s:12:"Arquitectura";i:1;s:10:"ArtesanÃ­a";i:2;s:15:"Artes circenses";i:3;s:14:"Artes visuales";i:4;s:4:"Cine";i:5;s:5:"Danza";i:6;s:7:"DiseÃ±o";i:7;s:11:"FotografÃ­a";i:8;s:10:"Literatura";i:9;s:7:"MÃºsica";i:10;s:13:"Nuevos medios";i:11;s:6:"Teatro";}</t>
  </si>
  <si>
    <t>a:4:{i:0;s:21:"Espacio de reflexiÃ³n";i:1;s:22:"Artistas en la escuela";i:2;s:20:"Circuitos culturales";i:3;s:42:"Acciones artÃ­sticas en espacios pÃºblicos";}</t>
  </si>
  <si>
    <t>www.colegiosantafamilia.org</t>
  </si>
  <si>
    <t>Alejandra Suazo OlguÃ­n</t>
  </si>
  <si>
    <t>Banda</t>
  </si>
  <si>
    <t>Alejandra Araneda</t>
  </si>
  <si>
    <t>alejandra-araneda</t>
  </si>
  <si>
    <t>almacolectiva.maipu@gmail.com</t>
  </si>
  <si>
    <t>Escuela Reina de Suecia</t>
  </si>
  <si>
    <t>Hugo bravo 1177</t>
  </si>
  <si>
    <t>a:8:{i:0;s:15:"Artes circenses";i:1;s:14:"Artes visuales";i:2;s:4:"Cine";i:3;s:5:"Danza";i:4;s:7:"DiseÃ±o";i:5;s:11:"FotografÃ­a";i:6;s:7:"MÃºsica";i:7;s:6:"Teatro";}</t>
  </si>
  <si>
    <t>9895-7</t>
  </si>
  <si>
    <t>www.escuelareainadesuecia.cl</t>
  </si>
  <si>
    <t>Alejandra Araneda Villena</t>
  </si>
  <si>
    <t>Coordinadora Departamento de Cultura</t>
  </si>
  <si>
    <t xml:space="preserve">Coro Instrumental </t>
  </si>
  <si>
    <t>Alejandra Aravena Aravena</t>
  </si>
  <si>
    <t>alejandra-aravena-aravena</t>
  </si>
  <si>
    <t>a.aravena.a@hotmail.com</t>
  </si>
  <si>
    <t>Escuela Especial de Lenguaje JardÃ­n de SueÃ±os</t>
  </si>
  <si>
    <t>Abogado Hector CarreÃ±o Latorre 5442</t>
  </si>
  <si>
    <t>a:1:{s:64:"ec48308b9bb0419607ffcc9fb28360b3ae84d36481a3f4dff5684c7d431d334e";a:4:{s:10:"expiration";i:1466709378;s:2:"ip";s:12:"172.18.9.223";s:2:"ua";s:102:"Mozilla/5.0 (Windows NT 5.1) AppleWebKit/537.36 (KHTML, like Gecko) Chrome/49.0.2623.112 Safari/537.36";s:5:"login";i:1466536578;}}</t>
  </si>
  <si>
    <t>a:5:{i:0;s:14:"Artes visuales";i:1;s:5:"Danza";i:2;s:10:"Literatura";i:3;s:7:"MÃºsica";i:4;s:6:"Teatro";}</t>
  </si>
  <si>
    <t xml:space="preserve">La Escuela Especial de Lenguaje â€œJardÃ­n de SueÃ±osâ€ atiende de manera especializada a niÃ±os y niÃ±as  y sus  familias, bajo un ambiente valÃ³rico que propicia los principios y fundamentos de la EducaciÃ³n Parvularia, proporcionando aprendizajes pertinentes y oportunos a travÃ©s de metodologÃ­as activas. El proceso pedagÃ³gico implica la aplicaciÃ³n de las BCEP ejecutado por un personal idÃ³neo, comprometido y en constante autoperfeccionamiento. AsÃ­mismo, nuestro valor inminente estÃ¡ centrado en la inclusiÃ³n, diversidad y singularidad de nuestros educandos conforme a sus caracterÃ­sticas y Necesidades educativas especiales.
</t>
  </si>
  <si>
    <t>40074-2</t>
  </si>
  <si>
    <t>Directivo</t>
  </si>
  <si>
    <t>Directora</t>
  </si>
  <si>
    <t>Alejandra Ayala Ortega</t>
  </si>
  <si>
    <t>alejandra-ayala-ortega</t>
  </si>
  <si>
    <t>alejaayala@hotmail.com</t>
  </si>
  <si>
    <t>Sala Cuna y JardÃ­n ArtÃ­stico Cultural Los PequeÃ±os Hualpeninos</t>
  </si>
  <si>
    <t>Chipre 950 PeÃ±uelas 3 HualpÃ©n</t>
  </si>
  <si>
    <t>http://semanaeducacionartistica.cultura.gob.cl/wp-content/uploads/2016/04/logo-jardin-150x150.png</t>
  </si>
  <si>
    <t>a:4:{i:0;s:14:"Artes visuales";i:1;s:5:"Danza";i:2;s:7:"MÃºsica";i:3;s:6:"Teatro";}</t>
  </si>
  <si>
    <t>Nuestro jardÃ­n Infantil es modalidad Transferencia de fondo se fundÃ³ en el 2008,estÃ¡ inserto en uno de los lugares mÃ¡s vulnerables de nuesdtra comuna.
  Hace tres aÃ±os tiene sello artÃ­stico cultural, donde los niÃ±os y niÃ±as aprenden a travÃ©s de las diferentes artes implementadas en las salas de actividades, siendo el arte fundamental en nuestra metodologÃ­a y logrando los aprendizajes entregados por la JUNJI de una manera diferente y mÃ¡s significativa.
En nuestro PEI esta establecido nuestro sello artÃ­stico, en donde cada aula esta implementada con diferentes artes y los pÃ¡rvulos cada semana visitan cada sala descubriendo , jugando y aprendiendo a travÃ©s de las diferentes artes .
Este es nuestro tercer aÃ±o participando en la SEA</t>
  </si>
  <si>
    <t>946113-2</t>
  </si>
  <si>
    <t>41-2178592</t>
  </si>
  <si>
    <t>Directora establecimiento</t>
  </si>
  <si>
    <t>alejandra fortunate</t>
  </si>
  <si>
    <t>alejandra-fortunate</t>
  </si>
  <si>
    <t>fortuale@outlook.com</t>
  </si>
  <si>
    <t>Colegio Particular La ConcepciÃ³n</t>
  </si>
  <si>
    <t>GarcÃ­a Hurtado de Mendoza # 7848</t>
  </si>
  <si>
    <t>a:1:{s:64:"2ccc2de399ff045c8f6111109c0a084a538c331410bda8d5f40991f72bcea6b9";a:4:{s:10:"expiration";i:1466339209;s:2:"ip";s:12:"172.18.9.223";s:2:"ua";s:73:"Mozilla/5.0 (Windows NT 10.0; WOW64; rv:47.0) Gecko/20100101 Firefox/47.0";s:5:"login";i:1466166409;}}</t>
  </si>
  <si>
    <t>http://semanaeducacionartistica.cultura.gob.cl/wp-content/uploads/2016/05/220px-Shaki_khan_palace_interier-150x150.jpg</t>
  </si>
  <si>
    <t>a:2:{i:0;s:14:"Artes visuales";i:1;s:5:"Danza";}</t>
  </si>
  <si>
    <t>a:1:{i:0;s:42:"Acciones artÃ­sticas en espacios pÃºblicos";}</t>
  </si>
  <si>
    <t xml:space="preserve">El Colegio Particular la ConcepciÃ³n es un establecimiento educacional subvencionado que se encuentra ubicado en la comuna de La Florida en Santiago. Nuestro  colegio  durante  30  aÃ±os ha entregado a la comunidad un proyecto educativo de calidad que se propone enseÃ±ar con amor, formar con disciplina y educar con calidad.
</t>
  </si>
  <si>
    <t>9362-9</t>
  </si>
  <si>
    <t>Alejandra Fortunate</t>
  </si>
  <si>
    <t>Profesora de Artes Visuales</t>
  </si>
  <si>
    <t>Alejandra Maraboli Aguilera</t>
  </si>
  <si>
    <t>alejandra-maraboli-aguilera</t>
  </si>
  <si>
    <t>aa.maraboli.a@gmail.com</t>
  </si>
  <si>
    <t>Km 27 Camino CoirÃ³n</t>
  </si>
  <si>
    <t>a:1:{s:64:"32c526d5cbd4937fbb73486f7f37cadf33b408deb264f3961f1ba36ce15614f4";a:4:{s:10:"expiration";i:1467293485;s:2:"ip";s:12:"172.18.9.223";s:2:"ua";s:102:"Mozilla/5.0 (Windows NT 6.1) AppleWebKit/537.36 (KHTML, like Gecko) Chrome/50.0.2661.102 Safari/537.36";s:5:"login";i:1467120685;}}</t>
  </si>
  <si>
    <t xml:space="preserve">Nuestro Establecimiento se encuentra en una zona rural, por ende tiene toda la belleza de la naturaleza rodeÃ¡ndolo.Es una escuela pequeÃ±a, con pocos alumnos, pero que a diario toda la comunidad escolar trabaja poniendo Ã©nfasis en la formaciÃ³n valÃ³rica, humanista y artÃ­stica de los alumnos.
Tenemos como misiÃ³n que nuestros alumnos tengan un espacio en donde puedan desarrollarse tal cual son y para esto se han implementado talleres extra-escolares de danza y mÃºsica. 
Tenemos excelentes docentes y asistentes de la educaciÃ³n comprometidos con el crecimiento escolar y humanista de nuestros alumnos y dedicados en lograr formar personas de bien para nuestra sociedad, para que cuando dejen nuestro establecimiento lo hagan con las herramientas necesarias.
Dentro del contexto de la SEA podemos decir que la educaciÃ³n artÃ­stica es muy importante dentro de la formaciÃ³n de los alumnos, pues les permite explorar y desarrollar otras habilidades que muchas veces no vemos reflejadas en las asignaturas fundamentales.
</t>
  </si>
  <si>
    <t>1022-7</t>
  </si>
  <si>
    <t>Isabel Aguilera DurÃ¡n</t>
  </si>
  <si>
    <t>Danza, MÃºsica y Artes Visuales</t>
  </si>
  <si>
    <t>Alejandra Martinez</t>
  </si>
  <si>
    <t>alejandra-martinez</t>
  </si>
  <si>
    <t>profe.alejandra.martinez.l@gmail.com</t>
  </si>
  <si>
    <t xml:space="preserve">Colegio Santa eufrasia </t>
  </si>
  <si>
    <t>Lientur 1046</t>
  </si>
  <si>
    <t>a:1:{s:64:"bfc57614fe0d81fdc7f251beb10ce22418de3d11558336f7970eaecd017ccefe";a:4:{s:10:"expiration";i:1464196289;s:2:"ip";s:12:"172.18.9.223";s:2:"ua";s:109:"Mozilla/5.0 (Windows NT 6.1; WOW64) AppleWebKit/537.36 (KHTML, like Gecko) Chrome/50.0.2661.102 Safari/537.36";s:5:"login";i:1464023489;}}</t>
  </si>
  <si>
    <t>a:5:{i:0;s:14:"Artes visuales";i:1;s:4:"Cine";i:2;s:5:"Danza";i:3;s:11:"FotografÃ­a";i:4;s:7:"MÃºsica";}</t>
  </si>
  <si>
    <t>Nuestro establecimiento cuenta con una gran cantidad de estudiantes dichosos y expectantes por participar en cada una de las actividades que se ofrecen, existe un gran espÃ­ritu de conciencia y apreciaciÃ³n de las artes y cada termino de semestre se realizan presentaciones que permiten mostrar a toda la comunidad educativa el trabajo que realizamos durante los semestres de trabajo.</t>
  </si>
  <si>
    <t>http://colegiosantaeufrasia.cl/</t>
  </si>
  <si>
    <t>Alejandra MartÃ­nez Lemus</t>
  </si>
  <si>
    <t xml:space="preserve">Profesora artes visuales </t>
  </si>
  <si>
    <t xml:space="preserve">taller de bandas </t>
  </si>
  <si>
    <t>alejandra-morales</t>
  </si>
  <si>
    <t>ale.morales21@gmail.com</t>
  </si>
  <si>
    <t>Liceo Matilde Huici Navas e-180</t>
  </si>
  <si>
    <t>Las perdices 1600</t>
  </si>
  <si>
    <t>a:1:{s:64:"a7b146f0aff80028c26d04c647623d3793b150b3cbf3dfb31e00d9dd257efd35";a:4:{s:10:"expiration";i:1467219256;s:2:"ip";s:12:"172.18.9.223";s:2:"ua";s:109:"Mozilla/5.0 (Windows NT 6.1; WOW64) AppleWebKit/537.36 (KHTML, like Gecko) Chrome/51.0.2704.103 Safari/537.36";s:5:"login";i:1467046456;}}</t>
  </si>
  <si>
    <t>a:3:{i:0;s:15:"Artes circenses";i:1;s:14:"Artes visuales";i:2;s:6:"Teatro";}</t>
  </si>
  <si>
    <t>a:1:{i:0;s:22:"Artistas en la escuela";}</t>
  </si>
  <si>
    <t>El Colegio Matilde Huici Navas cuenta con Jornada Escolar Completa e imparte educaciÃ³n desde Pre kÃ­nder hasta 1Âº Medio.
Formamos a personas creativas, responsables y altamente capacitadas para enfrentar su futuro escolar. Apoyamos a la familia gracias al programa de Medio Pupilaje disponible de Prekinder a 2Â° BÃ¡sico, donde los niÃ±os permanecen en el establecimiento mientras sus apoderados trabajan
somos una escuela que esta probando la aplicaciÃ³n de diversos talleres en apoyo al lenguaje</t>
  </si>
  <si>
    <t xml:space="preserve">Docente y tallerista </t>
  </si>
  <si>
    <t>Grupo los increÃ­bles malaba - actores</t>
  </si>
  <si>
    <t>Alejandra Riquelme Villalobos</t>
  </si>
  <si>
    <t>alejandra-riquelme-villalobos</t>
  </si>
  <si>
    <t>A.riquelme.v@hotmail.Com</t>
  </si>
  <si>
    <t>Liceo Bicentenario Instituto Cumbre de Condores oriente</t>
  </si>
  <si>
    <t>Avda Jaime GuzmÃ¡n 1365</t>
  </si>
  <si>
    <t>a:1:{s:64:"9abfd47f702d26e3d6c07dd1e3ca4ba3920a518e5615f8f3d125fd4eb2b329fa";a:4:{s:10:"expiration";i:1461210424;s:2:"ip";s:12:"172.18.9.223";s:2:"ua";s:139:"Mozilla/5.0 (Linux; Android 6.0; XT1097 Build/MPE24.49-18) AppleWebKit/537.36 (KHTML, like Gecko) Chrome/49.0.2623.105 Mobile Safari/537.36";s:5:"login";i:1461037624;}}</t>
  </si>
  <si>
    <t>a:5:{i:0;s:14:"Artes visuales";i:1;s:4:"Cine";i:2;s:11:"FotografÃ­a";i:3;s:10:"Literatura";i:4;s:7:"MÃºsica";}</t>
  </si>
  <si>
    <t>31037-9</t>
  </si>
  <si>
    <t>Alejandra Riquelme villalobos</t>
  </si>
  <si>
    <t>Jefe de depto de Artes</t>
  </si>
  <si>
    <t>Alejandra Rojas</t>
  </si>
  <si>
    <t>alejandra-rojas</t>
  </si>
  <si>
    <t>alejandra.rojas@comeduc.cl</t>
  </si>
  <si>
    <t>a:1:{s:64:"04b9a9166221461b0b5cb1539ed4e17cbc048ac282ef0da2c8645c6d25de57a8";a:4:{s:10:"expiration";i:1464217397;s:2:"ip";s:12:"172.18.9.223";s:2:"ua";s:110:"Mozilla/5.0 (Windows NT 10.0; WOW64) AppleWebKit/537.36 (KHTML, like Gecko) Chrome/50.0.2661.102 Safari/537.36";s:5:"login";i:1464044597;}}</t>
  </si>
  <si>
    <t>a:4:{i:0;s:14:"Artes visuales";i:1;s:11:"FotografÃ­a";i:2;s:10:"Literatura";i:3;s:7:"MÃºsica";}</t>
  </si>
  <si>
    <t>Somos un liceo que ha participado en dos oportunidades en la Semana de la EducaciÃ³n ArtÃ­stica, con actividades autogestionadas, y nos gustarÃ­a ser considerados para actividades mÃ¡s oficiales. Nuestro liceo es TÃ©cnico, con un alto Ã­ndice de vulnerabilidad, donde el arte es importantÃ­simo para el desarrollo de nuestras niÃ±as.</t>
  </si>
  <si>
    <t>8.504-3</t>
  </si>
  <si>
    <t>http://www.cleliaclavel.cl/</t>
  </si>
  <si>
    <t>2269 96904</t>
  </si>
  <si>
    <t>Profesora de Artes Visuales y ExpresiÃ³n ArtÃ­stica</t>
  </si>
  <si>
    <t>Banda de mÃºsica</t>
  </si>
  <si>
    <t>alejandra saez</t>
  </si>
  <si>
    <t>alejandra-saez</t>
  </si>
  <si>
    <t>a:1:{s:64:"956c2182bb1f98c010337fe5e4aa7a2d4909b7c651eeef113f121b5df75b33d1";a:4:{s:10:"expiration";i:1466350620;s:2:"ip";s:12:"172.18.9.223";s:2:"ua";s:109:"Mozilla/5.0 (Windows NT 10.0; WOW64) AppleWebKit/537.36 (KHTML, like Gecko) Chrome/51.0.2704.84 Safari/537.36";s:5:"login";i:1466177820;}}</t>
  </si>
  <si>
    <t>http://semanaeducacionartistica.cultura.gob.cl/wp-content/uploads/2016/05/FOTOS-LICEO-003TRATADA-150x150.jpg</t>
  </si>
  <si>
    <t>a:4:{i:0;s:14:"Artes visuales";i:1;s:11:"FotografÃ­a";i:2;s:7:"MÃºsica";i:3;s:6:"Teatro";}</t>
  </si>
  <si>
    <t xml:space="preserve">El Liceo Antonio Salamanca Morales, es un establecimiento con un alto porcentaje de vulnerabilidad, ubicado en plena cuenca minera. Es iun establecimiento emblemÃ¡tico que posee un amplio prestigio institucional, pues ha albergado a muchos profesionales de la zona, contribuyendo con el desarrollo de Ã©sta. Cuenta con una matricula de 1500 estudiantes, imparte una modalidad cientÃ­fico humanista y acoge y educa a jovenes y niÃ±as de la comuna sin discriminar procedencia. </t>
  </si>
  <si>
    <t>liceodecoronel.cl</t>
  </si>
  <si>
    <t>Eillen Montecinos GÃ¡lvez</t>
  </si>
  <si>
    <t>Alejandra Villarroel</t>
  </si>
  <si>
    <t>alejandra-villarroel</t>
  </si>
  <si>
    <t>a.villarroel@yahoo.com</t>
  </si>
  <si>
    <t>a:1:{s:10:"subscriber";b:1;}</t>
  </si>
  <si>
    <t>Activa tu Presente con Memoria</t>
  </si>
  <si>
    <t>http://semanaeducacionartistica.cultura.gob.cl/wp-content/uploads/2016/05/FOTO-PERFIL-activa-tu-presente-1-150x150.png</t>
  </si>
  <si>
    <t>ACTIVA TU PRESENTE CON MEMORIA es un Programa de EducaciÃ³n ArtÃ­stica con Enfoque de Derechos, creado con el objetivo de fomentar la participaciÃ³n significativa de las personas en la Cultura y promover la valoraciÃ³n de los Derechos Humanos a travÃ©s del Arte. Se trata de una iniciativa autÃ³noma y colaborativa que nace en marzo de 2016, con miras a producir sus primeras actividades en espacios comunitarios de las regiones del BÃ­o BÃ­o y Metropolitana. Las organizaciones que deseen conocer mÃ¡s sobre este proyecto y sumarlo a su programaciÃ³n, pueden tomar contacto escribiendo al correo asociado a nuestro presente perfil. 
El 15 y 22 de junio prÃ³ximo, en la CorporaciÃ³n  Artistas del Acero, invitamos a la comunidad a participar de las jornadas piloto del taller de ediciÃ³n cartonera "Mi Memoria Cuenta". AsÃ­ mismo, estamos elaborando alianzas con universidades y otras instancias educativas, para programar en conjunto los primeros ciclos multidisciplinarios de este programa. 
Para quienes deseen estar al tanto de estas y otras novedades o compartir temas en comÃºn, creamos dos espacios virtuales de contacto y difusiÃ³n a travÃ©s de nuestras redes sociales en Facebook Activa tu Presente + Twitter @ActivatupresenT 
Â¡Gracias por interesarse en nuestra propuesta! Bienvenid@s.</t>
  </si>
  <si>
    <t>https://www.facebook.com/activatupresente/</t>
  </si>
  <si>
    <t>Alejandra Villarroel SÃ¡nchez</t>
  </si>
  <si>
    <t>alejandro cid</t>
  </si>
  <si>
    <t>alejandro-cid</t>
  </si>
  <si>
    <t>alecid@gmail.com</t>
  </si>
  <si>
    <t>escuela Guillermo Rodriguez Riobo</t>
  </si>
  <si>
    <t>Villa Santa Rosa s/n</t>
  </si>
  <si>
    <t>a:1:{s:64:"ee347cea77ed548e7918f666ec422f90c1b8a2f4be94abccaeeea20014315994";a:4:{s:10:"expiration";i:1460771533;s:2:"ip";s:12:"172.18.9.223";s:2:"ua";s:109:"Mozilla/5.0 (Windows NT 6.1; WOW64) AppleWebKit/537.36 (KHTML, like Gecko) Chrome/49.0.2623.112 Safari/537.36";s:5:"login";i:1460598733;}}</t>
  </si>
  <si>
    <t>Lebu</t>
  </si>
  <si>
    <t>a:1:{i:0;s:7:"MÃºsica";}</t>
  </si>
  <si>
    <t>a:1:{i:0;s:20:"Circuitos culturales";}</t>
  </si>
  <si>
    <t>Nuestro establecimiento es una escuela rural bÃ¡sica de la comuna de Lebu, atiende aproximadamente a 220 alumnos de diferentes sectores rurales de Lebu, cuenta con un internado con aproximadamente 20 alumnos.
Este aÃ±o, el establecimiento ha echo una gran apuesta al incorporar a su trabajo anual, diferentes talleres y clases de mÃºsica, destinando muchas horas semanales para dicho trabajo, actividades hasta este momento inedito en la escuela.</t>
  </si>
  <si>
    <t>5039-3</t>
  </si>
  <si>
    <t>Alejandro pinto lucero</t>
  </si>
  <si>
    <t>alejandro-pinto-lucero</t>
  </si>
  <si>
    <t>alejandropinto100@gmail.com</t>
  </si>
  <si>
    <t>fayol school - dharma college</t>
  </si>
  <si>
    <t xml:space="preserve"> Eleuterio Ramirez 352</t>
  </si>
  <si>
    <t>a:1:{s:64:"c74ff9da0347f013c11749eabb649fdea14288158a5649aebed2408740ee93c2";a:4:{s:10:"expiration";i:1463756352;s:2:"ip";s:12:"172.18.9.223";s:2:"ua";s:109:"Mozilla/5.0 (Windows NT 6.3; WOW64) AppleWebKit/537.36 (KHTML, like Gecko) Chrome/50.0.2661.102 Safari/537.36";s:5:"login";i:1463583552;}}</t>
  </si>
  <si>
    <t>http://semanaeducacionartistica.cultura.gob.cl/wp-content/uploads/2016/04/darrma-college-fayol-school2-150x150.jpg</t>
  </si>
  <si>
    <t>a:3:{i:0;s:14:"Artes visuales";i:1;s:4:"Cine";i:2;s:7:"MÃºsica";}</t>
  </si>
  <si>
    <t>a:3:{i:0;s:21:"Espacio de reflexiÃ³n";i:1;s:22:"Artistas en la escuela";i:2;s:42:"Acciones artÃ­sticas en espacios pÃºblicos";}</t>
  </si>
  <si>
    <t xml:space="preserve">El Fayol School - Dharma College es un colegio que ha ido creciendo artÃ­sticamente con el pasar de los aÃ±os enfocÃ¡ndose principalmente en las artes musicales y Ãºltimamente aportando a las artes visuales
nuestro establecimiento posee jÃ³venes talento que participan en la orquesta sinfÃ³nica, banda de guerra y de bronces, ademas activos integrantes del Talleres FolclÃ³rico y Talleres de Jazz
Es un colegio que posee un gran porcentaje de alumnos que son de zonas rurales y con bajos recursos econÃ³micos, pero con una gran riqueza en espÃ­ritu de superaciÃ³n, valores morales, y actitud a las actividades artÃ­sticas. 
nuestros alumnos son modelos de esfuerzo compromiso y dedicaciÃ³n al colegio conformando una verdadera familia en torno a la educaciÃ³n artÃ­stica.
</t>
  </si>
  <si>
    <t>22322-0</t>
  </si>
  <si>
    <t>http://www.fayolschool.cl/</t>
  </si>
  <si>
    <t>64 2350199</t>
  </si>
  <si>
    <t>Alejandro Pinto Lucero</t>
  </si>
  <si>
    <t>Profesor Artes Visuales</t>
  </si>
  <si>
    <t>Alejandro Quezada Reyes</t>
  </si>
  <si>
    <t>alejandro-quezada-reyes</t>
  </si>
  <si>
    <t>escuela.adriana.aranguiz@gmail.com</t>
  </si>
  <si>
    <t>Camino PÃºblico KM 8 Pencahue Central</t>
  </si>
  <si>
    <t>a:1:{s:64:"790e2f424d261daa20cc168477c160550a9ec0abcfaef2e5fb979479ed11f4e9";a:4:{s:10:"expiration";i:1466692552;s:2:"ip";s:12:"172.18.9.223";s:2:"ua";s:109:"Mozilla/5.0 (Windows NT 6.3; WOW64) AppleWebKit/537.36 (KHTML, like Gecko) Chrome/38.0.2125.111 Safari/537.36";s:5:"login";i:1466519752;}}</t>
  </si>
  <si>
    <t>http://semanaeducacionartistica.cultura.gob.cl/wp-content/uploads/2016/05/DSC_0212-150x150.jpg</t>
  </si>
  <si>
    <t>11248-8</t>
  </si>
  <si>
    <t>72-2571282</t>
  </si>
  <si>
    <t>EstefanÃ­a Vergara Reyes</t>
  </si>
  <si>
    <t>Coordinadora talleres fusiÃ³n artÃ­stica.</t>
  </si>
  <si>
    <t xml:space="preserve">FusiÃ³n de talleres danza, teatro </t>
  </si>
  <si>
    <t>Alejandro Retamal</t>
  </si>
  <si>
    <t>alejandro-retamal</t>
  </si>
  <si>
    <t>alejandro.r89@hotmail.com</t>
  </si>
  <si>
    <t>Escuela EL EdÃ©n de Talca</t>
  </si>
  <si>
    <t xml:space="preserve">6 poniente </t>
  </si>
  <si>
    <t>http://semanaeducacionartistica.cultura.gob.cl/wp-content/uploads/2016/05/logo-1-150x150.jpg</t>
  </si>
  <si>
    <t>a:2:{i:0;s:14:"Artes visuales";i:1;s:7:"MÃºsica";}</t>
  </si>
  <si>
    <t xml:space="preserve">Establecimiento educacional de enseÃ±anza bÃ¡sica que promueve valores y el cuidado hacia medio ambiente, en donde en este Ã¡mbito, el arte cumple un rol fundamental para desarrollar la creatividad y toma de conciencia en los alumnos por medio de elementos y materiales reciclados.
ultimamente, se ha impulsado y fomentado la educaciÃ³n artÃ­stica (ed. musical y artes visuales). desarrollando diversas propuestas y actividades dentro del establecimiento en conjunto al alumnado.
este establecimiento cuenta con una participaciÃ³n en la semana de la educaciÃ³n artÃ­stica en el aÃ±o 2015 y es por ello que este aÃ±o no queremos quedar ajenos a esta hermosa actividad e iniciativa. 
 </t>
  </si>
  <si>
    <t>2950-5</t>
  </si>
  <si>
    <t>Alex Meza</t>
  </si>
  <si>
    <t>alex-meza</t>
  </si>
  <si>
    <t>alexmeza@centroculturallamoneda.cl</t>
  </si>
  <si>
    <t>CENTRO CULTURAL LA MONEDA</t>
  </si>
  <si>
    <t>Plaza de la CiudadanÃ­a 26</t>
  </si>
  <si>
    <t>http://semanaeducacionartistica.cultura.gob.cl/wp-content/uploads/2016/04/logocentrofb-150x150.jpg</t>
  </si>
  <si>
    <t>La FundaciÃ³n Centro Cultural Palacio La Moneda es una fundaciÃ³n de derecho privado sin fines de lucro, cuyo objeto es el desarrollo, estudio, difusiÃ³n, fomento y conservaciÃ³n de todas las manifestaciones del arte, la cultura y la educaciÃ³n.
OBJETIVOS
Ofrecer a todo pÃºblico un espacio para el encuentro, la recreaciÃ³n, la formaciÃ³n y el disfrute de la cultura, a travÃ©s de una programaciÃ³n diversa, de gran valor artÃ­stico, cultural y/o patrimonial, nacional y universal.
Contribuir a enriquecer la vida de todos los chilenos y extranjeros que nos visitan, otorgÃ¡ndoles una experiencia de conocimiento, valorizaciÃ³n y disfrute de la creaciÃ³n y el patrimonio cultural nacional e internacional.
Contribuir a la consolidaciÃ³n y valorizaciÃ³n de la identidad cultural a travÃ©s del conocimiento y comprensiÃ³n de las raÃ­ces, la historia, la creaciÃ³n, el patrimonio y la diversidad cultural.
Generar en el visitante una experiencia de inserciÃ³n en la cultura global, que promueva el reconocimiento de rasgos comunes y diferenciadores con otras culturas del mundo.
Promover la convivencia ciudadana y la valorizaciÃ³n y respeto de la diversidad cultural.
Generar instancias educativas para los estudiantes relacionados con el patrimonio nacional e internacional.</t>
  </si>
  <si>
    <t>www.centroculturallamoneda.cl</t>
  </si>
  <si>
    <t>ALEXANDRA LAZO QUIROGA</t>
  </si>
  <si>
    <t>alexandra-lazo-quiroga</t>
  </si>
  <si>
    <t>alazo@colegiochilenorte.cl</t>
  </si>
  <si>
    <t>Chile Norte</t>
  </si>
  <si>
    <t>Linderos 3650</t>
  </si>
  <si>
    <t>http://semanaeducacionartistica.cultura.gob.cl/wp-content/uploads/2016/04/WallpaperColegio-1-150x150.jpg</t>
  </si>
  <si>
    <t>a:3:{i:0;s:14:"Artes visuales";i:1;s:10:"Literatura";i:2;s:7:"MÃºsica";}</t>
  </si>
  <si>
    <t>a:2:{i:0;s:22:"Artistas en la escuela";i:1;s:42:"Acciones artÃ­sticas en espacios pÃºblicos";}</t>
  </si>
  <si>
    <t>Concurso de ExpresiÃ³n artÃ­stica.
PresentaciÃ³n grupo musical.</t>
  </si>
  <si>
    <t>12712-4</t>
  </si>
  <si>
    <t>www.colegiochilenorte.cl</t>
  </si>
  <si>
    <t>58-2215352</t>
  </si>
  <si>
    <t>Luis Romero</t>
  </si>
  <si>
    <t>Corrdinador ACLE</t>
  </si>
  <si>
    <t>grupo folclÃ³rico Andino</t>
  </si>
  <si>
    <t>Alexis</t>
  </si>
  <si>
    <t>alexis</t>
  </si>
  <si>
    <t>a:1:{s:64:"30bc83310e9cac11d69437e2d7511ba4080cc0f629137654b0dc4b1c14be2fd9";a:4:{s:10:"expiration";i:1466252828;s:2:"ip";s:12:"172.18.9.223";s:2:"ua";s:108:"Mozilla/5.0 (Windows NT 6.3; WOW64) AppleWebKit/537.36 (KHTML, like Gecko) Chrome/51.0.2704.84 Safari/537.36";s:5:"login";i:1466080028;}}</t>
  </si>
  <si>
    <t>http://semanaeducacionartistica.cultura.gob.cl/wp-content/uploads/2016/06/Escudo-escuela-150x150.jpg</t>
  </si>
  <si>
    <t>La Escuela BÃ¡sica RepÃºblica de Francia de Quintero desde el aÃ±o anterior ha incluido el desarrollo de las distintas artes tanto en la comuna como en la comunidad educativa, el aÃ±o anterior celebramos por primera vez la III semana de la educaciÃ³n artÃ­stica y esta vez nuevamente queremos formar parte de esta celebraciÃ³n en su cuarta versiÃ³n. Para eso se ha despegado un equipo de trabajo docente para realizar todas las actividades propuestas dÃ¡ndole el enfoque que este aÃ±o se ha enmarcado como "Aprende Creando".</t>
  </si>
  <si>
    <t>1855-4</t>
  </si>
  <si>
    <t>https://www.facebook.com/escuela.francia.quintero</t>
  </si>
  <si>
    <t>Alexis Francisco Cerda Bravo</t>
  </si>
  <si>
    <t>Docente EducaciÃ³n Artistica</t>
  </si>
  <si>
    <t>Taller Instrumental, Taller de Canto Coral, Taller de Danza ArtÃ­stica, Taller de Dibujo</t>
  </si>
  <si>
    <t>Alfonso Castro</t>
  </si>
  <si>
    <t>alfonso-castro</t>
  </si>
  <si>
    <t>castro.alfonso@hotmail.com</t>
  </si>
  <si>
    <t>Colegio Chile Norte</t>
  </si>
  <si>
    <t>Avenida Linderos NÂº 3650</t>
  </si>
  <si>
    <t>a:3:{i:0;s:5:"Danza";i:1;s:10:"Literatura";i:2;s:7:"MÃºsica";}</t>
  </si>
  <si>
    <t xml:space="preserve">El colegio Chile Norte estÃ¡ ubicado en un nuevo sector habitacional en la poblaciÃ³n Cardenal RaÃºl Silva HenrÃ­quez, en plena expansiÃ³n, desde Marzo de 2005 el Colegio Chile Norte.  IniciÃ³ su labor de educar a  niÃ±os y jÃ³venes de las familias, cuyo principal requerimiento, era matricular a sus hijos en un colegio cercano a sus nuevos domicilios.
Quienes fundaron el Colegio, no solo tuvieron en vista esta necesidad, sino que -ademÃ¡s- su desafÃ­o era y es, construir una comunidad de aprendizaje entre madres, padres, estudiantes y maestros para que, responsable e integradamente cumplan con sus roles y funciones. Para ello visualizaron que era indispensable crear un espacio armÃ³nico de convivencia escolar y que brindara una educaciÃ³n de calidad con equidad, todo ello basado en valores humanistas, que fueran los que caracterizaran  a los jÃ³venes que, a partir del aÃ±o 2014, empezaron a egresar de nuestras aulas.
Actualmente el Colegio cuenta con una matrÃ­cula de 1.000 alumnos teniendo una vulnerabilidad de 94%. Imparte todos los niveles educacionales, desde EducaciÃ³n Parvularia hasta 4Âº AÃ±o de EducaciÃ³n Media.
En 2013 el colegio obtuvo la calificaciÃ³n de TÃ©cnico Profesional, definiÃ©ndose que la especialidad a impartir serÃ­a la de ExplotaciÃ³n Minera, por lo que sus alumnos egresarÃ¡n como  TÃ©cnicos de Nivel Medio.
En diciembre de 2014 egresÃ³ la primera generaciÃ³n de alumnos educados, formados y entrenados para incorporarse a los desafÃ­o de la vida adulta, sean estos el mundo del trabajo o continuar estudios superiores.
En relaciÃ³n a las modificaciones que contempla la reforma educacional impulsada por el Gobierno, el Colegio Chile Norte, fiel a su MisiÃ³n y al compromiso asumido con la comunidad, se adecuarÃ¡ a ellas para seguir creciendo y entregar una mejor educaciÃ³n a nuestros alumnos.
</t>
  </si>
  <si>
    <t>Alfonso Castro Campos</t>
  </si>
  <si>
    <t>Coordinador CRA</t>
  </si>
  <si>
    <t>Conjunto de mÃºsica integrado por profesores y alumnos</t>
  </si>
  <si>
    <t>Alfredo Benavides Vidal</t>
  </si>
  <si>
    <t>alfredo-benavides-vidal</t>
  </si>
  <si>
    <t>escmapaz@yahoo.es</t>
  </si>
  <si>
    <t>Colegio Marcela Paz</t>
  </si>
  <si>
    <t>Arica NÂ° 1413</t>
  </si>
  <si>
    <t>a:6:{i:0;s:10:"ArtesanÃ­a";i:1;s:15:"Artes circenses";i:2;s:4:"Cine";i:3;s:5:"Danza";i:4;s:7:"MÃºsica";i:5;s:6:"Teatro";}</t>
  </si>
  <si>
    <t>Colegio "Marcela Paz", Victoria, "...el desarrollo integral de nuestros estudiantes..., es nuestro primer gran objetivo"</t>
  </si>
  <si>
    <t>5395-3</t>
  </si>
  <si>
    <t>Arlenne OLivares DÃ­az</t>
  </si>
  <si>
    <t>Coordinadora Ãrea ArtÃ­stica</t>
  </si>
  <si>
    <t>Conjunto folclÃ³rico, melÃ³dico, danza, artesanÃ­a y pintura, murga, teatro</t>
  </si>
  <si>
    <t>alicia torres castro</t>
  </si>
  <si>
    <t>alicia-torres-castro</t>
  </si>
  <si>
    <t>alicia.torresc@gmail.com</t>
  </si>
  <si>
    <t>Escuela de PÃ¡rvulos "Santa Teresita de los Andes"</t>
  </si>
  <si>
    <t>Los Agustinos #2954</t>
  </si>
  <si>
    <t>http://semanaeducacionartistica.cultura.gob.cl/wp-content/uploads/2016/05/imagenes-celular-1047-150x150.jpg</t>
  </si>
  <si>
    <t>a:4:{i:0;s:10:"ArtesanÃ­a";i:1;s:14:"Artes visuales";i:2;s:5:"Danza";i:3;s:6:"Teatro";}</t>
  </si>
  <si>
    <t xml:space="preserve">Hola, nosotros somos una escuelita pequeÃ±a , pero con hartas ganas de potenciar las capacidades e inquietudes de los niÃ±os y niÃ±as de nuestro establecimiento, es por esto y el interÃ©s de los niÃ±os por las artes, que nos interesa participar de esta semana.
Contamos con una cantidad de 29 alumnos en los niveles de transiciÃ³n 1 y 2,, nuestro establecimiento cuenta con un sector donde se realizan los talleres de ciencias y artes. </t>
  </si>
  <si>
    <t>26194-7</t>
  </si>
  <si>
    <t>Alicia Torres</t>
  </si>
  <si>
    <t>Educadora, Directora</t>
  </si>
  <si>
    <t>Artes Manuales</t>
  </si>
  <si>
    <t>alicia.contreras</t>
  </si>
  <si>
    <t>alicia-contreras</t>
  </si>
  <si>
    <t>utp@cipe.cl</t>
  </si>
  <si>
    <t>Instituto Presidente ErrÃ¡zurriz</t>
  </si>
  <si>
    <t>a:1:{s:64:"7d7f3728d89e6779008f67d781c8b3b154817df477a25b8f31f890ff7929691b";a:4:{s:10:"expiration";i:1466780449;s:2:"ip";s:12:"172.18.9.223";s:2:"ua";s:102:"Mozilla/5.0 (Windows NT 5.1) AppleWebKit/537.36 (KHTML, like Gecko) Chrome/49.0.2623.112 Safari/537.36";s:5:"login";i:1466607649;}}</t>
  </si>
  <si>
    <t>http://semanaeducacionartistica.cultura.gob.cl/wp-content/uploads/2016/05/LogoIPE-150x150.png</t>
  </si>
  <si>
    <t>a:6:{i:0;s:10:"ArtesanÃ­a";i:1;s:14:"Artes visuales";i:2;s:5:"Danza";i:3;s:10:"Literatura";i:4;s:7:"MÃºsica";i:5;s:6:"Teatro";}</t>
  </si>
  <si>
    <t>www.cipe.cl</t>
  </si>
  <si>
    <t>Tito AzÃ³car</t>
  </si>
  <si>
    <t>Alina Vargas Amato</t>
  </si>
  <si>
    <t>alina-vargas-amato</t>
  </si>
  <si>
    <t>alina525@hotmail.com</t>
  </si>
  <si>
    <t>Escuela NÂ°212 Bernardino Rivadavia</t>
  </si>
  <si>
    <t>Los Quirquinchos - Santa Fe</t>
  </si>
  <si>
    <t>http://semanaeducacionartistica.cultura.gob.cl/wp-content/uploads/2016/03/FB_IMG_1457836422523-150x150.jpg</t>
  </si>
  <si>
    <t>a:7:{i:0;s:10:"ArtesanÃ­a";i:1;s:14:"Artes visuales";i:2;s:5:"Danza";i:3;s:7:"DiseÃ±o";i:4;s:10:"Literatura";i:5;s:7:"MÃºsica";i:6;s:6:"Teatro";}</t>
  </si>
  <si>
    <t>a:1:{i:0;s:21:"Espacio de reflexiÃ³n";}</t>
  </si>
  <si>
    <t>Facebook Alina Vargas Amato</t>
  </si>
  <si>
    <t>03465 15592384</t>
  </si>
  <si>
    <t>Alison</t>
  </si>
  <si>
    <t>alison</t>
  </si>
  <si>
    <t>alipguz@hotmail.com</t>
  </si>
  <si>
    <t>Mozart</t>
  </si>
  <si>
    <t>Avenida Los Alerces Km 2, Alerce.</t>
  </si>
  <si>
    <t>a:1:{s:64:"54238e3e97d4734037ecb78153a020c67aa064fed552fc62bcb9db50b0781e17";a:4:{s:10:"expiration";i:1462632053;s:2:"ip";s:12:"172.18.9.223";s:2:"ua";s:109:"Mozilla/5.0 (Windows NT 10.0; WOW64) AppleWebKit/537.36 (KHTML, like Gecko) Chrome/50.0.2661.94 Safari/537.36";s:5:"login";i:1462459253;}}</t>
  </si>
  <si>
    <t>http://semanaeducacionartistica.cultura.gob.cl/wp-content/uploads/2016/05/11885184_223951647961099_1519647994345319679_n-150x150.jpg</t>
  </si>
  <si>
    <t>a:2:{i:0;s:10:"Literatura";i:1;s:6:"Teatro";}</t>
  </si>
  <si>
    <t>Escuela de primero a octavo bÃ¡sico que da lugar al desarrollo de la educaciÃ³n artÃ­stica especialmente en el Ã¡rea musical.</t>
  </si>
  <si>
    <t>delfinmozart@gmail.com</t>
  </si>
  <si>
    <t>Alison Pinol</t>
  </si>
  <si>
    <t>Artista educador/a</t>
  </si>
  <si>
    <t>Mediadora de la lectura</t>
  </si>
  <si>
    <t>Cuentacuentos</t>
  </si>
  <si>
    <t>ALMA ARAYA TORREALBA</t>
  </si>
  <si>
    <t>alma-araya-torrealba</t>
  </si>
  <si>
    <t>arayatorrealba@gmail.com</t>
  </si>
  <si>
    <t>Escuela Manuel Rodriguez ErdoÃ­za</t>
  </si>
  <si>
    <t>a:8:{i:0;s:10:"ArtesanÃ­a";i:1;s:15:"Artes circenses";i:2;s:14:"Artes visuales";i:3;s:4:"Cine";i:4;s:5:"Danza";i:5;s:11:"FotografÃ­a";i:6;s:7:"MÃºsica";i:7;s:6:"Teatro";}</t>
  </si>
  <si>
    <t>1266-1</t>
  </si>
  <si>
    <t>Alma Araya Torrealba</t>
  </si>
  <si>
    <t>Docente EducaciÃ³n ArtÃ­stica</t>
  </si>
  <si>
    <t>Grupo teatral</t>
  </si>
  <si>
    <t>Alvaro Escalona</t>
  </si>
  <si>
    <t>alvaro-escalona</t>
  </si>
  <si>
    <t>afelipeescalona@gmail.com</t>
  </si>
  <si>
    <t>Espacio Cultural Didaskalia</t>
  </si>
  <si>
    <t>quillahue 01450</t>
  </si>
  <si>
    <t>http://semanaeducacionartistica.cultura.gob.cl/wp-content/uploads/2016/04/20160323_121728-150x150.jpg</t>
  </si>
  <si>
    <t>espacio diseÃ±ado en planificaciÃ³n e infraestructura para la total realizaciÃ³n de procesos, creaciones, funciones y capacitaciones artÃ­sticas. Actualmente funcionamos con Academia de baile, talleres de teatro para niÃ±os, circo para niÃ±os y jÃ³venes, y ademÃ¡s de un taller ecolÃ³gico para niÃ±os.</t>
  </si>
  <si>
    <t>Alvaro Sepulveda Moyano</t>
  </si>
  <si>
    <t>alvaro-sepulveda-moyano</t>
  </si>
  <si>
    <t>asepulveda@jan.cl</t>
  </si>
  <si>
    <t>Colegio JosÃ© Abelardo NÃºÃ±ez Puente Alto</t>
  </si>
  <si>
    <t>Camino PÃºblico 05213</t>
  </si>
  <si>
    <t>a:6:{i:0;s:15:"Artes circenses";i:1;s:14:"Artes visuales";i:2;s:5:"Danza";i:3;s:7:"DiseÃ±o";i:4;s:11:"FotografÃ­a";i:5;s:7:"MÃºsica";}</t>
  </si>
  <si>
    <t xml:space="preserve">Colegio que pertenece a una red educacional de 5 colegios, cuyos alumnos estÃ¡n fuertemente influenciados por las artes en todas sus Ã¡reas, destacando el trabajo en Artes Visuales, Artes Musicales, Danza y Artes Circenses. Caracterizados por actos cÃ­vicos cargados a la participaciÃ³n de los alumnos, como tambiÃ©n eventos masivos en Septiembre, licenciaturas y versiones anteriores de la Semana de las Artes fuera del alero de la Semana de la EducaciÃ³n ArtÃ­stica a la que nos estamos suscribiendo en esta ocasiÃ³n. 
Buscamos resaltar y desarrollar al mÃ¡ximo las competencias artÃ­sticas de nuestros estudiantes, esperando abrir alternativas de expresiÃ³n emocional y artÃ­sticas,  buscando dar un movimiento y un complemento al curriculum formal de los estudiantes.    </t>
  </si>
  <si>
    <t>25071-6</t>
  </si>
  <si>
    <t>www.jan.cl</t>
  </si>
  <si>
    <t>Alvaro SepÃºlveda Moyano</t>
  </si>
  <si>
    <t>Jefe Departamento de Artes</t>
  </si>
  <si>
    <t>Taller de Danza, Conjuntos de mÃºsica en vivo y talleres de arte y folklore.</t>
  </si>
  <si>
    <t>Alvaro Torres</t>
  </si>
  <si>
    <t>alvaro-torres</t>
  </si>
  <si>
    <t>xilotorre@gmail.com</t>
  </si>
  <si>
    <t>Colegio Patricio Mekis</t>
  </si>
  <si>
    <t>Primera Transversal 2378</t>
  </si>
  <si>
    <t>http://semanaeducacionartistica.cultura.gob.cl/wp-content/uploads/2016/04/FACHADA-PM-150x150.jpg</t>
  </si>
  <si>
    <t>Padre Hurtado</t>
  </si>
  <si>
    <t>a:7:{i:0;s:12:"Arquitectura";i:1;s:15:"Artes circenses";i:2;s:14:"Artes visuales";i:3;s:4:"Cine";i:4;s:11:"FotografÃ­a";i:5;s:7:"MÃºsica";i:6;s:6:"Teatro";}</t>
  </si>
  <si>
    <t>a:2:{i:0;s:22:"Artistas en la escuela";i:1;s:20:"Circuitos culturales";}</t>
  </si>
  <si>
    <t>Establecimiento de carÃ¡cter TÃ©cnico Profesional.
Cuenta con 1.600 estudiantes repartidos en pre-bÃ¡sica, bÃ¡sica, EducaciÃ³n Media y EducaciÃ³n de adultos. Tiene por misiÃ³n la formaciÃ³n integral de niÃ±os, jÃ³venes y adultos. AdemÃ¡s del desarrollo de conocimientos, habilidades y actitudes que permitan la integraciÃ³n competente al mundo del trabajo. y/o EducaciÃ³n superior.</t>
  </si>
  <si>
    <t>25352-9</t>
  </si>
  <si>
    <t>www.patriciomekis.cl</t>
  </si>
  <si>
    <t>profesor Artes Visuales y Ed. TecnolÃ³gica</t>
  </si>
  <si>
    <t>banda y taller de MÃºsica</t>
  </si>
  <si>
    <t>Alvarotty</t>
  </si>
  <si>
    <t>alvarotty</t>
  </si>
  <si>
    <t>Director@escuelaespecialvalleandino.cl</t>
  </si>
  <si>
    <t>Escuelaespecialvalleandino</t>
  </si>
  <si>
    <t>Asturias 1060</t>
  </si>
  <si>
    <t>http://semanaeducacionartistica.cultura.gob.cl/wp-content/uploads/2016/04/14616180645711728494101-150x150.jpg</t>
  </si>
  <si>
    <t>a:5:{i:0;s:10:"ArtesanÃ­a";i:1;s:15:"Artes circenses";i:2;s:14:"Artes visuales";i:3;s:5:"Danza";i:4;s:6:"Teatro";}</t>
  </si>
  <si>
    <t>Escuela especial con estudiantes con necesidades educativas especiales</t>
  </si>
  <si>
    <t>1201-7</t>
  </si>
  <si>
    <t>Www.Escuelaespecialvalleandino.cl</t>
  </si>
  <si>
    <t>342 421756</t>
  </si>
  <si>
    <t>Jimena RodrÃ­guez Leal</t>
  </si>
  <si>
    <t>Orquesta</t>
  </si>
  <si>
    <t>Amado Cesar Matamala Quiero</t>
  </si>
  <si>
    <t>amado-cesar-matamala-quiero</t>
  </si>
  <si>
    <t>cesarmatamalaq@gmail.com</t>
  </si>
  <si>
    <t>COLEGIO REPÃšBLICA DEL PERU, DE HUALPÃ‰N</t>
  </si>
  <si>
    <t>HUNGRÃA 29 70- POBLACION EL TRIANGULO</t>
  </si>
  <si>
    <t>HUALPÃ‰N</t>
  </si>
  <si>
    <t xml:space="preserve">El Colegio ArtÃ­stico-Cultural â€œREPUBLICA DEL PERÃšâ€ D-474 de la comuna de HualpÃ©n, es una comunidad educativa, que atiende los niveles de EducaciÃ³n Parvularia y EducaciÃ³n BÃ¡sica,  procurando potenciar el desarrollo integral de calidad de sus todos sus estudiantes,  mediante las distintas Ã¡reas de la gestiÃ³n educacional, sustentadas en la formaciÃ³n artÃ­stica,  a travÃ©s de tres ejes: las artes musicales, visuales y escÃ©nicas. 
En relaciÃ³n a lo musical, desarrollarÃ¡ las actividades de una Banda Show, una Banda de Guerra, una Banda de Rock y un grupo musical en inglÃ©s.
En el aspecto visual artÃ­stico, desarrollarÃ¡ la Pintura y Dibujo, Talleres de Pintura en Ã“leo, la Escultura y la ArtesanÃ­a.
En las artes escÃ©nicas considerarÃ¡ la ExpresiÃ³n ArtÃ­stico teatral, la Oratoria, la EscenografÃ­a, la Radio y la TV, la Danza ClÃ¡sica o Ballet, la Danza ContemporÃ¡nea y la Danza Latinoamericana y         la folclÃ³rica.
Este Proyecto Educativo Institucional recepciona  los anhelos e inquietudes de toda la Comunidad Educativa y se sustenta en el primer proyecto, con inclinaciÃ³n artÃ­stica, elaborado el aÃ±o 2013, en el cual se declara su VisiÃ³n Institucional y se acepta el mandato explicitado en su MisiÃ³n. Se implÃ­cita en el documento, el compromiso y la identidad de todos los integrantes de esta comunidad educativa, para su concreciÃ³n exitosa, posibilitando la consecuciÃ³n de los objetivos  propuestos. 
En este marco, lo substancial para el Establecimiento es potenciar, sobre la base de sus planes complementarios, tanto la excelencia en el Ã¡rea artÃ­stica, como el mÃ¡s amplio desarrollo cognitivo; lo que conlleva a la formaciÃ³n integral de sus estudiantes. Del mismo modo,  el Colegio pretende tambiÃ©n el desarrollo en las competencias claves,  destacando las  actitudinales, sustentadas en valores como la solidaridad, la tolerancia, la belleza y la justicia. 
Este Proyecto Educativo se enmarca en el espÃ­ritu de los documentos  legales vigentes, que pretenden la calidad y equidad de la educaciÃ³n. Para ello, el currÃ­culo se sustenta en la autonomÃ­a intelectual, la libertad y el respeto por las personas, atendiendo la diversidad, al aplicar los planes especÃ­ficos. 
Sus principales referentes ideolÃ³gicos, filosÃ³ficos y normativos, son los planteados por las polÃ­ticas educacionales chilenas, emanadas del Ministerio de EducaciÃ³n.
Como es natural, la comunidad Educativa se plantea  interrogantes claves y orientadoras de la GestiÃ³n Institucional y de su quehacer educativo, en un inicial proceso de instalar una cultura evaluativa, la que permitirÃ¡ tomar las correctas decisiones en los procesos de la GestiÃ³n Escolar de planificar, organizar y ejecutar la acciÃ³n educativa de calidad. Dichas preguntas apuntan al saber, al saber hacer, al ser, al convivir y al nivel de calidad de lo que se estÃ¡ haciendo.
Finalmente, se reconoce este Proyecto Educativo como el Instrumento TÃ©cnico de excelencia, que orienta todo el quehacer Institucional. En este sentido, el PEI, se constituye en un elemento esencial de referencia para todos los integrantes de esta comunidad educativa y para la estructura organizacional, lo que es garantÃ­a de coherencia de las diversas actividades y de todo el proceso educativo. 
</t>
  </si>
  <si>
    <t>4719-8</t>
  </si>
  <si>
    <t>FACEBOOK   . colegio artÃ­stico RepÃºblica del PerÃº</t>
  </si>
  <si>
    <t>41-2178533-  41-2178534</t>
  </si>
  <si>
    <t>MIGUEL  RODRIGO ANDRADE MORAGA</t>
  </si>
  <si>
    <t>COORDINADOR DE ARTES DELCOLEGI</t>
  </si>
  <si>
    <t>CONJUNTO fOLKLÃ“RICO</t>
  </si>
  <si>
    <t>amalia</t>
  </si>
  <si>
    <t>amalia.ramirez.v@gmail.com</t>
  </si>
  <si>
    <t xml:space="preserve">Orquesta Infantil Armando Dufey </t>
  </si>
  <si>
    <t>Av. Olimpia 01355</t>
  </si>
  <si>
    <t>http://semanaeducacionartistica.cultura.gob.cl/wp-content/uploads/2016/06/IMG-20160601-WA0002-150x150.jpg</t>
  </si>
  <si>
    <t>amalia rammirez villegas</t>
  </si>
  <si>
    <t xml:space="preserve">Orquesta Infantil </t>
  </si>
  <si>
    <t>Amancay</t>
  </si>
  <si>
    <t>amancay</t>
  </si>
  <si>
    <t>escuelalenguajeamancayrequinoa@gmail.com</t>
  </si>
  <si>
    <t>Escuela de Lenguaje Amancay</t>
  </si>
  <si>
    <t>Santa Lucila 198, PoblaciÃ³n El Esfuezo</t>
  </si>
  <si>
    <t>a:1:{s:64:"2ec820d8325ecaac2e11cb211ff2f5ff29eabf891eced502617acf384f6c46d4";a:4:{s:10:"expiration";i:1463235837;s:2:"ip";s:12:"172.18.9.223";s:2:"ua";s:109:"Mozilla/5.0 (Windows NT 10.0; WOW64) AppleWebKit/537.36 (KHTML, like Gecko) Chrome/50.0.2661.94 Safari/537.36";s:5:"login";i:1463063037;}}</t>
  </si>
  <si>
    <t>http://semanaeducacionartistica.cultura.gob.cl/wp-content/uploads/2016/05/5d83808770f33e24662b3a74055b28ac-150x150.jpg</t>
  </si>
  <si>
    <t>Requinoa</t>
  </si>
  <si>
    <t>a:8:{i:0;s:10:"ArtesanÃ­a";i:1;s:15:"Artes circenses";i:2;s:4:"Cine";i:3;s:5:"Danza";i:4;s:11:"FotografÃ­a";i:5;s:10:"Literatura";i:6;s:7:"MÃºsica";i:7;s:6:"Teatro";}</t>
  </si>
  <si>
    <t>Escuela de Lenguaje Amancay, Ubicada en Requinoa, Sexta RegiÃ³n, atiende a niÃ±os en edad pre escolar entre los 3 y 5 aÃ±os 11 m, que presentan  Trastornos Especifico del Lenguaje, son atendidos en aula por educadoras diferenciales especialistas en lenguaje, y una vez  a la semana por  una fonoaudiÃ³loga de nuestro establecimiento.</t>
  </si>
  <si>
    <t>Amanda Barrios</t>
  </si>
  <si>
    <t>amanda-barrios</t>
  </si>
  <si>
    <t>a:1:{s:15:"sea_universidad";b:1;}</t>
  </si>
  <si>
    <t>Universidad de Talca</t>
  </si>
  <si>
    <t>field_56d9ab24b153d</t>
  </si>
  <si>
    <t>Avenida Lircay s/n, Talca</t>
  </si>
  <si>
    <t>a:1:{s:64:"8f578e6aac4dc8e6c9f6ee6c8483ac48014125507a165f7c081e9039394d847b";a:4:{s:10:"expiration";i:1463871162;s:2:"ip";s:12:"172.18.9.223";s:2:"ua";s:109:"Mozilla/5.0 (Windows NT 6.1; WOW64) AppleWebKit/537.36 (KHTML, like Gecko) Chrome/50.0.2661.102 Safari/537.36";s:5:"login";i:1463698362;}}</t>
  </si>
  <si>
    <t>http://semanaeducacionartistica.cultura.gob.cl/wp-content/uploads/2016/04/FCO6907-copiar-150x150.jpg</t>
  </si>
  <si>
    <t>talca</t>
  </si>
  <si>
    <t>field_56d9a9b013400</t>
  </si>
  <si>
    <t>field_56d9a9a3133ff</t>
  </si>
  <si>
    <t>La Universidad de Talca, por medio de la DirecciÃ³n de ExtensiÃ³n Cultural- ArtÃ­stica, busca promover la cultura y fortalecer la vinculaciÃ³n con el medio, a travÃ©s de visitas guiadas en la Nueva GalerÃ­a de Arte y Museo Nacional de la Escultura, este Ãºltimo contempla la Sala Lily Garafulic, donde se exhiben las obras mÃ¡s destacadas de la artista;  ademÃ¡s del  Parque de Esculturas que reÃºne 27 creaciones artÃ­sticas de los mejores escultores del paÃ­s. La Universidad de Talca tiene como objetivo poner a disposiciÃ³n de la comunidad nacional y regional  su patrimonio cultural artÃ­stico.</t>
  </si>
  <si>
    <t>field_56e17ee37948b</t>
  </si>
  <si>
    <t>field_56d9a986133fe</t>
  </si>
  <si>
    <t>www.utalca.cl</t>
  </si>
  <si>
    <t>field_56d9a9b513401</t>
  </si>
  <si>
    <t>71 2414611</t>
  </si>
  <si>
    <t>field_56d9a9e313404</t>
  </si>
  <si>
    <t>field_56d9a9c513402</t>
  </si>
  <si>
    <t>DirecciÃ³n de ExtensiÃ³n Cultural- ArtÃ­stica.</t>
  </si>
  <si>
    <t>field_56d9a9d213403</t>
  </si>
  <si>
    <t>Amanda Rodriguez Solar</t>
  </si>
  <si>
    <t>amanda-rodriguez-solar</t>
  </si>
  <si>
    <t>centroartecrisol@gmail.com</t>
  </si>
  <si>
    <t>Crisol Centro de Arte y Musicoterapia</t>
  </si>
  <si>
    <t>a:2:{s:64:"aaffe23e24d5d084f70783c936f10c5b5d8dece73c06228c9ceabb0f3382a1ed";a:4:{s:10:"expiration";i:1466114871;s:2:"ip";s:12:"172.18.9.223";s:2:"ua";s:119:"Mozilla/5.0 (Macintosh; Intel Mac OS X 10_9_5) AppleWebKit/537.36 (KHTML, like Gecko) Chrome/51.0.2704.84 Safari/537.36";s:5:"login";i:1465942071;}s:64:"7a7fdacbd734a3718fba0f3853a3f80143d518357df2b05e52eda11eefb31432";a:4:{s:10:"expiration";i:1466220814;s:2:"ip";s:12:"172.18.9.223";s:2:"ua";s:119:"Mozilla/5.0 (Macintosh; Intel Mac OS X 10_9_5) AppleWebKit/537.36 (KHTML, like Gecko) Chrome/51.0.2704.84 Safari/537.36";s:5:"login";i:1466048014;}}</t>
  </si>
  <si>
    <t>http://semanaeducacionartistica.cultura.gob.cl/wp-content/uploads/2016/04/logocrisolcentrodedanza-150x150.jpg</t>
  </si>
  <si>
    <t xml:space="preserve">	
Crisol Centro de Danza comienza a delinearse en enero de 1988, en el marco de la 2Âª escuela de verano para profesionales de la educaciÃ³n, impartidos por el Colegio de Profesores de Chile, A.G. Docentes de todas las asignaturas, provenientes de diferentes regiones del paÃ­s participaron activamente de los cursos de danza dictados por Cristina Solar.
En marzo de 1996, en una antigua casona de calle Condell esquina de Santa Isabel, comuna de Providencia parte oficialmente Crisol, con tres cursos, Danza Moderna, Flamenco y Danza Educativa para profesores, curso certificado por el Colegio de Profesores de Chile A.G. y reconocido por CPEIP.
Desde 2010 Crisol imparte cursos, talleres, charlas y seminarios de Musicoterapia, sesiones individuales y grupales para jÃ³venes, adultos y adulto mayor. Un excelente equipo de profesionales comprometidos con la educaciÃ³n y salud comunitaria colaboran en forma permanente con nuestro Centro.</t>
  </si>
  <si>
    <t>www.crisoldanza.cl</t>
  </si>
  <si>
    <t>Ammy Aguilar</t>
  </si>
  <si>
    <t>ammy-aguilar</t>
  </si>
  <si>
    <t>a:1:{s:64:"fc072701353a1a6d6b8e15a2769a53d0a48c49602909770cce9808262a10f458";a:4:{s:10:"expiration";i:1466816336;s:2:"ip";s:12:"172.18.9.223";s:2:"ua";s:110:"Mozilla/5.0 (Windows NT 10.0; WOW64) AppleWebKit/537.36 (KHTML, like Gecko) Chrome/51.0.2704.103 Safari/537.36";s:5:"login";i:1466643536;}}</t>
  </si>
  <si>
    <t>http://semanaeducacionartistica.cultura.gob.cl/wp-content/uploads/2016/05/descarga-3.jpg</t>
  </si>
  <si>
    <t>Nuestro Colegio Teresa de Los Andes-Algarrobo, es una instituciÃ³n educacional que imparte enseÃ±anza humanÃ­stico-cientÃ­fica. Tiene como su mÃ¡ximo objetivo educar al alumno de forma integral, es decir, no solo entregar una educaciÃ³n eficiente para el mundo moderno, sino ademÃ¡s prepararlos como hombres y mujeres vivencialmente cristianos para que sean agentes modificadores de la sociedad bajo la perspectiva y los valores de la Iglesia CatÃ³lica.  Es una instituciÃ³n perteneciente a la FundaciÃ³n de Oficio Diocesano de EducaciÃ³n CatÃ³lica.</t>
  </si>
  <si>
    <t>Ana</t>
  </si>
  <si>
    <t>ana</t>
  </si>
  <si>
    <t>Anagcatalang@gmail.com</t>
  </si>
  <si>
    <t>Liceo TÃ©cnico de ValparaÃ­so</t>
  </si>
  <si>
    <t>Independencia  2288</t>
  </si>
  <si>
    <t>a:1:{s:64:"c10f26663bd50a3934f6ee7622b06b3aba1e6cb7225a3979be9ce2de0bae1752";a:4:{s:10:"expiration";i:1458938340;s:2:"ip";s:12:"172.18.9.223";s:2:"ua";s:101:"Mozilla/5.0 (Windows NT 6.1) AppleWebKit/537.36 (KHTML, like Gecko) Chrome/49.0.2623.87 Safari/537.36";s:5:"login";i:1458765540;}}</t>
  </si>
  <si>
    <t>http://semanaeducacionartistica.cultura.gob.cl/wp-content/uploads/2016/03/insignia-ltfv.png</t>
  </si>
  <si>
    <t>a:10:{i:0;s:10:"ArtesanÃ­a";i:1;s:15:"Artes circenses";i:2;s:14:"Artes visuales";i:3;s:4:"Cine";i:4;s:5:"Danza";i:5;s:7:"DiseÃ±o";i:6;s:11:"FotografÃ­a";i:7;s:10:"Literatura";i:8;s:7:"MÃºsica";i:9;s:6:"Teatro";}</t>
  </si>
  <si>
    <t xml:space="preserve">Liceo TÃ©cnico  Profesional emplazado en el centro de ValparaÃ­so,ofrece a sus estudiantes  una educaciÃ³n integral involucrando las artes visuales, la mÃºsica,  el teatro, la danza como parte del currÃ­culum propio del establecimiento. </t>
  </si>
  <si>
    <t>1504-0</t>
  </si>
  <si>
    <t xml:space="preserve">Ana CatalÃ¡n GonzÃ¡lez </t>
  </si>
  <si>
    <t xml:space="preserve">Docente EducaciÃ³n TecnolÃ³gica </t>
  </si>
  <si>
    <t>ANA BASTIAS CARO</t>
  </si>
  <si>
    <t>ana-bastias-caro</t>
  </si>
  <si>
    <t>anna091@hotmail.es</t>
  </si>
  <si>
    <t>ESCUELA LUCILA GODOY ALCAYAGA</t>
  </si>
  <si>
    <t>20042-5</t>
  </si>
  <si>
    <t>ANA CONTRERAS</t>
  </si>
  <si>
    <t>ana-contreras</t>
  </si>
  <si>
    <t>jbchestautp@gmail.com</t>
  </si>
  <si>
    <t>Escuela Juan Bautista Chesta</t>
  </si>
  <si>
    <t>Barros Arana 1421</t>
  </si>
  <si>
    <t>Pitrufquen</t>
  </si>
  <si>
    <t>Establecimiento que incorpora las artes en su trabajo articulado con otras asignatura.
Potenciando el desarrollo integral de sus estudiantes.</t>
  </si>
  <si>
    <t>6225-1</t>
  </si>
  <si>
    <t>45-2991147</t>
  </si>
  <si>
    <t>Cristian SepÃºlveda Carrillo</t>
  </si>
  <si>
    <t>Coordinador</t>
  </si>
  <si>
    <t>ANA CORNEJO ADASME</t>
  </si>
  <si>
    <t>ana-cornejo-adasme</t>
  </si>
  <si>
    <t>orientacion.jandino@gmail.com</t>
  </si>
  <si>
    <t>COLEGIO JESÃšS ANDINO</t>
  </si>
  <si>
    <t>AVDA. B. O'HIGGINS NÂ° 349</t>
  </si>
  <si>
    <t>http://semanaeducacionartistica.cultura.gob.cl/wp-content/uploads/2016/04/insignia-1-1-150x150.png</t>
  </si>
  <si>
    <t>a:6:{i:0;s:10:"ArtesanÃ­a";i:1;s:15:"Artes circenses";i:2;s:14:"Artes visuales";i:3;s:5:"Danza";i:4;s:11:"FotografÃ­a";i:5;s:7:"MÃºsica";}</t>
  </si>
  <si>
    <t>a:3:{i:0;s:21:"Espacio de reflexiÃ³n";i:1;s:22:"Artistas en la escuela";i:2;s:20:"Circuitos culturales";}</t>
  </si>
  <si>
    <t>2234-9</t>
  </si>
  <si>
    <t>72 973548</t>
  </si>
  <si>
    <t>ORIENTADORA</t>
  </si>
  <si>
    <t>ORQUESTA ESCOLAR, GRUPO INSTRUMENTAL, BANDA ESCOLAR</t>
  </si>
  <si>
    <t>Ana de las Mercedes Estay Estay</t>
  </si>
  <si>
    <t>ana-de-las-mercedes-estay-estay</t>
  </si>
  <si>
    <t>edubeba@gmail.com</t>
  </si>
  <si>
    <t>Escuela Eduardo Becerra BascuÃ±Ã¡n</t>
  </si>
  <si>
    <t xml:space="preserve">Camino Publico sin s/n </t>
  </si>
  <si>
    <t>http://semanaeducacionartistica.cultura.gob.cl/wp-content/uploads/2016/05/insignia-6-150x150.png</t>
  </si>
  <si>
    <t>Putaendo</t>
  </si>
  <si>
    <t>a:2:{i:0;s:21:"Espacio de reflexiÃ³n";i:1;s:20:"Circuitos culturales";}</t>
  </si>
  <si>
    <t>La Escuela Multigrado Eduardo Francisco Becerra BascuÃ±Ã¡n, inserta en un sector netamente rural imparte educaciÃ³n desde Pre-kÃ­nder a Sexto aÃ±o bÃ¡sico, potenciando en todos los alumnos(as), las habilidades, destrezas y actitudes artÃ­sticas.
Como sello que identifica el Establecimiento educacional antes mencionado, tenemos una Escuela que nos identifica por la parte artÃ­stica.</t>
  </si>
  <si>
    <t>1309-9</t>
  </si>
  <si>
    <t xml:space="preserve">CoreografÃ­as-  NÂ° Artisticos- Dramatizaciones -Danzas- Folklor </t>
  </si>
  <si>
    <t>Ana lia Fredes Reyes</t>
  </si>
  <si>
    <t>ana-lia-fredes-reyes</t>
  </si>
  <si>
    <t>liafredes79@gmail.com</t>
  </si>
  <si>
    <t>Escuela Gerardo Rodriguez</t>
  </si>
  <si>
    <t>El Calabozo</t>
  </si>
  <si>
    <t>a:7:{i:0;s:10:"ArtesanÃ­a";i:1;s:14:"Artes visuales";i:2;s:5:"Danza";i:3;s:11:"FotografÃ­a";i:4;s:7:"MÃºsica";i:5;s:13:"Nuevos medios";i:6;s:6:"Teatro";}</t>
  </si>
  <si>
    <t>2831-2</t>
  </si>
  <si>
    <t>Ana Lia Fredes Reyes</t>
  </si>
  <si>
    <t>Ana Luz Bascur Garcia</t>
  </si>
  <si>
    <t>ana-luz-bascur-garcia</t>
  </si>
  <si>
    <t>analuzbascur@gmail.com</t>
  </si>
  <si>
    <t>Colegio Filadelfia</t>
  </si>
  <si>
    <t>Km 17 camino Villarrica LicÃ¡n Ray Sector Afunalhue</t>
  </si>
  <si>
    <t>a:3:{i:0;s:14:"Artes visuales";i:1;s:5:"Danza";i:2;s:7:"MÃºsica";}</t>
  </si>
  <si>
    <t>Se montarÃ¡ un espectÃ¡culo ArtÃ­stico en la calle principal de la Localidad de LicÃ¡n Ray, con participaciÃ³n de 3 Colegios invitados y 2 Agrupaciones ArtÃ­sticas del Lugar.
La actividad se realizarÃ¡ entre las 10:00 AM y las 15:00 horas, con una muestra de Danza, Coro, Orquesta Intercultural y Banda Jazz
Auspicia: PF, Departamento de Cultura de la Ilustre Municipalidad de villarrica, Supermercado el Jumbito de LicÃ¡n Ray, AgrupaciÃ³n Social Fuerza Viva y AgrupaciÃ³n ArtÃ­stica Tabancura.
La actividad, cerrarÃ¡ la calle principal con el apoyo de carabineros de Chile.</t>
  </si>
  <si>
    <t>20269-6</t>
  </si>
  <si>
    <t>Facebook Filadelfia-Tabancura</t>
  </si>
  <si>
    <t>Ana BelÃ©n Parra Bascur</t>
  </si>
  <si>
    <t>Coordinadora ArtÃ­stica</t>
  </si>
  <si>
    <t>Tradicional</t>
  </si>
  <si>
    <t>ANA MARIA BASTIAS CARO</t>
  </si>
  <si>
    <t>ana-maria-bastias-caro</t>
  </si>
  <si>
    <t>elucilagodoy@gmail.com</t>
  </si>
  <si>
    <t>JUAN SALLATO 2935</t>
  </si>
  <si>
    <t>a:1:{s:64:"5f767141ae49551d7eb538d24b43df797c8a28217611100c05788a9596ec2967";a:4:{s:10:"expiration";i:1466710042;s:2:"ip";s:12:"172.18.9.223";s:2:"ua";s:102:"Mozilla/5.0 (Windows NT 6.1) AppleWebKit/537.36 (KHTML, like Gecko) Chrome/51.0.2704.103 Safari/537.36";s:5:"login";i:1466537242;}}</t>
  </si>
  <si>
    <t>ANGOL</t>
  </si>
  <si>
    <t>Escuela con altos Ã­ndices de vulnerabilidad, inclusiva, con certificaciÃ³n ambiental, con principios en la vida saludable, fomenta el deporte y la cultura y asÃ­ tambiÃ©n La vida sana.</t>
  </si>
  <si>
    <t xml:space="preserve"> www.lucilagodoyangoo.cl</t>
  </si>
  <si>
    <t>45 2  718903</t>
  </si>
  <si>
    <t>Ana Maria Carcamo Ojeda</t>
  </si>
  <si>
    <t>ana-maria-carcamo-ojeda</t>
  </si>
  <si>
    <t>anacarcamo73@gmail.com</t>
  </si>
  <si>
    <t>Escuela San Vicente de lo Arcaya</t>
  </si>
  <si>
    <t>Camino lo Arcaya s/n</t>
  </si>
  <si>
    <t>http://semanaeducacionartistica.cultura.gob.cl/wp-content/uploads/2016/04/anny-150x150.jpg</t>
  </si>
  <si>
    <t>a:1:{i:0;s:14:"Artes visuales";}</t>
  </si>
  <si>
    <t>Que los alumnos se desarrollen en el Ã¡rea artÃ­stica</t>
  </si>
  <si>
    <t>10410-8</t>
  </si>
  <si>
    <t>www.corporacioncolina.cl/index.php/.../colegio-san-vicente-de-lo-arcaya...</t>
  </si>
  <si>
    <t>Laura Jaque</t>
  </si>
  <si>
    <t>Jefa de U.T.P.</t>
  </si>
  <si>
    <t>Ana maria Otarola Cabrera</t>
  </si>
  <si>
    <t>ana-maria-otarola-cabrera</t>
  </si>
  <si>
    <t>otarolaanamaria@gmail.com</t>
  </si>
  <si>
    <t>Centro Integral de EducaciÃ³n  High Scope</t>
  </si>
  <si>
    <t>Avenida Colon 8876</t>
  </si>
  <si>
    <t>a:1:{s:64:"c5560f39ed9e6b40b9dc7379cacfab06df910a0493f168d266d3f0ebf31b25d3";a:4:{s:10:"expiration";i:1459956017;s:2:"ip";s:12:"172.18.9.223";s:2:"ua";s:109:"Mozilla/5.0 (Windows NT 6.3; WOW64) AppleWebKit/537.36 (KHTML, like Gecko) Chrome/49.0.2623.110 Safari/537.36";s:5:"login";i:1459783217;}}</t>
  </si>
  <si>
    <t>http://semanaeducacionartistica.cultura.gob.cl/wp-content/uploads/2016/04/DSC_0095-150x150.jpg</t>
  </si>
  <si>
    <t xml:space="preserve">Hualpen </t>
  </si>
  <si>
    <t xml:space="preserve">El Colegio High Scope, es un establecimiento que atiende alumnos desde sala cuna hasta 8Â° de enseÃ±anza bÃ¡sica.
Matricula de 300 alumnos aproximadamente.( bÃ¡sica)
23 PROFESORES DE DIFERENTES ESPECIALIDADES. 
( BÃSICA, EN. MEDIA, DIFERENCIAL, OTROS) 
Colegio realiza presentaciones culturales para toda la comunidad, una vez al aÃ±o, fuera del establecimiento ( bailes, danzas y dramatizaciones.
Exposiciones de pintura al termino del aÃ±o escolar y este aÃ±o se incorpora coro mas instrumental.)
PresentaciÃ³n de musicales al termino del aÃ±o escolar.
Presentaciones interna de Musical en InglÃ©s.
Invita agrupaciones Mapuche para celebrar el 
WE TRIPANTU.
Participa en competencias de Chehrleaders, dentro y fuera del paÃ­s.
Colegio con una propuesta educativa, basada en la EducaciÃ³n Parvularia.
Trabaja  con la familia, incorporÃ¡ndolos de manera mÃ¡s activa durante todo el mes de octubre a realizar clases.   
Profesores competentes con las diferentes disciplinas, artÃ­sticos y con espÃ­ritu alegre. 
Convenio con Universidades.
De buen rendimiento y con mucha demanda en matriculas.
</t>
  </si>
  <si>
    <t>18069-6</t>
  </si>
  <si>
    <t>www.hscope.cl</t>
  </si>
  <si>
    <t>41 2 885477</t>
  </si>
  <si>
    <t>Rafael Salinas Valdivia</t>
  </si>
  <si>
    <t>Profesor  Taller de arte.</t>
  </si>
  <si>
    <t>Taller de arte ( pintura)</t>
  </si>
  <si>
    <t>ANA MARIA QUERALT DANUS</t>
  </si>
  <si>
    <t>ana-maria-queralt-danus</t>
  </si>
  <si>
    <t>cuquiqueralt@hotmail.com</t>
  </si>
  <si>
    <t xml:space="preserve">LICEO AGUSTIN EDWAS M. </t>
  </si>
  <si>
    <t>AV INDEPENDENCIA  2998</t>
  </si>
  <si>
    <t>CONCHALI</t>
  </si>
  <si>
    <t>a:7:{i:0;s:10:"ArtesanÃ­a";i:1;s:14:"Artes visuales";i:2;s:4:"Cine";i:3;s:7:"DiseÃ±o";i:4;s:11:"FotografÃ­a";i:5;s:7:"MÃºsica";i:6;s:13:"Nuevos medios";}</t>
  </si>
  <si>
    <t>a:2:{i:0;s:21:"Espacio de reflexiÃ³n";i:1;s:42:"Acciones artÃ­sticas en espacios pÃºblicos";}</t>
  </si>
  <si>
    <t>El liceo cuenta con exposiciones permanentes durante el aÃ±o escolar</t>
  </si>
  <si>
    <t>10259-8</t>
  </si>
  <si>
    <t>COORDINADORA ÃREA ARTISTICA</t>
  </si>
  <si>
    <t>Ana Vargas</t>
  </si>
  <si>
    <t>ana-vargas</t>
  </si>
  <si>
    <t>avargasdinamarca@gmail.com</t>
  </si>
  <si>
    <t>Mac Iver #49</t>
  </si>
  <si>
    <t>http://semanaeducacionartistica.cultura.gob.cl/wp-content/uploads/2016/03/DSC_0642-150x150.jpg</t>
  </si>
  <si>
    <t xml:space="preserve">El colegio Aurora de Chile pertenece directamente a la CorporaciÃ³n Municipal de Rancagua, es un colegio con gran cantidad de alumnos vulnerables, sin embargo posee excelencia acadÃ©mica hace ya varios aÃ±os. Desde hace tres aÃ±os ha brillado en las artes visuales, participando en todos los concursos convocados por distintas entidades y adjudicÃ¡ndose normalmente los primeros lugares.
Posee un taller de grabado verde desde el aÃ±o 2015, quienes han realizado variadas exposiciones en la regiÃ³n. </t>
  </si>
  <si>
    <t>www.colegio-auroradechile.cl</t>
  </si>
  <si>
    <t>72 2 222769</t>
  </si>
  <si>
    <t>Ana Luisa Vargas Dinamarca</t>
  </si>
  <si>
    <t>Docente Artes Visuales</t>
  </si>
  <si>
    <t>Taller de Grabado</t>
  </si>
  <si>
    <t>ana viviana parra palma</t>
  </si>
  <si>
    <t>ana-viviana-parra-palma</t>
  </si>
  <si>
    <t>ana.parra@codeduc.cl</t>
  </si>
  <si>
    <t xml:space="preserve">Escuela general OHiggins </t>
  </si>
  <si>
    <t>Emiliano Llona 1853</t>
  </si>
  <si>
    <t xml:space="preserve">Maipu </t>
  </si>
  <si>
    <t>a:3:{i:0;s:5:"Danza";i:1;s:7:"MÃºsica";i:2;s:6:"Teatro";}</t>
  </si>
  <si>
    <t>a:3:{i:0;s:21:"Espacio de reflexiÃ³n";i:1;s:20:"Circuitos culturales";i:2;s:42:"Acciones artÃ­sticas en espacios pÃºblicos";}</t>
  </si>
  <si>
    <t xml:space="preserve">Escuela General OHiggins , es Municipal, alberga 478 estudiantes en la jornada diurna y 320 estudiantes en la jornada vespertina. ( adultos).Esta ubicada en Maipu, frente al Templo Votivo. la Escuela General OHiggins cumplira 106 aÃ±os , es la Escuela Mas antigua de la Comuna . Esto enorgullece a nuestros estudiantes, dentro de sus sellos esta el desarrollo integral del estudiante , especialmente el Ã¡rea artÃ­stica. </t>
  </si>
  <si>
    <t>9877-9</t>
  </si>
  <si>
    <t xml:space="preserve">Marcelo Cancino Elgueta </t>
  </si>
  <si>
    <t>Coordinador cultural</t>
  </si>
  <si>
    <t>Danza , instrumental y vocal</t>
  </si>
  <si>
    <t>anakena</t>
  </si>
  <si>
    <t>colegioanakena@hotmail.com</t>
  </si>
  <si>
    <t>colegio anakena</t>
  </si>
  <si>
    <t>a:1:{s:64:"68b058ce0734c1f3f9142c41f2b1bb757a067f07767daee487c1976c653078ed";a:4:{s:10:"expiration";i:1466258540;s:2:"ip";s:12:"172.18.9.223";s:2:"ua";s:109:"Mozilla/5.0 (Windows NT 10.0; WOW64) AppleWebKit/537.36 (KHTML, like Gecko) Chrome/51.0.2704.84 Safari/537.36";s:5:"login";i:1466085740;}}</t>
  </si>
  <si>
    <t>La Escuela especial Anakena dentro de su proyecto Educativo Institucional incorpora un trabajo ArtÃ­stico relacionado con el Teatro como Taller JEC para estudiantes con discapacidad intelectual, incorporando ademÃ¡s a los cursos de estudiantes en condiciÃ³n de autismo a travÃ©s de un Festival de artes EscÃ©nicas. 
Por otro lado, dentro del curriculum de trabajo de todos los estudiantes se promueven de manera permanente actividades principalmente relacionadas con las artes visuales.</t>
  </si>
  <si>
    <t>12097-9</t>
  </si>
  <si>
    <t>carolina urzÃºa</t>
  </si>
  <si>
    <t>Elenco taller de teatro JEC</t>
  </si>
  <si>
    <t>andrea arancibia cordova</t>
  </si>
  <si>
    <t>andrea-arancibia-cordova</t>
  </si>
  <si>
    <t>inclusivasanlorenzo@gmail.com</t>
  </si>
  <si>
    <t>inclusiva san lorenzo</t>
  </si>
  <si>
    <t>a:3:{i:0;s:10:"ArtesanÃ­a";i:1;s:5:"Danza";i:2;s:7:"MÃºsica";}</t>
  </si>
  <si>
    <t>la escuela inclusiva san lorenzo, atiende a la diversidad, cuenta con una matricula de 39 alumnos , cursos multigrados. Sello inclusivo artistico cultural.
esta escuela esta inserta en la localidad rural de la comuna de san esteban, provincia de los andes.</t>
  </si>
  <si>
    <t>1238-6</t>
  </si>
  <si>
    <t>german valeria guzman</t>
  </si>
  <si>
    <t>monitor folklore</t>
  </si>
  <si>
    <t>Andrea Eloiza</t>
  </si>
  <si>
    <t>andrea-eloiza</t>
  </si>
  <si>
    <t>dayan_eloiza@hotmail.com</t>
  </si>
  <si>
    <t>Escuela F-500 Huertos Familiares</t>
  </si>
  <si>
    <t>Jaime Repullo 3337 Huertos Familiares</t>
  </si>
  <si>
    <t>a:1:{s:64:"44155c6925b31ca1aafa8fe6c9d7742c96948a9fe0d23d69e64878de301ceaa9";a:4:{s:10:"expiration";i:1464312071;s:2:"ip";s:12:"172.18.9.223";s:2:"ua";s:110:"Mozilla/5.0 (Windows NT 10.0; WOW64) AppleWebKit/537.36 (KHTML, like Gecko) Chrome/50.0.2661.102 Safari/537.36";s:5:"login";i:1464139271;}}</t>
  </si>
  <si>
    <t>http://semanaeducacionartistica.cultura.gob.cl/wp-content/uploads/2016/05/logo-4-150x150.jpg</t>
  </si>
  <si>
    <t>Talcahuano</t>
  </si>
  <si>
    <t>a:5:{i:0;s:10:"ArtesanÃ­a";i:1;s:4:"Cine";i:2;s:5:"Danza";i:3;s:11:"FotografÃ­a";i:4;s:7:"MÃºsica";}</t>
  </si>
  <si>
    <t>ES UNA COMUNIDAD EDUCATIVA DE EXCELENCIA VALÃ“RICA Y ACADÃ‰MICA, COMPROMETIDA CON LA FORMACIÃ“N DE PERSONAS INTEGRALES, CON CAPACIDAD DE ASUMIR SUS DERECHOS Y DEBERES CON RESPETO POR LA VIDA, HONESTIDAD E IGUALDAD DE OPORTUNIDADES.  NUESTRO PROPÃ“SITO ADEMÃS ES FORMAR ESTUDIANTES CON ALTAS EXPECTATIVAS DE SU FUTURO, EFECTIVOS DE USO DE TECNOLOGÃAS, RESPONSABLES DE SI MISMO, RESPETUOSOS DE LOS DEMÃS, DE SU PATRIA Y DEL MEDIO AMBIENTE, ADQUIRIENDO ASÃ VIRTUDES, HABILIDADES, DESTREZAS Y EXPERIENCIAS SIGNIFICATIVAS QUE LES PERMITAN ALCANZAR EL Ã‰XITO.</t>
  </si>
  <si>
    <t>Andrea Eloiza C.</t>
  </si>
  <si>
    <t>Profesora EducaciÃ³n ArtÃ­stica</t>
  </si>
  <si>
    <t>Andrea Espinoza Avilan</t>
  </si>
  <si>
    <t>andrea-espinoza-avilan</t>
  </si>
  <si>
    <t>espinoza.andre@gmail.com</t>
  </si>
  <si>
    <t>Colegio Cardenal Carlos Oviedo Cavada</t>
  </si>
  <si>
    <t>Agua Santa 2800</t>
  </si>
  <si>
    <t>a:1:{s:64:"f08146ca08db668e74cedf01aeeb2c58696a3d3898fd64ad2733733a6df3764a";a:4:{s:10:"expiration";i:1462651829;s:2:"ip";s:12:"172.18.9.223";s:2:"ua";s:73:"Mozilla/5.0 (Windows NT 10.0; WOW64; rv:46.0) Gecko/20100101 Firefox/46.0";s:5:"login";i:1462479029;}}</t>
  </si>
  <si>
    <t>a:10:{i:0;s:10:"ArtesanÃ­a";i:1;s:14:"Artes visuales";i:2;s:4:"Cine";i:3;s:5:"Danza";i:4;s:7:"DiseÃ±o";i:5;s:11:"FotografÃ­a";i:6;s:10:"Literatura";i:7;s:7:"MÃºsica";i:8;s:13:"Nuevos medios";i:9;s:6:"Teatro";}</t>
  </si>
  <si>
    <t xml:space="preserve">Nuestro colegio pertenece a la fundaciÃ³n belen educa. Cuenta con jornada escolar completa. Tiene una matricula de 1620 alumnos de los cuales el 90% son SEP y el 90% preferentes, es decir, con un alto porcentaje de vulnerabilidad.
En tercero medio los alumnos pueden optar a las especialidades tÃ©cnicas de AdministraciÃ³n, gastronomÃ­a o telecomunicaciones.
</t>
  </si>
  <si>
    <t>www.beleneduca.cl</t>
  </si>
  <si>
    <t>Andrea Espinoza</t>
  </si>
  <si>
    <t>Encargada de Ã¡rtes</t>
  </si>
  <si>
    <t>Andrea Mendez</t>
  </si>
  <si>
    <t>andrea-mendez</t>
  </si>
  <si>
    <t>profesora.andreamendez@gmail.com</t>
  </si>
  <si>
    <t>Colegio Mater Dei</t>
  </si>
  <si>
    <t>Avenida Lo Errazuriz 186</t>
  </si>
  <si>
    <t>Cerrillos</t>
  </si>
  <si>
    <t>a:7:{i:0;s:15:"Artes circenses";i:1;s:14:"Artes visuales";i:2;s:5:"Danza";i:3;s:11:"FotografÃ­a";i:4;s:10:"Literatura";i:5;s:7:"MÃºsica";i:6;s:6:"Teatro";}</t>
  </si>
  <si>
    <t>Colegio Mater Dei es un establecimiento particular subvencionado catÃ³lico que durante 4 aÃ±os ha participado con gran entusiasmo en la celebraciÃ³n de la semana de la educaciÃ³n artÃ­stica incorporando a los docentes de artes, mÃºsica, educaciÃ³n fÃ­sica, arte y teatro.</t>
  </si>
  <si>
    <t>9919-8</t>
  </si>
  <si>
    <t>www.colegiomaterdei.cl</t>
  </si>
  <si>
    <t>Janeleen Morales</t>
  </si>
  <si>
    <t>Coordinadora AcadÃ©mica</t>
  </si>
  <si>
    <t>Andrea Pereda</t>
  </si>
  <si>
    <t>andrea-pereda</t>
  </si>
  <si>
    <t>Manuel Aguilar 01028</t>
  </si>
  <si>
    <t>a:1:{i:0;s:6:"Teatro";}</t>
  </si>
  <si>
    <t>11687-4</t>
  </si>
  <si>
    <t>569-73047238</t>
  </si>
  <si>
    <t>Profesora de Teatro</t>
  </si>
  <si>
    <t>Coros</t>
  </si>
  <si>
    <t>Elencos musicales, de coro y gimnasia ritmica</t>
  </si>
  <si>
    <t>Andrea Perez Quiroga</t>
  </si>
  <si>
    <t>andrea-perez-quiroga</t>
  </si>
  <si>
    <t>andreaperez@udec.cl</t>
  </si>
  <si>
    <t>PaicavÃ­ esquina Chacabuco s/n Barrio Universitario. ConcepciÃ³n</t>
  </si>
  <si>
    <t>http://semanaeducacionartistica.cultura.gob.cl/wp-content/uploads/2016/05/logo_Pinacoteca-UdeC-1-150x150.jpg</t>
  </si>
  <si>
    <t>La Pinacoteca de la Universidad de ConcepciÃ³n, es un espacio museal dedicado a las Artes Visuales, donde se guarda, cuida y conserva gran parte del Patrimonio de la Pintura Chilena desde la colonia hasta la actualidad. Es un lugar de encuentro obligado  de turistas y de delegaciones en general y un lugar perteneciente a la DirecciÃ³n de ExtensiÃ³n de la Universidad de ConcepciÃ³n, desde donde se organizan y se ofrecen diversas actividades culturales para la comunidad.</t>
  </si>
  <si>
    <t>www.extensionudec.cl</t>
  </si>
  <si>
    <t>Andrea PÃ©rez Quiroga</t>
  </si>
  <si>
    <t>41 2204737</t>
  </si>
  <si>
    <t>Andrea Salazar</t>
  </si>
  <si>
    <t>andrea-salazar</t>
  </si>
  <si>
    <t>asalazar@ceas.cl</t>
  </si>
  <si>
    <t>CorporaciÃ³n Educacional del Arzobispado de Santiago</t>
  </si>
  <si>
    <t>Cienfuegos51</t>
  </si>
  <si>
    <t>a:1:{s:64:"a9f0f418227697a8d48d57a96eca086c306352c05dd926d048a8acf3708e7848";a:4:{s:10:"expiration";i:1463164550;s:2:"ip";s:12:"172.18.9.223";s:2:"ua";s:102:"Mozilla/5.0 (Windows NT 6.1) AppleWebKit/537.36 (KHTML, like Gecko) Chrome/47.0.2526.106 Safari/537.36";s:5:"login";i:1462991750;}}</t>
  </si>
  <si>
    <t>a:6:{i:0;s:12:"Arquitectura";i:1;s:10:"ArtesanÃ­a";i:2;s:14:"Artes visuales";i:3;s:4:"Cine";i:4;s:7:"DiseÃ±o";i:5;s:11:"FotografÃ­a";}</t>
  </si>
  <si>
    <t xml:space="preserve">Somos una red de 10 colegios pertenecientes a el Arzobispados de Santiago, ubicado en zonas de mayor vulnerabilidad de la comuna, son establecimientos de gran diversidad e incluso cultural. Hace dos aÃ±os estamos trabajando para situar la educaciÃ³n artÃ­stica en un rol mÃ¡s protagÃ³nico en el desarollo acadÃ©mico de nuestros estudiantes, es por eso que hemos mejorado la calidad de nuestros diseÃ±o de clases e instrumentos de evaluaciÃ³n, ademÃ¡s comenzamos a implementar espacios fÃ­sicos como talleres de arte para ejecutar nuestras clases en un lugar especial y que estimule creativamente a nuestros estudiantes.  </t>
  </si>
  <si>
    <t>www.ceas.cl</t>
  </si>
  <si>
    <t>Asesora AcadÃ©mica</t>
  </si>
  <si>
    <t>Andreasantis</t>
  </si>
  <si>
    <t>andreasantis</t>
  </si>
  <si>
    <t>Andreasantislopez@gmail.com</t>
  </si>
  <si>
    <t xml:space="preserve">Liceo polivalente el llano </t>
  </si>
  <si>
    <t>Las acasias</t>
  </si>
  <si>
    <t>a:1:{s:64:"08aa0988a351fda1ab11a8f43e59b2c5afb0743dc76e856797d27db5436fc159";a:4:{s:10:"expiration";i:1464228035;s:2:"ip";s:12:"172.18.9.223";s:2:"ua";s:103:"Mozilla/5.0 (Windows NT 10.0) AppleWebKit/537.36 (KHTML, like Gecko) Chrome/50.0.2661.102 Safari/537.36";s:5:"login";i:1464055235;}}</t>
  </si>
  <si>
    <t>a:5:{i:0;s:15:"Artes circenses";i:1;s:14:"Artes visuales";i:2;s:5:"Danza";i:3;s:10:"Literatura";i:4;s:7:"MÃºsica";}</t>
  </si>
  <si>
    <t xml:space="preserve">Andrea Santis </t>
  </si>
  <si>
    <t>Andreitah</t>
  </si>
  <si>
    <t>andreitah</t>
  </si>
  <si>
    <t>Salvaleon.ads@gmail.com</t>
  </si>
  <si>
    <t>Remolino patio taller</t>
  </si>
  <si>
    <t>Eduardo orchard 1643</t>
  </si>
  <si>
    <t>Espacio cultural y educativo que busca desarrollar talentos en la ciudad, a traves de distintas actividades comunitarias y potenciando experiencias para los niÃ±os de la.region</t>
  </si>
  <si>
    <t>Faceboook/patioremolino</t>
  </si>
  <si>
    <t>Andrea del.solar</t>
  </si>
  <si>
    <t>Andrelina Munoz Arancibia</t>
  </si>
  <si>
    <t>andrelina-munoz-arancibia</t>
  </si>
  <si>
    <t xml:space="preserve">La Escuela Santa Sara, tiene una matricula de 205 alumnos/as, se encuentra en la localidad de Batuco, sector rural,  asisten niÃ±os y niÃ±as de condiciÃ³n vulnerable, imparte clases desde pre-kinder a 8Â° aÃ±o bÃ¡sico, imparte talleres de folclore y yoga.  </t>
  </si>
  <si>
    <t>10427-2</t>
  </si>
  <si>
    <t>andres deriu</t>
  </si>
  <si>
    <t>andres-deriu</t>
  </si>
  <si>
    <t>andres_deriu@yahoo.com</t>
  </si>
  <si>
    <t>liceo bicentenario cordillera de san felipe</t>
  </si>
  <si>
    <t>volcan llaima 176, villa cordillera</t>
  </si>
  <si>
    <t>san felipe</t>
  </si>
  <si>
    <t>a:3:{i:0;s:15:"Artes circenses";i:1;s:14:"Artes visuales";i:2;s:7:"MÃºsica";}</t>
  </si>
  <si>
    <t>14697-8</t>
  </si>
  <si>
    <t>Jefe Departamento Arte</t>
  </si>
  <si>
    <t>Andres Rodrigo Cardenas Godoy</t>
  </si>
  <si>
    <t>andres-rodrigo-cardenas-godoy</t>
  </si>
  <si>
    <t>calambredepapel@gmail.com</t>
  </si>
  <si>
    <t>Liceo Rosa Ester Alessandri Rodriguez</t>
  </si>
  <si>
    <t xml:space="preserve">huasco 1889 </t>
  </si>
  <si>
    <t>Independencia.</t>
  </si>
  <si>
    <t>a:6:{i:0;s:14:"Artes visuales";i:1;s:4:"Cine";i:2;s:5:"Danza";i:3;s:10:"Literatura";i:4;s:7:"MÃºsica";i:5;s:6:"Teatro";}</t>
  </si>
  <si>
    <t>Liceo publico femenino ,de formaciÃ³n cientÃ­fico humanista con gran Ã©nfasis en el desarrollo de habilidades artÃ­sticas de sus estudiantes.</t>
  </si>
  <si>
    <t>8514-6</t>
  </si>
  <si>
    <t>no tenemos</t>
  </si>
  <si>
    <t>Andres Cardenas Godoy.</t>
  </si>
  <si>
    <t>coordinador artistico</t>
  </si>
  <si>
    <t>danza ,coro y teatro.</t>
  </si>
  <si>
    <t>ANDRESMIRANDA</t>
  </si>
  <si>
    <t>andresmiranda</t>
  </si>
  <si>
    <t>a.miranda@demlimache.cl</t>
  </si>
  <si>
    <t>ESCUELA TENIENTE MERINO</t>
  </si>
  <si>
    <t>SARGENTO ALDEA 357</t>
  </si>
  <si>
    <t>http://semanaeducacionartistica.cultura.gob.cl/wp-content/uploads/2016/03/logo.jpg</t>
  </si>
  <si>
    <t>a:10:{i:0;s:15:"Artes circenses";i:1;s:14:"Artes visuales";i:2;s:4:"Cine";i:3;s:5:"Danza";i:4;s:7:"DiseÃ±o";i:5;s:11:"FotografÃ­a";i:6;s:10:"Literatura";i:7;s:7:"MÃºsica";i:8;s:13:"Nuevos medios";i:9;s:6:"Teatro";}</t>
  </si>
  <si>
    <t>Escuela Publica Municipal que enfoca su PEI en la EducaciÃ³n integral, fomentando la vida saludable, el deporte y el arte.</t>
  </si>
  <si>
    <t>1465-6</t>
  </si>
  <si>
    <t>VICENTE VARGAS BAEZ</t>
  </si>
  <si>
    <t>docente artes taller ed artistica</t>
  </si>
  <si>
    <t>Angel Cruchaga Santa Maria</t>
  </si>
  <si>
    <t>angel-cruchaga-santa-maria</t>
  </si>
  <si>
    <t>marcosramirezreyes@hotmail.com</t>
  </si>
  <si>
    <t>Lomas de polcura S/N</t>
  </si>
  <si>
    <t>a:1:{s:64:"33a2c1af5ff10a9da16c5d9f868c3eded709e9d16c84aae439f6a83cf11d8d12";a:4:{s:10:"expiration";i:1464800051;s:2:"ip";s:12:"172.18.9.223";s:2:"ua";s:72:"Mozilla/5.0 (Windows NT 6.1; WOW64; rv:46.0) Gecko/20100101 Firefox/46.0";s:5:"login";i:1464627251;}}</t>
  </si>
  <si>
    <t>http://semanaeducacionartistica.cultura.gob.cl/wp-content/uploads/2016/04/logo_escuela-2-150x150.gif</t>
  </si>
  <si>
    <t>a:2:{i:0;s:5:"Danza";i:1;s:7:"MÃºsica";}</t>
  </si>
  <si>
    <t>La escuela Ãngel Cruchaga Santa MarÃ­a se caracteriza por su por su gran capacidad de integraciÃ³n de los alumnos en las distintas actividades artÃ­sticas que este les brinda para su desarrollo personal.</t>
  </si>
  <si>
    <t>3381-2</t>
  </si>
  <si>
    <t>+56 9 73505027</t>
  </si>
  <si>
    <t>Pablo Andres Almuna Valdes</t>
  </si>
  <si>
    <t>Coordinador extraescolar</t>
  </si>
  <si>
    <t>Angelica Alarcon Sansana</t>
  </si>
  <si>
    <t>angelica-alarcon-sansana</t>
  </si>
  <si>
    <t>escueladelenguajekaory@gmail.com</t>
  </si>
  <si>
    <t>Escuela Especial de lenguaje Kaory</t>
  </si>
  <si>
    <t>Avenida Carrascal NÂª4664</t>
  </si>
  <si>
    <t>a:5:{i:0;s:15:"Artes circenses";i:1;s:5:"Danza";i:2;s:10:"Literatura";i:3;s:7:"MÃºsica";i:4;s:6:"Teatro";}</t>
  </si>
  <si>
    <t>Nuestros establecimiento atiende niÃ±os preescolares que presentan dificultades en el lenguaje. Contamos con una capacidad de matricula de 112 niÃ±os, distribuidos en jornada de maÃ±ana y tarde.</t>
  </si>
  <si>
    <t>31149-9</t>
  </si>
  <si>
    <t>Angelica Bobadilla Medel</t>
  </si>
  <si>
    <t>angelica-bobadilla-medel</t>
  </si>
  <si>
    <t>angelica.bobadilla.m@gmail.com</t>
  </si>
  <si>
    <t xml:space="preserve">Liceo TÃ©cnico Profesional Liceo Gonzalo Guglielmi Montiel </t>
  </si>
  <si>
    <t>Ignacio Carrera Pinto nÂ° 369</t>
  </si>
  <si>
    <t>a:1:{s:64:"00926d04506170eb407c12eb09dc4b597ad3961fe4a91c8d87dd65ab7b3d216f";a:4:{s:10:"expiration";i:1464189834;s:2:"ip";s:12:"172.18.9.223";s:2:"ua";s:71:"Mozilla/5.0 (compatible; MSIE 10.0; Windows NT 6.2; WOW64; Trident/6.0)";s:5:"login";i:1464017034;}}</t>
  </si>
  <si>
    <t>Yumbel</t>
  </si>
  <si>
    <t>a:9:{i:0;s:10:"ArtesanÃ­a";i:1;s:15:"Artes circenses";i:2;s:14:"Artes visuales";i:3;s:5:"Danza";i:4;s:7:"DiseÃ±o";i:5;s:11:"FotografÃ­a";i:6;s:10:"Literatura";i:7;s:7:"MÃºsica";i:8;s:6:"Teatro";}</t>
  </si>
  <si>
    <t xml:space="preserve">Liceo TÃ©cnico Profesional Gonzalo Guglielmi Montiel, tiene una matrÃ­cula de 426 alumnos, desde NT1 hasta 4Â° medio. Sus especialidades son: Procesamiento de la madera, muebles y terminaciones en madera y telecomunicaciones.
EstÃ¡ ubicado en la octava regiÃ³n en una localidad llamada Yumbel EstaciÃ³n. 
</t>
  </si>
  <si>
    <t>4507-1</t>
  </si>
  <si>
    <t xml:space="preserve">Liceoggm.cl </t>
  </si>
  <si>
    <t>43 2431096</t>
  </si>
  <si>
    <t>AngÃ©lica Bobadilla Medel</t>
  </si>
  <si>
    <t xml:space="preserve">Profesora de EducaciÃ³n FÃ­sica </t>
  </si>
  <si>
    <t>Danzas, banda</t>
  </si>
  <si>
    <t>Angelica Duran Campos</t>
  </si>
  <si>
    <t>angelica-duran-campos</t>
  </si>
  <si>
    <t>Escuela RepÃºblica de Israel</t>
  </si>
  <si>
    <t>ErrÃ¡zurriz NÂ° 450</t>
  </si>
  <si>
    <t>http://semanaeducacionartistica.cultura.gob.cl/wp-content/uploads/2016/03/DSC01042-1-150x150.jpg</t>
  </si>
  <si>
    <t>a:3:{i:0;s:4:"Cine";i:1;s:11:"FotografÃ­a";i:2;s:7:"MÃºsica";}</t>
  </si>
  <si>
    <t xml:space="preserve">Po segundo aÃ±o consecutivo, nuestra escuela "cantarÃ¡ y encantarÃ¡" a la comunidad traiguenina, en este nuevo desafÃ­o un coro de 280 niÃ±os y niÃ±as tomarÃ¡ las calles de nuestra comuna para deleitar a los transeÃºntes con su canciones infantiles. </t>
  </si>
  <si>
    <t>5441-0</t>
  </si>
  <si>
    <t>45-2456622</t>
  </si>
  <si>
    <t xml:space="preserve">AngÃ©lica DurÃ¡n campos </t>
  </si>
  <si>
    <t>Jefe UTP</t>
  </si>
  <si>
    <t xml:space="preserve">MÃºsica mapuche </t>
  </si>
  <si>
    <t>angelica hinojosa</t>
  </si>
  <si>
    <t>angelica-hinojosa</t>
  </si>
  <si>
    <t>gelly_one@live.com</t>
  </si>
  <si>
    <t>colegio eduardo de geyter</t>
  </si>
  <si>
    <t>av. italia 582</t>
  </si>
  <si>
    <t>a:1:{s:64:"689d5f0cacbdbe6e7a492b5a07190ca061f8b62890e68732535a3c53bd47319e";a:4:{s:10:"expiration";i:1459479095;s:2:"ip";s:12:"172.18.9.223";s:2:"ua";s:109:"Mozilla/5.0 (Windows NT 10.0; WOW64) AppleWebKit/537.36 (KHTML, like Gecko) Chrome/49.0.2623.87 Safari/537.36";s:5:"login";i:1459306295;}}</t>
  </si>
  <si>
    <t>http://semanaeducacionartistica.cultura.gob.cl/wp-content/uploads/2016/03/11215812_10153731690967556_1059890059072515014_n-150x150.jpg</t>
  </si>
  <si>
    <t>rancagua</t>
  </si>
  <si>
    <t>a:7:{i:0;s:10:"ArtesanÃ­a";i:1;s:15:"Artes circenses";i:2;s:14:"Artes visuales";i:3;s:5:"Danza";i:4;s:7:"MÃºsica";i:5;s:13:"Nuevos medios";i:6;s:6:"Teatro";}</t>
  </si>
  <si>
    <t>Colegio eduardo de geyter es la tercera oportunidad que participarÃ¡ en la SEA, con gran entusiasmo para todos nuestros alumnos.</t>
  </si>
  <si>
    <t>02116-04</t>
  </si>
  <si>
    <t>facebook : eduardo de geyter y acle colegio eduardo de geyter</t>
  </si>
  <si>
    <t>angelica maria hinojosa morales</t>
  </si>
  <si>
    <t>coord. ACLE</t>
  </si>
  <si>
    <t>folclorico</t>
  </si>
  <si>
    <t>ANGELICA MARCELA DEL CANTO MUNOZ</t>
  </si>
  <si>
    <t>angelica-marcela-del-canto-munoz</t>
  </si>
  <si>
    <t>adelcantom@hotmail.com</t>
  </si>
  <si>
    <t>ESCUELA F-903 "LA QUEBRADA"</t>
  </si>
  <si>
    <t>KM 26 SECTOR PEDREGAL</t>
  </si>
  <si>
    <t>http://semanaeducacionartistica.cultura.gob.cl/wp-content/uploads/2016/05/IMG_5867-150x150.jpg</t>
  </si>
  <si>
    <t>LOS ANGELES</t>
  </si>
  <si>
    <t>a:4:{i:0;s:5:"Danza";i:1;s:11:"FotografÃ­a";i:2;s:7:"MÃºsica";i:3;s:6:"Teatro";}</t>
  </si>
  <si>
    <t>Nuestra escuela es un establecimiento Rural, con una matricula de 90 niÃ±os y niÃ±as desde NT1 a 8Âº bÃ sico, los alumnos se trasladan en buses de acercamiento debido a que los sectores son muy dispersos y algunos de dificil acceso especialmente en dias de lluvia. 
Hemos incorporado dentro de nuestro PEI sellos educativos potenciando la educaciÃ²n artistica, en Talleres de teatro y danza, entre otros, pero con nuestros propios docentes. Nos cuesta a veces participar de actividades en la ciudad debido a la falta de locomociÃ²n, entre algunos factores.
Durante esta SEA se realizan actividades con los alumnos en la medida de nuestras propias posibilidades.
Nuestros elencos artisticos son talleres realizados por nuestras colegas desde su propio interÃ¨s en el afÃ¡n de desarrollar otras habilidades en nuestros alumnos.</t>
  </si>
  <si>
    <t>4194-7</t>
  </si>
  <si>
    <t>MARIA PAOLA NAVARRO CRAVERO</t>
  </si>
  <si>
    <t xml:space="preserve">DOCENTE DE AULA </t>
  </si>
  <si>
    <t>Angelica Panes Diaz</t>
  </si>
  <si>
    <t>angelica-panes-diaz</t>
  </si>
  <si>
    <t>panes.angelica@gmail.com</t>
  </si>
  <si>
    <t>Colegio Particular Orden de San Jorge</t>
  </si>
  <si>
    <t>San JosÃ© #01150</t>
  </si>
  <si>
    <t>a:1:{s:64:"2bc0d7bd00e0c2fe086671c8b480e295ea6afcfdbc16b0702d287ee43fdde3cc";a:4:{s:10:"expiration";i:1464315104;s:2:"ip";s:12:"172.18.9.223";s:2:"ua";s:102:"Mozilla/5.0 (Windows NT 6.1) AppleWebKit/537.36 (KHTML, like Gecko) Chrome/50.0.2661.102 Safari/537.36";s:5:"login";i:1464142304;}}</t>
  </si>
  <si>
    <t>San Bernado</t>
  </si>
  <si>
    <t>a:5:{i:0;s:14:"Artes visuales";i:1;s:4:"Cine";i:2;s:10:"Literatura";i:3;s:7:"MÃºsica";i:4;s:6:"Teatro";}</t>
  </si>
  <si>
    <t>Nuestro establecimientos es un colegio tÃ©cnico-profesional ubicado en la periferia de Santiago y cuyos estudiantes son parte de un grupo social que pocas veces tiene acceso a actividades culturales. En este sentido el colegio siente la necesidad y el deber de proveerles este capital cultural. Con un dedicado cuerpo docente que, consciente de esto incluye, a partir de cada Ã¡rea del conocimiento, las conexiones con el mundo artÃ­stico-cultura pues se espera que las y los estudiantes sean sujetos integrales ademÃ¡s de propiciar espacios de desarrollo de esta sensibilidad (generando talleres musicales, literarios, actividades artÃ­stico-manuales, etc.)</t>
  </si>
  <si>
    <t>11931DGV</t>
  </si>
  <si>
    <t>(2) 2856 0183</t>
  </si>
  <si>
    <t>AngÃ©lica Panes DÃ­az</t>
  </si>
  <si>
    <t>Profesora de Lengua castellana y comunicaciÃ³n</t>
  </si>
  <si>
    <t>conjunto musical</t>
  </si>
  <si>
    <t>ANGELICA PAREDES</t>
  </si>
  <si>
    <t>angelica-paredes</t>
  </si>
  <si>
    <t>CLAUDIO ARRAU</t>
  </si>
  <si>
    <t>CAMINO VILLARRICA LICAN RAY KM 2,5</t>
  </si>
  <si>
    <t>a:1:{s:64:"988f790a659d193ceec49400e9b2329ff9c38483bf490d73e0bcd0df56a90644";a:4:{s:10:"expiration";i:1466817846;s:2:"ip";s:12:"172.18.9.223";s:2:"ua";s:109:"Mozilla/5.0 (Windows NT 10.0; WOW64) AppleWebKit/537.36 (KHTML, like Gecko) Chrome/51.0.2704.84 Safari/537.36";s:5:"login";i:1466645046;}}</t>
  </si>
  <si>
    <t>http://semanaeducacionartistica.cultura.gob.cl/wp-content/uploads/2016/05/colegio.png</t>
  </si>
  <si>
    <t>a:5:{i:0;s:14:"Artes visuales";i:1;s:5:"Danza";i:2;s:7:"DiseÃ±o";i:3;s:7:"MÃºsica";i:4;s:6:"Teatro";}</t>
  </si>
  <si>
    <t>El colegio Claudio Arrau realizarÃ¡ su celebraciÃ³n de la IV Semana de la EducaciÃ³n ArtÃ­stica incorporando todas alas actividades propuestas por el Consejo Nacional de la Cultura y las Artes (Espacios de reflexiÃ³n, Artistas en mi escuela, circuitos culturales y acciones artÃ­sticas escolares en espacios publicos), todas estas actividades se desarrollaran durante la semana en la comuna.
Nuestro Colegio integra las artes en el aula desde la pre bÃ¡sica a cuarto medio es el Ãºnico colegio de nuestra comuna que trabaja con el Consejo Nacional de la Cultura y las Artes con su programa ACCIONA ademÃ¡s cuenta con diversos elencos artÃ­sticos en varios lenguajes artÃ­sticos es dirigido por su directora Sra. AngÃ©lica Paredes Montecinos y cuenta con un equipo de docentes especialista para cada Ã¡rea</t>
  </si>
  <si>
    <t>20041-7</t>
  </si>
  <si>
    <t>WWW.CLAUDIO ARRAU.CL</t>
  </si>
  <si>
    <t>SANDRA CARDENAS</t>
  </si>
  <si>
    <t>Teatro, elencos musicales varios Jazz,folclore,clÃ¡sico y artes visuales</t>
  </si>
  <si>
    <t>Angella Ahumada Henriquez</t>
  </si>
  <si>
    <t>angella-ahumada-henriquez</t>
  </si>
  <si>
    <t>angellaahumada@gmail.com</t>
  </si>
  <si>
    <t>Manuel RodrÃ­guez 325</t>
  </si>
  <si>
    <t>http://semanaeducacionartistica.cultura.gob.cl/wp-content/uploads/2016/04/COMUNIDAD-COLEGIO-DIVINA-PROVIDENCIA-150x150.jpg</t>
  </si>
  <si>
    <t>a:7:{i:0;s:10:"ArtesanÃ­a";i:1;s:14:"Artes visuales";i:2;s:5:"Danza";i:3;s:11:"FotografÃ­a";i:4;s:10:"Literatura";i:5;s:7:"MÃºsica";i:6;s:6:"Teatro";}</t>
  </si>
  <si>
    <t>Colegio Divina Providencia de la Comuna de El Monte, donde comienza la Patria, se hace presente por 2Â° aÃ±o en esta hermosa iniciativa que acerca a nuestros niÃ±os, niÃ±as y jÃ³venes a desarrollar, intercambiar y conocer el maravilloso mundo de la EducaciÃ³n ArtÃ­stica en sus diferentes Ã¡reas de desarrollo.</t>
  </si>
  <si>
    <t>10742-5</t>
  </si>
  <si>
    <t>www.colegiodivinaprovidencia.cl</t>
  </si>
  <si>
    <t>Maria Angella Ahumada Henriquez</t>
  </si>
  <si>
    <t>CoordinaciÃ³n 2Â° Ciclo BÃ¡sico</t>
  </si>
  <si>
    <t>Ballet FolklÃ³rico Divina Providencia</t>
  </si>
  <si>
    <t>Angelo Ahumada Saavedra</t>
  </si>
  <si>
    <t>angelo-ahumada-saavedra</t>
  </si>
  <si>
    <t>aahumada@sip.cl</t>
  </si>
  <si>
    <t>Colegio Elvira Hurtado de Matte</t>
  </si>
  <si>
    <t>a:1:{s:64:"a6732ca5c5c55f3401d3cf306f8abe8cc0031cb13a6797ca657766494025264f";a:4:{s:10:"expiration";i:1466727834;s:2:"ip";s:12:"172.18.9.223";s:2:"ua";s:103:"Mozilla/5.0 (Windows NT 10.0) AppleWebKit/537.36 (KHTML, like Gecko) Chrome/51.0.2704.103 Safari/537.36";s:5:"login";i:1466555034;}}</t>
  </si>
  <si>
    <t>a:4:{i:0;s:14:"Artes visuales";i:1;s:5:"Danza";i:2;s:10:"Literatura";i:3;s:7:"MÃºsica";}</t>
  </si>
  <si>
    <t>El colegio participa en actividades artÃ­sticas tanto en los colegios que forman parte de la fundaciÃ³n como tambiÃ©n en concursos e instancias externas a la fundaciÃ³n.</t>
  </si>
  <si>
    <t>10042-0</t>
  </si>
  <si>
    <t>www.elvirahurtado.cl</t>
  </si>
  <si>
    <t>Daniela Pollak</t>
  </si>
  <si>
    <t>Jefa departamento de artes visuales</t>
  </si>
  <si>
    <t>Ant onio Vergara Rojas</t>
  </si>
  <si>
    <t>ant-onio-vergara-rojas</t>
  </si>
  <si>
    <t>avergararojas@gmail.com</t>
  </si>
  <si>
    <t>Centro Educacional Hacienda Teno</t>
  </si>
  <si>
    <t>Hacienda Teno S/N</t>
  </si>
  <si>
    <t>a:1:{s:64:"1f79e23edd05de564be12c8d9df33806c2cabd6b5c000f7d79887f88af088142";a:4:{s:10:"expiration";i:1463880431;s:2:"ip";s:12:"172.18.9.223";s:2:"ua";s:109:"Mozilla/5.0 (Windows NT 6.3; WOW64) AppleWebKit/537.36 (KHTML, like Gecko) Chrome/50.0.2661.102 Safari/537.36";s:5:"login";i:1463707631;}}</t>
  </si>
  <si>
    <t>Teno</t>
  </si>
  <si>
    <t>Antonio Vergara Rojas</t>
  </si>
  <si>
    <t>Director</t>
  </si>
  <si>
    <t>antonia plaza</t>
  </si>
  <si>
    <t>antonia-plaza</t>
  </si>
  <si>
    <t>antoniaplaza@gmail.com</t>
  </si>
  <si>
    <t>colegio puerto varas</t>
  </si>
  <si>
    <t>camino viejo a llanqihue s/n</t>
  </si>
  <si>
    <t>a:1:{s:64:"502ab09156859ed70d706fc30d54b78e63660fac884ffb7b351da15f3c2da439";a:4:{s:10:"expiration";i:1462375786;s:2:"ip";s:12:"172.18.9.223";s:2:"ua";s:110:"Mozilla/5.0 (Windows NT 10.0; WOW64) AppleWebKit/537.36 (KHTML, like Gecko) Chrome/49.0.2623.112 Safari/537.36";s:5:"login";i:1462202986;}}</t>
  </si>
  <si>
    <t>puerto varas</t>
  </si>
  <si>
    <t>a:11:{i:0;s:12:"Arquitectura";i:1;s:10:"ArtesanÃ­a";i:2;s:14:"Artes visuales";i:3;s:4:"Cine";i:4;s:5:"Danza";i:5;s:7:"DiseÃ±o";i:6;s:11:"FotografÃ­a";i:7;s:10:"Literatura";i:8;s:7:"MÃºsica";i:9;s:13:"Nuevos medios";i:10;s:6:"Teatro";}</t>
  </si>
  <si>
    <t>Tenemos el privilegio de trabajar en un establecimiento donde el Ã¡rea artÃ­stica es valorada y respetada.  Nuestro gran logro han sido los musicales, donde trabajamos con los profesores de mÃºsica, trabajando en Ã¡reas como actuaciÃ³n, canto, escenografÃ­a, maquillaje, vestuario, etc.
La misma semana nosotros celebramos la semana del arte donde tenemos un festival de pintura interescolar y el festival de la voz.</t>
  </si>
  <si>
    <t>Particular pagado</t>
  </si>
  <si>
    <t>www.cpv,cl</t>
  </si>
  <si>
    <t>coordinadora arte y tecnologÃ­a, profesora de arte enseÃ±anza media</t>
  </si>
  <si>
    <t>musicales</t>
  </si>
  <si>
    <t>Antonio Galvez Diaz</t>
  </si>
  <si>
    <t>antonio-galvez-diaz</t>
  </si>
  <si>
    <t>a:1:{s:64:"c93ac385a4679d85dc3415959d66c5ffc2c73af1aeace518a24452160f0efa89";a:4:{s:10:"expiration";i:1463329342;s:2:"ip";s:12:"172.18.9.223";s:2:"ua";s:102:"Mozilla/5.0 (Windows NT 6.1) AppleWebKit/537.36 (KHTML, like Gecko) Chrome/50.0.2661.102 Safari/537.36";s:5:"login";i:1463156542;}}</t>
  </si>
  <si>
    <t>http://semanaeducacionartistica.cultura.gob.cl/wp-content/uploads/2016/04/IMG_0838-150x150.jpg</t>
  </si>
  <si>
    <t>El Colegio â€œSan Antonio de Padua â€,ubicado en el centro de la ciudad de la Serena,fuÃ© fundado el 6 de Marzo de l908 por los Padres Franciscanos Belgas, y desde entonces ha ido en una alza en sus matriculas lo que en la actualidad lo hace brindar un servicio educativo a una cantidad de 547 alumnos desde Kinder hasta Cuarto aÃ±o medio, proyectando una ampliaciÃ³n en las matriculas a las 650 personas, dentro de los prÃ³ximos 5 aÃ±os, producto de la creaciÃ³n de nuevos cursos. Esto Ãºltimo ha sido producto de la alta demanda de postulaciones que se tiene cada aÃ±o, y por la entrega de nuevas dependencias por parte de la congregaciÃ³n franciscana, para que el colegio
pueda ampliarse humanamente y tambiÃ©n en sus infraestructuras, las que hasta hace un par de aÃ±os atrÃ¡s, contaban con aulas independientes para cada curso desde Kinder a Cuarto medio, cada una equipada con datashow, salas independientes para los cursos electivos, los diferenciados de las distintas asignaturas, laboratorio de ciencias con sus elementos bÃ¡sicos, laboratorio de enlaces (computaciÃ³n) con un equipo por cada alumno
(obtenidos vÃ­a proyectos del Ministerio de EducaciÃ³n), multicancha de baldosas( techada), Biblioteca (CRA) para el desarrollo de las actividades escolares, tres comedores para dar espacios de alimentaciÃ³n y colaciÃ³n a los
estudiantes, uno de ellos con servicio de casino externo, un comedor para profesores, dependencias de oficina para labores administrativas; una sala de mÃºsica habilitada para realizar actividades corales con un datashow y un piano de pared; hoy en la actualidad gracias a la entrega de dependencias que pertenecÃ­an al ex convento franciscano,
se ha logrado implementar una sala especial para la cÃ¡tedra de piano, salas para las clases de cada instrumento que conforman la orquesta sinfÃ³nica del colegio, instrumentos que en su gran parte fueron obtenidos gracias al aporte del FAE 2012, una sala acondicionada especialmente para el ensayo general de la orquesta sinfÃ³nica, sala que tambiÃ©n es utilizada para el desarrollo de las clases de talleres musicales. Es importante destacar que si bien en el proyecto educativo de nuestra instituciÃ³n no se hace menciÃ³n especÃ­fica al desarrollo artÃ­stico en los objetivos a conseguir, esto se debe a la no adecuaciÃ³n desde hace unos aÃ±os del PEI, pero si estÃ¡n incluidos las disciplinas artÃ­sticas en los planes de estudio acadÃ©mico del establecimiento, lo cual se evidencia en los horarios de kunder a cuarto medio.
Si bien nuestro colegio figura ubicado dentro de un rango socioeconÃ³mico medio alto (D), la realidad es muy distinta, ya que en dentro de las familias que estÃ¡n nuestro establecimiento, hay un alto numero de personas que no poseen trabajo, estudios completos o superiores, ni los medios econÃ³micos para poder brindar una educaciÃ³n sin problemas a sus hijos. Se suma a lo anterior la alta cantidad de deuda de apoderados por concepto de mensualidades. En las matriculas se cuenta con la presencia de alumnos provenientes de distintas comunas,incluso lejanas al establecimiento educacional (Andacollo, Tongoy, Guanaqueros, VicuÃ±a, y alrededores). Junto con
la oferta acadÃ©mica y cultural brindada a sus educandos, tambiÃ©n se entrega las alternativas de distintos profesionales que complementan el apoyo educacional, potenciando la integralidad en su desarrollo (psicologos, orientadores, enfermeras, sacerdotes, Directora, Inspector General y tres de patio, Jefe tÃ©cnico y evaluador, etc). La educaciÃ³n que se entrega a diario estÃ¡ dirigida a lograr el pleno desarrollo de cada uno de los alumnos en su
dimensiÃ³n espiritual, social, polÃ­tica y cultural formando personas abiertas y dispuestas a participar de los cambios que la sociedad le presente, capaces de contemplar la belleza de la creaciÃ³n, proyectarse como personas libres, responsables de cada uno de sus actos donde estÃ© presente la formaciÃ³n valÃ³rica y acadÃ©mica que el Colegio entrega.
Desde los inicios del colegio San Antonio, desde cuando entre sus asignaturas curriculares que buscaban la formaciÃ³n integral, figuraba el canto como asignatura obligatoria, hasta el dÃ­a de hoy en que se cuenta con una malla curricular propia (planes y programas propios), en los cuales la asignatura de mÃºsica estÃ¡ presente desde la etapa preescolar (kinder) hasta cuarto medio, la formaciÃ³n en la educaciÃ³n artÃ­stica es fundamental para alcanzar los logros de obtener un desarrollo integral de la persona. Es dentro de estos procesos de formaciÃ³n en el arte, que se han dado poco a poco una gran cantidad de actividades y disciplinas artÃ­sticas, las que tambiÃ©n han alcanzado gran nivel y muy buenos resultados. Se pueden mencionar y destacar que en el Ã¡mbito del Artes escÃ©nicas, se han logrado grupos de teatro a nivel infantil y juvenil, destacando este Ãºltimo por alcanzar distinciones honrosas a nivel nacional (en el IV Festival Nacional de Teatro FET, organizado por Teatro Camino en la ciudad de Santiago), y el
primer lugar regional en el XIII Festival interescolar de Teatro regional organizado por el Colegio InglÃ©s de La Serena, y el premio al mejor actor, trabajos que no quedan ahÃ­ ya que en la actualidad se preparan para nuevas actividades y encuentros a nivel local y nacional. Otras disciplinas artÃ­sticas creadas con el objetivo de dar extensiÃ³n a las actividades musicales de aula, son Conjunto musical FolclÃ³rico infantil, los Zorzalitos quienes todos los aÃ±os se presentan en las diferentes actividades de este rubro a nivel regional (concursos de cueca regionales, fiestas patrias, eventos institucionales, etc), formando diversas generaciones con el paso de los aÃ±os.La Banda Escolar tambiÃ©n destaca en el desarrollo de la formaciÃ³n de los alumnos, agrupaciÃ³n que ha estado presente desde la fundaciÃ³n del colegio, y realizando presentaciones en una gran cantidad de actos cÃ­vicos de la regiÃ³n. Importante 13
tambiÃ©n se hace destacar y mencionar la actividad coral que por mucho tiempo ha desarrollado el establecimiento, resaltando la Coral femenina que por muchos aÃ±os se presentÃ³ en gran cantidad de actividades de todo tipo (escolares, encuentros, actos, etc) a nivel nacional; el Coro San Francisco agrupaciÃ³n que ha alcanzado un
excelente nivel artÃ­stico, situaciÃ³n que lo ha llevado a presentarse en gran parte del territorio nacional (desde la Priemra regiÃ³n hasta la dÃ©cima regiÃ³n) y en encuentros en el extranjero (Encuentro Coral en Miramar Argentina Provincia de Buenos Aires); destacando los conciertos junto a agrupaciones de diferentes estilos (Gloria de Vivaldi junto a Orquesta de CÃ¡mara de profesores de la Universidad de La Serena, Cantata Latinoamericana Gabriela en la voz de AmÃ©rica junto al grupo de mÃºsica latinoamericana Cafuzo, Misa Andina junto a la Camerata Andina de la Universidad de la Serena y otras tantas mÃ¡s. Si bien todas las actividades mencionadas son resultados de los trabajos y formaciÃ³n recibida dentro de las aulas y de los procesos sistemÃ¡ticos de clases, hoy en dÃ­a se lleva a cabo un proyecto de extensiÃ³n que es el corolario de los trabajos realizados en el curriculum escolar, esta es la Orquesta SinfÃ³nica Infanto-juvenil, la que cuenta con la participaciÃ³n de 50 alumnos desde quinto bÃ¡sico hasta cuarto medio, quienes ademÃ¡s de las clases sistemÃ¡ticas de aula (educaciÃ³n musical, y taller de MÃºsica) donde reciben una formaciÃ³n teorico- prÃ¡ctica y de apreciaciÃ³n musical, reciben formaciÃ³n instrumental y teÃ³rica para desarrollar esta disciplina sinfÃ³nica; mencionamos que ademÃ¡s se ha complementado con un coro infantil con
alumnos y alumnas desde primero a sexto bÃ¡sico. No hay que dejar de mencionar que a todas actividades antes mencionadas se suman otras desarrolladas por los alumnos y profesores de educaciÃ³n fÃ­sica del colegio como por ejemplo danzas folcloricas latinoamericanas, con alumnos de kinder a cuarto medio, presentandose con gran exito en actos del colegio</t>
  </si>
  <si>
    <t>http://colegiosanantonio.cl/</t>
  </si>
  <si>
    <t>Antonio GÃ¡lvez DÃ­az</t>
  </si>
  <si>
    <t>docente mÃºsica y director de coro y orquesta sinfÃ³nica latinoamericana</t>
  </si>
  <si>
    <t>orquesta sinfÃ³nica latinoamericana, coros (v. blancas y mixtas), grupos de musica</t>
  </si>
  <si>
    <t>Antonio Guzman Quintana</t>
  </si>
  <si>
    <t>antonio-guzman-quintana</t>
  </si>
  <si>
    <t>aguzman@uvm.cl</t>
  </si>
  <si>
    <t>Universidad ViÃ±a del Mar</t>
  </si>
  <si>
    <t xml:space="preserve">Av Agua Santa </t>
  </si>
  <si>
    <t xml:space="preserve">La Carrera de PedagogÃ­a en Artes Visuales de la UVM es una carrera que tiene dentro de sus objetivos:
1.	Formar un/a profesional de la educaciÃ³n en artes visuales especializado/a en arte contemporÃ¡neo que le permita abordar la enseÃ±anza del arte en distintos espacios de educaciÃ³n.
2.	Generar dinÃ¡micas pedagÃ³gico-artÃ­stico entre escuela, diversos contextos educativos y comunidad.
3.	Potenciar el trabajo colaborativo y la innovaciÃ³n como rasgos fundamentales en la prÃ¡ctica docente de carÃ¡cter crÃ­tico.
4.	Desarrollar en nuestros/as futuros/as profesionales un pensamiento pedagÃ³gico de carÃ¡cter crÃ­tico y reflexivo a partir de la experiencia docente y de los procesos de enseÃ±anza-aprendizaje que vivirÃ¡n en sus prÃ¡cticas pedagÃ³gicas.
5.	Potenciar redes y generar conocimiento a partir de constantes visitas de especialistas en docencia y en arte contemporÃ¡neo, que permiten una visiÃ³n amplia y actualizada del contexto laboral y cultural en el que se desempeÃ±arÃ¡n
</t>
  </si>
  <si>
    <t>http://www.uvm.cl/</t>
  </si>
  <si>
    <t>Mariela Toledo</t>
  </si>
  <si>
    <t xml:space="preserve">Escuela de EducaciÃ³n </t>
  </si>
  <si>
    <t>anzepeda</t>
  </si>
  <si>
    <t>anzepeda@gmail.com</t>
  </si>
  <si>
    <t>Primer Agua</t>
  </si>
  <si>
    <t>Camino a Trovolhue km 11</t>
  </si>
  <si>
    <t>a:1:{s:64:"b0bda9dfea6750aaa188d6d63c35bac8cd0405ae87d1d01f67874389dd307036";a:4:{s:10:"expiration";i:1466201329;s:2:"ip";s:12:"172.18.9.223";s:2:"ua";s:109:"Mozilla/5.0 (Windows NT 10.0; WOW64) AppleWebKit/537.36 (KHTML, like Gecko) Chrome/51.0.2704.84 Safari/537.36";s:5:"login";i:1466028529;}}</t>
  </si>
  <si>
    <t>a:5:{i:0;s:10:"ArtesanÃ­a";i:1;s:14:"Artes visuales";i:2;s:5:"Danza";i:3;s:7:"MÃºsica";i:4;s:6:"Teatro";}</t>
  </si>
  <si>
    <t>La Escuela Intercultural Primer Agua es una comunidad educativa Lafquenche que se ubica en la comuna de Tirua RegiÃ³n del Bio Bio. Esta escuela esta en proceso de instaurar elementos culturales de las comunidades en donde estamos insertos y lo primero es crear un conjunto mapuche que nos de el sello e identidad de los sectores adyacentes.
En segundo lugar el tema de la artesanÃ­a es un taller en donde se le enseÃ±a a los niÃ±os textileria, artesanÃ­a etc para potenciar las tradiciones culturales del lugar.</t>
  </si>
  <si>
    <t>Sonia Chandia</t>
  </si>
  <si>
    <t>Aracelli Parada Martinez</t>
  </si>
  <si>
    <t>aracelli-parada-martinez</t>
  </si>
  <si>
    <t>Av. bulnes 01855</t>
  </si>
  <si>
    <t>a:2:{s:64:"8f1cf879e435d2300efd471f6d8ea487ed183ecfd8c274c5bd3918fa0da14a9b";a:4:{s:10:"expiration";i:1463860223;s:2:"ip";s:12:"172.18.9.223";s:2:"ua";s:65:"Mozilla/5.0 (Windows NT 6.1; rv:46.0) Gecko/20100101 Firefox/46.0";s:5:"login";i:1463687423;}s:64:"898adbe6594d203e2159d755154c7134f855f2aa05314e73679e9b11f7ce91b1";a:4:{s:10:"expiration";i:1463925677;s:2:"ip";s:12:"172.18.9.223";s:2:"ua";s:65:"Mozilla/5.0 (Windows NT 6.1; rv:46.0) Gecko/20100101 Firefox/46.0";s:5:"login";i:1463752877;}}</t>
  </si>
  <si>
    <t>www.umag.cl</t>
  </si>
  <si>
    <t>61 - 2207 132</t>
  </si>
  <si>
    <t>Aracelli Parada MartÃ­nez</t>
  </si>
  <si>
    <t>Carrera PedagogÃ­a en EducaciÃ³n Parvularia</t>
  </si>
  <si>
    <t>arbol</t>
  </si>
  <si>
    <t>Espacio Cultural El Ãrbol</t>
  </si>
  <si>
    <t>Waldo Seguel 607</t>
  </si>
  <si>
    <t>http://semanaeducacionartistica.cultura.gob.cl/wp-content/uploads/2016/05/13245249_972883646140914_8327740308833963997_n-150x150.jpg</t>
  </si>
  <si>
    <t>https://www.facebook.com/EspacioCulturalElArbol/</t>
  </si>
  <si>
    <t>Theo RÃ­os CÃ³rdova</t>
  </si>
  <si>
    <t>Area de Educacion y Medicacion MHNV</t>
  </si>
  <si>
    <t>area-de-educacion-y-medicacion-mhnv</t>
  </si>
  <si>
    <t>Condell 1546, ValparaÃ­so.</t>
  </si>
  <si>
    <t>a:2:{s:64:"130e0e3b8004825c92ec90da672cc9bdece199149b168e1b0430b45482d72429";a:4:{s:10:"expiration";i:1466631579;s:2:"ip";s:12:"172.18.9.223";s:2:"ua";s:109:"Mozilla/5.0 (Windows NT 6.1; WOW64) AppleWebKit/537.36 (KHTML, like Gecko) Chrome/51.0.2704.103 Safari/537.36";s:5:"login";i:1466458779;}s:64:"6a8192b77ccfa00debf1cbdb1e72176d480e5cc2dc1c674fb4317a8b4069c7d4";a:4:{s:10:"expiration";i:1466793862;s:2:"ip";s:12:"172.18.9.223";s:2:"ua";s:109:"Mozilla/5.0 (Windows NT 6.1; WOW64) AppleWebKit/537.36 (KHTML, like Gecko) Chrome/51.0.2704.103 Safari/537.36";s:5:"login";i:1466621062;}}</t>
  </si>
  <si>
    <t>http://semanaeducacionartistica.cultura.gob.cl/wp-content/uploads/2016/03/baja-150x150.jpg</t>
  </si>
  <si>
    <t xml:space="preserve">El Museo, con 136 aÃ±os al servicio de la comunidad, se encuentra instalado en el Palacio Lyon ubicado en pleno centro de ValparaÃ­so e incorporado al quehacer educativo y cultural regional. Colabora activamente con la educaciÃ³n formal en las Ã¡reas de las Ciencias Naturales y AntropolÃ³gicas, manteniendo vÃ­nculos permanentes con los establecimientos educacionales tanto municipalizados, como subvencionados y particulares, Institutos Profesionales y Universidades regionales. </t>
  </si>
  <si>
    <t>www.mhnv.cl</t>
  </si>
  <si>
    <t>Juan Pablo Cruz</t>
  </si>
  <si>
    <t>32 2454840</t>
  </si>
  <si>
    <t>Arelis Cabrera</t>
  </si>
  <si>
    <t>arelis-cabrera</t>
  </si>
  <si>
    <t>arelis.cb@hotmail.com</t>
  </si>
  <si>
    <t>Gisllen Bernucci</t>
  </si>
  <si>
    <t>Camino PÃºblico El Peumal S/N</t>
  </si>
  <si>
    <t>a:1:{s:64:"7ba81e1ff895cb3794a277bd553bbf617fd05a34fced8007b349b7a1d0ec2d4e";a:4:{s:10:"expiration";i:1463932041;s:2:"ip";s:12:"172.18.9.223";s:2:"ua";s:109:"Mozilla/5.0 (Windows NT 6.1; WOW64) AppleWebKit/537.36 (KHTML, like Gecko) Chrome/50.0.2661.102 Safari/537.36";s:5:"login";i:1463759241;}}</t>
  </si>
  <si>
    <t>http://semanaeducacionartistica.cultura.gob.cl/wp-content/uploads/2016/05/Gisllen-bernucci-150x150.jpg</t>
  </si>
  <si>
    <t>a:3:{i:0;s:10:"ArtesanÃ­a";i:1;s:5:"Danza";i:2;s:6:"Teatro";}</t>
  </si>
  <si>
    <t xml:space="preserve">Somos una escuela rural, multi-grado ubicada en la pre-cordillera de Romeral, comuna ubicada en la RegiÃ³n del Maule. Nuestro Ã©nfasis estÃ¡ en el sello intercultural y ecolÃ³gico. Es una escuela abierta a la comunidad que brinda la oportunidad de aprendizaje a niÃ±os y niÃ±as de la localidad de el Peumal. La escuela posee un 90 % de vulnerabilidad y segÃºn nuestra clasificaciÃ³n Sep somos emergentes. </t>
  </si>
  <si>
    <t>2832-0</t>
  </si>
  <si>
    <t>https://www.facebook.com/Escuela-Gisllen-Bernucci-G-655892171139112</t>
  </si>
  <si>
    <t>+56 9 6593 5139</t>
  </si>
  <si>
    <t xml:space="preserve">Directora </t>
  </si>
  <si>
    <t>Argelia Rojas Munoz</t>
  </si>
  <si>
    <t>argelia-rojas-munoz</t>
  </si>
  <si>
    <t xml:space="preserve">Avenida Osvaldo MarÃ­n #901 </t>
  </si>
  <si>
    <t>a:1:{s:64:"bace56dc1df7391f6862d18339f3062b4c454dcf61c1578d64a61cc2b9775ebf";a:4:{s:10:"expiration";i:1466863540;s:2:"ip";s:12:"172.18.9.223";s:2:"ua";s:109:"Mozilla/5.0 (Windows NT 6.3; WOW64) AppleWebKit/537.36 (KHTML, like Gecko) Chrome/51.0.2704.103 Safari/537.36";s:5:"login";i:1466690740;}}</t>
  </si>
  <si>
    <t>http://semanaeducacionartistica.cultura.gob.cl/wp-content/uploads/2016/04/Logo-Escuela-Las-Cruces-actual-150x150.jpg</t>
  </si>
  <si>
    <t xml:space="preserve">Escuela BÃ¡sica Las Cruces fue creada por decreto 2063 con fecha 23 de abril de 1935 del Ministerio de EducaciÃ³n PÃºblica denominada Escuela nÂº 12 de San Antonio.
Se imparte enseÃ±anza desde Pre-Kinder a 8vo AÃ±o de EducaciÃ³n BÃ¡sica. En el presente aÃ±o cuenta con  una matrÃ­cula de 370 alumnos.
Se cuenta con  talleres de: ComputaciÃ³n, Teatro, EjecuciÃ³n Musical, Artes Visuales y PlÃ¡sticas, Voleibol, FÃºtbol, Banda de Guerra e Instrumental Escolar, Orquesta SinfÃ³nica Infantil-Juvenil, Ciencias y EcologÃ­a.
Uno de los objetivos principales es lograr aprendizajes significativos para todos y cada uno de nuestros educandos.
Escuela BÃ¡sica Las Cruces, se inserta de manera activa y efectiva en el desarrollo educativo, donde por generaciones ha sido el pilar fundamental de la educaciÃ³n de la mayorÃ­a de los vecinos de la localidad.  </t>
  </si>
  <si>
    <t>2074-5</t>
  </si>
  <si>
    <t>35-2-431637</t>
  </si>
  <si>
    <t>Coordinadora Comunal Unidad de Transversalidad y Convivencia Escolar</t>
  </si>
  <si>
    <t>Talleres de Teatro-MÃºsica-Artes conforman elenco de montaje musical</t>
  </si>
  <si>
    <t>Arica College</t>
  </si>
  <si>
    <t>arica-college</t>
  </si>
  <si>
    <t>colegio@aricacollege.cl</t>
  </si>
  <si>
    <t>Avenida Argentina 2330</t>
  </si>
  <si>
    <t>a:6:{i:0;s:14:"Artes visuales";i:1;s:4:"Cine";i:2;s:5:"Danza";i:3;s:11:"FotografÃ­a";i:4;s:7:"MÃºsica";i:5;s:6:"Teatro";}</t>
  </si>
  <si>
    <t>12587-3</t>
  </si>
  <si>
    <t>www.aricacollege.cl</t>
  </si>
  <si>
    <t>Gabriela Colina</t>
  </si>
  <si>
    <t>Ariel Fierro Romero</t>
  </si>
  <si>
    <t>ariel-fierro-romero</t>
  </si>
  <si>
    <t>arielefe33@hotmail.com</t>
  </si>
  <si>
    <t>Escuela Los Trigales</t>
  </si>
  <si>
    <t>http://semanaeducacionartistica.cultura.gob.cl/wp-content/uploads/2016/05/EscuelaTrigales-1-150x150.jpg</t>
  </si>
  <si>
    <t>45-2262262</t>
  </si>
  <si>
    <t>Ariel Fierro</t>
  </si>
  <si>
    <t>Docente Artes Musicales</t>
  </si>
  <si>
    <t>Taller Artes Visuales   y  Taller  de  MÃºsica.</t>
  </si>
  <si>
    <t>Ariel Sepulveda Salinas</t>
  </si>
  <si>
    <t>ariel-sepulveda-salinas</t>
  </si>
  <si>
    <t>arielmarc@yahoo.com</t>
  </si>
  <si>
    <t xml:space="preserve">Liceo Juan MartÃ­nez de Rozas </t>
  </si>
  <si>
    <t>CaupolicÃ¡n 955</t>
  </si>
  <si>
    <t>http://semanaeducacionartistica.cultura.gob.cl/wp-content/uploads/2016/03/DSCN7738-150x150.jpg</t>
  </si>
  <si>
    <t>Concepcion</t>
  </si>
  <si>
    <t>a:7:{i:0;s:15:"Artes circenses";i:1;s:14:"Artes visuales";i:2;s:5:"Danza";i:3;s:7:"DiseÃ±o";i:4;s:11:"FotografÃ­a";i:5;s:7:"MÃºsica";i:6;s:6:"Teatro";}</t>
  </si>
  <si>
    <t>Liceo con un Proyecto Educativo Institucional donde las actividades artÃ­sticas culturales son fundamentales para el desarrollo de los estudiantes , quienes al ser un grupo de alta vulnerabilidad , les permite tener un mejor acercamiento al quehacer pedagÃ³gico , potenciando sus aptitudes e intereses artisticos y musicales.</t>
  </si>
  <si>
    <t>www.liceojmr.cl</t>
  </si>
  <si>
    <t xml:space="preserve">Ariel Sepulveda Salinas </t>
  </si>
  <si>
    <t>Artequin Vina</t>
  </si>
  <si>
    <t>artequin-vina</t>
  </si>
  <si>
    <t>difusion@artequinvina.cl</t>
  </si>
  <si>
    <t>http://semanaeducacionartistica.cultura.gob.cl/wp-content/uploads/2016/04/perfil-01-150x150.jpg</t>
  </si>
  <si>
    <t>Artequin ViÃ±a del Mar es un museo educativo de arte que con una metodologÃ­a interactiva y lÃºdica â€“complementada con reproducciones de obras de arteâ€“ tiene como principal objetivo acercar a niÃ±os y niÃ±as a la historia del arte a travÃ©s de visitas guiadas, talleres y diferentes experiencias didÃ¡cticas.</t>
  </si>
  <si>
    <t>www.artequinvina.cl</t>
  </si>
  <si>
    <t>Loreto Ledezma</t>
  </si>
  <si>
    <t>ArtesCEP</t>
  </si>
  <si>
    <t>artescep</t>
  </si>
  <si>
    <t>Franciscastamatiu@gmail.com</t>
  </si>
  <si>
    <t xml:space="preserve">Colegio EcolÃ³gico Paine </t>
  </si>
  <si>
    <t>Calle Los Aromos 107</t>
  </si>
  <si>
    <t>a:1:{s:64:"8f995c42bc04b628da694556f64e964f84434321de34e666a28812d64ed3dd34";a:4:{s:10:"expiration";i:1463711202;s:2:"ip";s:12:"172.18.9.223";s:2:"ua";s:102:"Mozilla/5.0 (Windows NT 6.1) AppleWebKit/537.36 (KHTML, like Gecko) Chrome/50.0.2661.102 Safari/537.36";s:5:"login";i:1463538402;}}</t>
  </si>
  <si>
    <t xml:space="preserve">Paine </t>
  </si>
  <si>
    <t>a:10:{i:0;s:10:"ArtesanÃ­a";i:1;s:15:"Artes circenses";i:2;s:14:"Artes visuales";i:3;s:4:"Cine";i:4;s:5:"Danza";i:5;s:11:"FotografÃ­a";i:6;s:10:"Literatura";i:7;s:7:"MÃºsica";i:8;s:13:"Nuevos medios";i:9;s:6:"Teatro";}</t>
  </si>
  <si>
    <t xml:space="preserve">En representaciÃ³n del Colegio EcolÃ³gico Paine compartimos con ustedes parte de la misiÃ³n de nuestro establecimiento "Somos una comunidad educativa laica que ofrece una educaciÃ³n de calidad, basada en los estÃ¡ndares y competencias definidos en el Curriculum Nacional. Considera nuestro sello institucional de carÃ¡cter EcolÃ³gico, ArtÃ­stico y Fraternal, junto con brindar las mejores condiciones y oportunidades a los estudiantes para su crecimiento personal y social que les permita enfrentar los desafÃ­os de la sociedad actual."  
En este mismo sentido como profesores de Ed. ArtÃ­stica consideramos realmente importante participar en esta iniciativa dando a conocer el trabajo de nuestros estudiantes y comunidad, esperamos impulsar de esta forma a nuestros estudiantes a compartir su hacer artÃ­stico, asÃ­ como tambiÃ©n desarrollar su creatividad y capacidades. </t>
  </si>
  <si>
    <t>http://colegioecologico.cl/site/</t>
  </si>
  <si>
    <t>2-8253177</t>
  </si>
  <si>
    <t xml:space="preserve">Francisca Stamatiu Bahamondes </t>
  </si>
  <si>
    <t xml:space="preserve">Profesora Artes Visuales de 6Â° a 4Â° medio </t>
  </si>
  <si>
    <t>artesintegradas</t>
  </si>
  <si>
    <t>CEM Amador Neghme Rodriguez</t>
  </si>
  <si>
    <t>a:3:{s:64:"7e1890bae915d252a992f77c50d7040e5e3a92243a94b2874cff3059035a5791";a:4:{s:10:"expiration";i:1463925803;s:2:"ip";s:12:"172.18.9.223";s:2:"ua";s:120:"Mozilla/5.0 (Macintosh; Intel Mac OS X 10_10_1) AppleWebKit/537.36 (KHTML, like Gecko) Chrome/50.0.2661.86 Safari/537.36";s:5:"login";i:1463753003;}s:64:"863afe34c743ffeba3fc006c311c6a08a8e8ef6e5afd77481ca622b89acc0167";a:4:{s:10:"expiration";i:1463927742;s:2:"ip";s:12:"172.18.9.223";s:2:"ua";s:120:"Mozilla/5.0 (Macintosh; Intel Mac OS X 10_10_1) AppleWebKit/537.36 (KHTML, like Gecko) Chrome/50.0.2661.86 Safari/537.36";s:5:"login";i:1463754942;}s:64:"1c201e4c7e655e178ed3a1f3f0e28ed273dddbd4d5589255c75d01ec9a406507";a:4:{s:10:"expiration";i:1463930467;s:2:"ip";s:12:"172.18.9.223";s:2:"ua";s:109:"Mozilla/5.0 (Windows NT 6.3; WOW64) AppleWebKit/537.36 (KHTML, like Gecko) Chrome/50.0.2661.102 Safari/537.36";s:5:"login";i:1463757667;}}</t>
  </si>
  <si>
    <t>a:8:{i:0;s:10:"ArtesanÃ­a";i:1;s:15:"Artes circenses";i:2;s:14:"Artes visuales";i:3;s:5:"Danza";i:4;s:7:"DiseÃ±o";i:5;s:7:"MÃºsica";i:6;s:13:"Nuevos medios";i:7;s:6:"Teatro";}</t>
  </si>
  <si>
    <t xml:space="preserve">Nuestro establecimiento participa por segundo aÃ±o en esta Semana de EducaciÃ³n ArtÃ­stica. Contamos con estudiantes de gran potencial artÃ­stico por lo que este aÃ±o hemos re-formulado nuestro departamento nombrÃ¡ndolo Dpto de Artes Integradas, con el objetivo de visibilizar los esfuerzos de  de realizar un trabajo conjunto de todas las Ã¡reas artÃ­sticas de nuestro liceo. 
Esta semana es un espacio idÃ³neo para incentivar y mostrar el trabajo de nuestros estudiantes y de la comunidad anexa a nuestro liceo, Villa Francia. </t>
  </si>
  <si>
    <t>9861-2</t>
  </si>
  <si>
    <t>Pilar Figueroa Sanchez</t>
  </si>
  <si>
    <t>Arturo Ignacio Vivanco Navarrete</t>
  </si>
  <si>
    <t>arturo-ignacio-vivanco-navarrete</t>
  </si>
  <si>
    <t>Escuela Almirante Juan JosÃ© Latorre</t>
  </si>
  <si>
    <t>Avenida Libertad NÂ° 445</t>
  </si>
  <si>
    <t>a:1:{s:64:"ca754ffacfbd7ee764b932d6689f8f809d5fbdfa430c1394cb54b222bb46ea1d";a:4:{s:10:"expiration";i:1466792930;s:2:"ip";s:12:"172.18.9.223";s:2:"ua";s:110:"Mozilla/5.0 (Windows NT 10.0; WOW64) AppleWebKit/537.36 (KHTML, like Gecko) Chrome/51.0.2704.103 Safari/537.36";s:5:"login";i:1466620130;}}</t>
  </si>
  <si>
    <t>http://semanaeducacionartistica.cultura.gob.cl/wp-content/uploads/2016/04/INSIGNEA_1-150x150.jpg</t>
  </si>
  <si>
    <t>a:8:{i:0;s:10:"ArtesanÃ­a";i:1;s:14:"Artes visuales";i:2;s:5:"Danza";i:3;s:7:"DiseÃ±o";i:4;s:11:"FotografÃ­a";i:5;s:7:"MÃºsica";i:6;s:13:"Nuevos medios";i:7;s:6:"Teatro";}</t>
  </si>
  <si>
    <t>La escuela Almirante Juan JosÃ© Latorre imparte enseÃ±anza pre-bÃ¡sica, bÃ¡sica y media , cuenta con
una matrÃ­cula de 375 estudiantes, 28 docentes y 25 asistentes de la educaciÃ³n. Se encuentra
ubicada en el centro de la comuna de ChaitÃ©n y fue reabierta el aÃ±o 2011 despuÃ©s de permanecer
cerrada durante 3 aÃ±os por la erupciÃ³n del volcÃ¡n ChaitÃ©n.
La escuela tiene como misiÃ³n acrecentar las potencialidades de nuestros estudiantes en las Ã¡reas
cognitiva, formativa, artÃ­stica, deportiva, tecnolÃ³gica y social, con la finalidad de incorporarlos a
niveles superiores de educaciÃ³n de acuerdo a sus necesidades e intereses.
La instituciÃ³n se propone ser una escuela inclusiva, democrÃ¡tica y participativa y con sentido de
pertenencia a la Patagonia</t>
  </si>
  <si>
    <t>22083-3</t>
  </si>
  <si>
    <t>65 2576326</t>
  </si>
  <si>
    <t>Arturo Vivanco Navarrete</t>
  </si>
  <si>
    <t>Docente de Aula</t>
  </si>
  <si>
    <t>Asaliara</t>
  </si>
  <si>
    <t>asaliara</t>
  </si>
  <si>
    <t>Asaliara@gmail.Com</t>
  </si>
  <si>
    <t>Dinabec College</t>
  </si>
  <si>
    <t>Diego portales</t>
  </si>
  <si>
    <t>a:2:{s:64:"04c4fd3670e98ade41eb83c493f823e89b05a7739afcf002c8b2f14c4344eba0";a:4:{s:10:"expiration";i:1466685417;s:2:"ip";s:12:"172.18.9.223";s:2:"ua";s:102:"Mozilla/5.0 (Windows NT 6.1) AppleWebKit/537.36 (KHTML, like Gecko) Chrome/51.0.2704.103 Safari/537.36";s:5:"login";i:1466512617;}s:64:"eccec49550a08d64241ff2840556e1ab65ae7249480acb2784fe1f2ae0d1f7a4";a:4:{s:10:"expiration";i:1466774468;s:2:"ip";s:12:"172.18.9.223";s:2:"ua";s:102:"Mozilla/5.0 (Windows NT 6.1) AppleWebKit/537.36 (KHTML, like Gecko) Chrome/51.0.2704.103 Safari/537.36";s:5:"login";i:1466601668;}}</t>
  </si>
  <si>
    <t>http://semanaeducacionartistica.cultura.gob.cl/wp-content/uploads/2016/06/dinabec-150x150.png</t>
  </si>
  <si>
    <t>18087-4</t>
  </si>
  <si>
    <t>Www.dinabec.cl</t>
  </si>
  <si>
    <t>Alejandro Salinas Aravena</t>
  </si>
  <si>
    <t>ATPRB13</t>
  </si>
  <si>
    <t>atprb13</t>
  </si>
  <si>
    <t>atprb13@gmail.com</t>
  </si>
  <si>
    <t>TrewhelaÂ´s School Chicureo Norte</t>
  </si>
  <si>
    <t>a:1:{s:64:"7501a03b3eb9ed9314f9076faf2c8c7522fb6071db53bcc4791699c4e2d37e77";a:4:{s:10:"expiration";i:1464132866;s:2:"ip";s:12:"172.18.9.223";s:2:"ua";s:121:"Mozilla/5.0 (Macintosh; Intel Mac OS X 10_10_5) AppleWebKit/537.36 (KHTML, like Gecko) Chrome/50.0.2661.102 Safari/537.36";s:5:"login";i:1463960066;}}</t>
  </si>
  <si>
    <t>a:3:{i:0;s:14:"Artes visuales";i:1;s:11:"FotografÃ­a";i:2;s:13:"Nuevos medios";}</t>
  </si>
  <si>
    <t>www.trewhelaschool.cl</t>
  </si>
  <si>
    <t>Docente Artes Visuales y TecnologÃ­a</t>
  </si>
  <si>
    <t>Aurora Saavedra Cordero</t>
  </si>
  <si>
    <t>aurora-saavedra-cordero</t>
  </si>
  <si>
    <t>utp.e@crep.cl</t>
  </si>
  <si>
    <t>CREP</t>
  </si>
  <si>
    <t>Mena 947</t>
  </si>
  <si>
    <t>http://semanaeducacionartistica.cultura.gob.cl/wp-content/uploads/2016/03/Imagen-Crep-2-150x150.jpg</t>
  </si>
  <si>
    <t>a:6:{i:0;s:14:"Artes visuales";i:1;s:5:"Danza";i:2;s:7:"DiseÃ±o";i:3;s:11:"FotografÃ­a";i:4;s:7:"MÃºsica";i:5;s:6:"Teatro";}</t>
  </si>
  <si>
    <t>Nuestro colegio CREP es una comunidad educativa que, inspirada en la vivencia de los valores del humanismo laico, promueve el convivir en el bienestar para desarrollar aprendizajes de calidad, apoyados en procesos acadÃ©micos, administrativos y de gestiÃ³n eficaces</t>
  </si>
  <si>
    <t>www.crep.cl</t>
  </si>
  <si>
    <t>Encargado unidad TÃ©cnica PedagÃ³gica</t>
  </si>
  <si>
    <t>bandas musicales</t>
  </si>
  <si>
    <t>AZUCENA ROJAS ARAYA</t>
  </si>
  <si>
    <t>azucena-rojas-araya</t>
  </si>
  <si>
    <t>ESCUELAELPENON@GMAIL.COM</t>
  </si>
  <si>
    <t>ESCUELA EL PEÃ‘ON</t>
  </si>
  <si>
    <t>B. 0'HIGGINS S/N</t>
  </si>
  <si>
    <t>http://semanaeducacionartistica.cultura.gob.cl/wp-content/uploads/2016/04/INSIGNIA-ESCUELA-117x150.jpg</t>
  </si>
  <si>
    <t>a:3:{i:0;s:10:"ArtesanÃ­a";i:1;s:7:"MÃºsica";i:2;s:6:"Teatro";}</t>
  </si>
  <si>
    <t>642-4</t>
  </si>
  <si>
    <t>PROFESORA ENCARGADA</t>
  </si>
  <si>
    <t>Balmaceda arte joven</t>
  </si>
  <si>
    <t>balmaceda-arte-joven</t>
  </si>
  <si>
    <t>eduardonavarroc@gmail.com</t>
  </si>
  <si>
    <t>Balmaceda arte joven los lagos</t>
  </si>
  <si>
    <t>Bilbao 365</t>
  </si>
  <si>
    <t>http://semanaeducacionartistica.cultura.gob.cl/wp-content/uploads/2016/03/rock-por-arte-150x150.jpg</t>
  </si>
  <si>
    <t>www.balmacedartejoven.cl</t>
  </si>
  <si>
    <t>Eduardo Navarro</t>
  </si>
  <si>
    <t>9 51377694</t>
  </si>
  <si>
    <t>Balmaceda Arte Joven Sede Antofagasta</t>
  </si>
  <si>
    <t>balmaceda-arte-joven-sede-antofagasta</t>
  </si>
  <si>
    <t>balmacedaantofagasta@gmail.com</t>
  </si>
  <si>
    <t>Balmaceda Arte Joven Antofagasta</t>
  </si>
  <si>
    <t>Ohiggins 1280</t>
  </si>
  <si>
    <t>a:1:{s:64:"676f8cd9037c7d42740d1d45cd243718a4a8b725621d5ebd43f6e5355438048d";a:4:{s:10:"expiration";i:1463587372;s:2:"ip";s:12:"172.18.9.223";s:2:"ua";s:110:"Mozilla/5.0 (Windows NT 10.0; WOW64) AppleWebKit/537.36 (KHTML, like Gecko) Chrome/50.0.2661.102 Safari/537.36";s:5:"login";i:1463414572;}}</t>
  </si>
  <si>
    <t>http://semanaeducacionartistica.cultura.gob.cl/wp-content/uploads/2016/05/logos-sede-antofagasta-2-150x150.png</t>
  </si>
  <si>
    <t>Balmaceda Arte Joven, se instala en Antofagasta en agosto del 2010, a travÃ©s de un convenio de colaboraciÃ³n con FundaciÃ³n Minera Escondida. Hasta la fecha han pasado cerca de 1200 alumnos por los talleres artÃ­sticos que desde su implementaciÃ³n han causado grandes expectativas e interÃ©s entre los jÃ³venes de la regiÃ³n de Antofagasta. Cuenta con CompaÃ±Ã­as de Teatro y Danza, que se han constituido con los mismos participantes de nuestros talleres. Importante es tambiÃ©n en cuanto a extensiÃ³n, los ciclos de teatro y mÃºsica que se generan como un espacio para la presentaciÃ³n y desarrollo del talento local. AsÃ­ tambiÃ©n, en la Sede Antofagasta se ha implementado una incubadora para proyectos de industrias creativas de la regiÃ³n, a travÃ©s de convenios con otras instituciones y en esta lÃ­nea de su gestiÃ³n, se establecen tambiÃ©n colaboraciÃ³n con universidades locales.</t>
  </si>
  <si>
    <t>www.balmacedartejoven.cl/sedes/sede-antofagasta/</t>
  </si>
  <si>
    <t>55 2 932386</t>
  </si>
  <si>
    <t>BalmacedaArteJoven</t>
  </si>
  <si>
    <t>balmacedaartejoven</t>
  </si>
  <si>
    <t>comunicaciones.baj@gmail.com</t>
  </si>
  <si>
    <t>Avenida Presidente Balmaceda 1215</t>
  </si>
  <si>
    <t>a:1:{s:64:"2e5d61c423d2d48b70e855b8c4880bc1e6f3ddbec5f460369bdcc9152ec89f0e";a:4:{s:10:"expiration";i:1463775212;s:2:"ip";s:12:"172.18.9.223";s:2:"ua";s:110:"Mozilla/5.0 (Windows NT 10.0; WOW64) AppleWebKit/537.36 (KHTML, like Gecko) Chrome/50.0.2661.102 Safari/537.36";s:5:"login";i:1463602412;}}</t>
  </si>
  <si>
    <t>http://semanaeducacionartistica.cultura.gob.cl/wp-content/uploads/2016/05/logobaj-150x150.png</t>
  </si>
  <si>
    <t>Balmaceda Arte Joven busca proporcionar a nivel nacional espacios de formaciÃ³n y fomento artÃ­stico de calidad para jÃ³venes y pÃºblico en general, promoviendo el acceso y participaciÃ³n democrÃ¡tica, la libertad de creaciÃ³n y el pensamiento crÃ­tico.</t>
  </si>
  <si>
    <t>www.baj.cl</t>
  </si>
  <si>
    <t>Tania Orellana</t>
  </si>
  <si>
    <t>bandascara</t>
  </si>
  <si>
    <t>bandascara@gmail.com</t>
  </si>
  <si>
    <t>circo teatro bandascara</t>
  </si>
  <si>
    <t>teniente merino 54</t>
  </si>
  <si>
    <t>http://semanaeducacionartistica.cultura.gob.cl/wp-content/uploads/2016/03/LOGO-CIA-BANDASCARA..-150x150.jpg</t>
  </si>
  <si>
    <t>AgrupaciÃ³n artistica especialista en espectÃ¡culos de circo teatro en espacios pÃºblicos, salas y carpas. Formadores de artes circenses y directores de espectaculos</t>
  </si>
  <si>
    <t>www.teatrobandascara.com</t>
  </si>
  <si>
    <t>Cecilia Salas Narr</t>
  </si>
  <si>
    <t>Barbara</t>
  </si>
  <si>
    <t>barbara</t>
  </si>
  <si>
    <t>baruga@hotmail.com</t>
  </si>
  <si>
    <t>Escuela EspaÃ±a de Linares</t>
  </si>
  <si>
    <t>Manuel Rodriguez 342</t>
  </si>
  <si>
    <t>El establecimiento dependencia del sector municipal, con un total de 400 estudiantes aproximadamente. Cuenta con los niveles de pre-bÃ¡sica y bÃ¡sica completa. Con PIE y equipo multi-profesional de sicÃ³logo y asistente social para atenciÃ³n de los estudiantes.Con centro de padres y estudiantes.
Una escuela abierta e inclusiva que atiende a estudiantes con problemas de visiÃ³n, audiciÃ³n y habla para lo cual cuenta con interpretes que ayudan los procesos educativos y de contacto.
Una escuela que apoya a la defensa del medio ambiente y saludable en su alimentaciÃ³n. 
Escuela central que cuenta con talleres de danza, mÃºsica, deporte y abierta a la tecnologÃ­a en sus prÃ¡cticas diarias. incorpora el arte en forma permanente en el aprendizaje de los estudiantes.</t>
  </si>
  <si>
    <t>3258-1</t>
  </si>
  <si>
    <t>73-2633275</t>
  </si>
  <si>
    <t>BÃ¡rbara Gaete CÃ¡ceres</t>
  </si>
  <si>
    <t>Coordinador del departamento de Artes</t>
  </si>
  <si>
    <t>Barbara Aguirre</t>
  </si>
  <si>
    <t>barbara-aguirre</t>
  </si>
  <si>
    <t>baguirren@gmail.com</t>
  </si>
  <si>
    <t>Escuela EspaÃ±a</t>
  </si>
  <si>
    <t>Las magnolias 535</t>
  </si>
  <si>
    <t>a:1:{s:64:"c20a646ee594b5b014de53ec03b074ae38d7e4bdf3533b9d2939dccd0fb40419";a:4:{s:10:"expiration";i:1466714464;s:2:"ip";s:12:"172.18.9.223";s:2:"ua";s:102:"Mozilla/5.0 (Windows NT 6.1) AppleWebKit/537.36 (KHTML, like Gecko) Chrome/51.0.2704.103 Safari/537.36";s:5:"login";i:1466541664;}}</t>
  </si>
  <si>
    <t>a:8:{i:0;s:15:"Artes circenses";i:1;s:14:"Artes visuales";i:2;s:4:"Cine";i:3;s:5:"Danza";i:4;s:11:"FotografÃ­a";i:5;s:10:"Literatura";i:6;s:7:"MÃºsica";i:7;s:6:"Teatro";}</t>
  </si>
  <si>
    <t>La Escuela EspaÃ±a, es un estableciento que este aÃ±o se propuso implementar un sello artÃ­stico y deportivo, para desarrollar habilidades que potencien el aprendizaje.</t>
  </si>
  <si>
    <t>10262-8</t>
  </si>
  <si>
    <t>http://escuelad113.blogspot.cl/</t>
  </si>
  <si>
    <t>BÃ¡rbara Aguirre</t>
  </si>
  <si>
    <t>coro</t>
  </si>
  <si>
    <t>BarbaraBarria</t>
  </si>
  <si>
    <t>barbarabarria</t>
  </si>
  <si>
    <t>barbarabarria92@gmail.com</t>
  </si>
  <si>
    <t>Liceo de bÃ¡sica San Pedro de Melipilla</t>
  </si>
  <si>
    <t>Av.  Hermosilla 4 - San Pedro de Melipilla</t>
  </si>
  <si>
    <t>a:1:{s:64:"8dd18dcb331e3c9f720807b46dd08378a4f842b0c3346ec0bf39c62a94c48805";a:4:{s:10:"expiration";i:1463621964;s:2:"ip";s:12:"172.18.9.223";s:2:"ua";s:109:"Mozilla/5.0 (Windows NT 6.3; WOW64) AppleWebKit/537.36 (KHTML, like Gecko) Chrome/50.0.2661.102 Safari/537.36";s:5:"login";i:1463449164;}}</t>
  </si>
  <si>
    <t>http://semanaeducacionartistica.cultura.gob.cl/wp-content/uploads/2016/05/Caracol-terrestre-150x150.jpg</t>
  </si>
  <si>
    <t>San Pedro de Melipilla</t>
  </si>
  <si>
    <t>El Liceo municipal de San Pedro, imparte educaciÃ³n en los niveles de pre-bÃ¡sica, bÃ¡sica y EducaciÃ³n Media, en la modalidad cientÃ­fico humanista. Cuenta con Programa de IntegraciÃ³n, atendiendo a estudiantes de los tres niveles de enseÃ±anza. A partir del aÃ±o 2009 trabaja en Jornada Escolar Completa (JEC) desde primero bÃ¡sico a cuarto medio.</t>
  </si>
  <si>
    <t>17719812-9</t>
  </si>
  <si>
    <t>http://daemsanpedro.cl/</t>
  </si>
  <si>
    <t>02-28326745</t>
  </si>
  <si>
    <t>Patricia AngÃ©lica Donoso Peralta</t>
  </si>
  <si>
    <t>Beatriz Hagel</t>
  </si>
  <si>
    <t>beatriz-hagel</t>
  </si>
  <si>
    <t>beatrizhagel@gmail.com</t>
  </si>
  <si>
    <t>Centro Cultural agustÃ­n Ross</t>
  </si>
  <si>
    <t>Av. AgustÃ­n Ross 495</t>
  </si>
  <si>
    <t>a:1:{s:64:"20bb8d395716955c6f3f5ac9376b70ffd22fb13b37bae80fe707d7d89e4923d7";a:4:{s:10:"expiration";i:1464271424;s:2:"ip";s:12:"172.18.9.223";s:2:"ua";s:120:"Mozilla/5.0 (Macintosh; Intel Mac OS X 10_9_2) AppleWebKit/537.36 (KHTML, like Gecko) Chrome/50.0.2661.102 Safari/537.36";s:5:"login";i:1464098624;}}</t>
  </si>
  <si>
    <t>http://semanaeducacionartistica.cultura.gob.cl/wp-content/uploads/2016/05/logo-blanco-1-150x150.jpg</t>
  </si>
  <si>
    <t xml:space="preserve">El Centro Cultural â€œAgustÃ­n Rossâ€ es un edificio de mÃ¡s de 1.500 m2 de construcciÃ³n, que consta de una serie de recintos en donde se realizan mÃºltiples actividades culturales que Beatriz Hagel estÃ¡ organizando desde inicios del 2009, fecha en que aceptÃ³ encargarse de la direcciÃ³n del Centro. 
En forma general, las actividades que se han realizado desde la inauguraciÃ³n del Centro hasta hoy son exposiciones mensuales con artistas locales, nacionales o internacionales; numerosos talleres artÃ­stico culturales; instalaciÃ³n de la Biblioteca PÃºblica Municipal 244 en un recinto del Centro, mediante un convenio con la DirecciÃ³n de Bibliotecas, Archivos y Museos de Chile, DIBAM;  prÃ©stamo de un auditorio insonorizado para los ensayos diarios de los integrantes de la Orquesta Juvenil Municipal, compuesta por estudiantes secundarios de Pichilemu,  preparaciÃ³n y obtenciÃ³n de proyectos formales que han aportado financiamiento para implementar diversas actividades, y encuentros como Imagina, donde se dan cita contados actores de la cultura y las ciencias, en mesas redondas, abiertas al publico de forma gratuita. 
</t>
  </si>
  <si>
    <t>www.centroculturalagustinross.cl</t>
  </si>
  <si>
    <t>+569 65749666</t>
  </si>
  <si>
    <t>BEATRIZ VARGAS MONTENEGRO</t>
  </si>
  <si>
    <t>beatriz-vargas-montenegro</t>
  </si>
  <si>
    <t>b.v.m07@hotmail.com</t>
  </si>
  <si>
    <t>ESCUELA ARTURO ECHAZARRETA LARRAÃN</t>
  </si>
  <si>
    <t>CALLE PORTALES NÂ° 29</t>
  </si>
  <si>
    <t>CASABLANCA</t>
  </si>
  <si>
    <t>a:7:{i:0;s:10:"ArtesanÃ­a";i:1;s:15:"Artes circenses";i:2;s:5:"Danza";i:3;s:11:"FotografÃ­a";i:4;s:10:"Literatura";i:5;s:7:"MÃºsica";i:6;s:6:"Teatro";}</t>
  </si>
  <si>
    <t>LA ESCUELA ARTURO ECHAZARRETA LARRAÃN DE LA COMUNA DE CASABLANCA TIENE ENTRE SUS SELLOS EDUCATIVOS : LA FORMACIÃ“N INTEGRAL DE NIÃ‘OS Y NIÃ‘AS ,FOMENTO DE UNA CONVIVENCIA ARMÃ“NICA Y DEMOCRÃTICA , LA INCLUSIÃ“N ESCOLAR Y EL FOMENTO Y VALORACIÃ“N DE LA CULTURA Y SUS DIVERSAS MANIFESTACIONES ARTÃSTICAS.
LA ESCUELA MANTIENE ALTAS EXPECTATIVAS CON SUS ESTUDIANTES Y FOMENTA UNA ALTA VALORACIÃ“N Y AUTOESTIMA POSITIVA QUE SE TRADUZCA EN LOGROS Y REALIZACIÃ“N PERSONAL DE ELLOS Y ELLAS.EL ESTABLECIMIENTO PARTICIPA DEL PROGRAMA ACCIONA DEL CONSEJO DE LA CULTURA Y LAS ARTES,DESDE EL AÃ‘O 2102,CON TRES TALLERES EN FUNCIONAMIENTO: CORO,DANZA Y TEATRO.ADEMÃS CUENTA CON EL TALLER DE ARTES ESCÃ‰NICAS,EN EL QUE PARTICIPAN NIÃ‘OS DESDE 3Â° BÃSICO,EN DOS NIVELES,POTENCIANDO LA PARTICIPACIÃ“N,LA CREACIÃ“N,LA RESPONSABILIDAD Y EL COMPROMISO EN CADA UNO DE ELLOS.</t>
  </si>
  <si>
    <t>1998-4</t>
  </si>
  <si>
    <t>-------------------</t>
  </si>
  <si>
    <t xml:space="preserve">LAURA REYES </t>
  </si>
  <si>
    <t>JEFA UNIDAD TÃ‰CNICO PEDAGÃ“GICA</t>
  </si>
  <si>
    <t>TALLER DE ARTES ESCÃ‰NICAS Y TALLERES ACCIONA</t>
  </si>
  <si>
    <t>BELGICA AVALOS LILLO</t>
  </si>
  <si>
    <t>belgica-avalos-lillo</t>
  </si>
  <si>
    <t>belgica.avalos@colegioshaddai.cl</t>
  </si>
  <si>
    <t>COLEGIO SHADDAI</t>
  </si>
  <si>
    <t>FREIRE 358</t>
  </si>
  <si>
    <t>a:1:{s:64:"40805e3441bdadd8f9ad1ab3461dd4bd50adcd37f4530feb2793074cc88b505f";a:4:{s:10:"expiration";i:1466696571;s:2:"ip";s:12:"172.18.9.223";s:2:"ua";s:110:"Mozilla/5.0 (Windows NT 10.0; WOW64) AppleWebKit/537.36 (KHTML, like Gecko) Chrome/51.0.2704.103 Safari/537.36";s:5:"login";i:1466523771;}}</t>
  </si>
  <si>
    <t>http://semanaeducacionartistica.cultura.gob.cl/wp-content/uploads/2016/05/logo-Shaddai-BN-150x150.jpg</t>
  </si>
  <si>
    <t>OSORNO</t>
  </si>
  <si>
    <t>a:6:{i:0;s:14:"Artes visuales";i:1;s:4:"Cine";i:2;s:11:"FotografÃ­a";i:3;s:7:"MÃºsica";i:4;s:13:"Nuevos medios";i:5;s:6:"Teatro";}</t>
  </si>
  <si>
    <t xml:space="preserve">Nuestro Colegio se caracteriza por promover el desarrollo de las artes en nuestros alumnos y comunidad educativa. 
Desde el aÃ±o 207 somos organizadores del Ãºnico festival escolar que se realiza en la ciudad de Osorno, el que convoca a distintos colegios de la provincia. </t>
  </si>
  <si>
    <t>22246-1</t>
  </si>
  <si>
    <t>www.colegioshaddai.cl</t>
  </si>
  <si>
    <t>ANDREA SUAZO</t>
  </si>
  <si>
    <t>ENCARGADA DEPARTAMENTO EDUCACION ARTISTICA</t>
  </si>
  <si>
    <t>COMPAÃ‘IA DE TEATRO ESCOLAR</t>
  </si>
  <si>
    <t>Belky Babileck</t>
  </si>
  <si>
    <t>belky-babileck</t>
  </si>
  <si>
    <t>belky.babileck@agroturisticosantacruz.cl</t>
  </si>
  <si>
    <t>Centro Agroturistico santa cruz</t>
  </si>
  <si>
    <t>vicente perez rosales s/n</t>
  </si>
  <si>
    <t>a:1:{s:64:"d1143d382ddf6beecc9888b196f7b82590853daa036d4c7b861c1abee03f27e2";a:4:{s:10:"expiration";i:1463715324;s:2:"ip";s:12:"172.18.9.223";s:2:"ua";s:115:"Mozilla/5.0 (Windows NT 10.0) AppleWebKit/537.36 (KHTML, like Gecko) Chrome/46.0.2486.0 Safari/537.36 Edge/13.10586";s:5:"login";i:1463542524;}}</t>
  </si>
  <si>
    <t>http://semanaeducacionartistica.cultura.gob.cl/wp-content/uploads/2016/05/101_1205-150x150.jpg</t>
  </si>
  <si>
    <t xml:space="preserve">Establecimiento TÃ©cnico Profesional con alta cantidad de estudiantes de origen mapuche, de condiciÃ³n vulnerable.
</t>
  </si>
  <si>
    <t>belky babileck</t>
  </si>
  <si>
    <t>docente artes visuales</t>
  </si>
  <si>
    <t>Bernarda Barra Burgos</t>
  </si>
  <si>
    <t>bernarda-barra-burgos</t>
  </si>
  <si>
    <t>bernardajabarra@udec.cl</t>
  </si>
  <si>
    <t xml:space="preserve">Liceo A-66 HÃ©roes de la ConcepciÃ³n </t>
  </si>
  <si>
    <t>a:1:{s:64:"2552c90f3cc07a520203330493090ce18db76300e99371a837a32e57849c8d4e";a:4:{s:10:"expiration";i:1464799594;s:2:"ip";s:12:"172.18.9.223";s:2:"ua";s:61:"Mozilla/5.0 (Windows NT 6.1; Trident/7.0; rv:11.0) like Gecko";s:5:"login";i:1464626794;}}</t>
  </si>
  <si>
    <t>http://semanaeducacionartistica.cultura.gob.cl/wp-content/uploads/2016/05/rkbusiness_r3_c1-150x135.jpg</t>
  </si>
  <si>
    <t>El Liceo PolitÃ©cnico A-66 HÃ©roes de la ConcepciÃ³n de la comuna de Laja se destaca por presentar a sus alumnos dos aÃ©reas de estudio  un Ã¡rea cientÃ­fico humanista y un Ã¡rea tÃ©cnico profesional segÃºn las necesidades de nuestros alumnos. AdemÃ¡s tiene a disposiciÃ³n 23 talleres extraescolares con diferentes planes de trabajo.</t>
  </si>
  <si>
    <t>4483-0</t>
  </si>
  <si>
    <t>Docente de Cs. Naturales y BiologÃ­a, encargada de talleres extraescolares</t>
  </si>
  <si>
    <t xml:space="preserve">Banda y grupo instrumental </t>
  </si>
  <si>
    <t>BERNARDITA</t>
  </si>
  <si>
    <t>bernardita</t>
  </si>
  <si>
    <t>bernarditadiazs@hotmail.com</t>
  </si>
  <si>
    <t>COLEGIO DE LENGUAJE PADRE PIO</t>
  </si>
  <si>
    <t>OLEGARIO LAZO 460 A</t>
  </si>
  <si>
    <t>a:1:{s:64:"7790afb33c7cc70475a016080940856b3f2dc7a185ffc89d70df19710f78c213";a:4:{s:10:"expiration";i:1465132573;s:2:"ip";s:12:"172.18.9.223";s:2:"ua";s:102:"Mozilla/5.0 (Windows NT 6.1) AppleWebKit/537.36 (KHTML, like Gecko) Chrome/50.0.2661.102 Safari/537.36";s:5:"login";i:1464959773;}}</t>
  </si>
  <si>
    <t>a:7:{i:0;s:10:"ArtesanÃ­a";i:1;s:15:"Artes circenses";i:2;s:4:"Cine";i:3;s:5:"Danza";i:4;s:11:"FotografÃ­a";i:5;s:7:"MÃºsica";i:6;s:6:"Teatro";}</t>
  </si>
  <si>
    <t>SOMOS UNA ESCUELA DE LENGUAJE CON CAPACIDAD PARA 120 NIÃ‘OS/AS. ESTE AÃ‘O ESTAMOS CON UNA MATRICULA DE 105 Y ESTAMOS DISPUESTAS A INCORPORAR NUEVOS ESPACIOS ARTÃSTICOS Y CULTURALES DENTRO DE NUESTRO ESTABLECIMIENTO.
NUESTROS ALUMNOS SON TODOS PEQUEÃ‘ITOS DE PRE - BÃSICA.</t>
  </si>
  <si>
    <t>40236-2</t>
  </si>
  <si>
    <t>bernardita lynch</t>
  </si>
  <si>
    <t>bernardita-lynch</t>
  </si>
  <si>
    <t>bernarditalynch@gmail.com</t>
  </si>
  <si>
    <t>liceo agustin ross edwards</t>
  </si>
  <si>
    <t>angel gaete 725</t>
  </si>
  <si>
    <t>a:1:{s:64:"063b49f01c1a25ecc339dc1f339fe61e5af73e2626a34f986307fa24b26c5226";a:4:{s:10:"expiration";i:1464194497;s:2:"ip";s:12:"172.18.9.223";s:2:"ua";s:102:"Mozilla/5.0 (Windows NT 6.1) AppleWebKit/537.36 (KHTML, like Gecko) Chrome/50.0.2661.102 Safari/537.36";s:5:"login";i:1464021697;}}</t>
  </si>
  <si>
    <t>pichilemu</t>
  </si>
  <si>
    <t>El Liceo AgustÃ­n Ross Edwards, se ubica en calle Ãngel Gaete #725, Comuna de Pichilemu, Provincia Cardenal Caro, Sexta RegiÃ³n, Chile.
Fue creado el aÃ±o 1979 y actualmente cuenta con dos modernos edificios.Tiene una matrÃ­cula de 540 alumnos y una planta docente de 27 profesores, quienes entregan su conocimiento en las Ã¡reas HumanÃ­stico CientÃ­fica y EducaciÃ³n de Adultos. A la fecha han egresado de sus aulas mÃ¡s de dos mil alumnos en la jornada Diurna y mÃ¡s de 300 en la EducaciÃ³n Vespertina-Adulta. El establecimiento cuenta con un moderno Laboratorio de ComputaciÃ³n, incorporado a la Red Enlaces y con acceso a Internet, salas para las asignaturas de EducaciÃ³n TecnolÃ³gica, Artes Visuales y Artes Musicales y una Biblioteca donde tambiÃ©n se mantiene material audiovisual y didÃ¡ctico, que es compartido por alumnos de ambas modalidades de educaciÃ³n y tambiÃ©n de educaciÃ³n de adultos.
A contar del aÃ±o 1998, el Liceo se sumÃ³ a la Jornada Escolar Completa lo que ha permitido seguir con una lÃ­nea de modernizaciÃ³n y de mejores oportunidades para todos los alumnos.
La comuna de Pichilemu cuenta con un establecimiento que se muestra preocupado por una educaciÃ³n integral, donde el conocimiento, formaciÃ³n valÃ³rica y preparaciÃ³n para la vida futura constituyen lo mÃ¡s importante, y un diario desafÃ­o para todos los que allÃ­ laboran. El Liceo AgustÃ­n Ross Edwards actualmente es dirigido por el Profesor Sr. Juan Antonio FarÃ­as CatalÃ¡n.</t>
  </si>
  <si>
    <t>2635-2</t>
  </si>
  <si>
    <t>www.lare.cl</t>
  </si>
  <si>
    <t>072- 841319</t>
  </si>
  <si>
    <t>bernardita lynch sanchez</t>
  </si>
  <si>
    <t>Profesora enseÃ±anza media de 1 a 4 medio</t>
  </si>
  <si>
    <t>BERTOLDO HOFMANN</t>
  </si>
  <si>
    <t>bertoldo-hofmann</t>
  </si>
  <si>
    <t>rguineo@hotmail.com</t>
  </si>
  <si>
    <t>ESCUELA BERTOLDO HOFMANN KAHLER</t>
  </si>
  <si>
    <t xml:space="preserve">LOS CANELOS 146 CORTE ALTO </t>
  </si>
  <si>
    <t>PURRANQUE</t>
  </si>
  <si>
    <t>La escuela comienza su funcionamiento en el aÃ±o 1946, con una totalidad de seis cursos (1Â° a 6Â° aÃ±o) teniendo como denominaciÃ³n Escuela NÂ° 7 de la localidad de Corte Alto, perteneciendo a la DirecciÃ³n Departamental de EducaciÃ³n de RÃ­o Negro, siendo su ubicaciÃ³n la calle Bernardo O'higginis s/n, lugar donde funcionÃ³ hasta el aÃ±o 2000. 
En el aÃ±o 1997 y en reconocimiento a la loable labor del ingeniero agrÃ³nomo sr. Bertoldo Hofmann Kahler, la escuela recibe su nuevo y actual nombre, como una forma de rescatar la labor de este personaje y su destacado apoyo a la instituciÃ³n y a otras organizaciones de la comunidad. 
A partir del aÃ±o 2001 el establecimiento, comienza su quehacer educativo en una nueva infraestructura; moderna, amplia y acorde a los nuevos requerimientos de la educaciÃ³n actual, ubicada en la calle Los Canelos 146 de la misma localidad, atendiendo una cobertura de prebÃ¡sica hasta 8Â° aÃ±o, en jornada escolar completa diurna. Nuestro establecimiento ha sido reconocido por el Ministerio de EducaciÃ³n en diferentes perÃ­odos con la Excelencia AcadÃ©mica (2002-2003, 2012-2013, 2014-2015)</t>
  </si>
  <si>
    <t>7507-8</t>
  </si>
  <si>
    <t>WWW.BHOFMANN.CL</t>
  </si>
  <si>
    <t>64-2351374</t>
  </si>
  <si>
    <t>ROMALDO GUINEO SANTANA</t>
  </si>
  <si>
    <t>DIRECTOR</t>
  </si>
  <si>
    <t>CORO DE NIÃ‘OS Y NIÃ‘AS</t>
  </si>
  <si>
    <t>betel</t>
  </si>
  <si>
    <t>mary_herrera18@hotmail.com</t>
  </si>
  <si>
    <t>Avenida LeÃ³n Juan Luis Diez 2401</t>
  </si>
  <si>
    <t>a:1:{s:64:"2467133b8df4e27e4a42bdacd1f28c93d4ebc871ee8c234518c75103a05c148f";a:4:{s:10:"expiration";i:1466621854;s:2:"ip";s:12:"172.18.9.223";s:2:"ua";s:101:"Mozilla/5.0 (Windows NT 6.1) AppleWebKit/537.36 (KHTML, like Gecko) Chrome/51.0.2704.84 Safari/537.36";s:5:"login";i:1466449054;}}</t>
  </si>
  <si>
    <t>http://semanaeducacionartistica.cultura.gob.cl/wp-content/uploads/2016/05/DSCF5970-150x150.jpg</t>
  </si>
  <si>
    <t>a:8:{i:0;s:10:"ArtesanÃ­a";i:1;s:15:"Artes circenses";i:2;s:14:"Artes visuales";i:3;s:4:"Cine";i:4;s:5:"Danza";i:5;s:11:"FotografÃ­a";i:6;s:10:"Literatura";i:7;s:6:"Teatro";}</t>
  </si>
  <si>
    <t>Nuestro establecimiento educacional cuenta con una matricula de alrededor de 400 estudiantes...Realizando continuamente diferentes acciones artÃ­sticas, con una identidad cristiana evangÃ©lica, realiza galas artÃ­sticas todos los aÃ±os con todos los cursos con un tema en especial el aÃ±o pasado fueron los aÃ±os 70 y 80. AdemÃ¡s ha participado en aÃ±os anteriores de la celebraciÃ³n de la Semana de la EducaciÃ³n ArtÃ­stica, realizando las experiencias y propuestas de trabajo presentadas para la ocasiÃ³n.</t>
  </si>
  <si>
    <t>Betzabe Vasquez Abello</t>
  </si>
  <si>
    <t>betzabe-vasquez-abello</t>
  </si>
  <si>
    <t>contacto@cumbresdelabranza.cl</t>
  </si>
  <si>
    <t>uno norte 010</t>
  </si>
  <si>
    <t>http://semanaeducacionartistica.cultura.gob.cl/wp-content/uploads/2016/03/Logo-Colegio-150x150.jpg</t>
  </si>
  <si>
    <t>a:5:{i:0;s:14:"Artes visuales";i:1;s:4:"Cine";i:2;s:11:"FotografÃ­a";i:3;s:7:"MÃºsica";i:4;s:6:"Teatro";}</t>
  </si>
  <si>
    <t>Somos un colegio Particular Subvencionado ubicado en sector de Labranza, trabajamos con niÃ±os vulnerables desde prekinder a 4Â° Medio.
Hemos participado hace ya un aÃ±o en dicha experiencia y ha sido favorable para el desarrolo de nuestros alumnos.
Dentro de nuestro establecimiento realizamos exposiciones y hacemos difusiÃ³n de la importancia de esta semana .</t>
  </si>
  <si>
    <t>20258-4</t>
  </si>
  <si>
    <t>www.cumbresdelabranza.cl</t>
  </si>
  <si>
    <t>Betzabe VÃ¡squez Abello</t>
  </si>
  <si>
    <t>Biblioteca Green</t>
  </si>
  <si>
    <t>biblioteca-green</t>
  </si>
  <si>
    <t>monigonli@hotmail.com</t>
  </si>
  <si>
    <t>Green College</t>
  </si>
  <si>
    <t>Carlos Richter 345</t>
  </si>
  <si>
    <t>a:1:{s:64:"1bc10c12d0b111951e67c1671203fbd546d4cb2eba7b2c610a65376c666990f5";a:4:{s:10:"expiration";i:1466707600;s:2:"ip";s:12:"172.18.9.223";s:2:"ua";s:102:"Mozilla/5.0 (Windows NT 6.1) AppleWebKit/537.36 (KHTML, like Gecko) Chrome/51.0.2704.103 Safari/537.36";s:5:"login";i:1466534800;}}</t>
  </si>
  <si>
    <t>http://semanaeducacionartistica.cultura.gob.cl/wp-content/uploads/2016/04/images-2-150x150.jpg</t>
  </si>
  <si>
    <t>Green College es un colegio particular subvencionado que se funda en marzo de 2005 en la ciudad de Frutillar, atendiendo a una poblaciÃ³n con un Ã­ndice de vulnerabilidad de 71% aprox.y que, desde sus inicios ha basado su formaciÃ³n en el principio de "el amor hacia los niÃ±os". Esta filosofÃ­a se ha plasmado en un proyecto educativo flexible que concibe el proceso de aprendizaje como una dinÃ¡mica entre lo racional, lo empÃ­rico y lo sensorial y que pretende formar personas integrales y con una sÃ³lida formaciÃ³n valÃ³rica, siendo nuestros sellos educativos la promociÃ³n del deporte como estilo de vida, la adquisiciÃ³n del idioma inglÃ©s para la integraciÃ³n al mundo globalizado y el respeto y cuidado del medio ambiente como del entorno cultural que nos rodea.</t>
  </si>
  <si>
    <t>22546-0</t>
  </si>
  <si>
    <t>www.greencollege.cl</t>
  </si>
  <si>
    <t>MÃ³nica GonzÃ¡lez Lizama</t>
  </si>
  <si>
    <t>Encargada de Biblioteca</t>
  </si>
  <si>
    <t>Biblioteca Publica Municipal Paul Harris Puerto Varas</t>
  </si>
  <si>
    <t>biblioteca-publica-municipal-paul-harris-puerto-va</t>
  </si>
  <si>
    <t>cristian.saldivia@ptovaras.cl</t>
  </si>
  <si>
    <t xml:space="preserve">Biblioteca PÃºblica Municipal Paul Harris, Puerto Varas </t>
  </si>
  <si>
    <t xml:space="preserve">Del Salvador 320, tercer piso </t>
  </si>
  <si>
    <t>http://semanaeducacionartistica.cultura.gob.cl/wp-content/uploads/2016/03/logo-biblioteca-150x150.png</t>
  </si>
  <si>
    <t xml:space="preserve">La Biblioteca PÃºblica Municipal se proyecta como un espacio para el resguardo del patrimonio, fomento lector y la difusiÃ³n artÃ­stica local. EstÃ¡ ubicada en el centro de la ciudad de Puerto Varas. Otorgando acceso igualitario a todos los usuarios que la visitan. 
</t>
  </si>
  <si>
    <t>https://bibliotecapaulharris.wordpress.com/</t>
  </si>
  <si>
    <t xml:space="preserve">Cristian Saldivia Teimante </t>
  </si>
  <si>
    <t>065-2361237</t>
  </si>
  <si>
    <t>BICENTENARIO COLLEGE</t>
  </si>
  <si>
    <t>bicentenario-college</t>
  </si>
  <si>
    <t>benvenuttomarijo@hotmail.com</t>
  </si>
  <si>
    <t>ENRIQUE OLIVARES 900</t>
  </si>
  <si>
    <t>Esta celebracioÌn fue proclamada el anÌƒo 2011 por Unesco, convocando a todos los paiÌses asociados a sumarse con iniciativas locales. Chile se une a esta celebracioÌn internacional a partir del anÌƒo 2013. Hoy, bajo el lema â€œAprende creandoâ€, la Semana de EducacioÌn ArtiÌstica (SEA) se celebra por cuarto anÌƒo y se encuentra por tercera vez en el calendario escolar y ya instalada, relevando de este modo, la importancia del arte en la construccioÌn de un modelo educativo integral y de calidad.
Esta se desarrollaraÌ entre los diÌas 23 y 27 de Mayo del Presente AnÌƒo, con un actividad participando toda la comunidad este Viernes 27 de Mayo 2016
Pocas veces nos toca la suerte que nos convoquen para encontrarnos a reflexionar alrededor de un tema tan lleno de derroteros asombrosos, escurridizo y difiÌcil de asir como el de la relacioÌn entre arte y educacioÌn. O maÌs claramente, entre arte y escuela... ...Y hay que aprovecharlo...
III OBJETIVOS
Objetivo General
Bajo el lema â€œAprende creandoâ€, la celebracioÌn de la Semana de la EducacioÌn ArtiÌstica en Chile tiene como objetivo sensibilizar a la comunidad sobre la importancia de la educacioÌn artiÌstica y poner en valor el rol fundamental del arte y la cultura en la construccioÌn de un modelo educativo integral. AdemaÌs busca promover y difundir proyectos concretos y buenas praÌcticas en el tema, fortaleciendo la cooperacioÌn entre los actores principales, promoviendo la diversidad, el diaÌlogo cultural e intercultural y la cohesioÌn social.
Objetivos EspeciÌficos
*Participar y disfrutar de una jornada plena orientada a las artes y la recreacioÌn que contribuya a la convivencia escolar y formacioÌn valoÌrica de nuestro establecimiento.
*Desarrollar actividades de expresioÌn artiÌstica que permita potenciar diversas habilidades de los ninÌƒos, para que ellos puedan canalizar sus inquietudes y experimentar nuevas maneras de aprendizaje, y que en su conjunto ayuden a su desarrollo integral.
*Fortalecer el sentido de pertenencia a un grupo, mediante diferentes juegos y actividades ArtiÌsticas y recreativas preparadas especialmente para la celebracioÌn de este diÌa.</t>
  </si>
  <si>
    <t>31175-8</t>
  </si>
  <si>
    <t>www.bicentenariocollege.cl</t>
  </si>
  <si>
    <t>WILLIAM CARRIZO</t>
  </si>
  <si>
    <t xml:space="preserve">DIRECTOR DE ARTES CULTURA Y RECREACION </t>
  </si>
  <si>
    <t>DOCENTES</t>
  </si>
  <si>
    <t>Bielka Irina Gutierrez Aravena</t>
  </si>
  <si>
    <t>bielka-irina-gutierrez-aravena</t>
  </si>
  <si>
    <t>Escuela de Lenguaje Codegua</t>
  </si>
  <si>
    <t>a:2:{s:64:"8dcba894b90322ad360d76078e53451a033d143ae6b94efdf63eb139cab7a3c6";a:4:{s:10:"expiration";i:1466705609;s:2:"ip";s:12:"172.18.9.223";s:2:"ua";s:65:"Mozilla/5.0 (Windows NT 6.1; rv:47.0) Gecko/20100101 Firefox/47.0";s:5:"login";i:1466532809;}s:64:"6d9cf8d71a6a83182c1ab6c049a44f5c542934cc89d559d5cf2c0f68c279c70d";a:4:{s:10:"expiration";i:1466794379;s:2:"ip";s:12:"172.18.9.223";s:2:"ua";s:65:"Mozilla/5.0 (Windows NT 6.1; rv:47.0) Gecko/20100101 Firefox/47.0";s:5:"login";i:1466621579;}}</t>
  </si>
  <si>
    <t>a:4:{i:0;s:15:"Artes circenses";i:1;s:14:"Artes visuales";i:2;s:10:"Literatura";i:3;s:7:"MÃºsica";}</t>
  </si>
  <si>
    <t>Somos una escuela de lenguaje, por lo que nuestros estudiantes son niÃ±os y niÃ±as de 3 a 6 aÃ±os de edad. 
Realizamos, dentro de nuestras actividades curriculares, muchas acciones relacionadas con el arte y la cultura: Talleres de Arte, Lectura de cuentos, prÃ©stamos de textos (cuentos, enciclopedias, comics, etc.) para leer en casa, Concurso de Arte, Visitas de artistas, etc., ya que consideramos son un constituyente esencial en el desarrollo integral de nuestros estudiantes.</t>
  </si>
  <si>
    <t>15784-8</t>
  </si>
  <si>
    <t>Bielka GutiÃ©rrez A</t>
  </si>
  <si>
    <t>Blanca Alvarez Sanchez</t>
  </si>
  <si>
    <t>blanca-alvarez-sanchez</t>
  </si>
  <si>
    <t>alvarezsanchezb@yahoo.es</t>
  </si>
  <si>
    <t>Colegio San Jose de la MontaÃ±a</t>
  </si>
  <si>
    <t xml:space="preserve">Miraflores 1050         Chimbarongo    </t>
  </si>
  <si>
    <t>http://semanaeducacionartistica.cultura.gob.cl/wp-content/uploads/2016/05/logo-del-colegio-123x150.gif</t>
  </si>
  <si>
    <t>Colchagua</t>
  </si>
  <si>
    <t>Colegio Subvencionado particular, ubicado en la sexta regiÃ³n, ciudad de Chimbarongo. Presenta niveles de pre-bÃ¡sica, bÃ¡sica y enseÃ±anza media, con una matricula aproximada de 700 alumnos. Preocupado de cultivar y desarrollar al mÃ¡ximo las potencialidades cognitivas, sociales, valoricas y artÃ­sticas de nuestros educandos.</t>
  </si>
  <si>
    <t>15610-8</t>
  </si>
  <si>
    <t>colegiosanjosedelamontana.cl</t>
  </si>
  <si>
    <t>Profesora General BÃ¡sica, especialidad en artes visuales</t>
  </si>
  <si>
    <t>artes visuales y coro</t>
  </si>
  <si>
    <t>Bodegon en tu Escuela</t>
  </si>
  <si>
    <t>bodegon-en-tu-escuela</t>
  </si>
  <si>
    <t>bodegonentuescuela@gmail.com</t>
  </si>
  <si>
    <t>http://semanaeducacionartistica.cultura.gob.cl/wp-content/uploads/2016/05/BodegÃ³n-logo-nuevo2--150x150.jpg</t>
  </si>
  <si>
    <t xml:space="preserve">La CorporaciÃ³n BodegÃ³n Cultural de Los Vilos, tiene como misiÃ³n rescatar, valorar e integrar desde el arte y la cultura, , la identidad y el patrimonio local del valle del Choapa, desde una mirada contemporÃ¡nea y dinÃ¡mica. Durante estos 15 aÃ±os de trabajo asociativo a  buscado constituirse como un espacio pÃºblico donde se genere y promueva cultura con el fin de originar e impulsar, a partir de ella,  un desarrollo social que permita transformar la realidad cultural, ambiental y socio-econÃ³mica del  valle del Choapa, una de las zonas mÃ¡s pobres del paÃ­s.
Durante este tiempo a creado iniciativas que han puesto en valor, el Medio Ambiente,  el Patrimonio, la Identidad, las Artes y Oficios locales,  Ã¡reas de trabajo que se expresan  mediante actividades de extensiÃ³n cultural y MediaciÃ³n con el fin de entregar conocimientos y facilitar el encuentro entre agentes culturales y el pÃºblico.
Recientemente a incorporado su Area de EducaciÃ³n, que viene a sistematizar el trabajo de mediaciÃ³n artÃ­stica que  venÃ­a realizando  con la comunidad de Los Vilos y establecimientos educacionales de la regiÃ³n. De esta forma se propician talleres, conferencias, visitas guiadas a las exposiciones y otras actividades que el Ãrea de ExtensiÃ³n realiza.
</t>
  </si>
  <si>
    <t>53 2542581</t>
  </si>
  <si>
    <t>bonniethebunny363</t>
  </si>
  <si>
    <t>bonniethebunny363@gmail.com</t>
  </si>
  <si>
    <t>escuela y casa de estudios</t>
  </si>
  <si>
    <t>isla juan donef 987</t>
  </si>
  <si>
    <t>hols soy enrique pero me llaman bonniethebunny363 no se por que pero ya que sigamos les traigo que trabajo en un centro de reforcamiento y en la escuela don bosco</t>
  </si>
  <si>
    <t>http://sea.gob.cl/regiones/region-de-tarapaca</t>
  </si>
  <si>
    <t>Pedro Valenzuela Diez de Medina</t>
  </si>
  <si>
    <t>Boris Figueroa Merino</t>
  </si>
  <si>
    <t>boris-figueroa-merino</t>
  </si>
  <si>
    <t>borafime1@gmail.com</t>
  </si>
  <si>
    <t>Escuela Oscar Guerrero Quinsac</t>
  </si>
  <si>
    <t>Villa Alegre s/n</t>
  </si>
  <si>
    <t>a:1:{s:64:"2268ba023e2593098ee482258a390e4ac19f9e1fc9673c03c763265802b3af61";a:4:{s:10:"expiration";i:1463776831;s:2:"ip";s:12:"172.18.9.223";s:2:"ua";s:102:"Mozilla/5.0 (Windows NT 6.1) AppleWebKit/537.36 (KHTML, like Gecko) Chrome/50.0.2661.102 Safari/537.36";s:5:"login";i:1463604031;}}</t>
  </si>
  <si>
    <t>43-2533585</t>
  </si>
  <si>
    <t>Boris Figueroa</t>
  </si>
  <si>
    <t>Coordinador Extra-escolar</t>
  </si>
  <si>
    <t>Bosque Nativo</t>
  </si>
  <si>
    <t>bosque-nativo</t>
  </si>
  <si>
    <t>jpklenner@ug.uchile.cl</t>
  </si>
  <si>
    <t>a:2:{s:64:"508ca75f8e507b803325afd23295a2c960aebc9262518a404d81a8be9e2fffd9";a:4:{s:10:"expiration";i:1466198644;s:2:"ip";s:12:"172.18.9.223";s:2:"ua";s:108:"Mozilla/5.0 (Windows NT 6.1; WOW64) AppleWebKit/537.36 (KHTML, like Gecko) Chrome/51.0.2704.84 Safari/537.36";s:5:"login";i:1466025844;}s:64:"7f83f203cc0328ea8df79ba2b6ecdb1da34c11979509b6182e388834870c1b0a";a:4:{s:10:"expiration";i:1466361636;s:2:"ip";s:12:"172.18.9.223";s:2:"ua";s:108:"Mozilla/5.0 (Windows NT 6.1; WOW64) AppleWebKit/537.36 (KHTML, like Gecko) Chrome/51.0.2704.84 Safari/537.36";s:5:"login";i:1466188836;}}</t>
  </si>
  <si>
    <t>http://semanaeducacionartistica.cultura.gob.cl/wp-content/uploads/2016/04/portada_BN-150x150.jpg</t>
  </si>
  <si>
    <t>La FundaciÃ³n para la Cultura y las Artes Bosque Nativo busca continuar y ampliar el trabajo de la GalerÃ­a de Arte Bosque Nativo, nacida en 1993, y del Centro de ExtensiÃ³n Cultural y ArtÃ­stico Bosque Nativo, creado en 1999, continuando un trabajo de mÃ¡s de veinte aÃ±os en pos del desarrollo de la cultura y las artes en la regiÃ³n de Los Lagos.
El objetivo de la FundaciÃ³n es promover al desarrollo de la cultura y las artes, asÃ­ como a la formaciÃ³n de artistas y de audiencias, funcionando como una plataforma y nexo entre los artistas y la sociedad civil.
La FundaciÃ³n busca proyectar una visiÃ³n del arte que integra a toda la comunidad, acercÃ¡ndose o tomÃ¡ndose los espacios pÃºblicos, las escuelas y centros culturales con el fin de involucrarlos a todos de manera permanente con el arte y sus diversas manifestaciones, al entender el arte como un elemento  fundamental en el desarrollo  del ser humano.
El apreciar, observar, interactuar y realizar ejercicios de arte permite a los individuos una
aproximaciÃ³n a su proceso creativo e inculcar una visiÃ³n del arte como parte integral en la formaciÃ³n cultural de individuos Ã­ntegros .</t>
  </si>
  <si>
    <t>www.galeriabosquenativo.cl</t>
  </si>
  <si>
    <t>Juan Pablo Klenner Rouliez</t>
  </si>
  <si>
    <t>Brania Munoz</t>
  </si>
  <si>
    <t>brania-munoz</t>
  </si>
  <si>
    <t>brania.munozaguila@gmail.com</t>
  </si>
  <si>
    <t>Colegio Altas Cumbres</t>
  </si>
  <si>
    <t xml:space="preserve">altas cumbres </t>
  </si>
  <si>
    <t>22672-6</t>
  </si>
  <si>
    <t>Brania MuÃ±oz</t>
  </si>
  <si>
    <t>profesor</t>
  </si>
  <si>
    <t>Braulio</t>
  </si>
  <si>
    <t>braulio</t>
  </si>
  <si>
    <t>braulio.pino1@gmail.com</t>
  </si>
  <si>
    <t xml:space="preserve">Colegio la concepciÃ³n </t>
  </si>
  <si>
    <t>Gracia Hurtado de Mendoza 7848</t>
  </si>
  <si>
    <t xml:space="preserve">La Florida </t>
  </si>
  <si>
    <t xml:space="preserve">Braulio pino </t>
  </si>
  <si>
    <t xml:space="preserve">Profesor </t>
  </si>
  <si>
    <t xml:space="preserve">Proyecto orquesta </t>
  </si>
  <si>
    <t>BRENDA SANDOVAL BARRIENTOS</t>
  </si>
  <si>
    <t>brenda-sandoval-barrientos</t>
  </si>
  <si>
    <t>domandoideas@gmail.com</t>
  </si>
  <si>
    <t>DIRECCION COMUNAL DE EDUCACION</t>
  </si>
  <si>
    <t>AVENIDA ESPERANZA 207</t>
  </si>
  <si>
    <t>http://semanaeducacionartistica.cultura.gob.cl/wp-content/uploads/2016/03/d95357e4d2009d3386de5bda35e7bb5e-150x150.jpg</t>
  </si>
  <si>
    <t>SAGRADA FAMILIA</t>
  </si>
  <si>
    <t>a:9:{i:0;s:10:"ArtesanÃ­a";i:1;s:15:"Artes circenses";i:2;s:14:"Artes visuales";i:3;s:4:"Cine";i:4;s:5:"Danza";i:5;s:11:"FotografÃ­a";i:6;s:10:"Literatura";i:7;s:7:"MÃºsica";i:8;s:6:"Teatro";}</t>
  </si>
  <si>
    <t>BRENDA SANDOVAL</t>
  </si>
  <si>
    <t>ENCARGADA DE CULTURA</t>
  </si>
  <si>
    <t>camila</t>
  </si>
  <si>
    <t>castillo.camila.jcmc@gmail.com</t>
  </si>
  <si>
    <t>liceo juan cortes monroy cortes</t>
  </si>
  <si>
    <t>carrizalillo706</t>
  </si>
  <si>
    <t>http://semanaeducacionartistica.cultura.gob.cl/wp-content/uploads/2016/07/270509_210932862281799_7760833_n-150x150.jpg</t>
  </si>
  <si>
    <t>taltal</t>
  </si>
  <si>
    <t>a:7:{i:0;s:14:"Artes visuales";i:1;s:5:"Danza";i:2;s:7:"DiseÃ±o";i:3;s:11:"FotografÃ­a";i:4;s:10:"Literatura";i:5;s:7:"MÃºsica";i:6;s:6:"Teatro";}</t>
  </si>
  <si>
    <t>dvd</t>
  </si>
  <si>
    <t>Camila Didier</t>
  </si>
  <si>
    <t>camila-didier</t>
  </si>
  <si>
    <t>camila.didier@gmail.com</t>
  </si>
  <si>
    <t>Liceo Lenka Franulic</t>
  </si>
  <si>
    <t>Clorinda willshaw 411</t>
  </si>
  <si>
    <t>http://semanaeducacionartistica.cultura.gob.cl/wp-content/uploads/2016/05/image-150x150.jpg</t>
  </si>
  <si>
    <t xml:space="preserve">El liceo es un establecimiento que le entrega importancia a la formaciÃ³n integral del estudiante. Es por esto, la importancia de extrapolar el Ã¡rea artÃ­stica de las cuatro paredes del liceo para que destaque la importancia social y colectiva de las artes visuales y de las demÃ¡s disciplinas artÃ­sticas. 
La semana de la educaciÃ³n artÃ­stica  es una perfecta instancia de intercambio y participaciÃ³n de los educandos, fuera de las calificaciones y puntajes a las que constantemente son sometidos/as para el rendimiento y calificaciÃ³n numeral del liceo.   </t>
  </si>
  <si>
    <t>9078-6</t>
  </si>
  <si>
    <t>WWW. Liceolenkafranulic.cl</t>
  </si>
  <si>
    <t>2379 2070</t>
  </si>
  <si>
    <t>Camila didier</t>
  </si>
  <si>
    <t>Profesora de artes visuales educaciÃ³n media</t>
  </si>
  <si>
    <t>camila efe</t>
  </si>
  <si>
    <t>camila-efe</t>
  </si>
  <si>
    <t>camilacortesmontoya@gmail.com</t>
  </si>
  <si>
    <t xml:space="preserve">Escuela RepÃºblica del Uruguay </t>
  </si>
  <si>
    <t>Eusebio Lillo 335</t>
  </si>
  <si>
    <t>a:1:{s:64:"795980ddb704baeb52f1624f1e51d221985e8a08b8c1da21d38d702d7ac0c91c";a:4:{s:10:"expiration";i:1461439504;s:2:"ip";s:12:"172.18.9.223";s:2:"ua";s:109:"Mozilla/5.0 (Windows NT 6.3; WOW64) AppleWebKit/537.36 (KHTML, like Gecko) Chrome/49.0.2623.112 Safari/537.36";s:5:"login";i:1461266704;}}</t>
  </si>
  <si>
    <t>VaparaÃ­so</t>
  </si>
  <si>
    <t>Escuela PÃºblica de ValparaÃ­so</t>
  </si>
  <si>
    <t>sin iformaciÃ³n</t>
  </si>
  <si>
    <t>Practica Profesional de Artes Visuales</t>
  </si>
  <si>
    <t>Camila figueroa</t>
  </si>
  <si>
    <t>camila-figueroa</t>
  </si>
  <si>
    <t>Kmila_111@hotmail.com</t>
  </si>
  <si>
    <t>Escuela El MaitÃ©n</t>
  </si>
  <si>
    <t>Los pellines #491</t>
  </si>
  <si>
    <t>a:1:{s:64:"b6114c0e4cb1bdca0c1f9ff75573f06e2d73d9e418603534ce929e7a684f2e87";a:4:{s:10:"expiration";i:1464370540;s:2:"ip";s:12:"172.18.9.223";s:2:"ua";s:109:"Mozilla/5.0 (Windows NT 6.3; WOW64) AppleWebKit/537.36 (KHTML, like Gecko) Chrome/50.0.2661.102 Safari/537.36";s:5:"login";i:1464197740;}}</t>
  </si>
  <si>
    <t>Se realizara un concierto con lo orquesta de camara infantil de la escuela para los niÃ±os de pre-bÃ¡sica del establecimiento</t>
  </si>
  <si>
    <t>www.escuelaelmaiten.cl</t>
  </si>
  <si>
    <t>642 472345</t>
  </si>
  <si>
    <t>Orquesta, coros,  ensamble,  danza</t>
  </si>
  <si>
    <t>camila prieto collado</t>
  </si>
  <si>
    <t>camila-prieto-collado</t>
  </si>
  <si>
    <t>cprieto@colegiomahatmagandhi.cl</t>
  </si>
  <si>
    <t>colegio mahatma Gandhi</t>
  </si>
  <si>
    <t>Freddy Wood #5205  Bajo Molle - Iquique.</t>
  </si>
  <si>
    <t>a:1:{s:64:"2e2e51d6b6efe51862b209d7861d5b772ba8f535a24cacf24062950b14eb17f1";a:4:{s:10:"expiration";i:1466773008;s:2:"ip";s:12:"172.18.9.223";s:2:"ua";s:118:"Mozilla/5.0 (Macintosh; Intel Mac OS X 10_11_5) AppleWebKit/601.6.17 (KHTML, like Gecko) Version/9.1.1 Safari/601.6.17";s:5:"login";i:1466600208;}}</t>
  </si>
  <si>
    <t>Nuestro establecimiento tiene como misiÃ³n cultivar el talento de nuestros (as) estudiantes y estimular su compromiso por el aprendizaje permanente; formar personas con reflexiÃ³n crÃ­tica y capacidad creadora; y constituir una experiencia educativa de calidad reconocida, fundada en la disciplina, en el aprecio, el respeto y la responsabilidad; construyendo los cimientos necesarios para que trasciendan en la educaciÃ³n superior, en su vida profesional y personal; asumiendo responsabilidades con ellos(as) mismos(as), con la familia, el entorno social, el medio ambiente y el paÃ­s.</t>
  </si>
  <si>
    <t>http://www.colegiomahatmagandhi.cl/</t>
  </si>
  <si>
    <t>382928 - 246080</t>
  </si>
  <si>
    <t xml:space="preserve">artista visual </t>
  </si>
  <si>
    <t>camilacampos</t>
  </si>
  <si>
    <t>ccampos@astoreca.cl</t>
  </si>
  <si>
    <t>Colegio San JoaquÃ­n</t>
  </si>
  <si>
    <t>Camilarte</t>
  </si>
  <si>
    <t>camilarte</t>
  </si>
  <si>
    <t>Alcalde Fuschlocher 950</t>
  </si>
  <si>
    <t>a:1:{s:64:"58ebf5c1e5a58e4bbb2245bc37514c49ff77f57e0f0d536bf711b355f8cbab48";a:4:{s:10:"expiration";i:1466711286;s:2:"ip";s:12:"172.18.9.223";s:2:"ua";s:110:"Mozilla/5.0 (Windows NT 10.0; WOW64) AppleWebKit/537.36 (KHTML, like Gecko) Chrome/51.0.2704.103 Safari/537.36";s:5:"login";i:1466538486;}}</t>
  </si>
  <si>
    <t>http://semanaeducacionartistica.cultura.gob.cl/wp-content/uploads/2016/03/1-21-150x150.jpg</t>
  </si>
  <si>
    <t>a:7:{i:0;s:12:"Arquitectura";i:1;s:14:"Artes visuales";i:2;s:4:"Cine";i:3;s:7:"DiseÃ±o";i:4;s:11:"FotografÃ­a";i:5;s:7:"MÃºsica";i:6;s:13:"Nuevos medios";}</t>
  </si>
  <si>
    <t>www.andalueosorno.cl</t>
  </si>
  <si>
    <t>Camila Ãlvarez</t>
  </si>
  <si>
    <t>Camilo Flores Crisostomo</t>
  </si>
  <si>
    <t>camilo-flores-crisostomo</t>
  </si>
  <si>
    <t>camiloflores@udec.cl</t>
  </si>
  <si>
    <t>Colegio San Bernardino de Sens</t>
  </si>
  <si>
    <t>MisiÃ³n 265</t>
  </si>
  <si>
    <t>http://semanaeducacionartistica.cultura.gob.cl/wp-content/uploads/2016/04/image-150x150.jpeg</t>
  </si>
  <si>
    <t xml:space="preserve">Mulchen </t>
  </si>
  <si>
    <t>a:7:{i:0;s:14:"Artes visuales";i:1;s:4:"Cine";i:2;s:5:"Danza";i:3;s:11:"FotografÃ­a";i:4;s:10:"Literatura";i:5;s:7:"MÃºsica";i:6;s:6:"Teatro";}</t>
  </si>
  <si>
    <t>En el colegio San Bernardino de Sena cada dÃ­a es una oportunidad para aprender, nuestra mayor riqueza son las alumnas y alumnos que hacen de cada jornada un nuevo desafÃ­o en el maravilloso mundo de la educaciÃ³n. Somos un colegio en el cual combina la tradiciÃ³n y la historia con un mundo globalizado en constante desarrollo, con una mirada futurista de la cual ellos son los principales protagonistas. Lo que expresa en nuestra visiÃ³n.</t>
  </si>
  <si>
    <t>www.colegiosanbernardino.cl</t>
  </si>
  <si>
    <t>Profesor de Lenguaje/Historia</t>
  </si>
  <si>
    <t>Contamos con variados talleres artÃ­sticos que se realizan fuera del horario de clases.</t>
  </si>
  <si>
    <t>camilo mercado costas</t>
  </si>
  <si>
    <t>camilo-mercado-costas</t>
  </si>
  <si>
    <t>camilomc88@gmail.com</t>
  </si>
  <si>
    <t>liceo almirante riveros</t>
  </si>
  <si>
    <t>ernesto ried 5730</t>
  </si>
  <si>
    <t>a:1:{s:64:"1e9bb63281149446b097c4c1b5a2d35fba2689e888fb386f8cc306ecca03ac6c";a:4:{s:10:"expiration";i:1464408511;s:2:"ip";s:12:"172.18.9.223";s:2:"ua";s:109:"Mozilla/5.0 (Windows NT 6.1; WOW64) AppleWebKit/537.36 (KHTML, like Gecko) Chrome/50.0.2661.102 Safari/537.36";s:5:"login";i:1464235711;}}</t>
  </si>
  <si>
    <t>conchalÃ­</t>
  </si>
  <si>
    <t>a:8:{i:0;s:10:"ArtesanÃ­a";i:1;s:14:"Artes visuales";i:2;s:4:"Cine";i:3;s:5:"Danza";i:4;s:11:"FotografÃ­a";i:5;s:10:"Literatura";i:6;s:7:"MÃºsica";i:7;s:6:"Teatro";}</t>
  </si>
  <si>
    <t>nuestro liceo es de carÃ¡cter cientÃ­fico humanista con Ã©nfasis artÃ­stico. dentro de su curriculum se encuentran arraigados 3 talleres artisticos (artes visuales, mÃºsica y teatro) para nuestro universo de estudiantes, estos talleres son de carÃ¡cter obligatorio teniendo muy buena acogida por los estudiantes.</t>
  </si>
  <si>
    <t>10269-5</t>
  </si>
  <si>
    <t>flavia griffit</t>
  </si>
  <si>
    <t>docente</t>
  </si>
  <si>
    <t>mÃºsica, teatro, artes visuales</t>
  </si>
  <si>
    <t>camilo-serra</t>
  </si>
  <si>
    <t>extension@eatmaipu.cl</t>
  </si>
  <si>
    <t>Escuela de las Artes y TecnologÃ­a de MaipÃº</t>
  </si>
  <si>
    <t>Camino a Melipilla 18.400</t>
  </si>
  <si>
    <t>a:1:{s:64:"c4525712fd1a43aae14f0ea13f3f251a01728a5adabf7a4ad0ac522c2e7c4638";a:4:{s:10:"expiration";i:1466252272;s:2:"ip";s:12:"172.18.9.223";s:2:"ua";s:109:"Mozilla/5.0 (Windows NT 10.0; WOW64) AppleWebKit/537.36 (KHTML, like Gecko) Chrome/51.0.2704.84 Safari/537.36";s:5:"login";i:1466079472;}}</t>
  </si>
  <si>
    <t>http://semanaeducacionartistica.cultura.gob.cl/wp-content/uploads/2016/03/Insignia_color-150x150.jpg</t>
  </si>
  <si>
    <t>Somos la Escuela de las Artes y TecnologÃ­a de MaipÃº, escuela municipal artÃ­stica y gratuita. Somos una escuela que tiene menos de tres aÃ±os en funcionamiento e impartimos clases de 7mo a 4mo medio en modalidad de jornada completa, profundizando en las Ã¡reas artÃ­sticas Danza, Teatro, MÃºsica y Artes Visuales. Somos una escuela gratuita para toda la RegiÃ³n Metropolitana.</t>
  </si>
  <si>
    <t>25823-7</t>
  </si>
  <si>
    <t>www.eatmaipu.cl</t>
  </si>
  <si>
    <t>Porfesor de teatro y encargado de extension</t>
  </si>
  <si>
    <t>Musica, Teatro y danza</t>
  </si>
  <si>
    <t>Carla Alvarado Baeza</t>
  </si>
  <si>
    <t>carla-alvarado-baeza</t>
  </si>
  <si>
    <t>carla.alvarado.baeza@gmail.com</t>
  </si>
  <si>
    <t>Liceo Agroindustrial RÃ­o Claro</t>
  </si>
  <si>
    <t>Casimiro SepÃºlveda s/n</t>
  </si>
  <si>
    <t>a:1:{s:64:"bbf8805822b49221b3c257b11b983039f309484b5d23c51d1748c77535e22040";a:4:{s:10:"expiration";i:1466265542;s:2:"ip";s:12:"172.18.9.223";s:2:"ua";s:73:"Mozilla/5.0 (Windows NT 10.0; WOW64; rv:47.0) Gecko/20100101 Firefox/47.0";s:5:"login";i:1466092742;}}</t>
  </si>
  <si>
    <t>http://semanaeducacionartistica.cultura.gob.cl/wp-content/uploads/2016/05/images.jpe</t>
  </si>
  <si>
    <t>a:8:{i:0;s:10:"ArtesanÃ­a";i:1;s:15:"Artes circenses";i:2;s:14:"Artes visuales";i:3;s:5:"Danza";i:4;s:7:"DiseÃ±o";i:5;s:10:"Literatura";i:6;s:7:"MÃºsica";i:7;s:6:"Teatro";}</t>
  </si>
  <si>
    <t>3033-03</t>
  </si>
  <si>
    <t>www.liceoagroindustrial.cl</t>
  </si>
  <si>
    <t>CARLA DODERO SILVA</t>
  </si>
  <si>
    <t>carla-dodero-silva</t>
  </si>
  <si>
    <t xml:space="preserve">LICEO BENJAMIN VICUÃ‘A MACKENNA </t>
  </si>
  <si>
    <t>a:1:{s:64:"e303a67dcfd1c9ad1c9c2db7ecc036dc3dd63da129d3571c1647772b7d1bdd57";a:4:{s:10:"expiration";i:1467391163;s:2:"ip";s:12:"172.18.9.223";s:2:"ua";s:114:"Mozilla/5.0 (Windows NT 6.1; Win64; x64) AppleWebKit/537.36 (KHTML, like Gecko) Chrome/51.0.2704.103 Safari/537.36";s:5:"login";i:1467218363;}}</t>
  </si>
  <si>
    <t>a:4:{i:0;s:10:"ArtesanÃ­a";i:1;s:14:"Artes visuales";i:2;s:5:"Danza";i:3;s:7:"MÃºsica";}</t>
  </si>
  <si>
    <t>1674-8</t>
  </si>
  <si>
    <t>FOLCLORE</t>
  </si>
  <si>
    <t>CARLA FIGUEROA POZO</t>
  </si>
  <si>
    <t>carla-figueroa-pozo</t>
  </si>
  <si>
    <t>cfigueroa@colegiosic.cl</t>
  </si>
  <si>
    <t>COLEGIO SAN IGNACIO CONCEPCION</t>
  </si>
  <si>
    <t>PASEO LOS BATROS 2350</t>
  </si>
  <si>
    <t>a:4:{i:0;s:14:"Artes visuales";i:1;s:7:"DiseÃ±o";i:2;s:11:"FotografÃ­a";i:3;s:7:"MÃºsica";}</t>
  </si>
  <si>
    <t>4662-0</t>
  </si>
  <si>
    <t>sanignacioconcepcion.cl</t>
  </si>
  <si>
    <t xml:space="preserve">Carla Figueroa </t>
  </si>
  <si>
    <t>Jefa de Departamento</t>
  </si>
  <si>
    <t>carla gomez cruces</t>
  </si>
  <si>
    <t>carla-gomez-cruces</t>
  </si>
  <si>
    <t>carlagomez@udec.cl</t>
  </si>
  <si>
    <t>colegio Gabriela Mistral</t>
  </si>
  <si>
    <t>muÃ±oz olave #1519</t>
  </si>
  <si>
    <t>ChillÃ n</t>
  </si>
  <si>
    <t>22 18 85</t>
  </si>
  <si>
    <t>CARLA MUNOZ FIGUEROA</t>
  </si>
  <si>
    <t>carla-munoz-figueroa</t>
  </si>
  <si>
    <t>38CARLITA@GMAIL.COM</t>
  </si>
  <si>
    <t>ESCUELA RURAL COLÃN</t>
  </si>
  <si>
    <t>COLÃN S/N</t>
  </si>
  <si>
    <t>MAULE</t>
  </si>
  <si>
    <t>LA ESCUELA BÃSICA RURAL COLÃN CUENTA CON UN CURSO POR NIVEL, CON APROXIMADAMENTE CON UNTOTAL DE 230 ALUMNOS. 
EN LA ESCUELA SE DESARROLLAN TALLERES ARTÃSTICOS, SE HA PARTICIPADO EN CAMPEONATOS PROVINCIALES Y COMUNALES DE DANZA, FOLCLOR, CANTO, ADEMÃS DE PRESENTACIONES EN ACTIVIDADES COMUNALES DE BAILES TÃPICOS Y DE MUESTRAS EN EL ÃREA DE LAS ARTES VISUALES.</t>
  </si>
  <si>
    <t>3113-5</t>
  </si>
  <si>
    <t>ESCUELA_COLIN@YAHOO.CL</t>
  </si>
  <si>
    <t>CARLA MUÃ‘OZ FIGUEROA</t>
  </si>
  <si>
    <t>FOLCLÃ“RICO E INSTRUMENTAL</t>
  </si>
  <si>
    <t>Carla Pizarro</t>
  </si>
  <si>
    <t>carla-pizarro</t>
  </si>
  <si>
    <t>carla.pizarroleon@gmail.com</t>
  </si>
  <si>
    <t>Colegio Polivalente Don Enrique Alvear</t>
  </si>
  <si>
    <t>El ResbalÃ³n 1685</t>
  </si>
  <si>
    <t>a:1:{s:64:"3d3b17350dff8823dbe69b886e82493684d737a3b7bb0575fa58466bbd384b9e";a:4:{s:10:"expiration";i:1461346631;s:2:"ip";s:12:"172.18.9.223";s:2:"ua";s:102:"Mozilla/5.0 (Windows NT 6.1) AppleWebKit/537.36 (KHTML, like Gecko) Chrome/49.0.2623.112 Safari/537.36";s:5:"login";i:1461173831;}}</t>
  </si>
  <si>
    <t>Cerro Navia</t>
  </si>
  <si>
    <t xml:space="preserve">El Colegio Don Enrique Alvear, es una comunidad educativa que busca romper las condiciones de desigualdad y pobreza de los/as jÃ³venes de Cerro Navia, poniÃ©ndose al servicio de la promociÃ³n humana, a travÃ©s de una educaciÃ³n donde los estudiantes son protagonistas de su proyecto de vida y agentes de cambio social.
La acciÃ³n educativa promueve vÃ­nculos cercanos y espacios de participaciÃ³n respetuosa de la individualidad, capaz de reconocer las habilidades personales y basada en los valores del amor, respeto, justicia, libertad y solidaridad. 
Esta formaciÃ³n integral implica, ademÃ¡s, desarrollar en nuestros/as estudiantes las competencias y habilidades necesarias para la continuidad de su formaciÃ³n y su futura empleabilidad.
</t>
  </si>
  <si>
    <t>26303-6</t>
  </si>
  <si>
    <t>22/6492755</t>
  </si>
  <si>
    <t>Carla Pizarro LeÃ³n</t>
  </si>
  <si>
    <t>Coordinadora Programa de IntegraciÃ³n Escolar - PsicÃ³loga</t>
  </si>
  <si>
    <t>Taller Folclorico</t>
  </si>
  <si>
    <t>carla rosales caviedes</t>
  </si>
  <si>
    <t>carla-rosales-caviedes</t>
  </si>
  <si>
    <t>detallescarla1441@yahoo.com</t>
  </si>
  <si>
    <t>Escuela Tecnico Profesional Dr. Oscar Marin Socias</t>
  </si>
  <si>
    <t>rogelio astudillo s/n Forestal</t>
  </si>
  <si>
    <t>a:3:{s:64:"fd94b8298ad340330ff24e762dc9999801b12fa475dec26fecb116c806c7c181";a:4:{s:10:"expiration";i:1466740150;s:2:"ip";s:12:"172.18.9.223";s:2:"ua";s:61:"Mozilla/5.0 (Windows NT 6.1; Trident/7.0; rv:11.0) like Gecko";s:5:"login";i:1466567350;}s:64:"b4f725ad3a2c19299ea0ce511e85f0421fce239e329ca4a9b8c93b911f5e26fd";a:4:{s:10:"expiration";i:1466740447;s:2:"ip";s:12:"172.18.9.223";s:2:"ua";s:102:"Mozilla/5.0 (Windows NT 6.1) AppleWebKit/537.36 (KHTML, like Gecko) Chrome/51.0.2704.103 Safari/537.36";s:5:"login";i:1466567647;}s:64:"41ca599574b23d55e6ebf63e6b6e16a32d0b811bd25549348c24f4823aaf43a5";a:4:{s:10:"expiration";i:1466824780;s:2:"ip";s:12:"172.18.9.223";s:2:"ua";s:67:"Mozilla/5.0 (Windows NT 6.1; Trident/7.0; yie9; rv:11.0) like Gecko";s:5:"login";i:1466651980;}}</t>
  </si>
  <si>
    <t>http://semanaeducacionartistica.cultura.gob.cl/wp-content/uploads/2016/05/DSC02577-150x150.jpg</t>
  </si>
  <si>
    <t>a:3:{i:0;s:10:"ArtesanÃ­a";i:1;s:14:"Artes visuales";i:2;s:7:"DiseÃ±o";}</t>
  </si>
  <si>
    <t>Nuestro Establecimiento Educacional Escuela TÃ©cnico Profesional Dr. Oscar MarÃ­n Socias, ubicada en Avenida Rogelio Astudillo S/NÂº  Forestal Alto, dependiente de CorporaciÃ³n Municipal de ViÃ±a del Mar, es un establecimiento que alberga en sus aulas alumnos de Pre-bÃ¡sica hasta 4Âº aÃ±o medio, entregando una formaciÃ³n TÃ©cnico Profesional de la Especialidad de TerminaciÃ³n de ConstrucciÃ³n.</t>
  </si>
  <si>
    <t>1685-3</t>
  </si>
  <si>
    <t>Carla Rosales Caviedes</t>
  </si>
  <si>
    <t>Carlasilvam</t>
  </si>
  <si>
    <t>carlasilvam</t>
  </si>
  <si>
    <t>kracfy25@gmail.com</t>
  </si>
  <si>
    <t>Escuela Alexander Graham Bell</t>
  </si>
  <si>
    <t>Mar Caribe 1192</t>
  </si>
  <si>
    <t>Educadora de PÃ¡rvulos</t>
  </si>
  <si>
    <t>Carlos Alberto Vasquez Garcia</t>
  </si>
  <si>
    <t>carlos-alberto-vasquez-garcia</t>
  </si>
  <si>
    <t>carsadi24@hotmail.com</t>
  </si>
  <si>
    <t>http://semanaeducacionartistica.cultura.gob.cl/wp-content/uploads/2016/04/WP_20160106_13_00_07_Pro-150x150.jpg</t>
  </si>
  <si>
    <t>a:1:{i:0;s:5:"Danza";}</t>
  </si>
  <si>
    <t>Carlos Alberto Villa Diaz</t>
  </si>
  <si>
    <t>carlos-alberto-villa-diaz</t>
  </si>
  <si>
    <t>carlosvillacvd@hotmail.com</t>
  </si>
  <si>
    <t xml:space="preserve">Escuela el Palomar </t>
  </si>
  <si>
    <t>calle VicuÃ±a esquina calle del riÃ³ S/N</t>
  </si>
  <si>
    <t>http://semanaeducacionartistica.cultura.gob.cl/wp-content/uploads/2016/03/401652_2868578119588_1710203258_n-150x150.jpg</t>
  </si>
  <si>
    <t xml:space="preserve">CopiapÃ³ </t>
  </si>
  <si>
    <t>a:5:{i:0;s:15:"Artes circenses";i:1;s:14:"Artes visuales";i:2;s:5:"Danza";i:3;s:7:"MÃºsica";i:4;s:13:"Nuevos medios";}</t>
  </si>
  <si>
    <t xml:space="preserve">La Escuela El Palomar tiene la particularidad de estar compuesta de elementos
humanos que de acuerdo a su nivel de responsabilidad se sienten incorporados al Sistema
Educacional Chileno con funciones y roles claramente definidos y con el compromiso de
asumir y difundir los mejores valores de nuestra cultura y a la ves entrega su aporte para
enriquecer nuestra RegiÃ³n y a nuestro PaÃ­s.
Entendemos la EducaciÃ³n como el proceso de formaciÃ³n y desarrollo de un
hombre integral. Este hombre, sujeto de la educaciÃ³n debe ser un ente racional, libre y
espiritual, situado entre los demÃ¡s hombres. Principalmente su paso debe dejar huella, es
decir, debe trascender.
Mediante la educaciÃ³n, ese hombre debe aprender a desarrollar la capacidad de
ejercer racional y Ã©ticamente esa libertad, con respecto a si mismo, al mundo que lo rodea
y a sus semejantes. De esa manera deberÃ­a lograrse una formaciÃ³n integral en lo moral y
espiritual (El hombre consigo mismo y con Dios), en lo social (El hombre con los demÃ¡s) y
en lo intelectual (El hombre y su entorno).
</t>
  </si>
  <si>
    <t xml:space="preserve">www.escuelaelpalomar.cl </t>
  </si>
  <si>
    <t>52 - 241637</t>
  </si>
  <si>
    <t xml:space="preserve">Carlos Villa Diaz </t>
  </si>
  <si>
    <t xml:space="preserve">Realizo clases de mÃºsica de Cuarto a octavo y tambiÃ©n los talleres artisticos musicales </t>
  </si>
  <si>
    <t xml:space="preserve">de mÃºsica, artes y danza </t>
  </si>
  <si>
    <t>carlos fernando zuniga penaloza</t>
  </si>
  <si>
    <t>carlos-fernando-zuniga-penaloza</t>
  </si>
  <si>
    <t>carlos.fernandozu@gmail.com</t>
  </si>
  <si>
    <t>Alberto Llona 1000</t>
  </si>
  <si>
    <t>a:1:{s:64:"8ea00cddc0b6f14da4066696afe88bf4c18f4a18efdea637887e6903772401c2";a:4:{s:10:"expiration";i:1461335558;s:2:"ip";s:12:"172.18.9.223";s:2:"ua";s:65:"Mozilla/5.0 (Windows NT 6.1; rv:45.0) Gecko/20100101 Firefox/45.0";s:5:"login";i:1461162758;}}</t>
  </si>
  <si>
    <t>http://semanaeducacionartistica.cultura.gob.cl/wp-content/uploads/2016/04/IMG_08131-150x150.jpg</t>
  </si>
  <si>
    <t>El establecimiento LEA, en sus 69 aÃ±os de existencia, prepara niÃ±as y niÃ±os, con condiciones para el arte, con una enseÃ±anza integral,y en permanente revisiÃ³n del PEI.</t>
  </si>
  <si>
    <t>Cristian Waman</t>
  </si>
  <si>
    <t>Docente de teatro</t>
  </si>
  <si>
    <t>Taller</t>
  </si>
  <si>
    <t>Carlos Pavez Lopez</t>
  </si>
  <si>
    <t>carlos-pavez-lopez</t>
  </si>
  <si>
    <t>capavezlopez@gmail.com</t>
  </si>
  <si>
    <t>Escuela G-1181 Ralco Lepoy</t>
  </si>
  <si>
    <t>Alto Bio Bio</t>
  </si>
  <si>
    <t>a:5:{i:0;s:10:"ArtesanÃ­a";i:1;s:15:"Artes circenses";i:2;s:5:"Danza";i:3;s:7:"MÃºsica";i:4;s:6:"Teatro";}</t>
  </si>
  <si>
    <t>4375-3</t>
  </si>
  <si>
    <t>Carlos pavez Lopez</t>
  </si>
  <si>
    <t xml:space="preserve">Docente de EducaciÃ³n fÃ­sica </t>
  </si>
  <si>
    <t>Carlos Pizarro Salas</t>
  </si>
  <si>
    <t>carlos-pizarro-salas</t>
  </si>
  <si>
    <t>cpizarrodirector@gmail.com</t>
  </si>
  <si>
    <t>Colegio HÃ©roes de La ConcepciÃ³n</t>
  </si>
  <si>
    <t>Juan de Dios PenÃ­ 180</t>
  </si>
  <si>
    <t>a:1:{s:64:"2c406ef366124bd287e0fd904feec5d8e857229d266458bf286cc2af084cd404";a:4:{s:10:"expiration";i:1459623415;s:2:"ip";s:12:"172.18.9.223";s:2:"ua";s:110:"Mozilla/5.0 (Windows NT 10.0; WOW64) AppleWebKit/537.36 (KHTML, like Gecko) Chrome/49.0.2623.110 Safari/537.36";s:5:"login";i:1459450615;}}</t>
  </si>
  <si>
    <t>http://semanaeducacionartistica.cultura.gob.cl/wp-content/uploads/2016/03/batalla-concepcion-150x150.jpg</t>
  </si>
  <si>
    <t>Somos una escuela municipal, rica en cultura y tradiciÃ³n, fundada en 1886.</t>
  </si>
  <si>
    <t>527-4</t>
  </si>
  <si>
    <t>colegio heroes de la concepciÃ³n la serena facebook</t>
  </si>
  <si>
    <t>Teatro infantil, danza y expresiÃ³n corporal taller Mimos</t>
  </si>
  <si>
    <t>Carlostoledo</t>
  </si>
  <si>
    <t>carlostoledo</t>
  </si>
  <si>
    <t>LICEO POLIVALENTE REPÃšBLICA DEL PARAGUAY</t>
  </si>
  <si>
    <t>Gonzalo urrejola 870</t>
  </si>
  <si>
    <t>a:1:{s:64:"13dc410e9fd760c8506a35dfc77e3d81ba1bda11eb83630435cee578839c6e5f";a:4:{s:10:"expiration";i:1466309091;s:2:"ip";s:12:"172.18.9.223";s:2:"ua";s:103:"Mozilla/5.0 (Windows NT 10.0) AppleWebKit/537.36 (KHTML, like Gecko) Chrome/51.12.2704.63 Safari/537.36";s:5:"login";i:1466136291;}}</t>
  </si>
  <si>
    <t>a:6:{i:0;s:10:"ArtesanÃ­a";i:1;s:14:"Artes visuales";i:2;s:11:"FotografÃ­a";i:3;s:10:"Literatura";i:4;s:7:"MÃºsica";i:5;s:6:"Teatro";}</t>
  </si>
  <si>
    <t>31128-6</t>
  </si>
  <si>
    <t>Carlos Toledo</t>
  </si>
  <si>
    <t>Carmen Calderon</t>
  </si>
  <si>
    <t>carmen-calderon</t>
  </si>
  <si>
    <t>pai99c@yahoo.com</t>
  </si>
  <si>
    <t>FundaciÃ³n de Rokha</t>
  </si>
  <si>
    <t>Holanda 885</t>
  </si>
  <si>
    <t>a:1:{s:64:"4135f8029ab6500dd6e321ab96cf3944f4943e8c15313572dfa0ba693fa09dc1";a:4:{s:10:"expiration";i:1461251441;s:2:"ip";s:12:"172.18.9.223";s:2:"ua";s:73:"Mozilla/5.0 (Windows NT 10.0; WOW64; rv:45.0) Gecko/20100101 Firefox/45.0";s:5:"login";i:1461078641;}}</t>
  </si>
  <si>
    <t>http://semanaeducacionartistica.cultura.gob.cl/wp-content/uploads/2016/04/don-pablo3-150x150.png</t>
  </si>
  <si>
    <t>fundacionderokha.cl</t>
  </si>
  <si>
    <t>Carmen Espinoza Diaz</t>
  </si>
  <si>
    <t>carmen-espinoza-diaz</t>
  </si>
  <si>
    <t>ESCUELA BÃSICA REPÃšBLICA DEL ECUADOR</t>
  </si>
  <si>
    <t>Anibal Pinto NÂ° 12 10 TomÃ©</t>
  </si>
  <si>
    <t>a:2:{s:64:"fca616215f9f13ed479376c2844ba9cd2b62b0decc535d44e0c0001f9b24252b";a:4:{s:10:"expiration";i:1465560986;s:2:"ip";s:12:"172.18.9.223";s:2:"ua";s:102:"Mozilla/5.0 (Windows NT 6.1) AppleWebKit/537.36 (KHTML, like Gecko) Chrome/50.0.2661.102 Safari/537.36";s:5:"login";i:1465388186;}s:64:"a2febe07726faddb3d88205db7763d8d360b6e4fcb7a7f8a81467262495c7146";a:4:{s:10:"expiration";i:1465591071;s:2:"ip";s:12:"172.18.9.223";s:2:"ua";s:102:"Mozilla/5.0 (Windows NT 6.1) AppleWebKit/537.36 (KHTML, like Gecko) Chrome/50.0.2661.102 Safari/537.36";s:5:"login";i:1465418271;}}</t>
  </si>
  <si>
    <t>http://semanaeducacionartistica.cultura.gob.cl/wp-content/uploads/2016/05/Campanario-150x150.jpg</t>
  </si>
  <si>
    <t>a:5:{i:0;s:14:"Artes visuales";i:1;s:5:"Danza";i:2;s:11:"FotografÃ­a";i:3;s:7:"MÃºsica";i:4;s:6:"Teatro";}</t>
  </si>
  <si>
    <t xml:space="preserve">La Escuela RepÃºblica del  Ecuador atiende una poblaciÃ³n escolar de 904 estudiantes. De acuerdo a la categorÃ­a de desempeÃ±o otorgada por  del Mineduc es escuela AutÃ³noma y de nivel Medio. El Ã­ndice de Vulnerabilidad Escolar (IVE) es de un 61.5 % y el porcentaje de alumnos  prioritarios es de un  55 %.
 En cuanto al  entorno socio cultural familiar. La mayorÃ­a de los padres y apoderados  posee estudios medios y   el 31 % de ellos posee estudios superiores. Por razones laborales mÃ¡s del 40 % de los padres y apoderados se trasladan a diario a comunas cercanas, e incluso hay padres que se trasladan por periodos a regiones mineras del norte. 
Es el Ãºnico establecimiento de dependencia Municipal que se emplaza en el sector  cÃ©ntrico de la ciudad de TomÃ©. Sus alumnos provienen  de  diferentes puntos del casco urbano de la ciudad, e incluso de localidades mÃ¡s alejadas como  Dichato, Coliumo y Bellavista.  Lo anterior da cuenta de una poblaciÃ³n escolar heterogÃ©nea de diversas procedencias sociales, culturales  y emocionales;se plantea un desafÃ­o mayor para el establecimiento en cuanto a otorgar las herramientas que cada alumno necesita para construir su aprendizaje y desarrollar habilidades.
En el Proyecto Educativo del Establecimiento se declara la formaciÃ³n integral  de los estudiantes, por lo que se gestiona el desarrollo de habilidades a travÃ©s de  la participaciÃ³n de los alumnos en diversos talleres de Ã­ndole artÃ­stica, cientÃ­fica, deportiva y patrimonial.
</t>
  </si>
  <si>
    <t>ecuadortome.cl</t>
  </si>
  <si>
    <t>Carmen Espinoza DÃ­az</t>
  </si>
  <si>
    <t>Coordinadora 5Â° a 8Â° aÃ±o</t>
  </si>
  <si>
    <t>Orquesta CÃ¡sica infantil</t>
  </si>
  <si>
    <t>Carmen Gloria Alamos</t>
  </si>
  <si>
    <t>carmen-gloria-alamos</t>
  </si>
  <si>
    <t>calamosr@liceomixto.cl</t>
  </si>
  <si>
    <t>Liceo Particular Mixto "Los Andes", BÃ¡sica NÂ° 2</t>
  </si>
  <si>
    <t>Hermano Aquilino 1957</t>
  </si>
  <si>
    <t>a:1:{s:64:"7febddfba7c51f40d716e8d9349886bba2093c5b3959096cfce6bc97799d7440";a:4:{s:10:"expiration";i:1466263727;s:2:"ip";s:12:"172.18.9.223";s:2:"ua";s:65:"Mozilla/5.0 (Windows NT 6.1; rv:47.0) Gecko/20100101 Firefox/47.0";s:5:"login";i:1466090927;}}</t>
  </si>
  <si>
    <t>http://semanaeducacionartistica.cultura.gob.cl/wp-content/uploads/2016/05/insignia_losandes-113x150.jpg</t>
  </si>
  <si>
    <t>Losa Andes</t>
  </si>
  <si>
    <t>a:3:{i:0;s:14:"Artes visuales";i:1;s:10:"Literatura";i:2;s:6:"Teatro";}</t>
  </si>
  <si>
    <t>Somos un colegio Particular subvencionado mixto, atendemos desde pre-bÃ¡sica a octavo bÃ¡sico. Estamos en sector urbano. Tenemos una matrÃ­cula de aproximadamente 720 estudiantes.</t>
  </si>
  <si>
    <t>1213-0</t>
  </si>
  <si>
    <t>www.liceomixto.cl</t>
  </si>
  <si>
    <t>Carmen Gloria Ãlamos</t>
  </si>
  <si>
    <t>Coordinadora CRA</t>
  </si>
  <si>
    <t>Teatro infantil</t>
  </si>
  <si>
    <t>carmen gloria alvarez</t>
  </si>
  <si>
    <t>carmen-gloria-alvarez</t>
  </si>
  <si>
    <t>utpescuelaprat@gmail.com</t>
  </si>
  <si>
    <t>escuela arturo prat</t>
  </si>
  <si>
    <t xml:space="preserve">zenteno 191 </t>
  </si>
  <si>
    <t xml:space="preserve">punta arenas </t>
  </si>
  <si>
    <t xml:space="preserve">Escuela Arturo Prat, ubicada en la ciudad de Punta Arenas, cuenta con una matricula de 242 alumnos/as.
Escuela PÃºblica con jornada escolar completa de prekinder a octavo bÃ¡sico.
Un indice de vulnerabilidad de 76.6 %.
sellos identitarios:
Resilencia- inclusiÃ³n y desarrollo valÃ³rico, acadÃ©mico , artÃ­stico y deportivo.
</t>
  </si>
  <si>
    <t xml:space="preserve">marta lobos </t>
  </si>
  <si>
    <t>utp</t>
  </si>
  <si>
    <t>Carmen Gloria Perez Fernandez</t>
  </si>
  <si>
    <t>carmen-gloria-perez-fernandez</t>
  </si>
  <si>
    <t>esignao@gmail.com</t>
  </si>
  <si>
    <t>Complejo Educacional Ignao</t>
  </si>
  <si>
    <t>camino principal Ignao s/n</t>
  </si>
  <si>
    <t>a:1:{s:64:"c9c5e8cfc490c60b3ab7e609b906c96118eded9387a084dcbd8997db87369724";a:4:{s:10:"expiration";i:1464188479;s:2:"ip";s:12:"172.18.9.223";s:2:"ua";s:109:"Mozilla/5.0 (Windows NT 6.3; WOW64) AppleWebKit/537.36 (KHTML, like Gecko) Chrome/50.0.2661.102 Safari/537.36";s:5:"login";i:1464015679;}}</t>
  </si>
  <si>
    <t>http://semanaeducacionartistica.cultura.gob.cl/wp-content/uploads/2016/05/ignao-1-150x150.jpg</t>
  </si>
  <si>
    <t>Lago Ranco</t>
  </si>
  <si>
    <t xml:space="preserve">Complejo Educacional  Ignao  establecimiento Tecnico profesional  ,  comuna de Lago Ranco , es  una instituciÃ³n de educaciÃ³n lÃ­der, prestigiosa y vanguardista en la RegiÃ³n de los RÃ­os, orientando sus esfuerzos a cumplir expectativas de apoderados y alumnos, adaptÃ¡ndose a cambios socio culturales, tecnolÃ³gicos y polÃ­ticos. 
Se caracteriza por  un clima organizacional Ã³ptimo que  favorece  y respeta  la diversidad   que permite  la armonÃ­a, el dinamismo, la  tolerancia y la  empatÃ­a  compartiendo el quehacer educativo con sus alumnos, con la comunidad y el mundo empresarial, lo que permite la consecuciÃ³n de los logros institucionales propuestos.
</t>
  </si>
  <si>
    <t>22758-7</t>
  </si>
  <si>
    <t>632491247-  632491440</t>
  </si>
  <si>
    <t>Gonzalo Delgado.</t>
  </si>
  <si>
    <t>Monitor de talleres de musica.</t>
  </si>
  <si>
    <t>Carmen Gloria Prieto</t>
  </si>
  <si>
    <t>carmen-gloria-prieto</t>
  </si>
  <si>
    <t>cgprietos@hotmail.com</t>
  </si>
  <si>
    <t>Centro Cultural Ayekam San Fabian</t>
  </si>
  <si>
    <t>21 de Mayo s/n</t>
  </si>
  <si>
    <t>San Fabian</t>
  </si>
  <si>
    <t>Somos una agrupaciÃ³n pequeÃ±a en un lugar pequeÃ±o donde la cultura es fundamental ya que no existe ayuda necesaria para realizar actividades y fomentar como corresponde Actividades Culturarel.</t>
  </si>
  <si>
    <t>Carmen Gloria</t>
  </si>
  <si>
    <t>Carmen Gloria Rojas Espinosa</t>
  </si>
  <si>
    <t>carmen-gloria-rojas-espinosa</t>
  </si>
  <si>
    <t>carmela.rojase@gmail.com</t>
  </si>
  <si>
    <t>escuela JosÃ© Manuel Balmaceda y FernÃ¡ndez</t>
  </si>
  <si>
    <t>1 oriente 3 y 4 sur</t>
  </si>
  <si>
    <t>http://semanaeducacionartistica.cultura.gob.cl/wp-content/uploads/2016/05/logpo.jpe</t>
  </si>
  <si>
    <t>a:5:{i:0;s:10:"ArtesanÃ­a";i:1;s:15:"Artes circenses";i:2;s:14:"Artes visuales";i:3;s:7:"MÃºsica";i:4;s:6:"Teatro";}</t>
  </si>
  <si>
    <t>El proyecto Educativo Institucional de la Escuela Presidente JosÃ© Manuel Balmaceda y FernÃ¡ndez, nace en el contexto educativo del establecimiento, el cual, recoge la experiencia acumulada aÃ±o tras aÃ±o, en un trabajo de equipo y con la participaciÃ³n de toda la comunidad escolar. Por tanto su concreciÃ³n se realizarÃ¡ con un sentido de pertenencia.
A los profesores, la propuesta los desafÃ­a a ser formadores de personas, acompaÃ±ando a sus estudiantes, en lo acadÃ©mico y en el Ã¡mbito valÃ³rico.
A las estudiantes las incentiva al autoaprendizaje en el marco de un clima humanista, de construcciÃ³n de valores y competencias para enfrentar de mejor forma el mundo de hoy.
A las familias, es una invitaciÃ³n a integrarse de forma comprometida y con respeto al proceso educativo de sus hijas, asumiendo el rol de ser los principales agentes educativos de ellas.
Para los demÃ¡s actores es una guÃ­a para dirigir su accionar segÃºn las propuestas que se pondrÃ¡n en marcha.
Esta es una Propuesta PedagÃ³gica y Administrativa a realizar durante cinco aÃ±os, desde el aÃ±o 2013 hasta el 2018, perÃ­odo de tiempo en el cual aÃ±o tras aÃ±o se realizarÃ¡ un monitoreo a fin mantener, modificar y/o retroalimentar los Objetivos y estrategias planteadas en la presente Propuesta Educativa.</t>
  </si>
  <si>
    <t>2944-0</t>
  </si>
  <si>
    <t>http://ebalmaceda.wix.com/escuela-balmaceda</t>
  </si>
  <si>
    <t>712 233 215</t>
  </si>
  <si>
    <t>Carmen Gloria Rojas</t>
  </si>
  <si>
    <t>monitora talleres artÃ­stico culturales</t>
  </si>
  <si>
    <t>banda instrumental, taller folklore</t>
  </si>
  <si>
    <t>Carmen Lienlaf</t>
  </si>
  <si>
    <t>carmen-lienlaf</t>
  </si>
  <si>
    <t>carmen.lienlaf@mineduc.cl</t>
  </si>
  <si>
    <t>Deprov. Norte</t>
  </si>
  <si>
    <t>San MartÃ­n 642</t>
  </si>
  <si>
    <t>a:1:{s:64:"78bdb711147f5299ef784133de4743e7b8396371f0bb4fe612ce05b3d3d57128";a:4:{s:10:"expiration";i:1464812862;s:2:"ip";s:12:"172.18.9.223";s:2:"ua";s:109:"Mozilla/5.0 (Windows NT 6.1; WOW64) AppleWebKit/537.36 (KHTML, like Gecko) Chrome/50.0.2661.102 Safari/537.36";s:5:"login";i:1464640062;}}</t>
  </si>
  <si>
    <t>Supervisora</t>
  </si>
  <si>
    <t>Carmen Roman</t>
  </si>
  <si>
    <t>carmen-roman</t>
  </si>
  <si>
    <t>caromanv@gmail.com</t>
  </si>
  <si>
    <t>Escuela Volcan Antuco</t>
  </si>
  <si>
    <t>Ruta Q45</t>
  </si>
  <si>
    <t>Antuco</t>
  </si>
  <si>
    <t>4327-3</t>
  </si>
  <si>
    <t>www.daemantuco.cl</t>
  </si>
  <si>
    <t>Directora Establecimiento</t>
  </si>
  <si>
    <t>carmenperez548@gmail.com</t>
  </si>
  <si>
    <t>carmenperez548gmail-com</t>
  </si>
  <si>
    <t>http://semanaeducacionartistica.cultura.gob.cl/wp-content/uploads/2016/05/ignao-150x150.jpg</t>
  </si>
  <si>
    <t>2491247-</t>
  </si>
  <si>
    <t>carol</t>
  </si>
  <si>
    <t>visionartesur@gmail.com</t>
  </si>
  <si>
    <t xml:space="preserve">colegio paideia </t>
  </si>
  <si>
    <t>Calle Copahue #201</t>
  </si>
  <si>
    <t>a:2:{s:64:"667e52535d7a6075b91bdf7c016ac18180c36a7d64d80f727b3e02bbd57cd407";a:4:{s:10:"expiration";i:1460592343;s:2:"ip";s:12:"172.18.9.223";s:2:"ua";s:102:"Mozilla/5.0 (Windows NT 6.1) AppleWebKit/537.36 (KHTML, like Gecko) Chrome/49.0.2623.110 Safari/537.36";s:5:"login";i:1460419543;}s:64:"8bdfb7e9f6f21a3eea0975ff23810d12db08b131770f2ae07cbe2ca5d9b90426";a:4:{s:10:"expiration";i:1460663492;s:2:"ip";s:12:"172.18.9.223";s:2:"ua";s:102:"Mozilla/5.0 (Windows NT 6.1) AppleWebKit/537.36 (KHTML, like Gecko) Chrome/49.0.2623.112 Safari/537.36";s:5:"login";i:1460490692;}}</t>
  </si>
  <si>
    <t>http://semanaeducacionartistica.cultura.gob.cl/wp-content/uploads/2016/04/images-150x150.jpg</t>
  </si>
  <si>
    <t>puerto montt</t>
  </si>
  <si>
    <t>Ser reconocidos por la comunidad como una instituciÃ³n educacional que sea un lugar de encuentro, de enriquecimiento y desarrollo para cada uno de sus integrantes, en lo espiritual, cultural y social; viviendo con una actitud de solidaridad, de participaciÃ³n y colaboraciÃ³n, sustentando nuestro trabajo en el pensamiento de Santo TomÃ¡s de Aquino.</t>
  </si>
  <si>
    <t>22 356</t>
  </si>
  <si>
    <t>http://colegiopaideia.cl</t>
  </si>
  <si>
    <t>(65) 225 1931 - 0652-245197</t>
  </si>
  <si>
    <t>carol gomez forte</t>
  </si>
  <si>
    <t>profesor electivo artistico</t>
  </si>
  <si>
    <t>CAROL CAMPOS VEGA</t>
  </si>
  <si>
    <t>carol-campos-vega</t>
  </si>
  <si>
    <t>carol.camposvega@gmail.com</t>
  </si>
  <si>
    <t>LICEO SANTA CRUZ DE LARQUI</t>
  </si>
  <si>
    <t>CARLOS PALACIOS #488</t>
  </si>
  <si>
    <t>BULNES</t>
  </si>
  <si>
    <t xml:space="preserve">El Liceo Santa Cruz de Larqui es un establecimiento pÃºblico cuyo sello es "Aprendizaje, Arte y Cultura". Somos una instituciÃ³n que forma estudiantes integrales y ciudadanos responsables desde todas las aristas del conocimiento, entregÃ¡ndole un papel preponderante al Arte en el proceso de enseÃ±anza-aprendizaje. </t>
  </si>
  <si>
    <t>42 2 631077</t>
  </si>
  <si>
    <t>carol vargas</t>
  </si>
  <si>
    <t>carol-vargas</t>
  </si>
  <si>
    <t>carolv9@gmail.com</t>
  </si>
  <si>
    <t>Liceo polivalente abdon cifuentes</t>
  </si>
  <si>
    <t>avenida dorsal 1387</t>
  </si>
  <si>
    <t>conchali</t>
  </si>
  <si>
    <t>10253-9</t>
  </si>
  <si>
    <t xml:space="preserve">Carol vargas </t>
  </si>
  <si>
    <t>carola lopez</t>
  </si>
  <si>
    <t>carola-lopez</t>
  </si>
  <si>
    <t>carola.lopez@iom.cl</t>
  </si>
  <si>
    <t>instituto oÂ´higgins de maipu</t>
  </si>
  <si>
    <t>tristan valdes 147</t>
  </si>
  <si>
    <t>25481-9</t>
  </si>
  <si>
    <t>www.iom.cl</t>
  </si>
  <si>
    <t>carolin valdes</t>
  </si>
  <si>
    <t>carolin-valdes</t>
  </si>
  <si>
    <t>carolinavaldes57@gmail.com</t>
  </si>
  <si>
    <t>GermÃ¡n Riesco Errazuriz</t>
  </si>
  <si>
    <t>San Ramon 101</t>
  </si>
  <si>
    <t>http://semanaeducacionartistica.cultura.gob.cl/wp-content/uploads/2016/05/Arte_2-150x150.jpg</t>
  </si>
  <si>
    <t>La escuela GermÃ¡n Riesco, es un establecimiento  inclusivo, que fomenta la actividad artÃ­stico cultural,el desarrollo de talleres deportivos y artÃ­sticos, con altas  expectativas en sus estudiantes. DestacÃ¡ndose por su coro y orquesta,quienes se han presentado en importantes eventos a nivel comunal, y fuera de esta.</t>
  </si>
  <si>
    <t>9878-7</t>
  </si>
  <si>
    <t>www.germanriesco.cl</t>
  </si>
  <si>
    <t>Carolina Valdes</t>
  </si>
  <si>
    <t>Artes VIsuales</t>
  </si>
  <si>
    <t>Carolina</t>
  </si>
  <si>
    <t>carolina</t>
  </si>
  <si>
    <t>paulita907@hotmail.com</t>
  </si>
  <si>
    <t>Colegio San MatÃ­as</t>
  </si>
  <si>
    <t>Arqueros 1601</t>
  </si>
  <si>
    <t>http://semanaeducacionartistica.cultura.gob.cl/wp-content/uploads/2016/04/insignia-150x150.png</t>
  </si>
  <si>
    <t>Diego de Almagro</t>
  </si>
  <si>
    <t>El Colegio San MatÃ­as, es un establecimiento sin fines de lucro dedicado a potenciar las diversas capacidades y habilidades de nuestros alumnas y alumnos, en un ambiente libre y democrÃ¡tico.</t>
  </si>
  <si>
    <t>40176-5</t>
  </si>
  <si>
    <t>522-475379</t>
  </si>
  <si>
    <t>Paula Jil</t>
  </si>
  <si>
    <t xml:space="preserve">Docente </t>
  </si>
  <si>
    <t>Carolina Abarzua Bustos</t>
  </si>
  <si>
    <t>carolina-abarzua-bustos</t>
  </si>
  <si>
    <t>carolinartesvisuales@gmail.com</t>
  </si>
  <si>
    <t>Colegio Cardenal RaÃºl Silva HenrÃ­quez</t>
  </si>
  <si>
    <t>Av. Eyzaguirre 01811</t>
  </si>
  <si>
    <t>a:1:{s:64:"fa0d82b3b99ac82bc59ca9f87f77ceb8f7a87636d86d700b09f1fd767e8bf3f0";a:4:{s:10:"expiration";i:1458959529;s:2:"ip";s:12:"172.18.9.223";s:2:"ua";s:65:"Mozilla/5.0 (Windows NT 6.1; rv:44.0) Gecko/20100101 Firefox/44.0";s:5:"login";i:1458786729;}}</t>
  </si>
  <si>
    <t>a:7:{i:0;s:10:"ArtesanÃ­a";i:1;s:14:"Artes visuales";i:2;s:7:"DiseÃ±o";i:3;s:11:"FotografÃ­a";i:4;s:7:"MÃºsica";i:5;s:13:"Nuevos medios";i:6;s:6:"Teatro";}</t>
  </si>
  <si>
    <t>La comunidad Silva se caracteriza por trabajar en un aprendizaje centrado netamente en el estudiante con un gran comporomiso por la integraciÃ³n y diversidad, apoyando y desarrollando las Ã¡reas de su mayor interÃ©s. En este mismo sentido, el establecimiento ha realizado enormes esfuerzos por fomentar las artes visuales, mÃºsica y deportes a travÃ©s de una â€œescuela de talentosâ€ invitando a los estudiantes a hacerse cargo de sus propios proyectos y aprendizajes.
El colegio cuenta con 1662 estudiantes, una educaciÃ³n que se inicia desde pre-kinder hasta cuarto medio contando con dos especialidades; gastronomÃ­a y telecomunicaciones.</t>
  </si>
  <si>
    <t>http://www.beleneduca.cl/colegiocardenalsilva/</t>
  </si>
  <si>
    <t>(56) 226 988 867</t>
  </si>
  <si>
    <t>Carolina AbarzÃºa Bustos /Fabiola Arcos BeltrÃ¡n</t>
  </si>
  <si>
    <t>Carolina Aguilera Hirzer</t>
  </si>
  <si>
    <t>carolina-aguilera-hirzer</t>
  </si>
  <si>
    <t>Almarza #971</t>
  </si>
  <si>
    <t>a:2:{s:64:"f5c98ce243dcd4486b61513247960a74a58a7a2719b83d13ef3e1673c568f819";a:4:{s:10:"expiration";i:1466825105;s:2:"ip";s:12:"172.18.9.223";s:2:"ua";s:76:"Mozilla/5.0 (Windows NT 6.3; WOW64; Trident/7.0; MAARJS; rv:11.0) like Gecko";s:5:"login";i:1466652305;}s:64:"2b53feda1e5d6ae504ceae060b084b8e89c3683a62a9e3082dfcf3728768c3cc";a:4:{s:10:"expiration";i:1466826422;s:2:"ip";s:12:"172.18.9.223";s:2:"ua";s:76:"Mozilla/5.0 (Windows NT 6.3; WOW64; Trident/7.0; MAARJS; rv:11.0) like Gecko";s:5:"login";i:1466653622;}}</t>
  </si>
  <si>
    <t>http://semanaeducacionartistica.cultura.gob.cl/wp-content/uploads/2016/06/LCDP-150x150.jpg</t>
  </si>
  <si>
    <t>a:9:{i:0;s:10:"ArtesanÃ­a";i:1;s:14:"Artes visuales";i:2;s:4:"Cine";i:3;s:7:"DiseÃ±o";i:4;s:11:"FotografÃ­a";i:5;s:10:"Literatura";i:6;s:7:"MÃºsica";i:7;s:13:"Nuevos medios";i:8;s:6:"Teatro";}</t>
  </si>
  <si>
    <t>Liceo Comercial Diego Portales, es un Liceo TÃ©cnico Profesional que promueve especialidades como AdministraciÃ³n, Contabilidad, ProgramaciÃ³n y Conectividad y Redes, que a la vez le interesa la formaciÃ³n de personas TÃ©cnico Profesionales Integrales, que sean capaces de ser seres humanos con habilidades duras y blandas potenciadas hacia el accionar positivo en la sociedad.</t>
  </si>
  <si>
    <t>www.lcdportales.cl</t>
  </si>
  <si>
    <t>Carolina Aguilera, Victoria Jorquera, Jose Cabrera</t>
  </si>
  <si>
    <t>Taller de Coro, Taller de Arte Visual, Taller de Teatro, Taller de Cine</t>
  </si>
  <si>
    <t>CAROLINA ANDREA BASTIAS CASTILLO</t>
  </si>
  <si>
    <t>carolina-andrea-bastias-castillo</t>
  </si>
  <si>
    <t>Colegio EspaÃ±a ConcepciÃ³n</t>
  </si>
  <si>
    <t>balmaceda 225</t>
  </si>
  <si>
    <t>a:1:{s:64:"3d2e148da46267237a6d8e502207aa633194b70c725731faaa3858857d6f6b81";a:4:{s:10:"expiration";i:1466172415;s:2:"ip";s:12:"172.18.9.223";s:2:"ua";s:102:"Mozilla/5.0 (Windows NT 6.1) AppleWebKit/537.36 (KHTML, like Gecko) Chrome/50.0.2661.102 Safari/537.36";s:5:"login";i:1465999615;}}</t>
  </si>
  <si>
    <t>http://semanaeducacionartistica.cultura.gob.cl/wp-content/uploads/2016/04/INSIGNIA-300X250-150x150.png</t>
  </si>
  <si>
    <t>CONCEPCIÃ“N</t>
  </si>
  <si>
    <t>Somos un Colegio AutÃ³nomo con excelencia acadÃ©mica, que se destaca en el Ã¡rea artÃ­stica, mÃºsica, danza y artes visuales,y deportiva lo que nos enorgullece y nos insta a seguir trabajando en equipo. Hoy en dÃ­a, la educaciÃ³n se sustenta en cuatro pilares fundamentales: Aprender a conocer, aprender a hacer, aprender a ser y aprender a vivir juntos. En estos procesos, todos  los miembros de la comunidad educativa juegan un rol fundamental de apoyo a la labor, traducido en el compromiso en cada una de las acciones que realizamos dÃ­a a dÃ­a.</t>
  </si>
  <si>
    <t>www.cesp.cl</t>
  </si>
  <si>
    <t>41 2230496</t>
  </si>
  <si>
    <t>profesora de artes visuales y educaciÃ³n tecnolÃ³gica</t>
  </si>
  <si>
    <t>Baile espaÃ±ol</t>
  </si>
  <si>
    <t>Carolina Aroca Toloza</t>
  </si>
  <si>
    <t>carolina-aroca-toloza</t>
  </si>
  <si>
    <t>carolina.aroca@u.uchile.cl</t>
  </si>
  <si>
    <t>Universidad de Chile</t>
  </si>
  <si>
    <t>Ignacio Carrera Pinto 1045</t>
  </si>
  <si>
    <t>Universidad de Chile.
Facultad de Ciencias Sociales
Departamento de EducaciÃ³n
Carrera de PedagogÃ­a en EducaciÃ³n Parvularia.</t>
  </si>
  <si>
    <t>http://www.facso.uchile.cl/</t>
  </si>
  <si>
    <t>(+56) 22 9789724</t>
  </si>
  <si>
    <t>Facultad de Ciencias Sociales</t>
  </si>
  <si>
    <t>Carolina Brovelli</t>
  </si>
  <si>
    <t>carolina-brovelli</t>
  </si>
  <si>
    <t>carobrove@gmail.com</t>
  </si>
  <si>
    <t>Liceo Tajamar B42</t>
  </si>
  <si>
    <t>Los Leones 238</t>
  </si>
  <si>
    <t>El Liceo Tajamar es un establecimiento municipal, laico, con muchas inquietudes artÃ­sticas, musicales de reflexiÃ³n. Poseen gran capacidad de anÃ¡lisis crÃ­tico y apreciacion estÃ©tica.
Las estudiantes provienen de diversas comunas, lo cual produce que haya una diversidad cultural en el liceo.
Es por esto que el departamento tiene la motivaciÃ³n de participar en la SEA, de modo tal podamos generar espacios e instancias que permitan mostrar a la comunidad la importancia de las Artes en la EducaciÃ³n.</t>
  </si>
  <si>
    <t>8930-3</t>
  </si>
  <si>
    <t>www.liceotajamar.cl</t>
  </si>
  <si>
    <t>Profesora de MÃºsica</t>
  </si>
  <si>
    <t>Bandas de rock, batucada, canto</t>
  </si>
  <si>
    <t>CAROLINA CAMPOS</t>
  </si>
  <si>
    <t>carolina-campos</t>
  </si>
  <si>
    <t>carocamposaguilera@gmail.com</t>
  </si>
  <si>
    <t xml:space="preserve">COLEGIO LIBERTADOR SIMÃ“N BOLÃVAR </t>
  </si>
  <si>
    <t>a:1:{s:64:"22b9b00d2511f07b5530802ef8614c55b3eaf45a73beb5d7a6214c87cf83502f";a:4:{s:10:"expiration";i:1466645909;s:2:"ip";s:12:"172.18.9.223";s:2:"ua";s:65:"Mozilla/5.0 (Windows NT 6.1; rv:47.0) Gecko/20100101 Firefox/47.0";s:5:"login";i:1466473109;}}</t>
  </si>
  <si>
    <t>MACUL</t>
  </si>
  <si>
    <t xml:space="preserve">COLEGIO PARTICULAR SUBVENCIONADO DE LA COMUNA DE MACUL, CUYO PROYECTO EDUCATIVO INSTITUCIONAL SE CENTRA EN DESARROLLAR HABILIDADES Y COMPETENCIAS EN LOS ESTUDIANTES PARA FORTALECER EL GRADO DE RESILENCIA E INCENTIVAR EL AMOR POR APRENDER Y CONOCER. TRABAJA EN INICIATIVAS QUE BUSCAN ENRIQUECER EL BAGAJE CULTURAL  DE LOS ESTUDIANTES Y PARA ELLO, PROPONE CONSTANTEMENTE ACTIVIDADES EN EL ÃREA ARTÃSTICA. </t>
  </si>
  <si>
    <t>9168-5</t>
  </si>
  <si>
    <t>http://www.colegiolsb.cl/</t>
  </si>
  <si>
    <t xml:space="preserve"> 2271 20 44</t>
  </si>
  <si>
    <t>PROFESORA DE ARTES</t>
  </si>
  <si>
    <t>Carolina Chamas</t>
  </si>
  <si>
    <t>carolina-chamas</t>
  </si>
  <si>
    <t>carochamas@gmail.com</t>
  </si>
  <si>
    <t xml:space="preserve">Seminario San Rafael </t>
  </si>
  <si>
    <t>Alvares 2564</t>
  </si>
  <si>
    <t>a:5:{i:0;s:14:"Artes visuales";i:1;s:11:"FotografÃ­a";i:2;s:10:"Literatura";i:3;s:7:"MÃºsica";i:4;s:6:"Teatro";}</t>
  </si>
  <si>
    <t>CORO DE NIÃ‘OS DE 8 A 11 AÃ‘OS</t>
  </si>
  <si>
    <t>1774-4</t>
  </si>
  <si>
    <t>www.ssr.cl</t>
  </si>
  <si>
    <t>Directora BÃ¡sica y Ciclo Inicial</t>
  </si>
  <si>
    <t xml:space="preserve">Coro de niÃ±os </t>
  </si>
  <si>
    <t>CAROLINA ELGUETA</t>
  </si>
  <si>
    <t>carolina-elgueta</t>
  </si>
  <si>
    <t>carolina.elguetap@gmail.com</t>
  </si>
  <si>
    <t>ESCUELA ESPECIAL DE LENGUAJE PALABRITAS</t>
  </si>
  <si>
    <t>AVENIDA LA CRUZ 1200</t>
  </si>
  <si>
    <t>a:1:{s:64:"3fdc2ba18f84562a2784092e6047b8c8508afdad758120d6420bc7db1b46017f";a:4:{s:10:"expiration";i:1464142424;s:2:"ip";s:12:"172.18.9.223";s:2:"ua";s:102:"Mozilla/5.0 (Windows NT 6.1) AppleWebKit/537.36 (KHTML, like Gecko) Chrome/50.0.2661.102 Safari/537.36";s:5:"login";i:1463969624;}}</t>
  </si>
  <si>
    <t>PUERTO MONTT</t>
  </si>
  <si>
    <t>a:5:{i:0;s:15:"Artes circenses";i:1;s:4:"Cine";i:2;s:5:"Danza";i:3;s:13:"Nuevos medios";i:4;s:6:"Teatro";}</t>
  </si>
  <si>
    <t>SOMOS UNA ESCUELITA DE LENGUAJE Y NUESTROS ALUMNOS SON PEQUEÃ‘OS DE 3 A 6 AÃ‘ITOS DE EDAD. NUESTRA INTENCIÃ“N ES PODER DESARROLLAR TALLERES O ACTIVIDADES DESTINADAS A LA EDUCACIÃ“N ARTÃSTICA, YA QUE SE HA DEMOSTRADO QUE EN MUCHOS CASOS NUESTROS ALUMNOS CON NEE TRANSITORIAS APRENDEN DE MEJOR MANERA, O LES GENERA MOTIVACIÃ“N EL "APRENDER EN MOVIMIENTO".</t>
  </si>
  <si>
    <t>40366-0</t>
  </si>
  <si>
    <t>www.palabritas.cl</t>
  </si>
  <si>
    <t>FRANCESCA SAEZ</t>
  </si>
  <si>
    <t>DIRECTORA Y UTP</t>
  </si>
  <si>
    <t>Carolina Espinola Acosta</t>
  </si>
  <si>
    <t>carolina-espinola-acosta</t>
  </si>
  <si>
    <t>directorjuantachoire@educacionmachali.cl</t>
  </si>
  <si>
    <t xml:space="preserve">escuela juan tachoire moena </t>
  </si>
  <si>
    <t>castro 397</t>
  </si>
  <si>
    <t>a:1:{s:64:"87810489e9741c904d6dd8087a9d0a53ad90cf89f735589e2f5050a8e968ef6c";a:4:{s:10:"expiration";i:1464188547;s:2:"ip";s:12:"172.18.9.223";s:2:"ua";s:103:"Mozilla/5.0 (Windows NT 10.0) AppleWebKit/537.36 (KHTML, like Gecko) Chrome/50.0.2661.102 Safari/537.36";s:5:"login";i:1464015747;}}</t>
  </si>
  <si>
    <t>machali</t>
  </si>
  <si>
    <t xml:space="preserve">PROYECTO SEMANA ARTISTICA: 26 DE MAYO
I.	 FUNDAMENTACION:
El arte es algo a lo que todos debiÃ©ramos tener acceso, especialmente niÃ±os socioculturalmente deprivados, ya que con esto le abrimos las puertas del mundo y del conocimiento.
Considerando que nuestro Grupo de alumnos, no participa habitualmente mostrando sus talentos a la comunidad, es que hemos considerado ampliar el espectro de experiencias de aprendizaje y de compartir en otros contextos, es por esto que el dÃ­a 26 Mayo realizaremos en nuestro colegio el dÃ­a del Artista, esto es que cada niÃ±o en su curso motivado por su profesora pueda participar realizando una muestra y exposiciÃ³n de lo realizado en clases(pintura, baile,  mimos y canto) esta actividad que no solo es una muestra artÃ­stica, sino que contribuye al desarrollo  de una serie de habilidades que aportan al aprendizaje de comportamiento social y actividades de la vida diaria.
La actividad se llevarÃ¡ a cabo el dÃ­a Jueves 26 de Mayo de 2016,  desde las  10:30 hrs                                a 12:00 hrs. Aprox.
OBJETIVO
II
-	Promover la valoraciÃ³n y respeto en las artes en, diversos entornos educativos y las diferencias individuales, promoviendo el desarrollo de convivencia escolar, social, inclusiva y solidaria.
III    Objetivos EspecÃ­ficos:
-	
-	Participar en actividades de integraciÃ³n a la comunidad escolar, a travÃ©s del encuentro cultural.
-	Contribuir en la promociÃ³n de valores como el respeto a la diversidad, pluralismo y aceptaciÃ³n de las diferencias individuales.
ESTABLECIMIENTO EDUCACIONAL: 	â€œJuan Tachoire Moenaâ€
DIRECCION: Castro 397, MachalÃ­
</t>
  </si>
  <si>
    <t>2246-2</t>
  </si>
  <si>
    <t>Ana Claudia Kuchel Serrano</t>
  </si>
  <si>
    <t>Educadora Diferencial</t>
  </si>
  <si>
    <t>carolina Gatica Luna</t>
  </si>
  <si>
    <t>carolina-gatica-luna</t>
  </si>
  <si>
    <t>carolinagaticaluna@gmail.com</t>
  </si>
  <si>
    <t>CENTRO LABORAL POLIVALENTE ALONKURA</t>
  </si>
  <si>
    <t>honduras 900 Leonor Mascayano Talcahuano</t>
  </si>
  <si>
    <t>a:1:{s:64:"b7c21dfabb290cd2974308ce2a91510c2f8ed5ce14efad5edb8598f0bcffaa98";a:4:{s:10:"expiration";i:1466774938;s:2:"ip";s:12:"172.18.9.223";s:2:"ua";s:102:"Mozilla/5.0 (Windows NT 6.1) AppleWebKit/537.36 (KHTML, like Gecko) Chrome/51.0.2704.103 Safari/537.36";s:5:"login";i:1466602138;}}</t>
  </si>
  <si>
    <t>http://semanaeducacionartistica.cultura.gob.cl/wp-content/uploads/2016/05/533375_3592520463939_199996159_n-150x150.jpg</t>
  </si>
  <si>
    <t>a:5:{i:0;s:10:"ArtesanÃ­a";i:1;s:5:"Danza";i:2;s:11:"FotografÃ­a";i:3;s:7:"MÃºsica";i:4;s:6:"Teatro";}</t>
  </si>
  <si>
    <t xml:space="preserve">El Centro Laboral polivalente Alonkura, es un Establecimiento diferencial de carÃ¡cter publico ubicado en la comuna de Talcahuano, cuenta con variable y diferentes tipos de alumnos (62)  con bastante interÃ©s por arte y cultura en general, trabajamos con mucha constancia y responsabilidad en el Ã¡mbito cultura.El aÃ±o 2015 participamos  con gran interÃ©s de esta iniciativas con el fin potenciar el aprendizaje y la adquisiciÃ³n de cultura en los alumnos.  
Gracias. </t>
  </si>
  <si>
    <t>4751-1</t>
  </si>
  <si>
    <t>CENTRO LABORAL POLIVALENTE ALONKURA (facebook)</t>
  </si>
  <si>
    <t>41-2590963</t>
  </si>
  <si>
    <t>Carolina Gatica Luna</t>
  </si>
  <si>
    <t>Profesora de EducaciÃ³n FÃ­sica</t>
  </si>
  <si>
    <t>CAROLINA HERNANDEZ ESGUEP</t>
  </si>
  <si>
    <t>carolina-hernandez-esguep</t>
  </si>
  <si>
    <t>carolina.hernandez.esguep@gmail.com</t>
  </si>
  <si>
    <t>Pontificia Universidad CatÃ³lica de Chile</t>
  </si>
  <si>
    <t xml:space="preserve"> Avendia Vicuna Mackenna 4860, Santiago, RegiÃ³n Metropolitana</t>
  </si>
  <si>
    <t>http://semanaeducacionartistica.cultura.gob.cl/wp-content/uploads/2016/03/IMG_0308-150x150.jpg</t>
  </si>
  <si>
    <t>www.uc.cl</t>
  </si>
  <si>
    <t>(2) 2354 2000</t>
  </si>
  <si>
    <t xml:space="preserve">Daniela Cobos </t>
  </si>
  <si>
    <t xml:space="preserve">Facultad  de EducaciÃ³n </t>
  </si>
  <si>
    <t>Carolina Lepe Navarro</t>
  </si>
  <si>
    <t>carolina-lepe-navarro</t>
  </si>
  <si>
    <t>gestioneducacional@hotmail.cl</t>
  </si>
  <si>
    <t>Colegio Educadora Gabriela Mistral</t>
  </si>
  <si>
    <t>Avenida Federico Errazuriz 743</t>
  </si>
  <si>
    <t>a:2:{s:64:"f3f6dff8ac8ee97e40b087afffbea154b85fd4e1e0678a496933ce1070927eeb";a:4:{s:10:"expiration";i:1463842490;s:2:"ip";s:12:"172.18.9.223";s:2:"ua";s:73:"Mozilla/5.0 (Windows NT 10.0; WOW64; rv:46.0) Gecko/20100101 Firefox/46.0";s:5:"login";i:1463669690;}s:64:"a3f6d4ec12a584336de3bd9885a675b36e040866152712d62a04b920c7d30abc";a:4:{s:10:"expiration";i:1463844814;s:2:"ip";s:12:"172.18.9.223";s:2:"ua";s:73:"Mozilla/5.0 (Windows NT 10.0; WOW64; rv:46.0) Gecko/20100101 Firefox/46.0";s:5:"login";i:1463672014;}}</t>
  </si>
  <si>
    <t>a:5:{i:0;s:14:"Artes visuales";i:1;s:4:"Cine";i:2;s:5:"Danza";i:3;s:7:"MÃºsica";i:4;s:6:"Teatro";}</t>
  </si>
  <si>
    <t>Somos un colegio ubicado en la comuna de Pudahuel, con un alto Ã­ndice de vulnerabilidad,cuya misiÃ³n es formar personas integrales, por lo tanto nos interesa que nuestra comunidad participe  de actividades como la SEA, las cuales en su mayorÃ­a estan fueran de su contexto social.</t>
  </si>
  <si>
    <t>12122-3</t>
  </si>
  <si>
    <t>Jorge Avila MuÃ±oz</t>
  </si>
  <si>
    <t>carolina marchant</t>
  </si>
  <si>
    <t>carolina-marchant</t>
  </si>
  <si>
    <t>belgica.utp@gmail.com</t>
  </si>
  <si>
    <t>Liceo BÃ©lgica</t>
  </si>
  <si>
    <t>El Tabo 8143</t>
  </si>
  <si>
    <t>La Granja</t>
  </si>
  <si>
    <t>La escuela BÃ©lgica, es una escuela bÃ¡sica, con enseÃ±anza de pre kinder a 8 aÃ±o bÃ¡sico. 
Nuestro establecimiento esta ubicado en la poblaciÃ³n San Gregorio. Tenemos un taller de orquestas infantiles y grupo de profesoras a cargo de preparar actividades para la semana de la educaciÃ³n artÃ­sticas y quisiÃ©ramos saber si podemos contar con su apoyo y orientaciÃ³n para organizar nuestras actividades.</t>
  </si>
  <si>
    <t>9590-7</t>
  </si>
  <si>
    <t>jefe de utp</t>
  </si>
  <si>
    <t>Carolina Merino SC.</t>
  </si>
  <si>
    <t>carolina-merino-sc</t>
  </si>
  <si>
    <t>carolina.merino.sc@gmail.com</t>
  </si>
  <si>
    <t>Colegio. SS.CC</t>
  </si>
  <si>
    <t>Av. ColÃ³n 8956 HualpÃ©n.</t>
  </si>
  <si>
    <t>http://semanaeducacionartistica.cultura.gob.cl/wp-content/uploads/2016/05/IMG-20160417-WA0001-150x150.jpeg</t>
  </si>
  <si>
    <t>a:6:{i:0;s:12:"Arquitectura";i:1;s:14:"Artes visuales";i:2;s:4:"Cine";i:3;s:7:"DiseÃ±o";i:4;s:11:"FotografÃ­a";i:5;s:13:"Nuevos medios";}</t>
  </si>
  <si>
    <t>El colegio Sagrados Corazones de ConcepciÃ³n centra su interÃ©s en la formaciÃ³n integral de nuestros estudiantes. Y reconocemos en las actividades artÃ­sticas una posibilidad cierta,  de educar desde el corazÃ³n para fortalecer el espÃ­ritu y desarrollar todas las capacidades de nuestros alumnos.</t>
  </si>
  <si>
    <t>www.concepcionsscc.cl</t>
  </si>
  <si>
    <t>41 24140400</t>
  </si>
  <si>
    <t>Gonzalo Chacano Bello.</t>
  </si>
  <si>
    <t>Coordinador actividades Ã¡</t>
  </si>
  <si>
    <t>carolina miranda</t>
  </si>
  <si>
    <t>carolina-miranda</t>
  </si>
  <si>
    <t>caroprofehis@gmail.com</t>
  </si>
  <si>
    <t>William Kilpatrick</t>
  </si>
  <si>
    <t>Camino Las Flores 11280</t>
  </si>
  <si>
    <t>a:1:{s:64:"a3562e85af71f6ddb2fb32fc98d0d7f3f22943059aeac99d7fcf5a8bf8259d82";a:4:{s:10:"expiration";i:1463576423;s:2:"ip";s:12:"172.18.9.223";s:2:"ua";s:65:"Mozilla/5.0 (Windows NT 6.1; rv:46.0) Gecko/20100101 Firefox/46.0";s:5:"login";i:1463403623;}}</t>
  </si>
  <si>
    <t>Colegio con alto sentido humanista- artÃ­stico.
Nuestro Proyecto Educativo considera como Ã¡mbito escencial el arte y la cultura.</t>
  </si>
  <si>
    <t>www.kilpatrick.cl</t>
  </si>
  <si>
    <t>Gilda Zanocco</t>
  </si>
  <si>
    <t>Carolina Olea</t>
  </si>
  <si>
    <t>carolina-olea</t>
  </si>
  <si>
    <t>carolinaoleamartinez@yahoo.es</t>
  </si>
  <si>
    <t>Colegio La Primavera</t>
  </si>
  <si>
    <t>Argomedo 2230</t>
  </si>
  <si>
    <t>http://semanaeducacionartistica.cultura.gob.cl/wp-content/uploads/2016/06/img_2140-150x150.jpg</t>
  </si>
  <si>
    <t>a:6:{i:0;s:10:"ArtesanÃ­a";i:1;s:15:"Artes circenses";i:2;s:4:"Cine";i:3;s:5:"Danza";i:4;s:10:"Literatura";i:5;s:7:"MÃºsica";}</t>
  </si>
  <si>
    <t>Nuestro colegio se ubica en la comuna de Quinta de Tilcoco, atiende niÃ±os desde prekinder a sexto bÃ¡sico. Pertenecemos a la FundaciÃ³n Padre Alceste Pier Giovanni y estamos insertos en un hogar de menores, con la particularidad que nuestros alumnos provienen de diferentes residencias del hogar y tambiÃ©n de la comunidad. Nuestro principal sello es la atenciÃ³n a la diversidad</t>
  </si>
  <si>
    <t>15571-3</t>
  </si>
  <si>
    <t>www.laprimavera.com</t>
  </si>
  <si>
    <t xml:space="preserve">Carolina Olea </t>
  </si>
  <si>
    <t>Carolina Opazo</t>
  </si>
  <si>
    <t>carolina-opazo</t>
  </si>
  <si>
    <t>caro.o.river@gmail.com</t>
  </si>
  <si>
    <t xml:space="preserve">Liceo Rosuldo Amando Philippi </t>
  </si>
  <si>
    <t xml:space="preserve">VicuÃ±a Mackenna 850 </t>
  </si>
  <si>
    <t>a:1:{s:64:"6f07c616f3e4224389b8374456ab74c30fd29fab40f532663bf979c12f08e30f";a:4:{s:10:"expiration";i:1460140161;s:2:"ip";s:12:"172.18.9.223";s:2:"ua";s:109:"Mozilla/5.0 (Windows NT 6.1; WOW64) AppleWebKit/537.36 (KHTML, like Gecko) Chrome/49.0.2623.110 Safari/537.36";s:5:"login";i:1459967361;}}</t>
  </si>
  <si>
    <t>http://semanaeducacionartistica.cultura.gob.cl/wp-content/uploads/2016/04/IMG_38551-150x150.jpg</t>
  </si>
  <si>
    <t>Con una presencia de mÃ¡s de 40 aÃ±os en la comuna, el Liceo Rodulfo Amando Philippi es el Ãºnico establecimiento municipal que entrega educaciÃ³n de enseÃ±anza media en Paillaco.
Cuenta con una moderna infraestructura que le permite atender a mÃ¡s de 700 estudiantes que provienen de los sectores urbanos y rurales de la comuna.
El establecimiento entrega formaciÃ³n cientÃ­fico-humanÃ­stica y tÃ©cnico profesional, en Ã©sta Ãºltima, destacan las especialidades de electricidad, electrÃ³nica y atenciÃ³n de pÃ¡rvulos.
TambiÃ©n provee de educaciÃ³n nocturna a adultos que no pudieron finalizar su educaciÃ³n media, a travÃ©s de dos ciclos de enseÃ±anza: primer ciclo, para estudiantes de primero y segundo medio y segundo ciclo, para tercero y cuarto medio.
AdemÃ¡s, cuenta con un Programa de IntegraciÃ³n Escolar (PIE) permanentes y transitorio para alumnos de primero medio.
Gracias a un convenio entre la Universidad Santo TomÃ¡s y la Municipalidad, el establecimiento entrega preparaciÃ³n para la PSU a estudiantes de cuarto medio y ademÃ¡s, a algunos alumnos de tercero medio y de educaciÃ³n nocturna.
Durante los Ãºltimos aÃ±os, ha destacado por obtener puntajes regionales en la PSU y asimismo, por el aumento sostenido del puntaje PSU promedio.</t>
  </si>
  <si>
    <t>lpaillaco.cl</t>
  </si>
  <si>
    <t>63 2421564</t>
  </si>
  <si>
    <t>Carolina Opazo Riveros</t>
  </si>
  <si>
    <t>CAROLINA PARRA</t>
  </si>
  <si>
    <t>carolina-parra</t>
  </si>
  <si>
    <t>cparra@nido.cl</t>
  </si>
  <si>
    <t xml:space="preserve">Nido de aguilas school </t>
  </si>
  <si>
    <t xml:space="preserve">El rodea 14200 </t>
  </si>
  <si>
    <t>http://semanaeducacionartistica.cultura.gob.cl/wp-content/uploads/2016/03/Screen-Shot-2016-03-22-at-8.14.45-AM.png</t>
  </si>
  <si>
    <t>lo barnechea</t>
  </si>
  <si>
    <t>a:6:{i:0;s:10:"ArtesanÃ­a";i:1;s:15:"Artes circenses";i:2;s:14:"Artes visuales";i:3;s:5:"Danza";i:4;s:7:"DiseÃ±o";i:5;s:11:"FotografÃ­a";}</t>
  </si>
  <si>
    <t>nido.cl</t>
  </si>
  <si>
    <t>Carolina Parra</t>
  </si>
  <si>
    <t>Profesora de basica</t>
  </si>
  <si>
    <t>Carolina Salazar Nauto</t>
  </si>
  <si>
    <t>carolina-salazar-nauto</t>
  </si>
  <si>
    <t>salazarnauto@gmail.com</t>
  </si>
  <si>
    <t>Escuela nÂ° 2297 ParaÃ­so</t>
  </si>
  <si>
    <t>Ignacio Serrano 1474</t>
  </si>
  <si>
    <t>a:1:{s:64:"325ab560dd4be508c96d350a29a3cbe08485fcf68b1356340cb653bfe39b46df";a:4:{s:10:"expiration";i:1461463300;s:2:"ip";s:12:"172.18.9.223";s:2:"ua";s:68:"Mozilla/5.0 (Windows NT 6.1; WOW64; Trident/7.0; rv:11.0) like Gecko";s:5:"login";i:1461290500;}}</t>
  </si>
  <si>
    <t>La Escuela ParaÃ­so, es una escuela que trabaja con niÃ±os de 3 hasta 10aÃ±os, es decir, atiende a niÃ±os y niÃ±as desde los niveles Medio Mayor hasta 5Â°bÃ¡sico.
Como tercer aÃ±o consecutivo pretendemos trabajar y participar de la Semana de la EducaciÃ³n ArtÃ­stica, pues reconocemos lo importante que es el arte para el desarrollo de todos nuestros estudiantes, puÃ©s despierta muchos sueÃ±os ocultos de pequeÃ±as personas con sueÃ±os y mÃ¡s que todo, aptitudes en esta Ã¡rea.</t>
  </si>
  <si>
    <t>26450-4</t>
  </si>
  <si>
    <t>Ximena Jimenez GonzÃ¡lez</t>
  </si>
  <si>
    <t>Carolina Soto Arcos</t>
  </si>
  <si>
    <t>carolina-soto-arcos</t>
  </si>
  <si>
    <t>csoto@liceoteresaprats.cl</t>
  </si>
  <si>
    <t>Liceo Bicentenario Teresa Prats</t>
  </si>
  <si>
    <t>General Gana 959</t>
  </si>
  <si>
    <t>http://semanaeducacionartistica.cultura.gob.cl/wp-content/uploads/2016/03/0C3-150x150.jpg</t>
  </si>
  <si>
    <t>a:7:{i:0;s:15:"Artes circenses";i:1;s:4:"Cine";i:2;s:5:"Danza";i:3;s:11:"FotografÃ­a";i:4;s:10:"Literatura";i:5;s:7:"MÃºsica";i:6;s:6:"Teatro";}</t>
  </si>
  <si>
    <t>Liceo Bicentenario Teresa Prats (Liceo 7 de Santiago) nace el aÃ±o 1921 e pleno Barrio Matadero, siendo su primera directora nuestra premio nobel Gabriela Mistral, dejando un legado importante en nuestra comunidad Gabrielina, sobre la instrucciÃ³n de la mujer en la educaciÃ³n y la importancia de las artes en ellas para la formaciÃ³n de mujeres integrales.
Desde el aÃ±o 2014, bajo la nueva direcciÃ³n de Jeanny Gallardo Lee, el Liceo ha ampliado considerablemente la educaciÃ³n artÃ­stica no sÃ³lo en la ExtensiÃ³n Educativa, sino tambiÃ©n en los horarios dentro del curriculum, abriendo distintas actividades internas y participando en otras externas para la vinculaciÃ³n y formaciÃ³n de redes con otras organizaciones y establecimientos educacionales.
Desde el aÃ±o 2014 se han formado: Grupo de Teatro, Grupo de Danza, Grupo de Coro, Grupo de Batucadas, Grupo de creadoras audiovisuales, ademÃ¡s de contar con 15 talleres artÃ­sticos y deportivos.
El aÃ±o pasado participamos por primera vez en la semana de la educaciÃ³n artÃ­stica, recibiendo artistas, mostrando los grupos del liceo y otros artistas invitados, gestiÃ³n del propio establecimiento.
Este aÃ±o pretendemos seguir con eso y mÃ¡s.</t>
  </si>
  <si>
    <t>http://teresaprats.k12.cl/</t>
  </si>
  <si>
    <t>+56 9 7 1967118</t>
  </si>
  <si>
    <t>Coordinadora de ExtensiÃ³n Educativa y VinculaciÃ³n</t>
  </si>
  <si>
    <t>Danza, Teatro, Circo, Coro.</t>
  </si>
  <si>
    <t>Carolina Tapia Toro</t>
  </si>
  <si>
    <t>carolina-tapia-toro</t>
  </si>
  <si>
    <t>escuelalarmahue@gmail.com</t>
  </si>
  <si>
    <t>Portezuelo km 8</t>
  </si>
  <si>
    <t>a:1:{s:64:"fc0d960a6f1d2e7e3075024624c1865131397161a3a2b5cdff8635a2d29b4584";a:4:{s:10:"expiration";i:1466348686;s:2:"ip";s:12:"172.18.9.223";s:2:"ua";s:102:"Mozilla/5.0 (Windows NT 6.1) AppleWebKit/537.36 (KHTML, like Gecko) Chrome/50.0.2661.102 Safari/537.36";s:5:"login";i:1466175886;}}</t>
  </si>
  <si>
    <t>http://semanaeducacionartistica.cultura.gob.cl/wp-content/uploads/2016/05/IMG_2884-150x150.jpg</t>
  </si>
  <si>
    <t>a:7:{i:0;s:10:"ArtesanÃ­a";i:1;s:15:"Artes circenses";i:2;s:14:"Artes visuales";i:3;s:5:"Danza";i:4;s:10:"Literatura";i:5;s:7:"MÃºsica";i:6;s:6:"Teatro";}</t>
  </si>
  <si>
    <t>La escuela Larmahue es una escuela rural que tiene un sello  artÃ­stico, en donde trabajamos con nuestro entorno cultural y patrimonios vivientes de la zona y dÃ­a a dÃ­a estamos profundizando en nuestra identidad artÃ­stica, contamos con el proyecto acciona que es de gran aporte y talleres relacionados con las artes y cultura.</t>
  </si>
  <si>
    <t>2359-0</t>
  </si>
  <si>
    <t>www.escuelalarmahue.cl</t>
  </si>
  <si>
    <t>92245113   722591247</t>
  </si>
  <si>
    <t>Sandra Arce Cespedes</t>
  </si>
  <si>
    <t>Alumnos</t>
  </si>
  <si>
    <t>carpa azul</t>
  </si>
  <si>
    <t>carpa-azul</t>
  </si>
  <si>
    <t>carpazulcirco@gmail.com</t>
  </si>
  <si>
    <t>CARPA AZUL CIRCO</t>
  </si>
  <si>
    <t>Santa InÃ©s 38 cerro baron</t>
  </si>
  <si>
    <t>http://semanaeducacionartistica.cultura.gob.cl/wp-content/uploads/2016/03/CARPA-AZUL-150x150.jpg</t>
  </si>
  <si>
    <t>Espacio dedicado a las artes circenses, plataforma de muestra y FormaciÃ³n de artes de circo</t>
  </si>
  <si>
    <t>www.carpazul.simplesite.com</t>
  </si>
  <si>
    <t>pato giro</t>
  </si>
  <si>
    <t>Cartonera Helecho</t>
  </si>
  <si>
    <t>cartonera-helecho</t>
  </si>
  <si>
    <t>helechode@gmail.com</t>
  </si>
  <si>
    <t>Guillermo Gallardo 239 Puerto Montt</t>
  </si>
  <si>
    <t>http://semanaeducacionartistica.cultura.gob.cl/wp-content/uploads/2016/03/386442_112196042230849_20923133_n-150x150.jpg</t>
  </si>
  <si>
    <t>MARTE , La marea de los NiÃ±os.
Literatura en zona rurales, escuela de poesÃ­a.</t>
  </si>
  <si>
    <t>www.cartonerahelecho.com</t>
  </si>
  <si>
    <t>PoliRoa</t>
  </si>
  <si>
    <t>Casa Lukas</t>
  </si>
  <si>
    <t>casa-lukas</t>
  </si>
  <si>
    <t xml:space="preserve">Paseo Gervasoni #448, Cerro ConcepciÃ³n </t>
  </si>
  <si>
    <t>a:1:{s:64:"c05953f54fff49aef425d467f1462bcb04166c8bbdbfc0e174044d6818d55cbc";a:4:{s:10:"expiration";i:1460655772;s:2:"ip";s:12:"172.18.9.223";s:2:"ua";s:102:"Mozilla/5.0 (Windows NT 6.1) AppleWebKit/537.36 (KHTML, like Gecko) Chrome/49.0.2623.110 Safari/537.36";s:5:"login";i:1460482972;}}</t>
  </si>
  <si>
    <t>http://semanaeducacionartistica.cultura.gob.cl/wp-content/uploads/2016/04/Lukas_logo-150x150.jpg</t>
  </si>
  <si>
    <t xml:space="preserve">valparaÃ­so </t>
  </si>
  <si>
    <t xml:space="preserve">El Museo de Lukas cuenta con muestras permanentes y temporales que exhiben una selecciÃ³n de las obras creadas por Renzo Pecchenino (Lukas)a lo largo de sus 30 aÃ±os de carrera como ilustrador y dibujante. Complementa esta muestra la exposiciÃ³n de obras de otros artistas que homenajean a Lukas, y la recreaciÃ³n del escritorio de Lukas.
</t>
  </si>
  <si>
    <t>http://www.lukas.cl</t>
  </si>
  <si>
    <t xml:space="preserve">Gisselle Canto </t>
  </si>
  <si>
    <t xml:space="preserve">(32) 2221344 </t>
  </si>
  <si>
    <t>casa-museo-eduardo-frei-montalva</t>
  </si>
  <si>
    <t>a:1:{s:64:"f77bd66dc78fe8584051398b3a8bd4c849fad5b8c6243f226340a82b630353c0";a:4:{s:10:"expiration";i:1466779505;s:2:"ip";s:12:"172.18.9.223";s:2:"ua";s:103:"Mozilla/5.0 (Windows NT 10.0) AppleWebKit/537.36 (KHTML, like Gecko) Chrome/51.0.2704.103 Safari/537.36";s:5:"login";i:1466606705;}}</t>
  </si>
  <si>
    <t>http://semanaeducacionartistica.cultura.gob.cl/wp-content/uploads/2016/04/unnamed-150x150.jpg</t>
  </si>
  <si>
    <t xml:space="preserve">Al entrar a Casa Museo Eduardo Frei Montalva inmediatamente nos adentramos en el estilo de vida de una familia clÃ¡sica chilena de los aÃ±os 60â€™. La falta de vitrinas invita a conocer un museo con un concepto moderno que permite vivir el patrimonio familiar de Eduardo Frei Montalva, a travÃ©s de sus espacios mÃ¡s Ã­ntimos y la conservaciÃ³n de su mobiliario original. 
MÃ¡s de 350 objetos patrimoniales e histÃ³ricos, que forman parte de la colecciÃ³n permanente del lugar. Una biblioteca personal con mÃ¡s de 3.000 libros, vestuario de los aÃ±os â€˜60, numismÃ¡tica, condecoraciones europeas y latinoamericanas, e incluso fragmentos de piedra lunar traÃ­dos de regalo por los primeros astronautas que estuvieron en la Luna en 1969, son algunos de los elementos que los visitantes pueden disfrutar. A esto se suma un archivo fotogrÃ¡fico con mÃ¡s de 8.000 imÃ¡genes, otro histÃ³rico con mÃ¡s de 9.000 documentos, que contiene correspondencia, tratados, discursos, etc.
</t>
  </si>
  <si>
    <t>www.casamuseoeduardofrei.cl</t>
  </si>
  <si>
    <t>Maite Gallego BretÃ³n</t>
  </si>
  <si>
    <t>22 881 86 74</t>
  </si>
  <si>
    <t>Casona Cultural</t>
  </si>
  <si>
    <t>casona-cultural</t>
  </si>
  <si>
    <t>lparedes@amigosdepanguipulli.com</t>
  </si>
  <si>
    <t>Bernardo O'Higgins sin nÃ¹mero</t>
  </si>
  <si>
    <t>a:1:{s:64:"367df6066818f867d031b29023f1bda0a0b8877db6e216ee2f0e83106ad7bb6b";a:4:{s:10:"expiration";i:1466197423;s:2:"ip";s:12:"172.18.9.223";s:2:"ua";s:108:"Mozilla/5.0 (Windows NT 6.1; WOW64) AppleWebKit/537.36 (KHTML, like Gecko) Chrome/51.0.2704.84 Safari/537.36";s:5:"login";i:1466024623;}}</t>
  </si>
  <si>
    <t>http://semanaeducacionartistica.cultura.gob.cl/wp-content/uploads/2016/04/casona-150x150.jpg</t>
  </si>
  <si>
    <t>Espacio destinado principalmente a la DifusiÃ²n, CirculaciÃ²n y FormaciÃ²n de las diferentes disciplinas artÃ­sticas y culturales en la RegiÃ³n de los Rios.
Cuenta con:
Salas de exposiciones, salas de mÃºsica, biblioteca, cafeterÃ­a, auditorios y salas de usos mÃºltiples.</t>
  </si>
  <si>
    <t>www.amigosdepanguipulli.com</t>
  </si>
  <si>
    <t>CATALINA FLORES MANRIQUEZ</t>
  </si>
  <si>
    <t>catalina-flores-manriquez</t>
  </si>
  <si>
    <t>cata.floresm@gmail.com</t>
  </si>
  <si>
    <t>Liceo Comercial A 24 Presidente Gabriel GozÃ¡lez Videla</t>
  </si>
  <si>
    <t>Argomedo 360</t>
  </si>
  <si>
    <t>a:1:{s:64:"2f649964932251635fe142f04dcff3ebf5ee09d9cd515ae7ff79c7e4b2f25182";a:4:{s:10:"expiration";i:1460643769;s:2:"ip";s:12:"172.18.9.223";s:2:"ua";s:102:"Mozilla/5.0 (Windows NT 6.1) AppleWebKit/537.36 (KHTML, like Gecko) Chrome/49.0.2623.112 Safari/537.36";s:5:"login";i:1460470969;}}</t>
  </si>
  <si>
    <t>a:6:{i:0;s:10:"ArtesanÃ­a";i:1;s:14:"Artes visuales";i:2;s:4:"Cine";i:3;s:7:"DiseÃ±o";i:4;s:11:"FotografÃ­a";i:5;s:10:"Literatura";}</t>
  </si>
  <si>
    <t>El Liceo Comercial A-24, trabajan con jÃ³venes de educaciÃ³n media, de los cuales un gran grupo presenta grados del vulnerabilidad socio-econÃ³mica en distintos grados.
A pesar de las necesidades que nuestros estudiantes puedan presentar, docentes y directivos trabajan constantemente en desarrollar habilidades y actitudes beneficiosas para su valor y desarrollo humano, lo que concluye en un grato ambiente para desarrollar pequeÃ±os proyectos con los jÃ³venes.
Actualmente el Liceo acoge a muchos estudiantes inmigrantes de paices como Colombia, PerÃº, Venezuela, etc. Lo que ha fomentado el respeto y la diversidad como sello de nuestra comunidad.</t>
  </si>
  <si>
    <t>8501-4</t>
  </si>
  <si>
    <t>http://comerciala24.k12.cl/</t>
  </si>
  <si>
    <t>Catalina Garces Rondanelli</t>
  </si>
  <si>
    <t>catalina-garces-rondanelli</t>
  </si>
  <si>
    <t>catalinagarcesrondanelli@gmail.com</t>
  </si>
  <si>
    <t>a:3:{s:64:"63313556c492367ea4141fcfaa4dbfdf93d772670a30ef03841fe5314c807071";a:4:{s:10:"expiration";i:1466786103;s:2:"ip";s:12:"172.18.9.223";s:2:"ua";s:102:"Mozilla/5.0 (Windows NT 6.1) AppleWebKit/537.36 (KHTML, like Gecko) Chrome/51.0.2704.103 Safari/537.36";s:5:"login";i:1466613303;}s:64:"8943a1f1268f4100aa602bdf5b91ebd41cef023cf472bd48da3c7fd3a279606c";a:4:{s:10:"expiration";i:1466914324;s:2:"ip";s:12:"172.18.9.223";s:2:"ua";s:102:"Mozilla/5.0 (Windows NT 6.1) AppleWebKit/537.36 (KHTML, like Gecko) Chrome/51.0.2704.103 Safari/537.36";s:5:"login";i:1466741524;}s:64:"fc788ad320841bca5743d69250493b2cded2f3fb2178fada7f55d2d59ea81659";a:4:{s:10:"expiration";i:1466914327;s:2:"ip";s:12:"172.18.9.223";s:2:"ua";s:102:"Mozilla/5.0 (Windows NT 6.1) AppleWebKit/537.36 (KHTML, like Gecko) Chrome/51.0.2704.103 Safari/537.36";s:5:"login";i:1466741527;}}</t>
  </si>
  <si>
    <t>http://semanaeducacionartistica.cultura.gob.cl/wp-content/uploads/2016/05/Frontis-150x150.jpg</t>
  </si>
  <si>
    <t>a:7:{i:0;s:10:"ArtesanÃ­a";i:1;s:14:"Artes visuales";i:2;s:4:"Cine";i:3;s:5:"Danza";i:4;s:11:"FotografÃ­a";i:5;s:7:"MÃºsica";i:6;s:6:"Teatro";}</t>
  </si>
  <si>
    <t xml:space="preserve">La Escuela de Cultura ArtÃ­stica "Claudio Arrau LeÃ³n" es el espacio que congrega a los grandes talentos de ChillÃ¡n, desde la mÃ¡s tierna infancia. Catorce academias funcionan en el espacio que se ubica en Arauco 356 y depende de la EducaciÃ³n Municipalizada de la ciudad.
Por sus aulas, 40 artistas pedagogos comparten sus talentos en la formaciÃ³n de nuevas manifestaciones en las ramas de mÃºsica, plÃ¡stica y artes escÃ©nicas. </t>
  </si>
  <si>
    <t>www.escuelaartisticachillan.cl</t>
  </si>
  <si>
    <t>42-2223166</t>
  </si>
  <si>
    <t>Juan Pablo Garrido</t>
  </si>
  <si>
    <t xml:space="preserve">Orquesta </t>
  </si>
  <si>
    <t>Catalina Martinez</t>
  </si>
  <si>
    <t>catalina-martinez</t>
  </si>
  <si>
    <t>cmartinez@projazz.cl</t>
  </si>
  <si>
    <t>Pro JAZZ</t>
  </si>
  <si>
    <t>http://semanaeducacionartistica.cultura.gob.cl/wp-content/uploads/2016/05/405_10154024242066870_644786455649983453_n-150x150.jpg</t>
  </si>
  <si>
    <t>Yolanda LÃ³pez</t>
  </si>
  <si>
    <t>Departamento de ExtensiÃ³n y Comunicaciones</t>
  </si>
  <si>
    <t>Catalina parga</t>
  </si>
  <si>
    <t>catalina-parga</t>
  </si>
  <si>
    <t>catandreapar@hotmail.com</t>
  </si>
  <si>
    <t>escuela de pÃ¡rvulos antu-huilen</t>
  </si>
  <si>
    <t>gamero1985</t>
  </si>
  <si>
    <t>independencia</t>
  </si>
  <si>
    <t>a:6:{i:0;s:10:"ArtesanÃ­a";i:1;s:15:"Artes circenses";i:2;s:14:"Artes visuales";i:3;s:5:"Danza";i:4;s:7:"MÃºsica";i:5;s:6:"Teatro";}</t>
  </si>
  <si>
    <t>Somos una escuela de parvulos dependiente de la municipalidad de independencia , que tiene muy arraigada la educaciÃ³n artÃ­stica. Por lo mismo existe un taller especÃ­fico de arte</t>
  </si>
  <si>
    <t>8529-4</t>
  </si>
  <si>
    <t>educadora de parvulos</t>
  </si>
  <si>
    <t>caterin orellana</t>
  </si>
  <si>
    <t>caterin-orellana</t>
  </si>
  <si>
    <t>sandrabravosalinas@gmail.com</t>
  </si>
  <si>
    <t>Colegio AlcÃ¡zares de Ã‘uble</t>
  </si>
  <si>
    <t>Camino a Las Mariposas km 7</t>
  </si>
  <si>
    <t>a:1:{s:64:"6ae410629e4ecf51019f6ac6767031abce7dacf17df0485f73a74cb956999048";a:4:{s:10:"expiration";i:1466111069;s:2:"ip";s:12:"172.18.9.223";s:2:"ua";s:108:"Mozilla/5.0 (Windows NT 6.3; WOW64) AppleWebKit/537.36 (KHTML, like Gecko) Chrome/51.0.2704.84 Safari/537.36";s:5:"login";i:1465938269;}}</t>
  </si>
  <si>
    <t>http://semanaeducacionartistica.cultura.gob.cl/wp-content/uploads/2016/04/insignia-1-150x150.png</t>
  </si>
  <si>
    <t>a:4:{i:0;s:10:"ArtesanÃ­a";i:1;s:14:"Artes visuales";i:2;s:10:"Literatura";i:3;s:7:"MÃºsica";}</t>
  </si>
  <si>
    <t>Nuestro anhelo se traduce en ser capaces de formar estudiantes que logren potenciar al mÃ¡ximo sus capacidades acadÃ©micas y personales, y que logren involucrarse activamente en la sociedad que viven, teniendo como base sÃ³lida un claro proyecto de vida.</t>
  </si>
  <si>
    <t>https://www.facebook.com/elalcazarino/?fref=ts</t>
  </si>
  <si>
    <t xml:space="preserve">Caterin Orellana Maturana </t>
  </si>
  <si>
    <t>Profesora de artes visuales y educaciÃ³n tecnolÃ³gica</t>
  </si>
  <si>
    <t>MÃºsica popular</t>
  </si>
  <si>
    <t>catherine</t>
  </si>
  <si>
    <t xml:space="preserve">"Colegio Teresa de los Andes"  Bulnes </t>
  </si>
  <si>
    <t>a:2:{s:64:"59f058271b3a541f4948125c26b51358c6e74207705ffe33af81838fd9d940f6";a:4:{s:10:"expiration";i:1466281437;s:2:"ip";s:12:"172.18.9.223";s:2:"ua";s:113:"Mozilla/5.0 (Windows NT 6.1; Win64; x64) AppleWebKit/537.36 (KHTML, like Gecko) Chrome/51.0.2704.84 Safari/537.36";s:5:"login";i:1466108637;}s:64:"7b8733de89902ca15b8fa236b792015160fbe4c051066ae435ecb0e0028b228e";a:4:{s:10:"expiration";i:1466284701;s:2:"ip";s:12:"172.18.9.223";s:2:"ua";s:113:"Mozilla/5.0 (Windows NT 6.1; Win64; x64) AppleWebKit/537.36 (KHTML, like Gecko) Chrome/51.0.2704.84 Safari/537.36";s:5:"login";i:1466111901;}}</t>
  </si>
  <si>
    <t>http://semanaeducacionartistica.cultura.gob.cl/wp-content/uploads/2016/06/logo-colegio-sea-150x150.jpg</t>
  </si>
  <si>
    <t>Nuestro Colegio Teresa de los Andes de Bulnes cuenta con un gran numero de estudiantes. Muchos de ellos con mucho potencial artÃ­stico enfocado en lo musical y lo plÃ¡stico. Cada aÃ±o  hemos participado de esta hermosa  celebraciÃ³n desarrollando diversas actividades, complementando aprendizaje y alegrÃ­a en el marco de valoraciÃ³n hacia todas las artes.</t>
  </si>
  <si>
    <t>422 63 19 20</t>
  </si>
  <si>
    <t>Catherine Lorena Contreras Torres</t>
  </si>
  <si>
    <t>catherine echeverria</t>
  </si>
  <si>
    <t>catherine-echeverria</t>
  </si>
  <si>
    <t>escuela.miradorazul@gmail.com</t>
  </si>
  <si>
    <t>ESCUELA DE LENGUAJE Y PARVULOS MIRADOR AZUL</t>
  </si>
  <si>
    <t>calle mirador azul NÂ°475, La Florida</t>
  </si>
  <si>
    <t>a:4:{i:0;s:10:"ArtesanÃ­a";i:1;s:5:"Danza";i:2;s:7:"MÃºsica";i:3;s:6:"Teatro";}</t>
  </si>
  <si>
    <t>Nuestra escuela atiende niÃ±os de entre 3 a 5 aÃ±os de edad, somos una escuela inclusiva que fomenta el desarrollo de las artes y el cuidado del medio ambiente. Contamos con talleres de arte, ciencias, deporte y ecologÃ­a con profesoras del establecimiento, sin preparaciÃ³n especÃ­fica, pero que con mucho esmero buscan inculcar en nuestros niÃ±os y niÃ±as valores que sensibilicen su alma y desarrollen valores  que contribuyan a nuestra sociedad. Esperamos puedan ayudarnos. Gracias!</t>
  </si>
  <si>
    <t>25943-8</t>
  </si>
  <si>
    <t>www.vitaplay.net</t>
  </si>
  <si>
    <t>Paola Rojas</t>
  </si>
  <si>
    <t>Jefa de UTP</t>
  </si>
  <si>
    <t>CEBettini</t>
  </si>
  <si>
    <t>cebettini</t>
  </si>
  <si>
    <t>extraescolarceb@gmail.com</t>
  </si>
  <si>
    <t>Colegio Elena Bettini</t>
  </si>
  <si>
    <t>Colegio Elena Bettini, escuela particular subvencionada, colegio solo de mujeres contamos con  alrededor de setecientas alumnas.
Cursos paralelos de primero bÃ¡sico a cuarto medio, un kinder y un tercero medio.</t>
  </si>
  <si>
    <t>www.fdp.cl</t>
  </si>
  <si>
    <t>Prof. sandra castillo</t>
  </si>
  <si>
    <t xml:space="preserve">Encargado de actividades extra programÃ¡ticas </t>
  </si>
  <si>
    <t>Cecal UdeC</t>
  </si>
  <si>
    <t>cecal-udec</t>
  </si>
  <si>
    <t>cecaludec@gmail.com</t>
  </si>
  <si>
    <t>CECAL UdeC</t>
  </si>
  <si>
    <t>Isabel Riquelme 479</t>
  </si>
  <si>
    <t>a:1:{s:64:"efda5a37200cf1319b6ebf540451ea63ca47b0ffa6f68d2ffffbc8ccf5b414ba";a:4:{s:10:"expiration";i:1463928372;s:2:"ip";s:12:"172.18.9.223";s:2:"ua";s:109:"Mozilla/5.0 (Windows NT 6.3; WOW64) AppleWebKit/537.36 (KHTML, like Gecko) Chrome/50.0.2661.102 Safari/537.36";s:5:"login";i:1463755572;}}</t>
  </si>
  <si>
    <t>http://semanaeducacionartistica.cultura.gob.cl/wp-content/uploads/2016/03/cecalVERSIONALTA-150x150.jpg</t>
  </si>
  <si>
    <t>El Centro de ExtensiÃ³n Cultural Alfonso Lagos (CECAL UdeC) es un centro cultural y social perteneciente a la Universidad de ConcepciÃ³n campus ChillÃ¡n, que tiene como misiÃ³n promover y difundir el arte y la cultura entre la comunidad.
Desde 1992 este espacio cultural de mÃ¡s de 800 metros cuadrados, ha sido generador de un importante polo de desarrollo cultural para la comunidad de ChillÃ¡n. Desde sus inicios ha promovido y difundido las artes visuales, el teatro, y otras Ã¡reas artÃ­sticas, y permitiendo que miles de personas puedan acceder a contenidos culturales de calidad en forma gratuita, ademÃ¡s de desarrollar talleres de formaciÃ³n artÃ­stica en diversas Ã¡reas.</t>
  </si>
  <si>
    <t>www.cecaludec.cl</t>
  </si>
  <si>
    <t>Amara Ãvila Seguel</t>
  </si>
  <si>
    <t>cecel_unpade</t>
  </si>
  <si>
    <t>cecel_unpade@yahoo.es</t>
  </si>
  <si>
    <t>CECEL-UNPADE</t>
  </si>
  <si>
    <t>MAIPON 150</t>
  </si>
  <si>
    <t>CHILLAN</t>
  </si>
  <si>
    <t xml:space="preserve">El Centro de CapacitaciÃ³n laboral UNPADE es una escuela especial que atiende a personas con Discapacidad Intelectual, cuyas edades fluctÃºan entre los 16 a 26 aÃ±os y sobre los 26 aÃ±os.
El objetivo del Centro es capacitar a los estudiantes en diferentes oficios utilizando diversas modalidades como: PasantÃ­as en la comunidad, taller intraescuela y tecnologÃ­a, ademas se cuenta con talleres extraescolares: deporte, recreaciÃ³n, psicomotricidad, teatro, mimo. TambiÃ©n con  talleres de crecimiento personal, resoluciÃ³n de conflictos, bulling, entre otros.
</t>
  </si>
  <si>
    <t>17784-9</t>
  </si>
  <si>
    <t>422-245778</t>
  </si>
  <si>
    <t xml:space="preserve">PAULINA GUTIERREZ </t>
  </si>
  <si>
    <t>DIRECTORA</t>
  </si>
  <si>
    <t>GRUPO FOLCLORICO, ANDINO, ROCK, BATUCADA, DANZAS FOLCLORICAS</t>
  </si>
  <si>
    <t>Cecilia</t>
  </si>
  <si>
    <t>cecilia</t>
  </si>
  <si>
    <t>cecisegura@live.cl</t>
  </si>
  <si>
    <t>Diego de Almagro 739</t>
  </si>
  <si>
    <t>a:1:{s:64:"c1ce6e71e49cdb5d8a8510e0b4210638fbbaec0bf11bc7f318cdb0ff3e4449a9";a:4:{s:10:"expiration";i:1466700395;s:2:"ip";s:12:"172.18.9.223";s:2:"ua";s:102:"Mozilla/5.0 (Windows NT 6.2) AppleWebKit/537.36 (KHTML, like Gecko) Chrome/51.0.2704.103 Safari/537.36";s:5:"login";i:1466527595;}}</t>
  </si>
  <si>
    <t>http://semanaeducacionartistica.cultura.gob.cl/wp-content/uploads/2016/05/Escudo-Escuela-Quilamapu-150x150.jpg</t>
  </si>
  <si>
    <t xml:space="preserve">Escuela Municipal de la comuna de Chillan con un sello educativo en la convivencia escolar, Ã©nfasis en su proyecto JEC con el medio ambiente y el Arte.
</t>
  </si>
  <si>
    <t>https://www.facebook.com/Escuela-B%C3%A1sica-Quilamapu-F-224-271972282987065/?fref=ts</t>
  </si>
  <si>
    <t>Cecilia Segura Ceballos</t>
  </si>
  <si>
    <t>Cecilia Castillo Contreras</t>
  </si>
  <si>
    <t>cecilia-castillo-contreras</t>
  </si>
  <si>
    <t>cecicast@hotmail.com</t>
  </si>
  <si>
    <t>Escuela BÃ¡sica Los Libertadores</t>
  </si>
  <si>
    <t>Yaganes 290</t>
  </si>
  <si>
    <t>a:1:{s:64:"00f2262302177163a0d2aecfc2a0846c7215797c209e3d0ed3302ad1e7c672c3";a:4:{s:10:"expiration";i:1464369413;s:2:"ip";s:12:"172.18.9.223";s:2:"ua";s:109:"Mozilla/5.0 (Windows NT 6.1; WOW64) AppleWebKit/537.36 (KHTML, like Gecko) Chrome/50.0.2661.102 Safari/537.36";s:5:"login";i:1464196613;}}</t>
  </si>
  <si>
    <t>http://semanaeducacionartistica.cultura.gob.cl/wp-content/uploads/2016/05/IMG_8233-150x150.jpg</t>
  </si>
  <si>
    <t>Hualqui</t>
  </si>
  <si>
    <t xml:space="preserve">Escuela BÃ¡sica Los Libertadores, comuna de Hualqui ,RegiÃ³n del BÃ­o BÃ­o ,543 alumnos(as),  IVE 82,1.
Se promulga una educaciÃ³n de calidad integral ,inclusiva basada en valores universales ,abarcando el desarrollo de habilidades y capacidades cognitivas ,afectivas y artÃ­sticas .
 </t>
  </si>
  <si>
    <t>12058-8</t>
  </si>
  <si>
    <t>escuelaloslibertadores.cl</t>
  </si>
  <si>
    <t xml:space="preserve">David SÃ¡ez AlarcÃ³n </t>
  </si>
  <si>
    <t xml:space="preserve">docente de mÃºsica primer y segundo ciclo </t>
  </si>
  <si>
    <t xml:space="preserve">Taller de violines, Taller de Folclore latinoamericano </t>
  </si>
  <si>
    <t>Cecilia Espinoza Guerra</t>
  </si>
  <si>
    <t>cecilia-espinoza-guerra</t>
  </si>
  <si>
    <t>cespinozaguerra@gmail.com</t>
  </si>
  <si>
    <t>Infantes de O'Higgins</t>
  </si>
  <si>
    <t>Alameda 470</t>
  </si>
  <si>
    <t>Colegio Infantes de O'Higgins siempre comprometido con la semana de EducaciÃ³n ArtÃ­stica.</t>
  </si>
  <si>
    <t>2159-8</t>
  </si>
  <si>
    <t>Gricela Quinteros</t>
  </si>
  <si>
    <t>Docente de aula</t>
  </si>
  <si>
    <t>Cecilia Gaete Romero</t>
  </si>
  <si>
    <t>cecilia-gaete-romero</t>
  </si>
  <si>
    <t>gaetececilia@hotmail.com</t>
  </si>
  <si>
    <t>Colegio Carmen Arriaran</t>
  </si>
  <si>
    <t xml:space="preserve">Pedro de Valdivia </t>
  </si>
  <si>
    <t>a:1:{s:64:"e29290506378d8a821746b5934ec4d3ceaf2b0e3e91a2c1187226900d3e29ede";a:4:{s:10:"expiration";i:1464287505;s:2:"ip";s:12:"172.18.9.223";s:2:"ua";s:103:"Mozilla/5.0 (Windows NT 10.0) AppleWebKit/537.36 (KHTML, like Gecko) Chrome/50.0.2661.102 Safari/537.36";s:5:"login";i:1464114705;}}</t>
  </si>
  <si>
    <t>NuÃ±oa</t>
  </si>
  <si>
    <t>a:6:{i:0;s:10:"ArtesanÃ­a";i:1;s:14:"Artes visuales";i:2;s:5:"Danza";i:3;s:7:"DiseÃ±o";i:4;s:10:"Literatura";i:5;s:7:"MÃºsica";}</t>
  </si>
  <si>
    <t>ExposiciÃ³n a nivel escolar de los diferentes movimientos artÃ­sticos del siglo XX
Circuito de cursos a travÃ©s de la exposiciÃ³n con presentaciones en vivo</t>
  </si>
  <si>
    <t>colegiocarmenarriaran.cl</t>
  </si>
  <si>
    <t>222382870   976994616</t>
  </si>
  <si>
    <t>Cecilia Gaete</t>
  </si>
  <si>
    <t>cecilia gonzalez lee</t>
  </si>
  <si>
    <t>cecilia-gonzalez-lee</t>
  </si>
  <si>
    <t>cecilia.gonzalez.lee@gmail.com</t>
  </si>
  <si>
    <t>Revista OYE!</t>
  </si>
  <si>
    <t>6 oriente 1725</t>
  </si>
  <si>
    <t>http://semanaeducacionartistica.cultura.gob.cl/wp-content/uploads/2016/04/logo-Revista-OYE-150x150.png</t>
  </si>
  <si>
    <t xml:space="preserve">Revista OYE! es un medio regional, de editorial artÃ­stico - cultural gratuito para la comunidad. Funcionamos hace 1 aÃ±o medio y es nuestra intenciÃ³n siempre visualizar distintos contextos y acontecer cultural. </t>
  </si>
  <si>
    <t xml:space="preserve">www.revistaoye.cl </t>
  </si>
  <si>
    <t>Cecilia GonzÃ¡lez Lee</t>
  </si>
  <si>
    <t>CECILIA LATORRE</t>
  </si>
  <si>
    <t>cecilia-latorre</t>
  </si>
  <si>
    <t>escuelalenguajemundofeliz@gmail.com</t>
  </si>
  <si>
    <t>ESCUELA DE LENGUAJE Y COMUNICACION MUNDO FELIZ</t>
  </si>
  <si>
    <t>QUEBRADA DEL SALADO 1004</t>
  </si>
  <si>
    <t>PEÃ‘ALOLEN</t>
  </si>
  <si>
    <t>16905-6</t>
  </si>
  <si>
    <t>Cecilia Mendoza Caceres</t>
  </si>
  <si>
    <t>cecilia-mendoza-caceres</t>
  </si>
  <si>
    <t>Camino las Rastras KM 15</t>
  </si>
  <si>
    <t>a:3:{s:64:"6dbfc15918e2832c53ed9fd8d9142d3088b76b303945f0ece952646da40b848c";a:4:{s:10:"expiration";i:1462633725;s:2:"ip";s:12:"172.18.9.223";s:2:"ua";s:108:"Mozilla/5.0 (Windows NT 6.3; WOW64) AppleWebKit/537.36 (KHTML, like Gecko) Chrome/50.0.2661.94 Safari/537.36";s:5:"login";i:1462460925;}s:64:"5f677a19147199a019159bcc7652895d900b8157a9ccffe208de1cd9a2f9f15e";a:4:{s:10:"expiration";i:1462635097;s:2:"ip";s:12:"172.18.9.223";s:2:"ua";s:109:"Mozilla/5.0 (Windows NT 10.0; WOW64) AppleWebKit/537.36 (KHTML, like Gecko) Chrome/50.0.2661.94 Safari/537.36";s:5:"login";i:1462462297;}s:64:"3e597f6fab227e333afedb1077dba26040897d84d728bb7c97907a6be34137ab";a:4:{s:10:"expiration";i:1462708602;s:2:"ip";s:12:"172.18.9.223";s:2:"ua";s:109:"Mozilla/5.0 (Windows NT 10.0; WOW64) AppleWebKit/537.36 (KHTML, like Gecko) Chrome/50.0.2661.94 Safari/537.36";s:5:"login";i:1462535802;}}</t>
  </si>
  <si>
    <t xml:space="preserve">La escuela ViÃ±a PurÃ­sima es un establecimiento rural que tiene 171 alumnos la mayorÃ­a hijos de temporeros con baja escolaridad posee ademas 59 alumnos en proyecto integraciÃ³n y casi nula participaciÃ³n en actividades artÃ­sticas culturales debido a la lejanÃ­a con la ciudad. </t>
  </si>
  <si>
    <t>2977-7</t>
  </si>
  <si>
    <t>71- 1970153</t>
  </si>
  <si>
    <t>Cecilia Mendoza CÃ¡ceres</t>
  </si>
  <si>
    <t>cecilia munoz</t>
  </si>
  <si>
    <t>cecilia-munoz</t>
  </si>
  <si>
    <t>maricecy67@gmail.com</t>
  </si>
  <si>
    <t>Colegio San AndrÃ©s</t>
  </si>
  <si>
    <t xml:space="preserve">Av ConcepciÃ³n 465 </t>
  </si>
  <si>
    <t>http://semanaeducacionartistica.cultura.gob.cl/wp-content/uploads/2016/06/LOGO_COLEGIO-150x150.png</t>
  </si>
  <si>
    <t xml:space="preserve">Somos Colegio San AndrÃ©s de Colina, se impartes educaciÃ³n Prebasica basica y media.
Una matricula de prebasica 120 alumnos
Basica 1.005 y enseÃ±anza media 612 alumnos polivalente </t>
  </si>
  <si>
    <t>24733-7</t>
  </si>
  <si>
    <t>Sanandrexs@hotmail.com</t>
  </si>
  <si>
    <t>Maria Cecilia muÃ±oz</t>
  </si>
  <si>
    <t>alumnas de enseÃ±anza media</t>
  </si>
  <si>
    <t>cecrealaligua</t>
  </si>
  <si>
    <t>CECREA La ligua</t>
  </si>
  <si>
    <t xml:space="preserve">
El Modelo Educativo CECREA es un sistema de experiencias y procesos creativos de aprendizaje, que permite que niÃ±os, niÃ±as y jÃ³venes, a travÃ©s de la convergencia entre las artes, ciencias, tecnologÃ­as y sustentabilidad; indaguen, experimenten, jueguen, conversen, imaginen y creen, ejerciendo sus derechos.
CECREA se desarrolla en cada una de las regiones del paÃ­s, desde las Direcciones Regionales del Consejo Nacional de la Cultura y las Artes, en alianza con la institucionalidad pÃºblica, privada y organizaciones civiles que aporten al proyecto.
</t>
  </si>
  <si>
    <t>www.centrosdecreacion.cl</t>
  </si>
  <si>
    <t>Loreto Cortes y Mia Maurer</t>
  </si>
  <si>
    <t>CEDIN</t>
  </si>
  <si>
    <t>cedin</t>
  </si>
  <si>
    <t>angelica.avalos@cedin.cl</t>
  </si>
  <si>
    <t>Centro de Estudios y Desarrollo Integral del NiÃ±o</t>
  </si>
  <si>
    <t>Jose Toribio Medina NÂ°31-33</t>
  </si>
  <si>
    <t>a:1:{s:64:"6fd26aa97e7ec26d82d9e8aea02c1ce93ff3fa48b4c434b02933aa8371331b8f";a:4:{s:10:"expiration";i:1463844587;s:2:"ip";s:12:"172.18.9.223";s:2:"ua";s:109:"Mozilla/5.0 (Windows NT 6.3; WOW64) AppleWebKit/537.36 (KHTML, like Gecko) Chrome/50.0.2661.102 Safari/537.36";s:5:"login";i:1463671787;}}</t>
  </si>
  <si>
    <t xml:space="preserve">El Centro de Estudios y Desarrollo Integral del NiÃ±o , CEDIN, ubicado  en JosÃ© Toribio   Medina  NÂº  33,  comuna  de   Santiago, atiende desde hace 35 aÃ±os a menores con Necesidades Educativas Especiales  en el  Ã¡rea de Trastorno  del Desarrollo, Retraso  Intelectual y  Trastorno   EspecÃ­fico  del Lenguaje   procedentes de diversos sectores  de la comuna  de  Santiago y  de otras comunas de  la  RegiÃ³n Metropolitana. 
</t>
  </si>
  <si>
    <t>8721-1</t>
  </si>
  <si>
    <t>Ximena Lampre  Mellado</t>
  </si>
  <si>
    <t>docente  aula  educaciÃ³n especial</t>
  </si>
  <si>
    <t xml:space="preserve">grupo folclore - coro </t>
  </si>
  <si>
    <t>Celsa Lorena Contreras Catalan</t>
  </si>
  <si>
    <t>celsa-lorena-contreras-catalan</t>
  </si>
  <si>
    <t>celsamig@yahoo.com</t>
  </si>
  <si>
    <t>Ruta H- 790, Camino El Estero</t>
  </si>
  <si>
    <t>a:1:{s:64:"e32bbec0f4bd0a2f56845ba4826ca8579819a1c2e6ec4c5db9465aaa820ec98a";a:4:{s:10:"expiration";i:1461337866;s:2:"ip";s:12:"172.18.9.223";s:2:"ua";s:109:"Mozilla/5.0 (Windows NT 6.2; WOW64) AppleWebKit/537.36 (KHTML, like Gecko) Chrome/49.0.2623.112 Safari/537.36";s:5:"login";i:1461165066;}}</t>
  </si>
  <si>
    <t>http://semanaeducacionartistica.cultura.gob.cl/wp-content/uploads/2016/04/Escuela-CC-Micalvi-150x150.jpg</t>
  </si>
  <si>
    <t>a:3:{i:0;s:4:"Cine";i:1;s:5:"Danza";i:2;s:7:"MÃºsica";}</t>
  </si>
  <si>
    <t xml:space="preserve">Nuestra escuela se encuentra en un entorno mÃ¡gico, rodeada de naturaleza, nuestros estudiantes estÃ¡n Ã¡vidos de conocer y apreciar el arte en todas sus manifestaciones artÃ­sticas y en nuestro PEI, proponemos su participaciÃ³n siendo Ã©ste uno de los sellos de la instituciÃ³n:
Participativos 
Acogedores a travÃ©s de la inclusiÃ³n
Sana Convivencia
HÃ¡bitos de vida saludable </t>
  </si>
  <si>
    <t>2426-0</t>
  </si>
  <si>
    <t>http://educacionlascabras.cl/elmanzano/</t>
  </si>
  <si>
    <t>Celsa Contreras CatalÃ¡n</t>
  </si>
  <si>
    <t>Grupo de Danza, folclÃ³rica y contemporÃ¡nea</t>
  </si>
  <si>
    <t>CEME</t>
  </si>
  <si>
    <t>ceme</t>
  </si>
  <si>
    <t>camila.godoy.inguerzon@gmail.com</t>
  </si>
  <si>
    <t>Centro Educacional Mariano EgaÃ±a</t>
  </si>
  <si>
    <t>Avenida Grecia 6083</t>
  </si>
  <si>
    <t>PeÃ±alolÃ©n</t>
  </si>
  <si>
    <t>a:5:{i:0;s:14:"Artes visuales";i:1;s:5:"Danza";i:2;s:7:"DiseÃ±o";i:3;s:11:"FotografÃ­a";i:4;s:10:"Literatura";}</t>
  </si>
  <si>
    <t>Liceo TÃ©cnico Profesional de la comuna de PeÃ±alolÃ©n.</t>
  </si>
  <si>
    <t>9106-5</t>
  </si>
  <si>
    <t>Camila Godoy</t>
  </si>
  <si>
    <t>Centro Cultural Atacama</t>
  </si>
  <si>
    <t>centro-cultural-atacama</t>
  </si>
  <si>
    <t>culturacopiapo@gmail.com</t>
  </si>
  <si>
    <t>Alameda Manuel Antonio Matta 260</t>
  </si>
  <si>
    <t>COPIAPÃ“</t>
  </si>
  <si>
    <t>Centro Cultural Atacama de la ciudad de copiapÃ³, cuenta con mÃºltiples espacios para difundir las distintas disciplinas artÃ­sticas en la regiÃ³n , teatro con capacidad para 850 personas, sala de cÃ¡mara municipal con capacidad para 250 personas, sala de exposiciones, sala de danza, de teatro , de pintura.</t>
  </si>
  <si>
    <t>www.culturacopiapo.com</t>
  </si>
  <si>
    <t>carlos rojas</t>
  </si>
  <si>
    <t>Centro Cultural San Antonio - Linea Educacion</t>
  </si>
  <si>
    <t>centro-cultural-san-antonio-linea-educacion</t>
  </si>
  <si>
    <t>jiriarteleon@gmail.com</t>
  </si>
  <si>
    <t>a:1:{s:64:"87cda6f09f2c8098c7ae257da73f355b9bd9de5071fe8d9a1f09abc0b5714163";a:4:{s:10:"expiration";i:1466359130;s:2:"ip";s:12:"172.18.9.223";s:2:"ua";s:108:"Mozilla/5.0 (Windows NT 6.3; WOW64) AppleWebKit/537.36 (KHTML, like Gecko) Chrome/51.0.2704.84 Safari/537.36";s:5:"login";i:1466186330;}}</t>
  </si>
  <si>
    <t>http://semanaeducacionartistica.cultura.gob.cl/wp-content/uploads/2016/05/plantilla-power-poin2-150x150.jpg</t>
  </si>
  <si>
    <t xml:space="preserve">El Centro Cultural San Antonio mantiene en su lÃ­nea de funcionamiento una serie de objetivos y actividades para la comunidad en general, orientadas a destacar la cultura local, alimentarla con talleres formativos, dar plataforma a los artistas locales, generar vÃ­nculos y estÃ­mulos para la creaciÃ³n artÃ­stica y retroalimentar nuestra cultura con las obras de arte universales.
Considerando estos objetivos, nace la LÃ­nea EducaciÃ³n en nuestro centro, un programa de actividades artÃ­stico-culturales destinada exclusivamente a los estudiantes pertenecientes a los establecimientos educacionales de la provincia.
MISIÃ“N: Complementar los planes y programas de estudio, a fin de que todas las actividades que nuestra lÃ­nea realiza estÃ©n en sintonÃ­a con estos, y asÃ­ entregar un recurso extra a los profesores que contribuyan a sus clases para lograr una mayor significancia en los procesos de aprendizaje de sus alumnos.
VISIÃ“N: Como promotores de la cultura y las artes, creemos firmemente en la necesidad de involucrarlas en el proceso educativo, por ser un vehÃ­culo fundamental en el conocimiento de sÃ­ mismo y del entorno, incentivando el desarrollo del pensamiento y de las emociones, formando asÃ­ estudiantes Ã­ntegros y conscientes de sus realidades.
</t>
  </si>
  <si>
    <t>www.centroculturalsanantonio.cl</t>
  </si>
  <si>
    <t>Jimena Iriarte LeÃ³n</t>
  </si>
  <si>
    <t>35-2337113</t>
  </si>
  <si>
    <t>CENTRO EDUCACIONAL IRIS</t>
  </si>
  <si>
    <t>centro-educacional-iris</t>
  </si>
  <si>
    <t>escuela_iris@hotmail.com</t>
  </si>
  <si>
    <t>4 ORIENTE 2380 CON 12 1/2 NORTE 2380</t>
  </si>
  <si>
    <t>a:1:{s:64:"46a800c3b98733814334c2f0446c71486e2db36399121314f66ee73d8775c6c3";a:4:{s:10:"expiration";i:1466718456;s:2:"ip";s:12:"172.18.9.223";s:2:"ua";s:110:"Mozilla/5.0 (Windows NT 10.0; WOW64) AppleWebKit/537.36 (KHTML, like Gecko) Chrome/51.0.2704.103 Safari/537.36";s:5:"login";i:1466545656;}}</t>
  </si>
  <si>
    <t>http://semanaeducacionartistica.cultura.gob.cl/wp-content/uploads/2016/04/LOGO-CENTRO-EDUCACIONAL-IRIS-150x150.jpg</t>
  </si>
  <si>
    <t>Nuestra instituciÃ³n es una escuela que atiende a preescolares principalmente del sector norte de la ciudad de Talca, en sus niveles de Medio mayor, Primer nivel de transiciÃ³n y Segundo nivel de transiciÃ³n.
Nos ocupamos permanentemente en instaurar procesos y prÃ¡cticas de mejoramiento continuo, dentro y fuera del aula, con niÃ±os, niÃ±as y adultos que componen la comunidad educativa en un marco de prÃ¡cticas democratizadoras. Hemos avanzado incorporando ESPECIALISTAS DE ARTE EN MÃšSICA Y PINTURA en clases compartidas con las docentes y asistentes de cada aula.</t>
  </si>
  <si>
    <t>16585-9</t>
  </si>
  <si>
    <t>RODRIGO ANDRÃ‰S SALINAS POZO</t>
  </si>
  <si>
    <t>Centro Educacional Isla de Maipo</t>
  </si>
  <si>
    <t>centro-educacional-isla-de-maipo</t>
  </si>
  <si>
    <t>paulinofuenzalida@gmail.com</t>
  </si>
  <si>
    <t>CortÃ©s 175, Isla de Maipo</t>
  </si>
  <si>
    <t>El Centro Educacional Isla de Maipo es un liceo T-P que atiende a 408 alumnos de la comuna de isla de Maipo y de otras comunas vecinas.
Poseemos un Indice de Vulnerabilidad bastante alto (87,9) con un inmenso interÃ©s de desarrollar espacios de expresiÃ³n y canalizaciÃ³n de talentos e intereses artÃ­sticos.</t>
  </si>
  <si>
    <t>10725-5</t>
  </si>
  <si>
    <t>www.liceoceim.cl</t>
  </si>
  <si>
    <t>Doris Cid Viveros</t>
  </si>
  <si>
    <t>Profesora Artes Musicales</t>
  </si>
  <si>
    <t>CENTRO MB2</t>
  </si>
  <si>
    <t>centro-mb2</t>
  </si>
  <si>
    <t>contacto@mb2.cl</t>
  </si>
  <si>
    <t>Centro MB2 para la ExperimentaciÃ³n de las Artes</t>
  </si>
  <si>
    <t>Av. AZOLA 2116</t>
  </si>
  <si>
    <t>a:1:{s:64:"db6c59f71eef9877a48f903b713116997a5dde53fa9b75259cc55efb82aaaf1d";a:4:{s:10:"expiration";i:1461137235;s:2:"ip";s:12:"172.18.9.223";s:2:"ua";s:102:"Mozilla/5.0 (Windows NT 6.1) AppleWebKit/537.36 (KHTML, like Gecko) Chrome/49.0.2623.112 Safari/537.36";s:5:"login";i:1460964435;}}</t>
  </si>
  <si>
    <t>http://semanaeducacionartistica.cultura.gob.cl/wp-content/uploads/2016/04/12472449_239990436353539_8174245806659363453_n-150x150.jpg</t>
  </si>
  <si>
    <t>El Centro MB2 para la ExperimentaciÃ³n de las Artes es la primera sala de Teatro de la RegiÃ³n de Arica
y Parinacota. Es un espacio autogestionado por la compaÃ±Ã­a MB2 y tiene como eje fundamental el fomento
y desarrollo de lenguajes artÃ­sticos escÃ©nicos no convencionales en la ciudad de Arica y la inserciÃ³n del arte como motivo de interÃ©s en niÃ±os y jÃ³venes.
Deseamos que el Arte tenga un rol protagÃ³nico dentro de nuestra sociedad y es por esto que nos dedicamos a la creaciÃ³n y producciÃ³n artÃ­stica, a la mediaciÃ³n de contenidos, a la formaciÃ³n de audiencias y a la pedagogÃ­a artÃ­stica, y finalmente trabajamos arduamente para ofrecer â€œTEATRO TODO EL AÃ‘Oâ€.
La preocupaciÃ³n y trabajo de este espacio esta en la elaboraciÃ³n de programas y ejecuciÃ³n de acciones que
permitan que el arte sea una experiencia para los espectadores y que los conduzca a conectarse con libertad y sin miedo con su sensibilidad, imaginaciÃ³n emocionalidad, y humanidad.
Nos preocupamos de que lo que se realice en este espacio sea una experiencia de vida para quien lo recibe y de ese modo el fenÃ³meno artÃ­stico sea visibilizado,considerado y valorado dentro de nuestra sociedad. Buscamos que nuestro rito cotidiano en la creaciÃ³n artÃ­stica sea compartido con intimidad y se vuelva acogedor, porque creemos que el arte debe dialogar hoy mÃ¡s que nunca que quienes lo reciben de una manera directa, noble e inteligente. 
Nos preocupamos de estudiar constantemente y ponernos a prueba con los desafÃ­os creativos. De estar al corriente de la vanguardia artÃ­stica nacional e internacional, de los mÃ©todos pedagÃ³gicos, de los modos de gestiÃ³n cultural y de crear redes dentro y fuera de la regiÃ³n para articular un movimiento en torno al teatro y el arte con consistencia y sustentado sobre bases reales y concretas, mÃ¡s que solo la inspiraciÃ³n.
En nuestro espacio queremos que se elimine de la ciudad el mito â€œEn Arica no hay teatroâ€ y motivamos a nuestros vecinos, familiares, amigos, conocidos y toda la ciudadanÃ­a a que se empape de la experiencia del arte, porque aquÃ­ creamos viajes para compartirlos y compartiendo unos con otros estamos Moviendo Cultura. 
Â¡MovÃ¡monos juntos!
Â¡Movamos Cultura! 
Â¡Se MB2!</t>
  </si>
  <si>
    <t>www.mb2.cl</t>
  </si>
  <si>
    <t>Cesar Alcota Ireland</t>
  </si>
  <si>
    <t>cesar-alcota-ireland</t>
  </si>
  <si>
    <t>cesarpat@hotmail.com</t>
  </si>
  <si>
    <t>Escuela Luis Cruz Martinez</t>
  </si>
  <si>
    <t>AndrÃ©s Bello 1137</t>
  </si>
  <si>
    <t>la escuela Luis Cruz Martinez de vallenar es una escuela publica de vallenar, la cual esta inserta en la poblacion hnos. carrera de la misma ciudad y tiene 80% de vulnerabilidad. Esta escuela se desta ca por tener autonomia entregada por el ministerio,excelencia academica en curso y buenos resultados en la prueba simce, comparados con escuelas similares. una caracteristica fundamental de este establecimiento es que se destaca por tener entre sus alumnos, niÃ±os que gustan del arte   musical y visual. lo que se expresa en sus notables presentaciones artisticas realizadas.</t>
  </si>
  <si>
    <t>En construccion</t>
  </si>
  <si>
    <t>Profesor de mÃºsica y arte</t>
  </si>
  <si>
    <t>Musica en vivo y danza</t>
  </si>
  <si>
    <t>Cesar Contrteras</t>
  </si>
  <si>
    <t>cesar-contrteras</t>
  </si>
  <si>
    <t>cesarcontrecontre@gmail.com</t>
  </si>
  <si>
    <t>Escuela RepÃºblica de Italia CapitÃ¡n Pastene</t>
  </si>
  <si>
    <t>Dante 289 CapitÃ¡n Pastene</t>
  </si>
  <si>
    <t>La escuela RepÃºblica de Italia de CapitÃ¡n Pastene, es un establecimiento municipal que atiende un total de 378 estudiantes de Pre-KÃ­nder a 8Â° bÃ¡sico, se encuentra inserta en una comunidad multicultural donde conviven principalmente criollos, mapuches e italianos, su director es el seÃ±or Carlos Sobarzo Hidalgo.</t>
  </si>
  <si>
    <t>5470-4</t>
  </si>
  <si>
    <t xml:space="preserve">CÃ©sar Contreras Contreras </t>
  </si>
  <si>
    <t>CESAR MATURANA</t>
  </si>
  <si>
    <t>cesar-maturana</t>
  </si>
  <si>
    <t>CESARHIS@GMAIL.COM</t>
  </si>
  <si>
    <t>INSTITUTO COMERCIAL COPIAPO</t>
  </si>
  <si>
    <t>LOS CARRERA 435</t>
  </si>
  <si>
    <t>EL INSTITUTO COMERCIAL, ALEJANDRO RIVERA DIAZ, ES UN ESTABLECIMIENTO TÃ‰CNICO PROFESIONAL FUNDADO EL 01 DE JUNIO DE 1942 Y DEPENDIENTE DEL DAEM DE LA ILUSTRE MUNICIPALIDAD DE COPIAPÃ“. CON UNA MATRÃCULA APROXIMADA DE 800 ALUMNOS, CON TRES ESPECIALIDADES, CONTABILIDAD, VENTAS Y SECRETARIADO.
EN ESTA INSTITUCIÃ“N TENEMOS COMO UNO DE LOS SELLOS FOMENTAR LA ACTIVIDADES ARTÃSTICOS CULTURALES DE CARÃCTER REGIONAL Y NACIONAL.</t>
  </si>
  <si>
    <t>396-4</t>
  </si>
  <si>
    <t>WWW.INSTITUTOCOMERCIAL.CL</t>
  </si>
  <si>
    <t>COORDINADOR PEDAGOGICO CRA</t>
  </si>
  <si>
    <t>DANZA - TEATRO - PATRIMONIO</t>
  </si>
  <si>
    <t>Cesar Mellado Moraga</t>
  </si>
  <si>
    <t>cesar-mellado-moraga</t>
  </si>
  <si>
    <t>cmelladomoraga@gmail.com</t>
  </si>
  <si>
    <t>salÃ³n cultural</t>
  </si>
  <si>
    <t xml:space="preserve">Manuel RodrÃ­guez </t>
  </si>
  <si>
    <t>a:1:{s:64:"b09fea1ef7fcf9f43fd953dd2688298e0fe7ef20d94d9be169a53a84fb067d2d";a:4:{s:10:"expiration";i:1463758611;s:2:"ip";s:12:"172.18.9.223";s:2:"ua";s:109:"Mozilla/5.0 (Windows NT 6.3; WOW64) AppleWebKit/537.36 (KHTML, like Gecko) Chrome/50.0.2661.102 Safari/537.36";s:5:"login";i:1463585811;}}</t>
  </si>
  <si>
    <t>Pumanque</t>
  </si>
  <si>
    <t>centro cultural de la I. municipalidad de Pumanque, tiene un espacio de aproximadamente 260 m2, en donde se desarrollan mÃºltiples talleres de carÃ¡cter artÃ­stico cultural.</t>
  </si>
  <si>
    <t>www.munipunque.cl</t>
  </si>
  <si>
    <t>CÃ©sar Mellado Moraga</t>
  </si>
  <si>
    <t>Cesar Torres Arroyo</t>
  </si>
  <si>
    <t>cesar-torres-arroyo</t>
  </si>
  <si>
    <t>fannyavello@gmail.com</t>
  </si>
  <si>
    <t>Escuela BÃ¡sica Diego Portales Palazuelos</t>
  </si>
  <si>
    <t>Sector El peral, Km. 15.</t>
  </si>
  <si>
    <t>a:1:{s:64:"10b7e62058896a2d4e12166126f444508644e169baaec72ba4b70bac8f923bf3";a:4:{s:10:"expiration";i:1464080414;s:2:"ip";s:12:"172.18.9.223";s:2:"ua";s:102:"Mozilla/5.0 (Windows NT 6.1) AppleWebKit/537.36 (KHTML, like Gecko) Chrome/50.0.2661.102 Safari/537.36";s:5:"login";i:1463907614;}}</t>
  </si>
  <si>
    <t>El establecimiento estÃ¡ inmerso en un sector rural de la comuna, el que busca desarrollar de forma integral a los estudiantes presentÃ¡ndoles diversas disciplinas para que ellos puedan definir sus intereses con conocimiento y a la vez desarrollar sus diferentes potencialidades.</t>
  </si>
  <si>
    <t>4205-6</t>
  </si>
  <si>
    <t>43 2 1971905</t>
  </si>
  <si>
    <t>Fanny Avello Mayer</t>
  </si>
  <si>
    <t>Coordinadora de EducaciÃ³n Extraescolar</t>
  </si>
  <si>
    <t>cesol</t>
  </si>
  <si>
    <t>gsolis@colegioldv.cl</t>
  </si>
  <si>
    <t>Colegio Leonardo Da Vinci de Las Condes</t>
  </si>
  <si>
    <t xml:space="preserve">Cerro Altar 6811 </t>
  </si>
  <si>
    <t>a:2:{s:64:"353e1783f57b4569d5852ea180bb29385d9392641232ad3b0a7fdb9077bdf480";a:4:{s:10:"expiration";i:1466819533;s:2:"ip";s:12:"172.18.9.223";s:2:"ua";s:68:"Mozilla/5.0 (Windows NT 6.1; WOW64; Trident/7.0; rv:11.0) like Gecko";s:5:"login";i:1466646733;}s:64:"2a2c5026364d94f8b3448dbe2606fe82cfbd25e34d4de8c481dcc7d6b62fad9b";a:4:{s:10:"expiration";i:1466821211;s:2:"ip";s:12:"172.18.9.223";s:2:"ua";s:68:"Mozilla/5.0 (Windows NT 6.1; WOW64; Trident/7.0; rv:11.0) like Gecko";s:5:"login";i:1466648411;}}</t>
  </si>
  <si>
    <t>http://semanaeducacionartistica.cultura.gob.cl/wp-content/uploads/2016/05/logo-2-150x150.jpg</t>
  </si>
  <si>
    <t>a:6:{i:0;s:10:"ArtesanÃ­a";i:1;s:14:"Artes visuales";i:2;s:4:"Cine";i:3;s:7:"DiseÃ±o";i:4;s:11:"FotografÃ­a";i:5;s:7:"MÃºsica";}</t>
  </si>
  <si>
    <t>El Colegio Leonardo Da Vinci es un colegio CientÃ­fico Humanista de la corporaciÃ³n de Las Condes, el cual tiene un un gran incentivo en las artes musicales y visuales. Dentro de curriculum se desarrollan entre 10 y 12 horas de artes semanales, divididas en talleres como Fotografia, Pintura, Grabado, etc. en el caso de las Artes Visuales, o intrumentos, coro y OrquestaciÃ³n, en el caso de las Artes Musicales.</t>
  </si>
  <si>
    <t>24721-9</t>
  </si>
  <si>
    <t>http://colegioldv.com/</t>
  </si>
  <si>
    <t>Gladys Cecilia SolÃ­s</t>
  </si>
  <si>
    <t>Cordinadora Ãrea Artes Visuales</t>
  </si>
  <si>
    <t>Choin Rayen</t>
  </si>
  <si>
    <t>choin-rayen</t>
  </si>
  <si>
    <t>choinrayen@gmail.com</t>
  </si>
  <si>
    <t>Colegio de Lenguaje "Choin Rayen"</t>
  </si>
  <si>
    <t>Avenida ViÃ±a del Mar 0142, Rancagua</t>
  </si>
  <si>
    <t>a:1:{s:64:"7b0ba0ceb54efcc6f00646e460de31852c922ac95b7eff93754a277218224a72";a:4:{s:10:"expiration";i:1467399970;s:2:"ip";s:12:"172.18.9.223";s:2:"ua";s:102:"Mozilla/5.0 (Windows NT 6.1) AppleWebKit/537.36 (KHTML, like Gecko) Chrome/51.0.2704.103 Safari/537.36";s:5:"login";i:1467227170;}}</t>
  </si>
  <si>
    <t>http://semanaeducacionartistica.cultura.gob.cl/wp-content/uploads/2016/04/IMG_0177-150x150.jpg</t>
  </si>
  <si>
    <t>Somos un colegio particular subvencionado, de la ciudad de Rancagua, que atiende a niÃ±os y niÃ±as desde los 3 a los 6 aÃ±os, con trastorno de lenguaje. Hace 19 aÃ±os que prestamos este servicio a la comunidad y hemos ido incorporando diferentes actividades relacionadas con el Arte a nuestro quehacer diario. Podemos mencionar algunas: clase de folclor para todos los alumnos y alumnas, Muestra anual de cultura tradicional; donde se invita a participar a diferentes establecimientos educacionales y el aÃ±o pasado por primera vez participamos en la SEA. Seguimos las etapas propuestas y culminamos con una bella exposiciÃ³n en el Museo Regional de Rancagua.</t>
  </si>
  <si>
    <t>15607-3</t>
  </si>
  <si>
    <t>72-2225299</t>
  </si>
  <si>
    <t>Marcela Palominos BastÃ­as</t>
  </si>
  <si>
    <t>Jefa de Unidad TÃ©cnico PedagÃ³gica</t>
  </si>
  <si>
    <t>Christian Tumba Martinez</t>
  </si>
  <si>
    <t>christian-tumba-martinez</t>
  </si>
  <si>
    <t>ctumbam@corporacionminera.cl</t>
  </si>
  <si>
    <t>Juarez Larga 760</t>
  </si>
  <si>
    <t>a:1:{s:64:"43383028f8f8a86870104c8a9e2fcdb40de7abfee6a0cbb6709afa02bead170e";a:4:{s:10:"expiration";i:1466250095;s:2:"ip";s:12:"172.18.9.223";s:2:"ua";s:108:"Mozilla/5.0 (Windows NT 6.1; WOW64) AppleWebKit/537.36 (KHTML, like Gecko) Chrome/51.0.2704.84 Safari/537.36";s:5:"login";i:1466077295;}}</t>
  </si>
  <si>
    <t>http://semanaeducacionartistica.cultura.gob.cl/wp-content/uploads/2016/04/IMG-20160413-WA00011-150x150.jpg</t>
  </si>
  <si>
    <t>a:4:{i:0;s:14:"Artes visuales";i:1;s:7:"DiseÃ±o";i:2;s:10:"Literatura";i:3;s:6:"Teatro";}</t>
  </si>
  <si>
    <t xml:space="preserve">El Liceo Industrial y de Minas Ignacio Domeyko es administrado por la CorporaciÃ³n Minera, segÃºn convenio establecido con el Ministerio de EducaciÃ³n.
Esta instituciÃ³n fundamenta su acciÃ³n especÃ­fica en los principios de formar una juventud de escasos recursos dentro del resguardo Ã©tico de valores tan transcendentales como libertad, igualdad, solidaridad, resiliencia, respetuo de la naturaleza y medio ambiente y la diversidad; principios que garantizan la convivencia en una sociedad democrÃ¡tica. Dichos valores  permite a los hombres alcanzar una personalidad plena y armÃ³nica, y a la vez, los habilita para convivir con la diversidad en sociedad, en una cultura democrÃ¡tica, y ser contribuyentes en la conservaciÃ³n y mejoramiento de la naturaleza,
Para ejecutar este proyecto, cada uno de los integrantes de la comunidad educativa debe conocer:
- El sistema de ideas que fundamenta su quehacer.
- La concepciÃ³n educativa que debemos tener como liceo industrial y de minas
Ignacio Domeyko
- El modo de entender al hombre.
- El tipo de egresado que debemos formar.
- Asumir la diversidad humana como un nuevo predicamento social.
-Comprender que la resiliencia es una fuerza que permite al sujeto mejorar y superar adversidades del quehacer diario.
Asimismo, es conveniente y necesario que cada miembro de la comunidad educativa sepa con claridad que se espera de Ã©l y cuÃ¡les son sus obligaciones y derechos. Por tal motivo, su reformulaciÃ³n ha sido el producto consensuado de largas jornadas de reflexiÃ³n, en el que participaron representantes de todos los estamentos de la comunidad educativa.
El objetivo fundamental de este Proyecto educativo es conocer e internalizar con criterio Ã©tico-profesional la idea educativa que postulamos, a quien se la aplicamos, cuÃ¡l es el ideal de hombre que deseamos formar, en quÃ© sociedad estarÃ¡ inserto nuestro egresado y quÃ© misiÃ³n le corresponderÃ¡ desarrollar y cumplir en ella.
Este proyecto educativo Orienta el quehacer del establecimiento escolar y sus diferentes actores, explicitando la propuesta educacional y los medios que se podrÃ¡n en marcha para realizarla.
Desde una visiÃ³n tÃ©cnica este proyecto es un instrumento de PlanificaciÃ³n y gestiÃ³n, que guÃ­a a la instituciÃ³n en su desarrollo hacia la ConsecuciÃ³n de  metas y sueÃ±os compartidos por toda la comunidad educativa.
</t>
  </si>
  <si>
    <t>8813-7</t>
  </si>
  <si>
    <t>limid.corporacionminera.cl</t>
  </si>
  <si>
    <t>Jefe de UTP</t>
  </si>
  <si>
    <t>christiancc4</t>
  </si>
  <si>
    <t>christiancc4@yahoo.es</t>
  </si>
  <si>
    <t>Colegio Claudio Arrau proyecto artistico</t>
  </si>
  <si>
    <t>Camino Lican Ray sector Relun km3,5</t>
  </si>
  <si>
    <t>http://semanaeducacionartistica.cultura.gob.cl/wp-content/uploads/2016/04/FB_IMG_1454526700315-150x150.jpg</t>
  </si>
  <si>
    <t xml:space="preserve">Nuestro Colegio integra las artes en el aula desde la pre bÃ¡sica a cuarto medio es el Ãºnico colegio de nuestra comuna que trabaja con el Consejo Nacional de la Cultura y las Artes con su programa ACCIONA ademÃ¡s cuenta con diversos elencos artÃ­sticos en varios lenguajes artÃ­sticos es dirigido por su directora Sra. AngÃ©lica Paredes Montecinos y cuenta con un equipo de docentes especialista para cada Ã¡rea </t>
  </si>
  <si>
    <t>Claudioarrau.cl</t>
  </si>
  <si>
    <t>Sandra Cardenas</t>
  </si>
  <si>
    <t>Coordinadora Artistica</t>
  </si>
  <si>
    <t>ciedf526</t>
  </si>
  <si>
    <t>empahega@hotmail.com</t>
  </si>
  <si>
    <t>centro integral de educacion diferencial f526</t>
  </si>
  <si>
    <t>Manuel Bulnes 1655</t>
  </si>
  <si>
    <t>a:4:{i:0;s:10:"ArtesanÃ­a";i:1;s:14:"Artes visuales";i:2;s:7:"DiseÃ±o";i:3;s:7:"MÃºsica";}</t>
  </si>
  <si>
    <t xml:space="preserve">Centro de niÃ±os y jÃ³venes con discapacidad Intelectual de 8 a 16 aÃ±os.
nuestros jÃ³venes realizan actividades manuales y artÃ­sticas ya que es el medio para desarrollar destrezas y habilidades para el dÃ­a de maÃ±ana, desempeÃ±arse en un oficio donde desarrolle labores, principalmente, manuales.  </t>
  </si>
  <si>
    <t>Guido Orellana</t>
  </si>
  <si>
    <t>Profesor</t>
  </si>
  <si>
    <t>Cies</t>
  </si>
  <si>
    <t>cies</t>
  </si>
  <si>
    <t>fatumdie@gmail.com</t>
  </si>
  <si>
    <t>Centro de investigacion escenica cies</t>
  </si>
  <si>
    <t>Aldunate 556</t>
  </si>
  <si>
    <t>Andrea olivares</t>
  </si>
  <si>
    <t>Cindy</t>
  </si>
  <si>
    <t>cindy</t>
  </si>
  <si>
    <t>cindynaveas@yahoo.es</t>
  </si>
  <si>
    <t xml:space="preserve">Colegio San Lorenzo de Tarapaca </t>
  </si>
  <si>
    <t>Ãlamos 1601</t>
  </si>
  <si>
    <t xml:space="preserve">Alto Hospicio </t>
  </si>
  <si>
    <t>Colegio San Lorenzo de Tarapaca en esta semana organizara el montaje de la exposiciÃ³n colectiva "Aprende creando" centrado en el Ã¡rea de artes visuales el dÃ­a viernes 27, de tres destacados artistas visuales de la regiÃ³n, Samuel Rivas fotografÃ­a, Alex Tancara pintura y Cindy_Lia Naveas nuevos medios, los cuales tienen en comÃºn ser profesores y artistas visuales se realizarÃ¡n visitas guiadas de todos los cursos del colegio ademÃ¡s realizarÃ¡n guÃ­a de apreciaciÃ³n artÃ­stica.</t>
  </si>
  <si>
    <t>12634-9</t>
  </si>
  <si>
    <t>sanlorenzodetarapaca@gmail.com</t>
  </si>
  <si>
    <t xml:space="preserve">Cindy Naveas </t>
  </si>
  <si>
    <t xml:space="preserve">Profesora bÃ¡sica y artista visual </t>
  </si>
  <si>
    <t>Cinthia Donoso Cordova</t>
  </si>
  <si>
    <t>cinthia-donoso-cordova</t>
  </si>
  <si>
    <t>cdonoso@liceomixto.cl</t>
  </si>
  <si>
    <t>LICEO PARTICULAR MIXTO SAN FELIPE</t>
  </si>
  <si>
    <t xml:space="preserve">Almendral 2801 </t>
  </si>
  <si>
    <t>a:1:{s:64:"6e2659f01d2f90f4e7a2c400634d6ddd225711954b1f2274370c71f56ca1882e";a:4:{s:10:"expiration";i:1463254018;s:2:"ip";s:12:"172.18.9.223";s:2:"ua";s:101:"Mozilla/5.0 (Windows NT 6.1) AppleWebKit/537.36 (KHTML, like Gecko) Chrome/50.0.2661.94 Safari/537.36";s:5:"login";i:1463081218;}}</t>
  </si>
  <si>
    <t>a:3:{i:0;s:14:"Artes visuales";i:1;s:5:"Danza";i:2;s:6:"Teatro";}</t>
  </si>
  <si>
    <t xml:space="preserve">Liceo Mixto es una instituciÃ³n de la quinta regiÃ³n, con 32 aÃ±os de existencia, dedicados al rubro de la educaciÃ³n. contamos con cuatro establecimientos desde enseÃ±anza pre-bÃ¡sica hasta 4to medio con carreras tÃ©cnicos profesional. con posicionamiento en Los Andes y San Felipe.
En esta oportunidad postulamos como: Liceo Mixto San Felipe EducaciÃ³n Media.
contamos con infraestructura de primer nivel, gimnasios, casinos, piscina, canchas de fÃºtbol, laboratorios de: quÃ­mica, minerÃ­a, informÃ¡tica, mecÃ¡nica, talleres en carrera de pÃ¡rvulo, entre otros. </t>
  </si>
  <si>
    <t>14879-2</t>
  </si>
  <si>
    <t>Cinthia Donoso</t>
  </si>
  <si>
    <t>musica, artes visuales</t>
  </si>
  <si>
    <t>CINTHYA</t>
  </si>
  <si>
    <t>cinthya</t>
  </si>
  <si>
    <t>INSTITUTO DEL PACIFICO</t>
  </si>
  <si>
    <t>IMPRENTA 2139</t>
  </si>
  <si>
    <t>a:1:{s:64:"13aaebbb03dc11caf61e4238ad55a585f36f973fa0c4f8cfc8ebb96bc1cc3b5e";a:4:{s:10:"expiration";i:1463668002;s:2:"ip";s:12:"172.18.9.223";s:2:"ua";s:110:"Mozilla/5.0 (Windows NT 10.0; WOW64) AppleWebKit/537.36 (KHTML, like Gecko) Chrome/50.0.2661.102 Safari/537.36";s:5:"login";i:1463495202;}}</t>
  </si>
  <si>
    <t>http://semanaeducacionartistica.cultura.gob.cl/wp-content/uploads/2016/05/ip.jpg</t>
  </si>
  <si>
    <t>a:7:{i:0;s:10:"ArtesanÃ­a";i:1;s:15:"Artes circenses";i:2;s:14:"Artes visuales";i:3;s:5:"Danza";i:4;s:11:"FotografÃ­a";i:5;s:7:"MÃºsica";i:6;s:6:"Teatro";}</t>
  </si>
  <si>
    <t>El establecimiento es relativamente pequeÃ±o, se encuentra en un sector muy vulnerable y ademas cuenta con PIE por lo que se trabaja mucho en la inclusiÃ³n y participaciÃ³n de los estudiantes. Es un colegio destacado en lo deportivo, sin embargo de a poco se va insertando el arte en el establecimiento. De ahÃ­ la importancia de contar con un apoyo permanente para desarrollar el Ã¡rea artÃ­stico- cultural en la comunidad educativa.</t>
  </si>
  <si>
    <t>www.colegioip.cl</t>
  </si>
  <si>
    <t>Cinthya flores</t>
  </si>
  <si>
    <t>Profesora de artes visuales en cargada del CRA</t>
  </si>
  <si>
    <t>grupo de teatro y tambiÃ©n existe de musica</t>
  </si>
  <si>
    <t>cintia orellana olivares</t>
  </si>
  <si>
    <t>cintia-orellana-olivares</t>
  </si>
  <si>
    <t>escueladiferencialamulen@gmail.com</t>
  </si>
  <si>
    <t>Escuela Diferencial Amulen NÂ°2480</t>
  </si>
  <si>
    <t xml:space="preserve">esmeralda 1418  </t>
  </si>
  <si>
    <t>http://semanaeducacionartistica.cultura.gob.cl/wp-content/uploads/2016/04/logo-amulen-150x150.jpg</t>
  </si>
  <si>
    <t>renca</t>
  </si>
  <si>
    <t>20456-0</t>
  </si>
  <si>
    <t>Vanessa Neira</t>
  </si>
  <si>
    <t>Clandestino de las Artes</t>
  </si>
  <si>
    <t>clandestino-de-las-artes</t>
  </si>
  <si>
    <t>clandestinodelasartes@gmail.com</t>
  </si>
  <si>
    <t>Aldunate 763, 2Â° piso, Barrio InglÃ©s, Coquimbo</t>
  </si>
  <si>
    <t>http://semanaeducacionartistica.cultura.gob.cl/wp-content/uploads/2016/04/log-clandestino-150x150.jpg</t>
  </si>
  <si>
    <t xml:space="preserve">Clandestino de las Artes, es un espacio dedicado, a la creaciÃ³n artÃ­stica, formaciÃ³n y desarrollo de las distintas disciplinas de las artes, teatro, marionetas,  mÃºsica, danza, pintura y . Nuestro espacio independiente y de autogestiÃ³n, se ubica en el Barrio InglÃ©s, en una casa que data del aÃ±o 1880.  EstÃ¡ implementado con salas de maquillaje, microteatro, taller de creaciÃ³n y sala de presentaciones. </t>
  </si>
  <si>
    <t>Wilma  Alcota</t>
  </si>
  <si>
    <t>977324825 - 51-2636588</t>
  </si>
  <si>
    <t>Claudia</t>
  </si>
  <si>
    <t>claudia</t>
  </si>
  <si>
    <t>c.ortiz.abarca@gmail.com</t>
  </si>
  <si>
    <t>Colegio san antonio</t>
  </si>
  <si>
    <t>San antonio comaico sitio 2</t>
  </si>
  <si>
    <t>http://semanaeducacionartistica.cultura.gob.cl/wp-content/uploads/2016/05/IMG-20160428-WA0013-150x150.jpg</t>
  </si>
  <si>
    <t>a:8:{i:0;s:14:"Artes visuales";i:1;s:4:"Cine";i:2;s:5:"Danza";i:3;s:7:"DiseÃ±o";i:4;s:11:"FotografÃ­a";i:5;s:10:"Literatura";i:6;s:7:"MÃºsica";i:7;s:6:"Teatro";}</t>
  </si>
  <si>
    <t xml:space="preserve">Nuestro establecimiento estÃ¡ ubicado en la comuna de colina, son alumnos de escasos recursos muchos con habilidades para la mÃºsica, danza, teatro..favorecemos estas actividesdes en nuestro curriculum para acercarlos a la cultura, arte  e identidad propia  de nuestro paÃ­s y el mundo. Los profesores participan activamente en las actividades propuestas, y deseamos nuevamente ser parte de SEA.
</t>
  </si>
  <si>
    <t>25121-6</t>
  </si>
  <si>
    <t>Claudia ortiz abarca</t>
  </si>
  <si>
    <t>Profesora de ed. TecnolÃ³gica y artes visuales en educaciÃ³n bÃ¡sica y media</t>
  </si>
  <si>
    <t>Alumnos de enseÃ±anza media que tocan diferentes instrumentos y realizan sus presentaciones en actividades extraprogramaticas del colegio</t>
  </si>
  <si>
    <t>Claudia Abigail Jara Espinoza</t>
  </si>
  <si>
    <t>claudia-abigail-jara-espinoza</t>
  </si>
  <si>
    <t>Escuela G-329 "Hornillos"</t>
  </si>
  <si>
    <t>a:1:{s:64:"307a10bf5287bdac2ffa08ddb772c95b6df0879cbf3310c5b5ad9d373c4baffa";a:4:{s:10:"expiration";i:1465665652;s:2:"ip";s:12:"172.18.9.223";s:2:"ua";s:108:"Mozilla/5.0 (Windows NT 6.1; WOW64) AppleWebKit/537.36 (KHTML, like Gecko) Chrome/51.0.2704.84 Safari/537.36";s:5:"login";i:1465492852;}}</t>
  </si>
  <si>
    <t>http://semanaeducacionartistica.cultura.gob.cl/wp-content/uploads/2016/05/IMG_0124-150x150.jpg</t>
  </si>
  <si>
    <t>a:6:{i:0;s:10:"ArtesanÃ­a";i:1;s:15:"Artes circenses";i:2;s:14:"Artes visuales";i:3;s:4:"Cine";i:4;s:5:"Danza";i:5;s:7:"MÃºsica";}</t>
  </si>
  <si>
    <t>Somos un Establecimiento Rural, unidocente; con una matricula de 5 alumnos de diferentes cursos de 1Â° a 6Â° bÃ¡sico. 
Como centro educativo procuramos brindar a nuestros estudiantes un bagaje de herramientas que le permitan desarrollarse de forma multidisciplinar  en los diferentes contextos que le presente la vida; para ellos a partir de este aÃ±o, se ha comenzado a trabajar enfatizando en la identidad de nuestra comunidad escolar que se enfoca en el desarrollo artÃ­stico de los estudiantes y el desarrollo de una conciencia medioambientalista.</t>
  </si>
  <si>
    <t>3225-5</t>
  </si>
  <si>
    <t>Claudia Jara Espinoza</t>
  </si>
  <si>
    <t>Encargada de la Escuela</t>
  </si>
  <si>
    <t>Claudia Andrea GalleguillosLobos</t>
  </si>
  <si>
    <t>claudia-andrea-galleguilloslobos</t>
  </si>
  <si>
    <t>ealtue@gmail.com</t>
  </si>
  <si>
    <t>escuela de lenguaje altue</t>
  </si>
  <si>
    <t>Independencia287</t>
  </si>
  <si>
    <t>illapel</t>
  </si>
  <si>
    <t>Escuela de lenguaje Altue,es una escuela que atiende a pÃ¡rvulosdeentre 3 aÃ±os a 5 aÃ±os 11 meses con trastornos especÃ­ficos del lenguaje</t>
  </si>
  <si>
    <t>40018-1</t>
  </si>
  <si>
    <t>directora</t>
  </si>
  <si>
    <t>Claudia Andrea Pereira Galvez</t>
  </si>
  <si>
    <t>claudia-andrea-pereira-galvez</t>
  </si>
  <si>
    <t>cbc.nancagua@gmail.com</t>
  </si>
  <si>
    <t>Colegio BÃ¡sico Consolidado</t>
  </si>
  <si>
    <t>18 de septiembre NÂ°412</t>
  </si>
  <si>
    <t>http://semanaeducacionartistica.cultura.gob.cl/wp-content/uploads/2016/04/DSC07237-150x150.jpg</t>
  </si>
  <si>
    <t xml:space="preserve">Colegio de educaciÃ³n parvularia y bÃ¡sica completa con dependencia municipal en la comuna de Nancagua, Sexta RegiÃ³n.
Desde el aÃ±o 2013 ha incorporado de manera paulatina talleres de educaciÃ³n artÃ­stica en su plan de estudio y oferta de talleres ACLE.
</t>
  </si>
  <si>
    <t>2525-9</t>
  </si>
  <si>
    <t>72-2858323</t>
  </si>
  <si>
    <t>Claudia Andrea Pereira GÃ¡lvez</t>
  </si>
  <si>
    <t>Taller ACLE de alumnos y alumnas de primer y segundo ciclo</t>
  </si>
  <si>
    <t>claudia araya</t>
  </si>
  <si>
    <t>claudia-araya</t>
  </si>
  <si>
    <t>corpo.cultura.molina@gmail.com</t>
  </si>
  <si>
    <t xml:space="preserve">CorporaciÃ³n cultural de Molina </t>
  </si>
  <si>
    <t>Yerbas buenas 1379</t>
  </si>
  <si>
    <t>http://semanaeducacionartistica.cultura.gob.cl/wp-content/uploads/2016/05/logo-corpo-blanco-150x150.png</t>
  </si>
  <si>
    <t xml:space="preserve">Somos una corporacion muncipal sin fines de lucro que promueve la cultura local de una manera respetuosa,sustentable y amigable con la comunidad. </t>
  </si>
  <si>
    <t xml:space="preserve">www.corporacionculturaldemolina.cl </t>
  </si>
  <si>
    <t xml:space="preserve">claudia araya ortega </t>
  </si>
  <si>
    <t>Claudia Cielo Portilla</t>
  </si>
  <si>
    <t>claudia-cielo-portilla</t>
  </si>
  <si>
    <t>ccielo@colegiochuquicamata.cl</t>
  </si>
  <si>
    <t>Colegio Chuquicamata</t>
  </si>
  <si>
    <t>Av. Jorge Alessandri RodrÃ­guez NÂ° 1290 El Peuco</t>
  </si>
  <si>
    <t>Calama</t>
  </si>
  <si>
    <t>a:8:{i:0;s:10:"ArtesanÃ­a";i:1;s:14:"Artes visuales";i:2;s:5:"Danza";i:3;s:7:"DiseÃ±o";i:4;s:11:"FotografÃ­a";i:5;s:10:"Literatura";i:6;s:7:"MÃºsica";i:7;s:6:"Teatro";}</t>
  </si>
  <si>
    <t>www.colegiochuquicamata.cl</t>
  </si>
  <si>
    <t>55-329850</t>
  </si>
  <si>
    <t>Claudia Cielo</t>
  </si>
  <si>
    <t>Coordinadora Ã¡rea artes, tecnologÃ­a y Ed. FÃ­sica</t>
  </si>
  <si>
    <t>artes, danza, teatro</t>
  </si>
  <si>
    <t>Claudia Del Valle</t>
  </si>
  <si>
    <t>claudia-del-valle</t>
  </si>
  <si>
    <t>esc.nirrimapu@padrelascasas.cl</t>
  </si>
  <si>
    <t>Escuela Ã‘irrimapu</t>
  </si>
  <si>
    <t>Camino Maquehue MisiÃ³n Araucana Km 7,2</t>
  </si>
  <si>
    <t>Padre Las Casas</t>
  </si>
  <si>
    <t xml:space="preserve">Buenos dÃ­as, desde la Escuela Ã‘irrimapu (tierra de zorros), les saludamos.
Es de nuestro interÃ©s participar en tan prestigiosa actividad, para que los estudiantes, aprecien el arte desde otra perspectiva.
Somos un establecimiento rural, cercano a Padre Las Casas, sin embargo a un museo u otra manifestaciÃ³n artÃ­stica de nivel, es un bajo porcentaje que ha asistido. 
Nos interesa de sobremanera participar y que los estudiantes muestren y aprendan de artes.
Atte.
Claudia Del Valle
Profesora </t>
  </si>
  <si>
    <t>Profesora</t>
  </si>
  <si>
    <t>Danza mapuche</t>
  </si>
  <si>
    <t>Claudia Enriquez Carrera</t>
  </si>
  <si>
    <t>claudia-enriquez-carrera</t>
  </si>
  <si>
    <t>claudiaenca@hotmail.com</t>
  </si>
  <si>
    <t>Liceo Andalien A-34</t>
  </si>
  <si>
    <t>Rozas 1445 ConcepciÃ³n</t>
  </si>
  <si>
    <t>http://semanaeducacionartistica.cultura.gob.cl/wp-content/uploads/2016/05/andalien_01-150x150.jpg</t>
  </si>
  <si>
    <t>a:4:{i:0;s:14:"Artes visuales";i:1;s:4:"Cine";i:2;s:10:"Literatura";i:3;s:7:"MÃºsica";}</t>
  </si>
  <si>
    <t>http://www.liceoandalien.cl/</t>
  </si>
  <si>
    <t>Claudia Enriquez</t>
  </si>
  <si>
    <t>Claudia Patricia Olcay Rodriguez</t>
  </si>
  <si>
    <t>claudia-patricia-olcay-rodriguez</t>
  </si>
  <si>
    <t>claudiaolcayrodriguez@gmail.com</t>
  </si>
  <si>
    <t>JardÃ­n ArtÃ­stico CatÃ³lico Emmanuelito</t>
  </si>
  <si>
    <t>Libertad 1159</t>
  </si>
  <si>
    <t>http://semanaeducacionartistica.cultura.gob.cl/wp-content/uploads/2016/05/emma2-2-150x150.jpg</t>
  </si>
  <si>
    <t>a:5:{i:0;s:14:"Artes visuales";i:1;s:5:"Danza";i:2;s:7:"MÃºsica";i:3;s:13:"Nuevos medios";i:4;s:6:"Teatro";}</t>
  </si>
  <si>
    <t xml:space="preserve">JARDÃN ARTÃSTICO-CATÃ“LICO
EMMANUELITO
EMMANUELITO significa DIOS CON LOS NIÃ‘OS. 
El JardÃ­n ArtÃ­stico- CatÃ³lico Emmanuelito fue fundado el 09 de Julio de 1989.
Nuestra propuesta educativa esta basada en el desarrollo temprano de las habilidades artÃ­sticas de los niÃ±os y niÃ±as, potenciando asÃ­  la creatividad e individualidad. AdemÃ¡s estÃ¡ basada  en el despertar religioso a temprana edad de nuestros niÃ±os y niÃ±as, apoyÃ¡ndos en la doctrina de la Iglesia CatÃ³lica, fortaleciendo  asÃ­ los valores de la familia, el respeto al prÃ³jimo, a la cultura y a la naturaleza, destacando de esta manera que nuestro jardÃ­n es el Ãºnico ArtÃ­stico y CatÃ³lico  en nuestra ciudad con participaciÃ³n activa en la Iglesia.
Nuestro Establecimiento cuenta con el reconocimiento del ministerio de EducaciÃ³n y con el beneficio de SubvenciÃ³n Total para el nivel Pre-KÃ­nder y KÃ­nder.
MISIÃ“N
â€œDesarrollar en el niÃ±o y niÃ±a su individualidad, como un ser Ãºnico e irrepetible, hijo de Dios.  Favoreciendo en Ã©stos una actitud positiva, emprendedora  y creativa cultivando desde la primera infancia los talentos personales. Logrando de esta manera formar un niÃ±o o niÃ±a respetuoso de su prÃ³jimo y de  las manifestaciones culturales de cualquier procedencia, para que este  sea capaz de enfrentar la vida en forma sana y felizâ€.
VISIÃ“N
â€œSer reconocidos dentro de la comunidad como un ente cooperador de la labor educativa, entregando una enseÃ±anza personalizada de calidad. Fundamentada en el desarrollo de habilidades artÃ­sticas grupales e individuales de cada niÃ±o y niÃ±a, favoreciendo el despertar religioso temprano de Ã©stos, apoyados en la doctrina de la iglesia catÃ³lica, formando asÃ­ un niÃ±os o niÃ±a respetuoso de su prÃ³jimo y de las diferentes manifestaciones culturales de cualquier Ã­ndole.â€ 
</t>
  </si>
  <si>
    <t>12523-7</t>
  </si>
  <si>
    <t>Claudia Olcay RodrÃ­guez</t>
  </si>
  <si>
    <t>Educadora-Directora</t>
  </si>
  <si>
    <t>Claudia Pimentel</t>
  </si>
  <si>
    <t>claudia-pimentel</t>
  </si>
  <si>
    <t>American School</t>
  </si>
  <si>
    <t>Caupolican 4056, PeÃ±aflor</t>
  </si>
  <si>
    <t>a:2:{s:64:"645dceb5a981f0f85ecbf8d3b119959def59488a9f01615d4f3a0177fa4841ed";a:4:{s:10:"expiration";i:1466092608;s:2:"ip";s:12:"172.18.9.223";s:2:"ua";s:109:"Mozilla/5.0 (Windows NT 6.3; WOW64) AppleWebKit/537.36 (KHTML, like Gecko) Chrome/50.0.2661.102 Safari/537.36";s:5:"login";i:1465919808;}s:64:"3513d064450f0367a1ad6adedbe32a2bdc923c40d849ab1952203c40be5d5f1b";a:4:{s:10:"expiration";i:1466210512;s:2:"ip";s:12:"172.18.9.223";s:2:"ua";s:109:"Mozilla/5.0 (Windows NT 6.3; WOW64) AppleWebKit/537.36 (KHTML, like Gecko) Chrome/50.0.2661.102 Safari/537.36";s:5:"login";i:1466037712;}}</t>
  </si>
  <si>
    <t xml:space="preserve">Nuestro establecimiento es una pequeÃ±a comunidad que esta marcando una diferencia en la comuna en cuanto a educaciÃ³n, convivencia escolar y educaciÃ³n artÃ­stica.
Contamos con 150 estudiantes de 1Â° a 8Â° bÃ¡sico, 12 docentes especializados mÃ¡s los talleristas.
Nuestro establecimiento valora la creaciÃ³n y manifestaciones artÃ­sticas de cada grupo de estudiantes, respetando la importancia de cada proceso creativo y por sobretodo fomentando la participaciÃ³n de toda la comunidad. </t>
  </si>
  <si>
    <t>16990-8</t>
  </si>
  <si>
    <t>Comunidad American School</t>
  </si>
  <si>
    <t>Docente artes visuales de 1Â° a 8Â° bÃ¡sico</t>
  </si>
  <si>
    <t xml:space="preserve">El establecimiento cuenta con diversos talleres artÃ­sticos, tanto lectivos como electivos tales como: mÃºsica, grabado, acuarela, teatro, comics entre otros </t>
  </si>
  <si>
    <t>Claudia Quintanilla Castro</t>
  </si>
  <si>
    <t>claudia-quintanilla-castro</t>
  </si>
  <si>
    <t>liceoelvirasanchez@gmail.com</t>
  </si>
  <si>
    <t>Liceo Elvira SÃ¡nchez de GarcÃ©s</t>
  </si>
  <si>
    <t>JosÃ© Toribio Medina 149 , La Punta.</t>
  </si>
  <si>
    <t>a:1:{s:64:"8af835e948308fa1938e6a38971733b555f1e3aa8dfd3571ab9e4d5b0fd9ef36";a:4:{s:10:"expiration";i:1460658456;s:2:"ip";s:12:"172.18.9.223";s:2:"ua";s:109:"Mozilla/5.0 (Windows NT 6.3; WOW64) AppleWebKit/537.36 (KHTML, like Gecko) Chrome/49.0.2623.112 Safari/537.36";s:5:"login";i:1460485656;}}</t>
  </si>
  <si>
    <t>Mostazal</t>
  </si>
  <si>
    <t>Liceo Elvira Sanchez cuenta con una matrÃ­cula  de 380 estudiantes en los niveles de Pre kinder a 4Â° aÃ±o de enseÃ±anza media..... Inserto en una localidad muy vulnerable , de escasos recursos y muy desprotegidos de actividades culturales.Por ello celebrar la semana artÃ­stica con artistas en la escuelas serÃ­a una experiencia muy grata , ya que cada vez que se hacen acciones a nivel comunal , provincial y regional no es considerada como parte de la agenda de visitas ilustres , ni menos considerados para desarrollar actividades , Siempre se considera a nivel comunal al liceo del centro . a nivel provincial a liceos de Rancagua . AdemÃ¡s e necesita vivir el arte con gente idÃ³nea para motvar a docentes , estudiantes , a padres y apoderados. Espero puedan considerarnos para vivir intensamnente la semana del arte con muchas visitas y muestras culturales en nuestra InstituciÃ³n Educativa</t>
  </si>
  <si>
    <t>Vanesa Vera Mauro</t>
  </si>
  <si>
    <t>Claudia Rivera Otarola</t>
  </si>
  <si>
    <t>claudia-rivera-otarola</t>
  </si>
  <si>
    <t>claudia.rivera.o@hotmail.com</t>
  </si>
  <si>
    <t>F-944 Diego Portales Palazuelo</t>
  </si>
  <si>
    <t>Camino El Peral km.8</t>
  </si>
  <si>
    <t>a:1:{s:64:"b40f0059cac9a1b68084b0862f21a5c73e8cae497e83097b03a1eef3b609049c";a:4:{s:10:"expiration";i:1458771481;s:2:"ip";s:12:"172.18.9.223";s:2:"ua";s:135:"Mozilla/5.0 (Linux; Android 4.3; GT-I9300 Build/JSS15J) AppleWebKit/537.36 (KHTML, like Gecko) Chrome/48.0.2564.95 Mobile Safari/537.36";s:5:"login";i:1458598681;}}</t>
  </si>
  <si>
    <t>http://semanaeducacionartistica.cultura.gob.cl/wp-content/uploads/2016/03/FB_IMG_1458597340932-150x150.jpg</t>
  </si>
  <si>
    <t>Claudia Rivera OtÃ¡rola</t>
  </si>
  <si>
    <t>Docente EducaciÃ³n Artistica ( artes visuales y mÃºsica) y EducaciÃ³n TecnolÃ³gica</t>
  </si>
  <si>
    <t>Danza Latinoamericana,  Conjunto folclÃ³rico, teatro, Instrumental, Taller de arte.</t>
  </si>
  <si>
    <t>Claudia Rojas Osorio</t>
  </si>
  <si>
    <t>claudia-rojas-osorio</t>
  </si>
  <si>
    <t>cgrojas@saintgeorge.cl</t>
  </si>
  <si>
    <t>SaintGeorge's College</t>
  </si>
  <si>
    <t>VÃ­a Morada 5400 Vitacura</t>
  </si>
  <si>
    <t>Vitacura</t>
  </si>
  <si>
    <t>http://gestion.saintgeorge.cl/login.aspx?ReturnUrl=%2f</t>
  </si>
  <si>
    <t>Claudia Romero</t>
  </si>
  <si>
    <t>claudia-romero</t>
  </si>
  <si>
    <t>Claudiaromero2403@gmail.com</t>
  </si>
  <si>
    <t>Zoltan Dienes</t>
  </si>
  <si>
    <t>General Sandino 3650</t>
  </si>
  <si>
    <t>10361-1</t>
  </si>
  <si>
    <t>No</t>
  </si>
  <si>
    <t>Claudia Salas Gutierrez</t>
  </si>
  <si>
    <t>claudia-salas-gutierrez</t>
  </si>
  <si>
    <t>claudiasagu@hotmail.com</t>
  </si>
  <si>
    <t>Escuela Especial Fray Ave Maria</t>
  </si>
  <si>
    <t>Avenida Francia #455</t>
  </si>
  <si>
    <t>a:1:{s:64:"4cae6bcd1f28237fc6d802f7d71e95ba8ebefacf80669c765f9af1a4e05dc47b";a:4:{s:10:"expiration";i:1466344129;s:2:"ip";s:12:"172.18.9.223";s:2:"ua";s:101:"Mozilla/5.0 (Windows NT 6.1) AppleWebKit/537.36 (KHTML, like Gecko) Chrome/51.0.2704.84 Safari/537.36";s:5:"login";i:1466171329;}}</t>
  </si>
  <si>
    <t>Nuestro establecimiento corresponde a escuela especial; la que se encuentra ubicada al interior de la InstituciÃ³n PequeÃ±o Cottolengo de la ciudad de Rancagua. Nuestra escuela atiende estudiantes en los niveles bÃ¡sicos, laborales y retos mÃºltiples con una  matricula de 70 alumnos.
Destacamos nuestra participaciÃ³n del aÃ±o 2015, en donde realizamos una intervenciÃ³n urbana en la plaza de la ciudad, con artista invitada trabajamos serigrafÃ­a y una tizada masiva en nuestras dependencias.</t>
  </si>
  <si>
    <t>Claudia Salas GutiÃ©rrez</t>
  </si>
  <si>
    <t>claudia silva</t>
  </si>
  <si>
    <t>claudia-silva</t>
  </si>
  <si>
    <t>silva.claudia.2007@gmail.com</t>
  </si>
  <si>
    <t>escuela de lenguaje y jardin infantil castillo de sonrisas</t>
  </si>
  <si>
    <t>arzobispo vicuÃ±a 119</t>
  </si>
  <si>
    <t>san antonio</t>
  </si>
  <si>
    <t>Nuestra escuela Castillo de sonrisas; imparte educaciÃ³n parvularia y al igual que el aÃ±o pasado celebraremos la SEA en nuestro jardÃ­n con artistas invitados que son parte de nuestra planta educativa y se realizarÃ¡n presentaciones con los pÃ¡rvulos.</t>
  </si>
  <si>
    <t>40267-2</t>
  </si>
  <si>
    <t>pamela casilla</t>
  </si>
  <si>
    <t>Claudia Valeska Arroyo Lopez</t>
  </si>
  <si>
    <t>claudia-valeska-arroyo-lopez</t>
  </si>
  <si>
    <t>clauvalesutp@hotmail.com</t>
  </si>
  <si>
    <t>Colegio Santa Teresita</t>
  </si>
  <si>
    <t>Yugoeslavia 1464 Armando AlarcÃ³n del Canto</t>
  </si>
  <si>
    <t>a:1:{s:64:"2fba253032ce1bee88ed30c202baf5971a0709062fb8e93466245631693b5361";a:4:{s:10:"expiration";i:1466812401;s:2:"ip";s:12:"172.18.9.223";s:2:"ua";s:109:"Mozilla/5.0 (Windows NT 6.3; WOW64) AppleWebKit/537.36 (KHTML, like Gecko) Chrome/51.0.2704.103 Safari/537.36";s:5:"login";i:1466639601;}}</t>
  </si>
  <si>
    <t>http://semanaeducacionartistica.cultura.gob.cl/wp-content/uploads/2016/04/insignia-sta-teresita-150x150.gif</t>
  </si>
  <si>
    <t xml:space="preserve">El colegio Santa Teresita imparte educaciÃ³n desde pre-kÃ­nder a octavo aÃ±o bÃ¡sico con un curso por nivel y una matrÃ­cula de 375 alumnos aproximadamente. </t>
  </si>
  <si>
    <t>4786-4</t>
  </si>
  <si>
    <t>www.santateresita37.cl</t>
  </si>
  <si>
    <t>Claudia Arroyo LÃ³pez</t>
  </si>
  <si>
    <t>Jefe U.T.P.</t>
  </si>
  <si>
    <t>CLAUDIA WEGENER JORQUERA</t>
  </si>
  <si>
    <t>claudia-wegener-jorquera</t>
  </si>
  <si>
    <t>claudia.wegener@colegiogabrielamistrallinares.cl</t>
  </si>
  <si>
    <t xml:space="preserve">Colegio Gabriela Mistral </t>
  </si>
  <si>
    <t>Los Copihues 1159</t>
  </si>
  <si>
    <t>a:1:{s:64:"a3fb30f8743d71c68e4384fff39bf2aa8e34031c11156d6e6d82b8db69ed684f";a:4:{s:10:"expiration";i:1466267264;s:2:"ip";s:12:"172.18.9.223";s:2:"ua";s:109:"Mozilla/5.0 (Windows NT 10.0; WOW64) AppleWebKit/537.36 (KHTML, like Gecko) Chrome/51.0.2704.84 Safari/537.36";s:5:"login";i:1466094464;}}</t>
  </si>
  <si>
    <t xml:space="preserve">El Colegio Gabriela Mistral de Linares fomenta y
crea espacios donde los estudiantes y comunidad educativa participa de forma sistemÃ¡tica a travÃ©s de actividades de encuentro, discusiÃ³n, debate, intercambio de ideas,  opiniones, entrega espacios para desarrollar la educaciÃ³n artÃ­stica, la danza, el   folclor,  la mÃºsica entre otros talleres, desarrollando habilidades de acuerdo a los intereses de los estudiantes.   
Es por lo anterior que nuestro establecimiento se complace en participar de estas instancias educativas que nos permiten conocer distintas Ã¡reas de la cultura y el arte y a la vez aprender de forma entretenida. 
</t>
  </si>
  <si>
    <t>73-2224715</t>
  </si>
  <si>
    <t xml:space="preserve">CLAUDIA WEGENER JORQUERA </t>
  </si>
  <si>
    <t xml:space="preserve">Unidad TÃ©cnica PedagÃ³gica </t>
  </si>
  <si>
    <t xml:space="preserve">Danza contemporÃ¡nea </t>
  </si>
  <si>
    <t>claudiaalfred</t>
  </si>
  <si>
    <t>alfred1985_28@hotmail.com</t>
  </si>
  <si>
    <t xml:space="preserve">colegio la mision </t>
  </si>
  <si>
    <t>11 de septiembre 2646</t>
  </si>
  <si>
    <t>http://semanaeducacionartistica.cultura.gob.cl/wp-content/uploads/2016/04/rueda-escuela2-150x150.png</t>
  </si>
  <si>
    <t xml:space="preserve">la serena </t>
  </si>
  <si>
    <t xml:space="preserve">colegio la MisiÃ³n es un establecimiento educaciÃ³n con altos indices de vulnerabilidad,ubicado en sector complejo de la ciudad de la Serena. Es un colegio mixto, de 350 estudiantes desde escuela de lenguaje hasta octavo bÃ¡sico.
El objetivo de la inscripciÃ³n es fortalecer la cultura de los estudiantes, intentando de esta forma hacer un uso efectivo y de calidad de sus tiempos.  </t>
  </si>
  <si>
    <t>13474-0</t>
  </si>
  <si>
    <t>claudia alfred</t>
  </si>
  <si>
    <t xml:space="preserve">unidad tecnica </t>
  </si>
  <si>
    <t>Claudio Aeloiza</t>
  </si>
  <si>
    <t>claudio-aeloiza</t>
  </si>
  <si>
    <t>claudio.aeloiza@gmail.com</t>
  </si>
  <si>
    <t>GarcÃ­a Hurtado de Mendoza #7541</t>
  </si>
  <si>
    <t>a:1:{s:64:"55ef34edaf209436128b72c236a7b679f5c99e94b6620b246a2b123c865b8409";a:4:{s:10:"expiration";i:1466198561;s:2:"ip";s:12:"172.18.9.223";s:2:"ua";s:127:"Mozilla/5.0 (Windows NT 10.0; Win64; x64) AppleWebKit/537.36 (KHTML, like Gecko) Chrome/46.0.2486.0 Safari/537.36 Edge/13.10586";s:5:"login";i:1466025761;}}</t>
  </si>
  <si>
    <t>http://semanaeducacionartistica.cultura.gob.cl/wp-content/uploads/2016/05/colegio-andares-de-la-florida.gif</t>
  </si>
  <si>
    <t>a:4:{i:0;s:14:"Artes visuales";i:1;s:7:"DiseÃ±o";i:2;s:7:"MÃºsica";i:3;s:6:"Teatro";}</t>
  </si>
  <si>
    <t>El Colegio Andares de la Florida es un espacio educativo que busca desarrollar en cada estudiante todas sus habiliades</t>
  </si>
  <si>
    <t>25712-5</t>
  </si>
  <si>
    <t xml:space="preserve">Claudio Aeloiza S, </t>
  </si>
  <si>
    <t xml:space="preserve">Coordinador enseÃ±anza media </t>
  </si>
  <si>
    <t>claudio contreras</t>
  </si>
  <si>
    <t>claudio-contreras</t>
  </si>
  <si>
    <t>km 43, chacayes s/n</t>
  </si>
  <si>
    <t>a:1:{s:64:"04e1ab0b884b8863e3591587e42ecda52a837efd6b26ab4520940965b10b238f";a:4:{s:10:"expiration";i:1463937765;s:2:"ip";s:12:"172.18.9.223";s:2:"ua";s:110:"Mozilla/5.0 (Windows NT 10.0; WOW64) AppleWebKit/537.36 (KHTML, like Gecko) Chrome/50.0.2661.102 Safari/537.36";s:5:"login";i:1463764965;}}</t>
  </si>
  <si>
    <t>http://semanaeducacionartistica.cultura.gob.cl/wp-content/uploads/2016/05/LOGO-150x150.jpg</t>
  </si>
  <si>
    <t>a:3:{i:0;s:10:"ArtesanÃ­a";i:1;s:11:"FotografÃ­a";i:2;s:6:"Teatro";}</t>
  </si>
  <si>
    <t>Nuestro colegio esta ubicado al costado de la reserva nacional riÃ³ los cipreses, a 40 km de machali, hacia la cordillera.
Escuela Rural que consta en la actualidad con 3 docentes y 27 niÃ±os desde pre kinder a  6 bÃ¡sico.
Nuestra escuela se declara medioambiental y sustentable, rescatando el patrimonio local, costumbres e idiosincrasia de la zona de alta cordillera.</t>
  </si>
  <si>
    <t>https://www.facebook.com/profile.php?id=100004481266424</t>
  </si>
  <si>
    <t>director</t>
  </si>
  <si>
    <t>Claudio Farias</t>
  </si>
  <si>
    <t>claudio-farias</t>
  </si>
  <si>
    <t>educacionenelarte@gmail.com</t>
  </si>
  <si>
    <t>Teatro Novedades - Eduarte</t>
  </si>
  <si>
    <t>Cueto 257</t>
  </si>
  <si>
    <t>http://semanaeducacionartistica.cultura.gob.cl/wp-content/uploads/2016/04/Diapositiva1-150x150.jpg</t>
  </si>
  <si>
    <t xml:space="preserve">Claudio Farias </t>
  </si>
  <si>
    <t>Claudio Paillao Beltran</t>
  </si>
  <si>
    <t>claudio-paillao-beltran</t>
  </si>
  <si>
    <t>foreverpaillao@hotmail.com</t>
  </si>
  <si>
    <t xml:space="preserve">Liceo PolitÃ©cnico de Talagante </t>
  </si>
  <si>
    <t>Balmaceda 1081</t>
  </si>
  <si>
    <t>a:1:{s:64:"f907e082343ff87d0b0b829e53528738916fca632787b2b01e04d8ffebcc39f5";a:4:{s:10:"expiration";i:1460566696;s:2:"ip";s:12:"172.18.9.223";s:2:"ua";s:102:"Mozilla/5.0 (Windows NT 6.1) AppleWebKit/537.36 (KHTML, like Gecko) Chrome/49.0.2623.110 Safari/537.36";s:5:"login";i:1460393896;}}</t>
  </si>
  <si>
    <t xml:space="preserve">Talagante </t>
  </si>
  <si>
    <t>a:5:{i:0;s:14:"Artes visuales";i:1;s:7:"DiseÃ±o";i:2;s:11:"FotografÃ­a";i:3;s:7:"MÃºsica";i:4;s:13:"Nuevos medios";}</t>
  </si>
  <si>
    <t>Nuestro establecimiento, cuenta con mas de 1000 estudiantes, siendo un Liceo TÃ©cnico Profesional, es de nuestro gran interÃ©s el potenciar en los estudiantes todas sus habilidades artÃ­sticas, ofreciendo una variedad de Talleres y participando de todas las actividades a las que seamos convocados, es por esto que nos interesa y motiva participar en esta cuarta versiÃ³n. Siendo de interÃ©s para toda la comunidad y apoyo de equipo Directivo.</t>
  </si>
  <si>
    <t>10697-6</t>
  </si>
  <si>
    <t>www.politecnicodetalagante.cl</t>
  </si>
  <si>
    <t xml:space="preserve">Claudio Paillao Beltran </t>
  </si>
  <si>
    <t>Clotilde Osorio Pinto</t>
  </si>
  <si>
    <t>clotilde-osorio-pinto</t>
  </si>
  <si>
    <t>clohoroso@hotmail.com</t>
  </si>
  <si>
    <t>Colegio InÃ©s de SuÃ¡rez</t>
  </si>
  <si>
    <t>Carrera de la Fruta kilometro 28 Santa InÃ©s</t>
  </si>
  <si>
    <t>a:1:{s:64:"5e8fbd0dd25b6693a246e7de9c3d48550c9fd27382e4d0bad067da4b7d6dab1f";a:4:{s:10:"expiration";i:1463674735;s:2:"ip";s:12:"172.18.9.223";s:2:"ua";s:109:"Mozilla/5.0 (Windows NT 6.1; WOW64) AppleWebKit/537.36 (KHTML, like Gecko) Chrome/50.0.2661.102 Safari/537.36";s:5:"login";i:1463501935;}}</t>
  </si>
  <si>
    <t>http://semanaeducacionartistica.cultura.gob.cl/wp-content/uploads/2016/04/LOGO-COLEGIO-150x150.jpg</t>
  </si>
  <si>
    <t>El colegio InÃ©s de Suarez se encuentra inserto en una Ã¡rea rural, con un  76,2  de indice de vulnerabilidad, atiende a alumnos de escasos recursos que convergen de varios sectores.Actualmente su matrÃ­cula es de 267 desde prekinder a 8Âº aÃ±o</t>
  </si>
  <si>
    <t>2429-5</t>
  </si>
  <si>
    <t>996280689                961682809</t>
  </si>
  <si>
    <t>clsudia</t>
  </si>
  <si>
    <t>claudiajimoglia@gmail.com</t>
  </si>
  <si>
    <t>escuela de lenguaje antumalen</t>
  </si>
  <si>
    <t>los cipreses s/n sitio 118</t>
  </si>
  <si>
    <t>calera de tango</t>
  </si>
  <si>
    <t>a:2:{i:0;s:10:"ArtesanÃ­a";i:1;s:6:"Teatro";}</t>
  </si>
  <si>
    <t>ESCUELA DE LENGUAJE ANTUMALEN ubicada en la comuna de Calera de Tango.Atendemos a niÃ±os con problemas de lenguaje ,nuestra matricula es de 72 niÃ±os desde 3 a 5 aÃ±os ,oferta educativa medio mayor,1 nivel de transicion y 2 nivel de tansicion.
Dando enfasis a las artes como medio de aprendizaje.</t>
  </si>
  <si>
    <t>16828-9</t>
  </si>
  <si>
    <t>9-90338852</t>
  </si>
  <si>
    <t>claudia jimenez</t>
  </si>
  <si>
    <t>dirctora</t>
  </si>
  <si>
    <t>cmanqueo</t>
  </si>
  <si>
    <t>profe.cmanqueo@gmail.com</t>
  </si>
  <si>
    <t xml:space="preserve">Colegio Polivalente York </t>
  </si>
  <si>
    <t>Av. EgaÃ±a 1350</t>
  </si>
  <si>
    <t>a:1:{s:64:"d538d5c854ffb898618e2ed00f6eb767ea5b4f0089ab29448ec2a609ebae2674";a:4:{s:10:"expiration";i:1464128584;s:2:"ip";s:12:"172.18.9.223";s:2:"ua";s:109:"Mozilla/5.0 (Windows NT 6.1; WOW64) AppleWebKit/537.36 (KHTML, like Gecko) Chrome/50.0.2661.102 Safari/537.36";s:5:"login";i:1463955784;}}</t>
  </si>
  <si>
    <t>http://semanaeducacionartistica.cultura.gob.cl/wp-content/uploads/2016/05/make-art-not-war2-150x150.jpg</t>
  </si>
  <si>
    <t xml:space="preserve">PeÃ±alolen </t>
  </si>
  <si>
    <t xml:space="preserve">La propuesta curricular del Colegio Polivalente York surge de los espacios y tiempos que nos ha dado la Jornada Escolar Completa, teniendo como soporte la concepciÃ³n HumanÃ­stico-CientÃ­fica y TÃ©cnico Profesional. 
Todos los niveles de enseÃ±anza. </t>
  </si>
  <si>
    <t>http://www.colegioyork.cl/</t>
  </si>
  <si>
    <t>Carolina Manqueo Solar</t>
  </si>
  <si>
    <t xml:space="preserve">Academia de Arte y Cultura </t>
  </si>
  <si>
    <t>Colegio Academia Tarapaca</t>
  </si>
  <si>
    <t>colegio-academia-tarapaca</t>
  </si>
  <si>
    <t>hceballos@academiatarapaca.com</t>
  </si>
  <si>
    <t>Colegio Academia TarapacÃ¡ (sedeOrella)</t>
  </si>
  <si>
    <t>Orella NÂ° 941</t>
  </si>
  <si>
    <t>a:2:{s:64:"a0b3718a048d68f434e3d1e4e81da76413c30976623a37511b764c200b2e151f";a:4:{s:10:"expiration";i:1465672823;s:2:"ip";s:12:"172.18.9.223";s:2:"ua";s:109:"Mozilla/5.0 (Windows NT 10.0; WOW64) AppleWebKit/537.36 (KHTML, like Gecko) Chrome/51.0.2704.84 Safari/537.36";s:5:"login";i:1465500023;}s:64:"d0e576a0da368a980bf2a00f78f1232406821ed1ab363ffc4a8ac5fcde5d1c05";a:4:{s:10:"expiration";i:1465673520;s:2:"ip";s:12:"172.18.9.223";s:2:"ua";s:109:"Mozilla/5.0 (Windows NT 10.0; WOW64) AppleWebKit/537.36 (KHTML, like Gecko) Chrome/51.0.2704.84 Safari/537.36";s:5:"login";i:1465500720;}}</t>
  </si>
  <si>
    <t>Colegio Particular subvencionado cientÃ­fico humanista, de gran prestigio en la ciudad de Iquique desde los aÃ±os 80, que apoya constantemente las iniciativas artÃ­sticas desarrollando encuentros musicales, festivales. y galas artÃ­sticas.</t>
  </si>
  <si>
    <t>www.academiatarapaca.cl</t>
  </si>
  <si>
    <t>Jefe departamento de artes</t>
  </si>
  <si>
    <t>Coro, Grupo Instrumental</t>
  </si>
  <si>
    <t>Colegio Benjamin Vicuna Mackenna</t>
  </si>
  <si>
    <t>colegio-benjamin-vicuna-mackenna</t>
  </si>
  <si>
    <t>nororiente@cormun.cl</t>
  </si>
  <si>
    <t>Colegio BenjamÃ­n VicuÃ±a Mackenna</t>
  </si>
  <si>
    <t>Av.Constanza #01650</t>
  </si>
  <si>
    <t>http://semanaeducacionartistica.cultura.gob.cl/wp-content/uploads/2016/05/INSPRIinsignia-150x150.jpg</t>
  </si>
  <si>
    <t>El dÃ­a martes 24 inicia exposiciÃ³n de los trabajos artÃ­sticos creados por los alumnos del establecimiento, en  murales mÃ³viles y fijos que se encuentran en el establecimiento.
TambiÃ©n algunos alumnos de los diferentes ciclos, harÃ¡n una tizada en los sitios de recreo.</t>
  </si>
  <si>
    <t>15753-8</t>
  </si>
  <si>
    <t>Leonel Eduardo Ramirez Zapata</t>
  </si>
  <si>
    <t>Docente de Historia</t>
  </si>
  <si>
    <t>Colegio Cientifico Humanista Alvaro Covarrubias</t>
  </si>
  <si>
    <t>colegio-cientifico-humanista-alvaro-covarrubias</t>
  </si>
  <si>
    <t>josereyes37.rojas@gmail.com</t>
  </si>
  <si>
    <t>Colegio Cientifico Humanista Ãlvaro Covarrubias</t>
  </si>
  <si>
    <t>Huanuco 2347</t>
  </si>
  <si>
    <t>a:6:{i:0;s:15:"Artes circenses";i:1;s:14:"Artes visuales";i:2;s:4:"Cine";i:3;s:10:"Literatura";i:4;s:7:"MÃºsica";i:5;s:6:"Teatro";}</t>
  </si>
  <si>
    <t>Colegio particular subvencionado al cual asisten estudiantes desde 1ro bÃ¡sico a 4to aÃ±o medio teniendo un total de 354 alumnos matriculados. En todos los niveles se potencian y valoran las habilidades artÃ­sticas de los educandos, contando con talleres artÃ­sticos, elencos estables y presentaciones culturales ademÃ¡s de las asignaturas de artes visuales, patrimonio cultural, mÃºsica y teatro (en electivos artÃ­sticos).</t>
  </si>
  <si>
    <t>en tramite</t>
  </si>
  <si>
    <t>www.colegioalvarocovarrubias.cl</t>
  </si>
  <si>
    <t>JosÃ© Reyes Rojas</t>
  </si>
  <si>
    <t>Grupo de Lakitas</t>
  </si>
  <si>
    <t>Colegio de Artes Claudio Arrau</t>
  </si>
  <si>
    <t>colegio-de-artes-claudio-arrau</t>
  </si>
  <si>
    <t>vaccarovanessa@hotmail.com</t>
  </si>
  <si>
    <t xml:space="preserve"> Colegio de Artes Claudio Arrau</t>
  </si>
  <si>
    <t>Carlos Videla Bonilla</t>
  </si>
  <si>
    <t>a:1:{s:64:"fe8110033b1d8a830ec4ff98f471f14dab93c54800139c6c163f5039086e8e32";a:4:{s:10:"expiration";i:1463068093;s:2:"ip";s:12:"172.18.9.223";s:2:"ua";s:108:"Mozilla/5.0 (Windows NT 6.3; WOW64) AppleWebKit/537.36 (KHTML, like Gecko) Chrome/50.0.2661.94 Safari/537.36";s:5:"login";i:1462895293;}}</t>
  </si>
  <si>
    <t>http://semanaeducacionartistica.cultura.gob.cl/wp-content/uploads/2016/05/IMG_20151112_093918-150x150.jpg</t>
  </si>
  <si>
    <t>coquimbo</t>
  </si>
  <si>
    <t>a:6:{i:0;s:10:"ArtesanÃ­a";i:1;s:14:"Artes visuales";i:2;s:5:"Danza";i:3;s:11:"FotografÃ­a";i:4;s:7:"MÃºsica";i:5;s:6:"Teatro";}</t>
  </si>
  <si>
    <t>Este colegio es Escuela ArtÃ­stica, reconocida por el Ministerio De EducaciÃ³n,desde el 2003, Tiene Disciplinas ArtÃ­sticas, con Programas y Planes Propios, Desarrolla la Disciplina EscÃ©nica, Teatro y Danza, Disciplina Musical, Disciplina VISUAL.ArtesanÃ­a FotografÃ­a.
Fono Teatro: 82565103
CompaÃ±Ã­a de Teatro pimiento MorrÃ³n 
Obra de Teatro Infantil: Un Dulce o un Diente (30 minutos)y Las Hormigas( 50 minutos).</t>
  </si>
  <si>
    <t>613-0</t>
  </si>
  <si>
    <t>www.colegiodeartesclaudioarrau.cl</t>
  </si>
  <si>
    <t>Vanessa Vaccaro Escudero</t>
  </si>
  <si>
    <t>Teatro, Danza, Orquestas, Banda, Violines, coro</t>
  </si>
  <si>
    <t>colegio-de-lenguaje-padre-pio</t>
  </si>
  <si>
    <t>naty_arancibia@hotmail.com</t>
  </si>
  <si>
    <t xml:space="preserve">COLEGIO DE LENGUAJE PADRE PIO </t>
  </si>
  <si>
    <t>EL SAUCE 159</t>
  </si>
  <si>
    <t>SANTACRUZ</t>
  </si>
  <si>
    <t>SOMOS UNA ESCUELA DE LENGUAJE, DE LA COMUNA DE SANTA CRUZ, TENEMOS UNA MATRICULA DE 110 ALUMNOS, LOS CUALES ASISTEN A CLASES EN 2 JORNADAS, SE REALIZAR TRATAMIENTO ESPECÃFICO PARA SUPERAR SU TRASTORNO DE LENGUAJE.
TRABAJAMOS LA EDUCACIÃ“N ARTÃSTICA DE ACUERDO A LAS BASES CURRICULARES DE LA EDUCACIÃ“N PARVULARIA</t>
  </si>
  <si>
    <t>KATHERINE MADARIAGA</t>
  </si>
  <si>
    <t>EDUCADORA</t>
  </si>
  <si>
    <t>COLEGIO DEL ALBA COQUIMBO</t>
  </si>
  <si>
    <t>colegio-del-alba-coquimbo</t>
  </si>
  <si>
    <t>Micaela Godoy 275 - El Agrado de PeÃ±uelas</t>
  </si>
  <si>
    <t>http://semanaeducacionartistica.cultura.gob.cl/wp-content/uploads/2016/05/original-IMAGEN-SIN-FONDO-1-150x150.png</t>
  </si>
  <si>
    <t>a:7:{i:0;s:14:"Artes visuales";i:1;s:4:"Cine";i:2;s:5:"Danza";i:3;s:11:"FotografÃ­a";i:4;s:7:"MÃºsica";i:5;s:13:"Nuevos medios";i:6;s:6:"Teatro";}</t>
  </si>
  <si>
    <t>El Colegio Del Alba, ubicado en PeÃ±uelas Coquimbo, es un establecimiento de educaciÃ³n integral, abarcando en su oferta electiva, diversas Ã¡reas artÃ­sticas, entre las cuales se cuenta, danza, mÃºsica, arte, producciÃ³n audiovisual, deporte, radiodifusiÃ³n, teatro y recreaciÃ³n. El colegio ha participado en numerosas ocasiones de la celebraciÃ³n de la semana de la educaciÃ³n artÃ­stica a travÃ©s de diversas actividades que integran la comunidad educativa con nuestro entorno. El Colegio Del Alba se proyecta como uno de los establecimientos pioneros en la comuna en integrar diversas Ã¡reas artÃ­sticas en su oferta extracurricular.</t>
  </si>
  <si>
    <t>www.colegiodelalbacoquimbo.cl</t>
  </si>
  <si>
    <t>Jaime Alfaro Castillo</t>
  </si>
  <si>
    <t>Docente Artista Visual</t>
  </si>
  <si>
    <t>Elencos en todas las Ã¡reas</t>
  </si>
  <si>
    <t>colegio-diego-thompson</t>
  </si>
  <si>
    <t>utpdiegothompson@gmail.com</t>
  </si>
  <si>
    <t>http://semanaeducacionartistica.cultura.gob.cl/wp-content/uploads/2016/05/logo_png-1-150x150.png</t>
  </si>
  <si>
    <t>El Colegio Diego Thompson es un establecimiento de perfil cristiano evangÃ©lico ubicado en la ciudad de curicÃ³, desde el aÃ±o 2001. Es particular subvencionado y atiende niÃ±os desde pre-kÃ­nder a cuarto medio, cientÃ­fico-humanista. 
Se encuentra en proceso de reestructuraciÃ³n del PEI y mantiene un interÃ©s por fomentar la educaciÃ³n artÃ­stica como parte integral de una educaciÃ³n de calidad.</t>
  </si>
  <si>
    <t>16512-3</t>
  </si>
  <si>
    <t>www.diegothompson.org</t>
  </si>
  <si>
    <t>Sandra Vega</t>
  </si>
  <si>
    <t>Colegio El Pilar</t>
  </si>
  <si>
    <t>colegio-el-pilar</t>
  </si>
  <si>
    <t>albertomarincastro@gmail.com</t>
  </si>
  <si>
    <t>Av. LeÃ³n Juan Luis Diez # 1987 CuricÃ³</t>
  </si>
  <si>
    <t>a:1:{s:64:"5210c2a1a88a333fc3665b3e1f1b1395094faadff9fab4d50057e9d2fd8cf44b";a:4:{s:10:"expiration";i:1466198285;s:2:"ip";s:12:"172.18.9.223";s:2:"ua";s:118:"Mozilla/5.0 (Macintosh; Intel Mac OS X 10_11_5) AppleWebKit/601.6.17 (KHTML, like Gecko) Version/9.1.1 Safari/601.6.17";s:5:"login";i:1466025485;}}</t>
  </si>
  <si>
    <t>http://semanaeducacionartistica.cultura.gob.cl/wp-content/uploads/2016/05/insignia-1.png</t>
  </si>
  <si>
    <t>a:5:{i:0;s:14:"Artes visuales";i:1;s:5:"Danza";i:2;s:11:"FotografÃ­a";i:3;s:10:"Literatura";i:4;s:7:"MÃºsica";}</t>
  </si>
  <si>
    <t>El Colegio "Hispano Chileno El Pilar", es una instituciÃ³n educacional reconocida por el Ministerio de EducaciÃ³n, de carÃ¡cter particular subvencionado con financiamiento compartido, de modalidad cientÃ­fico humanista. EstÃ¡ ubicado en la comuna de CuricÃ³, VII RegiÃ³n en la  Avenida LeÃ³n Juan Luis Diez NÂ° 1987.
Se define como un Colegio comprometido con los valores de una AntropologÃ­a FilosÃ³fica Cristiana, de orientaciÃ³n catÃ³lica. Su creaciÃ³n responde a la necesidad de entregar una educaciÃ³n integral, enmarcada en la perspectiva de los valores cristianos, de cara a las exigencias y desafÃ­os que el mundo de hoy nos plantea.
El Colegio El Pilar es fundado en el aÃ±o 1988, por JosÃ© LÃ³pez FrancÃ©s y Adriana Arancibia Aranda, profesores, doctores en filosofÃ­a de la Universidad de Salamanca y con amplia experiencia en el Ã¡mbito educacional. 
Se crea en un clima de familia, con un curso por nivel, en el marco de una enseÃ±anza exigente y cercana y bajo el convencimiento de que una propuesta educativa innovadora era necesaria en la ciudad de CuricÃ³.
El Colegio abre sus puertas con 80 estudiantes en 1988, alcanzando a tener 500
aproximadamente, antes de su traspaso a financiamiento compartido. Actualmente posee una poblaciÃ³n cercana a los 900 estudiantes.
En el aÃ±o 2001, el Colegio, opta por el sistema de financiamiento compartido. El cambio se origina principalmente por la convicciÃ³n y a la vez, el desafÃ­o de que era posible ampliar el acceso al colegio a un grupo mÃ¡s amplio de estudiantes manteniendo la calidad de la educaciÃ³n entregada.
Consecuente con estas mismas ideas de aumentar el acceso a una mejor educaciÃ³n, el aÃ±o 2004, el Colegio suscribe un convenio con el Ministerio de EducaciÃ³n y Deporte de EspaÃ±a, quien crea la RICE (Red Iberoamericana de Colegios EspaÃ±oles) al cual pertenecen 11 colegios de AmÃ©rica Latina. Entre los cuÃ¡les, dos se encuentran en Chile y con cuya firma se puede beneficiar un mayor nÃºmero de alumnos debido a la ampliaciÃ³n de la matrÃ­cula al ser un establecimiento de  financiamiento compartido.
Este convenio va en beneficio directo de los alumnos, les permite optar y recibir el certificado de "tÃ­tulo de Bachiller espaÃ±ol", es decir, licencia de enseÃ±anza media Chilena y EspaÃ±ola, con la cual se puede postular a la educaciÃ³n superior en Europa.
            AdemÃ¡s, dicha instituciÃ³n otorga becas de estudios a los quince mejor promedios desde sÃ©ptimo a cuarto medio. Junto con estos beneficios, los alumnos participan en concursos culturales, viajes a EspaÃ±a para visitar y conocer la cultura hispana y ofrece pasantÃ­as en lengua e historia espaÃ±ola a profesores y congresos a directores de los colegios participantes.</t>
  </si>
  <si>
    <t>16508-5</t>
  </si>
  <si>
    <t>http://www.elpilarcurico.cl</t>
  </si>
  <si>
    <t>75-2314135</t>
  </si>
  <si>
    <t>Alberto MarÃ­n Castro</t>
  </si>
  <si>
    <t>Docente en el Area de las artes visuales.</t>
  </si>
  <si>
    <t>banda musical.</t>
  </si>
  <si>
    <t>COLEGIO ESPANA</t>
  </si>
  <si>
    <t>colegio-espana</t>
  </si>
  <si>
    <t>escuelaespana@cormudesi.cl</t>
  </si>
  <si>
    <t>COLEGIO ESPAÃ‘A</t>
  </si>
  <si>
    <t>EL MONTE S/N</t>
  </si>
  <si>
    <t>IQUIQUE</t>
  </si>
  <si>
    <t xml:space="preserve">Lunes 23 de Mayo ReflexiÃ³n docente "La creatividad y el uso del espacio pÃºblico como estrategia para lograr aprendizajes significativos"
Martes 24 de Mayo ExposiciÃ³n fotogrÃ¡fica " Mi escuela ... mi patrimonio"
MiÃ©rcoles 25 de Mayo Circuito cultural y presentaciÃ³n Banda instrumental en Museo Corbeta Esmeralda.
Jueves 26 de Mayo PresentaciÃ³n Danzas Latinoamericanas en espacios pÃºblicos.
Viernes 27 de Mayo Artistas en mi escuela
</t>
  </si>
  <si>
    <t>123-6</t>
  </si>
  <si>
    <t>colegioespaÃ±aiquique.cl</t>
  </si>
  <si>
    <t>572544855 - 572544856</t>
  </si>
  <si>
    <t>Rosa CÃ³rdova Alache</t>
  </si>
  <si>
    <t>Banda instrumental, grupo instrumentos andinos, orquesta</t>
  </si>
  <si>
    <t>Colegio Fernando Duran Villarreal</t>
  </si>
  <si>
    <t>colegio-fernando-duran-villarreal</t>
  </si>
  <si>
    <t>utpfernandoduran@gmail.com</t>
  </si>
  <si>
    <t>Colegio Fernando DurÃ¡n Villarreal</t>
  </si>
  <si>
    <t>Camilo HenrÃ­quez 126</t>
  </si>
  <si>
    <t xml:space="preserve">SOMOS  UNA COMUNIDAD  QUE COLABORATIVAMENTE EDUCA EN LA DIVERSIDAD CON EL PROPÃ“SITO  DE SER AGENTES DE CAMBIO.
Educar y formar de manera Ã­ntegra a cada uno de los estudiantes de nuestra comunidad educativa, a travÃ©s de una educaciÃ³n laica e inclusiva tendiente a desarrollar y potenciar  habilidades y destrezas, que se constituyan en competencias  oportunas,  eficientes y efectivas  ante las expectativas  personales y las diversas demandas y exigencias de una sociedad moderna. 
</t>
  </si>
  <si>
    <t>1889-9</t>
  </si>
  <si>
    <t>Patricia del Pino Larzet</t>
  </si>
  <si>
    <t>COLEGIO G-38 QUEBRADA DE TALCA</t>
  </si>
  <si>
    <t>colegio-g-38-quebrada-de-talca</t>
  </si>
  <si>
    <t>colegioquebradadetalca@corporacionggv.cl</t>
  </si>
  <si>
    <t>COLEGIOQUEBRADA DE TALCA</t>
  </si>
  <si>
    <t>a:1:{s:64:"cd8ce3dc3c0839748ef7c769f5f1a552cc106d4e4e8c184b5bbabc4350576a5d";a:4:{s:10:"expiration";i:1467313614;s:2:"ip";s:12:"172.18.9.223";s:2:"ua";s:109:"Mozilla/5.0 (Windows NT 6.3; WOW64) AppleWebKit/537.36 (KHTML, like Gecko) Chrome/51.0.2704.103 Safari/537.36";s:5:"login";i:1467140814;}}</t>
  </si>
  <si>
    <t>http://semanaeducacionartistica.cultura.gob.cl/wp-content/uploads/2016/05/DSC03332-150x150.jpg</t>
  </si>
  <si>
    <t>560-6</t>
  </si>
  <si>
    <t>colegio-gabriela-mistral</t>
  </si>
  <si>
    <t>utpgabrielamistral@educacionmachali.cl</t>
  </si>
  <si>
    <t>Gabriela Mistral</t>
  </si>
  <si>
    <t>castro300</t>
  </si>
  <si>
    <t>a:1:{s:64:"6f3310dcb1241d6c1c495eb2cd2751b25f8a8050dfb1e307e3fef996044b2d1d";a:4:{s:10:"expiration";i:1464449669;s:2:"ip";s:12:"172.18.9.223";s:2:"ua";s:126:"Mozilla/5.0 (Windows NT 10.0; WOW64) AppleWebKit/537.36 (KHTML, like Gecko) Chrome/50.0.2661.94 Safari/537.36 OPR/37.0.2178.43";s:5:"login";i:1464276869;}}</t>
  </si>
  <si>
    <t>http://semanaeducacionartistica.cultura.gob.cl/wp-content/uploads/2016/05/logo-2-150x150.png</t>
  </si>
  <si>
    <t>a:4:{i:0;s:10:"ArtesanÃ­a";i:1;s:7:"MÃºsica";i:2;s:13:"Nuevos medios";i:3;s:6:"Teatro";}</t>
  </si>
  <si>
    <t>COLEGIO GABRIELA MISTRAL DE MACHALI,MUNICIPAL, UBICADO EN LA COMUNA DE MACHALI. 
DIRECTOR. SR. LUIS BARAHONA.
EL ESTABLECIMIENTO POSEE VARIOS TALLERES ARTISTICOS, DONDE LOS NIÃ‘OS Y NIÃ‘AS ESGOGEN SU OPCIÃ“N,ENTRE ELLOS, TEATRO, BANDA, FILARMONICA, YOGA.</t>
  </si>
  <si>
    <t>Elizabeth Abate</t>
  </si>
  <si>
    <t>infantil</t>
  </si>
  <si>
    <t>Colegio Huachipato</t>
  </si>
  <si>
    <t>colegio-huachipato</t>
  </si>
  <si>
    <t>utpd506@gmail.com</t>
  </si>
  <si>
    <t>Colegio Huachipato D-506</t>
  </si>
  <si>
    <t>a:1:{s:64:"7959c5f3f34f9b712b2ff4ef8a3094d8fd500d4d643cddec8020b14e47c43d2d";a:4:{s:10:"expiration";i:1464271820;s:2:"ip";s:12:"172.18.9.223";s:2:"ua";s:109:"Mozilla/5.0 (Windows NT 6.1; WOW64) AppleWebKit/537.36 (KHTML, like Gecko) Chrome/50.0.2661.102 Safari/537.36";s:5:"login";i:1464099020;}}</t>
  </si>
  <si>
    <t>http://semanaeducacionartistica.cultura.gob.cl/wp-content/uploads/2016/05/colegio-150x150.jpg</t>
  </si>
  <si>
    <t>a:6:{i:0;s:15:"Artes circenses";i:1;s:5:"Danza";i:2;s:7:"DiseÃ±o";i:3;s:10:"Literatura";i:4;s:7:"MÃºsica";i:5;s:6:"Teatro";}</t>
  </si>
  <si>
    <t>NUESTRO ESTABLECIMIENTO QUIERE PLASMAR EN LA COMUNA SU SELLO DE ESCUELA QUE PROMUEVE EL ARTE Y LA CULTURA,DE UNA MANERA QUE PROMUEVA APRENDIZAJES NO SOLO CURRICULARES, SINO COMO UN PUENTE CREATIVO PARA LA ENSEÃ‘ANZA DE LOS NIÃ‘OS Y NIÃ‘AS DE NUESTRO ESTABLECIMIENTO.</t>
  </si>
  <si>
    <t>4727-9</t>
  </si>
  <si>
    <t>NATALIA PATRICIA CISTERNAS ARAYA</t>
  </si>
  <si>
    <t>JEFE DE UTP</t>
  </si>
  <si>
    <t>DANZA AFRO</t>
  </si>
  <si>
    <t>Colegio Manso de Velasco</t>
  </si>
  <si>
    <t>colegio-manso-de-velasco</t>
  </si>
  <si>
    <t>manso.velasco@cormun.cl</t>
  </si>
  <si>
    <t xml:space="preserve">Colegio Manso de Velasco </t>
  </si>
  <si>
    <t>Chorrillos 1072</t>
  </si>
  <si>
    <t>a:1:{s:64:"d44c8563e25fea126791209cb9d8126bd399aeb1e127a616d7d5fb603641eab2";a:4:{s:10:"expiration";i:1462376169;s:2:"ip";s:12:"172.18.9.223";s:2:"ua";s:102:"Mozilla/5.0 (Windows NT 6.1) AppleWebKit/537.36 (KHTML, like Gecko) Chrome/49.0.2623.112 Safari/537.36";s:5:"login";i:1462203369;}}</t>
  </si>
  <si>
    <t>Uno de los sellos del Colegio Manso de Velasco esta relacionado con el desarrollo artÃ­stico de nuestros estudiante, con el fin de formar alumnos sensibles, amantes de las expresiones artÃ­sticas  e integrales para la sociedad.</t>
  </si>
  <si>
    <t>2126-1</t>
  </si>
  <si>
    <t>MarÃ­a Isabel Trujillo</t>
  </si>
  <si>
    <t>COLEGIO MARIA MAZZARELLO</t>
  </si>
  <si>
    <t>colegio-maria-mazzarello</t>
  </si>
  <si>
    <t>mcastillo@hroman.cl</t>
  </si>
  <si>
    <t>COLEGIO MARIA MAZZARELLO DE TALCA</t>
  </si>
  <si>
    <t>8 ORIENTE 1735</t>
  </si>
  <si>
    <t>a:1:{s:64:"cc6253fefb7e716a240db6e4044aba2157fb7faf99a10a66b2bbc4a56b98360a";a:4:{s:10:"expiration";i:1466715411;s:2:"ip";s:12:"172.18.9.223";s:2:"ua";s:73:"Mozilla/5.0 (Windows NT 10.0; WOW64; rv:38.0) Gecko/20100101 Firefox/38.0";s:5:"login";i:1466542611;}}</t>
  </si>
  <si>
    <t>EL  Colegio MarÃ­a Mazzarello imparte educaciÃ³n a 383 alumnas, de Kinder a Octavo BÃ¡sico. La Comunidad Educativa estÃ¡ integrada por siete Religiosas, 16 docentes y 15 asistentes de la educaciÃ³n.Nuestro interes en formar niÃ±as integrales sabiendo que la expresion artistica es complemento en su desarrollo</t>
  </si>
  <si>
    <t>MMTALCA.FMACHILE.ORG</t>
  </si>
  <si>
    <t>MARCELA CASTILLO</t>
  </si>
  <si>
    <t>CURRICULISTA</t>
  </si>
  <si>
    <t>Colegio Mariano Latorre Court</t>
  </si>
  <si>
    <t>colegio-mariano-latorre-court</t>
  </si>
  <si>
    <t>latorrecourt@hotmail.com</t>
  </si>
  <si>
    <t>Camino real Km. 10</t>
  </si>
  <si>
    <t>a:1:{s:64:"e822b168a9ea7de9d4a3fb0147fb49edb02f5a545db5dd87a1a7c6d8735b084c";a:4:{s:10:"expiration";i:1464541988;s:2:"ip";s:12:"172.18.9.223";s:2:"ua";s:109:"Mozilla/5.0 (Windows NT 6.1; WOW64) AppleWebKit/537.36 (KHTML, like Gecko) Chrome/50.0.2661.102 Safari/537.36";s:5:"login";i:1464369188;}}</t>
  </si>
  <si>
    <t xml:space="preserve">   Nuestro Colegio Comienza su  funcionamiento como Escuela Rural Particular   para atender las necesidades de los hijos (as) de los campesinos del sector. Con el pasar de los aÃ±os los terrenos fueron donados al Municipio Local; en donde se regularizÃ³ la creaciÃ³n del â€œColegio de Tuncahue el G-87â€ recibiendo el nombre del sector; por tanto nuestro colegio tiene una        existencia de mÃ¡s de medio siglo.
Se funda este  el 27 de marzo del aÃ±o 1946 segÃºn registro municipal.
Actualmente el Colegio Mariano Latorre Court debe su nombre al novelista chileno y principal representante de la corriente â€œCriollistaâ€ en Chile entre 1926-1946. El cuÃ¡l dejo sus estudios de Leyes por la PedagogÃ­a para recibirse de Profesor de Castellano entre sus libros de escritura, resalta la vida campesina, sus entornos y cultura tan caracterÃ­sticos.
</t>
  </si>
  <si>
    <t>2235-7</t>
  </si>
  <si>
    <t>HernÃ¡n Barraza Salas</t>
  </si>
  <si>
    <t>Ballet</t>
  </si>
  <si>
    <t>COLEGIO MON MAPU</t>
  </si>
  <si>
    <t>colegio-mon-mapu</t>
  </si>
  <si>
    <t>CAMINO YALDAD S/N</t>
  </si>
  <si>
    <t>a:1:{s:64:"8cd41e5052eff0903b128bad5142640dcdfbbad1dcbe1ebeef955a89deb0ec0a";a:4:{s:10:"expiration";i:1466278396;s:2:"ip";s:12:"172.18.9.223";s:2:"ua";s:101:"Mozilla/5.0 (Windows NT 6.1) AppleWebKit/537.36 (KHTML, like Gecko) Chrome/51.0.2704.84 Safari/537.36";s:5:"login";i:1466105596;}}</t>
  </si>
  <si>
    <t>http://semanaeducacionartistica.cultura.gob.cl/wp-content/uploads/2016/05/20150512_141242-150x150.jpg</t>
  </si>
  <si>
    <t xml:space="preserve">QUELLON </t>
  </si>
  <si>
    <t xml:space="preserve">Nuestro establecimiento busca desarrollar en los estudiantes el valor del arte como medio de expresiÃ³n, apreciaciÃ³n y desarrollo de habilidades , actitudes y sensibilidades frente a su vida , comunidad, contexto y sociedad.  </t>
  </si>
  <si>
    <t>22533-9</t>
  </si>
  <si>
    <t>www.colegiomonmapu.cl</t>
  </si>
  <si>
    <t>Cristobal Leiva</t>
  </si>
  <si>
    <t>unidad tÃ©cnico pedagogica</t>
  </si>
  <si>
    <t>batucada</t>
  </si>
  <si>
    <t>COLEGIO PORTALES</t>
  </si>
  <si>
    <t>colegio-portales</t>
  </si>
  <si>
    <t>colegioportales.utp@gmail.com</t>
  </si>
  <si>
    <t>AVDA. DIEGO PORTALES 814</t>
  </si>
  <si>
    <t>a:1:{s:64:"1a2c4277bb7ad608757a9c9f56d4a09aaefb2f1f8438b36a55a0f76ced0dbfed";a:4:{s:10:"expiration";i:1466707124;s:2:"ip";s:12:"172.18.9.223";s:2:"ua";s:110:"Mozilla/5.0 (Windows NT 10.0; WOW64) AppleWebKit/537.36 (KHTML, like Gecko) Chrome/51.0.2704.103 Safari/537.36";s:5:"login";i:1466534324;}}</t>
  </si>
  <si>
    <t xml:space="preserve">ESTIMADOS PARTICIPAMOS POR PRIMERA VEZ EL AÃ‘O PASADO Y LA EXPERIENCIA FUE ENRIQUECEDORA, PUES NOSOTROS COMO ESCUELA QUEREMOS DESTACARNOS POR EL DESARROLLO DE LAS ARTES Y EL DEPORTE.
ESTA ACTIVIDAD NOS PERMITE MIRAR Y ESCUCHAR POR LO QUE HEMOS TRABAJADO EN ESTOS 5 AÃ‘OS.
 </t>
  </si>
  <si>
    <t>9334-3</t>
  </si>
  <si>
    <t>www.colegioportales.cl</t>
  </si>
  <si>
    <t>2 289 52 55</t>
  </si>
  <si>
    <t>ADA PEÃ‘ALOZA AGUILAR</t>
  </si>
  <si>
    <t>Coordinadora UTP y SEP</t>
  </si>
  <si>
    <t>bandas</t>
  </si>
  <si>
    <t>Colegio Ruben Dario</t>
  </si>
  <si>
    <t>colegio-ruben-dario</t>
  </si>
  <si>
    <t>colegiogreenhill@gmail.com</t>
  </si>
  <si>
    <t>Mejicana 653</t>
  </si>
  <si>
    <t>a:7:{i:0;s:12:"Arquitectura";i:1;s:14:"Artes visuales";i:2;s:4:"Cine";i:3;s:5:"Danza";i:4;s:10:"Literatura";i:5;s:7:"MÃºsica";i:6;s:6:"Teatro";}</t>
  </si>
  <si>
    <t>Colegio en Punta Arenas.</t>
  </si>
  <si>
    <t>61 222 3240</t>
  </si>
  <si>
    <t>Patricio A. Paredes C.</t>
  </si>
  <si>
    <t>colegio san jose</t>
  </si>
  <si>
    <t>colegio-san-jose</t>
  </si>
  <si>
    <t>colegiosan@gmail.com</t>
  </si>
  <si>
    <t>colegio San Jose</t>
  </si>
  <si>
    <t xml:space="preserve">clodomiro cornuy s/n </t>
  </si>
  <si>
    <t>mariquina</t>
  </si>
  <si>
    <t>Somos un Colegio Municipal con alto indice de vulnerabilidad inserto en una poblaciÃ³n de la comuna de San JosÃ© de la Mariquina y nuestro sello institucional es el artÃ­stico. Nos encontramos en etapa de capacitaciÃ³n e integraciÃ³n de cuatro lenguajes artÃ­sticos en el aula. La idea es que la mÃºsica, el teatro, la danza y la pintura formen parte cotidiana de la enseÃ±anza del curriculum en el aula; en cada uno de los subsectores de aprendizaje. Este gran desafÃ­o requiere mucho apoyo y esperamos contar con ustedes para lograrlo.</t>
  </si>
  <si>
    <t>22476-6</t>
  </si>
  <si>
    <t>Luis Barrientos</t>
  </si>
  <si>
    <t>sicologo</t>
  </si>
  <si>
    <t>Grupo Musical</t>
  </si>
  <si>
    <t>Colegio San Juan de Dios</t>
  </si>
  <si>
    <t>colegio-san-juan-de-dios</t>
  </si>
  <si>
    <t>colsanjuan@gmail.com</t>
  </si>
  <si>
    <t>JosÃ© Zavala RÃ­os 1200</t>
  </si>
  <si>
    <t>http://semanaeducacionartistica.cultura.gob.cl/wp-content/uploads/2016/05/INSIGNIA-150x150.png</t>
  </si>
  <si>
    <t>a:11:{i:0;s:10:"ArtesanÃ­a";i:1;s:15:"Artes circenses";i:2;s:14:"Artes visuales";i:3;s:4:"Cine";i:4;s:5:"Danza";i:5;s:7:"DiseÃ±o";i:6;s:11:"FotografÃ­a";i:7;s:10:"Literatura";i:8;s:7:"MÃºsica";i:9;s:13:"Nuevos medios";i:10;s:6:"Teatro";}</t>
  </si>
  <si>
    <t>El Colegio San Juan de Dios fue fundado en marzo del aÃ±o 2000. Actualmente atiende a 800 alumnos desde la EducaciÃ³n Parvularia a Cuarto aÃ±o EnseÃ±anza Media CientÃ­fico Humanista, todo esto sustentado en el fortalecimiento de los valores que orientan el quehacer educativo: la solidaridad, responsabilidad, autonomÃ­a, respeto y honradez.
Su Directora Sra. Marly Zapata Rozas dirige el Colegio junto a su equipo directivo integrado por el Inspector General don Sergio GonzÃ¡lez Sandoval, Coordinador AcadÃ©mico don . El establecimiento cuenta con un equipo multidisciplinario integrado por la PsicÃ³loga Srta. Carla Gallegos HenrÃ­quez, Psicopedagoga Sra. Carla Salazar Campos y Trabajadora Social Srta. Angelica Medina.
La planta docente estÃ¡ compuesta por 33 profesores y un total de 33 asistentes educacionales, contando entre ellos con asistentes de aula de 1Âº a 4Âº EnseÃ±anza BÃ¡sica.
Respondiendo a los requerimientos planteados por el Ministerio de EducaciÃ³n, se realizaron durante el aÃ±o 2011 diversos sondeos y encuestas de opiniÃ³n a la comunidad educativa resolviendo impartir talleres exploratorios hacia el Ã¡rea cientÃ­fico humanista puesto que las oportunidades de acceder a las carreras de educaciÃ³n superior ya no son un objetivo lejano.
El Colegio San Juan de Dios ha obtenido por tres perÃ­odos consecutivos â€œExcelencia AcadÃ©micaâ€, reconocimiento del Ministerio de EducaciÃ³n por los avances educativos del Colegio y el profesionalismo de sus docentes y asistentes de la educaciÃ³n.</t>
  </si>
  <si>
    <t>Erick MeriÃ±o FernÃ¡ndez</t>
  </si>
  <si>
    <t>Coro</t>
  </si>
  <si>
    <t>Colegio San Nicolas</t>
  </si>
  <si>
    <t>colegio-san-nicolas</t>
  </si>
  <si>
    <t>educacion.sannicolas@gmail.com</t>
  </si>
  <si>
    <t>Colegio San NicolÃ¡s</t>
  </si>
  <si>
    <t>Orompello 1069</t>
  </si>
  <si>
    <t>Colegio San NicolÃ¡s es un colegio que se caracteriza por ser un establecimiento abierto a la comunidad y por realizar actividades que implica el desarrollo de la cultura en los estudiantes que asisten al establecimiento.
Somos un colegio con alto grado de vulnerabilidad por lo que intentamos de entregar a los estudiantes herramientas, conocimientos y experiencias que generalmente no pueden obtener por sus propios recursos.</t>
  </si>
  <si>
    <t>4259-5</t>
  </si>
  <si>
    <t>Lisette ChÃ¡vez</t>
  </si>
  <si>
    <t>Colegio San Nicolas de Canal Chacao</t>
  </si>
  <si>
    <t>colegio-san-nicolas-de-canal-chacao</t>
  </si>
  <si>
    <t>Calle Los Lunes 0373 Canal Chacao</t>
  </si>
  <si>
    <t>http://semanaeducacionartistica.cultura.gob.cl/wp-content/uploads/2016/03/logo-color-colegio-150x150.bmp</t>
  </si>
  <si>
    <t>a:3:{i:0;s:10:"Literatura";i:1;s:7:"MÃºsica";i:2;s:6:"Teatro";}</t>
  </si>
  <si>
    <t>El colegio San NicolÃ¡s de Canal Chacao, a partir del aÃ±o 2016, cambia su modalidad a particular gratuito y fortalece su PEI incluyendo acciones concretas en torno a la sana convivencia, la educaciÃ³n artÃ­stica, la vida sana y la formaciÃ³n ciudadana, de manera de ofrecer una educaciÃ³n integral  a nuestro alumnos.  La semana de la EducaciÃ³n ArtÃ­stica se ha transformado en una acciÃ³n en la que participa toda la comunidad educativa y que por tercer aÃ±o consecutivo se ha programado como una acciÃ³n institucional, parte de nuestro Plan de Mejoramiento institucional de la cual hemos recibido las mejores experiencias gracias a la variedad de actividades que ofrece.  Es un agrado volver a participar en esta actividad tan importante y que esperamos se siga fortaleciendo con el tiempo.</t>
  </si>
  <si>
    <t>14552-1</t>
  </si>
  <si>
    <t>Pamela Torres</t>
  </si>
  <si>
    <t>UTP EducaciÃ³n Media</t>
  </si>
  <si>
    <t>Grupo de MÃºsica</t>
  </si>
  <si>
    <t>Colegio Santa Barbara</t>
  </si>
  <si>
    <t>colegio-santa-barbara</t>
  </si>
  <si>
    <t>depto.extensioncsb@gmail.com</t>
  </si>
  <si>
    <t>rosas 372</t>
  </si>
  <si>
    <t>http://semanaeducacionartistica.cultura.gob.cl/wp-content/uploads/2016/05/photo.jpg</t>
  </si>
  <si>
    <t xml:space="preserve">Establecimiento Particular Subvencionado que como lineamientos generales forma alumnos desde pre-kinder hasta 4Âº medio con un enfoque CientÃ­fico Humanista nutrido en valores propiciando el desarrollo de habilidades y destrezas para el maÃ±ana.    </t>
  </si>
  <si>
    <t xml:space="preserve">Leonardo Lizama AlarcÃ³n </t>
  </si>
  <si>
    <t xml:space="preserve">Jefe de Departamento de ExtensiÃ³n </t>
  </si>
  <si>
    <t>Colegio Santa Isabel</t>
  </si>
  <si>
    <t>colegio-santa-isabel</t>
  </si>
  <si>
    <t>ncastillocid@gmail.com</t>
  </si>
  <si>
    <t>calle Santiago Concha #1775</t>
  </si>
  <si>
    <t>a:1:{s:64:"83c5938ec83f8c06dfe898eb28504728c469f80b2c1e4266001b1d0dfbf72d58";a:4:{s:10:"expiration";i:1466629242;s:2:"ip";s:12:"172.18.9.223";s:2:"ua";s:66:"Mozilla/5.0 (Windows NT 10.0; rv:47.0) Gecko/20100101 Firefox/47.0";s:5:"login";i:1466456442;}}</t>
  </si>
  <si>
    <t>http://semanaeducacionartistica.cultura.gob.cl/wp-content/uploads/2016/04/12003195_874720279231568_759412549167228276_n-150x150.jpg</t>
  </si>
  <si>
    <t>EI colegio Santa Isabel depositario de la herencia carismÃ¡tica de Madre Francisca, sueÃ±a con una comunidad educativa: donde cotidianamente se vivencien los valores humanos desde una visiÃ³n cristiana  franciscana. Al servicio de niÃ±os y jÃ³venes, con especial atenciÃ³n a quienes viven situaciones de vulnerabilidad a travÃ©s de una propuesta educativa innovadora  que facilite el elaborar sus proyectos de vida e arse en la sociedad, llegando a ser artÃ­fices de su propia liberaciÃ³n y fermento de un mundo nuevo.</t>
  </si>
  <si>
    <t>www.colegiosantaisabel.cl</t>
  </si>
  <si>
    <t>(2) 2551 0950</t>
  </si>
  <si>
    <t>Natalia castillo</t>
  </si>
  <si>
    <t>Docente  educaciÃ³n artÃ­stica y artes visuales 7Âº a IV medio</t>
  </si>
  <si>
    <t>talleres de coro  enseÃ±anza  BÃ¡sica  y Media</t>
  </si>
  <si>
    <t>Colegio Santa Teresa</t>
  </si>
  <si>
    <t>colegio-santa-teresa</t>
  </si>
  <si>
    <t>colegioartisticosantateresa@gmail.com</t>
  </si>
  <si>
    <t>Colegio Santa Teresa de Machali</t>
  </si>
  <si>
    <t>Las Lilas 450, poblaciÃ³n Santa Teresa</t>
  </si>
  <si>
    <t>a:1:{s:64:"a68f5b710d3fa557db6aa28d06365f0ee46998a71a93d349e8a7ec33f4487f58";a:4:{s:10:"expiration";i:1460122340;s:2:"ip";s:12:"172.18.9.223";s:2:"ua";s:120:"Mozilla/5.0 (Macintosh; Intel Mac OS X 10_7_5) AppleWebKit/537.36 (KHTML, like Gecko) Chrome/49.0.2623.110 Safari/537.36";s:5:"login";i:1459949540;}}</t>
  </si>
  <si>
    <t>http://semanaeducacionartistica.cultura.gob.cl/wp-content/uploads/2016/03/ninÌƒos-150x150.jpg</t>
  </si>
  <si>
    <t xml:space="preserve">En nuestra visiÃ³n y misiÃ³n se expresa la idea de una educaciÃ³n integral, orientada a la inclusiÃ³n, con respeto a la diversidad y al desarrollo de las potencialidades individuales de nuestros niÃ±os y niÃ±as, en lo cognitivo, afectivo, social y espiritual(valÃ³rico), con una visiÃ³n crÃ­tica de la realidad.   
Creemos que el fomento arte, en todas sus manifestaciones, en la escuela es el fundamento esencial para lograr que un individuo tenga la posibilidad de un desarrollo integral.  La expresiÃ³n y la apreciaciÃ³n estÃ©tica.  No para que todos sean artistas, como dice Gianni Rodari, sino para que nadie sea esclavoâ€
</t>
  </si>
  <si>
    <t>2250-0</t>
  </si>
  <si>
    <t>72-2212290</t>
  </si>
  <si>
    <t>Marcia Lopez</t>
  </si>
  <si>
    <t>CoordinaciÃ³n Depto. de Arte</t>
  </si>
  <si>
    <t>Bailes tradicionales y MÃºsica</t>
  </si>
  <si>
    <t>colegio-villa-centinela</t>
  </si>
  <si>
    <t>colegiovillacentinela@gmail.com</t>
  </si>
  <si>
    <t>colegio villa centinela</t>
  </si>
  <si>
    <t>Valderama 044</t>
  </si>
  <si>
    <t>a:1:{s:64:"506134a21120ef8d79ee7011da097c99d9d1f9c3694526b7a3a66db17c296cc4";a:4:{s:10:"expiration";i:1464443632;s:2:"ip";s:12:"172.18.9.223";s:2:"ua";s:102:"Mozilla/5.0 (Windows NT 6.1) AppleWebKit/537.36 (KHTML, like Gecko) Chrome/50.0.2661.102 Safari/537.36";s:5:"login";i:1464270832;}}</t>
  </si>
  <si>
    <t>http://semanaeducacionartistica.cultura.gob.cl/wp-content/uploads/2016/05/IMG_20160513_115502-150x150.jpg</t>
  </si>
  <si>
    <t xml:space="preserve">Establecimiento Educacional Publico Colegio Villa Centinela  perteneciente a la CorporaciÃ³n educacional de San Fernando.
Nuestra misiÃ³n como Establecimiento 
es postular a educar a sus alumnos y alumnas en los valores del conocimiento cientÃ­fico, tecnolÃ³gico artÃ­stico, Ã©tico y social, fomentando el pensamiento reflexivo, espÃ­ritu critico y objetivo en bÃºsqueda de la verdad integrando en el proceso enseÃ±anza aprendizaje acciones formativas que cultiven los valores institucionales de respeto, responsabilidad y solidaridad, tras la educaciÃ³n de la libertad responsable para su proyecto de vida.   </t>
  </si>
  <si>
    <t>2461-9</t>
  </si>
  <si>
    <t>Leticia ZuÃ±iga y Alberto Marilao</t>
  </si>
  <si>
    <t>Profesora 3Âº bÃ¡sico coordinadora de teatral y Profesor Orientador</t>
  </si>
  <si>
    <t>colegio-winterhill</t>
  </si>
  <si>
    <t>musicaenvivoeventos@gmail.com</t>
  </si>
  <si>
    <t>Winterhill SA</t>
  </si>
  <si>
    <t>andeanter 31 viÃ±a del mar</t>
  </si>
  <si>
    <t>viÃ±a del mar</t>
  </si>
  <si>
    <t>a:6:{i:0;s:15:"Artes circenses";i:1;s:14:"Artes visuales";i:2;s:4:"Cine";i:3;s:11:"FotografÃ­a";i:4;s:7:"MÃºsica";i:5;s:6:"Teatro";}</t>
  </si>
  <si>
    <t>Desde 1975 el colegio nace como alternativa para la poblaciÃ³n vÃ­ctima de la represiÃ³n y la exhoneraciÃ³n.
En su espÃ­ritu estÃ¡ la enseÃ±anza de las artes y las mismas como eje de la formaciÃ³n integral del humano creativo.
Dentro de sus actividades escolares destacan los eventos artÃ­sticos y los talleres de formaciÃ³n en las artes.</t>
  </si>
  <si>
    <t>www.colegiowinterhill.cl/</t>
  </si>
  <si>
    <t>Ricardo Quiroga</t>
  </si>
  <si>
    <t>colegioborderio</t>
  </si>
  <si>
    <t>colegioborderio@gmail.com</t>
  </si>
  <si>
    <t>colegio Borderio</t>
  </si>
  <si>
    <t>avenida matta 150</t>
  </si>
  <si>
    <t>a:1:{s:64:"18e14324d1683236867013f7e9bd3f9f39ae435ccf53475a5e3ffb607a010086";a:4:{s:10:"expiration";i:1463846535;s:2:"ip";s:12:"172.18.9.223";s:2:"ua";s:102:"Mozilla/5.0 (Windows NT 6.1) AppleWebKit/537.36 (KHTML, like Gecko) Chrome/50.0.2661.102 Safari/537.36";s:5:"login";i:1463673735;}}</t>
  </si>
  <si>
    <t>http://semanaeducacionartistica.cultura.gob.cl/wp-content/uploads/2016/05/logo_3-150x150.jpg</t>
  </si>
  <si>
    <t>mulchen</t>
  </si>
  <si>
    <t>a:2:{i:0;s:7:"MÃºsica";i:1;s:6:"Teatro";}</t>
  </si>
  <si>
    <t xml:space="preserve">El colegio Borderio de la ciudad de Mulchen este aÃ±o participara de la semana de la educaciÃ³n artÃ­stica con la comunidad escolar en las diferentes areas involucrando el Ã¡rea de la mÃºsica y  las artes con apoyo de la CRA y de TIC.
Esperando tener una semana cultural  donde se hagan parte las redes de apoyo que posee el establecimiento y sea un espacio de enriquecer el alma y el espÃ­ritu de cada uno de nuestros alumnos. </t>
  </si>
  <si>
    <t>18184-6</t>
  </si>
  <si>
    <t>colegioborderio.cl</t>
  </si>
  <si>
    <t>Paola Sepulveda Carrasco</t>
  </si>
  <si>
    <t>grupo teatral</t>
  </si>
  <si>
    <t>colegiofraternidad</t>
  </si>
  <si>
    <t>v.rebolledo@coemco.cl</t>
  </si>
  <si>
    <t>Colegio Fraternidad</t>
  </si>
  <si>
    <t>Los Parques</t>
  </si>
  <si>
    <t>a:1:{s:64:"37ef938f7202510d72ac0108012c0e95b4b89942bc213c93e5d011fcacd3502c";a:4:{s:10:"expiration";i:1466198180;s:2:"ip";s:12:"172.18.9.223";s:2:"ua";s:101:"Mozilla/5.0 (Windows NT 6.1) AppleWebKit/537.36 (KHTML, like Gecko) Chrome/51.0.2704.84 Safari/537.36";s:5:"login";i:1466025380;}}</t>
  </si>
  <si>
    <t>http://semanaeducacionartistica.cultura.gob.cl/wp-content/uploads/2016/06/DSC_0434-150x150.jpg</t>
  </si>
  <si>
    <t>a:6:{i:0;s:10:"ArtesanÃ­a";i:1;s:15:"Artes circenses";i:2;s:14:"Artes visuales";i:3;s:7:"DiseÃ±o";i:4;s:11:"FotografÃ­a";i:5;s:7:"MÃºsica";}</t>
  </si>
  <si>
    <t>3111-3</t>
  </si>
  <si>
    <t>www.coelgiofraternidad.cl</t>
  </si>
  <si>
    <t>41-3160398</t>
  </si>
  <si>
    <t>Valeria Elena Rebolledo CarreÃ±o</t>
  </si>
  <si>
    <t>colegiosanbernardino</t>
  </si>
  <si>
    <t>camiloflores1@icloud.com</t>
  </si>
  <si>
    <t>Colegio San Bernadino de Sena</t>
  </si>
  <si>
    <t>Mision 265</t>
  </si>
  <si>
    <t>a:1:{s:64:"cbc9b05e291ac3730fede242896adb355d27183b66f7ecd17eaeb7933b793376";a:4:{s:10:"expiration";i:1465145082;s:2:"ip";s:12:"172.18.9.223";s:2:"ua";s:109:"Mozilla/5.0 (Windows NT 6.1; WOW64) AppleWebKit/537.36 (KHTML, like Gecko) Chrome/50.0.2661.102 Safari/537.36";s:5:"login";i:1464972282;}}</t>
  </si>
  <si>
    <t>http://semanaeducacionartistica.cultura.gob.cl/wp-content/uploads/2016/06/11392783_127122874285453_5836057655245904554_n-150x150.jpg</t>
  </si>
  <si>
    <t>MulchÃ©n</t>
  </si>
  <si>
    <t>http://colegiosanbernardino.cl/</t>
  </si>
  <si>
    <t>43 â€“ 2561 264</t>
  </si>
  <si>
    <t>Camilo Flores CrisÃ³stomo</t>
  </si>
  <si>
    <t>Profesor de Historia</t>
  </si>
  <si>
    <t>Nacional</t>
  </si>
  <si>
    <t>COMPLEJO EDUCACIONAL JUANITA FERNANDEZ SOLA</t>
  </si>
  <si>
    <t>complejo-educacional-juanita-fernandez-sola</t>
  </si>
  <si>
    <t>utpjfs@gmail.com</t>
  </si>
  <si>
    <t>Complejo Educacional Juanita Fernandez Solar</t>
  </si>
  <si>
    <t>Inocencia 2675</t>
  </si>
  <si>
    <t>a:6:{i:0;s:15:"Artes circenses";i:1;s:4:"Cine";i:2;s:5:"Danza";i:3;s:10:"Literatura";i:4;s:7:"MÃºsica";i:5;s:6:"Teatro";}</t>
  </si>
  <si>
    <t xml:space="preserve">Somos un colegio TÃ©cnico Profesional que a partir de este aÃ±o tiene sello artÃ­stico deportivo, incorporando a travÃ©s de la Jec Talleres de acuerdo al sello.
Contamos en la actualidad con Taller de Teatro, Danza y Multideportivo.
</t>
  </si>
  <si>
    <t>10255-5</t>
  </si>
  <si>
    <t>Andrea Ilabaca Funes</t>
  </si>
  <si>
    <t>Profesora EducaciÃ³n FÃ­sica</t>
  </si>
  <si>
    <t>conrado fernandez cartes</t>
  </si>
  <si>
    <t>conrado-fernandez-cartes</t>
  </si>
  <si>
    <t>matiseba@gmail.com</t>
  </si>
  <si>
    <t>escuela F 775 Independencia</t>
  </si>
  <si>
    <t>Alameda 485, Pob. Sargento Aldea, Curanilahue</t>
  </si>
  <si>
    <t>a:1:{s:64:"427cd8493e129866686e899880393f626cbc76f704622d1b61aa4438e3808595";a:4:{s:10:"expiration";i:1463583244;s:2:"ip";s:12:"172.18.9.223";s:2:"ua";s:102:"Mozilla/5.0 (Windows NT 6.1) AppleWebKit/537.36 (KHTML, like Gecko) Chrome/50.0.2661.102 Safari/537.36";s:5:"login";i:1463410444;}}</t>
  </si>
  <si>
    <t>La escuela independencia es un establecimiento pÃºblico que atiende a niÃ±os y niÃ±as en condiciones de vulnerabilidad, cuenta con talleres extraprogramÃ¡ticos de mÃºsica, danza, teatro, artes y teatro. Tiene una matrÃ­cula de 290 estudiantes organizados desde NT1 a 8Âª bÃ¡sico.</t>
  </si>
  <si>
    <t>www.escuelaindependencia.cl</t>
  </si>
  <si>
    <t xml:space="preserve">Conrado FernÃ¡ndez </t>
  </si>
  <si>
    <t>Profesor de mÃºsica</t>
  </si>
  <si>
    <t>taller instrumental</t>
  </si>
  <si>
    <t>consejo</t>
  </si>
  <si>
    <t>monica.salinas@cultura.gob.cl</t>
  </si>
  <si>
    <t xml:space="preserve">Consejo Regional de la Cultura, BiobÃ­o </t>
  </si>
  <si>
    <t xml:space="preserve">Cochrane 1064, ConcepciÃ³n </t>
  </si>
  <si>
    <t>a:1:{s:64:"029fd576bf2dbd05be1fb9cde4f2ef74a5c851a99293c4e29d32255a2cb01b2f";a:4:{s:10:"expiration";i:1463600132;s:2:"ip";s:12:"10.208.2.135";s:2:"ua";s:109:"Mozilla/5.0 (Windows NT 6.1; WOW64) AppleWebKit/537.36 (KHTML, like Gecko) Chrome/50.0.2661.102 Safari/537.36";s:5:"login";i:1463427332;}}</t>
  </si>
  <si>
    <t>http://semanaeducacionartistica.cultura.gob.cl/wp-content/uploads/2016/05/Grafica_SEA-2016-1-150x150.jpg</t>
  </si>
  <si>
    <t xml:space="preserve">MÃ³nica Salinas Robles </t>
  </si>
  <si>
    <t>41-2221127</t>
  </si>
  <si>
    <t>consejo-de-la-cultura</t>
  </si>
  <si>
    <t>sea@cultura.gob.cl</t>
  </si>
  <si>
    <t>SecretarÃ­a Ejecutiva SEA</t>
  </si>
  <si>
    <t>a:4:{s:64:"499e8ba7762a0f376f83ea7f65332e4e2b39f455ebd018e81856d9fc03a0037f";a:4:{s:10:"expiration";i:1467997576;s:2:"ip";s:12:"172.18.9.223";s:2:"ua";s:73:"Mozilla/5.0 (Windows NT 10.0; WOW64; rv:47.0) Gecko/20100101 Firefox/47.0";s:5:"login";i:1467824776;}s:64:"a359e9f0d6501e79f2c19a10ac670479fff41cf6364bddbf05097dde0ac20192";a:4:{s:10:"expiration";i:1468081257;s:2:"ip";s:12:"172.18.9.223";s:2:"ua";s:73:"Mozilla/5.0 (Windows NT 10.0; WOW64; rv:47.0) Gecko/20100101 Firefox/47.0";s:5:"login";i:1467908457;}s:64:"a51c4d6c8596e24fe3368ecbd5b2c7ad6d691e26c66648a3e6bfd2b11cbc3edb";a:4:{s:10:"expiration";i:1468166053;s:2:"ip";s:12:"172.18.9.223";s:2:"ua";s:121:"Mozilla/5.0 (Macintosh; Intel Mac OS X 10_10_5) AppleWebKit/537.36 (KHTML, like Gecko) Chrome/51.0.2704.103 Safari/537.36";s:5:"login";i:1467993253;}s:64:"0091a2424f36584e1502e2babfea90ac8f0a2b3f631564d3b62a4181e50b419c";a:4:{s:10:"expiration";i:1468166374;s:2:"ip";s:12:"10.213.9.130";s:2:"ua";s:68:"Mozilla/5.0 (Windows NT 6.1; WOW64; Trident/7.0; rv:11.0) like Gecko";s:5:"login";i:1467993574;}}</t>
  </si>
  <si>
    <t>a:0:{}</t>
  </si>
  <si>
    <t>a:17:{i:0;s:9:"acf_12207";i:1;s:9:"acf_12182";i:2;s:9:"acf_11388";i:3;s:9:"acf_11413";i:4;s:9:"acf_12531";i:5;s:6:"acf_39";i:6;s:9:"acf_12131";i:7;s:9:"acf_12133";i:8;s:9:"acf_12136";i:9;s:9:"acf_12169";i:10;s:9:"acf_12215";i:11;s:12:"revisionsdiv";i:12;s:10:"postcustom";i:13;s:16:"commentstatusdiv";i:14;s:11:"commentsdiv";i:15;s:7:"slugdiv";i:16;s:9:"authordiv";}</t>
  </si>
  <si>
    <t>a:17:{i:0;s:6:"acf_20";i:1;s:9:"acf_12207";i:2;s:9:"acf_12182";i:3;s:9:"acf_11413";i:4;s:9:"acf_12531";i:5;s:9:"acf_13560";i:6;s:6:"acf_39";i:7;s:9:"acf_12131";i:8;s:9:"acf_12133";i:9;s:9:"acf_12136";i:10;s:9:"acf_12169";i:11;s:9:"acf_12215";i:12;s:11:"postexcerpt";i:13;s:13:"trackbacksdiv";i:14;s:10:"postcustom";i:15;s:16:"commentstatusdiv";i:16;s:7:"slugdiv";}</t>
  </si>
  <si>
    <t>http://semanaeducacionartistica.cultura.gob.cl/wp-content/uploads/2016/03/logo-sea-150x141.png</t>
  </si>
  <si>
    <t>libraryContent=browse&amp;editor=tinymce&amp;urlbutton=post&amp;imgsize=full&amp;hidetb=1&amp;posts_list_mode=excerpt&amp;wplink=1</t>
  </si>
  <si>
    <t>grid</t>
  </si>
  <si>
    <t>Consejo Regional de la Cultura y Las Artes</t>
  </si>
  <si>
    <t>consejo-regional-de-la-cultura-y-las-artes</t>
  </si>
  <si>
    <t>Consejo Regional de la Cultura y las Artes</t>
  </si>
  <si>
    <t>Oficiales Gamero # 551.</t>
  </si>
  <si>
    <t>a:1:{s:64:"3e09aa08c8fec129be303eb0b4955a7859935d63937ac678645812d7d90bfe10";a:4:{s:10:"expiration";i:1465403736;s:2:"ip";s:12:"10.206.1.142";s:2:"ua";s:102:"Mozilla/5.0 (Windows NT 6.1) AppleWebKit/537.36 (KHTML, like Gecko) Chrome/50.0.2661.102 Safari/537.36";s:5:"login";i:1465230936;}}</t>
  </si>
  <si>
    <t>http://semanaeducacionartistica.cultura.gob.cl/wp-content/uploads/2016/05/CRCA-150x150.jpg</t>
  </si>
  <si>
    <t>El Consejo Regional de la Cultura y las Artes junto al Ministerio de EducaciÃ³n se suman a las celebraciones de la IV Semana de la EducaciÃ³n ArtÃ­stica, a travÃ©s de las siguientes iniciativas:
- Espacios de reflexiÃ³n: Seminario Regional "La Calidad EstÃ©tica del Entorno Escolar".  
- Artistas en mi escuela: Visitas de artistas a 15 escuelas de la regiÃ³n.
- Circuitos culturales: Visitas guiadas en lugares patrimoniales de la comuna de Pichilemu: Salinas de CÃ¡huil y Museo del NiÃ±o Rural.
- Acciones artÃ­sticas en espacios pÃºblicos: Encuentros y muestras artÃ­sticas en las tres provincias de la regiÃ³n, de escuelas que recibieron implementaciÃ³n artÃ­stica durante el aÃ±o 2015.
Â¡SÃºmate a estas actividades!</t>
  </si>
  <si>
    <t>www.cultura.gob.cl/region/ohiggins/</t>
  </si>
  <si>
    <t>MÃ³nica Pedreros- Rosario NÃºÃ±ez</t>
  </si>
  <si>
    <t>conservatorio de musica Dan Aviles</t>
  </si>
  <si>
    <t>conservatorio-de-musica-dan-aviles</t>
  </si>
  <si>
    <t>conservatorio.d.a@gmail.com</t>
  </si>
  <si>
    <t>Conservatorio</t>
  </si>
  <si>
    <t>Patricio Lynch 357</t>
  </si>
  <si>
    <t>a:1:{s:64:"bd2b615a1e4f855c16bc2f683803879aec563af2efb636001613b97ea5b9a2dc";a:4:{s:10:"expiration";i:1461249625;s:2:"ip";s:12:"172.18.9.223";s:2:"ua";s:100:"Mozilla/5.0 (Windows NT 6.1) AppleWebKit/537.36 (KHTML, like Gecko) Chrome/46.0.2480.0 Safari/537.36";s:5:"login";i:1461076825;}}</t>
  </si>
  <si>
    <t>http://semanaeducacionartistica.cultura.gob.cl/wp-content/uploads/2016/04/Logo-Conservatorio-150x150.jpg</t>
  </si>
  <si>
    <t>Nueva Imperial</t>
  </si>
  <si>
    <t>El conservatorio esta enfocado en la formaciÃ³n seria de la mÃºsica docta a nivel regional y nacional, para niÃ±os y jovenes de 2 aÃ±os en adelante sin limite de edad.</t>
  </si>
  <si>
    <t>https://www.facebook.com/conservatoriodemusicadanaviles/</t>
  </si>
  <si>
    <t>Marjorie Burgos</t>
  </si>
  <si>
    <t>Constanza</t>
  </si>
  <si>
    <t>constanza</t>
  </si>
  <si>
    <t>constanza.yv@gmail.com</t>
  </si>
  <si>
    <t>Constanza Alarcon</t>
  </si>
  <si>
    <t>constanza-alarcon</t>
  </si>
  <si>
    <t>conialarconrami@gmail.com</t>
  </si>
  <si>
    <t>Julio Lobos nÂ° 101, Sector FundiciÃ³n, Lota Alto</t>
  </si>
  <si>
    <t>http://semanaeducacionartistica.cultura.gob.cl/wp-content/uploads/2016/03/deodati-150x150.jpg</t>
  </si>
  <si>
    <t>LOTA</t>
  </si>
  <si>
    <t>a:5:{i:0;s:12:"Arquitectura";i:1;s:14:"Artes visuales";i:2;s:4:"Cine";i:3;s:5:"Danza";i:4;s:11:"FotografÃ­a";}</t>
  </si>
  <si>
    <t xml:space="preserve">Queremos ser una comunidad educativa que forme hombres y mujeres en valores Ã©tico â€“ cristianos, basados en una educaciÃ³n integral, un contexto inclusivo, vinculados a la sociedad del conocimiento y con el fiel propÃ³sito de anunciar el reino de Dios.
En la bÃºsqueda por desarrollar su integralidad, trabajamos para entregarles espacios y posibilidades de conocer y desarrollar sus habilidades artÃ­sticas, fomentando el aprendizaje desde el Arte.
Es por eso que una vez mÃ¡s estamos dispuestos a vivir la experiencia SEA.
</t>
  </si>
  <si>
    <t>17850-0</t>
  </si>
  <si>
    <t>http://www.manueldalzon.cl/</t>
  </si>
  <si>
    <t>41 2876878</t>
  </si>
  <si>
    <t>Constanza AlarcÃ³n RamÃ­rez</t>
  </si>
  <si>
    <t>Constanza Arredondo M</t>
  </si>
  <si>
    <t>constanza-arredondo-m</t>
  </si>
  <si>
    <t>coni.arredondo@hotmail.com</t>
  </si>
  <si>
    <t>Colegio Eduardo De Geyter</t>
  </si>
  <si>
    <t>Italia 582</t>
  </si>
  <si>
    <t>a:6:{i:0;s:15:"Artes circenses";i:1;s:14:"Artes visuales";i:2;s:5:"Danza";i:3;s:11:"FotografÃ­a";i:4;s:10:"Literatura";i:5;s:6:"Teatro";}</t>
  </si>
  <si>
    <t>AngÃ©lica Hinojosa</t>
  </si>
  <si>
    <t>Docente de EducaciÃ³n FÃ­sica y coordinadora ACLE</t>
  </si>
  <si>
    <t>Constanza Cofre Catalan</t>
  </si>
  <si>
    <t>constanza-cofre-catalan</t>
  </si>
  <si>
    <t>kony_c17@hotmail.com</t>
  </si>
  <si>
    <t>Colegio Terra di Bimbi</t>
  </si>
  <si>
    <t>VicuÃ±a Mackenna 3300</t>
  </si>
  <si>
    <t>a:1:{s:64:"4b5156435589d0e9761e194e7e541b8bd2d02119a0faee7918205639168a3d3c";a:4:{s:10:"expiration";i:1466795580;s:2:"ip";s:12:"172.18.9.223";s:2:"ua";s:109:"Mozilla/5.0 (Windows NT 6.1; WOW64) AppleWebKit/537.36 (KHTML, like Gecko) Chrome/51.0.2704.103 Safari/537.36";s:5:"login";i:1466622780;}}</t>
  </si>
  <si>
    <t>http://semanaeducacionartistica.cultura.gob.cl/wp-content/uploads/2016/04/logo_terra-150x150.jpg</t>
  </si>
  <si>
    <t>Nuestro proyecto educativo, fue creado en 1996 comenzando con educaciÃ³n pre-escolar como jardÃ­n infantil El Ratoncito, luego en el aÃ±o 2004 comienza a funcionar la educaciÃ³n bÃ¡sica, con el nombre Colegio Terra di Bimbi.
El nombre del establecimiento significa Tierra de NiÃ±os, su nombre se debe a descendencia Italiana por parte de la sostenedora del Establecimiento la seÃ±ora Silvana Cassina Silva.
Hoy cuenta con pre-basica y bÃ¡sica completa, a partir del aÃ±o 2010, comienza a funcionar la escuela de lenguaje, que cubre a los estudiantes que tengan dificultades en esta Ã¡rea, ademÃ¡s es gratuita.
El establecimiento lo dirige la Sra. Silvana Cassina Silva, responsable del Ã¡mbito administrativa, acadÃ©mico y valorico, apoyada por un equipo multidisciplinario.
TERRA DI BIMBI
â€œEl estudio de las ciencias y de la antropologÃ­a
debe ser un proceso de rigor y disciplina intelectual,en donde el estudiante se atreva a desentraÃ±ar la VERDAD que lo constituye como ser humano, y asÃ­ lograr crear y recrear el conocimiento desde su pensamiento complejo y desde su creatividad, dando asÃ­, posibilidad de ver lo invisible a sus ojos e inaudible a sus oÃ­dosâ€.</t>
  </si>
  <si>
    <t>http://www.colegioterradibimbi.cl/</t>
  </si>
  <si>
    <t xml:space="preserve"> (56 02) 812 86 52</t>
  </si>
  <si>
    <t>Constanza CofrÃ© CatalÃ¡n</t>
  </si>
  <si>
    <t xml:space="preserve">danza conteporanea y foclorica </t>
  </si>
  <si>
    <t>Constanza Jara</t>
  </si>
  <si>
    <t>constanza-jara</t>
  </si>
  <si>
    <t>constanza.jara@penalolen.cl</t>
  </si>
  <si>
    <t>CorporaciÃ³n cultural de PeÃ±alolÃ©n</t>
  </si>
  <si>
    <t>Av. Grecia 8787</t>
  </si>
  <si>
    <t>a:1:{s:64:"761a9241ae29ae3aa6cb32799378556690f0587938bc1f5d55c34abf1bd56007";a:4:{s:10:"expiration";i:1463849540;s:2:"ip";s:12:"172.18.9.223";s:2:"ua";s:61:"Mozilla/5.0 (Windows NT 6.1; Trident/7.0; rv:11.0) like Gecko";s:5:"login";i:1463676740;}}</t>
  </si>
  <si>
    <t>www.chimkowe.cl</t>
  </si>
  <si>
    <t>Constanza Toro Cayul</t>
  </si>
  <si>
    <t>constanza-toro-cayul</t>
  </si>
  <si>
    <t>constanza.toro.cayul@gmail.com</t>
  </si>
  <si>
    <t>Escuela BÃ¡sica Namuncura</t>
  </si>
  <si>
    <t>a:2:{s:64:"d4571fe7462883920ea2bb3169e9ccfcdf8c1032b4b81c651e3e8ebc820eb7f3";a:4:{s:10:"expiration";i:1466288243;s:2:"ip";s:12:"172.18.9.223";s:2:"ua";s:76:"Mozilla/5.0 (X11; Ubuntu; Linux x86_64; rv:34.0) Gecko/20100101 Firefox/34.0";s:5:"login";i:1466115443;}s:64:"0708c3720e06f6bcc4d0e2c56915e5a8f6516c0174e66a3f0111dd1685673e74";a:4:{s:10:"expiration";i:1466354203;s:2:"ip";s:12:"172.18.9.223";s:2:"ua";s:76:"Mozilla/5.0 (X11; Ubuntu; Linux x86_64; rv:34.0) Gecko/20100101 Firefox/34.0";s:5:"login";i:1466181403;}}</t>
  </si>
  <si>
    <t>http://semanaeducacionartistica.cultura.gob.cl/wp-content/uploads/2016/04/namuncuralogo-150x150.jpg</t>
  </si>
  <si>
    <t>Somos una escuela que contempla enseÃ±anza pre bÃ¡sica y bÃ¡sica, que va creciendo aÃ±o a aÃ±o. Ahora avanzamos a cuarto bÃ¡sico. 
Con mucho entusiasmo nos proponemos mejorar y alcanzar logros en diversas Ã¡reas. Potenciamos la educaciÃ³n artÃ­stica, con profesores especializados en las Ã¡reas de MÃºsica, Artes Visuales y EducaciÃ³n FÃ­sica; como tambiÃ©n el respeto a nuestras culturas indÃ­genas, con talleres de Mapudungun. Como escuela buscamos el desarrollo integral de nuestros estudiantes, entregando diversas herramientas acorde al aprendizaje personal de cada niÃ±o. Todo esto en un ambiente familiar,acogedor y armÃ³nico.
Escuela BÃ¡sica Namuncura</t>
  </si>
  <si>
    <t>www.rededucacionalnamuncura.com</t>
  </si>
  <si>
    <t xml:space="preserve"> 	7671120 </t>
  </si>
  <si>
    <t>CONSTANZA VASQUEZ BARRIENTOS</t>
  </si>
  <si>
    <t>constanza-vasquez-barrientos</t>
  </si>
  <si>
    <t>constanza.vasquez.b@hotmail.com</t>
  </si>
  <si>
    <t>ESCUELA RURAL PITRIUCO</t>
  </si>
  <si>
    <t>KM 8 camino IGNAO-LA JUNTA</t>
  </si>
  <si>
    <t>a:1:{s:64:"9e85973ba47dd571c387c1b8943189bc2ad2f9b9981273f61b301a0cd678c708";a:4:{s:10:"expiration";i:1464806415;s:2:"ip";s:12:"172.18.9.223";s:2:"ua";s:109:"Mozilla/5.0 (Windows NT 6.1; WOW64) AppleWebKit/537.36 (KHTML, like Gecko) Chrome/50.0.2661.102 Safari/537.36";s:5:"login";i:1464633615;}}</t>
  </si>
  <si>
    <t>http://semanaeducacionartistica.cultura.gob.cl/wp-content/uploads/2016/05/1472666_181013022100748_727985254_o-150x150.jpg</t>
  </si>
  <si>
    <t>LAGO RANCO</t>
  </si>
  <si>
    <t xml:space="preserve">La escuela Rural Pitriuco estÃ¡ inserta en una comunidad mapuche huilliche en la comuna de Lago Ranco, regiÃ³n de los RÃ­os, de acuerdo a nuestro PEI y a nuestros sellos institucionales tenemos como objetivos formar niÃ±os autÃ³nomos amantes de sus raÃ­ces y entorno  todo eso bajo una educaciÃ³n de calidad. Es por eso que en la SEA se trabajarÃ¡ en torno a la educaciÃ³n artÃ­stica y danza.  </t>
  </si>
  <si>
    <t>7309-1</t>
  </si>
  <si>
    <t>CONSTANZA VÃSQUEZ BARRIENTOS</t>
  </si>
  <si>
    <t>docente de aula</t>
  </si>
  <si>
    <t>Consuelo Gonzalez Fiedler</t>
  </si>
  <si>
    <t>consuelo-gonzalez-fiedler</t>
  </si>
  <si>
    <t>cgonzalez@colegioit.cl</t>
  </si>
  <si>
    <t>Colegio InstituciÃ³n Teresiana</t>
  </si>
  <si>
    <t>Av. Isabel La CatÃ³lica 7445</t>
  </si>
  <si>
    <t>http://semanaeducacionartistica.cultura.gob.cl/wp-content/uploads/2016/04/logo_colegioit_home4-150x80.png</t>
  </si>
  <si>
    <t>MISIÃ“N:
Somos una Comunidad Educativa de Iglesia, perteneciente a la InstituciÃ³n Teresiana, que fundamenta sus prÃ¡cticas en el Evangelio. Junto a la familia, formamos hombres y mujeres en valores y habilidades que les permitan ser agentes de cambio, y los comprometa en la construcciÃ³n de una sociedad mÃ¡s justa y solidaria.
VISIÃ“N:
Potenciar el desarrollo integral de nuestros alumnos y alumnas a travÃ©s de la innovaciÃ³n pedagÃ³gica, la calidad de los procesos formativos y la vinculaciÃ³n con la realidad.</t>
  </si>
  <si>
    <t>www.colegioinstitucionteresiana.cl</t>
  </si>
  <si>
    <t>Consuelo GonzÃ¡lez</t>
  </si>
  <si>
    <t>Cormusaf</t>
  </si>
  <si>
    <t>cormusaf</t>
  </si>
  <si>
    <t>Departamento de Cultura Cormusaf</t>
  </si>
  <si>
    <t>Cardenal Caro 270</t>
  </si>
  <si>
    <t>El Departamento de Cultura dependiente de La DirecciÃ³n de EducaciÃ³n de la CORMUSAF, se encarga de buscar las posibilidades artÃ­sticas y culturales que favorecen el desarrollo social, educacional y cultural de los estudiantes pertenecientes a los establecimientos de La CorporaciÃ³n Municipal de San Fernando</t>
  </si>
  <si>
    <t>www.cormusaf.cl</t>
  </si>
  <si>
    <t>Luis Olguin Hidalgo</t>
  </si>
  <si>
    <t>Corporacion CreArte</t>
  </si>
  <si>
    <t>corporacion-crearte</t>
  </si>
  <si>
    <t>comunicaciones@crearte.cl</t>
  </si>
  <si>
    <t>Talleres CreArte: EducaciÃ³n ArtÃ­stica y Resiliencia</t>
  </si>
  <si>
    <t>Avenida Recoleta #4125</t>
  </si>
  <si>
    <t>a:1:{s:64:"1e86efbd411964b7699c18503f54b2db940a17abb0a5d48db3913342fa428248";a:4:{s:10:"expiration";i:1463842989;s:2:"ip";s:12:"172.18.9.223";s:2:"ua";s:102:"Mozilla/5.0 (Windows NT 6.1) AppleWebKit/537.36 (KHTML, like Gecko) Chrome/50.0.2661.102 Safari/537.36";s:5:"login";i:1463670189;}}</t>
  </si>
  <si>
    <t>http://semanaeducacionartistica.cultura.gob.cl/wp-content/uploads/2016/05/Logo-CreArte-Slogan-ALTA-150x150.jpg</t>
  </si>
  <si>
    <t>Los invitamos a participar de la exposiciÃ³n a cargo de la directora ejecutiva de la CorporaciÃ³n CreArte y arteterapeuta Constanza Baeza, quien compartirÃ¡ la experiencia de la organizaciÃ³n en sus 15 aÃ±os en el desarrollo e implementaciÃ³n del Programa de EducaciÃ³n ArtÃ­stica para el Fomento de Factores Resilientes en escuelas bÃ¡sicas de altos Ã­ndices de vulnerabilidad psicosocial de la RegiÃ³n Metropolitana.
El programa estÃ¡ enfocado en docentes, estudiantes de EducaciÃ³n y/o de Arte.</t>
  </si>
  <si>
    <t>www.crearte.cl</t>
  </si>
  <si>
    <t>Francisca Balduzzi</t>
  </si>
  <si>
    <t>2 225 6520</t>
  </si>
  <si>
    <t>Corporacion Cultural Artistas del Acero</t>
  </si>
  <si>
    <t>corporacion-cultural-artistas-del-acero</t>
  </si>
  <si>
    <t>educacion@artistasdelacero.cl</t>
  </si>
  <si>
    <t>Coporacion Cultural Artistas del Acero</t>
  </si>
  <si>
    <t xml:space="preserve">O'Higgins 1255, ConcepciÃ³n </t>
  </si>
  <si>
    <t>a:1:{s:64:"94a54b945a54e76c19137fb55b02698b414198a1d0c074dc997f3c26eb8dd77b";a:4:{s:10:"expiration";i:1466705360;s:2:"ip";s:12:"172.18.9.223";s:2:"ua";s:114:"Mozilla/5.0 (Windows NT 6.3; Win64; x64) AppleWebKit/537.36 (KHTML, like Gecko) Chrome/51.0.2704.103 Safari/537.36";s:5:"login";i:1466532560;}}</t>
  </si>
  <si>
    <t>http://semanaeducacionartistica.cultura.gob.cl/wp-content/uploads/2016/04/CQM1786-150x150.jpg</t>
  </si>
  <si>
    <t xml:space="preserve">
â€œArtistas del Aceroâ€ es una corporaciÃ³n cultural de derecho privado y sin fines de lucro, fundada en ConcepciÃ³n, RegiÃ³n del BÃ­o BÃ­o en 1958, bajo el alero de la CompaÃ±Ã­a SiderÃºrgica Huachipato S.A. con 58 aÃ±os de actividad cultural, Artistas del Acero ha generando un nuevo Plan EstratÃ©gico para su gestiÃ³n institucional, el que se desarrolla bajo los objetivos de educar la sensibilidad de la comunidad a travÃ©s de los cursos y actividades formativas, la conservaciÃ³n y difusiÃ³n del patrimonio cultural a travÃ©s del Archivo de Cultura Tradicional como tambiÃ©n la difusiÃ³n cultural mediante programas en distintos campos de las artes y la cultura que fueron realizados en sus dependencias como en otros espacios, generando acceso a los bienes culturales y formando pÃºblico para la cultura. Este aÃ±o 2016 ha implementado su nuevo programa de FormaciÃ³n de Espectadores que ofrece a la comunidad educativa actividades de mediaciÃ³n e intercambio cultural con la comunidad artÃ­stica local. 
</t>
  </si>
  <si>
    <t>http://www.artistasdelacero.cl/</t>
  </si>
  <si>
    <t>Lissett Venegas</t>
  </si>
  <si>
    <t>41-295 44 82</t>
  </si>
  <si>
    <t>Corporacion Cultural San Francisco de El Monte</t>
  </si>
  <si>
    <t>corporacion-cultural-san-francisco-de-el-monte</t>
  </si>
  <si>
    <t>CorporaciÃ³n San Francisco de El Monte</t>
  </si>
  <si>
    <t>Benavente 93</t>
  </si>
  <si>
    <t>a:1:{s:64:"2bda681f79a39a3e39d7855efe9d4c6166ccc1ca6bfabe1740162e8b2079efd3";a:4:{s:10:"expiration";i:1463076366;s:2:"ip";s:12:"172.18.9.223";s:2:"ua";s:72:"Mozilla/5.0 (Windows NT 6.3; WOW64; rv:46.0) Gecko/20100101 Firefox/46.0";s:5:"login";i:1462903566;}}</t>
  </si>
  <si>
    <t>http://semanaeducacionartistica.cultura.gob.cl/wp-content/uploads/2016/05/semana-educ-artÃ­stica-150x150.jpg</t>
  </si>
  <si>
    <t>Somos una CorporaciÃ³n Cultural, privada sin fines de lucro, la cual dentro de su misiÃ³n se encuentra la lÃ­nea de educaciÃ³n, en donde nuestra principal meta es promover el arte en la educaciÃ³n, articulando acciones coherentes con el Ã¡rea de convivencia escolar y participaciÃ³n estudiantil.</t>
  </si>
  <si>
    <t>Ximena Butron</t>
  </si>
  <si>
    <t>Corporacion Municipal de Cultura de Talca</t>
  </si>
  <si>
    <t>corporacion-municipal-de-cultura-de-talca</t>
  </si>
  <si>
    <t>csanhueza@activatalca.cl</t>
  </si>
  <si>
    <t>Centro Cultural ActivaTalca</t>
  </si>
  <si>
    <t>1 oriente #920</t>
  </si>
  <si>
    <t>http://semanaeducacionartistica.cultura.gob.cl/wp-content/uploads/2016/05/Logo-para-word.-150x150.jpg</t>
  </si>
  <si>
    <t>www.activatalca.cl</t>
  </si>
  <si>
    <t>Carolina Sanhueza Campos</t>
  </si>
  <si>
    <t>CRASANJOSE</t>
  </si>
  <si>
    <t>crasanjose</t>
  </si>
  <si>
    <t>biblioteca-cra-sanjose@outlook.com</t>
  </si>
  <si>
    <t>LICEO SAN JOSÃ‰ DE  LA PRECIOSA SANGRE</t>
  </si>
  <si>
    <t>PADRE BERNARDO MORES 1610, QUINTA NORMAL</t>
  </si>
  <si>
    <t>http://semanaeducacionartistica.cultura.gob.cl/wp-content/uploads/2016/05/2-150x150.jpg</t>
  </si>
  <si>
    <t>QUINTA NORMAL</t>
  </si>
  <si>
    <t>LICEO POLIVALENTE, NUESTRO LICEO INCORPORA DENTRO DE SU MALLA CURRICULAR UNA GRAN IMPORTANCIA AL ÃREA DE DESARROLLO ARTÃSTICO Y DEPORTIVO COMO PARTE DE LAS DIDÃCTICAS DE APRENDIZAJE, SIN SER UN LICEO ARTÃSTICO PROPIAMENTE TAL DESARROLLAR LOS TALENTOS DE LOS JÃ“VENES E INCORPORAR A LAS DIFERENTES ASIGNATURAS LAS DIDÃCTICAS ARTÃSTICAS, ES UN DESAFIÃ“ PARA EL DEPARTAMENTO DE ARTES.</t>
  </si>
  <si>
    <t>10030-7</t>
  </si>
  <si>
    <t>WWW.LSJ.CL</t>
  </si>
  <si>
    <t>JOSÃ‰ MILLAPAN Y GINA ALDERETE</t>
  </si>
  <si>
    <t>COORDINADOR DEPARTAMENTO DE ARTES VISUALES Y COORDINADORA DE CRA</t>
  </si>
  <si>
    <t>BANDAS, DANZA,CLUB DE LITERATURA, BRIGADA ARTES VISUALES</t>
  </si>
  <si>
    <t>Cris</t>
  </si>
  <si>
    <t>cris</t>
  </si>
  <si>
    <t>kr_i_istian@hotmail.com</t>
  </si>
  <si>
    <t>Extra escolar DAEM Nacimiento</t>
  </si>
  <si>
    <t>Santa Margarita 695</t>
  </si>
  <si>
    <t>a:2:{s:64:"fe6736f6b70eface1a86a1b274245b11fcbb47406368a83bf1d76aa38fa9d022";a:4:{s:10:"expiration";i:1464382987;s:2:"ip";s:12:"172.18.9.223";s:2:"ua";s:109:"Mozilla/5.0 (Windows NT 6.1; WOW64) AppleWebKit/537.36 (KHTML, like Gecko) Chrome/50.0.2661.102 Safari/537.36";s:5:"login";i:1464210187;}s:64:"002f76b2b7ebd02882b2af5fa11347cb969469ac72f9a49d518bca730ebc74cd";a:4:{s:10:"expiration";i:1464385115;s:2:"ip";s:12:"172.18.9.223";s:2:"ua";s:102:"Mozilla/5.0 (Windows NT 6.1) AppleWebKit/537.36 (KHTML, like Gecko) Chrome/50.0.2661.102 Safari/537.36";s:5:"login";i:1464212315;}}</t>
  </si>
  <si>
    <t>Cristian Ortega</t>
  </si>
  <si>
    <t>cristian henriquez</t>
  </si>
  <si>
    <t>cristian-henriquez</t>
  </si>
  <si>
    <t>crishenriquez05@gmail.com</t>
  </si>
  <si>
    <t xml:space="preserve">Helen Keller Adams </t>
  </si>
  <si>
    <t>Finlandia # 932 Armando Alarcon Del Canto Hualpen</t>
  </si>
  <si>
    <t>a:1:{s:64:"9154ab8c3bea41108d4331495ee65f0984712d530bb523eefe123d3e86dfc05c";a:4:{s:10:"expiration";i:1466440471;s:2:"ip";s:12:"172.18.9.223";s:2:"ua";s:113:"Mozilla/5.0 (Windows NT 6.3; Win64; x64) AppleWebKit/537.36 (KHTML, like Gecko) Chrome/51.0.2704.84 Safari/537.36";s:5:"login";i:1466267671;}}</t>
  </si>
  <si>
    <t>http://semanaeducacionartistica.cultura.gob.cl/wp-content/uploads/2016/04/Logo-de-la-Escuela-150x150.jpg</t>
  </si>
  <si>
    <t>La escuela Helen Keller Adams es una escuela bÃ¡sica de niÃ±as que cuenta con un equipo docente y administrativo orientado a su trabajo en el desarrollo integral de las alumnas, a travÃ©s del uso de la tecnologÃ­a, la ciencia, el deporte y el arte por medio del aprendizaje, logrando asÃ­ una enseÃ±anza efectiva con valores.
Ademas el aÃ±o pasado nuestra instituciÃ³n integrÃ³ al PEI la educaciÃ³n artÃ­stica y cuenta con talleres de arte y pintura, destacÃ¡ndose permanentemenete a nivel comunal en concursos artÃ­sticos.</t>
  </si>
  <si>
    <t>www.helenkellerhualpen.cl</t>
  </si>
  <si>
    <t>41 2178522  -   85007149</t>
  </si>
  <si>
    <t>Cristian HenrÃ­quez Rivera</t>
  </si>
  <si>
    <t>Taller de Artes</t>
  </si>
  <si>
    <t>Cristian Jaramillo Meza</t>
  </si>
  <si>
    <t>cristian-jaramillo-meza</t>
  </si>
  <si>
    <t>cristianjaramillo77@hotmail.com</t>
  </si>
  <si>
    <t>liceo a52 JosÃ© toribio medina</t>
  </si>
  <si>
    <t>carmen covarrubias 39</t>
  </si>
  <si>
    <t>a:1:{s:64:"0a738e2999e22323c1439e7b09bf673a49ac2e6cf4cfa1d4eaf4126b112a85f7";a:4:{s:10:"expiration";i:1460848656;s:2:"ip";s:12:"172.18.9.223";s:2:"ua";s:121:"Mozilla/5.0 (Macintosh; Intel Mac OS X 10_10_5) AppleWebKit/537.36 (KHTML, like Gecko) Chrome/49.0.2623.112 Safari/537.36";s:5:"login";i:1460675856;}}</t>
  </si>
  <si>
    <t>http://semanaeducacionartistica.cultura.gob.cl/wp-content/uploads/2016/04/5-150x150.jpg</t>
  </si>
  <si>
    <t>Ã±uÃ±oa</t>
  </si>
  <si>
    <t>a:7:{i:0;s:12:"Arquitectura";i:1;s:14:"Artes visuales";i:2;s:4:"Cine";i:3;s:7:"DiseÃ±o";i:4;s:11:"FotografÃ­a";i:5;s:10:"Literatura";i:6;s:13:"Nuevos medios";}</t>
  </si>
  <si>
    <t>El Liceo 7 JosÃ© Toribio Medina es un liceo perteneciente a la CorporaciÃ³n
Municipal de Desarrollo Social de Ã‘uÃ±oa, de caracterÃ­stica CientÃ­fico Humanista,
en jornada escolar completa con cobertura desde desde 7Â° BÃ¡sico hasta 4Â° aÃ±o
medio, atendiendo una poblaciÃ³n escolar de aprox. 1300 als
Desde su fundaciÃ³n se puede apreciar que se ha caracterizado por la formaciÃ³n de
generaciones de estudiantes que han sobresalido en los diversos campos de
acciÃ³n profesional cultural, artÃ­stico, deportivo, etc.</t>
  </si>
  <si>
    <t>9074-3</t>
  </si>
  <si>
    <t>http://www.liceoa52.cl/</t>
  </si>
  <si>
    <t>(+56 2) 2 379 30 24</t>
  </si>
  <si>
    <t>cristian jaramillo</t>
  </si>
  <si>
    <t>taller de muralismo - fotografia y canal de tv</t>
  </si>
  <si>
    <t>Cristian Leiva Mejias</t>
  </si>
  <si>
    <t>cristian-leiva-mejias</t>
  </si>
  <si>
    <t>cristianleivamejias@educarchile.cl</t>
  </si>
  <si>
    <t>Escuela BÃ¡sica Valle Verde de Colina</t>
  </si>
  <si>
    <t>Calle Esmeralda 1963</t>
  </si>
  <si>
    <t>a:9:{i:0;s:14:"Artes visuales";i:1;s:4:"Cine";i:2;s:5:"Danza";i:3;s:7:"DiseÃ±o";i:4;s:11:"FotografÃ­a";i:5;s:10:"Literatura";i:6;s:7:"MÃºsica";i:7;s:13:"Nuevos medios";i:8;s:6:"Teatro";}</t>
  </si>
  <si>
    <t>26271-4</t>
  </si>
  <si>
    <t>Cristian Leiva MejÃ­as</t>
  </si>
  <si>
    <t>Encargado de Convivencia Escolar</t>
  </si>
  <si>
    <t>Cristian Olivares Villagran</t>
  </si>
  <si>
    <t>cristian-olivares-villagran</t>
  </si>
  <si>
    <t>cristian@bonobopublicidad.cl</t>
  </si>
  <si>
    <t>http://semanaeducacionartistica.cultura.gob.cl/wp-content/uploads/2016/05/logo-casa-taller-circular-150x150.jpg</t>
  </si>
  <si>
    <t>www.casatallerarteyvida.cl</t>
  </si>
  <si>
    <t>Cristian Olivares</t>
  </si>
  <si>
    <t>cristian soto arriagada</t>
  </si>
  <si>
    <t>cristian-soto-arriagada</t>
  </si>
  <si>
    <t>crisoarr@gmail.com</t>
  </si>
  <si>
    <t>colegio santa maria de cervello</t>
  </si>
  <si>
    <t xml:space="preserve">indeoendencia 1783 </t>
  </si>
  <si>
    <t>a:1:{s:64:"dda07d74a2093412a78914586da385490cd65168b88437ce2b35e2e007b9aa83";a:4:{s:10:"expiration";i:1463668256;s:2:"ip";s:12:"172.18.9.223";s:2:"ua";s:102:"Mozilla/5.0 (Windows NT 6.3) AppleWebKit/537.36 (KHTML, like Gecko) Chrome/50.0.2661.102 Safari/537.36";s:5:"login";i:1463495456;}}</t>
  </si>
  <si>
    <t>8769-6</t>
  </si>
  <si>
    <t>www.cervellon.cl</t>
  </si>
  <si>
    <t>coordinador artistico cultural</t>
  </si>
  <si>
    <t>Cristian Urtubia</t>
  </si>
  <si>
    <t>cristian-urtubia</t>
  </si>
  <si>
    <t>Quinta Justa</t>
  </si>
  <si>
    <t>pje Rapel 257 Belloto QuilpuÃ©</t>
  </si>
  <si>
    <t>http://semanaeducacionartistica.cultura.gob.cl/wp-content/uploads/2016/04/cristianurtubia2-150x150.jpg</t>
  </si>
  <si>
    <t>Quinta Justa es un espacio virtual puesto que es un podcast, un programa de radio ambulante que registra la experienca de mÃºsicos locales , la difunde por internet y la vincula con el alumnado a travÃ©s de grabaciones presenciales.</t>
  </si>
  <si>
    <t>www.quintajusta.cl</t>
  </si>
  <si>
    <t>Cristian Waman Carbo</t>
  </si>
  <si>
    <t>cristian-waman-carbo</t>
  </si>
  <si>
    <t>lea.director.waman@gmail.com</t>
  </si>
  <si>
    <t>Alberto Llona NÂ° 1000</t>
  </si>
  <si>
    <t>MAIPU</t>
  </si>
  <si>
    <t>a:8:{i:0;s:15:"Artes circenses";i:1;s:14:"Artes visuales";i:2;s:5:"Danza";i:3;s:7:"DiseÃ±o";i:4;s:11:"FotografÃ­a";i:5;s:10:"Literatura";i:6;s:7:"MÃºsica";i:7;s:6:"Teatro";}</t>
  </si>
  <si>
    <t>Liceo Experimental ArtÃ­stico con una experiencia en el Ã¡mbito ArtÃ­stico, desde ya hace muchos aÃ±os.</t>
  </si>
  <si>
    <t>coro, orquesta, folclore, danza, mÃºsica en sus distintos ambitos</t>
  </si>
  <si>
    <t>cristian yanez ilabaca</t>
  </si>
  <si>
    <t>cristian-yanez-ilabaca</t>
  </si>
  <si>
    <t>Av. Brasil 630</t>
  </si>
  <si>
    <t>a:3:{s:64:"dddd8c01a130391a30becb330909b6fe170bf135097383995f7825704573afe9";a:4:{s:10:"expiration";i:1464791905;s:2:"ip";s:12:"172.18.9.223";s:2:"ua";s:117:"Mozilla/5.0 (Macintosh; Intel Mac OS X 10_7_5) AppleWebKit/534.57.7 (KHTML, like Gecko) Version/5.1.7 Safari/534.57.7";s:5:"login";i:1464619105;}s:64:"f1bfc562ee03f6d7261981647e1ed69c9719130d7599c532ef574e6e0648d620";a:4:{s:10:"expiration";i:1464792320;s:2:"ip";s:12:"172.18.9.223";s:2:"ua";s:117:"Mozilla/5.0 (Macintosh; Intel Mac OS X 10_7_5) AppleWebKit/534.57.7 (KHTML, like Gecko) Version/5.1.7 Safari/534.57.7";s:5:"login";i:1464619520;}s:64:"1842d77f21c4dc1b85a7018cfc6414c99e44bc00929e17820d8ca95fc29f338f";a:4:{s:10:"expiration";i:1464797319;s:2:"ip";s:12:"172.18.9.223";s:2:"ua";s:81:"Mozilla/5.0 (Macintosh; Intel Mac OS X 10.7; rv:46.0) Gecko/20100101 Firefox/46.0";s:5:"login";i:1464624519;}}</t>
  </si>
  <si>
    <t>http://semanaeducacionartistica.cultura.gob.cl/wp-content/uploads/2016/04/IMG_0406-150x150.jpg</t>
  </si>
  <si>
    <t>a:2:{i:0;s:14:"Artes visuales";i:1;s:4:"Cine";}</t>
  </si>
  <si>
    <t xml:space="preserve">Liceo Arturo Alessandri Palma, se ubica en la comuna de Romeral, provincia de CuricÃ³, SÃ©ptima regiÃ³n del Maule, es el Ãºnico centro de estudios de educaciÃ³n media municipal de la comuna, el cual cuenta con modalidad de enseÃ±anza HumanÃ­stico-cientÃ­fica y TÃ©cnico-profesional, impartiendo la especialidad de elaboraciÃ³n industrial de alimentos. EstÃ¡  conformado por alumnos y alumnas del sector urbano de la comuna  y alumno provenientes del sector rural. El  Liceo Arturo Alessandri Palma, ha valorado  el trabajo del arte por medio del lenguaje plÃ¡stico visual, incorporando en el aÃ±o 2015 dentro de sus actividades el desarrollo de la tÃ©cnica del grabado, fotografÃ­a y pintura mural. Realizando exposiciones abiertas a la cumunidad. </t>
  </si>
  <si>
    <t xml:space="preserve">(75) 432329 </t>
  </si>
  <si>
    <t xml:space="preserve">Cristian YÃ¡Ã±ez Ilabaca </t>
  </si>
  <si>
    <t xml:space="preserve">taller de artes visuales / FotografÃ­a Grabado </t>
  </si>
  <si>
    <t>cristianlete</t>
  </si>
  <si>
    <t>cristianlete@live.cl</t>
  </si>
  <si>
    <t>Avenida San Rafael nÂ°9</t>
  </si>
  <si>
    <t>a:1:{s:64:"6abec2bbf8604a9650e343e88b825c1de03025e12fe47e71bec21f22deb6c9e8";a:4:{s:10:"expiration";i:1464385055;s:2:"ip";s:12:"172.18.9.223";s:2:"ua";s:109:"Mozilla/5.0 (Windows NT 6.2; WOW64) AppleWebKit/537.36 (KHTML, like Gecko) Chrome/50.0.2661.102 Safari/537.36";s:5:"login";i:1464212255;}}</t>
  </si>
  <si>
    <t xml:space="preserve">La escuela San Rafael es una instituciÃ³n de larga data y tradiciÃ³n dentro de la comuna de San Rafael. Su Proyecto educativo tiene como fundamento el desarrollo integral de los y las estudiantes, lo cual permite que la escuela pueda generar un desarrollo variado y amplio del talento humano. </t>
  </si>
  <si>
    <t>Cristian Letelier</t>
  </si>
  <si>
    <t>Orquesta sinfonica, coro infantil.</t>
  </si>
  <si>
    <t>Cristopher Cuevas Orellana</t>
  </si>
  <si>
    <t>cristopher-cuevas-orellana</t>
  </si>
  <si>
    <t>cristophermco@gmail.com</t>
  </si>
  <si>
    <t>a:1:{s:64:"84ec9fa03e86f82f150cff43a7c2798a9613d1174096c7190f7b3302e8db8e58";a:4:{s:10:"expiration";i:1466268426;s:2:"ip";s:12:"172.18.9.223";s:2:"ua";s:108:"Mozilla/5.0 (Windows NT 6.1; WOW64) AppleWebKit/537.36 (KHTML, like Gecko) Chrome/51.0.2704.84 Safari/537.36";s:5:"login";i:1466095626;}}</t>
  </si>
  <si>
    <t>www.ctpe.cl</t>
  </si>
  <si>
    <t>cultura2016</t>
  </si>
  <si>
    <t>Colegio de Cultura y difusiÃ³n artÃ­stica</t>
  </si>
  <si>
    <t>manuel montt esquina serrano s/n</t>
  </si>
  <si>
    <t>a:1:{s:64:"fba19ff20ee83596ef6c8e8eb0e64d323ecfafe0f1508badc38cb2210234d82b";a:4:{s:10:"expiration";i:1466787247;s:2:"ip";s:12:"172.18.9.223";s:2:"ua";s:119:"Mozilla/5.0 (Macintosh; Intel Mac OS X 10_9_5) AppleWebKit/537.36 (KHTML, like Gecko) Chrome/51.0.2704.84 Safari/537.36";s:5:"login";i:1466614447;}}</t>
  </si>
  <si>
    <t>http://semanaeducacionartistica.cultura.gob.cl/wp-content/uploads/2016/04/cole-copy-150x150.jpg</t>
  </si>
  <si>
    <t xml:space="preserve">Somos un colegio artistico Ãºnico en la Region de Los Rios, Contamos con una matricula de 750 alumnos, los cuales se dividen en bÃ¡sica y media.
</t>
  </si>
  <si>
    <t>7128-5</t>
  </si>
  <si>
    <t>www.colegiodeculturalaunion.cl</t>
  </si>
  <si>
    <t>(64) 232 2841</t>
  </si>
  <si>
    <t>Carlos Rojas Hurtado</t>
  </si>
  <si>
    <t>CoordinaciÃ³n artistica</t>
  </si>
  <si>
    <t>cuncunitamarilla</t>
  </si>
  <si>
    <t>cuncunitamarilla@gmail.com</t>
  </si>
  <si>
    <t>escuela de lenguaje cuncunita amarilla</t>
  </si>
  <si>
    <t>Pinto Aguero #135</t>
  </si>
  <si>
    <t>http://semanaeducacionartistica.cultura.gob.cl/wp-content/uploads/2016/05/logo-escuela-150x150.png</t>
  </si>
  <si>
    <t>Nuestro establecimiento Escuela especial de lenguaje cuncunita amarilla desarrolla su semana artÃ­stica siempre inclinada al lado del reciclaje, a travÃ©s de las manualidades guidas, pero tambiÃ©n incentivando la libre creatividad de cada niÃ±o. Esta semana artÃ­stica finaliza con una exposiciÃ³n artÃ­stica abierta a la comunidad, padres y apoderados.</t>
  </si>
  <si>
    <t>652 527716</t>
  </si>
  <si>
    <t>vivian aburto</t>
  </si>
  <si>
    <t>profesora</t>
  </si>
  <si>
    <t>artes manuales</t>
  </si>
  <si>
    <t>CYNTHIA ANGULO RODRIGUEZ</t>
  </si>
  <si>
    <t>cynthia-angulo-rodriguez</t>
  </si>
  <si>
    <t>boombox.angulorodriguez@gmail.com</t>
  </si>
  <si>
    <t>WAKMANTA  PAQARIY</t>
  </si>
  <si>
    <t xml:space="preserve">PASAJE IQUIQUE 2195 A </t>
  </si>
  <si>
    <t>ARICA</t>
  </si>
  <si>
    <t>CARLOS ANGULO VERGARA</t>
  </si>
  <si>
    <t>+569 96707844</t>
  </si>
  <si>
    <t>DAEM NACIMIENTO</t>
  </si>
  <si>
    <t>daem-nacimiento</t>
  </si>
  <si>
    <t>ortegakristian0@gmail.com</t>
  </si>
  <si>
    <t>Cultura extra-escolar</t>
  </si>
  <si>
    <t>a:1:{s:64:"53dee81e20d306489612f4b3e88d115089fd92d5bc3584d4c9b8ddb36048854c";a:4:{s:10:"expiration";i:1461775730;s:2:"ip";s:12:"172.18.9.223";s:2:"ua";s:109:"Mozilla/5.0 (Windows NT 6.1; WOW64) AppleWebKit/537.36 (KHTML, like Gecko) Chrome/49.0.2623.112 Safari/537.36";s:5:"login";i:1461602930;}}</t>
  </si>
  <si>
    <t>http://www.daemnacimiento.cl/</t>
  </si>
  <si>
    <t>Dalma Jaramillo</t>
  </si>
  <si>
    <t>dalma-jaramillo</t>
  </si>
  <si>
    <t>dalmamacarena@gmail.com</t>
  </si>
  <si>
    <t>Escuela doctora EloÃ­sa DÃ­az Insunza</t>
  </si>
  <si>
    <t>ernesto peÃ±a 4290</t>
  </si>
  <si>
    <t>a:1:{s:64:"d6af38c7ce6e8f7cade87c434cb78bb5a201b478508ef6ebfa76d5209b93cb16";a:4:{s:10:"expiration";i:1466860655;s:2:"ip";s:12:"172.18.9.223";s:2:"ua";s:102:"Mozilla/5.0 (Windows NT 5.1) AppleWebKit/537.36 (KHTML, like Gecko) Chrome/49.0.2623.112 Safari/537.36";s:5:"login";i:1466687855;}}</t>
  </si>
  <si>
    <t>a:4:{i:0;s:14:"Artes visuales";i:1;s:4:"Cine";i:2;s:10:"Literatura";i:3;s:6:"Teatro";}</t>
  </si>
  <si>
    <t>Somos una escuela bÃ¡sica integradora y que trabaja en base a los valores. creemos que las artes son un excelente medio para que los niÃ±os se expresen, se desenvuelvan y participen.</t>
  </si>
  <si>
    <t>docente bÃ¡sica</t>
  </si>
  <si>
    <t>taller de teatro-taller de de reciclaje</t>
  </si>
  <si>
    <t>DANIEL</t>
  </si>
  <si>
    <t>daniel</t>
  </si>
  <si>
    <t>danielpalma7@hotmail.com</t>
  </si>
  <si>
    <t>Liceo AgrÃ­cola JosÃ© Abelardo NÃºÃ±ez MurÃºa</t>
  </si>
  <si>
    <t>valle de azapa km 12</t>
  </si>
  <si>
    <t>a:1:{s:64:"c05473bf99a17e2766f3eaf144a343c13c3e7d54a203bb909ce942d72a606f14";a:4:{s:10:"expiration";i:1461202378;s:2:"ip";s:12:"172.18.9.223";s:2:"ua";s:71:"Mozilla/5.0 (compatible; MSIE 10.0; Windows NT 6.2; WOW64; Trident/6.0)";s:5:"login";i:1461029578;}}</t>
  </si>
  <si>
    <t xml:space="preserve">arica </t>
  </si>
  <si>
    <t xml:space="preserve">daniel palma </t>
  </si>
  <si>
    <t xml:space="preserve">profesor danzas folcloricas </t>
  </si>
  <si>
    <t>DANIEL ANDRES PINTO CAMPOS</t>
  </si>
  <si>
    <t>daniel-andres-pinto-campos</t>
  </si>
  <si>
    <t>d874@hotmail.com</t>
  </si>
  <si>
    <t>ESCUELA ORLANDO DELGADO ZÃšÃ‘IGA</t>
  </si>
  <si>
    <t>ARTURO PRATS/N</t>
  </si>
  <si>
    <t>a:1:{s:64:"2bc778c65d38125e5ae4943f46f75fb45408df88f45bab823b3ceb76edec8e29";a:4:{s:10:"expiration";i:1464464408;s:2:"ip";s:12:"172.18.9.223";s:2:"ua";s:110:"Mozilla/5.0 (Windows NT 10.0; WOW64) AppleWebKit/537.36 (KHTML, like Gecko) Chrome/50.0.2661.102 Safari/537.36";s:5:"login";i:1464291608;}}</t>
  </si>
  <si>
    <t xml:space="preserve">LOS ALAMOS </t>
  </si>
  <si>
    <t xml:space="preserve">Somos un establecimiento educacional que posee altas expectativas de sus estudiantes, respetuosos del entorno natural y cultural cercano y lejano,  potenciando en ellos, habilidades acadÃ©micas, cientÃ­ficas, medioambientales,  valÃ³ricas,  sociales, artistÃ­stica y fÃ­sicas, que les permita integrarse con autonomÃ­a a la sociedad actualâ€
</t>
  </si>
  <si>
    <t>5113-6</t>
  </si>
  <si>
    <t>http://www.escuelaorlandodelgadoz.cl/</t>
  </si>
  <si>
    <t xml:space="preserve">ANA MARIA BURGOS LOPEZ </t>
  </si>
  <si>
    <t xml:space="preserve">DOCENTE </t>
  </si>
  <si>
    <t xml:space="preserve">FOLCLORE </t>
  </si>
  <si>
    <t>Daniel Araya Godoy</t>
  </si>
  <si>
    <t>daniel-araya-godoy</t>
  </si>
  <si>
    <t xml:space="preserve">Santa MarÃ­a del Refugio </t>
  </si>
  <si>
    <t>http://semanaeducacionartistica.cultura.gob.cl/wp-content/uploads/2016/05/Santa_Maria_ni_os-150x150.png</t>
  </si>
  <si>
    <t>a:5:{i:0;s:10:"ArtesanÃ­a";i:1;s:14:"Artes visuales";i:2;s:11:"FotografÃ­a";i:3;s:7:"MÃºsica";i:4;s:6:"Teatro";}</t>
  </si>
  <si>
    <t xml:space="preserve">Colegio Santa MarÃ­a del refugio, es un colegio ubicado en la parte alta de Coquimbo dependiente de la congregaciÃ³n Franciscana  Hermanas Misioneras de JesÃºs. 
Este colegio se sitÃºa en un sector con altos indices de vulnerabilidad, sus estudiantes desde el nacimiento del colegio, hace quince aÃ±os, han presentado una marcada preferencia por el desarrollo de las artes en diversas disciplinas transformÃ¡ndose estas en un pilar fundamental de nuestro establecimiento. 
</t>
  </si>
  <si>
    <t>51 2 310600</t>
  </si>
  <si>
    <t xml:space="preserve">Grupo folclÃ³rico </t>
  </si>
  <si>
    <t>Daniel Arias Acuna</t>
  </si>
  <si>
    <t>daniel-arias-acuna</t>
  </si>
  <si>
    <t>danielarias.a.a@gmail.com</t>
  </si>
  <si>
    <t>a:1:{s:64:"0fa8eaa96edcbdd1ef571e2a5cff9a6caff89f6c3b9856f7f9fe37c6102de02e";a:4:{s:10:"expiration";i:1466266910;s:2:"ip";s:12:"172.18.9.223";s:2:"ua";s:108:"Mozilla/5.0 (Windows NT 6.3; WOW64) AppleWebKit/537.36 (KHTML, like Gecko) Chrome/51.0.2704.84 Safari/537.36";s:5:"login";i:1466094110;}}</t>
  </si>
  <si>
    <t>http://semanaeducacionartistica.cultura.gob.cl/wp-content/uploads/2016/05/INSIGNIA-Alonso-de-Cordova-150x150.jpg</t>
  </si>
  <si>
    <t>El Colegio Alonso de CÃ³rdova nace en la comuna de Renca el aÃ±o 2015,imparte EducaciÃ³n PrebÃ¡sica (con un Ã¡rea de Lenguaje), BÃ¡sica y Media. Nuestro Sello PedagÃ³gico se construye en base a un concepto de Calidad Educativa que involucra el desarrollo integral de sus alumnos y alumnas a travÃ©s del trabajo en valores, disciplina, talleres deportivos y artÃ­sticos que potencian la creatividad  y actividades complementarias que, ademÃ¡s, refuerzan los objetivos transversales.</t>
  </si>
  <si>
    <t>Daniel Arias</t>
  </si>
  <si>
    <t>Escolar</t>
  </si>
  <si>
    <t>Daniel Barriga</t>
  </si>
  <si>
    <t>daniel-barriga</t>
  </si>
  <si>
    <t>daniel_debs21@hotmail.com</t>
  </si>
  <si>
    <t>liceo bicentenario instituto cumbre de condores oriente</t>
  </si>
  <si>
    <t>http://semanaeducacionartistica.cultura.gob.cl/wp-content/uploads/2016/06/IMG_20160526_121751665-150x150.jpg</t>
  </si>
  <si>
    <t>alejandra Riquelme v</t>
  </si>
  <si>
    <t>colectivo de arte</t>
  </si>
  <si>
    <t>Daniel burgos reyes</t>
  </si>
  <si>
    <t>daniel-burgos-reyes</t>
  </si>
  <si>
    <t>danielf.burgos@hotmail.com</t>
  </si>
  <si>
    <t>Escuela Isabel GonzÃ¡lez Cares</t>
  </si>
  <si>
    <t xml:space="preserve">Diego Silva 1462, poblaciÃ³n La Palmilla </t>
  </si>
  <si>
    <t>Daniel  Burgos Reyes</t>
  </si>
  <si>
    <t>Jefe de departamento de artes</t>
  </si>
  <si>
    <t>Coro,  bandas de rock, conjunto instrumental, grupo de danza folclÃ³rica latinoamericana</t>
  </si>
  <si>
    <t>Daniel Katz</t>
  </si>
  <si>
    <t>daniel-katz</t>
  </si>
  <si>
    <t>Instituto Profesional Arcos</t>
  </si>
  <si>
    <t>a:1:{s:64:"8cd9269a1e0af66f01af7b1ef901c194bd06b9bc2bd3e02a4f2f8c546fedde71";a:4:{s:10:"expiration";i:1466551251;s:2:"ip";s:12:"172.18.9.223";s:2:"ua";s:120:"Mozilla/5.0 (Macintosh; Intel Mac OS X 10_10_5) AppleWebKit/537.36 (KHTML, like Gecko) Chrome/51.0.2704.84 Safari/537.36";s:5:"login";i:1466378451;}}</t>
  </si>
  <si>
    <t>http://semanaeducacionartistica.cultura.gob.cl/wp-content/uploads/2016/05/logo-arcos-150x149.jpeg</t>
  </si>
  <si>
    <t>El Instituto Arcos  se dedica a formar profesionales en los Ã¡mbitos del arte, la comunicaciÃ³n, la tecnologÃ­a y la gestiÃ³n, estimulando el compromiso por el aprendizaje permanente, con reflexiÃ³n crÃ­tica y capacidad creadora. Personas que hagan una diferencia en la sociedad por sus conocimientos relevantes en el oficio, su formaciÃ³n cultural y su desempeÃ±o comprometido y creativo en sus actividades laborales o emprendimientos personales.</t>
  </si>
  <si>
    <t>http://www.arcos.cl/</t>
  </si>
  <si>
    <t>ComitÃ© de VinculaciÃ³n con el Medio</t>
  </si>
  <si>
    <t>Daniel Molina</t>
  </si>
  <si>
    <t>daniel-molina</t>
  </si>
  <si>
    <t>dmolinaf@gmail.com</t>
  </si>
  <si>
    <t>Av Salvador 1200</t>
  </si>
  <si>
    <t>a:1:{s:64:"fc1595a61c3ba54704c04c8de2d761c9100b19d141abcfbbdccb4292812df8c9";a:4:{s:10:"expiration";i:1466706432;s:2:"ip";s:12:"172.18.9.223";s:2:"ua";s:102:"Mozilla/5.0 (Windows NT 6.1) AppleWebKit/537.36 (KHTML, like Gecko) Chrome/51.0.2704.103 Safari/537.36";s:5:"login";i:1466533632;}}</t>
  </si>
  <si>
    <t>http://semanaeducacionartistica.cultura.gob.cl/wp-content/uploads/2016/05/uniacc-5-150x108.jpg</t>
  </si>
  <si>
    <t>UNIACC es un proyecto educativo con casi tres dÃ©cadas de trayectoria, hoy integrado a la red mundial de entidades de educaciÃ³n superior y marcando tendencias en el mundo de las comunicaciones.</t>
  </si>
  <si>
    <t>www.uniacc.cl</t>
  </si>
  <si>
    <t>Vicerrectoria AcadÃ©mica</t>
  </si>
  <si>
    <t>Daniel Nanjari</t>
  </si>
  <si>
    <t>daniel-nanjari</t>
  </si>
  <si>
    <t>profesornanjari@gmail.com</t>
  </si>
  <si>
    <t>Colegio Jean Piaget</t>
  </si>
  <si>
    <t>Lautaro 125</t>
  </si>
  <si>
    <t>http://semanaeducacionartistica.cultura.gob.cl/wp-content/uploads/2016/04/IMG-20160221-WA0010-150x150.jpg</t>
  </si>
  <si>
    <t>El Proyecto educativo del Colegio Jean Piaget de Villa Alemana se basa en tres pilares fundamentales: 1. AcadÃ©mico. 2. Deportivo. 3. Cultural.
La vida artÃ­stica-cultural se torna importantÃ­sima para el educando a travÃ©s del cual desarrolla sus habilidades tÃ©cnicas y expresa emociones con el arte como medio de comunicaciÃ³n.</t>
  </si>
  <si>
    <t>32 239 06 29</t>
  </si>
  <si>
    <t>Daniel NanjarÃ­ Taborga</t>
  </si>
  <si>
    <t xml:space="preserve">Director </t>
  </si>
  <si>
    <t>Grupos instrumentales, Taller de Teatro, Talleres de Artes Visuales, Taller de Folklore.</t>
  </si>
  <si>
    <t>Daniela</t>
  </si>
  <si>
    <t>daniela</t>
  </si>
  <si>
    <t>danielaolivajara@gmail.com</t>
  </si>
  <si>
    <t xml:space="preserve">Escuela BÃ¡sica "Reyes CatÃ³licos" </t>
  </si>
  <si>
    <t>Santa Elena 1829</t>
  </si>
  <si>
    <t>a:1:{s:64:"9c2434069d727c10b24737962087b8da25736317554f987793afa5117b50933c";a:4:{s:10:"expiration";i:1463844996;s:2:"ip";s:12:"172.18.9.223";s:2:"ua";s:109:"Mozilla/5.0 (Windows NT 6.1; WOW64) AppleWebKit/537.36 (KHTML, like Gecko) Chrome/50.0.2661.102 Safari/537.36";s:5:"login";i:1463672196;}}</t>
  </si>
  <si>
    <t>http://semanaeducacionartistica.cultura.gob.cl/wp-content/uploads/2016/05/Dibujo2.jpg</t>
  </si>
  <si>
    <t>a:4:{i:0;s:14:"Artes visuales";i:1;s:5:"Danza";i:2;s:11:"FotografÃ­a";i:3;s:7:"MÃºsica";}</t>
  </si>
  <si>
    <t xml:space="preserve">La Escuela BÃ¡sica "Reyes CatÃ³licos" es una escuela de doble jornada con 254 estudiantes. Actualmente la Escuela imparte talleres artÃ­sticos como danza y coro donde nuestros estudiantes participan activamente y con profunda motivaciÃ³n. </t>
  </si>
  <si>
    <t>8576-6</t>
  </si>
  <si>
    <t>http://escuelareyescatolicos.webescuela.cl/</t>
  </si>
  <si>
    <t>Daniela Oliva Jara</t>
  </si>
  <si>
    <t>Canto e Instrumental</t>
  </si>
  <si>
    <t>Daniela Andaur Trabucco</t>
  </si>
  <si>
    <t>daniela-andaur-trabucco</t>
  </si>
  <si>
    <t>d.andaur@hotmail.com</t>
  </si>
  <si>
    <t>Colegio Almirante Patricio Lynch</t>
  </si>
  <si>
    <t>Genaro Gallo con Quinta sur</t>
  </si>
  <si>
    <t>http://semanaeducacionartistica.cultura.gob.cl/wp-content/uploads/2016/03/20150515_142619-150x150.jpg</t>
  </si>
  <si>
    <t>a:7:{i:0;s:15:"Artes circenses";i:1;s:14:"Artes visuales";i:2;s:4:"Cine";i:3;s:5:"Danza";i:4;s:11:"FotografÃ­a";i:5;s:7:"MÃºsica";i:6;s:6:"Teatro";}</t>
  </si>
  <si>
    <t>Nuestro colegio consta con una cantidad de 905 alumnos, desde pre- kinder a 8 aÃ±o bÃ¡sico, de los cuales tenemos una gran cantidad de alumnos extranjeros e integrados.
Las artes han sido de gran ayuda para desarrollar y resaltar en nuestros niÃ±os su autoestima y lograr un  aprendizaje mÃ¡s significativo.
Es por esto que aprovechamos de celebrar e incorporar a nuestro plan de trabajo la semana de la educaciÃ³n artÃ­stica, la cual nos abre un mundo de posibilidades para la entretenciÃ³n y el aprendizaje.</t>
  </si>
  <si>
    <t>113-9</t>
  </si>
  <si>
    <t>965698130 (directora)  / 986849752 (coordinadora)</t>
  </si>
  <si>
    <t>Daniela Aviles</t>
  </si>
  <si>
    <t>daniela-aviles</t>
  </si>
  <si>
    <t>profesora.daniela.cariola@gmail.com</t>
  </si>
  <si>
    <t>Escuela Patricio Cariola D-136</t>
  </si>
  <si>
    <t>Bonilla 10222</t>
  </si>
  <si>
    <t>a:1:{s:64:"9689df5721fa9a8c2c53f42135add8da79eff40af1871f3715708e7853719d02";a:4:{s:10:"expiration";i:1466807510;s:2:"ip";s:12:"172.18.9.223";s:2:"ua";s:110:"Mozilla/5.0 (Windows NT 10.0; WOW64) AppleWebKit/537.36 (KHTML, like Gecko) Chrome/51.0.2704.103 Safari/537.36";s:5:"login";i:1466634710;}}</t>
  </si>
  <si>
    <t>Durante la SEA cada dÃ­a serÃ¡ dedicado a las artes con intervenciones artÃ­sticas en los recreos y en las salas con profesores artistas.</t>
  </si>
  <si>
    <t>12944-5</t>
  </si>
  <si>
    <t>Daniela AvilÃ©s Honores</t>
  </si>
  <si>
    <t>danza, guitarra</t>
  </si>
  <si>
    <t>Daniela Castro</t>
  </si>
  <si>
    <t>daniela-castro</t>
  </si>
  <si>
    <t>dcastroleiva@gmail.com</t>
  </si>
  <si>
    <t>Bernando O'Higgins # 431</t>
  </si>
  <si>
    <t>a:1:{s:64:"420928b681a0e4a15b34507b8951768b7de1cbad868787fa9a27c67b04c8064f";a:4:{s:10:"expiration";i:1466653272;s:2:"ip";s:12:"172.18.9.223";s:2:"ua";s:102:"Mozilla/5.0 (Windows NT 6.1) AppleWebKit/537.36 (KHTML, like Gecko) Chrome/51.0.2704.103 Safari/537.36";s:5:"login";i:1466480472;}}</t>
  </si>
  <si>
    <t>http://semanaeducacionartistica.cultura.gob.cl/wp-content/uploads/2016/05/logoeduplan-150x150.png</t>
  </si>
  <si>
    <t xml:space="preserve">Colegio intercultural ubicado en MaipÃº, que realizarÃ¡ las actividades de la semana de la educaciÃ³n artÃ­stica sÃ³lo en el establecimiento. 
Se realizarÃ¡n exposiciones, charla de artistas, clÃ­nicas de arte e intervenciones. </t>
  </si>
  <si>
    <t>www.trememn.cl</t>
  </si>
  <si>
    <t>227 667 116</t>
  </si>
  <si>
    <t>Daniela Castro Leiva</t>
  </si>
  <si>
    <t>Profesora de artes visuales de 3Â° a 8Â°</t>
  </si>
  <si>
    <t>Taller de danza</t>
  </si>
  <si>
    <t>Daniela Cisternas Espinoza</t>
  </si>
  <si>
    <t>daniela-cisternas-espinoza</t>
  </si>
  <si>
    <t>dcisternasespinoza@gmail.com</t>
  </si>
  <si>
    <t>a:1:{s:64:"577af1211fe561c65eaea9095f366a92c1848d5036f0b2e2ea35ef5dab7aecbb";a:4:{s:10:"expiration";i:1463949031;s:2:"ip";s:12:"172.18.9.223";s:2:"ua";s:102:"Mozilla/5.0 (Windows NT 6.1) AppleWebKit/537.36 (KHTML, like Gecko) Chrome/50.0.2661.102 Safari/537.36";s:5:"login";i:1463776231;}}</t>
  </si>
  <si>
    <t>Daniela Cobos Bustamante</t>
  </si>
  <si>
    <t>daniela-cobos-bustamante</t>
  </si>
  <si>
    <t>daniela.cobos@gmail.com</t>
  </si>
  <si>
    <t xml:space="preserve">Pontificia Universidad CatÃ³lica de Chile  </t>
  </si>
  <si>
    <t>Av. VicuÃ±a Mackenna 4860, Macul</t>
  </si>
  <si>
    <t>a:1:{s:64:"aa9b158d087d840a490be1299b12f1ab6a2040440efc96f686fa07931d9d4fb1";a:4:{s:10:"expiration";i:1462456983;s:2:"ip";s:12:"172.18.9.223";s:2:"ua";s:109:"Mozilla/5.0 (Windows NT 10.0; WOW64) AppleWebKit/537.36 (KHTML, like Gecko) Chrome/50.0.2661.94 Safari/537.36";s:5:"login";i:1462284183;}}</t>
  </si>
  <si>
    <t>http://semanaeducacionartistica.cultura.gob.cl/wp-content/uploads/2016/05/logo-II-Congreso-oficial-1-150x150.jpg</t>
  </si>
  <si>
    <t>DidÃ¡ctica</t>
  </si>
  <si>
    <t>daniela cortes</t>
  </si>
  <si>
    <t>daniela-cortes</t>
  </si>
  <si>
    <t>danielacortes.arias@gmail.com</t>
  </si>
  <si>
    <t>a:1:{s:11:"contributor";b:1;}</t>
  </si>
  <si>
    <t>la bandera</t>
  </si>
  <si>
    <t>nonato coo #3459</t>
  </si>
  <si>
    <t>http://semanaeducacionartistica.cultura.gob.cl/wp-content/uploads/2016/04/IMG_3292-150x150.jpg</t>
  </si>
  <si>
    <t>Daniela Diaz Collao</t>
  </si>
  <si>
    <t>daniela-diaz-collao</t>
  </si>
  <si>
    <t>ddiaz@liceoteresaprats.cl</t>
  </si>
  <si>
    <t>Liceo 7 Teresa Prats</t>
  </si>
  <si>
    <t>Establecimiento de la municipalidad de Santiago, es un Liceo de niÃ±as con un alto porcentaje de vulnerabilidad, hace tres aÃ±os contamos con la electividad artÃ­stica el cuÃ¡l cuenta con mÃ¡s horas de Artes visuales, MÃºsica, ed. TecnolÃ³gica y Artes escÃ©nicas. AdemÃ¡s se le da mucha importancia a actividades artÃ­sticas en los talleres extraescolares (Danza, Teatro, Circo, audiovisual, dibujo, literatura, entre otros)
Tenemos un equipo docente en el area artÃ­stica muy comprometido en la promociÃ³n y difusiÃ³n de el arte en la educaciÃ³n.</t>
  </si>
  <si>
    <t xml:space="preserve">Daniela DÃ­az </t>
  </si>
  <si>
    <t>Profesora de EducaciÃ³n fÃ­sica y Circo en cursos artisticos</t>
  </si>
  <si>
    <t>daniela-espina</t>
  </si>
  <si>
    <t>daniellaespina@gmail.com</t>
  </si>
  <si>
    <t>Colegio Insular Robinson Crusoe</t>
  </si>
  <si>
    <t>El pangal Sin numero</t>
  </si>
  <si>
    <t>a:1:{s:64:"f83909d8b7f07be3888378864ced091eb776a2acee063d0080ece366762aea1d";a:4:{s:10:"expiration";i:1466723081;s:2:"ip";s:12:"172.18.9.223";s:2:"ua";s:120:"Mozilla/5.0 (Macintosh; Intel Mac OS X 10_10_3) AppleWebKit/537.36 (KHTML, like Gecko) Chrome/51.0.2704.84 Safari/537.36";s:5:"login";i:1466550281;}}</t>
  </si>
  <si>
    <t>a:7:{i:0;s:10:"ArtesanÃ­a";i:1;s:15:"Artes circenses";i:2;s:14:"Artes visuales";i:3;s:4:"Cine";i:4;s:11:"FotografÃ­a";i:5;s:7:"MÃºsica";i:6;s:13:"Nuevos medios";}</t>
  </si>
  <si>
    <t>El colegio Insular Robinson Crusoe se adhiere con su participaciÃ³n a las semana de las artes en contexto de aislamiento y singularidad.</t>
  </si>
  <si>
    <t>2009-5</t>
  </si>
  <si>
    <t>032 2751034</t>
  </si>
  <si>
    <t>grupo Folcklorico</t>
  </si>
  <si>
    <t>Daniela Farias</t>
  </si>
  <si>
    <t>daniela-farias</t>
  </si>
  <si>
    <t>daniela.fariasp@gmail.com</t>
  </si>
  <si>
    <t>colegio padre pedro arrupe</t>
  </si>
  <si>
    <t>san luis 270</t>
  </si>
  <si>
    <t>http://semanaeducacionartistica.cultura.gob.cl/wp-content/uploads/2016/04/SAS7256-150x150.jpg</t>
  </si>
  <si>
    <t>Somos una comunidad educativa, con orientaciÃ³n catÃ³lica y cuya misiÃ³n fundamental consiste en dar educaciÃ³n de calidad a todos nuestros estudiantes para que sean personas de excelencia en todas las dimensiones del ser, desarrollando al mÃ¡ximo sus potencialidades, conocimientos y destrezas necesarios para desempeÃ±arse con Ã©xito tanto en el Ã¡mbito tÃ©cnico profesional, como en la continuidad de estudios superiores, siendo asÃ­ protagonistas en la realizaciÃ³n de sus sueÃ±os.</t>
  </si>
  <si>
    <t>www.colegioarrupe.cl</t>
  </si>
  <si>
    <t>Daniela FarÃ­as</t>
  </si>
  <si>
    <t>jefe del departamento de artes y docente</t>
  </si>
  <si>
    <t>banda</t>
  </si>
  <si>
    <t>Daniela Fernandez</t>
  </si>
  <si>
    <t>daniela-fernandez</t>
  </si>
  <si>
    <t>Escuela nÂº6 de Lautaro</t>
  </si>
  <si>
    <t>Andres Bello 395</t>
  </si>
  <si>
    <t>a:1:{s:64:"fad6d09a3cc7ca1804c839ba1cf28c5648efb55e1a21c047fd78f6dbe62ab922";a:4:{s:10:"expiration";i:1462709885;s:2:"ip";s:12:"172.18.9.223";s:2:"ua";s:102:"Mozilla/5.0 (Windows NT 10.0) AppleWebKit/537.36 (KHTML, like Gecko) Chrome/50.0.2661.94 Safari/537.36";s:5:"login";i:1462537085;}}</t>
  </si>
  <si>
    <t>http://semanaeducacionartistica.cultura.gob.cl/wp-content/uploads/2016/05/Logo-con-Frase-150x150.png</t>
  </si>
  <si>
    <t>PasiÃ³n por la educaciÃ³n de Calidad, Equidad e Inclusion</t>
  </si>
  <si>
    <t>www.escuelaseis.cl</t>
  </si>
  <si>
    <t>Daniela FernÃ ndez CÃ ceres</t>
  </si>
  <si>
    <t>Monitora Orquesta</t>
  </si>
  <si>
    <t>Daniela Gonzalez Toledo</t>
  </si>
  <si>
    <t>daniela-gonzalez-toledo</t>
  </si>
  <si>
    <t>daniangelik21@hotmail.com</t>
  </si>
  <si>
    <t>a:2:{s:64:"b477526936cbb94ddf0a37ac9d36a7a4f1df25c458c4cc1250831632da397d3f";a:4:{s:10:"expiration";i:1466088212;s:2:"ip";s:12:"172.18.9.223";s:2:"ua";s:101:"Mozilla/5.0 (Windows NT 6.1) AppleWebKit/537.36 (KHTML, like Gecko) Chrome/51.0.2704.84 Safari/537.36";s:5:"login";i:1465915412;}s:64:"e895e4c35b60e47d46e7fed75a1871181a06674fe16cef07d618ba6f13930e49";a:4:{s:10:"expiration";i:1466175405;s:2:"ip";s:12:"172.18.9.223";s:2:"ua";s:101:"Mozilla/5.0 (Windows NT 6.1) AppleWebKit/537.36 (KHTML, like Gecko) Chrome/51.0.2704.84 Safari/537.36";s:5:"login";i:1466002605;}}</t>
  </si>
  <si>
    <t>http://semanaeducacionartistica.cultura.gob.cl/wp-content/uploads/2016/04/logo-3-150x150.jpg</t>
  </si>
  <si>
    <t xml:space="preserve">La Escuela Tomas Lago estÃ¡ ubicada en la comuna de ChillÃ¡n Viejo. Es una comunidad educativa integral e inclusiva con Ã©nfasis en el aprendizaje de todos los  estudiantes; orientado hacia la autonomÃ­a y reflexiÃ³n para enfrentar con Ã©xito los desafÃ­os personales y sociales.  
</t>
  </si>
  <si>
    <t>Daniela GonzÃ¡lez Toledo</t>
  </si>
  <si>
    <t>Coordinadora de Cultura</t>
  </si>
  <si>
    <t>Daniela Nathalie Castro</t>
  </si>
  <si>
    <t>daniela-nathalie-castro</t>
  </si>
  <si>
    <t>danielaraziel@gmail.com</t>
  </si>
  <si>
    <t>Liceo Municipal Barros Arana</t>
  </si>
  <si>
    <t>3 Oriente 020</t>
  </si>
  <si>
    <t>a:1:{s:64:"971fd8e9d8bdaba7bd4a7b19ea6bb75b4161db0775977d7f4e3092e68f04a217";a:4:{s:10:"expiration";i:1463261163;s:2:"ip";s:12:"172.18.9.223";s:2:"ua";s:109:"Mozilla/5.0 (Windows NT 10.0; WOW64) AppleWebKit/537.36 (KHTML, like Gecko) Chrome/50.0.2661.94 Safari/537.36";s:5:"login";i:1463088363;}}</t>
  </si>
  <si>
    <t>http://semanaeducacionartistica.cultura.gob.cl/wp-content/uploads/2016/05/download-150x150.jpg</t>
  </si>
  <si>
    <t>Teodoro Schmidt</t>
  </si>
  <si>
    <t xml:space="preserve">Nuestro establecimiento  se centra en la formaciÃ³n integral del educando,
desarrollando todas las capacidades, competencias y habilidades de los alumnos y alumnas,
habilitÃ¡ndolos para incorporarse con Ã©xito en el campo laboral o para proseguir estudios
superiores. Entregamos una educaciÃ³n de calidad y equidad, que brinda oportunidades de
desarrollo a todos los alumnos y alumnas de acuerdo a sus diferencias individuales,
propiciando un ambiente armÃ³nico de sana convivencia donde los(as) alumnos(as) se
desenvuelvan con una actitud positiva , con una positiva autoestima e identidad personal,
promovemos un Liceo con ambiente fraternal y solidario, donde las personas se
interrelacionan sin diferencias econÃ³micas , Ã©tnicas y/o socio- culturales. Es un establecimiento inclusivo, integral e intercultural. </t>
  </si>
  <si>
    <t>6397-5</t>
  </si>
  <si>
    <t>Daniela Nathalie Castro GonzÃ¡lez</t>
  </si>
  <si>
    <t>Profesora de InlgÃ©s</t>
  </si>
  <si>
    <t>Daniela pena gatica</t>
  </si>
  <si>
    <t>daniela-pena-gatica</t>
  </si>
  <si>
    <t>dpgatica@gmail.com</t>
  </si>
  <si>
    <t>Liceo AntonioVaras</t>
  </si>
  <si>
    <t xml:space="preserve">Santiago 320, lago Ranco </t>
  </si>
  <si>
    <t>a:1:{s:64:"f03beca3e3f514a36c5c9d82737c8a8023995bb51d520d83a04dd899edc295d7";a:4:{s:10:"expiration";i:1464064123;s:2:"ip";s:12:"172.18.9.223";s:2:"ua";s:102:"Mozilla/5.0 (Windows NT 6.1) AppleWebKit/537.36 (KHTML, like Gecko) Chrome/50.0.2661.102 Safari/537.36";s:5:"login";i:1463891323;}}</t>
  </si>
  <si>
    <t xml:space="preserve">Lago Ranco </t>
  </si>
  <si>
    <t>Establecimiento de educaciÃ³n municipal con mÃ¡s de 80 aÃ±os de trayectoria entregando enseÃ±anza a la comuna de Lago Ranco y sus alrededores. Contamos con cursos desde pre kÃ­nder a cuarto aÃ±o medio con una formaciÃ³n cientÃ­fico -humanista.
	Velar para que la educaciÃ³n en las aulas sea de la mejor calidad.
-	Lograr competencias orales y escritas de lenguaje, razonamiento lÃ³gico, matemÃ¡tico, tecnologÃ­a, ciencias, artes y deportes.
-	Procurar un clima organizacional agradable y estable, basado en el respeto a las personas y traducido en derechos y deberes.
-	Establecer estrategias de Liceo para el logro de habilidades superiores en los estudiantes.
-	Disponer personal docente idÃ³neo, asistentes de la educaciÃ³n y equipo tÃ©cnico pedagÃ³gico calificado.</t>
  </si>
  <si>
    <t xml:space="preserve">"7 299" </t>
  </si>
  <si>
    <t>https://es-la.facebook.com/LiceoAntonioVarasOFICIAL/</t>
  </si>
  <si>
    <t>Daniela PeÃ±a Gatcia</t>
  </si>
  <si>
    <t>Docente de sala</t>
  </si>
  <si>
    <t>Daniela Perez Munoz</t>
  </si>
  <si>
    <t>daniela-perez-munoz</t>
  </si>
  <si>
    <t>danielaperezdanza@gmail.com</t>
  </si>
  <si>
    <t>Centro Educacional HÃ©roe Arturo Perez Canto</t>
  </si>
  <si>
    <t>Reina de Chile # 0174</t>
  </si>
  <si>
    <t xml:space="preserve">Recoleta </t>
  </si>
  <si>
    <t>Nuestro Establecimiento MUNICIPAL, siendo administrado y gestionado por la municipalidad de Recoleta y su departamento de educaciÃ³n municipal DAEM. Nuestro proyecto Educativo Institucional P.E.I. a travÃ©s de la misiÃ³n y la visiÃ³n declaran los enfoques artÃ­sticos e inclusivos mediante la participaciÃ³n real, activa y democrÃ¡tica de todos los estamentos que componen la comunidad escolar. VisiÃ³n: el Centro educacional HÃ©roe Arturo Perez Canto aspira a ser una comunidad inclusiva que respete la diversidad en  todo sus Ã¡mbitos (cultural, etnico,polÃ­tico,Ã©tico-moral,orientaciÃ³n sexual, que desarrolle el interÃ©s por el aprendizaje y la creatividad artÃ­stica en un clima acogedor y motivador. 
MisiÃ³n:  El Centro Educacional Arturo Perez Canto tiene como misiÃ³n educar en un clima de respeto, promoviendo el trabajo colaborativo de todos los estamentos que lo constituyen, fomentando paralÃ¡cticas que valoren la diversidad e incentiven al aprendizaje y la creatividad de sus estudiantes.</t>
  </si>
  <si>
    <t>10252-0</t>
  </si>
  <si>
    <t>www.liceoarturoperezcanto.cl</t>
  </si>
  <si>
    <t>229457719 - 229457720</t>
  </si>
  <si>
    <t>Daniela Perez MuÃ±oz</t>
  </si>
  <si>
    <t>Docente Danza</t>
  </si>
  <si>
    <t>daniela-pollak</t>
  </si>
  <si>
    <t>dpollak@sip.cl</t>
  </si>
  <si>
    <t>Francisco Arriaran</t>
  </si>
  <si>
    <t>Av Matta 1089</t>
  </si>
  <si>
    <t>a:1:{s:64:"1c345d7820a677c3c014d273f1e9b5607f451b293c2d5c46a0d589d33fd41091";a:4:{s:10:"expiration";i:1466728537;s:2:"ip";s:12:"172.18.9.223";s:2:"ua";s:103:"Mozilla/5.0 (Windows NT 10.0) AppleWebKit/537.36 (KHTML, like Gecko) Chrome/51.0.2704.103 Safari/537.36";s:5:"login";i:1466555737;}}</t>
  </si>
  <si>
    <t>a:2:{i:0;s:10:"ArtesanÃ­a";i:1;s:14:"Artes visuales";}</t>
  </si>
  <si>
    <t>8 658</t>
  </si>
  <si>
    <t>http://www.franciscoarriaran.cl/</t>
  </si>
  <si>
    <t>Prtofesora</t>
  </si>
  <si>
    <t>Daniela Pollak Prado</t>
  </si>
  <si>
    <t>daniela-pollak-prado</t>
  </si>
  <si>
    <t>dpollakp@gmail.com</t>
  </si>
  <si>
    <t>Elvira Hurtado de Matte</t>
  </si>
  <si>
    <t>Avenida Carrascal 4503</t>
  </si>
  <si>
    <t>Daniela Porma</t>
  </si>
  <si>
    <t>daniela-porma</t>
  </si>
  <si>
    <t>dpormal@gmail.com</t>
  </si>
  <si>
    <t>escuela Ana Molina F-820</t>
  </si>
  <si>
    <t xml:space="preserve">Tranaquepe S/N Tirua </t>
  </si>
  <si>
    <t>a:1:{s:64:"dfbed8fb20c23443eeb70c969b58cd60ff3810ee5b931ac708f435af225aef4a";a:4:{s:10:"expiration";i:1464459269;s:2:"ip";s:12:"172.18.9.223";s:2:"ua";s:110:"Mozilla/5.0 (Windows NT 10.0; WOW64) AppleWebKit/537.36 (KHTML, like Gecko) Chrome/50.0.2661.102 Safari/537.36";s:5:"login";i:1464286469;}}</t>
  </si>
  <si>
    <t xml:space="preserve">Tirua </t>
  </si>
  <si>
    <t xml:space="preserve">Escuela Ana Molina se encuentra ubicada en Tranaquepe, comuna de Tirua. </t>
  </si>
  <si>
    <t>5192-6</t>
  </si>
  <si>
    <t xml:space="preserve">Daniela Porma </t>
  </si>
  <si>
    <t xml:space="preserve">Docente de Aula </t>
  </si>
  <si>
    <t>Daniela Repetto</t>
  </si>
  <si>
    <t>daniela-repetto</t>
  </si>
  <si>
    <t>danielarepetto@hotmail.com</t>
  </si>
  <si>
    <t>colegio ambar</t>
  </si>
  <si>
    <t>a:1:{s:64:"fba60e2628728c8db6de6b0dfaff655b991cf2985ff9480c910f81e28f62d32d";a:4:{s:10:"expiration";i:1466191387;s:2:"ip";s:12:"10.215.2.152";s:2:"ua";s:68:"Mozilla/5.0 (Windows NT 6.1; WOW64; Trident/7.0; rv:11.0) like Gecko";s:5:"login";i:1466018587;}}</t>
  </si>
  <si>
    <t>Daniela Rosales Scaff</t>
  </si>
  <si>
    <t>daniela-rosales-scaff</t>
  </si>
  <si>
    <t>scaff04@hotmail.com</t>
  </si>
  <si>
    <t>Colegio AndrÃ©s Bello</t>
  </si>
  <si>
    <t>Costanera 01</t>
  </si>
  <si>
    <t>Somos un colegio municipal con 97 aÃ±os de trayectoria  y una matricula de 527 estudiantes. Muchas familias de nuestra comuna  han pasado por nuestras aulas, donde han estado sus abuelos, padres e hijos en nuestra comunidad educativa, en definitiva un colegio de tradiciÃ³n.</t>
  </si>
  <si>
    <t>Encargada extra escolar</t>
  </si>
  <si>
    <t>Daniela Santoro Thomas</t>
  </si>
  <si>
    <t>daniela-santoro-thomas</t>
  </si>
  <si>
    <t>dana.srt@gmail.com</t>
  </si>
  <si>
    <t>Colegio AcrÃ³polis</t>
  </si>
  <si>
    <t>angel pimentel 1003</t>
  </si>
  <si>
    <t>a:1:{s:64:"66042ef242d73b901a72238f4acdfaf609694b7633d2cdf293f3042268f75d21";a:4:{s:10:"expiration";i:1460642600;s:2:"ip";s:12:"172.18.9.223";s:2:"ua";s:109:"Mozilla/5.0 (Windows NT 6.3; WOW64) AppleWebKit/537.36 (KHTML, like Gecko) Chrome/49.0.2623.110 Safari/537.36";s:5:"login";i:1460469800;}}</t>
  </si>
  <si>
    <t>a:6:{i:0;s:10:"ArtesanÃ­a";i:1;s:14:"Artes visuales";i:2;s:4:"Cine";i:3;s:7:"DiseÃ±o";i:4;s:10:"Literatura";i:5;s:6:"Teatro";}</t>
  </si>
  <si>
    <t>Colegio AcrÃ³polis ha manifestado un gran cambios durantes los 3 Ãºltimos aÃ±os, en los cuales se conformÃ³ un nuevo equipo de trabajo y junto con la DirecciÃ³n, comenzaron a transformar el colegio con salas temÃ¡ticas, de psicomotricidad,e incrementar el arte visual, mÃºsica y literatura, entre michas otras acciones. Por lo que nos intersa participar en mÃ¡s actividades artÃ­sticas, ya que consideramos que tenemos alumnos muy talentosos y es nuestro deber potencializar sus virtudes.</t>
  </si>
  <si>
    <t>www.colegioacropolis.com</t>
  </si>
  <si>
    <t xml:space="preserve">Daniela Santoro </t>
  </si>
  <si>
    <t>Daniela Vilo</t>
  </si>
  <si>
    <t>daniela-vilo</t>
  </si>
  <si>
    <t>International Country School</t>
  </si>
  <si>
    <t>Camino al VolcÃ¡n 6579</t>
  </si>
  <si>
    <t>a:1:{s:64:"14f69d4f2fc2eb48faac519dd8e447362fad5808946f810cb45345a4bbf2cc7e";a:4:{s:10:"expiration";i:1466448406;s:2:"ip";s:12:"172.18.9.223";s:2:"ua";s:101:"Mozilla/5.0 (Windows NT 6.1) AppleWebKit/537.36 (KHTML, like Gecko) Chrome/51.0.2704.84 Safari/537.36";s:5:"login";i:1466275606;}}</t>
  </si>
  <si>
    <t>http://semanaeducacionartistica.cultura.gob.cl/wp-content/uploads/2016/04/COLEGIO-INTERNATIONAL-150x150.jpg</t>
  </si>
  <si>
    <t>Nuestro colegio naciÃ³ en 1990 respondiendo a la necesidad de familias jÃ³venes que se establecieron en el sector del CajÃ³n del Maipo y que buscaban un lugar donde educar a sus hijos.
International Country School surgiÃ³ como un espacio donde sus estudiantes, desde el primer momento, han podido vincularse constantemente con la naturaleza y han contado con una educaciÃ³n que enfatiza la enseÃ±anza del inglÃ©s como segundo idioma y las artes como medio de expresiÃ³n e integraciÃ³n.
Nuestra instituciÃ³n se ha planteado la formaciÃ³n educativa y valÃ³rica de los alumnos en un clima de respeto y tolerancia capaz de potenciar sus capacidades intelectuales, sociales, artÃ­sticas y espirituales.</t>
  </si>
  <si>
    <t>www.countryschool.cl</t>
  </si>
  <si>
    <t xml:space="preserve">56 (2) - 871 13 51 </t>
  </si>
  <si>
    <t>Docente de educaciÃ³n musical</t>
  </si>
  <si>
    <t xml:space="preserve">Coro, grupos musicales </t>
  </si>
  <si>
    <t>Danielaburgosoliva</t>
  </si>
  <si>
    <t>danielaburgosoliva</t>
  </si>
  <si>
    <t>d.burgos@industrialfenner.cl</t>
  </si>
  <si>
    <t>Liceo Industrial Ingeniero Ricardo Fenner Ruedi</t>
  </si>
  <si>
    <t>Km7 Sector San Javier</t>
  </si>
  <si>
    <t>Este prestigioso establecimiento pertenece a la CORPORACIÃ“N EDUCACIONAL SNAEDUCA, instituciÃ³n de reconocido prestigio nacional en el Ã¡mbito de la EducaciÃ³n Media TÃ©cnico Profesional, cuya misiÃ³n Corporativa ha sido, la formaciÃ³n de Recursos Humanos con miras a incrementar las ventajas productivas y competitivas del sector AgrÃ­cola - Forestal - Industrial y GastronÃ³mico.</t>
  </si>
  <si>
    <t>22140-6</t>
  </si>
  <si>
    <t>www.industrialfenner.cl</t>
  </si>
  <si>
    <t>Docente Lenguaje y ComunicaciÃ³n</t>
  </si>
  <si>
    <t>Grupo musical y de danza</t>
  </si>
  <si>
    <t>DANIELADIAZSALINAS</t>
  </si>
  <si>
    <t>danieladiazsalinas</t>
  </si>
  <si>
    <t>ddiaz@cldvarica.cl</t>
  </si>
  <si>
    <t>LICEO POLITÃ‰CNICO ARICA</t>
  </si>
  <si>
    <t>JOAQUIN ARACENA 2073</t>
  </si>
  <si>
    <t>a:1:{s:64:"1e854fd647d86803a2fbf2945b42eb753adda52481f4f4b679f6241f35ed8f27";a:4:{s:10:"expiration";i:1463841079;s:2:"ip";s:12:"172.18.9.223";s:2:"ua";s:109:"Mozilla/5.0 (Windows NT 6.3; WOW64) AppleWebKit/537.36 (KHTML, like Gecko) Chrome/50.0.2661.102 Safari/537.36";s:5:"login";i:1463668279;}}</t>
  </si>
  <si>
    <t>a:9:{i:0;s:15:"Artes circenses";i:1;s:14:"Artes visuales";i:2;s:4:"Cine";i:3;s:5:"Danza";i:4;s:7:"DiseÃ±o";i:5;s:11:"FotografÃ­a";i:6;s:10:"Literatura";i:7;s:7:"MÃºsica";i:8;s:6:"Teatro";}</t>
  </si>
  <si>
    <t>PROFESORA LENGUAJE Y COMUNICACIÃ“N</t>
  </si>
  <si>
    <t>Danilo Montana</t>
  </si>
  <si>
    <t>danilo-montana</t>
  </si>
  <si>
    <t>danilomontanac90@gmail.com</t>
  </si>
  <si>
    <t>liceo C-90 TRAPAQUEANTE</t>
  </si>
  <si>
    <t>Guacolda sin numero</t>
  </si>
  <si>
    <t>a:3:{s:64:"9dab9c5ce2e2507977d7b073b082251bf73f91470b7b99b527a585d6c8fbaaba";a:4:{s:10:"expiration";i:1466085375;s:2:"ip";s:12:"172.18.9.223";s:2:"ua";s:108:"Mozilla/5.0 (Windows NT 6.2; WOW64) AppleWebKit/537.36 (KHTML, like Gecko) Chrome/51.0.2704.84 Safari/537.36";s:5:"login";i:1465912575;}s:64:"8bc39332bf7bf283ce172dbc51add3e9af826d993f087f0b210d8c1a0ec8bd39";a:4:{s:10:"expiration";i:1466179575;s:2:"ip";s:12:"172.18.9.223";s:2:"ua";s:108:"Mozilla/5.0 (Windows NT 6.2; WOW64) AppleWebKit/537.36 (KHTML, like Gecko) Chrome/51.0.2704.84 Safari/537.36";s:5:"login";i:1466006775;}s:64:"ffc94bb75f30973e546c6dbdf8dcfd6915dbd1a31c6f59c8b3c97375a01521f9";a:4:{s:10:"expiration";i:1466217017;s:2:"ip";s:12:"172.18.9.223";s:2:"ua";s:108:"Mozilla/5.0 (Windows NT 6.2; WOW64) AppleWebKit/537.36 (KHTML, like Gecko) Chrome/51.0.2704.84 Safari/537.36";s:5:"login";i:1466044217;}}</t>
  </si>
  <si>
    <t>http://semanaeducacionartistica.cultura.gob.cl/wp-content/uploads/2016/06/insignia-liceo-150x150.jpg</t>
  </si>
  <si>
    <t xml:space="preserve">liceo c-90 Trapaqueante, comuna de TirÃºa. 
FundaciÃ³n del establecimiento (31 de agosto de 1984)
Modalidades que imparte.
CaracterÃ­sticas bÃ¡sicas: Polivalente, diurno, vespertino, mixto y gratuito, Niveles que atiende.
Desarrollo pedagÃ³gico curricular: Incremento del Plan del Estudio al incorporarse a la JEC desde el aÃ±o 2002.
IncorporaciÃ³n desde el aÃ±o 2013 al programa SEP.
Tablas de MatrÃ­cula 2015.
70 % de los estudiantes presentan descendencia mapuche.
</t>
  </si>
  <si>
    <t>11400-6</t>
  </si>
  <si>
    <t>http://danilomawida.blogspot.cl/</t>
  </si>
  <si>
    <t>Danitza Guzman</t>
  </si>
  <si>
    <t>danitza-guzman</t>
  </si>
  <si>
    <t>laprofedanitza@gmail.com</t>
  </si>
  <si>
    <t xml:space="preserve"> Galvarino Riveros NÂ° 179</t>
  </si>
  <si>
    <t>a:4:{i:0;s:10:"ArtesanÃ­a";i:1;s:15:"Artes circenses";i:2;s:14:"Artes visuales";i:3;s:11:"FotografÃ­a";}</t>
  </si>
  <si>
    <t xml:space="preserve">Con 105 aÃ±os de presencia en la localidad de ReumÃ©n, es el establecimiento educacional mÃ¡s antiguo de la comuna de Paillaco, que entrega educaciÃ³n de prekÃ­nder a octavo bÃ¡sico.
Nuestra Escuela desea ser reconocida como un centro educativo que ofrece una propuesta basada en la inclusiÃ³n de todos (as) los (las) estudiantes, atendiÃ©ndolos en su diversidad mediante una educaciÃ³n que cumple con los estÃ¡ndares
de calidad establecidos por el Ministerio de EducaciÃ³n, contando con profesionales competentes en las diversas Ã¡reas del currÃ­culum y comprometidos con su quehacer.
Cuenta con diferentes Talleres Deportivos, 
Orquesta de cÃ¡mara, Banda de Guerra y Taller de Arte </t>
  </si>
  <si>
    <t>7205-2</t>
  </si>
  <si>
    <t>63-2427308</t>
  </si>
  <si>
    <t>Danitza GuzmÃ¡n CÃ³rdova</t>
  </si>
  <si>
    <t>violines</t>
  </si>
  <si>
    <t>Danitza Guzman Cordova</t>
  </si>
  <si>
    <t>danitza-guzman-cordova</t>
  </si>
  <si>
    <t>djcordova@gmail.com</t>
  </si>
  <si>
    <t>http://semanaeducacionartistica.cultura.gob.cl/wp-content/uploads/2016/05/proyecto-150x150.jpg</t>
  </si>
  <si>
    <t>a:5:{i:0;s:10:"ArtesanÃ­a";i:1;s:15:"Artes circenses";i:2;s:14:"Artes visuales";i:3;s:11:"FotografÃ­a";i:4;s:6:"Teatro";}</t>
  </si>
  <si>
    <t>Con una matrÃ­cula de mÃ¡s de 700 estudiantes, es el establecimiento de educaciÃ³n bÃ¡sica con mayor poblaciÃ³n escolar a nivel comunal. Su fundaciÃ³n data del aÃ±o 1918.
La escuela cuenta con 21 cursos de prekÃ­nder a octavo bÃ¡sico. AdemÃ¡s, tiene el Programa de IntegraciÃ³n Escolar (PIE) transitorio y permanente.
Destaca por su variedad de talleres extraescolares; en el Ã¡rea deportiva, fÃºtbol y bÃ¡squetbol; en el Ã¡rea artÃ­stico-cultural, coro, banda escolar, instrumentos musicales y folclor</t>
  </si>
  <si>
    <t>7202-8</t>
  </si>
  <si>
    <t>63-2 422559</t>
  </si>
  <si>
    <t>bandas instrumentales</t>
  </si>
  <si>
    <t>danitzas silva silva</t>
  </si>
  <si>
    <t>danitzas-silva-silva</t>
  </si>
  <si>
    <t>Centro Educacional Mario Bertero Cevasco</t>
  </si>
  <si>
    <t>rogelio olave 989</t>
  </si>
  <si>
    <t>a:1:{s:64:"6f6e80ed257ad531329ee38696eb83f396c41e6c3ac64054cd379da1d31f9560";a:4:{s:10:"expiration";i:1464919945;s:2:"ip";s:12:"172.18.9.223";s:2:"ua";s:102:"Mozilla/5.0 (Windows NT 6.1) AppleWebKit/537.36 (KHTML, like Gecko) Chrome/37.0.2062.124 Safari/537.36";s:5:"login";i:1463710345;}}</t>
  </si>
  <si>
    <t>http://semanaeducacionartistica.cultura.gob.cl/wp-content/uploads/2016/03/mariobertero2014-3-150x150.jpg</t>
  </si>
  <si>
    <t>a:11:{i:0;s:12:"Arquitectura";i:1;s:15:"Artes circenses";i:2;s:14:"Artes visuales";i:3;s:4:"Cine";i:4;s:5:"Danza";i:5;s:7:"DiseÃ±o";i:6;s:11:"FotografÃ­a";i:7;s:10:"Literatura";i:8;s:7:"MÃºsica";i:9;s:13:"Nuevos medios";i:10;s:6:"Teatro";}</t>
  </si>
  <si>
    <t>84414771 - 228193197</t>
  </si>
  <si>
    <t>Danitza Silva Silva</t>
  </si>
  <si>
    <t xml:space="preserve">Colectivo o movimiento cultural MBC </t>
  </si>
  <si>
    <t>danydiaz</t>
  </si>
  <si>
    <t>ddiaz@artequin.cl</t>
  </si>
  <si>
    <t>Av. Portales 3530</t>
  </si>
  <si>
    <t>a:2:{s:64:"27f1d9bde4a4add745df50bb49bbef1821a457cab5ec87e07adb7fd369bdf542";a:4:{s:10:"expiration";i:1461869277;s:2:"ip";s:12:"172.18.9.223";s:2:"ua";s:109:"Mozilla/5.0 (Windows NT 6.2; WOW64) AppleWebKit/537.36 (KHTML, like Gecko) Chrome/49.0.2623.112 Safari/537.36";s:5:"login";i:1461696477;}s:64:"4dfd27b2c071caa98f21e41f36769a4d6e21b6715444e944de9b9c7eb6387020";a:4:{s:10:"expiration";i:1461935172;s:2:"ip";s:12:"172.18.9.223";s:2:"ua";s:109:"Mozilla/5.0 (Windows NT 6.2; WOW64) AppleWebKit/537.36 (KHTML, like Gecko) Chrome/49.0.2623.112 Safari/537.36";s:5:"login";i:1461762372;}}</t>
  </si>
  <si>
    <t xml:space="preserve">Museo Artequin es un espacio vivo que incentiva la apreciaciÃ³n del arte y la creatividad en sus visitantes,a travÃ©s de una propuesta museolÃ³gica y una metodologÃ­a educativa e interactiva trabajando directamente con reproducciones de obras de arte y visitas guiadas participativas.
El objetivo es permitir que niÃ±os, niÃ±as, jÃ³venes y adultos experimenten el arte de una manera cercana.
Somos un museo con mÃ¡s de veintidÃ³s aÃ±os de trayectoria, que trabaja para ser un aporte en la
educaciÃ³n formal de las Artes Visuales, entregando herramientas, capacitaciones y actividades que contribuyan al desarrollo cultural de nuestro paÃ­s.  Tratamos de llegar a la mayor cantidad y diversidad de pÃºblico posible, promoviendo la educaciÃ³n artÃ­stica y el rescate del valor patrimonial.
Museo Artequin es un espacio cultural enfocado en la
educaciÃ³n artÃ­stica que entrega una experiencia educativa lÃºdica,atractiva y con contenido.
Nuestra oferta estÃ¡  dirigida a todo tipo de pÃºblico, integrando en cada experiencia un momento para el fomento de la creatividad, la reflexiÃ³n y el desarrollo del pensamiento crÃ­tico, haciendo que nuestra audiencia sea parte de un recinto social
con vinculaciÃ³n a su territorio y comunidad.
</t>
  </si>
  <si>
    <t>www.artequin.cl</t>
  </si>
  <si>
    <t>Yennyferth Becerra</t>
  </si>
  <si>
    <t>26818656 - 26825367</t>
  </si>
  <si>
    <t>Dario Salas</t>
  </si>
  <si>
    <t>dario-salas</t>
  </si>
  <si>
    <t>jvillagrans@daemspp.cl</t>
  </si>
  <si>
    <t>Dario Salas Diaz</t>
  </si>
  <si>
    <t>los acaios  42</t>
  </si>
  <si>
    <t>a:1:{s:64:"555d69ec663f74e40b71830fb1ef5ee8d42d27feb9e0ecb855b9e4b1c847d79c";a:4:{s:10:"expiration";i:1466708920;s:2:"ip";s:12:"172.18.9.223";s:2:"ua";s:109:"Mozilla/5.0 (Windows NT 6.1; WOW64) AppleWebKit/537.36 (KHTML, like Gecko) Chrome/51.0.2704.103 Safari/537.36";s:5:"login";i:1466536120;}}</t>
  </si>
  <si>
    <t xml:space="preserve">Nuestra escuela esta ubicada en el corazÃ³n de la villa San Pedro, como establecimiento nos preocupamos por incentivar a nuestros alumnos a llevar una vida saludable y que desarrollen sus habilidades es asÃ­ que contamos con un gran nÃºmero de talleres extra-programÃ¡ticos (fÃºtbol,basquetbol, tenis, danza entre muchos mas). Como instituciÃ³n hemos participado en diversos campeonatos a nivel comunal como regional obteniendo premios en cada una de las categorÃ­as.  </t>
  </si>
  <si>
    <t>4578-0</t>
  </si>
  <si>
    <t>Ximena Gonzalez Quiroz</t>
  </si>
  <si>
    <t>Profesora de Educacion fisica</t>
  </si>
  <si>
    <t>Banda estudiantil</t>
  </si>
  <si>
    <t>dartesymus</t>
  </si>
  <si>
    <t>Instituto Inmaculada ConcepciÃ³n Valdivia.</t>
  </si>
  <si>
    <t>yerbas buenas 323</t>
  </si>
  <si>
    <t>a:1:{s:64:"7f82bc5bf22e6e78f71f65084c69a2efcd2bceabf04899b7c6262d805febf239";a:4:{s:10:"expiration";i:1466856590;s:2:"ip";s:12:"172.18.9.223";s:2:"ua";s:110:"Mozilla/5.0 (Windows NT 10.0; WOW64) AppleWebKit/537.36 (KHTML, like Gecko) Chrome/51.0.2704.103 Safari/537.36";s:5:"login";i:1466683790;}}</t>
  </si>
  <si>
    <t>http://semanaeducacionartistica.cultura.gob.cl/wp-content/uploads/2016/04/logo-150x150.jpg</t>
  </si>
  <si>
    <t>Nuestra MisiÃ³n es Formar niÃ±os, niÃ±as y jÃ³venes con una sÃ³lida preparaciÃ³n acadÃ©mica y valÃ³rica, mediante una educaciÃ³n humanista y cristiano-catÃ³lica, inspirada en el legado de Madre Paulina von Mallinckrodt de "Servir a los demÃ¡s" y basada en un proceso de aprendizaje-enseÃ±anza que promueva el desarrollo de competencias, habilidades valores y actitudes, que les permitan aportar como personas y ciudadanos a la sociedad, al mundo y a la Iglesia de acuerdo a los nuevos desafÃ­os". Basados en esto , como departamento de Artes  hemos desarrollado un plan de acciÃ³n de vivencias artÃ­sticas permanentes, donde la clase es un taller  de Artes el colegio  la galerÃ­a y un escenario permante.</t>
  </si>
  <si>
    <t>Andrea Baez</t>
  </si>
  <si>
    <t>jefe departamento  Artes</t>
  </si>
  <si>
    <t xml:space="preserve">danza, folclor , artes visuales </t>
  </si>
  <si>
    <t>DARWIN</t>
  </si>
  <si>
    <t>darwin</t>
  </si>
  <si>
    <t>darwinbuitron36@gmail.com</t>
  </si>
  <si>
    <t>Unidad Educativa Apuela</t>
  </si>
  <si>
    <t>Bartolome Garcia 636 y Juan Francisco bonilla</t>
  </si>
  <si>
    <t>a:1:{s:64:"93e9f825e36546b7b8c4529ffc8be2457acd107597abb3cd47f9f02d06916b9d";a:4:{s:10:"expiration";i:1461334697;s:2:"ip";s:12:"172.18.9.223";s:2:"ua";s:72:"Mozilla/5.0 (Windows NT 6.3; WOW64; rv:45.0) Gecko/20100101 Firefox/45.0";s:5:"login";i:1461161897;}}</t>
  </si>
  <si>
    <t>actos socio culturales</t>
  </si>
  <si>
    <t>ministerio de educaciÃ³n</t>
  </si>
  <si>
    <t>Darwin BuitrÃ³n</t>
  </si>
  <si>
    <t>educacion musical</t>
  </si>
  <si>
    <t>educacion musical para educacion general bÃ¡sica</t>
  </si>
  <si>
    <t>DAVID CADIZ REYES</t>
  </si>
  <si>
    <t>david-cadiz-reyes</t>
  </si>
  <si>
    <t>utplocarta@gmail.com</t>
  </si>
  <si>
    <t>Escuela Lo Cartagena</t>
  </si>
  <si>
    <t>Los Alerces 784</t>
  </si>
  <si>
    <t>http://semanaeducacionartistica.cultura.gob.cl/wp-content/uploads/2016/05/insignia2-150x150.png</t>
  </si>
  <si>
    <t>Rengo</t>
  </si>
  <si>
    <t>Escuela Lo Cartagena, es una escuela Rural, ubicada en la localidad de Lo Cartagena, en la comuna de Rengo, Sexta RegiÃ³n.
Posee un Ã­ndice de alta vulnerabilidad, posee cursos desde prekinder a Octavo bÃ¡sico y uno de sus sellos es la educaciÃ³n artÃ­stica.
Este es el segundo aÃ±o en que queremos participar de esta hermosa semana.</t>
  </si>
  <si>
    <t>2296-9</t>
  </si>
  <si>
    <t>72-2513007</t>
  </si>
  <si>
    <t>David CÃ diz Reyes</t>
  </si>
  <si>
    <t>Taller de danza folclÃ³rica y moderna, a cargo de dos docentes de la escuela e integrado por alumnos/as desde 1Âº a 4Âº bÃ¡sico</t>
  </si>
  <si>
    <t>DAVID ESTEBAN SAEZ ALARCON</t>
  </si>
  <si>
    <t>david-esteban-saez-alarcon</t>
  </si>
  <si>
    <t>saezalarcon@gmail.com</t>
  </si>
  <si>
    <t>Los Libertadores</t>
  </si>
  <si>
    <t>Los Yaganes 290</t>
  </si>
  <si>
    <t>a:1:{s:64:"8bf60f30b501393651b1a1cf9c59c22de540d47c3482023cd5ccdac9182a96ba";a:4:{s:10:"expiration";i:1462628331;s:2:"ip";s:12:"172.18.9.223";s:2:"ua";s:109:"Mozilla/5.0 (Windows NT 10.0; WOW64) AppleWebKit/537.36 (KHTML, like Gecko) Chrome/50.0.2661.94 Safari/537.36";s:5:"login";i:1462455531;}}</t>
  </si>
  <si>
    <t>http://semanaeducacionartistica.cultura.gob.cl/wp-content/uploads/2016/05/10710538_10206812489889403_8227184123613564075_n-150x150.jpg</t>
  </si>
  <si>
    <t>a:4:{i:0;s:14:"Artes visuales";i:1;s:10:"Literatura";i:2;s:7:"MÃºsica";i:3;s:13:"Nuevos medios";}</t>
  </si>
  <si>
    <t>41-2843864</t>
  </si>
  <si>
    <t>David Esteban SÃ ez AlarcÃ²n</t>
  </si>
  <si>
    <t>Profesor de MÃ¹sica</t>
  </si>
  <si>
    <t>Alumnos mÃºsicos representantes del colegio</t>
  </si>
  <si>
    <t>David Rodrigo Allende Miranda</t>
  </si>
  <si>
    <t>david-rodrigo-allende-miranda</t>
  </si>
  <si>
    <t>david.allende.m@gmail.com</t>
  </si>
  <si>
    <t>Los Aromos</t>
  </si>
  <si>
    <t>Camino El Durazno kilimetro 15</t>
  </si>
  <si>
    <t>a:1:{s:64:"e8972308d84c80d2d5d3d9f39462b750e02cbf35797e7a1181daf5d85d900237";a:4:{s:10:"expiration";i:1463942194;s:2:"ip";s:12:"172.18.9.223";s:2:"ua";s:127:"Mozilla/5.0 (Windows NT 10.0; Win64; x64) AppleWebKit/537.36 (KHTML, like Gecko) Chrome/46.0.2486.0 Safari/537.36 Edge/13.10586";s:5:"login";i:1463769394;}}</t>
  </si>
  <si>
    <t>http://semanaeducacionartistica.cultura.gob.cl/wp-content/uploads/2016/05/11070761_10206293979286593_2400649738922983006_n-150x150.jpg</t>
  </si>
  <si>
    <t>2425-2</t>
  </si>
  <si>
    <t>d</t>
  </si>
  <si>
    <t>Dayan Guerrero Montiel</t>
  </si>
  <si>
    <t>dayan-guerrero-montiel</t>
  </si>
  <si>
    <t>dayanmontiel@gmail.com</t>
  </si>
  <si>
    <t>Colegio InglÃ©s CatÃ³lico</t>
  </si>
  <si>
    <t>Avda. Estadio 1760</t>
  </si>
  <si>
    <t>http://semanaeducacionartistica.cultura.gob.cl/wp-content/uploads/2016/05/G1A3788-150x150.jpg</t>
  </si>
  <si>
    <t xml:space="preserve">
El colegio InglÃ©s CatÃ³lico, se caracteriza por sus largos aÃ±os de trayectoria con su Festival Escolar de Teatro. Es por ello, que enfatiza en este aspecto y el prÃ³ximo aÃ±o quisiera llevar el Teatro a las aulas, teniendo esta disciplina como asignatura.
Mientras continÃºa con talleres de Teatro para BÃ¡sica I y II Ciclo y enseÃ±anza media.
</t>
  </si>
  <si>
    <t>http://www.cicls.cl/</t>
  </si>
  <si>
    <t>(51) 222 5780</t>
  </si>
  <si>
    <t>DayÃ¡n Guerrero Montiel</t>
  </si>
  <si>
    <t>Deborah Cavieres Bravo</t>
  </si>
  <si>
    <t>deborah-cavieres-bravo</t>
  </si>
  <si>
    <t>deborah.cavieres@gmail.com</t>
  </si>
  <si>
    <t>Alameda 2414</t>
  </si>
  <si>
    <t>a:1:{s:64:"9f9b930fa1509fef9cf9c0b3520e35443f6310e20011d0599ee6f02f2c5388f7";a:4:{s:10:"expiration";i:1461799757;s:2:"ip";s:12:"172.18.9.223";s:2:"ua";s:116:"Mozilla/5.0 (Macintosh; Intel Mac OS X 10_11_3) AppleWebKit/601.4.4 (KHTML, like Gecko) Version/9.0.3 Safari/601.4.4";s:5:"login";i:1461626957;}}</t>
  </si>
  <si>
    <t>Somos una Escuela Municipal de la comuna de Santiago y dentro del marco de nuestro proyecto educativo institucional, el fomento de las artes se ha posicionado como un factor importantÃ­simo para lograr los objetivos de formaciÃ³n integral de nuestras alumnas, asÃ­ tambiÃ©n como de la integraciÃ³n de toda la comunidad educativa por medio de actividades artÃ­sticas y culturales.
Queremos seguir avanzando en este camino el cual consideramos fundamental para nuestra comunidad.
Saludos cordiales.</t>
  </si>
  <si>
    <t>8569-3</t>
  </si>
  <si>
    <t>Delia Soto Guzman</t>
  </si>
  <si>
    <t>delia-soto-guzman</t>
  </si>
  <si>
    <t>deliasoto@hotmail.com</t>
  </si>
  <si>
    <t>Centro educacional Arturo PÃ©rez Canto</t>
  </si>
  <si>
    <t>Reina De Chile 0174</t>
  </si>
  <si>
    <t>a:2:{i:0;s:5:"Danza";i:1;s:6:"Teatro";}</t>
  </si>
  <si>
    <t>El establecimiento se caracteriza por ser una comunidad inclusiva respetando la diversidad ( cultural, Ã©tnica, poÃ©tica, Ã©tico moral). desarrolla el iteres por el aprendizaje en un clima acogedor y motivador.
nuestra  misiÃ³n es educar en un clima de respeto promoviendo el trabajo colaborativo que incentiva la creatividad y el aprendizaje. 
Los sellos de nuestro liceo son humanistas, artÃ­stico e inclusivo. 
Se caracteriza por dar respuestas adecuadas a necesidades diferentes.</t>
  </si>
  <si>
    <t>http://www.liceoarturoperezcanto.cl/</t>
  </si>
  <si>
    <t>Docente EducaciÃ³n general Basica</t>
  </si>
  <si>
    <t>Grupos de estudiantes</t>
  </si>
  <si>
    <t>Departamento de Cultura I. Municipalidad de San Clemente</t>
  </si>
  <si>
    <t>departamento-de-cultura-i-municipalidad-de-san-cl</t>
  </si>
  <si>
    <t>d.cultura.sanclemente@gmail.com</t>
  </si>
  <si>
    <t>Departamento de Cultura, Municipalidad de San Clemente</t>
  </si>
  <si>
    <t>Alejandro Cruz s/n</t>
  </si>
  <si>
    <t>a:1:{s:64:"c53b6ee599bed3cd6d1f0c13b7b6311d9fa71ec374d0b89d5847dda28cb6d32a";a:4:{s:10:"expiration";i:1461193620;s:2:"ip";s:12:"172.18.9.223";s:2:"ua";s:102:"Mozilla/5.0 (Windows NT 6.1) AppleWebKit/537.36 (KHTML, like Gecko) Chrome/49.0.2623.112 Safari/537.36";s:5:"login";i:1461020820;}}</t>
  </si>
  <si>
    <t>san clemente</t>
  </si>
  <si>
    <t xml:space="preserve">El Departamento de Cultura de la I. Municipalidad de San Clemente abre sus puertas al encuentro cultural de las distintas disciplinas artÃ­sticas, haciendo un principal esfuerzo por la formaciÃ³n de audiencias en las nuevas generaciones. 
</t>
  </si>
  <si>
    <t>www.sanclemente.cl</t>
  </si>
  <si>
    <t>Carolina Ulloa Arancibia</t>
  </si>
  <si>
    <t>Departamento Extra Escolar Puren</t>
  </si>
  <si>
    <t>departamento-extra-escolar-puren</t>
  </si>
  <si>
    <t>extraescolarpuren@gmail.com</t>
  </si>
  <si>
    <t>Semana de la EducaciÃ³n ArtÃ­stica Comunal</t>
  </si>
  <si>
    <t>Urrutia # 640</t>
  </si>
  <si>
    <t>a:1:{s:64:"a353ae7aaf5a928b97da0e130fd78dbe7ecf2527b6d6baced14f56672e13dd1d";a:4:{s:10:"expiration";i:1463339842;s:2:"ip";s:12:"172.18.9.223";s:2:"ua";s:109:"Mozilla/5.0 (Windows NT 6.1; WOW64) AppleWebKit/537.36 (KHTML, like Gecko) Chrome/50.0.2661.102 Safari/537.36";s:5:"login";i:1463167042;}}</t>
  </si>
  <si>
    <t>http://semanaeducacionartistica.cultura.gob.cl/wp-content/uploads/2016/05/EDUCACION-PUREN.jpg</t>
  </si>
  <si>
    <t>PurÃ©n</t>
  </si>
  <si>
    <t xml:space="preserve">PROGRAMACIÃ“N SEMANA EDUCACIÃ“N  ARTÃSTICA 
COMUNA DE PURÃ‰N
Lunes 23: 
-	11:25 abre la semana la batucada Bandita Carnaval en el gimnasio techado de Liceo Bicentenario IndÃ³mito de PurÃ©n  con pancartas alusivas a la semana cultural.
-	EXPO RETRO en HALL del Liceo y BIBLIOTECA de los aÃ±os 50 del siglo 20 todo el dia
-	Actividades internas al interior de cada establecimiento educacional.
-	ExposiciÃ³n  Jorge Teillier SalÃ³n patrimonial â€œProfesor Rodolfo DurÃ¡n Pobleteâ€
Martes 24: 
-	17,00 hrs. Banda carnaval por las calles de PurÃ©n.  (Hacer reuniÃ³n)
-	18,00 hrs  InauguraciÃ³n SEA  â€œVELADA ARTÃSTICA CULTURALâ€ (Gimnasio municipal)
 PARTICIPAN:
â€¢	JUNJI RELMUANTÃœ (nÃºmero intercultural)
â€¢	ESCUELA ESPECIAL T.M.A.: CanciÃ³n â€œEl perdÃ³nâ€ (Nicky Jam â€“ Julio Iglesia)
â€¢	ESCUELA PEDRO DE OÃ‘A
â€¢	ESC. ENZO FERRARI: CanciÃ³n â€œContigo aprendÃ­â€ (Taller de mÃºsica)
                                         CanciÃ³n â€œUna casa en el Ã¡rbolâ€ (Taller instr. electrÃ³nico)
â€¢	ESCUELA CAUPOLICÃN: CanciÃ³n  en mapudungun NT1 y NT2
                                                Baile pascuense. 
â€¢	ESCUELA TRANAMÃN: Newen ,Pichidomo , Pichiwentru.
                                                              CompaÃ±ia ArtÃ­stica" Kimun Antu" Conocimiento Del Sol.
â€¢	LICEO M.A.G.R.: â€œLo aprendÃ­ de tiâ€ (Haash)
                               â€œBailandoâ€ (Enrique Iglesia)
                              â€œ No sabrÃ¡â€ (Luis Jara)
â€¢	
â€¢	LICEO B.I.P.: Obra De Teatro â€œ CUADROS DE CAMPOâ€
                        CanciÃ³n: â€œCÃ³mplices miradasâ€
                        Tema â€œTodos juntosâ€ de los Jaivas (En bronce)
â€¢	â€œNÂº REGIONALâ€ (solicito la posibilidad de aportarnos con algÃºn artista)
MiÃ©rcoles 25: 
16,00 hrs. IntervenciÃ³n urbana â€œARTES VISUALESâ€ en Plaza De Armas.
-	Muestra de trabajos internos en cada establecimiento educacional
-	Expo Retro 
-	Pinturas 
19,00 hrs.  â€œII FESTIVAL DE LA VOZ ESCOLARâ€ Lugar SalÃ³n patrimonial â€œProfesor Rodolfo DurÃ¡n Pobleteâ€
CategorÃ­as: 
Jueves 26: 
-	10,00 hrs TRAFKINTUN Esc. Ipinco
-	 Actividades internas de literatura y presentaciÃ³n de objetos de EXPO RETRO
 en Liceo Bicentenario IndÃ³mito de PurÃ©n.
-	Taller cosmovisiÃ³n en Ruka KIMUN sector la Loma.
-	 Cierre meditaciÃ³n y evaluaciÃ³n SEA
</t>
  </si>
  <si>
    <t>www.educapuren.cl</t>
  </si>
  <si>
    <t>Francisco Rifo Rodriguez</t>
  </si>
  <si>
    <t>DEPTO ARTES VISUALES UMCE</t>
  </si>
  <si>
    <t>depto-artes-visuales-umce</t>
  </si>
  <si>
    <t>ivunche@gmail.com</t>
  </si>
  <si>
    <t>UNIVERSIDAD METROPOLITANA DE CIENCIAS DE LA EDUCACIÃ“N</t>
  </si>
  <si>
    <t>AV. JOSÃ‰ PEDRO ALESSANDRI 774</t>
  </si>
  <si>
    <t>a:1:{s:64:"f44fc5c769bf75bbe009ef8bf556d935556af559d89e7ab0285719777ffa5777";a:4:{s:10:"expiration";i:1463329942;s:2:"ip";s:12:"172.18.9.223";s:2:"ua";s:109:"Mozilla/5.0 (Windows NT 6.1; WOW64) AppleWebKit/537.36 (KHTML, like Gecko) Chrome/50.0.2661.102 Safari/537.36";s:5:"login";i:1463157142;}}</t>
  </si>
  <si>
    <t>http://semanaeducacionartistica.cultura.gob.cl/wp-content/uploads/2016/04/DICIEMBRE2-177-150x150.jpg</t>
  </si>
  <si>
    <t>Ã‘UÃ‘OA</t>
  </si>
  <si>
    <t xml:space="preserve">La Universidad Metropolitana de Ciencias de la EducaciÃ³n es una instituciÃ³n estatal y pÃºblica, cuya misiÃ³n consiste en servir a los propÃ³sitos de la educaciÃ³n, en todas sus manifestaciones, atendiendo, especialmente, la formaciÃ³n profesional docente - inicial y continua - para todos los niveles, sectores y modalidades del sistema educacional chileno. Incluye, ademÃ¡s, la relaciÃ³n entre educaciÃ³n y salud; sin perjuicio de otras opciones que le demande la sociedad. Asimismo, la UMCE declara su compromiso de permanente bÃºsqueda de la calidad para el cumplimiento de su tarea universitaria, la que se materializa en el ejercicio de una docencia pertinente, inclusiva, innovadora y actualizada, que se nutre con la investigaciÃ³n cientÃ­fica que le es propia, desde la constante y dinÃ¡mica interacciÃ³n con el medio social, cultural y natural.
 </t>
  </si>
  <si>
    <t>http://www.umce.cl/</t>
  </si>
  <si>
    <t>M. ELENA RETAMAL RUIZ</t>
  </si>
  <si>
    <t>DEPTO ARTES VISUALES</t>
  </si>
  <si>
    <t>descubre palabras</t>
  </si>
  <si>
    <t>descubre-palabras</t>
  </si>
  <si>
    <t>coronado.carola@gmail.com</t>
  </si>
  <si>
    <t>ESCUELA ESPECIAL DE LENGUAJE "DESCUBRE PALABRAS"</t>
  </si>
  <si>
    <t>COQUIMBO 681</t>
  </si>
  <si>
    <t>a:1:{s:64:"e13768fe973765f26384f2747c85069ce6094900b1491fd7b6b9508321e04780";a:4:{s:10:"expiration";i:1463843740;s:2:"ip";s:12:"172.18.9.223";s:2:"ua";s:110:"Mozilla/5.0 (Windows NT 10.0; WOW64) AppleWebKit/537.36 (KHTML, like Gecko) Chrome/50.0.2661.102 Safari/537.36";s:5:"login";i:1463670940;}}</t>
  </si>
  <si>
    <t>CHIGUAYANTE</t>
  </si>
  <si>
    <t xml:space="preserve">DURANTE EL AÃ‘O 2013 COMIENZA A PLASMARSE LA IDEA DE DEDICAR LA EXPERIENCIA PROFESIONAL Y LOS CONOCIMIENTOS ADQUIRIDOS EN EL ÃMBITO DE LA EDUCACION ESPECIAL EN EL AREA DEL LENGUAJE, A LA REALIZACION DE UN PROYECTO EDUCATIVO QUE SE DESARROLLE CON NIÃ‘OS Y NIÃ‘AS DESDE SU MAS TEMPRANA INFANCIA.
ES ASI QUE E EL VERANO DEL AÃ‘O 2014 SE DA UN PRIMER PASO CONCRETO CON LA EDIFICACON DE LA QUE ACTUALMENTE ES LA ESCUELA ESPECIAL DE LENGUAJE DESCUBRE PALABRAS.
SE TRATA DE UN PROYECTO EDUCACIONAL QUE BUSCA COMPROMETERSE CON LA COMUNIDAD DE LA COMUNA DE CHIGUAYANTE, ASEGURANDO PRESENCIA DE PERSONAL ALTAMENTE CALIFICADO Y LA ENTREGA DE UNA INFRAESTRUCTURA ESPECIALMENTE DISEÃ‘ADA PARA ATENDER LAS NECEDIDADES EDUCATIVAS DE LOS NIÃ‘OS Y NIÃ‘AS CON TRASTORNO ESPECIFICO DEL LENGUAJE, EN FORMA TOTALMENTE GRATUITA Y BAJO EL ESTRICTO APEGO A LA NORMATIVA LEGAL VIGENTE, A LOS PRINCIPIOS EDUCATIVOS Y A LAS INSTRUCCIONES Y LINEAMIENTOS ESTABLECIDOS POR EL MINISTERIO DE EDUCACION.
</t>
  </si>
  <si>
    <t>16933-1</t>
  </si>
  <si>
    <t>CAROLA CORONADO</t>
  </si>
  <si>
    <t>DEYANIRA REYES</t>
  </si>
  <si>
    <t>deyanira-reyes</t>
  </si>
  <si>
    <t>escuelalenguajemater@hotmail.com</t>
  </si>
  <si>
    <t>escuela de lenguaje  mater</t>
  </si>
  <si>
    <t>AV.  LAS TORRES ORIENTE 116</t>
  </si>
  <si>
    <t>a:1:{s:64:"c0e4542a9c59e02c7c55cc390dc49d2ac73ab52b3f69828387b622ff0249e1d5";a:4:{s:10:"expiration";i:1466774268;s:2:"ip";s:12:"172.18.9.223";s:2:"ua";s:110:"Mozilla/5.0 (Windows NT 10.0; WOW64) AppleWebKit/537.36 (KHTML, like Gecko) Chrome/51.0.2704.103 Safari/537.36";s:5:"login";i:1466601468;}}</t>
  </si>
  <si>
    <t>QUILICURA</t>
  </si>
  <si>
    <t>a:5:{i:0;s:10:"ArtesanÃ­a";i:1;s:14:"Artes visuales";i:2;s:7:"DiseÃ±o";i:3;s:10:"Literatura";i:4;s:7:"MÃºsica";}</t>
  </si>
  <si>
    <t xml:space="preserve">HEMOS INCORPORADO A NUESTRO CURRICULUM LAS ARTES, ESTO COMO MEDIO DE APRENDIZAJE ADEMAS DE REFORZAR EN NUESTROS ESTUDIANTES NUESTRA CULTURA Y EN GENERAL LA MULTICULTURALIDAD QUE HOY VIVIMOS.  NUESTROS ESTUDIANTES TIENEN ENTRE 3 Y 6 AÃ‘OS, ESTAMOS CONVENCIDOS QUE MIENTRAS MAS PEQUEÃ‘OS SE ACERQUEN AL ARTE Y A LA CULTURA TENDRAN MAYOR OPINION Y APRECIO, SIN CONTAR CON QUE ADEMAS ES UN BENEFICIO PARA SUS APRENDIZAJES.  DEBO DESTACAR QUE NUESTRA COMUNA ADEMAS PROMUEVE EL ARTE Y LA CULTURA EN TODOS SUS AMBITOS. </t>
  </si>
  <si>
    <t>26396-6</t>
  </si>
  <si>
    <t>Diana Fraczinet</t>
  </si>
  <si>
    <t>diana-fraczinet</t>
  </si>
  <si>
    <t>dianafraczinet@gmail.com</t>
  </si>
  <si>
    <t>Colegio El Encuentro</t>
  </si>
  <si>
    <t>Los Amigos del Bridge 6251</t>
  </si>
  <si>
    <t>a:2:{s:64:"0434348a8e933fe84dfe20e868b7e7bebf904180b930f855a9e7351bed6060ba";a:4:{s:10:"expiration";i:1463607228;s:2:"ip";s:12:"172.18.9.223";s:2:"ua";s:120:"Mozilla/5.0 (Macintosh; Intel Mac OS X 10_8_5) AppleWebKit/537.36 (KHTML, like Gecko) Chrome/49.0.2623.112 Safari/537.36";s:5:"login";i:1463434428;}s:64:"b0f9fc07cb634aee23636b1361f6415d41e3a8c6d390e5bc41c010aebff2f499";a:4:{s:10:"expiration";i:1463664280;s:2:"ip";s:12:"172.18.9.223";s:2:"ua";s:120:"Mozilla/5.0 (Macintosh; Intel Mac OS X 10_8_5) AppleWebKit/537.36 (KHTML, like Gecko) Chrome/49.0.2623.112 Safari/537.36";s:5:"login";i:1463491480;}}</t>
  </si>
  <si>
    <t>http://semanaeducacionartistica.cultura.gob.cl/wp-content/uploads/2016/05/logo-footer-150x150.png</t>
  </si>
  <si>
    <t xml:space="preserve">PeÃ±alolÃ©n </t>
  </si>
  <si>
    <t xml:space="preserve">El Colegio El Encuentro es una comunidad educativa, laica y pluralista, que promueve el desarrollo integral de sus estudiantes, marcando en ellos un sello transformador, que permita valorar la convivencia, respetar la diversidad y aportar al desarrollo medioambiental en la sociedad en que se desenvuelven. 
Nuestra misiÃ³n es entregar a la sociedad personas autÃ³nomas con una formaciÃ³n en habilidades y competencias cognitivas, emprendedoras y para convivir que le permitan integrarse y relacionarse respetuosamente con el medioambiente social natural y cultural. </t>
  </si>
  <si>
    <t>24971-8</t>
  </si>
  <si>
    <t>www.encuentro.cl</t>
  </si>
  <si>
    <t>Profesora de Teatro y Coordinadora GestiÃ³n de Proyectos</t>
  </si>
  <si>
    <t>Grupo de Teatro BÃ¡sica</t>
  </si>
  <si>
    <t>Diego Chavez Gomez</t>
  </si>
  <si>
    <t>diego-chavez-gomez</t>
  </si>
  <si>
    <t>liceo domingo ortiz de rozas</t>
  </si>
  <si>
    <t>a:1:{s:64:"b9c54bad232a7ac4e9ac031dda8be8f126eb266e4488c7842c084f4e10cd66c6";a:4:{s:10:"expiration";i:1466266953;s:2:"ip";s:12:"172.18.9.223";s:2:"ua";s:102:"Mozilla/5.0 (Windows NT 6.1) AppleWebKit/537.36 (KHTML, like Gecko) Chrome/33.0.1750.146 Safari/537.36";s:5:"login";i:1466094153;}}</t>
  </si>
  <si>
    <t>coelemu</t>
  </si>
  <si>
    <t>Diego ChÃ¡vez GÃ³mez</t>
  </si>
  <si>
    <t>orquesta</t>
  </si>
  <si>
    <t>diego-lobos-vera</t>
  </si>
  <si>
    <t>a:4:{i:0;s:4:"Cine";i:1;s:5:"Danza";i:2;s:7:"MÃºsica";i:3;s:6:"Teatro";}</t>
  </si>
  <si>
    <t xml:space="preserve">El colegio Intercultural Leonardo da Vinci comenzÃ³ a funcionar en el aÃ±o 2011 y  contempla dentro de su  PEI  un marcado  Ã©nfasis en el desarrollo de las artes en general.
El proceso creativo del alumno es muy valorado en el establecimiento, por esta razÃ³n los alumnos y alumnas han destacado en diversos concursos literarios y de pintura a nivel local, ademÃ¡s el coro del colegio es reconocido a nivel regional como un muy buen coro.
Ha sido invitado a participar en el Crecer cantando del teatro Municipal de Santiago todos los aÃ±os, quedando clasificado para pasar a la segunda ronda en tres oportunidades.
El colegio abre sus puertas a la comunidad casablanquina a travÃ©s de la Feria del arte, momento en que se permite a todos los participantes vivenciar de manera prÃ¡ctica muchas disciplinas artÃ­sticas.
</t>
  </si>
  <si>
    <t>32- 2744285</t>
  </si>
  <si>
    <t>Artista que visitara escuela</t>
  </si>
  <si>
    <t>Tenemos taller de Danza desde el aÃ±o 2015  Y Coro A (cursos de 6Â°,7Â°,8Â°)   CORO B. 3Â°,4Â°,5Â°  Taller de teatro.</t>
  </si>
  <si>
    <t>Diego Villablanca Diaz</t>
  </si>
  <si>
    <t>diego-villablanca-diaz</t>
  </si>
  <si>
    <t>diegovillablancadiaz@gmail.com</t>
  </si>
  <si>
    <t>Escuela Raimapu Tierra-Florida</t>
  </si>
  <si>
    <t>GarcÃ­a Hurtado Mendoza #8674</t>
  </si>
  <si>
    <t>a:6:{i:0;s:15:"Artes circenses";i:1;s:4:"Cine";i:2;s:5:"Danza";i:3;s:11:"FotografÃ­a";i:4;s:7:"MÃºsica";i:5;s:6:"Teatro";}</t>
  </si>
  <si>
    <t>El Colegio Raimapu es un establecimiento fundado en 1982, con el objetivo de crear una alternativa educativa diferente en relaciÃ³n al contexto socio-polÃ­tico vivÃ­do en el paÃ­s.
Su intenciÃ³n es crear estudiantes que analicen, reflexionen y sean crÃ­ticos constructivos de su sociedad</t>
  </si>
  <si>
    <t>www.raimapu.cl</t>
  </si>
  <si>
    <t>Subdirector EnseÃ±anza Media</t>
  </si>
  <si>
    <t>Diegovalpo</t>
  </si>
  <si>
    <t>diegovalpo</t>
  </si>
  <si>
    <t>diegoberriosjara@gmail.com</t>
  </si>
  <si>
    <t>Club Skate Vida</t>
  </si>
  <si>
    <t xml:space="preserve">Espacio PÃºblico </t>
  </si>
  <si>
    <t>a:1:{s:64:"f9c7176f5b5e07cd1448bd79f4470e672b16f9ec4b8c76e2a6aae8210bf9e5b2";a:4:{s:10:"expiration";i:1461223803;s:2:"ip";s:12:"172.18.9.223";s:2:"ua";s:120:"Mozilla/5.0 (Macintosh; Intel Mac OS X 10_8_5) AppleWebKit/537.36 (KHTML, like Gecko) Chrome/49.0.2623.112 Safari/537.36";s:5:"login";i:1461051003;}}</t>
  </si>
  <si>
    <t>http://semanaeducacionartistica.cultura.gob.cl/wp-content/uploads/2016/04/club-skate-valparaiso-150x150.jpg</t>
  </si>
  <si>
    <t xml:space="preserve">Nuestro espacio es todo espacio pÃºblico o privado dependiendo de las diversas actividades que realizamos, desde talleres y escuela de Skate, torneos, intervenciones, encuentros y talleres de manejo de softwares para producciÃ³n musical, grabaciÃ³n y live act. No contamos con un espacio fÃ­sico fijo, ya que nuestra prÃ¡ctica y desarrollo es en las calles y espacios pÃºblicos de preferencia, pero de todas formas contamos con diferentes espacios y lugares que se nos facilitan para nuestras actividades de estudio y conocimientos. 
Nuestro interÃ©s es poder relacionarnos directamente desde la parte educativa, deportiva y creativa con escuelas, colegios y espacios culturales que se relacionen con jÃ³venes y niÃ±os, ya que nuestro deporte, el Skate, abarca un sin fin de posibilidades de desarrollo en todo tipo de aptitudes creativas y artÃ­sticas relacionÃ¡ndose constantemente y abarcando diferentes expresiones de la cultura urbana.
Este espacio es un espacio imaginario, en donde no nos limitamos a la estructura, si no que invita a ser libre y a mantenernos en constante movimiento, compartiendo y colaborando para encontrarnos y aprender de nosotros mismos, traspasar experiencias y vivencias que nos aporten a nuestro desarrollo como personas y seres humanos.
</t>
  </si>
  <si>
    <t>https://www.facebook.com/SkateparkValpo/</t>
  </si>
  <si>
    <t>Diego BerrÃ­os Jara</t>
  </si>
  <si>
    <t>Divina Providencia</t>
  </si>
  <si>
    <t>divina-providencia</t>
  </si>
  <si>
    <t>segundociclo.divinaprov@gmail.com</t>
  </si>
  <si>
    <t>http://semanaeducacionartistica.cultura.gob.cl/wp-content/uploads/2016/03/COMUNIDAD-COLEGIO-DIVINA-PROVIDENCIA-150x150.jpg</t>
  </si>
  <si>
    <t>Desde El Monte donde comienza la Patria, tierra de los hermanos Carrera, nuestra comunidad del Colegio Divina Providencia se hace presente para que nuestros niÃ±os y niÃ±as tengan la oportunidad de tener un espacio de participaciÃ³n.</t>
  </si>
  <si>
    <t>Dominique de Solminihac</t>
  </si>
  <si>
    <t>dominique-de-solminihac</t>
  </si>
  <si>
    <t>domisol70@gmail.com</t>
  </si>
  <si>
    <t>ACADEMIA PEDAGOOOGÃA 3000-CENTRO CULTURAL LA ALDEA</t>
  </si>
  <si>
    <t>2 norte 2195esq. 14 1/2 Oriente  Talca</t>
  </si>
  <si>
    <t>http://semanaeducacionartistica.cultura.gob.cl/wp-content/uploads/2016/04/Conversatorio-9-de-abril-2016-150x150.jpg</t>
  </si>
  <si>
    <t xml:space="preserve">La Academia PedagooogÃ­a- Centro cultural la Aldea es Alianza Educativa Cultural que promueve una formaciÃ³n holÃ­stica/Integral para niÃ±os y adultos, a travÃ©s de cursos y talleres que integran herramientas creativas innovadoras para la educaciÃ³n  de hoy. </t>
  </si>
  <si>
    <t>www.laaldeacultural.cl</t>
  </si>
  <si>
    <t>Dominique De Solminihac</t>
  </si>
  <si>
    <t>9 59468452</t>
  </si>
  <si>
    <t>Dominique Martel</t>
  </si>
  <si>
    <t>dominique-martel</t>
  </si>
  <si>
    <t>d.martel.c@gmail.com</t>
  </si>
  <si>
    <t>Camino a Cerro colorado km. 0,5</t>
  </si>
  <si>
    <t>a:1:{s:64:"b6db4b61571cfc97c4579a22cb89c56053457b1aafd39653ea926990252a7f02";a:4:{s:10:"expiration";i:1465431099;s:2:"ip";s:12:"172.18.9.223";s:2:"ua";s:109:"Mozilla/5.0 (Windows NT 6.1; WOW64) AppleWebKit/537.36 (KHTML, like Gecko) Chrome/50.0.2661.102 Safari/537.36";s:5:"login";i:1465258299;}}</t>
  </si>
  <si>
    <t>Dora Pulgar Torres</t>
  </si>
  <si>
    <t>dora-pulgar-torres</t>
  </si>
  <si>
    <t>prof1954@gmail.com</t>
  </si>
  <si>
    <t xml:space="preserve">Escuela El Guindo </t>
  </si>
  <si>
    <t xml:space="preserve">Camino Camarico Cumpeo km 10 </t>
  </si>
  <si>
    <t>http://semanaeducacionartistica.cultura.gob.cl/wp-content/uploads/2016/05/IMG_4040-150x150.jpg</t>
  </si>
  <si>
    <t xml:space="preserve">RÃŒO CLARO </t>
  </si>
  <si>
    <t xml:space="preserve">Semana de la EducaciÃ³n ArtÃ­stica, actividad relativa  creaciÃ³n de diversas muestras artÃ­sticas en el establecimiento educacional. </t>
  </si>
  <si>
    <t>3042-2</t>
  </si>
  <si>
    <t xml:space="preserve">Alumnos y Profesores </t>
  </si>
  <si>
    <t>Doris Ivonne Palominos</t>
  </si>
  <si>
    <t>doris-ivonne-palominos</t>
  </si>
  <si>
    <t>utp.centroeducacional@gmail.com</t>
  </si>
  <si>
    <t>Centro Educacional San JoaquÃ­n</t>
  </si>
  <si>
    <t>Comercio 175</t>
  </si>
  <si>
    <t>San JoaquÃ­n</t>
  </si>
  <si>
    <t>Centro Educacional San JoaquÃ­n es una escuela pÃºblica ubicada en la PoblaciÃ³n El Pinar que acoge a aproximadamente 220 estudiantes y respectivas familias. Los principios pedagÃ³gicos declarados en su PEI son educaciÃ³n integral, inclusion, participaciÃ³n y Convivencia. Su lema "aprender a convivir, convivir para aprender" 
En este marco cobra relevancia el brindar oportunidades para acercar a nuestros estudiantes al arte y la cultura ampliando su repertorio cultural y mostrando maneras diversas de relacionarse en este mundo con otr@s.</t>
  </si>
  <si>
    <t>Jefe tÃ©cnico</t>
  </si>
  <si>
    <t>Taller Jec teatro</t>
  </si>
  <si>
    <t>dvmunoz</t>
  </si>
  <si>
    <t>dvmunoz.neo@gmail.com</t>
  </si>
  <si>
    <t>Valdivia 440</t>
  </si>
  <si>
    <t>a:1:{s:64:"0fbdc49f597ab9d75e342903255a77bd48bcc9c0f0087831c3635a3fe600769d";a:4:{s:10:"expiration";i:1465996643;s:2:"ip";s:12:"172.18.9.223";s:2:"ua";s:118:"Mozilla/5.0 (Macintosh; Intel Mac OS X 10_10_5) AppleWebKit/601.6.17 (KHTML, like Gecko) Version/9.1.1 Safari/601.6.17";s:5:"login";i:1465823843;}}</t>
  </si>
  <si>
    <t>http://semanaeducacionartistica.cultura.gob.cl/wp-content/uploads/2016/04/insignia1-150x150.jpg</t>
  </si>
  <si>
    <t>a:3:{i:0;s:14:"Artes visuales";i:1;s:11:"FotografÃ­a";i:2;s:7:"MÃºsica";}</t>
  </si>
  <si>
    <t>Establecimiento ubicado en la ciudad de San Fernando, con un curso por nivel lo que le otorga un ambiente familiar. El establecimiento se ha abierto a las manifestaciones artÃ­sticas considerÃ¡ndolas mÃ¡s en sus actividades curriculares y extraescolares, por lo tanto nos sentimos con muchas energÃ­as de participar y asÃ­ poder concretar nuestros objetivos propuestos como colegio en la celebraciÃ³n.</t>
  </si>
  <si>
    <t>http://www.colegioelreal.cl</t>
  </si>
  <si>
    <t>Deborah MuÃ±oz Briones</t>
  </si>
  <si>
    <t>E. Mauricio Barraza Molina</t>
  </si>
  <si>
    <t>e-mauricio-barraza-molina</t>
  </si>
  <si>
    <t>eduardoparacomics@gmail.com</t>
  </si>
  <si>
    <t>Avenida 21 de Mayo 846</t>
  </si>
  <si>
    <t>a:1:{s:64:"7a894f50cefd09b252cc23a799296bc15a1a728b09d21b0bae1ad0ac637be356";a:4:{s:10:"expiration";i:1466268044;s:2:"ip";s:12:"172.18.9.223";s:2:"ua";s:101:"Mozilla/5.0 (Windows NT 6.1) AppleWebKit/537.36 (KHTML, like Gecko) Chrome/51.0.2704.84 Safari/537.36";s:5:"login";i:1466095244;}}</t>
  </si>
  <si>
    <t>http://semanaeducacionartistica.cultura.gob.cl/wp-content/uploads/2016/05/DSC05364-150x150.jpg</t>
  </si>
  <si>
    <t>El Colegio Nuestra SeÃ±ora de Pompeya, con mÃ¡s de 40 aÃ±os de experiencia en la labora educativa de nuestra comuna, aporta una visiÃ³n crÃ­tica para el desarrollo de nuestros estudiantes.</t>
  </si>
  <si>
    <t>www.colegiopompeya.cl</t>
  </si>
  <si>
    <t>Eduardo Barraza Molina</t>
  </si>
  <si>
    <t>Profesor de Historia y GeografÃ­a</t>
  </si>
  <si>
    <t>ecaballeria</t>
  </si>
  <si>
    <t>ecaballeria@gmail.com</t>
  </si>
  <si>
    <t>FundaciÃ³n biblioteca central Para Ciegos</t>
  </si>
  <si>
    <t>rafael caÃ±as 165.</t>
  </si>
  <si>
    <t>a:1:{s:64:"099871eebb15cec2c4450e60b38f9e4b4bf47f5e4b706d98f79357a554bd288b";a:4:{s:10:"expiration";i:1461516990;s:2:"ip";s:12:"172.18.9.223";s:2:"ua";s:109:"Mozilla/5.0 (Windows NT 6.1; WOW64) AppleWebKit/537.36 (KHTML, like Gecko) Chrome/49.0.2623.112 Safari/537.36";s:5:"login";i:1461344190;}}</t>
  </si>
  <si>
    <t>www.bibliociegos.cl</t>
  </si>
  <si>
    <t xml:space="preserve">Elizabeth caballerÃ­a arias </t>
  </si>
  <si>
    <t>22.2356891 Anexo 7</t>
  </si>
  <si>
    <t>ECDA2016</t>
  </si>
  <si>
    <t>ecda2016</t>
  </si>
  <si>
    <t>ecda.extension@gmail.com</t>
  </si>
  <si>
    <t>Escuela de Cultura y DifusiÃ³n artÃ­stica</t>
  </si>
  <si>
    <t>Eusebio Lillo S/N</t>
  </si>
  <si>
    <t>a:6:{i:0;s:15:"Artes circenses";i:1;s:14:"Artes visuales";i:2;s:5:"Danza";i:3;s:11:"FotografÃ­a";i:4;s:7:"MÃºsica";i:5;s:6:"Teatro";}</t>
  </si>
  <si>
    <t xml:space="preserve">La Escuela de Cultura y difusiÃ³n ArtÃ­stica es un establecimiento educacional artÃ­stico en donde el eje central es el formar un alumno Ã­ntegro, creativo e innovador. Para esto se basa en el enfoque pedagÃ³gico â€œAprender Haciendoâ€, condicionando al alumno a elevar su autonomÃ­a y autoestima desarrollando una escala valÃ³rica individual y social para ser un ciudadano Ã­ntegro, solidario, participativo y tolerante, que sepa respetar y valorar la diversidad de cualidades humanas y que responda a los requerimientos de nuestra sociedad.
</t>
  </si>
  <si>
    <t>7650-3</t>
  </si>
  <si>
    <t>65 2484536</t>
  </si>
  <si>
    <t>Pamela Troncoso Torres</t>
  </si>
  <si>
    <t>Coordinadora EducaciÃ³n artÃ­stica</t>
  </si>
  <si>
    <t>Big Band, ensambles de Jazz, cuerdas frotadas, mÃºsica popular. TambiÃ©n Danza y Coro</t>
  </si>
  <si>
    <t>Edelmira Vasquez Sepulveda</t>
  </si>
  <si>
    <t>edelmira-vasquez-sepulveda</t>
  </si>
  <si>
    <t>escorpionvs@hotmail.com</t>
  </si>
  <si>
    <t>Liceo Alberto Hurtado</t>
  </si>
  <si>
    <t>Independencia s/n</t>
  </si>
  <si>
    <t>a:2:{i:0;s:5:"Danza";i:1;s:10:"Literatura";}</t>
  </si>
  <si>
    <t xml:space="preserve">El Liceo ALberto Hurtado es un establecimiento municipal, el cual se divide en dos Ã¡reas, TÃ©cnico Profesional y CientÃ­fico Humanista, cuenta con talleres de danza, deportivos, robotica, social y Literatura, con una matricula de 464 alumnos.
</t>
  </si>
  <si>
    <t>2222-5</t>
  </si>
  <si>
    <t>72 2 491492</t>
  </si>
  <si>
    <t>Edelmira Vasquez</t>
  </si>
  <si>
    <t>Docente de educaciÃ³n fÃ­sica</t>
  </si>
  <si>
    <t>edevepe</t>
  </si>
  <si>
    <t>eduardo.vega.pino@gmail.com</t>
  </si>
  <si>
    <t>Escuela ANADIME</t>
  </si>
  <si>
    <t>Ricardo Lyon 3020</t>
  </si>
  <si>
    <t>a:1:{s:64:"a8f2b00c20d7044d47f8fe5fc0a5a2483becdfcfc33ce97376ca86ddbbc4ecfc";a:4:{s:10:"expiration";i:1464381366;s:2:"ip";s:12:"172.18.9.223";s:2:"ua";s:109:"Mozilla/5.0 (Windows NT 6.1; WOW64) AppleWebKit/537.36 (KHTML, like Gecko) Chrome/50.0.2661.102 Safari/537.36";s:5:"login";i:1464208566;}}</t>
  </si>
  <si>
    <t>http://semanaeducacionartistica.cultura.gob.cl/wp-content/uploads/2016/04/DSC_2306-150x150.jpg</t>
  </si>
  <si>
    <t xml:space="preserve">La Escuela Especial ANADIME promueve a travÃ©s de las Artes en su currÃ­culum espacios para que el estudiante desarrolle habilidades que lo hagan conectarse con el medio que los rodea desde otra sensibilidad. Generando un espacio de disfrute en el cual se experimenta a travÃ©s del propio cuerpo otras posibilidades de aprendizaje. </t>
  </si>
  <si>
    <t>http://www.anadime.cl/escuela-nuevo-mundo/</t>
  </si>
  <si>
    <t xml:space="preserve"> 56-2 2204 1330</t>
  </si>
  <si>
    <t>Profesor de Teatro</t>
  </si>
  <si>
    <t>CompaÃ±Ã­a Multidisciplinar</t>
  </si>
  <si>
    <t>Edison Torreblanca</t>
  </si>
  <si>
    <t>edison-torreblanca</t>
  </si>
  <si>
    <t>escuelapablobarroilhet@yahoo.com</t>
  </si>
  <si>
    <t>Escuela Pablo Barroilhet</t>
  </si>
  <si>
    <t>Camino PÃºblico s/n</t>
  </si>
  <si>
    <t>http://semanaeducacionartistica.cultura.gob.cl/wp-content/uploads/2016/05/b44e17fed8d0805278d852fe5aa9ce0d82979bf9-150x150.gif</t>
  </si>
  <si>
    <t>Escuela BÃ¡sica Pablo Barroilhet, de la comuna de Los Vilos, tiene como misiÃ³n el desarrollo integral de todos los estudiantes, con sÃ³lida base valÃ³rica y que tiene como sellos:
La educaciÃ³n artÃ­stica.
La formaciÃ³n deportiva en el contexto de una vida saludable y 
La educaciÃ³n con apoyo de TICs.</t>
  </si>
  <si>
    <t>1052-9</t>
  </si>
  <si>
    <t>Ademir Madrid Monroy</t>
  </si>
  <si>
    <t>Encaragado de EducaciÃ³n ArtÃ­stica</t>
  </si>
  <si>
    <t>edu.munoz.g@gmail.com</t>
  </si>
  <si>
    <t>edu-munoz-ggmail-com</t>
  </si>
  <si>
    <t>escuela santa elena</t>
  </si>
  <si>
    <t>santa elena</t>
  </si>
  <si>
    <t>a:1:{s:64:"54d80a89f4e50f5b1f06dec9817f0db86e9d0c244b30e971ade578ff975e6f90";a:4:{s:10:"expiration";i:1460578279;s:2:"ip";s:12:"172.18.9.223";s:2:"ua";s:110:"Mozilla/5.0 (Windows NT 10.0; WOW64) AppleWebKit/537.36 (KHTML, like Gecko) Chrome/49.0.2623.112 Safari/537.36";s:5:"login";i:1460405479;}}</t>
  </si>
  <si>
    <t>yerbas buenas</t>
  </si>
  <si>
    <t>a:9:{i:0;s:12:"Arquitectura";i:1;s:10:"ArtesanÃ­a";i:2;s:15:"Artes circenses";i:3;s:14:"Artes visuales";i:4;s:4:"Cine";i:5;s:5:"Danza";i:6;s:7:"DiseÃ±o";i:7;s:11:"FotografÃ­a";i:8;s:10:"Literatura";}</t>
  </si>
  <si>
    <t>3321-7</t>
  </si>
  <si>
    <t>eduardo</t>
  </si>
  <si>
    <t>materialsanvalentin@gmail.com</t>
  </si>
  <si>
    <t>colegio san Valentin La Florida</t>
  </si>
  <si>
    <t>avda. departamental 2567</t>
  </si>
  <si>
    <t>11793-5</t>
  </si>
  <si>
    <t>http://sanvalentin.webescuela.cl/</t>
  </si>
  <si>
    <t>Profesor Eduardo Paredes</t>
  </si>
  <si>
    <t>encargado de convivencia escolar</t>
  </si>
  <si>
    <t>eduardo-barraza-molina</t>
  </si>
  <si>
    <t>Instituto Comercial MarÃ­timo PacÃ­fico Sur</t>
  </si>
  <si>
    <t>Luis Uribe 320 Villa Las Dunas</t>
  </si>
  <si>
    <t>a:2:{s:64:"f25d7c8434b00971b3b2b6cf0486eb00c21e7efe5fadafa431890ce6efc97745";a:4:{s:10:"expiration";i:1466271631;s:2:"ip";s:12:"172.18.9.223";s:2:"ua";s:101:"Mozilla/5.0 (Windows NT 6.1) AppleWebKit/537.36 (KHTML, like Gecko) Chrome/51.0.2704.84 Safari/537.36";s:5:"login";i:1466098831;}s:64:"e58c6c774bff64e734ea69c2fb74439698584e8e77600d36324b5c92c241e71f";a:4:{s:10:"expiration";i:1466281185;s:2:"ip";s:12:"172.18.9.223";s:2:"ua";s:101:"Mozilla/5.0 (Windows NT 6.1) AppleWebKit/537.36 (KHTML, like Gecko) Chrome/51.0.2704.84 Safari/537.36";s:5:"login";i:1466108385;}}</t>
  </si>
  <si>
    <t>http://semanaeducacionartistica.cultura.gob.cl/wp-content/uploads/2016/05/Foto-Personal-150x150.jpg</t>
  </si>
  <si>
    <t>a:4:{i:0;s:14:"Artes visuales";i:1;s:4:"Cine";i:2;s:7:"MÃºsica";i:3;s:13:"Nuevos medios";}</t>
  </si>
  <si>
    <t>El Instituto Comercial MarÃ­timo PacÃ­fico Sur de San Antonio lleva 50 aÃ±os educando jÃ³venes para el Ã¡mbito laboral, formÃ¡ndolos en Ã¡reas comerciales y portuarias.
Desde hace 5 aÃ±os, el establecimiento se dio cuenta de la importancia del arte y la cultura en la formaciÃ³n de sus jÃ³venes, por lo que ha comenzado a apoyar la realizaciÃ³n de este tipo de actividades, celebrando los dÃ­as del Libro, Comics, Cine y MÃºsica, ademÃ¡s de la participaciÃ³n en la Semana de la EducaciÃ³n ArtÃ­stica.</t>
  </si>
  <si>
    <t>Historia</t>
  </si>
  <si>
    <t>EDUARDO CARDENAS ORTIZ</t>
  </si>
  <si>
    <t>eduardo-cardenas-ortiz</t>
  </si>
  <si>
    <t xml:space="preserve">Colegio Bellavista </t>
  </si>
  <si>
    <t>a:3:{i:0;s:14:"Artes visuales";i:1;s:5:"Danza";i:2;s:10:"Literatura";}</t>
  </si>
  <si>
    <t>El Colegio Bellavista esta ubicado en la localidad montaÃ±osa de Coya, con espacios naturales Ã³ptimos para desarrollar las habilidades artÃ­sticas de sus alumnos. Nuestro colegio pretende motivar a los alumnos a un desarrollo integral y dentro de ello adquiere gran relevancia el desarrollo de todo el potencial artÃ­stico de cada uno de ellos en la medida de sus posibilidades.</t>
  </si>
  <si>
    <t>2251-9</t>
  </si>
  <si>
    <t xml:space="preserve">Grupo FolclÃ³rico </t>
  </si>
  <si>
    <t>Eduardo Manriquez Garay</t>
  </si>
  <si>
    <t>eduardo-manriquez-garay</t>
  </si>
  <si>
    <t>eduardo.manriquez@liceooscarcastro.cl</t>
  </si>
  <si>
    <t>Liceo Bicentenario "Oscar Castro"</t>
  </si>
  <si>
    <t>Almarza 1013</t>
  </si>
  <si>
    <t>a:7:{i:0;s:15:"Artes circenses";i:1;s:14:"Artes visuales";i:2;s:4:"Cine";i:3;s:5:"Danza";i:4;s:10:"Literatura";i:5;s:7:"MÃºsica";i:6;s:6:"Teatro";}</t>
  </si>
  <si>
    <t>El Liceo Bicentenario "Oscar Castro" de Rancagua es el establecimiento municipal mÃ¡s destacado de la RegiÃ³n por sus logros acadÃ©micos y su participaciÃ³n destacada en mÃºltiples eventos a nivel nacional. Respecto a la SEA participamos activamente el aÃ±o 2014. El aÃ±o pasado a pesar de estar planificadas las actividades no se realizaron por el inicio del Paro Docente. Este aÃ±o estamos trabajando en la organizaciÃ³n junto a la Academia de Artes y las numerosas actividades de ACLE</t>
  </si>
  <si>
    <t>www.liceooscarcastro.cl</t>
  </si>
  <si>
    <t>Eduardo ManrÃ­quez</t>
  </si>
  <si>
    <t>Academia de Artes</t>
  </si>
  <si>
    <t>Eduardo Martinez</t>
  </si>
  <si>
    <t>eduardo-martinez</t>
  </si>
  <si>
    <t>Crotapolus@hotmail.com</t>
  </si>
  <si>
    <t>Los conquistadores</t>
  </si>
  <si>
    <t>Calle San JosÃ© 215</t>
  </si>
  <si>
    <t>El colegio los conquistadores es un establecimiento educacional con grandes capacidades artÃ­sticas y deseos de aprender.</t>
  </si>
  <si>
    <t>Eduardo MartÃ­nez silva</t>
  </si>
  <si>
    <t>Eduardo Munoz Labra</t>
  </si>
  <si>
    <t>eduardo-munoz-labra</t>
  </si>
  <si>
    <t>edulabramusart@gmail.com</t>
  </si>
  <si>
    <t>Eduardo MuÃ±oz Labra</t>
  </si>
  <si>
    <t>sta Margarita #753</t>
  </si>
  <si>
    <t>a:2:{s:64:"28f160ac2e09e21c63cd60e6ba82174e34a82cd31a9433510048e59bbcb0c998";a:4:{s:10:"expiration";i:1466709064;s:2:"ip";s:12:"172.18.9.223";s:2:"ua";s:102:"Mozilla/5.0 (Windows NT 6.1) AppleWebKit/537.36 (KHTML, like Gecko) Chrome/51.0.2704.103 Safari/537.36";s:5:"login";i:1466536264;}s:64:"51fb0279587d5aaeb6f0c6b9c9bdfeaa7bed0ed32fc0826eccbed7eba839c027";a:4:{s:10:"expiration";i:1466709423;s:2:"ip";s:12:"172.18.9.223";s:2:"ua";s:102:"Mozilla/5.0 (Windows NT 6.1) AppleWebKit/537.36 (KHTML, like Gecko) Chrome/51.0.2704.103 Safari/537.36";s:5:"login";i:1466536623;}}</t>
  </si>
  <si>
    <t>Eduardo Vallejo Bordones</t>
  </si>
  <si>
    <t>eduardo-vallejo-bordones</t>
  </si>
  <si>
    <t>eduvabo1@hotmail.com</t>
  </si>
  <si>
    <t>ESCUELA MARTA AGUILAR ZERON</t>
  </si>
  <si>
    <t>CARLOS CONDELL NÂ° 87</t>
  </si>
  <si>
    <t>TIERRA AMARILLA</t>
  </si>
  <si>
    <t>13118-0</t>
  </si>
  <si>
    <t>EDUARDO VALLEJO BORDONES</t>
  </si>
  <si>
    <t>UNIDAD TECNICO PEDAGOGICA</t>
  </si>
  <si>
    <t>EduardoHevia</t>
  </si>
  <si>
    <t>eduardohevia</t>
  </si>
  <si>
    <t>eduardoheviaperez@hotmail.com</t>
  </si>
  <si>
    <t>12 de Ocutubre s/n  Villa Alegre</t>
  </si>
  <si>
    <t>a:1:{s:64:"8dea32d2a42bc98f7338f94ffca2b30b23e34a46afb62a8cc79552ad00ef4881";a:4:{s:10:"expiration";i:1467939163;s:2:"ip";s:12:"172.18.9.223";s:2:"ua";s:102:"Mozilla/5.0 (Windows NT 5.1) AppleWebKit/537.36 (KHTML, like Gecko) Chrome/49.0.2623.112 Safari/537.36";s:5:"login";i:1467766363;}}</t>
  </si>
  <si>
    <t>http://semanaeducacionartistica.cultura.gob.cl/wp-content/uploads/2016/04/IMG116-150x150.jpg</t>
  </si>
  <si>
    <t>a:8:{i:0;s:12:"Arquitectura";i:1;s:10:"ArtesanÃ­a";i:2;s:14:"Artes visuales";i:3;s:4:"Cine";i:4;s:7:"DiseÃ±o";i:5;s:10:"Literatura";i:6;s:7:"MÃºsica";i:7;s:6:"Teatro";}</t>
  </si>
  <si>
    <t>3264-2</t>
  </si>
  <si>
    <t>72- 381594</t>
  </si>
  <si>
    <t>Eduardo Hevia</t>
  </si>
  <si>
    <t xml:space="preserve">Profesor de Artes PlÃ¡sticas </t>
  </si>
  <si>
    <t>Taller de Bellas Artes</t>
  </si>
  <si>
    <t>eduardopereira</t>
  </si>
  <si>
    <t>eduardo.pereira@uss.cl</t>
  </si>
  <si>
    <t>Universidad San Sebastian</t>
  </si>
  <si>
    <t>Lientur 1457 Concepcion</t>
  </si>
  <si>
    <t>a:1:{s:64:"83024a00766e4bdeef5d9d8788e674a181f8ed6a5e8de01a38656e3466269e7d";a:4:{s:10:"expiration";i:1461097368;s:2:"ip";s:12:"172.18.9.223";s:2:"ua";s:68:"Mozilla/5.0 (Windows NT 6.3; WOW64; Trident/7.0; rv:11.0) like Gecko";s:5:"login";i:1460924568;}}</t>
  </si>
  <si>
    <t>www.uss.cl</t>
  </si>
  <si>
    <t>41-2487214</t>
  </si>
  <si>
    <t>Facultad de Ciencias de la EducaciÃ³n</t>
  </si>
  <si>
    <t>Educacion Museo Fonck</t>
  </si>
  <si>
    <t>educacion-museo-fonck</t>
  </si>
  <si>
    <t>educacion@museofonk.cl</t>
  </si>
  <si>
    <t>CorporaciÃ³n Museo de ArqueologÃ­a e Historia Francisco Fonck</t>
  </si>
  <si>
    <t>4 norte 784, ViÃ±a del Mar</t>
  </si>
  <si>
    <t>a:1:{s:64:"5c461453b328597e9e6f3bd4d891aef96f0b11bede46e12fa6e5153ccab04e2a";a:4:{s:10:"expiration";i:1466948686;s:2:"ip";s:12:"172.18.9.223";s:2:"ua";s:109:"Mozilla/5.0 (Windows NT 6.3; WOW64) AppleWebKit/537.36 (KHTML, like Gecko) Chrome/51.0.2704.103 Safari/537.36";s:5:"login";i:1466775886;}}</t>
  </si>
  <si>
    <t>http://semanaeducacionartistica.cultura.gob.cl/wp-content/uploads/2016/05/Museo-Fonck-fachada-150x150.jpg</t>
  </si>
  <si>
    <t>Fundado en 1937, su nombre es en homenaje al mÃ©dico y filÃ¡ntropo alemÃ¡n radicado en Chile, Dr. Francisco Fonck Foveaux. El Museo posee una de las mÃ¡s completas colecciones de Isla de Pascua y entrega una visiÃ³n resumida de la prehistoria y etnografÃ­a chilena con su exhibiciÃ³n â€œPueblos originarios de Chile continentalâ€. AdemÃ¡s, incluye una muestra de Animales de la Zona Central de Chile y del Mundo. En su AntejardÃ­n, exhibe un autÃ©ntico Moai donado por los IsleÃ±os, traÃ­do desde Rapanui por las gestiones de los fundadores del Museo y la colaboraciÃ³n del Gobierno del Presidente Gabriel GonzÃ¡lez Videla en 1951.</t>
  </si>
  <si>
    <t>http://www.museofonck.cl/new_site/</t>
  </si>
  <si>
    <t>Andrea Richards ZURITA</t>
  </si>
  <si>
    <t>Egon Keim</t>
  </si>
  <si>
    <t>egon-keim</t>
  </si>
  <si>
    <t xml:space="preserve">Colegio de Adultos JosÃ¨ Abelardo NÃ¹Ã±ez </t>
  </si>
  <si>
    <t>a:1:{s:64:"35a1fd9deb722225bbc789bd853e2d4330044294829e9ee0d9968c5aa8f1ae95";a:4:{s:10:"expiration";i:1466731532;s:2:"ip";s:12:"172.18.9.223";s:2:"ua";s:63:"Mozilla/5.0 (compatible; MSIE 9.0; Windows NT 6.1; Trident/5.0)";s:5:"login";i:1466558732;}}</t>
  </si>
  <si>
    <t>http://semanaeducacionartistica.cultura.gob.cl/wp-content/uploads/2016/04/the-therapeutist-19371_jpgBlog-150x150.jpg</t>
  </si>
  <si>
    <t>a:6:{i:0;s:10:"ArtesanÃ­a";i:1;s:14:"Artes visuales";i:2;s:7:"DiseÃ±o";i:3;s:11:"FotografÃ­a";i:4;s:10:"Literatura";i:5;s:13:"Nuevos medios";}</t>
  </si>
  <si>
    <t>Liceo de Adultos que atiende a estudiantes de las Comunas de San Bernardo y El Bosque y que tiene en su Ã rea de FormaciÃ²n Diferrenciada la asignatura de Artes Visuales como un objetivo preponderante.</t>
  </si>
  <si>
    <t>25503-3</t>
  </si>
  <si>
    <t>JAN.cl</t>
  </si>
  <si>
    <t>GermÃ n Araos</t>
  </si>
  <si>
    <t>Egon Keim Palma</t>
  </si>
  <si>
    <t>egon-keim-palma</t>
  </si>
  <si>
    <t>ekeim@jan.cl</t>
  </si>
  <si>
    <t>a:1:{s:64:"3681971aad66c5b9aaf16a307a37a666619763529714dbfaebdbad40a15ad938";a:4:{s:10:"expiration";i:1458859795;s:2:"ip";s:12:"172.18.9.223";s:2:"ua";s:63:"Mozilla/5.0 (compatible; MSIE 9.0; Windows NT 6.1; Trident/5.0)";s:5:"login";i:1458686995;}}</t>
  </si>
  <si>
    <t>a:5:{i:0;s:10:"ArtesanÃ­a";i:1;s:14:"Artes visuales";i:2;s:7:"DiseÃ±o";i:3;s:11:"FotografÃ­a";i:4;s:10:"Literatura";}</t>
  </si>
  <si>
    <t>Somos un Liceo de Adultos que ha puesto el Ã¨nfasis en la inserciÃ²n Social y laboral integrales. El arte es un vehÃ¬culo que facilita el objetivo.</t>
  </si>
  <si>
    <t>GermÃ n Araos Herrera</t>
  </si>
  <si>
    <t>Profesor aula</t>
  </si>
  <si>
    <t>Eileen Berg</t>
  </si>
  <si>
    <t>eileen-berg</t>
  </si>
  <si>
    <t>Eileen.berg@gmail.com</t>
  </si>
  <si>
    <t xml:space="preserve">Colegio San JosÃ© de PeÃ±alolÃ©n </t>
  </si>
  <si>
    <t xml:space="preserve">Andes 4558 </t>
  </si>
  <si>
    <t>http://semanaeducacionartistica.cultura.gob.cl/wp-content/uploads/2016/03/image-150x150.jpg</t>
  </si>
  <si>
    <t>a:7:{i:0;s:10:"ArtesanÃ­a";i:1;s:14:"Artes visuales";i:2;s:4:"Cine";i:3;s:5:"Danza";i:4;s:11:"FotografÃ­a";i:5;s:10:"Literatura";i:6;s:7:"MÃºsica";}</t>
  </si>
  <si>
    <t xml:space="preserve">Www.colegiosanjosedepeÃ±alolen.cl </t>
  </si>
  <si>
    <t xml:space="preserve">Eileen Berg </t>
  </si>
  <si>
    <t>Eileen Montecino Galvez</t>
  </si>
  <si>
    <t>eileen-montecino-galvez</t>
  </si>
  <si>
    <t>eileen.montecino@gmail.com</t>
  </si>
  <si>
    <t>Cochrane 79 Coronel</t>
  </si>
  <si>
    <t>a:1:{s:64:"eaf3943b055777fb6894a2fa8e151739333b354a6764c7279d931777082d20ae";a:4:{s:10:"expiration";i:1462379655;s:2:"ip";s:12:"172.18.9.223";s:2:"ua";s:102:"Mozilla/5.0 (Windows NT 6.1) AppleWebKit/537.36 (KHTML, like Gecko) Chrome/49.0.2623.112 Safari/537.36";s:5:"login";i:1462206855;}}</t>
  </si>
  <si>
    <t>a:6:{i:0;s:10:"ArtesanÃ­a";i:1;s:15:"Artes circenses";i:2;s:14:"Artes visuales";i:3;s:7:"DiseÃ±o";i:4;s:11:"FotografÃ­a";i:5;s:13:"Nuevos medios";}</t>
  </si>
  <si>
    <t>Eileen Montecino</t>
  </si>
  <si>
    <t>El Cristo escuela</t>
  </si>
  <si>
    <t>el-cristo-escuela</t>
  </si>
  <si>
    <t>elcristo@munielmonte.cl</t>
  </si>
  <si>
    <t>Escuela ChiÃ±igue El Cristo</t>
  </si>
  <si>
    <t>Camino interior 211 ChiÃ±igue El Cristo</t>
  </si>
  <si>
    <t>a:1:{s:64:"4cc9172361710633030fe02db81b621c54677740832ecd5e06737079bf444251";a:4:{s:10:"expiration";i:1467305772;s:2:"ip";s:12:"172.18.9.223";s:2:"ua";s:102:"Mozilla/5.0 (Windows NT 6.1) AppleWebKit/537.36 (KHTML, like Gecko) Chrome/51.0.2704.103 Safari/537.36";s:5:"login";i:1467132972;}}</t>
  </si>
  <si>
    <t>Nuestra escuela comprometida con el desarrollo integral de todos sus estudiantes, potencia las distintas habilidades artÃ­sticas de niÃ±os y niÃ±as como una oportunidad para la mejora continua de los aprendizajes.</t>
  </si>
  <si>
    <t>22 8182734</t>
  </si>
  <si>
    <t>Encargada de convivencia</t>
  </si>
  <si>
    <t>taller folclÃ³rico</t>
  </si>
  <si>
    <t>El Diente de Oro</t>
  </si>
  <si>
    <t>el-diente-de-oro</t>
  </si>
  <si>
    <t>bandaeldientedeoro@gmail.com</t>
  </si>
  <si>
    <t>Centro Cultural "El Diente de Oro"</t>
  </si>
  <si>
    <t>Tucapel 452 depto 814</t>
  </si>
  <si>
    <t>a:1:{s:64:"4346933d82c19c7f4dc06149e3d9924f91bf98f338f3845872ba324f944364eb";a:4:{s:10:"expiration";i:1461220749;s:2:"ip";s:12:"172.18.9.223";s:2:"ua";s:109:"Mozilla/5.0 (Windows NT 6.3; WOW64) AppleWebKit/537.36 (KHTML, like Gecko) Chrome/49.0.2623.112 Safari/537.36";s:5:"login";i:1461047949;}}</t>
  </si>
  <si>
    <t>http://semanaeducacionartistica.cultura.gob.cl/wp-content/uploads/2016/04/diente2-150x150.jpg</t>
  </si>
  <si>
    <t>https://www.facebook.com/Centro-Cultural-El-Diente-de-Oro--1444249785872408/</t>
  </si>
  <si>
    <t>+56 9 82145589</t>
  </si>
  <si>
    <t>EL LUCERO</t>
  </si>
  <si>
    <t>el-lucero</t>
  </si>
  <si>
    <t>ellucero.373@gmail.com</t>
  </si>
  <si>
    <t>ESCUELA EL LUCERO</t>
  </si>
  <si>
    <t>JUAN DE DIOS MARTICORENA S/N EL LUCERO</t>
  </si>
  <si>
    <t>a:2:{s:64:"12969748b75deb7ca690a703bdb5556f8658eb22796a422c11c670602c14fe7d";a:4:{s:10:"expiration";i:1461852574;s:2:"ip";s:12:"172.18.9.223";s:2:"ua";s:68:"Mozilla/5.0 (Windows NT 6.3; WOW64; Trident/7.0; rv:11.0) like Gecko";s:5:"login";i:1461679774;}s:64:"de8ddc19250eec997ec87ca7733c1fcbabddf8302f1da07e79fe600280f2be27";a:4:{s:10:"expiration";i:1461853120;s:2:"ip";s:12:"172.18.9.223";s:2:"ua";s:109:"Mozilla/5.0 (Windows NT 6.3; WOW64) AppleWebKit/537.36 (KHTML, like Gecko) Chrome/49.0.2623.112 Safari/537.36";s:5:"login";i:1461680320;}}</t>
  </si>
  <si>
    <t>http://semanaeducacionartistica.cultura.gob.cl/wp-content/uploads/2016/04/IMG_0678-150x150.jpg</t>
  </si>
  <si>
    <t>LAMPA</t>
  </si>
  <si>
    <t xml:space="preserve">La  escuela â€œEl Luceroâ€, fue creada   el aÃ±o 1956,  nace con la idea de educar a los hijos de los campesinos que trabajaban en el fundo â€œLo Vargasâ€,  de la comuna de Lampa, funcionando a un costado de los establos, aÃ±os mÃ¡s tarde se trasladÃ³ a una casa patronal utilizada por el administrador del fundo. En el terremoto de 1985, la casa fue destruida, habilitando la escuela con medias aguas como salas de clases, para luego en 1987 ser construida  en material sÃ³lido.
El Director del colegio es Don Omar Aranda Araya,  junto a Ã©l  estÃ¡ la Jefe de UTP y 19 profesores de EducaciÃ³n General BÃ¡sica,   1 Educadora de PÃ¡rvulos, Un Orientador, AdemÃ¡s con apoyo del Departamento de IntegraciÃ³n de FonoaudiÃ³loga, PsicÃ³loga, Docentes, 3 apoyos pedagÃ³gicos, y  13 asistentes de la educaciÃ³n .
En el aÃ±o 2004 el establecimiento se incorpora al rÃ©gimen de  Jornada Escolar Completa. Hoy el colegio cuenta con talleres de folklore, baile entretenido y deportes. Actualmente tiene una matrÃ­cula de 156 alumnos.
</t>
  </si>
  <si>
    <t>10428-0</t>
  </si>
  <si>
    <t>FLOR PATRICIA ALISTE OSORIO</t>
  </si>
  <si>
    <t>DOCENTE DE AULA</t>
  </si>
  <si>
    <t>FOLCLORICO</t>
  </si>
  <si>
    <t>EL MANZANO</t>
  </si>
  <si>
    <t>el-manzano</t>
  </si>
  <si>
    <t>escuelaelmanzano@gmail.com</t>
  </si>
  <si>
    <t>ESCUELA EL MANZANO</t>
  </si>
  <si>
    <t>EL MANZANO S/N</t>
  </si>
  <si>
    <t>http://semanaeducacionartistica.cultura.gob.cl/wp-content/uploads/2016/05/Insignia-1-150x150.jpg</t>
  </si>
  <si>
    <t>PELARCO</t>
  </si>
  <si>
    <t>a:1:{i:0;s:13:"Nuevos medios";}</t>
  </si>
  <si>
    <t>3023-6</t>
  </si>
  <si>
    <t xml:space="preserve">HECTOR LAVIN SANDOVAL </t>
  </si>
  <si>
    <t>El Rincon de Josefina</t>
  </si>
  <si>
    <t>el-rincon-de-josefina</t>
  </si>
  <si>
    <t>escuelarincondejosefina@gmail.com</t>
  </si>
  <si>
    <t>Escuela Especial de Lenguaje El RincÃ³n de Josefina</t>
  </si>
  <si>
    <t>http://semanaeducacionartistica.cultura.gob.cl/wp-content/uploads/2016/05/Logo-grises-150x150.jpg</t>
  </si>
  <si>
    <t>31072-7</t>
  </si>
  <si>
    <t>Mariela Montaner Lucero</t>
  </si>
  <si>
    <t>El Saber</t>
  </si>
  <si>
    <t>el-saber</t>
  </si>
  <si>
    <t>r_omaret_8@hotmail.cl</t>
  </si>
  <si>
    <t>a:1:{s:64:"d2073b99a57db6af6da95786b5e9634a561da31597b88ef7ae6bcbb9e54d78c2";a:4:{s:10:"expiration";i:1466780524;s:2:"ip";s:12:"172.18.9.223";s:2:"ua";s:109:"Mozilla/5.0 (Windows NT 6.1; WOW64) AppleWebKit/537.36 (KHTML, like Gecko) Chrome/51.0.2704.103 Safari/537.36";s:5:"login";i:1466607724;}}</t>
  </si>
  <si>
    <t>www.escuelaelsaber.cl</t>
  </si>
  <si>
    <t>Lany Hermosilla</t>
  </si>
  <si>
    <t>elba-rojas</t>
  </si>
  <si>
    <t>elba.rojas.plaza@gmail.com</t>
  </si>
  <si>
    <t>Escuela Luis Alberto Iriarte</t>
  </si>
  <si>
    <t>Arturo Prat 2802, Quinta Valle</t>
  </si>
  <si>
    <t>a:1:{s:64:"e78fcde9cd78e2e0fb975444522539857ff031e4dd44ae6689ce166e0f5c6a9c";a:4:{s:10:"expiration";i:1464277266;s:2:"ip";s:12:"172.18.9.223";s:2:"ua";s:102:"Mozilla/5.0 (Windows NT 6.1) AppleWebKit/537.36 (KHTML, like Gecko) Chrome/50.0.2661.102 Safari/537.36";s:5:"login";i:1464104466;}}</t>
  </si>
  <si>
    <t>http://semanaeducacionartistica.cultura.gob.cl/wp-content/uploads/2016/05/DSCN2667-150x150.jpg</t>
  </si>
  <si>
    <t xml:space="preserve">La Escuela Especial Luis Alberto Iriarte de Vallenar es un establecimiento que cuenta con una matrÃ­cula de 83 estudiantes y que ha participado en diferentes proyectos artÃ­stico-culturales a travÃ©s de fondos del Gobierno. El establecimiento aplica planes y programas de EducaciÃ³n bÃ¡sica regular, para acercar a los estudiantes al curriculum nacional, conforme a esto es que nuestro Plan educacional contempla un sector artÃ­stico, comprobando que las clases tienen un efecto positivo en los logros de estimulaciÃ³n cognitiva, interacciÃ³n social, comunicaciÃ³n, reafirmaciÃ³n del autoestima y mayor desarrollo motor. </t>
  </si>
  <si>
    <t>456-1</t>
  </si>
  <si>
    <t>51-2614608</t>
  </si>
  <si>
    <t>Taller de Teatro Maromana</t>
  </si>
  <si>
    <t>Elena Cuevas Espinoza</t>
  </si>
  <si>
    <t>elena-cuevas-espinoza</t>
  </si>
  <si>
    <t>idamconcepcion@gmail.com</t>
  </si>
  <si>
    <t>Instituto de Artes Musicales IDAM CONCEPCION</t>
  </si>
  <si>
    <t>Brasil 553</t>
  </si>
  <si>
    <t>http://semanaeducacionartistica.cultura.gob.cl/wp-content/uploads/2016/05/PENDON-IDAM-PROMO-150x150.jpg</t>
  </si>
  <si>
    <t>Nace para cubrir la necesidad de aprendizaje y formaciÃ³n de nuevos talentos musicales de nuestra regiÃ³n, los cuales son albergados en nuestro instituto. Dentro del aÃ±o acadÃ©mico los alumnos tienen la posibilidad formarse con profesores de un elevado nivel musical, compartir con mÃºsicos de gran trayectoria artÃ­stica en master clases, talleres o workshop, ademÃ¡s de presentarse en pÃºblico en diferentes escenarios de la ciudad y la regiÃ³n.
Contamos con instalaciones que favorecen un ambiente Ã³ptimo de trabajo.</t>
  </si>
  <si>
    <t>www.idamconcepcion.cl</t>
  </si>
  <si>
    <t>Elena Cuevas E.</t>
  </si>
  <si>
    <t>eliana</t>
  </si>
  <si>
    <t>elianit2@hotmail.com</t>
  </si>
  <si>
    <t>colegio san jose de lampa</t>
  </si>
  <si>
    <t>eliana Pavez</t>
  </si>
  <si>
    <t>eliana-pavez</t>
  </si>
  <si>
    <t>elianapavez@gmail.com</t>
  </si>
  <si>
    <t>Escuela El RincÃ³n</t>
  </si>
  <si>
    <t>El Rincon S/n, DEL LIBERTADOR BERNARDO OHIGGINS, REQUÃNOA.</t>
  </si>
  <si>
    <t>2269-1</t>
  </si>
  <si>
    <t>Patricio Guajardo</t>
  </si>
  <si>
    <t>Profesor Encargado</t>
  </si>
  <si>
    <t>Eliana Yaneth Rojas Allende</t>
  </si>
  <si>
    <t>eliana-yaneth-rojas-allende</t>
  </si>
  <si>
    <t>ely.rojas.neo@gmail.com</t>
  </si>
  <si>
    <t>Maestro Jorge LÃ³pez Osorio</t>
  </si>
  <si>
    <t>a:1:{s:64:"43b7898873bef1782ddb21ea5d8a0489447d5a903e4549e539459feffda368a6";a:4:{s:10:"expiration";i:1464291885;s:2:"ip";s:12:"172.18.9.223";s:2:"ua";s:102:"Mozilla/5.0 (Windows NT 6.3) AppleWebKit/537.36 (KHTML, like Gecko) Chrome/50.0.2661.102 Safari/537.36";s:5:"login";i:1464119085;}}</t>
  </si>
  <si>
    <t>La escuela Maestro Jorge LÃ³pez Osorio fue fundada el 29 de noviembre de 1946. Cuenta con una matrÃ­cula de 169 estudiantes, 13 docentes 13 asistentes de la educaciÃ³n y 6 profesionales de apoyo.
Tiene como misiÃ³n fomentar en los estudiantes la capacidad de innovaciÃ³n, participaciÃ³n e inclusiÃ³n potenciando la integralidad de la comunidad educativa, basado en los valores tales como; el respeto, la responsabilidad, la solidaridad y la honestidad.</t>
  </si>
  <si>
    <t>2427-9</t>
  </si>
  <si>
    <t>Eliana Rojas Allende</t>
  </si>
  <si>
    <t>Encargada de Biblioteca CRA</t>
  </si>
  <si>
    <t>Elias Alfonso Castillo Garcia</t>
  </si>
  <si>
    <t>elias-alfonso-castillo-garcia</t>
  </si>
  <si>
    <t>eliascastillogarcia@hotmail.com</t>
  </si>
  <si>
    <t>San Antonio de la Villa</t>
  </si>
  <si>
    <t>Barraza s/n</t>
  </si>
  <si>
    <t>http://semanaeducacionartistica.cultura.gob.cl/wp-content/uploads/2016/04/IMG_20160326_200017-150x150.jpg</t>
  </si>
  <si>
    <t>Nuestro Establecimiento se encuentra inserto en la localidad de Barraza, sector declarado Lugar Patrimonial, nuestro sello apunta a rescatar la riqueza patrimonial de nuestro pueblo.</t>
  </si>
  <si>
    <t>ElÃ­as Alfonso Castillo GarcÃ­a</t>
  </si>
  <si>
    <t>Academia de Danza</t>
  </si>
  <si>
    <t>eliasromerosatu</t>
  </si>
  <si>
    <t>eliasromerosatu@gmail.com</t>
  </si>
  <si>
    <t>elineth</t>
  </si>
  <si>
    <t>jjjimely@yahoo.com</t>
  </si>
  <si>
    <t>Escuela Calicanto</t>
  </si>
  <si>
    <t>mapocho 5443</t>
  </si>
  <si>
    <t>a:1:{s:64:"7c58b2b256d479fc8efb1fcad333c049cda86937e5f53008bd36c6e6eca2e35e";a:4:{s:10:"expiration";i:1464126524;s:2:"ip";s:12:"172.18.9.223";s:2:"ua";s:126:"Mozilla/5.0 (iPad; CPU OS 9_3_1 like Mac OS X) AppleWebKit/601.1.46 (KHTML, like Gecko) Version/9.0 Mobile/13E238 Safari/601.1";s:5:"login";i:1463953724;}}</t>
  </si>
  <si>
    <t>quinta normal</t>
  </si>
  <si>
    <t>10000 - 5</t>
  </si>
  <si>
    <t>2 7730851</t>
  </si>
  <si>
    <t>elienth sanchez</t>
  </si>
  <si>
    <t>Elisa Rojas</t>
  </si>
  <si>
    <t>elisa-rojas</t>
  </si>
  <si>
    <t>elisa.rojasc@gmail.com</t>
  </si>
  <si>
    <t>Colegio San JosÃ¨</t>
  </si>
  <si>
    <t>RepÃ¹blica 726</t>
  </si>
  <si>
    <t>a:1:{s:64:"e86db91b38eecd983b0a5b1be33b5ffa5ebd5cb126b5cbaa724369291bd0c6bd";a:4:{s:10:"expiration";i:1464547446;s:2:"ip";s:12:"172.18.9.223";s:2:"ua";s:110:"Mozilla/5.0 (Windows NT 10.0; WOW64) AppleWebKit/537.36 (KHTML, like Gecko) Chrome/50.0.2661.102 Safari/537.36";s:5:"login";i:1464374646;}}</t>
  </si>
  <si>
    <t>a:7:{i:0;s:12:"Arquitectura";i:1;s:14:"Artes visuales";i:2;s:4:"Cine";i:3;s:7:"DiseÃ±o";i:4;s:11:"FotografÃ­a";i:5;s:7:"MÃºsica";i:6;s:6:"Teatro";}</t>
  </si>
  <si>
    <t>El Colegio San JosÃ© en este aÃ±o estÃ¡ participando de manera activa en la SEA, incorporando lectura diaria relacionada a las Artes, con un tema diferente cada dÃ­a, agregando preguntas de compresiÃ³n y de opiniÃ³n. 
AdemÃ¡s de una serie de exposiciones artÃ­sticas de la asignatura de Artes Visuales con estilos tales como: Impresionismo, Pop Art, Animal Print, Pintura MonocromÃ¡tica, Muralismo, Figura de Cuerpo Humano, entre otros. 
AdemÃ¡s se incorporÃ³ en la planificaciÃ³n de la clase de Lenguaje en los niveles 5Âº y 6Âº BÃ¡sico, un documental para ser analizado por los alumnos.
En el Ã¡rea de la mÃºsica se realizarÃ¡ un acto con shows presentados por los alumnos.
En actuaciÃ³n una obra presentada por el Drama Club de enseÃ±anza bÃ¡sica.
Finalmente en la asignatura de historia y Artes Visuales se realizarÃ¡ una salida con el objetivo de conocer el desarrollo de las artes durante la historia del hombre, siendo el lugar visitado en Museo Municipal y la Pinacoteca.</t>
  </si>
  <si>
    <t>http://www.colsanjose.cl/</t>
  </si>
  <si>
    <t xml:space="preserve">Profesora de Artes Visuales </t>
  </si>
  <si>
    <t>Elisa Santander Bastias</t>
  </si>
  <si>
    <t>elisa-santander-bastias</t>
  </si>
  <si>
    <t>eli_76santander@hotmail.com</t>
  </si>
  <si>
    <t>Escuela Rural Caleta El Manzano</t>
  </si>
  <si>
    <t>Caleta El Manzanos S/N</t>
  </si>
  <si>
    <t>a:1:{s:64:"8d597917be56808d4f39b41c67477a5dda0f0696afdd81a24b22f838c389c94a";a:4:{s:10:"expiration";i:1462936508;s:2:"ip";s:12:"172.18.9.223";s:2:"ua";s:108:"Mozilla/5.0 (Windows NT 6.1; WOW64) AppleWebKit/537.36 (KHTML, like Gecko) Chrome/50.0.2661.94 Safari/537.36";s:5:"login";i:1462763708;}}</t>
  </si>
  <si>
    <t>http://semanaeducacionartistica.cultura.gob.cl/wp-content/uploads/2016/05/arte-rupestre-parietal-150x150.jpg</t>
  </si>
  <si>
    <t>HualaihuÃ©</t>
  </si>
  <si>
    <t>La Escuela Rural Caleta El Manzano estÃ¡ ubicada en la Carretera Austral,Comuna de HualaihuÃ©, en un entorno bellÃ­simo. 
Incentivamos la formaciÃ³n valÃ³rica de los alumnos y alumnas que le permitan una relaciÃ³n armÃ³nica y fluida en la sociedad. 
Con cursos combinados excepto 7Âº y 8Âº aÃ±o bÃ¡sico.
Con gran interÃ©s por ampliar las posibilidades artÃ­sticas que le ofrecemos a nuestros alumnos para contribuir a un mejor desarrollo emocional.</t>
  </si>
  <si>
    <t>8321-6</t>
  </si>
  <si>
    <t>RubÃ©n Huerque</t>
  </si>
  <si>
    <t>docente de mÃºsica</t>
  </si>
  <si>
    <t>elisatorress</t>
  </si>
  <si>
    <t>elisatorresolave@gmail.com</t>
  </si>
  <si>
    <t>Sofar Sounds Santiago y ConcepciÃ³n</t>
  </si>
  <si>
    <t>Itinerante</t>
  </si>
  <si>
    <t>http://semanaeducacionartistica.cultura.gob.cl/wp-content/uploads/2016/05/Captura-de-pantalla-2016-03-17-a-las-17.23.11-150x150.png</t>
  </si>
  <si>
    <t>Realizamos una tocata al mes en diferentes espacios de la ciudad que no estÃ¡n diseÃ±ados exclusivamente para presentaciones musicales, esto se realiza paralelamente en alrededor de 240 ciudades en el mundo. Tocan tres bandas y ademÃ¡s se presentan diferentes show culturales. Lo hacemos en Santiago y en ConcepciÃ³n, y en Conce aplicamos las charlas donde cada mes hay un expositor con una idea clave, motivante y emprendedora donde el pÃºblico aprovecha de escuchar en el entretiempo de las bandas.</t>
  </si>
  <si>
    <t>www.sofarsounds.com</t>
  </si>
  <si>
    <t>Elisa Torres</t>
  </si>
  <si>
    <t>Elise</t>
  </si>
  <si>
    <t>elise</t>
  </si>
  <si>
    <t>elisemottart@yahoo.es</t>
  </si>
  <si>
    <t>Escuela Elise Mottart</t>
  </si>
  <si>
    <t>Esmeralda 134</t>
  </si>
  <si>
    <t>Rosa Cea RosrÃ­guez</t>
  </si>
  <si>
    <t>elisemottart@yahoo.com</t>
  </si>
  <si>
    <t>elisemottartyahoo-com</t>
  </si>
  <si>
    <t>tesi_cr@hotmail.com</t>
  </si>
  <si>
    <t>ROSA CEA</t>
  </si>
  <si>
    <t>ORQUESTA</t>
  </si>
  <si>
    <t>ELIZABETH</t>
  </si>
  <si>
    <t>elizabeth</t>
  </si>
  <si>
    <t>COLEGIOVILLAACERO@GMAIL.COM</t>
  </si>
  <si>
    <t>COLEGIO VILLA ACERO HUALPEN</t>
  </si>
  <si>
    <t>a:1:{s:64:"eae7723a4faab93d428b297d528ff54531a2491ab9dbd3be7755fae3a25981a3";a:4:{s:10:"expiration";i:1464428711;s:2:"ip";s:12:"172.18.9.223";s:2:"ua";s:72:"Mozilla/5.0 (Windows NT 6.2; WOW64; rv:46.0) Gecko/20100101 Firefox/46.0";s:5:"login";i:1464255911;}}</t>
  </si>
  <si>
    <t>http://semanaeducacionartistica.cultura.gob.cl/wp-content/uploads/2016/05/COLE-150x150.jpg</t>
  </si>
  <si>
    <t>a:6:{i:0;s:10:"ArtesanÃ­a";i:1;s:14:"Artes visuales";i:2;s:5:"Danza";i:3;s:10:"Literatura";i:4;s:7:"MÃºsica";i:5;s:13:"Nuevos medios";}</t>
  </si>
  <si>
    <t xml:space="preserve">El colegio Villa Acero se encuentra ubicado en la calle Quirihue 8781 de la Villa San Rosendo de la Comuna de HualpÃ©n, provinci, Octava RegiÃ³n.  EstÃ¡ ubicado en un sector urbano con servicios pÃºblicos cercanos tales como: Municipalidad, Bomberos, Carabineros, Consultorio, Registro Civil, Supermercados, Bancos etc.  
Su poblaciÃ³n es cercana a los  950 alumnos de clase media baja, el porcentaje de vulnerabilidad aproximado es de 76, 8, %  segÃºn registro vigente IVE y con un pequeÃ±o  porcentaje de poblaciÃ³n de origen indÃ­gena y extranjera
Sello educativo
Somos una Comunidad Educativa Sustentable
â€œEducar con calidad para la sustentabilidadâ€
VisiÃ³n
â€œPotenciar el desarrollo integral de los alumnos y alumnas del presente y del futuro a travÃ©s de una educaciÃ³n de calidad que favorezca la inclusividad reflejada en el respeto por el otro y por si mismo, responsables de sus deberes, comprometidos con el medioambiente permitiÃ©ndoles ser parte de una Comunidad Educativa Sustentableâ€
MisiÃ³n
â€œEl Colegio Villa Acero E- 504 de la comuna de HualpÃ©n que imparte Ed. BÃ¡sica a niÃ±os y niÃ±as desde Pre kÃ­nder hasta Octavo aÃ±o, estÃ¡ comprometido con entregar EducaciÃ³n para el Desarrollo Sustentable, contribuyendo a su formaciÃ³n como personas responsables, respetuosas y preocupadas del medioambiente, que les permita atender los retos y desafÃ­os en el camino a la realizaciÃ³n personalâ€
I.	Una comunidad educativa sustentable es inclusiva cuando ha realizado un cambio en sus prÃ¡cticas y en la cultura del establecimiento respecto del reconocimiento de la diversidad cultural y social de la poblaciÃ³n que atiende, respetando y valorando las diferencias religiosas, Ã©tnicas, sociales, econÃ³micas, polÃ­ticas, culturales y de gÃ©nero, entre otras.
II.	Una comunidad educativa sustentable es participativa cuando promueve la cooperaciÃ³n de todos los integrantes de su comunidad a travÃ©s de los diversos estamentos, como el Consejo de Profesores, el Centro de Padres y Apoderados, el Centro de Alumnos, el Consejo Escolar, el Consejo de Curso y otras instancias que defina el establecimiento.
III.	Una comunidad educativa sustentable es aquella que ha integrado en los instrumentos de gestiÃ³n (Proyecto Educativo Institucional, Reglamento Interno, Proyectos de Mejoramiento Educativo), como en la gestiÃ³n curricular, consideraciones respecto de la formaciÃ³n de los estudiantes ante esta temÃ¡tica.
IV.	Una comunidad educativa sustentable es la que promueve estilos de vida saludable a travÃ©s de una alimentaciÃ³n sana, de la actividad fÃ­sica y el deporte, y el contacto con los espacios naturales, entre otros.
V.	Una comunidad educativa sustentable es la que se relaciona con su entorno, reconoce tanto los factores de riesgo como los factores protectores que le permiten mejorar la formaciÃ³n de los estudiantes, ha generado redes locales con instituciones del Estado y/o privadas para mejorar la gestiÃ³n ambiental de la escuela.
VI.	Una comunidad educativa sustentable es aquella que ha gestionado ambientalmente su escuela a travÃ©s de la implementaciÃ³n de prÃ¡cticas del uso eficiente de los recursos y su energÃ­a (agua, luz), ha promovido e iniciado prÃ¡cticas en el manejo integral de los residuos a travÃ©s de la producciÃ³n verde (huertos orgÃ¡nicos, invernaderos, viveros, lombricultura, compostaje, etc.), genera ingresos para actividades con los estudiantes y promueve actividades cientÃ­ficas y tecnolÃ³gicas, entre otras.
Una comunidad educativa sustentable se distingue, por ejemplo, cuando:
ïƒ˜	Elabora su Proyecto Educativo Institucional considerando la formaciÃ³n ciudadana como un ejercicio que promueve el desarrollo sustentable.
ïƒ˜	Genera diÃ¡logos permanentes e informa respecto de la problemÃ¡tica ambiental (local, nacional y mundial), el impacto y la responsabilidad de actuar a favor del desarrollo sustentable.
ïƒ˜	Promueve la participaciÃ³n y el compromiso de toda la comunidad educativa a travÃ©s de los diferentes estamentos y otras formas de cooperaciÃ³n.
ïƒ˜	Promueve prÃ¡cticas pedagÃ³gicas que forman estudiantes comprometidos con problemÃ¡ticas sociales, culturales, econÃ³micas y ambientales, y que refuerzan habilidades relacionadas con la prÃ¡ctica de la sustentabilidad, como la toma de decisiones, la responsabilidad y el trabajo en equipo, entre otras.
ïƒ˜	Forma generaciones responsables de sÃ­ mismas y conscientes del impacto ambiental y social de sus acciones, del uso responsable de los servicios y de los recursos.
ïƒ˜	Forma generaciones con juicio crÃ­tico respecto de los modelos y estereotipos de gÃ©nero que se transmiten culturalmente, promoviendo una convivencia libre de acciones violentas como de comportamientos discriminatorios.
</t>
  </si>
  <si>
    <t>4737-6</t>
  </si>
  <si>
    <t>ANDREA RIQUELME</t>
  </si>
  <si>
    <t>PRESIDENTE DE DEPARTAMENTO DE ARTE</t>
  </si>
  <si>
    <t>ELIZABETH AVILA CASTILLO</t>
  </si>
  <si>
    <t>elizabeth-avila-castillo</t>
  </si>
  <si>
    <t>elizabethavila77@gmail.com</t>
  </si>
  <si>
    <t>ARTURO PRAT CHACON</t>
  </si>
  <si>
    <t xml:space="preserve">POBLACION 21 DE MARZO S/N </t>
  </si>
  <si>
    <t>a:1:{s:64:"2ba6a55ed5aa9ef8b98b10dfed56c4b6aa26385c198c8928119c351ee08d3cf7";a:4:{s:10:"expiration";i:1466100725;s:2:"ip";s:12:"172.18.9.223";s:2:"ua";s:109:"Mozilla/5.0 (Windows NT 10.0; WOW64) AppleWebKit/537.36 (KHTML, like Gecko) Chrome/51.0.2704.84 Safari/537.36";s:5:"login";i:1465927925;}}</t>
  </si>
  <si>
    <t>http://semanaeducacionartistica.cultura.gob.cl/wp-content/uploads/2016/04/IMG_1100-150x150.jpg</t>
  </si>
  <si>
    <t>SAN CLEMENTE</t>
  </si>
  <si>
    <t>ESCUELA ARTURO PRAT CHACON, CUENTA CON UNA MATRICULA DE 190 NIÃ‘OS, EL 98 % DE ELLOS PROVIENES DE HOGARES ALTAMENTE VULNERABLES Y EN RIESGO SOCIAL.
TRABAJAMOS CON MUCHO COMPROMISO Y CREEMOS EN ELLOS,
TODAS LAS APORTUNIDADES Y REDES EXTERNAS SON BIENVENIDAS A NUESTRA ESCUELA. 
LA SEMANA DE LA ED, ARTISTICA REALIZADA DURANTE ESTOS 2 AÃ‘OS EN NUESTRA ESCUELA HA SIDO BENEFICIOSA, TANTO PARA NUESTROS NIÃ‘OS, APODERADOS Y COMUNIDAD EDUCATIVA, YA QUE TODA LA ESCUELA SE COMPROMETE CON ESTA INSTANCIA DE APRENDER A TRAVES DEL ARTE.
LO IMPORTANTE SON LOS RECURSOS. (ARTISTAS, UTILES, ) Y DEMAS LAS EXPOSICIONES Y RECONOCIMIENTO QUE LE PUDIERAN HACER A NUESTROS NIÃ‘OS.</t>
  </si>
  <si>
    <t>9-42561276</t>
  </si>
  <si>
    <t>COORDINADOR DE LAS ACTIVIDADES</t>
  </si>
  <si>
    <t>ELIZABETH GARRIDO</t>
  </si>
  <si>
    <t>elizabeth-garrido</t>
  </si>
  <si>
    <t>elizabethgarrido@hotmail.com</t>
  </si>
  <si>
    <t>Escuela Especial  NÂ° 974 Nuevo Rumbo</t>
  </si>
  <si>
    <t>Rojas Magallanes 490</t>
  </si>
  <si>
    <t>a:1:{s:64:"dd23e9a9ab7a727ebe1a2dae05ad41d8370f70948f4fdb176f20defa1094a3d9";a:4:{s:10:"expiration";i:1466715121;s:2:"ip";s:12:"172.18.9.223";s:2:"ua";s:109:"Mozilla/5.0 (Windows NT 6.3; WOW64) AppleWebKit/537.36 (KHTML, like Gecko) Chrome/51.0.2704.103 Safari/537.36";s:5:"login";i:1466542321;}}</t>
  </si>
  <si>
    <t>a:10:{i:0;s:10:"ArtesanÃ­a";i:1;s:15:"Artes circenses";i:2;s:14:"Artes visuales";i:3;s:4:"Cine";i:4;s:5:"Danza";i:5;s:7:"DiseÃ±o";i:6;s:10:"Literatura";i:7;s:7:"MÃºsica";i:8;s:13:"Nuevos medios";i:9;s:6:"Teatro";}</t>
  </si>
  <si>
    <t>Somos una escuela especial que atiende niÃ±os con Discapacidad Intelectual en un rango de edad de 0 a 25 aÃ±os, asÃ­ como a un grupo de jÃ³venes mayores de 26 aÃ±os,  a travÃ©s de un proyecto educativo basado en el desarrollo integral apunto al logro de la autonomÃ­a de los jÃ³venes, favoreciendo habilidades sociales que permitan una adecuada inserciÃ³n laboral, cumpliendo su papel de ciudadano en la sociedad. Funcionamos desde el aÃ±o 1981, tenemos una antigÃ¼edad de 35 aÃ±os en el sistema educacional.</t>
  </si>
  <si>
    <t>9348-3</t>
  </si>
  <si>
    <t>Elizabeth Garrido</t>
  </si>
  <si>
    <t>Presentaciones folckloricas</t>
  </si>
  <si>
    <t>ELIZABETH SILVA W</t>
  </si>
  <si>
    <t>elizabeth-silva-w</t>
  </si>
  <si>
    <t>elesilvaw@hotmail.com</t>
  </si>
  <si>
    <t>escuela especial 874  instituto pedro de valdivia</t>
  </si>
  <si>
    <t>el lÃ­bano</t>
  </si>
  <si>
    <t>http://semanaeducacionartistica.cultura.gob.cl/wp-content/uploads/2016/04/IMG_20160324_105013605-150x150.jpg</t>
  </si>
  <si>
    <t>a:4:{i:0;s:10:"ArtesanÃ­a";i:1;s:14:"Artes visuales";i:2;s:7:"MÃºsica";i:3;s:13:"Nuevos medios";}</t>
  </si>
  <si>
    <t>la escuela atiende a niÃ±@s con necesidades educativas especiales, si bien nuestro proyecto educativo no incluye explÃ­citamente la educaciÃ³n artÃ­stica , Ã©sta estÃ¡ inserta cotidianamente en nuestro trabajo, a nuestr@s alumn@s les motiva y disfrutan de este tipo de expresiÃ³n</t>
  </si>
  <si>
    <t>9212-6</t>
  </si>
  <si>
    <t>elizabeth silva</t>
  </si>
  <si>
    <t>Elizabeth Ulloa Saavedra</t>
  </si>
  <si>
    <t>elizabeth-ulloa-saavedra</t>
  </si>
  <si>
    <t>elizagrisel@hotmail.com</t>
  </si>
  <si>
    <t>Escuela Especial Rota rÃ­o Paul harris</t>
  </si>
  <si>
    <t>Punta arenas</t>
  </si>
  <si>
    <t xml:space="preserve">La escuela tiene como proyecto educativo institucional el desarrollo integral de estudiantes con necesidades educativas especiales 
Brindar una educaciÃ³n de calidad desde el Ã¡mbito cognitivo funcional. Deportivo recreativo artÃ­stico social y cÃ­vico
La actividad desarrollada para la semana de la educaciÃ³n artÃ­stica se realizo el dÃ­a miÃ©rcoles 25 de mayo y consistiÃ³ en una presentaciÃ³n de cortometrajes a cargo del cineasta Theo RÃ­os CÃ³rdoba y una presentaciÃ³n de danza del ballet de la escuela a cargo de Dannia Perez </t>
  </si>
  <si>
    <t>8443-3</t>
  </si>
  <si>
    <t>Secretariaph@Cormupa.cl</t>
  </si>
  <si>
    <t>Danza moderna</t>
  </si>
  <si>
    <t>Elsa</t>
  </si>
  <si>
    <t>elsa</t>
  </si>
  <si>
    <t>morenozentenoelsa@gmail.com</t>
  </si>
  <si>
    <t>Escuela Porvenir</t>
  </si>
  <si>
    <t>Camino Molina - Cumpeo km 22 Porvenir</t>
  </si>
  <si>
    <t>a:5:{i:0;s:14:"Artes visuales";i:1;s:5:"Danza";i:2;s:11:"FotografÃ­a";i:3;s:13:"Nuevos medios";i:4;s:6:"Teatro";}</t>
  </si>
  <si>
    <t>3037-6</t>
  </si>
  <si>
    <t>Elsa Moreno</t>
  </si>
  <si>
    <t>Encargado de biblioteca CRA</t>
  </si>
  <si>
    <t>ema fuentealba</t>
  </si>
  <si>
    <t>ema-fuentealba</t>
  </si>
  <si>
    <t>emafuentealbac@gmail.com</t>
  </si>
  <si>
    <t>escuela Ambrosio O'higgins</t>
  </si>
  <si>
    <t>http://semanaeducacionartistica.cultura.gob.cl/wp-content/uploads/2016/05/Insignia-Escuela-Ambrosio-OHiggins-150x150.png</t>
  </si>
  <si>
    <t>a:4:{i:0;s:14:"Artes visuales";i:1;s:4:"Cine";i:2;s:11:"FotografÃ­a";i:3;s:7:"MÃºsica";}</t>
  </si>
  <si>
    <t>Somos una comunidad educativa que forma personas perseverantes, abiertas a la comunidad con participaciÃ³n e inclusiÃ³n, con actitudes y valores de respeto y cuidado  del medio ambiente, capaces de construir y aplicar su aprendizaje, con el fin de superar la pobreza y proyectarse socialmente.</t>
  </si>
  <si>
    <t>4990-5</t>
  </si>
  <si>
    <t>www.escuelaambrosio.cl</t>
  </si>
  <si>
    <t>Docente encargada de taller ecoarte</t>
  </si>
  <si>
    <t>principiantes</t>
  </si>
  <si>
    <t>emiliasanta2016</t>
  </si>
  <si>
    <t>santaemiliag305@gmail.com</t>
  </si>
  <si>
    <t>Escuela Santa Emilia</t>
  </si>
  <si>
    <t>Santa Emilia Camino PÃºblico Ruta K-16 Sin NÃºmero</t>
  </si>
  <si>
    <t>http://semanaeducacionartistica.cultura.gob.cl/wp-content/uploads/2016/04/logoemiliasanta-150x150.png</t>
  </si>
  <si>
    <t>Sagrada Familia</t>
  </si>
  <si>
    <t xml:space="preserve">La Escuela de Santa Emilia, se ubica en la comuna de Sagrada Familia, provincia de CuricÃ³ en la RegiÃ³n del Maule. Inmersa en un sector rural de valiosas tradiciones campesinas, que la escuela quiere rescatar y potenciar en su actividad diaria centrando el aprendizaje en el conocimiento  valoraciÃ³n de su patrimonio cultural. La  actividad econÃ³mica predominante es la agricultura con trabajo estacional, especialmente en fruticultura y vitivinicultura, que requieren gran cantidad de mano de obra, lo que ha llevado al trabajo de toda la familia, siendo una amenaza para la escuela por los riegos de deserciÃ³n y ausentismo de los alumnos mayores.
	En el aspecto social, la escuela atiende a hijos de padres con bajo Ã­ndice de escolaridad, teniendo la mayorÃ­a educaciÃ³n bÃ¡sica incompleta. 
	La Escuela de Santa Emilia,  cuyo principal objetivo es alcanzar una educaciÃ³n de calidad, centra su actuar en satisfacer los requerimientos de una comunidad eminentemente rural, con necesidades y aspiraciones diversas. Su rÃ©gimen de estudio es de Jornada Escolar Completa (JEC), atendiendo a estudiantes desde primero a octavo aÃ±o bÃ¡sico.
	Los profesores, todos titulados, cuentan con amplia experiencia y perfeccionamiento. Su orientaciÃ³n acadÃ©mica les permite desarrollar estrategias de aprendizajes contextualizadas de acuerdo a su identidad, basadas en el trabajo social, activo y participativo, con respeto por las diferencias individuales y, sustentadas en su acciÃ³n, en valores que permiten un sano compartir social.
	La Escuela â€œSanta Emiliaâ€  centra, ademÃ¡s, su accionar en una constante mejora de los logros acadÃ©micos. Para ello, se apropia de los siguientes paradigmas:
-	Un ordenamiento de lo que queremos ser y aquello que queremos hacer
-	Recreando y desarrollando un Proyecto Educativo, que oriente el conjunto de acciones, relacionadas entre sÃ­ y que sean emprendidas por la comunidad educativa en un plan de promover y posibilitar la construcciÃ³n de la intencionalidad pedagÃ³gica descubierta, planeada y llevada a cabo por todos.
-	Articulando los proyectos de innovaciÃ³n que se realizan en la Escuela en torno a satisfacer las necesidades de aprendizajes de niÃ±os y niÃ±as.
-	Facilitando a los docentes, la articulaciÃ³n de los distintos Ã¡mbitos de su quehacer educativo, creando espacios para la reflexiÃ³n sobre su acciÃ³n profesional presente y proyectarla en el futuro.
-	La Escuela, quiere a travÃ©s de este Proyecto Educativo, satisfacer las necesidades de crecimiento personal de todos los que componen esta comunidad educativa, dando pautas para luchar con claridad de propÃ³sitos en pos de una educaciÃ³n de calidad.
De estos paradigmas, desprendemos nuestra VisiÃ³n y MisiÃ³n.
</t>
  </si>
  <si>
    <t>2875-4</t>
  </si>
  <si>
    <t>http://escuelasantaemilia.wix.com/escuelasantaemilia#!links/cu1r</t>
  </si>
  <si>
    <t>075-2520604</t>
  </si>
  <si>
    <t>Mauricia Saavedra Retamal</t>
  </si>
  <si>
    <t>Jefe Unidad TÃ©cnico PedagÃ³gica</t>
  </si>
  <si>
    <t>Folcklore</t>
  </si>
  <si>
    <t>ENRIQUE BERNSTEIN C.</t>
  </si>
  <si>
    <t>enrique-bernstein-c</t>
  </si>
  <si>
    <t>KANELA1986@GMAIL.COM</t>
  </si>
  <si>
    <t>ESCUELA ENRIQUE BERNSTEIN C</t>
  </si>
  <si>
    <t>Diego Portales 155</t>
  </si>
  <si>
    <t>http://semanaeducacionartistica.cultura.gob.cl/wp-content/uploads/2016/03/LOGO-1-150x150.jpg</t>
  </si>
  <si>
    <t>4352-4</t>
  </si>
  <si>
    <t>https://www.facebook.com/Escuelaenriquebernstein?fref=ts</t>
  </si>
  <si>
    <t>43-2-533288</t>
  </si>
  <si>
    <t>Carolina Vergara Zegpi</t>
  </si>
  <si>
    <t>coordinadora artÃ­stica</t>
  </si>
  <si>
    <t>sinfÃ³nica, bigband, batucada</t>
  </si>
  <si>
    <t>epah</t>
  </si>
  <si>
    <t>epah@huechuraba.cl</t>
  </si>
  <si>
    <t>Escuela Popular de las Artes Huechuraba</t>
  </si>
  <si>
    <t>Recoleta 5640</t>
  </si>
  <si>
    <t>a:7:{i:0;s:10:"ArtesanÃ­a";i:1;s:15:"Artes circenses";i:2;s:14:"Artes visuales";i:3;s:5:"Danza";i:4;s:7:"DiseÃ±o";i:5;s:10:"Literatura";i:6;s:6:"Teatro";}</t>
  </si>
  <si>
    <t>La Escuela Popular de las Artes Huechuraba es un espacio comunitario, social y diverso que, desde el Departamento de Cultura de la Municipalidad de Huechuraba se articula, a travÃ©s de todo el territorio local promoviendo, el acceso al arte, la creaciÃ³n y la cultura de todos los vecinos y vecinas.</t>
  </si>
  <si>
    <t>+56 9 8 1395504</t>
  </si>
  <si>
    <t>Claudia Castillo Herrera</t>
  </si>
  <si>
    <t>Coordinadora General</t>
  </si>
  <si>
    <t>Colectivo</t>
  </si>
  <si>
    <t>eric ascui teatro cultura</t>
  </si>
  <si>
    <t>eric-ascui-teatro-cultura</t>
  </si>
  <si>
    <t>eric.ascui@gmail.com</t>
  </si>
  <si>
    <t>teatro cultura</t>
  </si>
  <si>
    <t>serafin zamora 6644, la florida</t>
  </si>
  <si>
    <t>http://semanaeducacionartistica.cultura.gob.cl/wp-content/uploads/2016/05/alley-2-150x150.jpg</t>
  </si>
  <si>
    <t>tenemos obras de teatro, tÃ­teres en castellano, inglÃ©s, en bullying, prevenciÃ³n de drogas, clÃ¡sicos y bandas de cantando aprendo inglÃ©s</t>
  </si>
  <si>
    <t xml:space="preserve">www.teatrocultura.cl </t>
  </si>
  <si>
    <t>eric ascui</t>
  </si>
  <si>
    <t>7.8642082   22.4534809</t>
  </si>
  <si>
    <t>Eric Caceres Tapia</t>
  </si>
  <si>
    <t>eric-caceres-tapia</t>
  </si>
  <si>
    <t>ericcacerestapia@hotmail.com</t>
  </si>
  <si>
    <t>Colegio Particular Melipilla</t>
  </si>
  <si>
    <t>AV. VicuÃ±a Mackenna 0900</t>
  </si>
  <si>
    <t>Melipilla</t>
  </si>
  <si>
    <t>a:6:{i:0;s:14:"Artes visuales";i:1;s:4:"Cine";i:2;s:5:"Danza";i:3;s:11:"FotografÃ­a";i:4;s:10:"Literatura";i:5;s:7:"MÃºsica";}</t>
  </si>
  <si>
    <t>10831-6</t>
  </si>
  <si>
    <t>www.colegiomelipilla.cl</t>
  </si>
  <si>
    <t>228314495 - 228315893</t>
  </si>
  <si>
    <t>Eric CÃ¡ceres Tapia</t>
  </si>
  <si>
    <t>Coro, Conjunto Instrumental</t>
  </si>
  <si>
    <t>ERIC VERA PALACIOS</t>
  </si>
  <si>
    <t>eric-vera-palacios</t>
  </si>
  <si>
    <t>ergovepa@gmail.com</t>
  </si>
  <si>
    <t>Colegio Jose Hipolito Salas y Toro</t>
  </si>
  <si>
    <t xml:space="preserve">Avenida Manuel Rodriguez 226 </t>
  </si>
  <si>
    <t xml:space="preserve">PresentaciÃ³n del Colegio JosÃ© HipÃ³lito Salas y Toro
Nuestra Establecimiento, se encuentra ubicado en la comuna de Chiguayante, provincia de ConcepciÃ³n, Octava RegiÃ³n, calle Manuel RodrÃ­guez 226. El nombre del colegio surge en reconocimiento del sacerdote y obispo, JosÃ© HipÃ³lito Salas y Toro. La actual edificaciÃ³n fue construida en el aÃ±o 1954con el aporte de los trabajadores de Textil CaupolicÃ¡n los que donaron parte de sueldo para su construcciÃ³n. Son varias generaciones de alumnos, hombres y mujeres destacados, que han pasado por sus aulas. La Escuela tenÃ­a mÃ¡s de 1300 alumnos y contaba con amplias salas de clases para atender a la poblaciÃ³n escolar de la Ã©poca y acogedores lugares de esparcimiento, hermosos jardines y patios con frondosos Ã¡rboles.
El Colegio JosÃ© HipÃ³lito Salas y Toro D-557 es un Establecimiento  Educacional Municipalizado con rÃ©gimen de Jornada Escolar Completa Diurna que atiende alumnos de EnseÃ±anza PrebÃ¡sica, BÃ¡sica y Media , con una matrÃ­cula actual(aÃ±o 2016) de 480 alumnos distribuidos en 22 cursos. Asimismo,se implementan diversos programas de atenciÃ³n de alumnos y alumnas en relaciÃ³n a necesidades educativas especiales, esta el programa de  IntegraciÃ³n, Grupo Diferencial, TEL, FonoaudiÃ³logo, y para potenciar sus habilidades e intereses contamos con  talleres JEC y extraescolares  en el Ã¡rea ArtÃ­stica, Deportiva y CientÃ­fica. 
A travÃ©s de la  Ley SEP, se financian Acciones contempladas en el Plan De Mejoramiento Educativo, ejecutando diversos programas de  apoyo en aula,tales como:docentes de apoyo en asignatura de Lenguaje y MatemÃ¡tica,  atenciÃ³n de Equipo Psicosocial entre otros.
El universo de nuestros alumnos proviene de un sector socio-econÃ³mico y cultural deprimido con un alto Ã­ndice de vulnerabilidad lo que se traduce en una variable que incide en el aumento del porcentaje de alumnos en riesgo psicosocial, ausentismo y deserciÃ³n escolar, en respuesta a esta necesidad contamos con el apoyo del Programa de Gobierno  de Pro-retenciÃ³n, que apoya con recursos focalizados para un grupo importante de alumnos con riesgo de deserciÃ³n escolar.
Las familias se caracterizan por estar conformadas por grupos multinucleares(padres, tÃ­os, abuelos) conviviendo en un espacio precario, las que originan relaciones interpersonales mediadas por la tensiÃ³n y poca claridad en los roles parentales.  
</t>
  </si>
  <si>
    <t>4571-3</t>
  </si>
  <si>
    <t>412356081      976686478</t>
  </si>
  <si>
    <t>Eric Vera Palacios.</t>
  </si>
  <si>
    <t>Taller de Artes Visuales. Taller de Danzas Urbanas.</t>
  </si>
  <si>
    <t>Erika Pereira</t>
  </si>
  <si>
    <t>erika-pereira</t>
  </si>
  <si>
    <t>perika05@gmail.com</t>
  </si>
  <si>
    <t xml:space="preserve">colegio terra nova la reina </t>
  </si>
  <si>
    <t>la caÃ±ada 6240</t>
  </si>
  <si>
    <t>la reina</t>
  </si>
  <si>
    <t>a:8:{i:0;s:12:"Arquitectura";i:1;s:10:"ArtesanÃ­a";i:2;s:15:"Artes circenses";i:3;s:14:"Artes visuales";i:4;s:4:"Cine";i:5;s:5:"Danza";i:6;s:7:"MÃºsica";i:7;s:6:"Teatro";}</t>
  </si>
  <si>
    <t>el colegio terra nova es un colegio particular que tiene gran interes y formacion artistica tanto en sus asignaturas y talleres.</t>
  </si>
  <si>
    <t>12090-1</t>
  </si>
  <si>
    <t>www.colegioterranova.cl</t>
  </si>
  <si>
    <t>carolina hernandez</t>
  </si>
  <si>
    <t>profesora de artes visuales</t>
  </si>
  <si>
    <t>ERNESTINA CASTRO MATTTA</t>
  </si>
  <si>
    <t>ernestina-castro-mattta</t>
  </si>
  <si>
    <t>CORNECHE140@GMAIL.COM</t>
  </si>
  <si>
    <t>ESCUELA G NÂ° 140 CORNECHE</t>
  </si>
  <si>
    <t>CORNECHE S/N</t>
  </si>
  <si>
    <t>a:1:{s:64:"c0237b6cb80f3ae033b41c2e02e74a0d66d9f7d39eb4eda98ae6253bf2d4b30c";a:4:{s:10:"expiration";i:1463711620;s:2:"ip";s:12:"172.18.9.223";s:2:"ua";s:68:"Mozilla/5.0 (Windows NT 6.1; WOW64; Trident/7.0; rv:11.0) like Gecko";s:5:"login";i:1463538820;}}</t>
  </si>
  <si>
    <t>http://semanaeducacionartistica.cultura.gob.cl/wp-content/uploads/2016/04/insignia-7-150x150.png</t>
  </si>
  <si>
    <t>SAN PEDRO</t>
  </si>
  <si>
    <t>a:3:{i:0;s:10:"ArtesanÃ­a";i:1;s:14:"Artes visuales";i:2;s:5:"Danza";}</t>
  </si>
  <si>
    <t xml:space="preserve">SOMOS UNA ESCUELA RURAL INSERTA EN LA REGIÃ“N METROPOLITANA DE LA PROVINCIA DE MELIPILLA EN LA COMUNA DE SAN PEDRO.
NUESTRA ES UNIDOCENTE CON UNA MATRICULA DE 19 ALUMNOS.
ESTAMOS INSERTAS EN UNA MEDIO RURAL CON ESCASA CONECTIBILIDAD DE INTERNET Y COMUNICACIÃ“N DE CELULAR.
UNOS DE NUESTROS SELLOS ES EL DESARROLLO ARTIÂSTICO ,FOLCLOÂ“RICO Y CULTURA CAMPESINA: Aprender a hacer estudiantes que conozcan, respeten y valoren las raÃ­ces campesinas. </t>
  </si>
  <si>
    <t>10869-3</t>
  </si>
  <si>
    <t>ERNESTINA CASTRO</t>
  </si>
  <si>
    <t>esampalu</t>
  </si>
  <si>
    <t>esampalu.angol@gmail.com</t>
  </si>
  <si>
    <t>a:1:{s:64:"83794f4b57fac3c1390e86e46d50abde50fcbe1636ffeb6e7cdf9c95462d7f82";a:4:{s:10:"expiration";i:1467858018;s:2:"ip";s:12:"172.18.9.223";s:2:"ua";s:110:"Mozilla/5.0 (Windows NT 10.0; WOW64) AppleWebKit/537.36 (KHTML, like Gecko) Chrome/51.0.2704.103 Safari/537.36";s:5:"login";i:1467685218;}}</t>
  </si>
  <si>
    <t>20287-8</t>
  </si>
  <si>
    <t>Lileana Bravo</t>
  </si>
  <si>
    <t>Profesora EducaciÃ³n Diferencial</t>
  </si>
  <si>
    <t>ESC. 11 DE SEPTIEMBRE</t>
  </si>
  <si>
    <t>esc-11-de-septiembre</t>
  </si>
  <si>
    <t>escuela11deseptiembre@gmail.com</t>
  </si>
  <si>
    <t>ESCUELA BÃSICA 11 DE SEPTIEMBRE</t>
  </si>
  <si>
    <t>MENDOZA 156</t>
  </si>
  <si>
    <t>a:1:{s:64:"ca12bdab1e556ae96df269a1dce32fab629fae24be45e6986b872957119c9bf4";a:4:{s:10:"expiration";i:1459949605;s:2:"ip";s:12:"172.18.9.223";s:2:"ua";s:102:"Mozilla/5.0 (Windows NT 6.1) AppleWebKit/537.36 (KHTML, like Gecko) Chrome/49.0.2623.110 Safari/537.36";s:5:"login";i:1459776805;}}</t>
  </si>
  <si>
    <t xml:space="preserve">SOMOS UNA ESCUELA DE EDUCACIÃ“N BÃSICA, CON POBLACIÃ“N ESTUDIANTIL DE BAJO DESARROLLO CULTURAL Y ARTÃSTICO, POR LO QUE HA SURGIDO LA NECESIDAD DE IMPLEMENTAR UN SELLO ARTÃSTICO Y DEPORTIVO. DESARROLLANDO HABILIDADES Y COMPETENCIAS QUE PERMITAN UNA FORMACIÃ“N INTEGRAL. 
ADEMÃS, BUSCAMOS REENCANTAR AL ALUMNADO CON LA ESCUELA, VINCULANDO A LOS PADRES Y APODERADOS, PARTIENDO DE LA BASE QUE NUESTROS ESTUDIANTES POSEEN UN POTENCIAL EN ESTAS ÃREAS QUE NO HA SIDO EXPLORADO. 
</t>
  </si>
  <si>
    <t>4189-0</t>
  </si>
  <si>
    <t>43-2327282</t>
  </si>
  <si>
    <t>DANIELA OLIVARES CARVAJAL</t>
  </si>
  <si>
    <t>DOCENTE DE APOYO SEP</t>
  </si>
  <si>
    <t>esc. roosevelt</t>
  </si>
  <si>
    <t>esc-roosevelt</t>
  </si>
  <si>
    <t>margarita.huentecona@gmail.com</t>
  </si>
  <si>
    <t>esc. anne eleonor roosevelt</t>
  </si>
  <si>
    <t>lincoln 0815</t>
  </si>
  <si>
    <t>a:1:{s:64:"635affb42c641baebdb93d39f5b66e711253befc595b2ec5dc6ff6c96c3d886b";a:4:{s:10:"expiration";i:1466271407;s:2:"ip";s:12:"172.18.9.223";s:2:"ua";s:109:"Mozilla/5.0 (Windows NT 10.0; WOW64) AppleWebKit/537.36 (KHTML, like Gecko) Chrome/51.0.2704.84 Safari/537.36";s:5:"login";i:1466098607;}}</t>
  </si>
  <si>
    <t>10302-0</t>
  </si>
  <si>
    <t>Margarita Huentecona, victoria Vega</t>
  </si>
  <si>
    <t>escuelagerardor@gmail.com</t>
  </si>
  <si>
    <t xml:space="preserve">Gerardo Rodriguez Ortuzar </t>
  </si>
  <si>
    <t>Ruta J55 Romeral sector El Calabozo</t>
  </si>
  <si>
    <t xml:space="preserve">La escuela Gerardo Rodriguez Ortuzar desde el aÃ±o 2015 viene incorporando a su propuesta curricular una mayor cantidad de actividades artÃ­sticas con el fin de lograr a travÃ©s de este medio, desarrollar en los alumnos habilidades que los conduzcan a una mejora en todos los Ã¡mbitos del aprendizaje. 
Somos un establecimiento multigrado con 45 alumnos de una zona rural, cercana a la cordillera de la provincia de CuricÃ³, comuna de Romeral.Atendemos alumnos desde los 4 a los 15 aÃ±os aproximadamente. Nuestros alumnos son de un sector de alta vulnerabilidad 
</t>
  </si>
  <si>
    <t>75-2431073</t>
  </si>
  <si>
    <t xml:space="preserve">Elizabeth Fuenzalida </t>
  </si>
  <si>
    <t>Coordinador talleres artisiticos</t>
  </si>
  <si>
    <t>escuela 18 de septiembre</t>
  </si>
  <si>
    <t>escuela-18-de-septiembre</t>
  </si>
  <si>
    <t>villegas.hilda@gmail.com</t>
  </si>
  <si>
    <t>escuela18 de septiembre</t>
  </si>
  <si>
    <t>Gaspar Marin 0140</t>
  </si>
  <si>
    <t>La escuela 18 de septiembre se declara una escuela, respetuosa de la diversidad cultural, orienta su trabajo al fortalecimiento de las competencias y habilidades, el sentido de pertenencia y la formaciÃ³n de hÃ¡bitos, actitudes y valores. acordes a los requerimientos de la sociedad</t>
  </si>
  <si>
    <t>Adolfo Miranda Verdina</t>
  </si>
  <si>
    <t>Escuela al Cine</t>
  </si>
  <si>
    <t>escuela-al-cine</t>
  </si>
  <si>
    <t>Plaza de la CiudadanÃ­a 26, Nivel -2</t>
  </si>
  <si>
    <t>a:2:{s:64:"2a681caf0cfdf6cbcdfccaf0d05b5720dbc6d1825338b6719941f8a1a6ef760e";a:4:{s:10:"expiration";i:1462972309;s:2:"ip";s:12:"172.18.9.223";s:2:"ua";s:116:"Mozilla/5.0 (Macintosh; Intel Mac OS X 10_11_3) AppleWebKit/601.4.4 (KHTML, like Gecko) Version/9.0.3 Safari/601.4.4";s:5:"login";i:1462799509;}s:64:"47e0a3c30dfa76838b3ae88ddd7ef26484a6920a4a3ee4a3d3451c05b0ffe63d";a:4:{s:10:"expiration";i:1462982066;s:2:"ip";s:12:"172.18.9.223";s:2:"ua";s:116:"Mozilla/5.0 (Macintosh; Intel Mac OS X 10_11_3) AppleWebKit/601.4.4 (KHTML, like Gecko) Version/9.0.3 Safari/601.4.4";s:5:"login";i:1462809266;}}</t>
  </si>
  <si>
    <t>http://semanaeducacionartistica.cultura.gob.cl/wp-content/uploads/2016/04/RCCE_LogotipoCNDC_Color-11-150x150.png</t>
  </si>
  <si>
    <t>La Cineteca Nacional del Centro Cultural La Moneda, tiene como objetivo la conservaciÃ³n y difusiÃ³n del patrimonio audiovisual nacional. Dentro de sus iniciativas desarrolla el programa Escuela al Cine, que buscar llevar el aprendizaje del cine, como arte y oficio, a las salas de clases chilenas a travÃ©s de la creaciÃ³n de cineclubes escolares en colegios, la producciÃ³n de material pedagÃ³gico y actividades afines.</t>
  </si>
  <si>
    <t>http://www.cinetecanacional.cl/redcineclubescolar/</t>
  </si>
  <si>
    <t>Claudia Mazuela</t>
  </si>
  <si>
    <t>escuela-alcala</t>
  </si>
  <si>
    <t>escuelaalcala@gmail.com</t>
  </si>
  <si>
    <t>escuela AlcalÃ¡</t>
  </si>
  <si>
    <t xml:space="preserve">jose domingo jaramillo 156, </t>
  </si>
  <si>
    <t>a:1:{s:64:"240cc4873c41a532c28d147e78f60e05738ab175f440278acb69d781919e7f7c";a:4:{s:10:"expiration";i:1466708557;s:2:"ip";s:12:"172.18.9.223";s:2:"ua";s:102:"Mozilla/5.0 (Windows NT 6.1) AppleWebKit/537.36 (KHTML, like Gecko) Chrome/51.0.2704.103 Safari/537.36";s:5:"login";i:1466535757;}}</t>
  </si>
  <si>
    <t>http://semanaeducacionartistica.cultura.gob.cl/wp-content/uploads/2016/05/IMG_0141-150x150.jpg</t>
  </si>
  <si>
    <t>nancagua</t>
  </si>
  <si>
    <t>Escuela de Lenguaje AlcalÃ¡, atiende a niÃ±os preescolares en los niveles Medio Mayor, Prekinder y Kinder, cuenta con excelencia academica, y certificacion medio ambiental excelencia, realizamos y participamos en activades artistico culturales y  deportivas, nuestro interes es que la comunidad se haga participe de nuestras actividades y que los alumnos valoren la cultura.</t>
  </si>
  <si>
    <t>herminia catalan flores</t>
  </si>
  <si>
    <t>Escuela Alcalde Guillermo Burmester Zuniga</t>
  </si>
  <si>
    <t>escuela-alcalde-guillermo-burmester-zuniga</t>
  </si>
  <si>
    <t>Aguas Claras 707</t>
  </si>
  <si>
    <t>a:1:{s:64:"45fadc25336e45ce332b0e5cdb791e3e7108154c20b585d9e1f48a61a2ae025d";a:4:{s:10:"expiration";i:1466000543;s:2:"ip";s:12:"172.18.9.223";s:2:"ua";s:108:"Mozilla/5.0 (Windows NT 6.1; WOW64) AppleWebKit/537.36 (KHTML, like Gecko) Chrome/49.0.2623.87 Safari/537.36";s:5:"login";i:1465827743;}}</t>
  </si>
  <si>
    <t>http://semanaeducacionartistica.cultura.gob.cl/wp-content/uploads/2016/05/IMG_1885-150x150.jpg</t>
  </si>
  <si>
    <t xml:space="preserve">Somos una escuela pequeÃ±a, ubicada en la periferia de la comuna de Peumo, que atiende a 230 alumnos, provenientes en su mayorÃ­a de familias mono parentales, trabajadores de temporada y de escaso nivel educacional, por lo que nuestra escuela tiene un alto indice de vulnerabilidad. 
Desde el aÃ±o 2014, nuestra escuela se ha empeÃ±ado en brindarle a los alumnos experiencias de aprendizaje enfocadas en el desarrollo integral de su persona, es asÃ­ como desde ese aÃ±o participa activamente en el Programa ACCIONA del CNAC. Programa que ademÃ¡s les ha dado la posibilidad de expandir sus horizontes conociendo por ejemplo: El palacio de la Moneda y el Ballet en el teatro municipal de Santiago.
Por otro lado tambiÃ©n se desarrollan talleres artÃ­sticos impartidos a nivel comunal y central desde  Mineduc, dando asÃ­ la posibilidad para que la mayorÃ­a de  nuestros estudiantes pueda desarrollar su autoestima y creatividad. </t>
  </si>
  <si>
    <t>2380-9</t>
  </si>
  <si>
    <t>Paulina Robledo Flores</t>
  </si>
  <si>
    <t>Encargada de Actividades ArtÃ­stico Culturales</t>
  </si>
  <si>
    <t>escuela-antonio-lara-medina</t>
  </si>
  <si>
    <t>escuela.antoniolaramedina@cormusaf.cl</t>
  </si>
  <si>
    <t>Kilometro 12, camino publico S/N Localidad de Roma San Fernando</t>
  </si>
  <si>
    <t>a:3:{s:64:"bddb6eb63255ab03a66a0af49b358a0c198c255c2dea4c0c3758bce600449075";a:4:{s:10:"expiration";i:1466822751;s:2:"ip";s:12:"172.18.9.223";s:2:"ua";s:109:"Mozilla/5.0 (Windows NT 6.2; WOW64) AppleWebKit/537.36 (KHTML, like Gecko) Chrome/51.0.2704.103 Safari/537.36";s:5:"login";i:1466649951;}s:64:"3345b8b85031202878ed3eda136df4a57c274ee77c0ced90926dd0b0a8d158f0";a:4:{s:10:"expiration";i:1466823776;s:2:"ip";s:12:"172.18.9.223";s:2:"ua";s:109:"Mozilla/5.0 (Windows NT 6.2; WOW64) AppleWebKit/537.36 (KHTML, like Gecko) Chrome/51.0.2704.103 Safari/537.36";s:5:"login";i:1466650976;}s:64:"00e05d3c0035ebe487eda4ba7f65d28487c60c84cfd27d4505fa26f57e1d82d6";a:4:{s:10:"expiration";i:1466859208;s:2:"ip";s:12:"172.18.9.223";s:2:"ua";s:109:"Mozilla/5.0 (Windows NT 6.2; WOW64) AppleWebKit/537.36 (KHTML, like Gecko) Chrome/51.0.2704.103 Safari/537.36";s:5:"login";i:1466686408;}}</t>
  </si>
  <si>
    <t>Escuela rural basica, con Ã­ndice de vulnerabilidad 83%, la escuela durante el Ãºltimo tiempo se ha destacado en actividades deportivas y artÃ­stica, nuestros estudiantes cada vez presentan mas interÃ©s por las nuevas actividades de carÃ¡cter recreativo que contemplan arte, deporte y cultura. Nuestros profesionales estÃ¡n claramente comprometido con el fortalecimiento de las artes en nuestros ellos.</t>
  </si>
  <si>
    <t>Mirta Duran Silva</t>
  </si>
  <si>
    <t>Tallerista de artes</t>
  </si>
  <si>
    <t>Teatro, folclore.</t>
  </si>
  <si>
    <t>escuela antu-huilen</t>
  </si>
  <si>
    <t>escuela-antu-huilen</t>
  </si>
  <si>
    <t>paoliru@yahoo.es</t>
  </si>
  <si>
    <t>escula de parvulos antu-huilen</t>
  </si>
  <si>
    <t>gamero 1985</t>
  </si>
  <si>
    <t>http://semanaeducacionartistica.cultura.gob.cl/wp-content/uploads/2016/05/logo-1-1-150x150.jpg</t>
  </si>
  <si>
    <t>a:9:{i:0;s:10:"ArtesanÃ­a";i:1;s:15:"Artes circenses";i:2;s:14:"Artes visuales";i:3;s:5:"Danza";i:4;s:11:"FotografÃ­a";i:5;s:10:"Literatura";i:6;s:7:"MÃºsica";i:7;s:13:"Nuevos medios";i:8;s:6:"Teatro";}</t>
  </si>
  <si>
    <t>escuela de parvulos,con 60 aÃ±os de vida,actualmente cuenta con matricula de 350 alumnos,el arte es un pilar fundamental en la gestiÃ³n pedagÃ³gica de la escuela,participando constantemente de la vida cultural de Santiago.</t>
  </si>
  <si>
    <t>catalina parga grendy</t>
  </si>
  <si>
    <t>escuela-atenas</t>
  </si>
  <si>
    <t>arteescuelaatenas@gmail.com</t>
  </si>
  <si>
    <t xml:space="preserve"> Calle Arturo Prat 101</t>
  </si>
  <si>
    <t>a:1:{s:64:"6de18909c2d7847eb95ded4ade55965ecec1ee65576b11dc9602632ea4a6ecce";a:4:{s:10:"expiration";i:1466197433;s:2:"ip";s:12:"172.18.9.223";s:2:"ua";s:109:"Mozilla/5.0 (Windows NT 10.0; WOW64) AppleWebKit/537.36 (KHTML, like Gecko) Chrome/51.0.2704.84 Safari/537.36";s:5:"login";i:1466024633;}}</t>
  </si>
  <si>
    <t>http://semanaeducacionartistica.cultura.gob.cl/wp-content/uploads/2016/04/logo-atenas-150x150.gif</t>
  </si>
  <si>
    <t>a:8:{i:0;s:10:"ArtesanÃ­a";i:1;s:15:"Artes circenses";i:2;s:14:"Artes visuales";i:3;s:5:"Danza";i:4;s:11:"FotografÃ­a";i:5;s:10:"Literatura";i:6;s:7:"MÃºsica";i:7;s:6:"Teatro";}</t>
  </si>
  <si>
    <t>La Escuela Atenas, es un establecimiento pÃºblico con educaciÃ³n parvularia y enseÃ±anza bÃ¡sica. Actualmente posee una matricula de no mÃ¡s de 280 estudiantes.
El presente aÃ±o, el establecimiento se planteÃ³ el desafÃ­o de acercar el arte a la comunidad educativa,es por lo mismo que estÃ¡ trabajando en un proceso de transiciÃ³n hacia un "sello artÃ­stico".</t>
  </si>
  <si>
    <t>12314-5</t>
  </si>
  <si>
    <t>NicolÃ¡s Salinas BÃ¡ez</t>
  </si>
  <si>
    <t>Coordinador Proyecto EducaciÃ³n Artistica</t>
  </si>
  <si>
    <t>escuela aviador Dagoberto Godoy Fuentealba</t>
  </si>
  <si>
    <t>escuela-aviador-dagoberto-godoy-fuentealba</t>
  </si>
  <si>
    <t>alejandraneiram@yahoo.com</t>
  </si>
  <si>
    <t>Escuela Aviador Dagoberto Godoy Fuentealba</t>
  </si>
  <si>
    <t>pedro fontova 5298</t>
  </si>
  <si>
    <t>http://semanaeducacionartistica.cultura.gob.cl/wp-content/uploads/2016/05/20160422_083653-150x150.jpg</t>
  </si>
  <si>
    <t xml:space="preserve">El establecimiento ha programado sus actividades en el contexto del Mes del Mar. RealizarÃ  cuentos en gigantografias por curso. </t>
  </si>
  <si>
    <t>10283-0</t>
  </si>
  <si>
    <t>Jorge Ã€lvarez Avial</t>
  </si>
  <si>
    <t xml:space="preserve">Docente de artes visuales, musica </t>
  </si>
  <si>
    <t>escuela bachelet</t>
  </si>
  <si>
    <t>escuela-bachelet</t>
  </si>
  <si>
    <t>gral_alberto_bachelet@hotmail.com</t>
  </si>
  <si>
    <t>escuela general alberto bachelet martinez</t>
  </si>
  <si>
    <t>albeniz 12021</t>
  </si>
  <si>
    <t>10557-0</t>
  </si>
  <si>
    <t>www.escuelageneralbachelet.cl/</t>
  </si>
  <si>
    <t>escuela-baldomero-lillo-figueroa</t>
  </si>
  <si>
    <t>a:1:{s:64:"153fac60aee4612b98b7cb72100f09844f3f4e64d29281ac6e9efbc2e7544aca";a:4:{s:10:"expiration";i:1463548620;s:2:"ip";s:12:"172.18.9.223";s:2:"ua";s:110:"Mozilla/5.0 (Windows NT 10.0; WOW64) AppleWebKit/537.36 (KHTML, like Gecko) Chrome/50.0.2661.102 Safari/537.36";s:5:"login";i:1463375820;}}</t>
  </si>
  <si>
    <t>http://semanaeducacionartistica.cultura.gob.cl/wp-content/uploads/2016/03/logo-150x150.png</t>
  </si>
  <si>
    <t xml:space="preserve">Escuela Baldomero Lillo Figueroa, es un establecimiento educacional con mÃ¡s de 120 aÃ±os historia. 
Actualmente entre sus ejes principales estÃ¡ el desarrollo integral de los estudiantes a travÃ©s de un plan especÃ­fico que integra a las artes en todas sus variantes.
Desarrollamos asÃ­ en nuestro establecimiento diversas actividades permanentes y tambiÃ©n especÃ­ficas que queremos compartir con todas las comunidades.
</t>
  </si>
  <si>
    <t>4952-2</t>
  </si>
  <si>
    <t>baldomerolillo.wix.com/baldomerolillo</t>
  </si>
  <si>
    <t>Carla Tapia Miranda</t>
  </si>
  <si>
    <t>Periodista</t>
  </si>
  <si>
    <t>Integra teatro, fotografÃ­a, cine, literatura, artes visuales y mÃºsica</t>
  </si>
  <si>
    <t>escuela-balmaceda-saavedra-laulhere</t>
  </si>
  <si>
    <t>Los Andes 377 Leonera</t>
  </si>
  <si>
    <t>a:2:{s:64:"d72c00e9797b951b525cb3fce529cb7e09ef1ee3cbf12a9fa567846a5f377470";a:4:{s:10:"expiration";i:1466705820;s:2:"ip";s:12:"172.18.9.223";s:2:"ua";s:109:"Mozilla/5.0 (Windows NT 6.3; WOW64) AppleWebKit/537.36 (KHTML, like Gecko) Chrome/51.0.2704.103 Safari/537.36";s:5:"login";i:1466533020;}s:64:"20e59d9aecfabc101dab426096996be1a1dce0e92f2e705120f63383e4db0a12";a:4:{s:10:"expiration";i:1466856615;s:2:"ip";s:12:"172.18.9.223";s:2:"ua";s:109:"Mozilla/5.0 (Windows NT 6.3; WOW64) AppleWebKit/537.36 (KHTML, like Gecko) Chrome/51.0.2704.103 Safari/537.36";s:5:"login";i:1466683815;}}</t>
  </si>
  <si>
    <t>http://semanaeducacionartistica.cultura.gob.cl/wp-content/uploads/2016/04/17709-150x150.jpg</t>
  </si>
  <si>
    <t>a:2:{i:0;s:10:"ArtesanÃ­a";i:1;s:5:"Danza";}</t>
  </si>
  <si>
    <t xml:space="preserve">La Escuela Balmaceda Saavedra Laulhere, estÃ¡ situada en el sector de Leonera de la comuna de Chiguayante, su Ã­ndice de vulnerabilidad es de 92.2%
Potencia el desarrollo integral de los alumnos a travÃ©s de la educaciÃ³n artÃ­stica, con talleres de cerÃ¡mica, grabado y folklore. 
</t>
  </si>
  <si>
    <t>17709-1</t>
  </si>
  <si>
    <t>41-2353243</t>
  </si>
  <si>
    <t>Berta Salinas</t>
  </si>
  <si>
    <t>Jefe de Unidad TÃ©cnica Pedagogica</t>
  </si>
  <si>
    <t>Danza Rapanui</t>
  </si>
  <si>
    <t>Escuela Barreales</t>
  </si>
  <si>
    <t>escuela-barreales</t>
  </si>
  <si>
    <t>escueladebarreales@gmail.com</t>
  </si>
  <si>
    <t>Escuela  Barreales</t>
  </si>
  <si>
    <t>Barreales  S/N</t>
  </si>
  <si>
    <t>http://semanaeducacionartistica.cultura.gob.cl/wp-content/uploads/2016/04/insignia-2-150x150.png</t>
  </si>
  <si>
    <t xml:space="preserve">Escuela Barreales es una  escuela que estÃ¡ orientada a impartir una educaciÃ³n que busque la formaciÃ³n de jÃ³venes Ã­ntegros, preparados para enfrentar con Ã©xito el mundo futuro, sustentados en valores de carÃ¡cter humanistaâ€“cristiano, arraigados en nuestra cultura occidental.
Nuestro eje orientador es el  â€œRespeto y afecto a la personaâ€ y de Ã©l desprendemos nuestros  principios orientadores de la labor educativa: El trabajo, el dialogo, la Responsabilidad Moral.
Nuestros principales pilares son: Responsabilidad, Honestidad, Respeto, EmpatÃ­a, Tolerancia, Cuidado del medio ambiente. 
Es nuestra meta  la bÃºsqueda de ciudadanos democrÃ¡ticos, participativos, prudentes, tolerantes y amantes de la paz y la justicia. Buscamos tambiÃ©n el amor a los valores patrios, la competitividad y la eficiencia para asegurarnos que nuestros alumnos prosigan exitosamente mÃ¡s allÃ¡ de la EnseÃ±anza BÃ¡sica. De estos principios cardinales se desprenden nuestros valores institucionales, que traspasa todo el quehacer acadÃ©mico y de convivencia al interior de la escuela.
</t>
  </si>
  <si>
    <t>2559-3</t>
  </si>
  <si>
    <t>72-2824259</t>
  </si>
  <si>
    <t>Sandra Naranjo Donoso</t>
  </si>
  <si>
    <t>Escuela Bartolo Llancaleo</t>
  </si>
  <si>
    <t>escuela-bartolo-llancaleo</t>
  </si>
  <si>
    <t>escuelabartolollancaleo@gmail.com</t>
  </si>
  <si>
    <t>Bartolo Llancaleo</t>
  </si>
  <si>
    <t>Pullallan</t>
  </si>
  <si>
    <t>a:1:{s:64:"d0c4f8bf1c02a5a9e4ba9d556357b8273d99350a9c7b65cbbe2f9bd5eafa5a8a";a:4:{s:10:"expiration";i:1466777902;s:2:"ip";s:12:"172.18.9.223";s:2:"ua";s:109:"Mozilla/5.0 (Windows NT 6.1; WOW64) AppleWebKit/537.36 (KHTML, like Gecko) Chrome/51.0.2704.103 Safari/537.36";s:5:"login";i:1466605102;}}</t>
  </si>
  <si>
    <t>http://semanaeducacionartistica.cultura.gob.cl/wp-content/uploads/2016/03/logo-Escuela-Bartolo-150x150.png</t>
  </si>
  <si>
    <t>Saavedra</t>
  </si>
  <si>
    <t>Lidia Nauelpan Lincoleo</t>
  </si>
  <si>
    <t>escuela basica libertad</t>
  </si>
  <si>
    <t>escuela-basica-libertad</t>
  </si>
  <si>
    <t>escuelabaslibertad@gmail.com</t>
  </si>
  <si>
    <t>escuela libertad</t>
  </si>
  <si>
    <t>calle libertad 835</t>
  </si>
  <si>
    <t>a:1:{s:64:"859b9cf87410058c5f52cdd19b8ed05bba955373eb25e298dab9126046979120";a:4:{s:10:"expiration";i:1460819517;s:2:"ip";s:12:"172.18.9.223";s:2:"ua";s:102:"Mozilla/5.0 (Windows NT 6.1) AppleWebKit/537.36 (KHTML, like Gecko) Chrome/49.0.2623.110 Safari/537.36";s:5:"login";i:1460646717;}}</t>
  </si>
  <si>
    <t>La escuela Libertad se encuentra en la hermosa comuna de San Esteban, tierra de campo y folclore, es una escuela inserta en la comunidad con sellos artÃ­sticos, culturales y naturales.
contamos con una matricula general de 160 alumnos, desde pre bÃ¡sica hasta octavo aÃ±o.</t>
  </si>
  <si>
    <t>1246-7</t>
  </si>
  <si>
    <t xml:space="preserve">Priscilla martinez </t>
  </si>
  <si>
    <t xml:space="preserve">profesora educaciÃ³n general bÃ¡sica </t>
  </si>
  <si>
    <t xml:space="preserve">alumnos de tercero basico </t>
  </si>
  <si>
    <t>ESCUELA BASICA MUNICIPAL N 1</t>
  </si>
  <si>
    <t>escuela-basica-municipal-n-1</t>
  </si>
  <si>
    <t>basicauno@gmail.com</t>
  </si>
  <si>
    <t>ESCUELA BASICA MUNICIPAL NÂ° 1</t>
  </si>
  <si>
    <t>CARRERA 465</t>
  </si>
  <si>
    <t>a:1:{s:64:"a631546ea08274b5e311c6413fbaa2e10877c962c3f30fc9370d1e5618439ae6";a:4:{s:10:"expiration";i:1465425767;s:2:"ip";s:12:"172.18.9.223";s:2:"ua";s:109:"Mozilla/5.0 (Windows NT 6.3; WOW64) AppleWebKit/537.36 (KHTML, like Gecko) Chrome/50.0.2661.102 Safari/537.36";s:5:"login";i:1465252967;}}</t>
  </si>
  <si>
    <t>http://semanaeducacionartistica.cultura.gob.cl/wp-content/uploads/2016/04/escuela-150x150.jpg</t>
  </si>
  <si>
    <t>LAUTARO</t>
  </si>
  <si>
    <t>ESCUELA BASICA MUNICIPAL NÂ° 1 DE LAUTARO
MATRÃCULA 580 ALUMNOS.
 EN EL AREA ARTÃSTICA A LOGRADO DESTACARSE EN EVENTOS COMUNALES Y REGIONALES COMO:
CONCURSO REGIONAL DE PINTURA ORGANIZADO POR CONAF, CONCURSO DE CUECA LOGRANDO NIVELES REGIONALES, PARTICIPACION DEL GRUPO MUSICAL EN EVENTOS IMPORTANTES DE LA COMUNA, GRUPO DE DANZA EN DIFERENTES PRESENTACIONES A NIVEL REGIONAL, PARTICIPACIÃ“N Y LOGRO DE PRIMEROS LUGARES EN CONCURSOS PICTORICOS A NIVEL COMUNAL.
SIEMPRE ESTÃ DENTRO DE LOS PRIMEROS LUGARES SIMCE A NIVEL COMUNAL.</t>
  </si>
  <si>
    <t>5829-7</t>
  </si>
  <si>
    <t>ISAÃAS VALDEBENITO MARTINEZ</t>
  </si>
  <si>
    <t>GRUPO MUSICAL, DANZA FOLCLÃ“RICA</t>
  </si>
  <si>
    <t>Escuela Basica Pataguas Cerro</t>
  </si>
  <si>
    <t>escuela-basica-pataguas-cerro</t>
  </si>
  <si>
    <t>judithmarchantv@gmail.com</t>
  </si>
  <si>
    <t xml:space="preserve">Escuela BÃ¡sica Pataguas Cerro </t>
  </si>
  <si>
    <t>Pataguas Cerro KilÃ³metro  12</t>
  </si>
  <si>
    <t xml:space="preserve">Pichidegua </t>
  </si>
  <si>
    <t>La escuela BÃ¡sica Pataguas Cerro tiene una matricula de 276 alumnos desde NT1 a 8Âº aÃ±o bÃ¡sico que tiene como sello la inclusiÃ³n , por lo tanto su misiÃ³n es dar una educaciÃ³n integral  con oportunidades para tos dos los alumnos, con interese diversos y tambiÃ©n con habilidades destacadas.</t>
  </si>
  <si>
    <t>2365-5</t>
  </si>
  <si>
    <t>Maria AngÃ©lica GonzÃ¡lez PÃ©rez</t>
  </si>
  <si>
    <t>Jefa UTP</t>
  </si>
  <si>
    <t xml:space="preserve">Danzas folclÃ³ricas  </t>
  </si>
  <si>
    <t>Escuela Batuco</t>
  </si>
  <si>
    <t>escuela-batuco</t>
  </si>
  <si>
    <t>gonza258@hotmail.com</t>
  </si>
  <si>
    <t xml:space="preserve">Escuela Padre Luis Oliva Navarrete - Batuco </t>
  </si>
  <si>
    <t>Batuco S/N</t>
  </si>
  <si>
    <t xml:space="preserve">Pencahue </t>
  </si>
  <si>
    <t xml:space="preserve">Nuestro establecimiento es rural,  estamos ubicados a 40 km de la ciudad de talca, el establecimiento tiene plasmada la educaciÃ³n artÃ­stica en su PME, lo cual nos facilita la interacciÃ³n de diversos talleres artisticos, como teatro,danza y artes visuales.
</t>
  </si>
  <si>
    <t>3139-9</t>
  </si>
  <si>
    <t>Gonzalo MarÃ­n Salgado</t>
  </si>
  <si>
    <t xml:space="preserve">Docente de Lenguaje y ComunicaciÃ³n </t>
  </si>
  <si>
    <t>ESCUELA BENJAMIN VICUNA MACKENNA</t>
  </si>
  <si>
    <t>escuela-benjamin-vicuna-mackenna</t>
  </si>
  <si>
    <t>escuela.g.294@gmail.com</t>
  </si>
  <si>
    <t>ESCUELA BENJAMÃN VICUÃ‘A MACKENNA</t>
  </si>
  <si>
    <t>COLEAL NORTE KM. 25 COIHUECO- DAEM CALLE SARGENTO ALDEA 1358</t>
  </si>
  <si>
    <t>a:1:{s:64:"4899f23a3aa3ddf33f6466f49c20ef35270f5b623a7b18dfee84bd1f4581c388";a:4:{s:10:"expiration";i:1466360955;s:2:"ip";s:12:"172.18.9.223";s:2:"ua";s:101:"Mozilla/5.0 (Windows NT 6.1) AppleWebKit/537.36 (KHTML, like Gecko) Chrome/51.0.2704.84 Safari/537.36";s:5:"login";i:1466188155;}}</t>
  </si>
  <si>
    <t>http://semanaeducacionartistica.cultura.gob.cl/wp-content/uploads/2016/05/logo-escuela-1-150x150.png</t>
  </si>
  <si>
    <t>COIHUECO</t>
  </si>
  <si>
    <t>a:7:{i:0;s:10:"ArtesanÃ­a";i:1;s:14:"Artes visuales";i:2;s:4:"Cine";i:3;s:5:"Danza";i:4;s:7:"DiseÃ±o";i:5;s:7:"MÃºsica";i:6;s:6:"Teatro";}</t>
  </si>
  <si>
    <t xml:space="preserve">LA ESCUELA BENJAMÃN VICUÃ‘A MACKENNA PERTENECE A LA ZONA PRE CORDILLERANA DE LA COMUNA DE COIHUECO, LA CUAL BUSCA IMPARTIR EDUCACIÃ“N INTEGRAL Y DE CALIDAD A SUS ESTUDIANTES, IMPLEMENTANDO EL CURRÃCULUM VIGENTE,  FORTALECIENDO LOS VALORES Y RESPETANDO EL MEDIO SOCIOCULTURAL EN QUE ESTÃ INSERTA LA UNIDAD EDUCATIVA.
</t>
  </si>
  <si>
    <t>3857-1</t>
  </si>
  <si>
    <t>422 878601</t>
  </si>
  <si>
    <t>YASNA REYES CONTRERAS</t>
  </si>
  <si>
    <t>PROFESORA GENERAL BÃSICA QUE IMPARTE CLASES DE ARTE Y MÃšSICA</t>
  </si>
  <si>
    <t>escuela-bertoldo-hofmann-kahler</t>
  </si>
  <si>
    <t>bhofmann@hotmail.es</t>
  </si>
  <si>
    <t>LOS CANELOS 146 CORTE ALTO</t>
  </si>
  <si>
    <t>La escuela Bertoldo Hofmann Kahler estÃ¡ ubicada en la localidad de Corte Alto, perteneciente a la comuna de Puranque, es de depÃ©ndencia municipal y tiene una matricula actual de 225 estudiantes de prekinder a 8vo aÃ±o bÃ¡sico.
Presenta caracerÃ­sticas de escuela semirural y se destaca por sus altos logros acadÃ©micos e institucionales, como el premio SIMCE, y de DesempeÃ±o Alto por la Agencia de EducaciÃ³n.
Promueve el arte, el deporte y la cultura; escuel inclusica, con atenciÃ³n a las NEE, la interculturalidad, la protecciÃ³n del medio ambiente, orientando a los estudiantes hacia una formaciÃ³n integral permanente.</t>
  </si>
  <si>
    <t>Coro de niÃ±os y niÃ±as</t>
  </si>
  <si>
    <t>Escuela Canada</t>
  </si>
  <si>
    <t>escuela-canada</t>
  </si>
  <si>
    <t>escuela_canada@hotmail.com</t>
  </si>
  <si>
    <t xml:space="preserve">Escuela CanadÃ¡ </t>
  </si>
  <si>
    <t>Licanlebu 1046, villa Maitenrehue</t>
  </si>
  <si>
    <t>http://semanaeducacionartistica.cultura.gob.cl/wp-content/uploads/2016/04/DSCF3979-150x150.jpg</t>
  </si>
  <si>
    <t>Escuela municipal de la comuna de Nacimiento ubicada en la regiÃ³n del bio bio, cuenta con  490    alumnos desde prekinder a octavo aÃ±o bÃ¡sico.
La MisiÃ³n de la Escuela CanadÃ¡ es forma a estudiantes integrales atendiendo a la diversidad afianzando el aprendizaje en un ambiente acogedor y solidario integrando a la familia, desarrollando actividades curriculares y extracurriculares, promoviendo el cuidado y valoraciÃ³n del medio ambiente, la sana convivencia escolar con la finalidad que sean personas que contribuyan positivamente a la sociedad.</t>
  </si>
  <si>
    <t>4454-7</t>
  </si>
  <si>
    <t>MarÃ­a JosÃ© Ruiz Castillo</t>
  </si>
  <si>
    <t xml:space="preserve">Profesora general bÃ¡sica </t>
  </si>
  <si>
    <t>escuela caramelo</t>
  </si>
  <si>
    <t>escuela-caramelo</t>
  </si>
  <si>
    <t>utpcaramelo@gmail.com</t>
  </si>
  <si>
    <t>escuela especial de lenguaje caramelo</t>
  </si>
  <si>
    <t>camino del agua 4377</t>
  </si>
  <si>
    <t>a:3:{i:0;s:15:"Artes circenses";i:1;s:5:"Danza";i:2;s:7:"MÃºsica";}</t>
  </si>
  <si>
    <t>26397-4</t>
  </si>
  <si>
    <t>www.escuelacaramelo.cl</t>
  </si>
  <si>
    <t>DIRECTIVO</t>
  </si>
  <si>
    <t>Escuela Casas Viejas</t>
  </si>
  <si>
    <t>escuela-casas-viejas</t>
  </si>
  <si>
    <t>malvalbornoz1@gmail.com</t>
  </si>
  <si>
    <t xml:space="preserve">Escuela Casas Viejas </t>
  </si>
  <si>
    <t>Camino Casas Viejas sin nÃºmero</t>
  </si>
  <si>
    <t>http://semanaeducacionartistica.cultura.gob.cl/wp-content/uploads/2016/05/IMG_10311-150x150.jpg</t>
  </si>
  <si>
    <t xml:space="preserve">RÃ­o Claro </t>
  </si>
  <si>
    <t xml:space="preserve">El establecimiento educacional Casas Viejas realizarÃ¡ una actividad de encuentro cultural llamado Tarde de teatro, en compaÃ±Ã­a de actriz seÃ±orita Constanza Fuentes Rojas, representando un monologo de la Reina del Papagayo. </t>
  </si>
  <si>
    <t>3047-3</t>
  </si>
  <si>
    <t>Malva Albornoz Zelada</t>
  </si>
  <si>
    <t xml:space="preserve">Encargado de Escuela. </t>
  </si>
  <si>
    <t xml:space="preserve">Comunidad educativa </t>
  </si>
  <si>
    <t>Escuela de Chada</t>
  </si>
  <si>
    <t>escuela-de-chada</t>
  </si>
  <si>
    <t>a:3:{s:64:"d54b508357d6056893a978207d2c7e8e10bad1834b6566124a3a0c46ecfc40e9";a:4:{s:10:"expiration";i:1466652094;s:2:"ip";s:12:"172.18.9.223";s:2:"ua";s:121:"Mozilla/5.0 (Macintosh; Intel Mac OS X 10_10_5) AppleWebKit/537.36 (KHTML, like Gecko) Chrome/51.0.2704.103 Safari/537.36";s:5:"login";i:1466479294;}s:64:"7a582bbb219d675f8f031a90c34e1355d2e254e6ea9515d356a8506843cfc084";a:4:{s:10:"expiration";i:1466652256;s:2:"ip";s:12:"172.18.9.223";s:2:"ua";s:121:"Mozilla/5.0 (Macintosh; Intel Mac OS X 10_10_5) AppleWebKit/537.36 (KHTML, like Gecko) Chrome/51.0.2704.103 Safari/537.36";s:5:"login";i:1466479456;}s:64:"722bb78eaf4425e88101bb4ad91090b44f18b06a6bca27db2b0aa4a580daba58";a:4:{s:10:"expiration";i:1466728007;s:2:"ip";s:12:"172.18.9.223";s:2:"ua";s:121:"Mozilla/5.0 (Macintosh; Intel Mac OS X 10_10_5) AppleWebKit/537.36 (KHTML, like Gecko) Chrome/51.0.2704.103 Safari/537.36";s:5:"login";i:1466555207;}}</t>
  </si>
  <si>
    <t>http://semanaeducacionartistica.cultura.gob.cl/wp-content/uploads/2016/05/perfil2sea-150x150.jpg</t>
  </si>
  <si>
    <t>a:11:{i:0;s:12:"Arquitectura";i:1;s:10:"ArtesanÃ­a";i:2;s:15:"Artes circenses";i:3;s:14:"Artes visuales";i:4;s:4:"Cine";i:5;s:5:"Danza";i:6;s:7:"DiseÃ±o";i:7;s:11:"FotografÃ­a";i:8;s:10:"Literatura";i:9;s:7:"MÃºsica";i:10;s:6:"Teatro";}</t>
  </si>
  <si>
    <t xml:space="preserve">La Escuela BÃ¡sica de Chada es un establecimiento que se encuentra al interior de los cerros de la comuna de Paine hacÃ­a el sur. Su entorno es netamente rural, en el cual se desarrollan actividades agrÃ­colas. Por estar alejado de la comuna los niÃ±os no tienen facilidad de acceso a la cultura debiendo salir del lugar para poder acceder a ella. Chada tambiÃ©n es un lugar que tiene una riqueza  cultural muy importante en cuanto a su historia ya que es casi el Ãºltimo lugar de la zona sur en donde llegaron los incas y donde muy cercano a la escuela se encuentra un pucara. La escuela la componen 225 niÃ±os y 33 funcionarios. Este aÃ±o serÃ¡ la primera vez en la que la escuela participa en el SEA y estamos muy motivados en realizar esta actividad para los niÃ±os de la escuela.
</t>
  </si>
  <si>
    <t>10677-1</t>
  </si>
  <si>
    <t>Emerson Maureira ChÃ¡vez</t>
  </si>
  <si>
    <t>Monitor Artes Visuales</t>
  </si>
  <si>
    <t>ESCUELA DE CULTURA Y DIFUSION ARTISTICA DE COLTAUCO</t>
  </si>
  <si>
    <t>escuela-de-cultura-y-difusion-artistica-de-coltauc</t>
  </si>
  <si>
    <t>escuelacultura@hotmail.com</t>
  </si>
  <si>
    <t>a:1:{s:64:"c2161a443430a8a9de2230c2e80c7fe6597c10d898972784b27b5ad44f8be191";a:4:{s:10:"expiration";i:1466366958;s:2:"ip";s:12:"172.18.9.223";s:2:"ua";s:101:"Mozilla/5.0 (Windows NT 6.1) AppleWebKit/537.36 (KHTML, like Gecko) Chrome/51.0.2704.84 Safari/537.36";s:5:"login";i:1466194158;}}</t>
  </si>
  <si>
    <t>http://semanaeducacionartistica.cultura.gob.cl/wp-content/uploads/2016/04/logo-escuela-150x150.jpg</t>
  </si>
  <si>
    <t>VisiÃ³n: Ser un espacio de enseÃ±anza y aprendizaje artÃ­stico de excelencia, reconocido a nivel regional y nacional, que promueva el desarrollo de valores y aptitudes por medio de una enseÃ±anza integral, que forme personas creativas, con sentido crÃ­tico, y responsabilidad social, que se proyecten como agentes de cambio en sus respectivos entornos y espacios de quehacer.
MisiÃ³n: Entregamos una alternativa de educaciÃ³n integral, a travÃ©s de la formaciÃ³n artÃ­stica, realizamos rigurosos y permanentes procesos de evaluaciÃ³n, apuntando a los mÃ¡s altos estÃ¡ndares de calidad en la enseÃ±anza de las artes. Haciendo un importante aporte al mejoramiento de la calidad de la educaciÃ³n.</t>
  </si>
  <si>
    <t>www.coltauco.cl</t>
  </si>
  <si>
    <t xml:space="preserve">DIRECTOR ESCUELA </t>
  </si>
  <si>
    <t>Orquesta SinfÃ³nica Infanil-Juvenil</t>
  </si>
  <si>
    <t>Escuela de las Artes</t>
  </si>
  <si>
    <t>escuela-de-las-artes</t>
  </si>
  <si>
    <t xml:space="preserve">Avenida Los HÃ©roes 360 </t>
  </si>
  <si>
    <t>http://semanaeducacionartistica.cultura.gob.cl/wp-content/uploads/2016/04/INSIGNIA-SIN-MARCO-150x150.jpg</t>
  </si>
  <si>
    <t xml:space="preserve">Nuestro establecimiento cuenta con un programa llamado Escuela de las Artes desde donde se desarrolla en horario JEC actividades de libre elecciÃ³n como: Danzas del folclore latinoamericano, mÃºsica popular a travÃ©s del canto y la ejecuciÃ³n de diversos instrumentos (banda musical), el desarrollo de las artes visuales a travÃ©s de la pintura, las artes escÃ©nicas con circo y teatro, y desde este aÃ±o la tercera versiÃ³n de la orquesta de cuerdas (violÃ­n, viola y cello) del Colegio BÃ©lgica.  </t>
  </si>
  <si>
    <t>4576-4</t>
  </si>
  <si>
    <t>www.colegiobelgica.cl</t>
  </si>
  <si>
    <t>41-2362248</t>
  </si>
  <si>
    <t>Ximena Ruminot Castillo</t>
  </si>
  <si>
    <t>Jefa Unidad TÃ©cnico PedagÃ³gica</t>
  </si>
  <si>
    <t>Escuela de Lenguaje Jesus de Praga</t>
  </si>
  <si>
    <t>escuela-de-lenguaje-jesus-de-praga</t>
  </si>
  <si>
    <t>utpjesusdepraga@gmail.com</t>
  </si>
  <si>
    <t>lo herrera 395 lotes 4 y 5</t>
  </si>
  <si>
    <t>a:1:{s:64:"e9b4c7b9f4deef212618e62642962b9857ac4bc06f3a020e232d1941422e5e37";a:4:{s:10:"expiration";i:1466967153;s:2:"ip";s:12:"172.18.9.223";s:2:"ua";s:109:"Mozilla/5.0 (Windows NT 6.1; WOW64) AppleWebKit/537.36 (KHTML, like Gecko) Chrome/51.0.2704.103 Safari/537.36";s:5:"login";i:1466794353;}}</t>
  </si>
  <si>
    <t>http://semanaeducacionartistica.cultura.gob.cl/wp-content/uploads/2016/05/Logo-escuela-150x150.jpg</t>
  </si>
  <si>
    <t>a:7:{i:0;s:10:"ArtesanÃ­a";i:1;s:15:"Artes circenses";i:2;s:4:"Cine";i:3;s:5:"Danza";i:4;s:10:"Literatura";i:5;s:7:"MÃºsica";i:6;s:6:"Teatro";}</t>
  </si>
  <si>
    <t>Escuela JesÃºs de Praga es una Escuela de Lenguaje con 5 aÃ±os de trayectoria, nos encontramos insertos en un contexto de alta vulnerabilidad social y econÃ³mica. Nuestro marco reglador es el decreto 170 del Mineduc y las bases curriculares de la educaciÃ³n parvularia, a travÃ©s de las cuÃ¡les insertamos dentro de los aprendizajes esperados la educaciÃ³n artÃ­stica e actividades cotidianas de aprenizaje, tanto la plÃ¡stica, como la mÃºsica, el teatro, entre otras.</t>
  </si>
  <si>
    <t>31032-8</t>
  </si>
  <si>
    <t>Paulina Pradenas</t>
  </si>
  <si>
    <t>Jefa de Unidad Tecnico PedagÃ³gica</t>
  </si>
  <si>
    <t>Escuela de Lenguaje Palabras de Cristal</t>
  </si>
  <si>
    <t>escuela-de-lenguaje-palabras-de-cristal</t>
  </si>
  <si>
    <t>keny95@hotmail.com</t>
  </si>
  <si>
    <t xml:space="preserve">Escuela de Lenguaje Palabras de Cristal </t>
  </si>
  <si>
    <t>Pasaje Los CastaÃ±os s/n</t>
  </si>
  <si>
    <t>Longavi</t>
  </si>
  <si>
    <t>20344-0</t>
  </si>
  <si>
    <t>73 2658227</t>
  </si>
  <si>
    <t>MarÃ­a Eugenia Mardones</t>
  </si>
  <si>
    <t>Gimnasia Ritmica</t>
  </si>
  <si>
    <t>ESCUELA DE LENGUAJE SAN JOSE</t>
  </si>
  <si>
    <t>escuela-de-lenguaje-san-jose</t>
  </si>
  <si>
    <t>ESCUELADELENGUAJELOLOL@GMAIL.COM</t>
  </si>
  <si>
    <t>LAS ACACIAS 162-B</t>
  </si>
  <si>
    <t>a:1:{s:64:"af1fc2865c73d5020fd02e34313741ce06e2e494f814230c9b280b486a2ff255";a:4:{s:10:"expiration";i:1464224664;s:2:"ip";s:12:"172.18.9.223";s:2:"ua";s:109:"Mozilla/5.0 (Windows NT 6.3; WOW64) AppleWebKit/537.36 (KHTML, like Gecko) Chrome/50.0.2661.102 Safari/537.36";s:5:"login";i:1464051864;}}</t>
  </si>
  <si>
    <t>PRESENTACION DE DRAMATIZACIONES DE CANCIONES DE CUENTOS INFANTILES</t>
  </si>
  <si>
    <t>15845-3</t>
  </si>
  <si>
    <t>NO</t>
  </si>
  <si>
    <t>JUANA LABBE</t>
  </si>
  <si>
    <t>Escuela de Musica Lo Espejo</t>
  </si>
  <si>
    <t>escuela-de-musica-lo-espejo</t>
  </si>
  <si>
    <t>jrosales.otarola@gmail.com</t>
  </si>
  <si>
    <t>Escuela de MÃºsica Lo Espejo</t>
  </si>
  <si>
    <t>Ex-MaipÃº 4200</t>
  </si>
  <si>
    <t>http://semanaeducacionartistica.cultura.gob.cl/wp-content/uploads/2016/03/logomusica-01-1-150x150.png</t>
  </si>
  <si>
    <t>Jorge Rosales OtÃ¡rola</t>
  </si>
  <si>
    <t>Escuela Delicio Cardenas Bustamante</t>
  </si>
  <si>
    <t>escuela-delicio-cardenas-bustamante</t>
  </si>
  <si>
    <t>patoaltamiranom@gmail.com</t>
  </si>
  <si>
    <t>Escuela Delicio CÃ¡rdenas Bustamante</t>
  </si>
  <si>
    <t>Covarrubias 199</t>
  </si>
  <si>
    <t>a:5:{i:0;s:5:"Danza";i:1;s:11:"FotografÃ­a";i:2;s:10:"Literatura";i:3;s:7:"MÃºsica";i:4;s:6:"Teatro";}</t>
  </si>
  <si>
    <t>Encargado UTP</t>
  </si>
  <si>
    <t xml:space="preserve">Orquesta Orff </t>
  </si>
  <si>
    <t>Escuela Diferencial Nicolas Mladinic</t>
  </si>
  <si>
    <t>escuela-diferencial-nicolas-mladinic</t>
  </si>
  <si>
    <t>marcediferencial.perezscotti@gmail.com</t>
  </si>
  <si>
    <t>Escuela Difrrencial "NicolÃ¡s Mladinic"</t>
  </si>
  <si>
    <t xml:space="preserve">O'Higgins N 338 </t>
  </si>
  <si>
    <t>Natales</t>
  </si>
  <si>
    <t xml:space="preserve">ExposiciÃ³n interna de trabajos manuales, dibujos, pintura, modelado y otros enfocados al aniversario de Puerto Natales. TÃ©cnicas libres combinando tÃ©cnicas y materiales. </t>
  </si>
  <si>
    <t>8416-6</t>
  </si>
  <si>
    <t>+569 92251207</t>
  </si>
  <si>
    <t>Marcela Perez Scotti</t>
  </si>
  <si>
    <t xml:space="preserve">Obras jocosas e inÃ©ditas </t>
  </si>
  <si>
    <t>Escuela Domingo Faustino Sarmiento F785 Lebu</t>
  </si>
  <si>
    <t>escuela-domingo-faustino-sarmiento-f785-lebu</t>
  </si>
  <si>
    <t>ssalgadodelc@gmail.com</t>
  </si>
  <si>
    <t>Escuela Domingo Faustino Sarmiento F-785 Lebu</t>
  </si>
  <si>
    <t>bulnes 430</t>
  </si>
  <si>
    <t>http://semanaeducacionartistica.cultura.gob.cl/wp-content/uploads/2016/05/LOGO-DFS-1-150x150.png</t>
  </si>
  <si>
    <t>a:3:{i:0;s:5:"Danza";i:1;s:11:"FotografÃ­a";i:2;s:6:"Teatro";}</t>
  </si>
  <si>
    <t>La escuela Domingo Faustino Sarmiento de Lebu.
es un plantel educacional con trayectoria reconocida en el Ã¡mbito acadÃ©mico, deportivo y artÃ­stico, para este aÃ±o tenemos contemplado la realizaciÃ³n de un festival de la voz y pensamos invitar a un artesano local para que muestre su arte. junto con la demostraciÃ³n artistica de los grupos consolidados de danza, cueca y teatro.</t>
  </si>
  <si>
    <t>5029-6</t>
  </si>
  <si>
    <t>www.escueladfs.cl</t>
  </si>
  <si>
    <t>41 2511142</t>
  </si>
  <si>
    <t>Sergio Salgado Del Campo</t>
  </si>
  <si>
    <t>Coordinador de EducaciÃ³n Extraescolar</t>
  </si>
  <si>
    <t xml:space="preserve">danza, cueca, teatro, </t>
  </si>
  <si>
    <t>ESCUELA EL OLIVAR</t>
  </si>
  <si>
    <t>escuela-el-olivar</t>
  </si>
  <si>
    <t>PEDRO AGUIRRE CERDA 54</t>
  </si>
  <si>
    <t>http://semanaeducacionartistica.cultura.gob.cl/wp-content/uploads/2016/05/insignia-4-150x150.png</t>
  </si>
  <si>
    <t>HUASCO BAJO; HUASCO</t>
  </si>
  <si>
    <t xml:space="preserve">Unidad Educativa  que cuenta con  EnseÃ±anza de Pre KÃ­nder a  8Â° AÃ±o BÃ¡sico, con una matrÃ­cula  que aproxima los 369 estudiantes, 26 profesores y 30 asistentes de la educaciÃ³n. Su director,  el SeÃ±or Nelson Eduar Cortes Talamilla, es quien propone como nombre para el colegio â€œ Escuela El Olivar", dada su ubicaciÃ³n actual  y caracterÃ­sticas, propia de este hermoso valle del Huasco.
Durante la semana del 23 al 27 de Mayo tendremos diversas actividades, en las cuales participarÃ¡ toda la comunidad educativa.
</t>
  </si>
  <si>
    <t>489-8</t>
  </si>
  <si>
    <t>ALEJANDRA CARABANTES</t>
  </si>
  <si>
    <t>cordinadora convivencia escolar</t>
  </si>
  <si>
    <t>Escuela El Palqui</t>
  </si>
  <si>
    <t>escuela-el-palqui</t>
  </si>
  <si>
    <t>escuelaelpalqui@yahoo.cl</t>
  </si>
  <si>
    <t>Avenida El Palqui #45, El Palqui, Monte Patria</t>
  </si>
  <si>
    <t>http://semanaeducacionartistica.cultura.gob.cl/wp-content/uploads/2016/05/foto-insignia-150x150.jpg</t>
  </si>
  <si>
    <t>Monte Patria</t>
  </si>
  <si>
    <t>Escuela El Palqui, es un establecimiento educacional, en vÃ­as de una consagraciÃ³n artÃ­stica multicultural, donde a los estudiantes se les enseÃ±a a travÃ©s de academias extraescolares diferentes Ã¡reas del arte, como por ejemplo: danza, pintura, artesanÃ­as y mÃºsica y que se articula con las demÃ¡s asignaturas existentes en el curriculum educacional.</t>
  </si>
  <si>
    <t>https://www.facebook.com/escuela.palqui?fref=ts</t>
  </si>
  <si>
    <t>Gabriel Tapia Rojo</t>
  </si>
  <si>
    <t>Escuela el Trozo</t>
  </si>
  <si>
    <t>escuela-el-trozo</t>
  </si>
  <si>
    <t>asalvofuentes@gmail.com</t>
  </si>
  <si>
    <t>camino cayuranquil km 30</t>
  </si>
  <si>
    <t>Cauquenes</t>
  </si>
  <si>
    <t>La Escuela el Trozo es un establecimiento Rural Ubicada a 30 km de la Ciudad de Cauquenes en la Localidad de cayurranquil. Actualmente se trabaja con niÃ±os de nivel sociocultural bajo en talleres de mÃºsica, danza,artesanÃ­a en greda y invernaderos autosustentables.</t>
  </si>
  <si>
    <t>3602-1</t>
  </si>
  <si>
    <t>Ariel Antonio Salvo Fuentes</t>
  </si>
  <si>
    <t>Encargado Escuela</t>
  </si>
  <si>
    <t>MÃºsica, Danza, ArtesanÃ­a en Greda</t>
  </si>
  <si>
    <t>escuela enrique bernstein carabantes</t>
  </si>
  <si>
    <t>escuela-enrique-bernstein-carabantes</t>
  </si>
  <si>
    <t>canela1986@hotmail.com</t>
  </si>
  <si>
    <t>a:1:{s:64:"62ce6da36cafa9523e3dece75cbffedb8bb074b3040b26f97a0431e5b6a6261e";a:4:{s:10:"expiration";i:1466719129;s:2:"ip";s:12:"172.18.9.223";s:2:"ua";s:102:"Mozilla/5.0 (Windows NT 5.1) AppleWebKit/537.36 (KHTML, like Gecko) Chrome/49.0.2623.112 Safari/537.36";s:5:"login";i:1466546329;}}</t>
  </si>
  <si>
    <t>http://semanaeducacionartistica.cultura.gob.cl/wp-content/uploads/2016/03/Propuesta_3-3-150x150.jpg</t>
  </si>
  <si>
    <t>a:4:{i:0;s:14:"Artes visuales";i:1;s:4:"Cine";i:2;s:5:"Danza";i:3;s:7:"MÃºsica";}</t>
  </si>
  <si>
    <t>43-2-0533288</t>
  </si>
  <si>
    <t>escuela especial</t>
  </si>
  <si>
    <t>escuela-especial</t>
  </si>
  <si>
    <t>utp@escuelaespecialvalleandino.cl</t>
  </si>
  <si>
    <t>escuela especial valle andino</t>
  </si>
  <si>
    <t>asturias 1060 los andes</t>
  </si>
  <si>
    <t>http://semanaeducacionartistica.cultura.gob.cl/wp-content/uploads/2016/06/InvitacionEstudiantesValleAndino-2-150x150.jpg</t>
  </si>
  <si>
    <t>los andes</t>
  </si>
  <si>
    <t>a:5:{i:0;s:10:"ArtesanÃ­a";i:1;s:15:"Artes circenses";i:2;s:14:"Artes visuales";i:3;s:7:"MÃºsica";i:4;s:13:"Nuevos medios";}</t>
  </si>
  <si>
    <t xml:space="preserve">La responsabilidad de formar al ser humano desde una perspectiva integral, lleva a la escuela a proyectar nuevas prÃ¡cticas y experiencias
La Escuela Especial Valle Andino se hace cargo de su rol en la comuna de Los Andes y asume el liderazgo que le corresponde con su presencia e impacto sobre la vida socio â€“ comunitaria. Es asÃ­ que se ha convertido en una instituciÃ³n con una mayor cercanÃ­a y colaboraciÃ³n con su entorno promoviendo valores definidos desde la protecciÃ³n de nuestros niÃ±os/as y jÃ³venes que presentan necesidades educativas especiales, asÃ­ como la libertad e integridad de los ciudadanos y ciudadanas. Aspiramos igualmente a la formaciÃ³n de un adulto capaz de integrarse en el mundo laboral a partir de los valores del bien comÃºn y la equidad social.
Conjuntamente, promovemos el respeto al medio-ambiente y sus recursos; la sociabilidad y solidaridad para la convivencia con la comunidad regional, nacional e internacional; la aceptaciÃ³n y aprecio de la diversidad como caracterÃ­stica propia de los tiempos actuales y el fortalecimiento de la ciudadanÃ­a, la democracia y participaciÃ³n responsable.
</t>
  </si>
  <si>
    <t>1201 - 7</t>
  </si>
  <si>
    <t>http://www.escuelaespecialvalleandino.cl/</t>
  </si>
  <si>
    <t>34 2421756 - 976148179</t>
  </si>
  <si>
    <t>alvaro</t>
  </si>
  <si>
    <t>Escuela Especial de Lenguaje Antukuyen</t>
  </si>
  <si>
    <t>escuela-especial-de-lenguaje-antukuyen</t>
  </si>
  <si>
    <t>escuelalenguajenegrete@hotmail.com</t>
  </si>
  <si>
    <t>Escuela Especial de Lenguaje AntÃ¼kÃ¼yen</t>
  </si>
  <si>
    <t>Ignacio carrera Pinto 363</t>
  </si>
  <si>
    <t>a:1:{s:64:"c2cb404b6d6d44fe6ed8b7ff12788ce9ea081f30c87f16e4f244f2a45af6310f";a:4:{s:10:"expiration";i:1466714400;s:2:"ip";s:12:"172.18.9.223";s:2:"ua";s:110:"Mozilla/5.0 (Windows NT 10.0; WOW64) AppleWebKit/537.36 (KHTML, like Gecko) Chrome/51.0.2704.103 Safari/537.36";s:5:"login";i:1466541600;}}</t>
  </si>
  <si>
    <t>http://semanaeducacionartistica.cultura.gob.cl/wp-content/uploads/2016/05/GEDC9085-150x150.jpg</t>
  </si>
  <si>
    <t xml:space="preserve">La Escuela Especial de Lenguaje AntÃ¼kÃ¼yen entrega educaciÃ³n gratuita a niÃ±os/as de 3 a 5 aÃ±os 11 meses, se encuentra ubicada en la comuna de Negrete octava regiÃ³n de la provincia de Bio Bio. Fue reconocida oficialmente el 16 de junio del aÃ±o 2008. 
Nuestra MisiÃ³n estÃ¡ enfocada en entregar una educaciÃ³n integral, gratuita, de calidad y oportuna a las necesidades educativas especiales que presentan nuestros alumnos/as (TEL) y  habilitar las conductas lingÃ¼Ã­sticas de acuerdo al diagnÃ³stico que presentan, considerando como agentes relevantes a la familia y la comunidad.
Uno de los sellos que nos representa como instituciÃ³n es la incorporaciÃ³n del arte como medio para desarrollar habilidades en nuestros alumnos/as.
</t>
  </si>
  <si>
    <t>Jaquelinne RomÃ¡n</t>
  </si>
  <si>
    <t>ESCUELA ESPECIAL DE LENGUAJE ESMERALDA</t>
  </si>
  <si>
    <t>escuela-especial-de-lenguaje-esmeralda</t>
  </si>
  <si>
    <t>escuelalenguajeesmeralda@gmail.com</t>
  </si>
  <si>
    <t>ESCUELA ESPECIAL DE LENGUAJE ESMERALDA "BARQUITO DE SUEÃ‘OS"</t>
  </si>
  <si>
    <t>FLORIDA 500</t>
  </si>
  <si>
    <t>CABRERO</t>
  </si>
  <si>
    <t>16800-9</t>
  </si>
  <si>
    <t>43/2410322</t>
  </si>
  <si>
    <t>ROXANA VILLAGRA GAZMURI</t>
  </si>
  <si>
    <t>ESCUELA ESPECIAL DE LENGUAJE KOLIBRI</t>
  </si>
  <si>
    <t>escuela-especial-de-lenguaje-kolibri</t>
  </si>
  <si>
    <t>escuelakolibri2014@gmail.com</t>
  </si>
  <si>
    <t>ENRIQUE MORENO # 3767</t>
  </si>
  <si>
    <t>http://semanaeducacionartistica.cultura.gob.cl/wp-content/uploads/2016/04/20151022_165314-150x150.jpg</t>
  </si>
  <si>
    <t>LA SERENA</t>
  </si>
  <si>
    <t xml:space="preserve">SOMOS UNA ESCUELA ESPECIAL DE LENGUAJE QUE ESTAMOS UBICADOS EN SECTOR VULNERABLE QUE APROVECHAMOS INSTANCIAS  Y EXPERIENCIAS NUEVAS QUE ENRIQUECEN A NUESTROS NIÃ‘OS.VISITANDO MUSEOS,ESPACIOS CULTURALES,REALIZANDO ACTIVIDADES RELACIONADAS CON ARTE Y CULTURA. </t>
  </si>
  <si>
    <t>20302-5</t>
  </si>
  <si>
    <t>CONTANZA MAUREIRA</t>
  </si>
  <si>
    <t>EDUCADORA DE AULA</t>
  </si>
  <si>
    <t>CLASES DE EXPRESION ARTISTICA</t>
  </si>
  <si>
    <t>Escuela especial de lenguaje Lankuyen</t>
  </si>
  <si>
    <t>escuela-especial-de-lenguaje-lankuyen</t>
  </si>
  <si>
    <t>esc.lankuyen@gmail.com</t>
  </si>
  <si>
    <t>Lankuyen</t>
  </si>
  <si>
    <t>JosÃ© domingo Robbe 83</t>
  </si>
  <si>
    <t>ESCUELA ESPECIAL DE LENGUAJE LARAQUETE</t>
  </si>
  <si>
    <t>escuela-especial-de-lenguaje-laraquete</t>
  </si>
  <si>
    <t>centroescuelalaraquete@gmail.com</t>
  </si>
  <si>
    <t>MARIANO LATORRE NÂ° 29 LARAQUETE</t>
  </si>
  <si>
    <t>http://semanaeducacionartistica.cultura.gob.cl/wp-content/uploads/2016/05/577680_285734058187561_1060391239_n1-150x150.jpg</t>
  </si>
  <si>
    <t>ARAUCO</t>
  </si>
  <si>
    <t>La Escuela Especial de Lenguaje â€œLaraqueteâ€, ubicada en calle Mariano Latorre nÂ° 29, es una instituciÃ³n educacional subvencionada de la Provincia de Arauco, Comuna de Arauco.
Atiende y forma en la modalidad del Ã¡rea de lenguaje en los niveles Medio Mayor, Primer Nivel TransiciÃ³n y Segundo Nivel TransiciÃ³n, la capacidad de matrÃ­cula de la escuela es de 108 niÃ±os y niÃ±as correspondiendo 54 en la jornada de la maÃ±ana y 54 en la jornada de la tarde.
La Escuela Especial de Lenguaje â€œLaraqueteâ€, cubre las Ã¡reas y Ã¡mbitos de desarrollo obligatorias en el campo acadÃ©mico, de acuerdo a un currÃ­culo establecido por el Ministerio de EducaciÃ³n, lineamientos dados en las Bases Curriculares de EducaciÃ³n Parvularia, haciendo Ã©nfasis en el desarrollo de habilidades y atenciÃ³n especÃ­fica y especializada de los Trastornos EspecÃ­ficos del Lenguaje, mediante el resalte de la formaciÃ³n de nuestros alumnos y alumnas en el ejercicio de la lectura desde la primera infancia, propiciando la participaciÃ³n constante de la comunidad escolar.
La labor educativa concebida por la Escuela Especial de Lenguaje â€œLaraqueteâ€ es ser un agente educativo que apoye y desarrolle las potencialidades de los niÃ±os y niÃ±as, ya sea habilitando y rehabilitando los aspectos deficitarios en los diferentes niveles del lenguaje, como asÃ­ mismo provocando en ellos el amor por la lectura, como un ejercicio desde la primera infancia.</t>
  </si>
  <si>
    <t>18092-0</t>
  </si>
  <si>
    <t>41 2572499</t>
  </si>
  <si>
    <t>GLORIA FRIZ RODRIGUEZ</t>
  </si>
  <si>
    <t>Escuela Especial F-839 Tulio Mora Alarcon</t>
  </si>
  <si>
    <t>escuela-especial-f-839-tulio-mora-alarcon</t>
  </si>
  <si>
    <t>escuelatuliomora@gmail.com</t>
  </si>
  <si>
    <t xml:space="preserve">Escuela Especial F-839 Tulio Mora Alarcon </t>
  </si>
  <si>
    <t>Imperial 1615</t>
  </si>
  <si>
    <t xml:space="preserve">La Escuela Especial â€œTulio Mora AlarcÃ³nâ€ fue creada en 1991 con el propÃ³sito de brindar EducaciÃ³n a niÃ±os/as y jÃ³venes con Necesidades Educativas Especiales Permanentes, especÃ­ficamente Deficiencia Mental de la comuna de PurÃ©n y sus alrededores. 
Actualmente cuenta con  Niveles: BÃ¡sico  y Laboral, con una matrÃ­cula de 29 alumnos/as, una planta docente de 4 Docentes, 3 asistentes de sala, 1 monitor para los talleres y 1 auxiliar de servicios menores. Se cuenta con horas designadas al colegio de: PsicÃ³loga, FonoaudiÃ³loga y kinesiÃ³logo. 
</t>
  </si>
  <si>
    <t>19945-1</t>
  </si>
  <si>
    <t xml:space="preserve">Monica Sierra Reyes </t>
  </si>
  <si>
    <t>Conjunto</t>
  </si>
  <si>
    <t>Escuela Especial Santa Juliana</t>
  </si>
  <si>
    <t>escuela-especial-santa-juliana</t>
  </si>
  <si>
    <t>stajuliana973@yahoo.es</t>
  </si>
  <si>
    <t xml:space="preserve">Escuela Especial Santa Juliana </t>
  </si>
  <si>
    <t>Av. MÃ©xico 1089</t>
  </si>
  <si>
    <t xml:space="preserve">La escuela especial santa Juliana atiende a niÃ±os con dÃ©ficit intelectual , leve, moderado y severo.su edades fluctÃºan entre 7 y 24 aÃ±os; los mismo que pertenecer a sectores de alta vulnerabilidad social. nuestra escuela tiene mucho interÃ©s   por el desarrollo del el teatro y la danza en los alumnos. es por ello que desarrollamos el interÃ©s de estas disciplinas aproximadamente hace 8 aÃ±os.   </t>
  </si>
  <si>
    <t>8725-4</t>
  </si>
  <si>
    <t>VerÃ³nica Alcaide M</t>
  </si>
  <si>
    <t xml:space="preserve">CompaÃ±ia de teatro estudiantil </t>
  </si>
  <si>
    <t>Escuela Especial Santa Laura</t>
  </si>
  <si>
    <t>escuela-especial-santa-laura</t>
  </si>
  <si>
    <t>escuelasantalaura@gmail.com</t>
  </si>
  <si>
    <t>Escuela Especial de Lenguaje y trastornos Severos de la ComunicaciÃ³n Santa laura</t>
  </si>
  <si>
    <t>Luis Uribe 346, Barrio Prat</t>
  </si>
  <si>
    <t>http://semanaeducacionartistica.cultura.gob.cl/wp-content/uploads/2016/05/logo-santa-laura-150x150.jpg</t>
  </si>
  <si>
    <t xml:space="preserve">Somos la escuela Especial Santa Laura, y creemos firmemente que el Arte es una disciplina que induce desde el autoconocimiento personal hasta la libre expresiÃ³n de nuestros alumnos, ayudÃ¡ndonos a establecer una mejor comunicaciÃ³n y vinculaciÃ³n con nuestros alumnos, quienes poseen diagnÃ³sticos dentro de lo que son los trastornos del lenguaje y trastornos de la comunicaciÃ³n.
es por esto que este aÃ±o hemos incorporado como sello la EducaciÃ³n artÃ­stica y el fomento de la apreciacion de las distintas disciplinas dentro d enuestro establecimiento. </t>
  </si>
  <si>
    <t>24336-1</t>
  </si>
  <si>
    <t>www.escuelasantalaura.cl</t>
  </si>
  <si>
    <t>MarÃ­a AngÃ©lica Lobos RodrÃ­guez</t>
  </si>
  <si>
    <t>Directora y Jefa TÃ©cnica</t>
  </si>
  <si>
    <t>Taller de Danza para pre escolares</t>
  </si>
  <si>
    <t>escuela especial varesca</t>
  </si>
  <si>
    <t>escuela-especial-varesca</t>
  </si>
  <si>
    <t>escuelavaresca@hotmail.com</t>
  </si>
  <si>
    <t>diagonal los castaÃ±os 5831</t>
  </si>
  <si>
    <t>la escuela especial varesca atiende a niÃ±os y jÃ³venes que presentan dÃ©ficit intelectual en todos sus grados. TambiÃ©n a niÃ±os de 3 a 5 aÃ±os que presentan TEL.
Desarrolla frecuentemente el Ã¡rea manual, artesanÃ­as, reciclaje, el baile y la mÃºsica.</t>
  </si>
  <si>
    <t>11794-3</t>
  </si>
  <si>
    <t>22-7911407</t>
  </si>
  <si>
    <t>danisa gutierrez</t>
  </si>
  <si>
    <t>Escuela F-1227 Amanda Labarca</t>
  </si>
  <si>
    <t>escuela-f-1227-amanda-labarca</t>
  </si>
  <si>
    <t>escf-1227alabarca@munilaja.cl</t>
  </si>
  <si>
    <t>escuela f-1227 "Amanda Labarca"</t>
  </si>
  <si>
    <t>Luis Cruz Martinez NÂ° 15</t>
  </si>
  <si>
    <t>Nuestra escuela es un establecimiento que atiende estudiantes con N.E.E. asociadas a Discapacidad Intelectual(leve, moderado, severo y profundo) y retos MÃºltiples. Nuestro PEI esta orientado a reforzar las habilidades socio-laborales de nuestros estudiantes y promover la inclusiÃ³n de estos en la comunidad. Nuestoa escuela desarrolla un enfoque Medioambiental, desarrollando variadas acciones de reciclaje, cultivo y cuidado del Medio Ambiente, todas incluidas en el curriculum. Destacamos como escuela el desarrollo integral de nuestros alumnos, fomentando las manifestaciones artÃ­sticas de tipo plÃ¡sticas y musicales.</t>
  </si>
  <si>
    <t>17704-0</t>
  </si>
  <si>
    <t>432 871320</t>
  </si>
  <si>
    <t>Tamara Inzunza Ferreira</t>
  </si>
  <si>
    <t>Danzas populares y folclÃ³ricas</t>
  </si>
  <si>
    <t>Escuela Felix Eyheramendy</t>
  </si>
  <si>
    <t>escuela-felix-eyheramendy</t>
  </si>
  <si>
    <t>kattiry@gmail.com</t>
  </si>
  <si>
    <t>Escuela FÃ©lix Eyheramendy</t>
  </si>
  <si>
    <t>Pedro Eyheramendy 574</t>
  </si>
  <si>
    <t>a:1:{s:64:"a04b4b71a67d984b1319785f743edfb031db9950ecaa3ee2304d06c2562c3564";a:4:{s:10:"expiration";i:1464179083;s:2:"ip";s:12:"172.18.9.223";s:2:"ua";s:102:"Mozilla/5.0 (Windows NT 6.1) AppleWebKit/537.36 (KHTML, like Gecko) Chrome/50.0.2661.102 Safari/537.36";s:5:"login";i:1464006283;}}</t>
  </si>
  <si>
    <t>Los Ã€lamos</t>
  </si>
  <si>
    <t>5106-3</t>
  </si>
  <si>
    <t>Kattiry RamÃ­rez Lizama</t>
  </si>
  <si>
    <t>Coordinadora Extraescolar</t>
  </si>
  <si>
    <t>Escuela Fernando Arenas Almarza</t>
  </si>
  <si>
    <t>escuela-fernando-arenas-almarza</t>
  </si>
  <si>
    <t>escuelafernandoarenaza@gmail.com</t>
  </si>
  <si>
    <t xml:space="preserve">Escuela Fernando Arenas Almarza </t>
  </si>
  <si>
    <t>Javiera Carrera 115</t>
  </si>
  <si>
    <t>http://semanaeducacionartistica.cultura.gob.cl/wp-content/uploads/2016/05/escuela.png</t>
  </si>
  <si>
    <t xml:space="preserve">Chimbarongo </t>
  </si>
  <si>
    <t>Nuestra misiÃ³n es educar niÃ±os, niÃ±as y adolescentes, en una ambiente afectivo, desarrollando conocimientos, habilidades y valores, con la idea de que el Ser humano es un Ser dotado de libertad, pensamiento y opiniÃ³n en el margen del respeto, la tolerancia, valoraciÃ³n y protecciÃ³n del medio ambiente, procurando asÃ­ una formaciÃ³n integral de los estudiantes, que asumen los nuevos retos educativos para enfrentar la vida; siendo agentes de cambio, con una visiÃ³n clara y con valores que les permitan desenvolverse y participar de manera activa en la sociedad, valiÃ©ndose del potencial humano existente y  la tecnologÃ­a.</t>
  </si>
  <si>
    <t>2487-2</t>
  </si>
  <si>
    <t>72/2781283</t>
  </si>
  <si>
    <t xml:space="preserve">Claudia Vega RamÃ­rez </t>
  </si>
  <si>
    <t>escuela-francia</t>
  </si>
  <si>
    <t>a:1:{s:64:"b7d73ceb791b2dcda9bf64f05e586ee2e833b1a1fcbce199d7c3ab6d1172f353";a:4:{s:10:"expiration";i:1468014752;s:2:"ip";s:12:"172.18.9.223";s:2:"ua";s:109:"Mozilla/5.0 (Windows NT 6.1; WOW64) AppleWebKit/537.36 (KHTML, like Gecko) Chrome/51.0.2704.103 Safari/537.36";s:5:"login";i:1467841952;}}</t>
  </si>
  <si>
    <t>http://semanaeducacionartistica.cultura.gob.cl/wp-content/uploads/2016/04/logo-5-150x150.jpg</t>
  </si>
  <si>
    <t xml:space="preserve">La visiÃ³n de la Escuela Francia seÃ±ala que â€œse aspira a que la Escuela Francia sea reconocida como una comunidad de aprendizaje que entrega una sÃ³lida formaciÃ³n integral inclusiva, consciente de la diversidad y con Ã©nfasis en lo cognitivo, deportivo y artÃ­stico culturalâ€.
</t>
  </si>
  <si>
    <t>Natalia OyarzÃºn Barrales</t>
  </si>
  <si>
    <t>Grupo de danza</t>
  </si>
  <si>
    <t>escuela-g-314-la-trinchera</t>
  </si>
  <si>
    <t>La Trinchera</t>
  </si>
  <si>
    <t>a:2:{s:64:"8efc85b1aeec915f85a0aca038eba73ef75c21f8dfbd56b2f56d691fe3138924";a:4:{s:10:"expiration";i:1466692649;s:2:"ip";s:12:"172.18.9.223";s:2:"ua";s:110:"Mozilla/5.0 (Windows NT 10.0; WOW64) AppleWebKit/537.36 (KHTML, like Gecko) Chrome/51.0.2704.103 Safari/537.36";s:5:"login";i:1466519849;}s:64:"2fc49248ed698dbbfc47fceb934d923ba63787eb52a03a35136400cf843353bd";a:4:{s:10:"expiration";i:1466796909;s:2:"ip";s:12:"172.18.9.223";s:2:"ua";s:110:"Mozilla/5.0 (Windows NT 10.0; WOW64) AppleWebKit/537.36 (KHTML, like Gecko) Chrome/51.0.2704.103 Safari/537.36";s:5:"login";i:1466624109;}}</t>
  </si>
  <si>
    <t>http://semanaeducacionartistica.cultura.gob.cl/wp-content/uploads/2016/05/fotos-noviembre-304-150x150.jpg</t>
  </si>
  <si>
    <t>a:3:{i:0;s:10:"ArtesanÃ­a";i:1;s:14:"Artes visuales";i:2;s:4:"Cine";}</t>
  </si>
  <si>
    <t xml:space="preserve">La escuela G-314 La Trinchera cuenta con una matrÃ­cula de 4 alumnos, un alumno en 1Â°aÃ±o bÃ¡sico, dos en 5Â° y un 6Â° aÃ±o bÃ¡sico.
Cabe destacar que el establecimiento es Unidocente, desarrollando un trabajo grupal mensualmente en reuniones de microcentro.
 </t>
  </si>
  <si>
    <t>3213-1</t>
  </si>
  <si>
    <t>Pamela Correa MiÃ±o</t>
  </si>
  <si>
    <t>Profesora Encargada</t>
  </si>
  <si>
    <t>Escuela G-326 Constantue</t>
  </si>
  <si>
    <t>escuela-g-326-constantue</t>
  </si>
  <si>
    <t>martamartinez@live.cl</t>
  </si>
  <si>
    <t>"Carmen MartÃ­nez Baeza"</t>
  </si>
  <si>
    <t>ConstantuÃ©</t>
  </si>
  <si>
    <t>a:4:{i:0;s:11:"FotografÃ­a";i:1;s:10:"Literatura";i:2;s:7:"MÃºsica";i:3;s:6:"Teatro";}</t>
  </si>
  <si>
    <t>La escuela Carmen MartÃ­nez Baeza tiene una matrÃ­cula de dos alumnas en 6Â° aÃ±o bÃ¡sico.
Cabe destacar que es un establecimiento unidocente.</t>
  </si>
  <si>
    <t>3222-0</t>
  </si>
  <si>
    <t>Marta MartÃ­nez Daza</t>
  </si>
  <si>
    <t>ESCUELA G-507 LAS MERCEDES</t>
  </si>
  <si>
    <t>escuela-g-507-las-mercedes</t>
  </si>
  <si>
    <t>ESCUELA G-507 LAS MERCEDES CHIMBARONGO</t>
  </si>
  <si>
    <t>Longitudinal Sur Km. 157</t>
  </si>
  <si>
    <t>http://semanaeducacionartistica.cultura.gob.cl/wp-content/uploads/2016/04/INSIGNIA-A-COLOR-ESCUELA-G-507-150x150.bmp</t>
  </si>
  <si>
    <t>La Escuela G-507 Las Mercedes se destaca por su lema "Educar es Amar". La cual centra su proceso educativo en la formaciÃ³n integral pensando en que los niÃ±os se deben integrar en una sociedad de constante cambio, es por ello que se educa contextualizando a los niÃ±os con su entorno, potenciando lo espiritual, los valores y el respeto. AdemÃ¡s, se educa bajo un proceso cercano y de afectivo dentro de todo el quehacer educativo.</t>
  </si>
  <si>
    <t>2513-5</t>
  </si>
  <si>
    <t>782585      82316449</t>
  </si>
  <si>
    <t>Pilar GÃ³mez Nilo.</t>
  </si>
  <si>
    <t>Encargado de Unidad TÃ©cnico PedagÃ³gica UTP</t>
  </si>
  <si>
    <t>Escuela Gabriela Mistral Tome</t>
  </si>
  <si>
    <t>escuela-gabriela-mistral-tome</t>
  </si>
  <si>
    <t>Enrique Molina 906</t>
  </si>
  <si>
    <t>http://semanaeducacionartistica.cultura.gob.cl/wp-content/uploads/2016/04/insignia-2-1-150x150.png</t>
  </si>
  <si>
    <t>a:7:{i:0;s:14:"Artes visuales";i:1;s:5:"Danza";i:2;s:11:"FotografÃ­a";i:3;s:10:"Literatura";i:4;s:7:"MÃºsica";i:5;s:13:"Nuevos medios";i:6;s:6:"Teatro";}</t>
  </si>
  <si>
    <t>Homenaje a Henri Matisse y la tÃ©cnica del collage. Charlas,exposiciÃ³n y actividades lÃºdicas donde los participantes podrÃ¡n crear sus propias obras con la intenciÃ³n del artista. para padres, apoderados , alumnos y comunidad en general. Luego, una exposiciÃ³n para la Comunidad con todo el resultado de sus creaciones</t>
  </si>
  <si>
    <t>1430-3</t>
  </si>
  <si>
    <t>www.gmistral.cl</t>
  </si>
  <si>
    <t>Valentina Moya Montecinos</t>
  </si>
  <si>
    <t>Coordinadora de las Artes y la Cultura</t>
  </si>
  <si>
    <t>escuela-gustavo-rivera-bustos</t>
  </si>
  <si>
    <t>directorgustavorivera@muniperalillo.cl</t>
  </si>
  <si>
    <t>Santa Victoria S/N</t>
  </si>
  <si>
    <t>a:2:{s:64:"509d72cfae80f658f6fac56efcb2ffc487a7fc15defd0973dd296b28b90acb7b";a:4:{s:10:"expiration";i:1467380892;s:2:"ip";s:12:"172.18.9.223";s:2:"ua";s:109:"Mozilla/5.0 (Windows NT 6.1; WOW64) AppleWebKit/537.36 (KHTML, like Gecko) Chrome/51.0.2704.103 Safari/537.36";s:5:"login";i:1467208092;}s:64:"2fc26dce0f6ccbe1c03bfd3fc7eebed69703216998cf9e4a623cf473da43f1ef";a:4:{s:10:"expiration";i:1467382662;s:2:"ip";s:12:"172.18.9.223";s:2:"ua";s:109:"Mozilla/5.0 (Windows NT 6.1; WOW64) AppleWebKit/537.36 (KHTML, like Gecko) Chrome/51.0.2704.103 Safari/537.36";s:5:"login";i:1467209862;}}</t>
  </si>
  <si>
    <t>http://semanaeducacionartistica.cultura.gob.cl/wp-content/uploads/2016/05/Insignia_Modificada_1_Brillante_2-150x150.png</t>
  </si>
  <si>
    <t xml:space="preserve">La escuela Gustavo Rivera Bustos se encuentra ubicada en la localidad de Santa Victoria Km 8 en la comuna de Peralillo, Provincia de Colchagua, regiÃ³n del Libertador Bernardo Oâ€™Higgins. Somos Una escuela que tiene como MisiÃ³n Dar un servicio educativo personalizado e integral en un ambiente rural acogedor y disciplinario con Ã©nfasis en lo artÃ­stico, deportivo y cultural con motivaciÃ³n por el aprendizaje,identidad con su patria y entorno natural, apoyados por una comunidad comprometida con el mejoramiento institucional.
</t>
  </si>
  <si>
    <t>961588079- 93206308</t>
  </si>
  <si>
    <t>Oscar AlarcÃ³n  Olmedo</t>
  </si>
  <si>
    <t xml:space="preserve">Coordinador Extraescolar. </t>
  </si>
  <si>
    <t>Escuela Hernan Ciudad</t>
  </si>
  <si>
    <t>escuela-hernan-ciudad</t>
  </si>
  <si>
    <t>santarita3019@hotmail.com</t>
  </si>
  <si>
    <t>HernÃ¡n Ciudad I.</t>
  </si>
  <si>
    <t>KilÃ³metro 5,callejÃ³n 1 sur camino a Pelarco</t>
  </si>
  <si>
    <t>Palarco</t>
  </si>
  <si>
    <t xml:space="preserve">La Escuela HernÃ¡n ciudad I. es de categorÃ­a rural- municipal,que pertenece a la Comuna de Pelarco y atiende a alumnos desde pre bÃ¡sica a 8Â° aÃ±o con una matrÃ­cula de 250 alumnos.
Desde el aÃ±o 2015 hemos incorporado diferentes talleres artÃ­stico culturales para mejorar y fortalecer los aprendizajes y el nivel cultural de la comunidad.
</t>
  </si>
  <si>
    <t>Mario Jimenez</t>
  </si>
  <si>
    <t>Coordinador de Talleres de Teatro</t>
  </si>
  <si>
    <t>escuela jose canepa vaccarezza</t>
  </si>
  <si>
    <t>escuela-jose-canepa-vaccarezza</t>
  </si>
  <si>
    <t>epeteroa@sagradafamilia.cl</t>
  </si>
  <si>
    <t>escuela josÃ© canepa vaccarezza</t>
  </si>
  <si>
    <t>ruta k 16 km 18 s/n</t>
  </si>
  <si>
    <t>a:1:{s:64:"c1cf2e2b69af6b87c18e6863413c419616b2b4a04ea24758ac25f4f84de45b14";a:4:{s:10:"expiration";i:1461156616;s:2:"ip";s:12:"172.18.9.223";s:2:"ua";s:102:"Mozilla/5.0 (Windows NT 5.1) AppleWebKit/537.36 (KHTML, like Gecko) Chrome/49.0.2623.110 Safari/537.36";s:5:"login";i:1460983816;}}</t>
  </si>
  <si>
    <t>http://semanaeducacionartistica.cultura.gob.cl/wp-content/uploads/2016/04/escuela-jose-canepa-150x150.jpg</t>
  </si>
  <si>
    <t xml:space="preserve">I) MARCO FILOSÃ“FICO CURRICULAR
a) VISION:     El mundo globalizado con su avance cientÃ­fico, econÃ³mico y tecnolÃ³gico actual exige ciudadanos y ciudadanas, competentes y comprometidos  con el entorno, con su familia y con la Patria. La escuela debe generar instancias que permita desarrollar las capacidades de adaptarse a una sociedad cambiante y competitiva, que promuevA el desarrollo del trabajo en equipo, para alcanzar metas personales y colaborar en  el progreso del paÃ­s. La Escuela debe formar personas integrales, dispuestos a acometer tareas, desafÃ­os y proyectos desde la etapa escolar para encauzar sus potencialidades en el futuro con mejores perspectivas de Ã©xito en todos los planos..     
b) MISION:     La Escuela  con sus recursos humanos y materiales,  entregarÃ¡ instancias educativas para todos los estudiantes, promoviendo  las mejores oportunidades de aprendizaje y crecimiento personal.  Implementando estrategias, para activar las experiencias y conocimientos previos, que motiven el desarrollo de la iniciativa, la creatividad  y autonomÃ­a,  estimulando la adquisiciÃ³n de  nuevos aprendizajes de forma colaborativa. El Establecimiento reforzarÃ¡ la formaciÃ³n valÃ³rica Humanista, en todos los niveles, enfatizando  Valores como: la justicia, la solidaridad, respeto por la dignidad de las personas, amor a la Patria entre otros, 
II) SINTESIS DE ANTECEDENTES DEL ENTORNO :     La escuela pertenece al Ã¡mbito Municipal de la Comuna de Sagrada Familia   compuesta por localidades mayoritariamente rurales. Escuela Petero, se encuentra a 5 kilÃ³metros de la cabecera comunal. Es un lugar pequeÃ±o que congrega a alumnos y alumnas de villorrios y poblaciones cercanas que provienen de familias Vulnerables, de esfuerzo y trabajo. Las caracterÃ­sticas del paisaje natural son atractivas y el ritmo de vida de la gente es apacible. Existen condiciones para desarrollar con esfuerzo y compromiso de todos, acciones educativas que reporten paulatinamente buenos resultados. 
    El Ã­ndice de vulnerabilidad (cercano al 55%) indica que los estudiantes requieren de una atenciÃ³n sustentada en un trabajo basado en valores que les ayuden a comprender que la educaciÃ³n es la principal fuente de progreso y bienestar futuro, que lÃ³gicamente demanda de su esfuerzo personal y la ayuda fundamental de las autoridades, profesores y su familia.
EQUIPO DE GESTION
1.- Sr.LuisEugenio Cuevas Retamal.	Director (s) del Establecimiento
3.- Sra. Carmen Tapia Huenchullan	UTP 
4.- Srta.Leonor  Benavente Ponce 	Representante Profesores 1er Ciclo
5.- Sra. MarÃ­a A. Retamal Arriagada	Representante  Profesores 2Âº ciclo
6.- Sra. Sandra Basualto Flores	Presidenta Centro Gral. de P. y Apoderados
Alumnos(as)  por Modalidad: EducaciÃ³n PrebÃ¡sica    :    MatrÃ­cula    17 alumnos - EducaciÃ³n Gral. BÃ¡sica:     MatrÃ­cula  152  alumnos                               MatrÃ­cula Total   169
IV) DIAGNOSTICO Y PERFIL
a) ALUMNOS(AS):     Alrededor del 98% de los alumnos(as) pertenecen al mismo sector y lugares aledaÃ±os a la Escuela. Su Ã¡mbito social es similar ya que provienen de familias que se sustentan del trabajo agrÃ­cola y que estÃ¡n constituidas en general entre 2 a 6 o 7 integrantes. Los estudiantes se sienten habituados a una forma de vida tranquila que poco a poco ha ido adquiriendo costumbres mÃ¡s modernas, , se puede decir que paulatinamente la calidad de vida para ellos ha mejorado, aunque por lÃ³gica puede haber excepciones, pero en general  demuestran su alegrÃ­a de la niÃ±ez y la preadolescencia. 
    La personalidad observada  es adecuada para desenvolverse bien en colegio, hay un bajo nivel de timidez. Existe un buen grado de socializaciÃ³n y los problemas disciplinarios en general son controlables. En el Ã¡mbito acadÃ©mico, les falta adquirir hÃ¡bitos de estudio y acostumbrarse a realizar un trabajo de aula mÃ¡s sistemÃ¡tico, situaciÃ³n que reconocen y por lo que es necesario, tanto en la escuela como en el hogar apoyar el aprendizaje de habitos de estudio para alcanzar  mayores logros, mejores aprendizajes y superando las deficiencias.
Perfil deseable: Queremos un alumno y alumna que se quiera a si mismo(a), que  promueva su propio proyecto de vida. Que sea alegre, cariÃ±oso, participativo, creativo y autÃ³nomo. Que desarrolle una personalidad protagÃ³nica con dominios cognoscitivos y valores personales moldeados por capacidades y competencias para crear respuestas y resolver problemas cotidianos de diversa Ã­ndole en los lugares en que se desenvuelva.
b) PROFESORES: Perfil deseable: Ser un profesor o profesora con un alto grado funcional en el dominio cognoscitivo y didÃ¡ctico profesional en lo que enseÃ±a, con capacidad de liderazgo con sus alumnos y demÃ¡s integrantes de la unidad Educativa para generar conocimientos y aprendizajes  significativos. Ser tambiÃ©n comprometido(a),  con su funciÃ³n pedagÃ³gica para propiciar relaciones interpersonales con empatÃ­a, franqueza y  respeto por las personas con las que interactÃºa.  
c) APODERADOS: Perfil deseable: Deseamos un apoderado(a) comprometido con su pupilo(a) y con la Escuela, responsable en la obligaciÃ³n de compartir con los profesores el hecho de estar a cargo de estudiantes que necesitan un constante apoyo en el Proceso EnseÃ±anza Aprendizaje. Ser un colaborador respetuoso de la normativa del Establecimiento y tener disposiciÃ³n para complementar en el hogar la tarea  formativa que promueve la Unidad Educativa 
V) ANALISIS  F.O.D.A.
a) FORTALEZAS:  El Establecimiento cuenta con una serie  de elementos importantes para sustentar el quehacer curricular y pedagÃ³gico que en definitiva redunde en el cumplimiento de Metas y Objetivos Institucionales de importancia.    - Infraestructura del edificio de construcciÃ³n sÃ³lida con 12 Aulas para un promedio de 36 alumnos cada una, Sala de ComputaciÃ³n, Biblioteca CRA, Comedor amplio, Multicancha techada y Servicios higiÃ©nicos de alumnos y profesores entre otros.     -  Cobertura de atenciÃ³n de los niveles PrebÃ¡sica (NT1 y NT2) y EducaciÃ³n General bÃ¡sica completa (1Âº a 8Âº aÃ±o bÃ¡sico). - Funcionamiento de Centro General de Padres y Apoderados como instituciÃ³n de apoyo a la gestiÃ³n del Establecimiento que posee Personalidad JurÃ­dica.
-  Se cuenta tambiÃ©n con moderno Equipo de AmplificaciÃ³n para desarrollar actos, actividades escolares artÃ­sticas, culturales y reuniones en que haya presencia numerosa de personas.
b) OPORTUNIDADES: - Acceder al logro de mÃ¡s y mejores aprendizajes de los estudiantes a travÃ©s de la adecuada utilizaciÃ³n de la implementaciÃ³n tecnolÃ³gica a la cual se estÃ¡ teniendo acceso gracias a las nuevas polÃ­ticas educacionales del Mineduc. - AdquisiciÃ³n del manejo de didÃ¡ctica y estrategias mÃ¡s eficaces por parte de los profesores vÃ­a manejo de equipamiento tecnolÃ³gico y perfeccionamiento pertinente. - ParticipaciÃ³n de Actividades Extraescolares artÃ­sticas, deportivas y culturales provistas por el Departamento de educaciÃ³n, y elegida por el Establecimiento segÃºn interÃ©s y disponibilidad de tiempo. - ClasificaciÃ³n de un nÃºmero importante de estudiantes como â€œAlumnos Prioritariosâ€ por propuesta de Ley SEP durante aÃ±o 2014 para contar con SubvenciÃ³n Escolar  Preferencial. - Postular a Plan de Mejoramiento a travÃ©s de ley SEP.
c) DEBILIDADES - DisminuciÃ³n paulatina de la matrÃ­cula de los cursos por motivos diversos (migraciÃ³n, reducciÃ³n del tamaÃ±o de las familias, otros).
- Ausencia de un porcentaje de madres en el hogar por trabajo de temporada que implica falta de compaÃ±Ã­a para los hijos(as) en el Proceso Educativo.
d) AMENAZAS .- Grupos de personas del sector adictas al alcoholismo, tabaquismo, drogadicciÃ³n y juegos de azar.
VIII) METAS INSTITUCIONALES: - Integrar a lo menos a un 80% de los Apoderados(as) en actividades generales del colegio (actos, eventos artÃ­sticos, culturales, talleres) que vayan en beneficio del apoyo cognoscitivo y valÃ³rico de los alumnos(as) del Establecimiento. - Desarrollar al menos 1 vez por Trimestre actividades artÃ­sticas, culturales o deportivas de carÃ¡cter masivo para promover el trabajo complementario de los estudiantes.
</t>
  </si>
  <si>
    <t>2873-8</t>
  </si>
  <si>
    <t>Jorge Alejandro Castro Galaz</t>
  </si>
  <si>
    <t>Director Orquesta de Camara</t>
  </si>
  <si>
    <t>Orquesta, conjunto folclorico</t>
  </si>
  <si>
    <t>Escuela jose papic radnic</t>
  </si>
  <si>
    <t>escuela-jose-papic-radnic</t>
  </si>
  <si>
    <t>Escuela Jose Papic Radnic</t>
  </si>
  <si>
    <t>Huamachuco 8055</t>
  </si>
  <si>
    <t>a:1:{s:64:"8f06a17dcc25d4328bf51967c5fc3a4fcf0fc035469a5699ec423742914c88ac";a:4:{s:10:"expiration";i:1466602531;s:2:"ip";s:12:"172.18.9.223";s:2:"ua";s:73:"Mozilla/5.0 (Windows NT 10.0; WOW64; rv:47.0) Gecko/20100101 Firefox/47.0";s:5:"login";i:1466429731;}}</t>
  </si>
  <si>
    <t>a:6:{i:0;s:15:"Artes circenses";i:1;s:14:"Artes visuales";i:2;s:5:"Danza";i:3;s:10:"Literatura";i:4;s:7:"MÃºsica";i:5;s:6:"Teatro";}</t>
  </si>
  <si>
    <t>La escuela JosÃ© Papic Radnic, en su proceso de actualizaciÃ³n del PEI, ha incorporado como uno de sus sellos educativos la expresiÃ³n ArtÃ­stica y deportiva, por lo cual cuenta con una gran gama de actividades extraescolares y monitores que apoyan su desarrollo. Participa activamente en los diferentes campeonatos deportivos y presentaciones artÃ­sticas comunales.</t>
  </si>
  <si>
    <t>293-3</t>
  </si>
  <si>
    <t>Enzo DÂ´Arcangeli Avalo</t>
  </si>
  <si>
    <t>Docente de musica</t>
  </si>
  <si>
    <t>escuela juan carrasco risco</t>
  </si>
  <si>
    <t>escuela-juan-carrasco-risco</t>
  </si>
  <si>
    <t>jcarrasco@daemillapel.cl</t>
  </si>
  <si>
    <t>escuela  juan carrasco  risco</t>
  </si>
  <si>
    <t>Ohiggins  322</t>
  </si>
  <si>
    <t>Illapel</t>
  </si>
  <si>
    <t>nuestra escuela pÃºblica, tiene como uno de sus sellos principales la educaciÃ³n artÃ­stica, por lo que nos interesa todo tipo de iniciativas que vayan en esta lÃ­nea, por lo tanto celebramos la realizaciÃ³n de esta jornada, participaremos activamente en ella, motivando a toda la comunidad educativa, para realizaciÃ³n de variadas actividades.
Continuaremos estrechando lazos con tan digna instituciÃ³n, para que nos sigan orientando y guiando en la consecuciÃ³n de los objetivos educativos de nuestra escuela</t>
  </si>
  <si>
    <t>53-2-522220</t>
  </si>
  <si>
    <t>jaime vega martÃ­nez</t>
  </si>
  <si>
    <t>jefe de la unidad tÃ©cnica pedagÃ³gica</t>
  </si>
  <si>
    <t>teatro estudiantil</t>
  </si>
  <si>
    <t>Escuela La Esperanza del Futuro</t>
  </si>
  <si>
    <t>escuela-la-esperanza-del-futuro</t>
  </si>
  <si>
    <t>avparraf@yahoo.es</t>
  </si>
  <si>
    <t>La Esperanza del Futuro</t>
  </si>
  <si>
    <t>Pencahue</t>
  </si>
  <si>
    <t>La escuela La Esperanza del Futuro es un colegio unidocente con una matricula d 9 alumnos de 1Â° a 5Â° aÃ±o de educ. general bÃ¡sica.</t>
  </si>
  <si>
    <t>3146-1</t>
  </si>
  <si>
    <t>Arturo Parra Fica</t>
  </si>
  <si>
    <t>Profesor Encargado de Escuela</t>
  </si>
  <si>
    <t>Obr de teatros con toda la escuela</t>
  </si>
  <si>
    <t>escuela la tapera</t>
  </si>
  <si>
    <t>escuela-la-tapera</t>
  </si>
  <si>
    <t>ketyosorio@gmail.com</t>
  </si>
  <si>
    <t>ESCUELA LA TAPERA</t>
  </si>
  <si>
    <t>VILLA  LA TAPERA</t>
  </si>
  <si>
    <t>LAGO VERDE</t>
  </si>
  <si>
    <t>a:5:{i:0;s:14:"Artes visuales";i:1;s:10:"Literatura";i:2;s:7:"MÃºsica";i:3;s:13:"Nuevos medios";i:4;s:6:"Teatro";}</t>
  </si>
  <si>
    <t>KETY OSORIO</t>
  </si>
  <si>
    <t>escuela-las-mercedes</t>
  </si>
  <si>
    <t>a:1:{s:64:"bfd98a5a64a75b758f33a72f7b7b04ccc38b90714aa23a8a364227d8bad4e4ab";a:4:{s:10:"expiration";i:1466705599;s:2:"ip";s:12:"172.18.9.223";s:2:"ua";s:109:"Mozilla/5.0 (Windows NT 6.1; WOW64) AppleWebKit/537.36 (KHTML, like Gecko) Chrome/51.0.2704.103 Safari/537.36";s:5:"login";i:1466532799;}}</t>
  </si>
  <si>
    <t>http://semanaeducacionartistica.cultura.gob.cl/wp-content/uploads/2016/05/IMG_20160303_153712-150x150.jpg</t>
  </si>
  <si>
    <t>establecimiento rural, unidocente con un solo alumno, en donde se trabajan las actitudes conceptuales, pero a la vez tambien se considera importante el desarrollo artistico asociado a lo conceptual.</t>
  </si>
  <si>
    <t>3208-5</t>
  </si>
  <si>
    <t>enrique saavedra vergara</t>
  </si>
  <si>
    <t>profesor encargado</t>
  </si>
  <si>
    <t>Escuela Llankanao</t>
  </si>
  <si>
    <t>escuela-llankanao</t>
  </si>
  <si>
    <t>escuelag494@daemlinares.cl</t>
  </si>
  <si>
    <t>Escuela LLankanao</t>
  </si>
  <si>
    <t>ruta L-45 s/n, Llancanao</t>
  </si>
  <si>
    <t>a:1:{s:64:"62dafb34a5ccbbefaf95fa1a6b3428b2d7964f747355fcc76b2412decc1cb4f7";a:4:{s:10:"expiration";i:1460570708;s:2:"ip";s:12:"172.18.9.223";s:2:"ua";s:102:"Mozilla/5.0 (Windows NT 6.1) AppleWebKit/537.36 (KHTML, like Gecko) Chrome/49.0.2623.110 Safari/537.36";s:5:"login";i:1460397908;}}</t>
  </si>
  <si>
    <t>http://semanaeducacionartistica.cultura.gob.cl/wp-content/uploads/2016/04/insignia-3-150x150.png</t>
  </si>
  <si>
    <t>a:5:{i:0;s:10:"ArtesanÃ­a";i:1;s:15:"Artes circenses";i:2;s:5:"Danza";i:3;s:10:"Literatura";i:4;s:6:"Teatro";}</t>
  </si>
  <si>
    <t xml:space="preserve">Escuela rural,que fomenta la formaciÃ³n integral de los estudiantes mediante su Proyecto Educativo Institucional. 
La misiÃ³n: Entregar una educaciÃ³n de calidad, en un ambiente de sana convivencia, donde los alumnos desarrollen apego por las tradiciones locales, el arte, el deporte y  medio ambiente, garantizando su formaciÃ³n integral e inclusiva.
El sello es: EducaciÃ³n y tradiciones nos Ãºnen".
</t>
  </si>
  <si>
    <t>3285-2</t>
  </si>
  <si>
    <t>Facebook: Escuela Llankanao</t>
  </si>
  <si>
    <t>JosÃ© Luis AlegrÃ­a Aedo</t>
  </si>
  <si>
    <t>Unidad TÃ©cnico PedagÃ³gica</t>
  </si>
  <si>
    <t xml:space="preserve"> Docente artista. </t>
  </si>
  <si>
    <t>Escuela Lorenzo Varoli Gherardi</t>
  </si>
  <si>
    <t>escuela-lorenzo-varoli-gherardi</t>
  </si>
  <si>
    <t>esclorenzovaroli@gmail.com</t>
  </si>
  <si>
    <t>escuela Lorenzo Varoli</t>
  </si>
  <si>
    <t xml:space="preserve">18  y 19 oriente 5 sur </t>
  </si>
  <si>
    <t>http://semanaeducacionartistica.cultura.gob.cl/wp-content/uploads/2016/05/logo-Escuela-Lorenzo-Varoli-G.-150x150.png</t>
  </si>
  <si>
    <t>2959-9</t>
  </si>
  <si>
    <t>www.escuelalorenzovaroli.cl</t>
  </si>
  <si>
    <t>escuela-los-maitenes</t>
  </si>
  <si>
    <t>http://semanaeducacionartistica.cultura.gob.cl/wp-content/uploads/2016/05/Insignia-1-150x150.png</t>
  </si>
  <si>
    <t>Escuela rural multigrado ubicada en la pre cordillera de la VII regiÃ³n del Maule, con una matricula de 22 alumnos agrupados en dos cursos 1Â° a 4Â°bÃ¡sico - 5Â°y 6Â° aÃ±o bÃ¡sico.</t>
  </si>
  <si>
    <t>3051-1</t>
  </si>
  <si>
    <t xml:space="preserve">Marisela Ponce Adasme </t>
  </si>
  <si>
    <t>Asistente de la educaciÃ³n</t>
  </si>
  <si>
    <t>Escuela Los Nogales</t>
  </si>
  <si>
    <t>escuela-los-nogales</t>
  </si>
  <si>
    <t>Los Nogales</t>
  </si>
  <si>
    <t>Plaza esquina Angol S/N</t>
  </si>
  <si>
    <t>a:1:{s:64:"cc224e4d0fba2f8c39fc21bdc4f78a3d65e153258fdc169e42f0854055211953";a:4:{s:10:"expiration";i:1466779506;s:2:"ip";s:12:"172.18.9.223";s:2:"ua";s:109:"Mozilla/5.0 (Windows NT 6.3; WOW64) AppleWebKit/537.36 (KHTML, like Gecko) Chrome/45.0.2454.101 Safari/537.36";s:5:"login";i:1466606706;}}</t>
  </si>
  <si>
    <t>http://semanaeducacionartistica.cultura.gob.cl/wp-content/uploads/2016/05/escuela-150x150.jpg</t>
  </si>
  <si>
    <t xml:space="preserve">Renaico es una comuna de Chile, perteneciente a la Provincia de Malleco en la IX RegiÃ³n de la AraucanÃ­a.  
La Escuela BÃ¡sica Los Nogales Villa Tijeral perteneciente a la comuna de Renaico, es un Establecimiento educativo de dependencia municipal  con estudiantes desde Pre kÃ­nder hasta Octavo bÃ¡sico y de primero a cuarto medio distribuidos en un curso por nivel.Actualmente su matricula es de 223 estudiantes
MISION: Escuela integradora, inclusiva, con formaciÃ³n valÃ³rica y Ã©nfasis en la convivencia escolar, en donde nuestros estudiantes obtengan herramientas necesarias para desenvolverse socialmente, en la vida escolar y laboral.
VIVSION:Una escuela facilitadora de aprendizajes significativos para lograr el desarrollo integral de los niÃ±os y niÃ±as atendiendo a la diversidad, a fin de que estos completen exitosamente la enseÃ±anza general bÃ¡sica.
SELLOS QUE NOS IDENTIFICAN
â€¢	FormaciÃ³n ValÃ³rica y sana convivencia 
â€¢	Inclusiva 
â€¢	Desarrollar y potenciar habilidades artÃ­sticas.
â€¢	Aportar sustentabilidad al medio ambiente
</t>
  </si>
  <si>
    <t>5272-8</t>
  </si>
  <si>
    <t>Cecilia GuzmÃ¡n Navarrete</t>
  </si>
  <si>
    <t>Escuela Luis Oyarzun Pena</t>
  </si>
  <si>
    <t>escuela-luis-oyarzun-pena</t>
  </si>
  <si>
    <t>profesoreslop@gmail.com</t>
  </si>
  <si>
    <t>Escuela Luis OyarzÃºn PeÃ±a</t>
  </si>
  <si>
    <t>JosÃ© Toribio Medina 129</t>
  </si>
  <si>
    <t>http://semanaeducacionartistica.cultura.gob.cl/wp-content/uploads/2016/05/ELOP-150x150.jpg</t>
  </si>
  <si>
    <t xml:space="preserve">CRONOGRAMA DE ACTIVIDADES.
Lunes 23:Acto solemne a las 08:20 hrs  
        â€¢Lanzamiento de la semana de la educaciÃ³n artÃ­stica	
Martes 24:FunciÃ³n teatral: â€œEl duende celestinoâ€ a las 10:00 hrs.
         DÃ­a de las artes, inicio exposiciÃ³n: dibujo, y pintura a las 11:40 hrs.
         â€¢FunciÃ³n teatral: â€œEl duende celestinoâ€ a las 14:30 hrs.
MiÃ©rcoles 25:ExposiciÃ³n: Esculturas a las 11:40 hrs
Jueves 26:DÃ­a de la danza folclÃ³rica a las 14:30 hrs
	* Conjunto Liceo
        * Conjunto La Lajuela
        * Conjunto los Quinahuitos
Viernes 27:DÃ­a de la mÃºsica a las 11:40 hrs.
</t>
  </si>
  <si>
    <t>Departamento de Artes</t>
  </si>
  <si>
    <t>Conjunto FolclÃ³rico</t>
  </si>
  <si>
    <t>Escuela Luna Nueva</t>
  </si>
  <si>
    <t>escuela-luna-nueva</t>
  </si>
  <si>
    <t>escuelalunanueva@gmail.com</t>
  </si>
  <si>
    <t>Calbuco 7983</t>
  </si>
  <si>
    <t>a:1:{s:64:"9730e96d725cd8d7fe13de6d293670b3d0a8b977bae9fa3b846422b5e94249e9";a:4:{s:10:"expiration";i:1462460752;s:2:"ip";s:12:"172.18.9.223";s:2:"ua";s:102:"Mozilla/5.0 (Windows NT 6.1) AppleWebKit/537.36 (KHTML, like Gecko) Chrome/49.0.2623.112 Safari/537.36";s:5:"login";i:1462287952;}}</t>
  </si>
  <si>
    <t>http://semanaeducacionartistica.cultura.gob.cl/wp-content/uploads/2016/05/Luna-150x150.jpg</t>
  </si>
  <si>
    <t>Nuestra Escuela esta compuesta por 100 niÃ±os con Trastornos del Lenguaje desde los 3 hasta los 5 aÃ±os 11 meses. Es una comunidad bastante especial, somos activos, dinÃ¡micos e integradores. La verdad con cada niÃ±o, niÃ±a, familias, aqui, somos una GRAN LUNA DE PURO AMOR</t>
  </si>
  <si>
    <t>Facebook: Escuela Luna Nueva</t>
  </si>
  <si>
    <t>Tatiana Serrano</t>
  </si>
  <si>
    <t>ESCUELA MARIA OLGA VEGA</t>
  </si>
  <si>
    <t>escuela-maria-olga-vega</t>
  </si>
  <si>
    <t>escuela.m.o.v@hotmail.com</t>
  </si>
  <si>
    <t>CAMINO A SAUZAL KM8 SECTOR LA ORILLA</t>
  </si>
  <si>
    <t>http://semanaeducacionartistica.cultura.gob.cl/wp-content/uploads/2016/04/logo-4-130x150.jpg</t>
  </si>
  <si>
    <t>EMPEDRADO</t>
  </si>
  <si>
    <t>a:2:{i:0;s:14:"Artes visuales";i:1;s:11:"FotografÃ­a";}</t>
  </si>
  <si>
    <t>3134-8</t>
  </si>
  <si>
    <t>JUAN CHANDIA POBLETE</t>
  </si>
  <si>
    <t>Escuela Marina Rojas Sandoval</t>
  </si>
  <si>
    <t>escuela-marina-rojas-sandoval</t>
  </si>
  <si>
    <t>riveralucy27@hotmail.com</t>
  </si>
  <si>
    <t xml:space="preserve">Escuela Marina Rojas Sandoval </t>
  </si>
  <si>
    <t>HuelÃ³n S/NÂ°</t>
  </si>
  <si>
    <t xml:space="preserve">La Escuela Marina Rojas Sandoval, es un Establecimiento Rural perteneciente a la Comuna de Curepto, ubicado en la Localidad de HuelÃ³n. Entrega EducaciÃ³n a niÃ±os y niÃ±as que van desde Primero a Octavo aÃ±o bÃ¡sico, con una matricula de 73 Estudiantes, siendo estos en su mayorÃ­a vulnerables.
El presente aÃ±o durante la Semana de la EducaciÃ³n ArtÃ­stica, nuestro Establecimiento ha planificado diversas actividades entre las que destacan: 
- PresentaciÃ³n en PPT del inicio de Semana de la EducaciÃ³n ArtÃ­stica
- ElaboraciÃ³n de mascaras y antifaces. 
-ZumbatÃ³n (Baile entretenido)
-Conociendo mi entorno a travÃ©s de la expresiÃ³n plÃ¡stica.
-AplicaciÃ³n de diferentes tÃ©cnicas artÃ­sticas(Collage,vitral, esculturas entre otras)
-PresentaciÃ³n de mÃ¡scaras, disfraces y desfile. 
        </t>
  </si>
  <si>
    <t>3238-7</t>
  </si>
  <si>
    <t xml:space="preserve">Tania Rodriguez </t>
  </si>
  <si>
    <t>Escuela Municipal El Manzano</t>
  </si>
  <si>
    <t>escuela-municipal-el-manzano</t>
  </si>
  <si>
    <t>cristiancarrillod@gmail.com</t>
  </si>
  <si>
    <t>Escuela Municipal G-422 El Manzano</t>
  </si>
  <si>
    <t>Camino Carahue - Camarones. KM 15</t>
  </si>
  <si>
    <t>a:1:{s:64:"a6ec5628082e6c9b2534f25eb420739a8b373e60379f62420da7a5826da13c7c";a:4:{s:10:"expiration";i:1461118033;s:2:"ip";s:12:"172.18.9.223";s:2:"ua";s:109:"Mozilla/5.0 (Windows NT 10.0; WOW64) AppleWebKit/537.36 (KHTML, like Gecko) Chrome/50.0.2661.75 Safari/537.36";s:5:"login";i:1460945233;}}</t>
  </si>
  <si>
    <t>Nuestro establecimiento es una escuela rural municipal con una matrÃ­cula de 13 alumnos. Durante los aÃ±os 2014 y 2015 tuvimos el apoyo de profesores de mÃºsica en el contexto de Proyecto patrocinado por Forestal Mininco, donde se formÃ³ nuestra Orquesta Escolar.Queremos continuar con este trabajo, para esto necesitamos apoyo de un monitor de mÃºsica. TambiÃ©n queremos desarrollar las artes visuales y el teatro en nuestro establecimiento.</t>
  </si>
  <si>
    <t>6518-8</t>
  </si>
  <si>
    <t>Cristian Carrillo DurÃ¡n</t>
  </si>
  <si>
    <t>Profesor Encargado Escuela</t>
  </si>
  <si>
    <t>Orquesta Escolar</t>
  </si>
  <si>
    <t>Escuela Municipal La Piedra</t>
  </si>
  <si>
    <t>escuela-municipal-la-piedra</t>
  </si>
  <si>
    <t>Sector Rural, camino a Los Temos Km. 8 - comuna de Galvarino</t>
  </si>
  <si>
    <t>a:1:{s:64:"8703be8f3b016ef857b1ba0f9ac5b006557df8758efde58436d39c6314c0f5a1";a:4:{s:10:"expiration";i:1467296681;s:2:"ip";s:12:"172.18.9.223";s:2:"ua";s:109:"Mozilla/5.0 (Windows NT 6.1; WOW64) AppleWebKit/537.36 (KHTML, like Gecko) Chrome/51.0.2704.103 Safari/537.36";s:5:"login";i:1467123881;}}</t>
  </si>
  <si>
    <t>http://semanaeducacionartistica.cultura.gob.cl/wp-content/uploads/2016/04/paseo-1-150x150.jpg</t>
  </si>
  <si>
    <t>Nuestra comunidad educativa, con el objetivo de dar respuesta a los sellos y visiÃ³n, la cual seÃ±ala en su visiÃ³n, â€œEscuela La Piedra busca posicionarse  como una comunidad educativa intercultural, que promueva el respeto y compromiso, potenciando habilidades artÃ­sticas para formar alumnos integralesâ€, realiza los esfuerzos en transformar la escuela tradicional en un comunidad activa que potencia diferentes habilidades, mediante diversos talleres, los cuales son impartidos por monitores y docentes capacitados, entre ellos potencia:mÃºsica, danza, coro, artes visuales y teatro, todo ello enmarcado en un contexto intercultural, entre otros. Acercando asÃ­ el arte en los contextos rurales.</t>
  </si>
  <si>
    <t>6710-5</t>
  </si>
  <si>
    <t>facebook.com: Escuela BÃ¡sica La Piedra</t>
  </si>
  <si>
    <t>9-58522219</t>
  </si>
  <si>
    <t>Fernando Salazar Ojeda - Gladys Paula Contreras LabrÃ­n</t>
  </si>
  <si>
    <t>Monitor de mÃºsica y docente</t>
  </si>
  <si>
    <t>Grupo musical</t>
  </si>
  <si>
    <t>escuela niereco</t>
  </si>
  <si>
    <t>escuela-niereco</t>
  </si>
  <si>
    <t>josearbulu1982@gmail.com</t>
  </si>
  <si>
    <t>escuela municipal Ã‘iereco</t>
  </si>
  <si>
    <t xml:space="preserve">sector agua fria km 20 camino curacautin </t>
  </si>
  <si>
    <t xml:space="preserve">lautaro </t>
  </si>
  <si>
    <t>a:6:{i:0;s:10:"ArtesanÃ­a";i:1;s:14:"Artes visuales";i:2;s:4:"Cine";i:3;s:5:"Danza";i:4;s:7:"MÃºsica";i:5;s:6:"Teatro";}</t>
  </si>
  <si>
    <t xml:space="preserve">Muestra de trabajos de los estudiantes a la comunidad educativa </t>
  </si>
  <si>
    <t>5832-7</t>
  </si>
  <si>
    <t>jose arbulu</t>
  </si>
  <si>
    <t xml:space="preserve">director </t>
  </si>
  <si>
    <t xml:space="preserve">cortos animados </t>
  </si>
  <si>
    <t>Escuela no 4 Maria Victoria Araya Valdes</t>
  </si>
  <si>
    <t>escuela-no-4-maria-victoria-araya-valdes</t>
  </si>
  <si>
    <t>mariavictoria@daemsantacruz.cl</t>
  </si>
  <si>
    <t>Escuela nÂº4 MarÃ­a Victoria Araya ValdÃ©s</t>
  </si>
  <si>
    <t xml:space="preserve">Calle RamÃ³n Sanfurgo nÂº 581 </t>
  </si>
  <si>
    <t>a:1:{s:64:"9c3d5e611bc185ed65b0240e9da3f0c52658325dfd5329973fe4dbb17f220009";a:4:{s:10:"expiration";i:1467461128;s:2:"ip";s:12:"172.18.9.223";s:2:"ua";s:102:"Mozilla/5.0 (Windows NT 6.1) AppleWebKit/537.36 (KHTML, like Gecko) Chrome/51.0.2704.103 Safari/537.36";s:5:"login";i:1467288328;}}</t>
  </si>
  <si>
    <t>a:3:{i:0;s:5:"Danza";i:1;s:13:"Nuevos medios";i:2;s:6:"Teatro";}</t>
  </si>
  <si>
    <t xml:space="preserve">La Ex Escuela NÂ° 4, y actual Escuela MarÃ­a Victoria Araya ValdÃ©s es un establecimiento de EducaciÃ³n PÃºblica,  con dependencia  de la Ilustre Municipalidad de Santa Cruz, comuna de la Sexta RegiÃ³n, del Libertador Bernardo OÂ¨higgins. Se encuentra ubicada en la salida Sur-Este de la ciudad, en la Calle RamÃ³n Sanfurgo 581.  
GeogrÃ¡ficamente, se encuentra cercana a un sector de alta densidad poblacional. Lugar del que confluyen un nÃºmero significativo de estudiantes. AdemÃ¡s, cuenta con locomociÃ³n particular, licitada a travÃ©s, del  Ministerio de Transportes y Telecomunicaciones, y que permite acercar a otros alumnos de localidades contiguas.
En  esta  escuela se imparte EducaciÃ³n Pre BÃ¡sica y BÃ¡sica. A  ella asisten en su mayorÃ­a alumnos con alto porcentaje de  vulnerabilidad. Provenientes estos, de familias deprivadas social y culturalmente. 
Se caracteriza ademÃ¡s,  por ser de activa participaciÃ³n y representaciÃ³n en los diversos actos, eventos culturales y competencias de la comuna. Cuenta tambiÃ©n,, con CertificaciÃ³n y reconocimiento del Programa de AlimentaciÃ³n Saludable.
La Escuela MarÃ­a Victoria Araya ValdÃ©s, es la unidad Educativa mÃ¡s antigua de la comuna. Esto conlleva,  a que a travÃ©s del tiempo recibimos alumnos provenientes de familias conformadas por ex-alumnos nuestros, de distintas y pasadas generaciones.
Actualmente cuenta con una matrÃ­cula de 159 alumnos, distribuidos desde NT1 a Octavo AÃ±o BÃ¡sico. Los cursos son atendidos por profesionales titulados, y algunos con especialidad en diferentes Ã¡reas, desarrollando su trabajo con dedicaciÃ³n y de acuerdo a sus capacidades tÃ©cnicas y personales.
La Unidad Educativa cuenta con un Equipo de GestiÃ³n Escolar liderado por el Director, una Inspectora General, una Jefe TÃ©cnico y una Orientadora. La  Planta docente la componen 10 Profesores de EnseÃ±anza BÃ¡sica  y dos Educadoras de PÃ¡rvulos. AdemÃ¡s, hay una PsicÃ³loga, tres Docentes de IntegraciÃ³n, un TÃ©cnico Diferencial, tres Asistentes de la EducaciÃ³n, una secretaria, dos Auxiliares de PÃ¡rvulos, cuatro Asistentes de Aula, un Encargado de red Enlaces, una Bibliotecaria, un encargado de recursos SEP, tres Auxiliares de Servicio y dos Nocheros. 
Esta escuela utiliza los Planes y Programas del Ministerio de EducaciÃ³n en todos sus niveles y cursos, rigiÃ©ndose por todas las disposiciones legales vigentes y participando en variados Programas del Mineduc y de proyectos e iniciativas que se ofrecen a nivel comunal.
Anualmente se revisa, analiza, actualiza y reformula su  PEI, RICE y Reglamento de EvaluaciÃ³n. 
</t>
  </si>
  <si>
    <t>2555-0</t>
  </si>
  <si>
    <t>Nelson Enrique Flores Ovando</t>
  </si>
  <si>
    <t>ESCUELA NUEVA COLLILELFU</t>
  </si>
  <si>
    <t>escuela-nueva-collilelfu</t>
  </si>
  <si>
    <t>daniela_cruces@hotmail.com</t>
  </si>
  <si>
    <t>escuela nueva collilelfu</t>
  </si>
  <si>
    <t>santiago gaete 112</t>
  </si>
  <si>
    <t>a:1:{s:64:"000dc32e1ed5885edef3b235303de3cb4d62840c27b47129f6c54db596532573";a:4:{s:10:"expiration";i:1463939343;s:2:"ip";s:12:"172.18.9.223";s:2:"ua";s:109:"Mozilla/5.0 (Windows NT 6.1; WOW64) AppleWebKit/537.36 (KHTML, like Gecko) Chrome/50.0.2661.102 Safari/537.36";s:5:"login";i:1463766543;}}</t>
  </si>
  <si>
    <t>los lagos</t>
  </si>
  <si>
    <t>www.escnuevacollilelfu.cl</t>
  </si>
  <si>
    <t>macarena meneses</t>
  </si>
  <si>
    <t>jefa UTP</t>
  </si>
  <si>
    <t>Escuela Pampa Rios</t>
  </si>
  <si>
    <t>escuela-pampa-rios</t>
  </si>
  <si>
    <t>ee.pamparios@gmail.com</t>
  </si>
  <si>
    <t>Escuela Pampa RÃ­os</t>
  </si>
  <si>
    <t>18 de Septiembre 1600</t>
  </si>
  <si>
    <t>a:1:{s:64:"7229e2c387c6b68f038c95176ee79ca4d5053c032b2f79f7df5a16cdccad5177";a:4:{s:10:"expiration";i:1464525531;s:2:"ip";s:12:"172.18.9.223";s:2:"ua";s:110:"Mozilla/5.0 (Windows NT 10.0; WOW64) AppleWebKit/537.36 (KHTML, like Gecko) Chrome/50.0.2661.102 Safari/537.36";s:5:"login";i:1464352731;}}</t>
  </si>
  <si>
    <t>http://semanaeducacionartistica.cultura.gob.cl/wp-content/uploads/2016/05/escuela-1-150x150.jpg</t>
  </si>
  <si>
    <t>RÃ­o Bueno</t>
  </si>
  <si>
    <t xml:space="preserve">La Escuela Pampa RÃ­os, a lo largo de su historia, se ha caracterizado por entregar un sello artÃ­stico a sus estudiantes, puesto que desde sus comienzos, ha perseguido el sueÃ±o de convertirse en un establecimiento de proyecciÃ³n artÃ­stico cultural.
De este modo a travÃ©s del arte, se pretende potenciar cognitivamente los aprendizajes de los estudiantes, a travÃ©s de la prÃ¡ctica musical, la ejecuciÃ³n instrumental y el dominio del arte escÃ©nico, contribuyendo a mejorar las habilidades psicolingÃ¼Ã­sticas, junto con el procesamiento y elaboraciÃ³n de la informaciÃ³n, impactando en el fortalecimiento actitudinal en cuanto a voluntad, empeÃ±o y constancia que otorga la prÃ¡ctica regular y sistemÃ¡tica de un instrumento musical, y al aumento de sus niveles de autoestima que permiten las distintas experiencias musicales que otorga el canto y al desarrollo de la personalidad a travÃ©s de las artes escÃ©nicas.
</t>
  </si>
  <si>
    <t>22414-6</t>
  </si>
  <si>
    <t>642-344560</t>
  </si>
  <si>
    <t>Carla Eugenia VillagrÃ¡n Silva</t>
  </si>
  <si>
    <t>Docente a cargo del taller de mÃºsica</t>
  </si>
  <si>
    <t>Grupo musical vocal e instrumental</t>
  </si>
  <si>
    <t>escuela paraiso</t>
  </si>
  <si>
    <t>escuela-paraiso</t>
  </si>
  <si>
    <t>xjimenezgonzalez@gmail.com</t>
  </si>
  <si>
    <t>Escuela ParaÃ­so de Lampa</t>
  </si>
  <si>
    <t>a:1:{s:64:"c23babd75663c29dd0ec9e4ee9b5d50a2d81b70ef31a72b0218e917913efb944";a:4:{s:10:"expiration";i:1463846645;s:2:"ip";s:12:"172.18.9.223";s:2:"ua";s:109:"Mozilla/5.0 (Windows NT 6.1; WOW64) AppleWebKit/537.36 (KHTML, like Gecko) Chrome/50.0.2661.102 Safari/537.36";s:5:"login";i:1463673845;}}</t>
  </si>
  <si>
    <t>a:4:{i:0;s:10:"ArtesanÃ­a";i:1;s:14:"Artes visuales";i:2;s:10:"Literatura";i:3;s:6:"Teatro";}</t>
  </si>
  <si>
    <t>Nuestro establecimiento cuenta con 3 modalidades de esnseÃ±anza (escuela de lenguaje, prebÃ¡sica regular y educaciÃ³n general bÃ¡sica)
Niveles que potenciamos a travÃ©s del desarrollo de distintas habilidades asrtÃ­sticas.</t>
  </si>
  <si>
    <t>Ximena Jimenez</t>
  </si>
  <si>
    <t>Escuela Particular N167 Ramon Guinez Pucon</t>
  </si>
  <si>
    <t>escuela-particular-n167-ramon-guinez-pucon</t>
  </si>
  <si>
    <t xml:space="preserve">Escuela RamÃ³n GuiÃ±ez </t>
  </si>
  <si>
    <t>calle Colo colo 847</t>
  </si>
  <si>
    <t>a:2:{s:64:"85401b4be8fe7b918f90df407396e75a23ef0d70700dd85e4c9d296b46a6523f";a:4:{s:10:"expiration";i:1466705742;s:2:"ip";s:12:"172.18.9.223";s:2:"ua";s:109:"Mozilla/5.0 (Windows NT 6.1; WOW64) AppleWebKit/537.36 (KHTML, like Gecko) Chrome/51.0.2704.103 Safari/537.36";s:5:"login";i:1466532942;}s:64:"c11b24e32076b5940fad7985c729db4db0031b826ad59db8945c7c7a6594b14a";a:4:{s:10:"expiration";i:1466793264;s:2:"ip";s:12:"172.18.9.223";s:2:"ua";s:109:"Mozilla/5.0 (Windows NT 6.1; WOW64) AppleWebKit/537.36 (KHTML, like Gecko) Chrome/51.0.2704.103 Safari/537.36";s:5:"login";i:1466620464;}}</t>
  </si>
  <si>
    <t xml:space="preserve">El Colegio RamÃ³n GuiÃ±ez comenzÃ³ su funcionamiento a principios del aÃ±o 1950, insertado en los bosques de la comuna de PucÃ³n. El terreno fue donado por RamÃ³n Quezada, a don RamÃ³n GuiÃ±ez para la construcciÃ³n de un colegio que atendiera las necesidades de la comunidad que se encontraba, en ese entonces, mÃ¡s distante del Ãºnico colegio existente. 
En un comienzo el colegio iba a funcionar como escuela agrÃ­cola y sÃ³lo para hombres, por caracterÃ­sticas de la zona. DespuÃ©s de esto el terreno fue donado al Vicariato quiÃ©n se hizo cargo de la construcciÃ³n del colegio. 
Durante los aÃ±os 50 el colegio contÃ³ con una matrÃ­cula de mÃ¡s 83 alumnos hombres, luego en los aÃ±os 60 se incorporaron las primeras niÃ±as convirtiÃ©ndose de esta manera en un colegio mixto.
A finales de los aÃ±os 80 se construyeron nuevas salas, debido a ello aumento la matrÃ­cula y el colegio se vio en la necesidad de contratar a nuevos profesores.
El establecimiento dentro de la reforma educacional ha sido favorecido con el desarrollo de proyectos y talleres de apoyo pedagÃ³gico, los cuales comienzan a partir del aÃ±o 1990 - 1994 con el proyecto de mejoramiento de las 900 escuelas (P-900); entre 1994 a 1996 el proyecto de mejoramiento educativo (P.M.E); entre los aÃ±os 1996 y 1997 el proyecto de informÃ¡tica educativa (Enlaces) atendiendo a alumno y capacitando a apoderados; entre 1998 y 1999 el proyecto de mejoramiento educativo (P.M.E.); En  el aÃ±o 2003 se abre el primer proyecto de integraciÃ³n en el aÃ±o 2005 se creÃ³ el primer taller de integraciÃ³n, para niÃ±os con necesidades educativas especiales; en el aÃ±o 2006 incorporaciÃ³n a JEC desde Primero  a octavo bÃ¡sico, en el mismo aÃ±o estuvo la incorporaciÃ³n a bibliotecas o centro de recursos del aprendizaje CRA, siguiendo con el 2006 los profesores de pre bÃ¡sica participaron en los talleres LEM lenguaje. Durante los aÃ±os 2006 a 2007 los profesores de NB1- NB2 participaron en los talleres LEM de lenguaje y matemÃ¡tica. En el aÃ±o 2008 se abriÃ³ el segundo taller de integraciÃ³n con un nÃºmero de 15 alumnos para niÃ±os con necesidades educativas especiales. En octubre del 2008 el establecimiento se adjudicÃ³ el proyecto de orquesta instrumental infantil a travÃ©s de los fondos del FONDART. En el aÃ±o 2008 se implementÃ³ el programa NOVASUR, en el mismo aÃ±o nuestro establecimiento se incorporÃ³ a la ley SEP Debido a la alta demanda de estudiantes con NEE se hizo necesario crear el segundo proyecto permanente de integraciÃ³n a partir del aÃ±o 2008, el 2011 se incorpora un tercer proyecto de integraciÃ³n de estudiantes transitorios, actualmente en el 2015 se encuentra en funcionamiento un proyecto de NEE transitorios que atiende a 115 estudiantes desde pre bÃ¡sica a octavo aÃ±o y un PIE opciÃ³n 4  Permanente que atiende a 12 estudiantes de diferentes edades. 
El aÃ±o 2009 se suman a JEC los cursos del nivel pre-bÃ¡sico. TambiÃ©n en el aÃ±o 2009 el establecimiento se incorporÃ³ a la plana de TecnologÃ­as TEC y al uso de tecnologÃ­as en el aula, el aÃ±o 2010 se ampliÃ³ el proyecto de las TEC en el aula. En el aÃ±o 2011 el establecimiento se adjudicÃ³ el proyecto de pizarras interactivas, presentes desde pre bÃ¡sica a segundo bÃ¡sico. El 2015 se adjudica proyecto de Club de lectura de "A ojos de quiÃ©n lee" lÃ­nea Fomento a la Lectura, modalidad Iniciativas de fomento lector pertenecientes al Concejo Nacional de la Cultura y las Artes (CNCA), a travÃ©s  de fondos  concursables  FONDART
Nuestro establecimiento se integrÃ³ el aÃ±o 2008 al proyecto SEP, como escuela AutÃ³noma, firmando su primer convenio, en la actualidad se sigue manteniendo la calidad de AutÃ³nomo. Por lo cual cuenta con los recursos  para ir en apoyo de los todos sus estudiantes con especial atenciÃ³n de aquellos que mÃ¡s lo necesitan (Prioritarios NEET, NEEP) como tambiÃ©n fortaleciendo las Ã¡reas de GestiÃ³n curricular, Liderazgo, Convivencia Escolar y GestiÃ³n de Recursos.
Gracias a Ley  SEP se han podido contratar profesores especialistas en diferentes Ã¡reas, contar con un equipo multidisciplinario, entregando mayor apoyo a los y las estudiantes y comunidad educativa en general. Por otra parte ha sido posible la implementaciÃ³n de laboratorio, cancha de futbol, basquetbol,   patios de recreaciÃ³n con mÃ¡quinas de ejercicios, incentivando de esta manera el deporte, la convivencia, incentivar una vida sana y saludable en los estudiantes y docentes del establecimiento.
Actualmente atiende a  668 estudiantes de los cuales 142 estudiantes tienen Necesidades Educativas Especiales  Transitorias (NEET) y Permanentes,  distribuidos en 26 cursos desde NT1 a octavo bÃ¡sico mÃ¡s un curso bÃ¡sico 3 que atiende a 14 estudiantes con Necesidades Educativas Permanentes (NEEP). 
Cuenta con una planta de  4 5 docentes, de los  cuales  16 son varones  y 29 damas, ( 31 docentes  de aula, 8 educadoras (es) diferenciales  y  6 administrativos ); 23 asistentes de la educaciÃ³n (8 asistentes de aula , 4 inspectores , 1 encargado de CRA, 1 asistente  de educaciÃ³n diferencial, 4 auxiliares  de aseo y 5 profesionales de apoyo permanente dos PsicÃ³logas, una terapeuta ocupacional, una fonoaudiÃ³loga y un kinesiÃ³logo).
Los estudiantes que  atiende la escuela provienen en su mayorÃ­a  del sector mÃ¡s vulnerable de la comuna de PucÃ³n (PoblaciÃ³n Aduana, PoblaciÃ³n Obispo ValdÃ©s, PoblaciÃ³n Libertad, Sector Los Arrayanes, Villa Cordillera Alta y Baja, PoblaciÃ³n Maitahue.);  estÃ¡ inserta en un sector poblacional de alto riesgo Sico-social, con una alta tasa delictual, de drogadicciÃ³n y prostituciÃ³n infantil.
Aproximadamente un 95%  de los  alumnos provienen de familias de escasos recursos y baja escolaridad de sus padres, teniendo el colegio el aÃ±o 2015 un Ã­ndice de vulnerabilidad de un 81.9% determinado por la JUNAEB, clasificando al colegio en el nivel Medio Bajo,  el  95 %  de nuestros niÃ±os(as) beneficiados con el plan de alimentaciÃ³n escolar, a travÃ©s de la Junta Nacional  de Auxilio Escolar y Becas (JUNAEB). Un porcentaje superior al 50% de los y  las estudiantes proviene de distintos tipos de conformaciÃ³n familiar, existiendo una gran cantidad de padres separados, y de niÃ±os que viven sÃ³lo con las madres o abuelos, por ende tienden a despreocuparse de sus hijos(as), sin involucrarse en la actividad diaria del colegio, mucho menos se preocupan de la evoluciÃ³n de los aprendizajes de ellos, salvo a final de aÃ±o para quejarse de las notas insuficientes, delegando en el colegio o profesor(a) jefe  toda responsabilidad en el proceso educativo su hijo(a).  
Es importante seÃ±alar que el colegio atiende a 29 niÃ±as provenientes del Hogar de Menores Betania  de PucÃ³n, lo que implica una  las necesidades  psicosociales de estas niÃ±as radicadas en su vulneraciÃ³n de derechos que dio origen a su internaciÃ³n  en este Sistema de ProtecciÃ³n. 
TambiÃ©n es relevante seÃ±alar que la Escuela  cuenta con 115 niÃ±os integrados que son atendidos y dando respuesta a sus necesidades a travÃ©s del PIE.
Un aspecto importante a considerar es que el 25 % de la matrÃ­cula de los alumnos del establecimiento corresponde a alumnos de descendencia mapuches  por lo que existen necesidades educativas referentes a diversidad Ã©tnica y cultural que el colegio debe tender a satisfacer.
VisiÃ³n: Ser una escuela que promueva el desarrollo integral de Todos sus estudiantes, de tal forma de Educarlos para la Vida, desde las esferas cognitivas, afectivas, sociales, espirituales y fÃ­sicas; promoviendo los saberes fundamentales, relevantes y significativos.
MisiÃ³n: Generar acciones pedagÃ³gicas que le brinden una educaciÃ³n de Calidad a Todos los niÃ±os y niÃ±as desde los niveles pre-bÃ¡sico a bÃ¡sico completo incluyendo al Proyecto de IntegraciÃ³n Permanente y Transitorio.
</t>
  </si>
  <si>
    <t>6072-0</t>
  </si>
  <si>
    <t>www.escuelaramonguinez.cl</t>
  </si>
  <si>
    <t>Carmen Gloria Rivera Moscoso</t>
  </si>
  <si>
    <t>Jefe Unidad TÃ©cnica PedagÃ³gica</t>
  </si>
  <si>
    <t>MÃºsica, teatro, danza, banda instrumental, banda de rock</t>
  </si>
  <si>
    <t>Escuela Puerto Rico</t>
  </si>
  <si>
    <t>escuela-puerto-rico</t>
  </si>
  <si>
    <t>kolycl@yahoo.com</t>
  </si>
  <si>
    <t>Pedro Donoso 498</t>
  </si>
  <si>
    <t>a:2:{s:64:"6d461b934eae49b66a14c1fcb1b198515741abb4c9e18dc16c5a3177861d7131";a:4:{s:10:"expiration";i:1460632106;s:2:"ip";s:12:"172.18.9.223";s:2:"ua";s:102:"Mozilla/5.0 (Windows NT 6.1) AppleWebKit/537.36 (KHTML, like Gecko) Chrome/49.0.2623.110 Safari/537.36";s:5:"login";i:1460459306;}s:64:"9687ab2dd93eec3be52fd9bb4feb90af4573c46119ee1ddb0db1102a79f50757";a:4:{s:10:"expiration";i:1460733411;s:2:"ip";s:12:"172.18.9.223";s:2:"ua";s:65:"Mozilla/5.0 (Windows NT 6.1; rv:45.0) Gecko/20100101 Firefox/45.0";s:5:"login";i:1460560611;}}</t>
  </si>
  <si>
    <t>La Escuela Puerto Rico es un establecimiento al servicio de los estudiantes de la comuna de Recoleta. Se caracteriza por su excelente convivencia escolar y buenos resultados de aprendizaje.</t>
  </si>
  <si>
    <t>10268-7</t>
  </si>
  <si>
    <t>no</t>
  </si>
  <si>
    <t>Felipe Gonzalez Perez</t>
  </si>
  <si>
    <t xml:space="preserve">Coordinador Ã¡rea ArtÃ­stica </t>
  </si>
  <si>
    <t>Orquesta sinfÃ³nica infantil</t>
  </si>
  <si>
    <t>Escuela R.A.I.C.E.S</t>
  </si>
  <si>
    <t>escuela-r-a-i-c-e-s</t>
  </si>
  <si>
    <t>escuelaraices@123.cl</t>
  </si>
  <si>
    <t>Escuela de Trastorno de la ComunicaciÃ³n R.A.I.C.E.S.</t>
  </si>
  <si>
    <t>Esmeralda 1757</t>
  </si>
  <si>
    <t>http://semanaeducacionartistica.cultura.gob.cl/wp-content/uploads/2016/05/LOGO-RAICES-JPG-150x150.jpg</t>
  </si>
  <si>
    <t>a:2:{i:0;s:15:"Artes circenses";i:1;s:6:"Teatro";}</t>
  </si>
  <si>
    <t xml:space="preserve">ESCUELA ESPECIALIZADA EN TRASTORNOS DE LA COMUNICACIÃ“N R.A.I.C.E.S.
   Escuela Especializada en Trastornos de la ComunicaciÃ³n R.A.I.C.E.S., fue fundada en el aÃ±o 2003; En los 13 aÃ±os  de funcionamiento se ha posicionado a nivel Nacional y Regional como un Centro especializado en la educaciÃ³n de niÃ±os y jÃ³venes con Trastornos del Espectro Autista, Ampliando sus conocimientos y expertis mas allÃ¡ de sus aulas, apoyando la formaciÃ³n de profesionales de instituciones pÃºblicas y privadas, a travÃ©s de su polÃ­tica de Escuela Abierta 
 VisiÃ³n: 
Posicionarnos y consolidarnos a nivel Regional y Nacional, como una entidad educacional lÃ­der especializada  en Trastorno del Espectro del Autismo 
MisiÃ³n:
Brindar educaciÃ³n y formaciÃ³n especializada, a niÃ±os ,niÃ±as ,y JÃ³venes con Trastorno del Espectro del Autismo, generando las condiciones para desarrollar las habilidades comunicativas y  autonomÃ­a ,proporcionando al servicio del proceso educativo los recursos humanos ,materiales y  herramientas tecnolÃ³gicas con que dispone la unidad educativa, a travÃ©s del curriculum nacional con enfoque ecolÃ³gico funcional ,que permita la inclusiÃ³n como alumnos y alumnas en los Ã¡mbitos familiar ,escolar y comunitario. 
Lideran esta comunidad educativa, su  directora Sra. Gloria Zamudio Contreras;  Jefe de unidad TÃ©cnico PedagÃ³gica seÃ±ora   Montserrat GonzÃ¡lez, forman parte de este equipo ,3 fonoaudiÃ³logas, 1 sicÃ³loga, 1 Terapeuta Ocupacional, 1 kinesiÃ³loga ,1 asistente Social, 9 docentes 4 asistentes de aula quienes acogen a  96 niÃ±os, niÃ±as y jÃ³venes de esta regiÃ³n 
   En el aÃ±o 2009, la Escuela R.A.I.C.E.S., crea la FundaciÃ³n TEAUTISMO ANTOFAGASTA,  con el objetivo de trabajar y apoyar toda acciÃ³n necesaria en beneficio de la comunidad con Trastorno Del Espectro Autista.
   Dentro de las iniciativas destacadas de la instituciÃ³n estÃ¡n la instauraciÃ³n de las Conferencias Internacionales de  Estrategias MetodolÃ³gicas Para el Abordaje de NiÃ±os y JÃ³venes Con Trastorno Del Espectro Autista, las cuales han traspasado las fronteras de nuestro PaÃ­s y han convocado por 5 aÃ±os consecutivos a Conferencistas de EspaÃ±a- Brasil- EE. UU.- Cuba- MÃ©xico- Costa Rica, Colombia Argentina entre otros,  Profesionales, Familias y Docentes de todo el PaÃ­s.
A la fecha se  ha ido ampliando la temÃ¡tica de sus conferencias, incluyendo otras necesidades Educativas, dando respuesta a las necesidades de la comunidad como una forma de aportar a la inclusiÃ³n de personas en condiciÃ³n de discapacidad de forma responsable y con la preparaciÃ³n de  docentes y profesionales que tienen esta tarea .
La escuela R.A.I.C.E.S es Ãºnica en su tipo a nivel nacional y Ãºnica escuela especializada en Autismo en tres regiones, una escuela para un millÃ³n y fracciÃ³n de habitantes ; perfilÃ¡ndose mÃ¡s allÃ¡ del nÃºmero de alumnos y alumnas que puede acoger en sus aulas, como una entidad formadora de otras instituciones a fin de multiplicar el nÃºmero de beneficiarios ,atendiendo que el autismo es una condiciÃ³n de la cual no se tiene conocimiento, en todas las aÃ©reas de servicios  ,desde esta perspectiva la escuela entre el aÃ±o 2015 y 2016  ha realizado convenios con las universidades locales a fin de garantizar un acercamiento por parte de las carreras de salud y educaciÃ³n a esta condiciÃ³n ; convirtiÃ©ndose en oportunidades de igualdad de accesos  a  la poblaciÃ³n TEA que contaran con profesionales que puedan dar respuesta a sus necesidades  .
Para esta comunidad Educativa se hace vida el :
Respetar, dar oportunidades y educar con
Amor y excelencia a niÃ±os, niÃ±as y jÃ³venes con TEA permitiendo su 
InclusiÃ³n a  su familia .sociedad y 
Comunidad de manera 
Exitosa, funcional y 
Sostenida en el tiempo. 
Teniendo cono sellos la comunicaciÃ³n e inclusiÃ³n como aspectos mÃ­nimos que deben garantizarse a nuestras alumnas y alumnos.
</t>
  </si>
  <si>
    <t>12951-8</t>
  </si>
  <si>
    <t>Marcela Rossel</t>
  </si>
  <si>
    <t>Asistente</t>
  </si>
  <si>
    <t>escuela raul caceres</t>
  </si>
  <si>
    <t>escuela-raul-caceres</t>
  </si>
  <si>
    <t>reimon80@gmail.com</t>
  </si>
  <si>
    <t>esc. raul caceres p.</t>
  </si>
  <si>
    <t>camino publico peÃ±uelas</t>
  </si>
  <si>
    <t>a:1:{s:64:"b28ac0df106b4ef3b1414e00f26951410014c2bff069513643763935c51fb1b9";a:4:{s:10:"expiration";i:1463779487;s:2:"ip";s:12:"172.18.9.223";s:2:"ua";s:102:"Mozilla/5.0 (Windows NT 6.1) AppleWebKit/537.36 (KHTML, like Gecko) Chrome/50.0.2661.102 Safari/537.36";s:5:"login";i:1463606687;}}</t>
  </si>
  <si>
    <t>http://semanaeducacionartistica.cultura.gob.cl/wp-content/uploads/2016/05/IMG-20150424-WA0002-150x150.jpg</t>
  </si>
  <si>
    <t>placilla</t>
  </si>
  <si>
    <t>2519-4</t>
  </si>
  <si>
    <t>maria jose cabello</t>
  </si>
  <si>
    <t>Escuela Raul Saez Saez</t>
  </si>
  <si>
    <t>escuela-raul-saez-saez</t>
  </si>
  <si>
    <t>gabriel.esteban.leon@hotmail.com</t>
  </si>
  <si>
    <t xml:space="preserve">RaÃºl SÃ¡ez SÃ¡ez </t>
  </si>
  <si>
    <t>http://semanaeducacionartistica.cultura.gob.cl/wp-content/uploads/2016/03/logomusica-01-150x150.png</t>
  </si>
  <si>
    <t>Somos la Escuela de MÃºsica de la Ilustre comuna de Lo Espejo, la cual estÃ¡ al alero del Departamento de EducaciÃ³n. Actualmente la Escuela de MÃºsica tiene sus dependencias en la Escuela BÃ¡sica RaÃºl SÃ¡ez. 
Nos dedicamos a impartir talleres y dar clases particulares gratuitas de instrumento y coro, a los niÃ±os, niÃ±as  y jÃ³venes de la comuna.
Actualmente contamos con agrupaciones de diversos estilos, como batucadas, marching band, big band, orquestas infantiles y coros</t>
  </si>
  <si>
    <t>Gabriel LeÃ³n DÃ­az</t>
  </si>
  <si>
    <t>Director Escuela de MÃºsica Lo Espejo</t>
  </si>
  <si>
    <t>Marching Band; Big Band; Coro; Orquestas Infantiles</t>
  </si>
  <si>
    <t>Escuela Republica argentina</t>
  </si>
  <si>
    <t>escuela-republica-argentina</t>
  </si>
  <si>
    <t>escuelarepublicaargentina@daem.cl</t>
  </si>
  <si>
    <t>ESCUELA REPUBLICA ARGENTINA</t>
  </si>
  <si>
    <t>TOCORNAL EL TAMBO</t>
  </si>
  <si>
    <t>http://semanaeducacionartistica.cultura.gob.cl/wp-content/uploads/2016/05/insignia-4-150x150.jpg</t>
  </si>
  <si>
    <t>SAN FELIPE</t>
  </si>
  <si>
    <t>ESTABLECIMIENTO CON CARACTERÃSTICAS ARTÃSTICAS QUE CUMPLE CON INTEGRAR LAS ÃREAS ARTÃSTICAS PARA MEJORAR EL DESARROLLO INTEGRAL DE LOS ALUMNOS Y ALUMNAS QUE EN SU MAYORÃA SON VULNERABLES.</t>
  </si>
  <si>
    <t>1281-5</t>
  </si>
  <si>
    <t xml:space="preserve">RICARDO YAÃ‘EZ VIDELA </t>
  </si>
  <si>
    <t xml:space="preserve">DIRECTOR </t>
  </si>
  <si>
    <t>Escuela Republica de Mexico</t>
  </si>
  <si>
    <t>escuela-republica-de-mexico</t>
  </si>
  <si>
    <t>jenny_leiva26@hotmail.com</t>
  </si>
  <si>
    <t>ESCUELA REPUBLICA DE MEXICO</t>
  </si>
  <si>
    <t>KILOMETRO 1 CAMINO VICTORIA</t>
  </si>
  <si>
    <t>CURACAUTÃN</t>
  </si>
  <si>
    <t xml:space="preserve">NUESTRA ESCUELA ES UNA INSTITUCIÃ“N DONDE SE POTENCIA LAS HABILIDADES DE LOS ESTUDIANTES, CONSIDERANDO SUS INTERESES Y CARACTERÃSTICAS, RESCATANDO LA EDUCACIÃ“N INTERCULTURAL, LA FORMACIÃ“N INTEGRAL E INCLUSIVA EN ARMONÃA CON EL MEDIO AMBIENTE. </t>
  </si>
  <si>
    <t>5353-8</t>
  </si>
  <si>
    <t xml:space="preserve">JENNY LEIVA </t>
  </si>
  <si>
    <t>TALLER DE MÃšSICA</t>
  </si>
  <si>
    <t>Escuela Ricardo Coloma Diaz</t>
  </si>
  <si>
    <t>escuela-ricardo-coloma-diaz</t>
  </si>
  <si>
    <t>aaguayotapia@yahoo.es</t>
  </si>
  <si>
    <t>Escuela Ricardo Coloma DÃ­az</t>
  </si>
  <si>
    <t xml:space="preserve"> Cayucupil S/ N</t>
  </si>
  <si>
    <t>CaÃ±ete</t>
  </si>
  <si>
    <t>La semana de la educaciÃ³n artÃ­stica dentro de la Escuela Ricardo Coloma DÃ­az estÃ¡ enmarcada en las siguientes actividades:
Martes 24 de mayo: Circuito cultural, 1Â° y 2Â° bÃ¡sico instituciones de la localidad.
MiÃ©rcoles 25 de mayo: ProyecciÃ³n de cortometrajes Kinder y Prekinder.
Jueves 26 de mayo: PresentaciÃ³n de artista local HÃ©ctor FernÃ¡ndez.
Viernes 27 de mayo: Acto de culminaciÃ³n semana de la educaciÃ³n artÃ­stica "Poema y canto mapuche"</t>
  </si>
  <si>
    <t>5132-2</t>
  </si>
  <si>
    <t>Irene Neira Correa</t>
  </si>
  <si>
    <t>Docente de aula 1Â° bÃ¡sico</t>
  </si>
  <si>
    <t>Escuela Rural Quilen</t>
  </si>
  <si>
    <t>escuela-rural-quilen</t>
  </si>
  <si>
    <t>nandres_30@outlook.cl</t>
  </si>
  <si>
    <t>Escuela Rural QuilÃ©n</t>
  </si>
  <si>
    <t>Camino a TrafÃºn Km.27</t>
  </si>
  <si>
    <t>http://semanaeducacionartistica.cultura.gob.cl/wp-content/uploads/2016/05/Foto0110-150x150.jpg</t>
  </si>
  <si>
    <t>San Pablo.</t>
  </si>
  <si>
    <t>La Escuela Rural QuilÃ©n, estÃ¡ en la zona rural de San Pablo. Atiende los niveles de Prekinder a Octavo AÃ±o bÃ¡sico.Tiene buenos resultados Simce. Entrega una formaciÃ³n integral a todos los alumn@s,sin hacer selecciÃ³n, conscientes de la ley de inclusiÃ³n.Siempre ha participado en actividades culturales, artÃ­sticas y deportivas ya sea a nivel comunal e interescolares.
AdemÃ¡s se realizan actividades de este tipo al interior de la Unidad Educativa (Licenciatura,Wetripantu,concursos de conocimientos,y otros).</t>
  </si>
  <si>
    <t>7427-6</t>
  </si>
  <si>
    <t>Navor Villarroel Paredes</t>
  </si>
  <si>
    <t>Docente de aula,profesor Encargado del Establecimiento.</t>
  </si>
  <si>
    <t>Escuela Rural Rio Puelo</t>
  </si>
  <si>
    <t>escuela-rural-rio-puelo</t>
  </si>
  <si>
    <t>sebastianlopezcoronado@gmail.com</t>
  </si>
  <si>
    <t>Escuela Rural RÃ­o Puelo</t>
  </si>
  <si>
    <t>Santiago Bueras S/N</t>
  </si>
  <si>
    <t>a:2:{s:64:"50511b8e172cd0eaeffb6ddbf126c0f257bc35687603ada9453cad04f5613f2c";a:4:{s:10:"expiration";i:1461849950;s:2:"ip";s:12:"172.18.9.223";s:2:"ua";s:102:"Mozilla/5.0 (Windows NT 5.1) AppleWebKit/537.36 (KHTML, like Gecko) Chrome/49.0.2623.112 Safari/537.36";s:5:"login";i:1461677150;}s:64:"3f182c92a1c0a66820367977c64aa0a7ff38a3e8a0ae5395c4871bfb0112172e";a:4:{s:10:"expiration";i:1461944621;s:2:"ip";s:12:"172.18.9.223";s:2:"ua";s:102:"Mozilla/5.0 (Windows NT 5.1) AppleWebKit/537.36 (KHTML, like Gecko) Chrome/49.0.2623.112 Safari/537.36";s:5:"login";i:1461771821;}}</t>
  </si>
  <si>
    <t>http://semanaeducacionartistica.cultura.gob.cl/wp-content/uploads/2016/04/escuela-rural-150x150.jpg</t>
  </si>
  <si>
    <t>CochamÃ³</t>
  </si>
  <si>
    <t>a:9:{i:0;s:15:"Artes circenses";i:1;s:14:"Artes visuales";i:2;s:5:"Danza";i:3;s:7:"DiseÃ±o";i:4;s:11:"FotografÃ­a";i:5;s:10:"Literatura";i:6;s:7:"MÃºsica";i:7;s:13:"Nuevos medios";i:8;s:6:"Teatro";}</t>
  </si>
  <si>
    <t>La Escuela Rural RÃ­o Puelo, "Nuestra Casa", se centra propiciar un proceso educativo inclusivo y participativo, orientado al logro de aprendizajes de calidad de los/as estudiantes y a la formaciÃ³n de individuos integrales, capaces de enfrentar la vida con habilidades y competencias que permitan desenvolverse en sociedad.
Los lineamientos educativos del establecimiento presentes en el Plan de FormaciÃ³n transversalizan el aspecto pedagÃ³gico y la formaciÃ³n valÃ³rica, basada en el Respeto- Solidaridad- Responsabilidad, reconociendo cinco pilares que se levantan a partir de la MisiÃ³n y VisiÃ³n de nuestro P.E.I., cada pilar se identifica con un Ã¡rea especÃ­fica de desarrollo en la escuela: Educativo PedagÃ³gico, Deporte, Convivencia Escolar, Medio Ambiente, ArtÃ­stico Cultural.</t>
  </si>
  <si>
    <t>65- 2562530</t>
  </si>
  <si>
    <t>SebastiÃ¡n LÃ³pez Coronado</t>
  </si>
  <si>
    <t>Encargado Convivencia Escolar</t>
  </si>
  <si>
    <t>Orquesta Infantil, AgrupaciÃ³n de danza (RÃ­o-FusiÃ³n), Taller confecciÃ³n vitrales para la comunidad, AgrupaciÃ³n de Cueca</t>
  </si>
  <si>
    <t>Escuela Santa Catalina de Siena</t>
  </si>
  <si>
    <t>escuela-santa-catalina-de-siena</t>
  </si>
  <si>
    <t>catalinasiena@gmail.com</t>
  </si>
  <si>
    <t>Santa Catalina de Siena</t>
  </si>
  <si>
    <t>ErrÃ¡zuriz 43</t>
  </si>
  <si>
    <t>La Escuela Santa Catalina de Siena EstÃ¡ ubicada en la PoblaciÃ³n Aurora de Chile, poblaciÃ³n urbano- marginal de alta vulnerabilidad. Posee niveles de Pre Kinder a 8Âº aÃ±o bÃ¡sico, un curso por nivel; con una matrÃ­cula general de 389 estudiantes. 
Su dependencia es particular subvencionada, cuyo sostenedor es la CongregaciÃ³n Dominica de la Sagrada Familia, CongregaciÃ³n catÃ³lica, La escuela Santa Catalina posee sellos como la atenciÃ³n a la diversidad y la inclusiÃ³n; como tambiÃ©n el desarrollo de lo valÃ³rico-espiritual.</t>
  </si>
  <si>
    <t>4660-4</t>
  </si>
  <si>
    <t>catalinammdd.cl</t>
  </si>
  <si>
    <t>41-2234188</t>
  </si>
  <si>
    <t>Rosa Gomez Sierra</t>
  </si>
  <si>
    <t>Docente A. Visuales, Ed. TecnolÃ³gica.</t>
  </si>
  <si>
    <t>canto Instrumental, guitarra, PercusiÃ³n</t>
  </si>
  <si>
    <t>ESCUELA SANTA HERMINIA</t>
  </si>
  <si>
    <t>escuela-santa-herminia</t>
  </si>
  <si>
    <t>e.santaherminia@daemrioclaro.cl</t>
  </si>
  <si>
    <t>CAMINO MOLINA CAMARICO, SECTOR VILLA LOS ROBLES S/N</t>
  </si>
  <si>
    <t>http://semanaeducacionartistica.cultura.gob.cl/wp-content/uploads/2016/05/Insignia-Escuela-Santa-Herminia.-150x150.jpg</t>
  </si>
  <si>
    <t>Somos un establecimiento educacional que entrega a la sociedad alumnos con altas expectativas personales, capaces de desarrollar al mÃ¡ximo sus potencialidades intelectuales, artÃ­sticas, ecolÃ³gicas y valÃ³rica favoreciendo su inclusiÃ³n y desarrollo integral.</t>
  </si>
  <si>
    <t>3045-7</t>
  </si>
  <si>
    <t>71 2 291022 (308)</t>
  </si>
  <si>
    <t>NATHALY YÃÃ‘EZ INZULZA</t>
  </si>
  <si>
    <t>Escuela Sergio Verdugo Herrera</t>
  </si>
  <si>
    <t>escuela-sergio-verdugo-herrera</t>
  </si>
  <si>
    <t>escuela.sergioverdugoherrera@cormusaf.cl</t>
  </si>
  <si>
    <t>Escuela de ConcentraciÃ³n Rural Sergio Verdugo Herrera</t>
  </si>
  <si>
    <t>Camino internacional s/n</t>
  </si>
  <si>
    <t>a:1:{s:64:"215540d9dfe6905865e740525c44ef8dba1c637bb46d279d076038ea2c6d567c";a:4:{s:10:"expiration";i:1466276145;s:2:"ip";s:12:"172.18.9.223";s:2:"ua";s:101:"Mozilla/5.0 (Windows NT 6.1) AppleWebKit/537.36 (KHTML, like Gecko) Chrome/51.0.2704.84 Safari/537.36";s:5:"login";i:1466103345;}}</t>
  </si>
  <si>
    <t>La Escuela de ConcentraciÃ³n Rural Sergio Verdugo Herrera perteneciente a la CorporaciÃ³n Municipal de San Fernando se encuentra ubicada en la localidad de Puente Negro comuna de San Fernando. Los niveles de educaciÃ³n van desde pre-kinder a octavo aÃ±o bÃ¡sico.
La escuela se encuentra inserta en un contexto rural en donde asisten niÃ±os y niÃ±as de diversas localidades rurales como Las PeÃ±as, Bellavista, Isla de Briones, Montecillo entre otras.</t>
  </si>
  <si>
    <t>2465-1</t>
  </si>
  <si>
    <t xml:space="preserve">Roberto Torrealba </t>
  </si>
  <si>
    <t xml:space="preserve">Jefe Unidad TÃ©cnico PedagÃ³gica </t>
  </si>
  <si>
    <t>Escuela Standard</t>
  </si>
  <si>
    <t>escuela-standard</t>
  </si>
  <si>
    <t>standard@temuco.cl</t>
  </si>
  <si>
    <t>escuela standard</t>
  </si>
  <si>
    <t>Matta 0151</t>
  </si>
  <si>
    <t>Temuo</t>
  </si>
  <si>
    <t xml:space="preserve">Muestra Audiovisual de contenidos NOVASUR para niÃ±os y niÃ±as TemÃ¡tica : Patrimonio
Concurso dibujo : " Yo dibujo mi barrio , Mi Patrimonio "
</t>
  </si>
  <si>
    <t>5582-4</t>
  </si>
  <si>
    <t>w.w.w. standard-temuco.cl</t>
  </si>
  <si>
    <t>Lisbet Obreque DÃ­az</t>
  </si>
  <si>
    <t>escuela su santidad juan XXIII</t>
  </si>
  <si>
    <t>escuela-su-santidad-juan-xxiii</t>
  </si>
  <si>
    <t>ESUSANTIDADJUANXXIII@GMAIL.COM</t>
  </si>
  <si>
    <t>Escuela Su Santidad Juan XXIII</t>
  </si>
  <si>
    <t>Alcalde Pedro Alarcon 401</t>
  </si>
  <si>
    <t>http://semanaeducacionartistica.cultura.gob.cl/wp-content/uploads/2016/05/12814057_10208239335403177_4519406301483805011_n-150x150.jpg</t>
  </si>
  <si>
    <t xml:space="preserve">San Joaquib </t>
  </si>
  <si>
    <t xml:space="preserve">Escuela Publica,que releva la creaciÃ³n, la indagaciÃ³n la investigaciÃ³n como transversales, para el aprendizaje y  desarrollo integral de los estudiantes.
Escuela publica de La Legua, sAN jOAQUIN, TRABAJAMOS CON METODOLOGIA DE pROYECTOS, DONDE los estudiantes junto a sus profesores definen el como!...y donde el Ã¡rea artÃ­stica se transforma en un vehÃ­culo indispensable para el aprendizaje. </t>
  </si>
  <si>
    <t>9437-4</t>
  </si>
  <si>
    <t>Paula Huerta</t>
  </si>
  <si>
    <t>tenemos grupos en varias areas no solo coros.</t>
  </si>
  <si>
    <t>ESCUELA SUPERIOR NUEVA BILBAO</t>
  </si>
  <si>
    <t>escuela-superior-nueva-bilbao</t>
  </si>
  <si>
    <t>nvbilbao40@hotmail.com</t>
  </si>
  <si>
    <t>BLANCO 1450</t>
  </si>
  <si>
    <t>http://semanaeducacionartistica.cultura.gob.cl/wp-content/uploads/2016/06/13256464_1022325367854356_175047370068975495_n-150x150.jpg</t>
  </si>
  <si>
    <t>CONSTITUCION</t>
  </si>
  <si>
    <t xml:space="preserve">LA ESCUELA HA IDO DESTACANDO DIVERSAS ÃREAS ARTÃSTICAS BUSCANDO APRENDIZAJES COGNITIVOS A TRAVÃ‰S DE SUS TALENTOS DE LOS NIÃ‘OS Y NIÃ‘AS QUE AQUÃ ESTUDIAN.
  ES UN ESTABLECIMIENTO EDUCACIONAL MUNICIPAL. </t>
  </si>
  <si>
    <t>3168-2</t>
  </si>
  <si>
    <t>71-2249826</t>
  </si>
  <si>
    <t>TERESA MARIN GONZALEZ</t>
  </si>
  <si>
    <t>GRUPO INSTRUMENTAL / ORQUESTA SINFÃ“NICA INFANTIL/ OTROS</t>
  </si>
  <si>
    <t>escuela toqui lautaro f-1050</t>
  </si>
  <si>
    <t>escuela-toqui-lautaro-f-1050</t>
  </si>
  <si>
    <t>escuelalautaro333@hotmail.com</t>
  </si>
  <si>
    <t>galvarino 650</t>
  </si>
  <si>
    <t>a:1:{s:64:"3ce397cd200675203dbf1bcea50f15b885df00538f1e993a661df9dc0c6d2975";a:4:{s:10:"expiration";i:1463885626;s:2:"ip";s:12:"172.18.9.223";s:2:"ua";s:70:"Mozilla/5.0 (compatible; MSIE 9.0; Windows NT 6.1; WOW64; Trident/5.0)";s:5:"login";i:1463712826;}}</t>
  </si>
  <si>
    <t>escuela toqui lautaro ubicada en galvarino 650 poblacion lautaro en la comuna de nacimiento, cuenta con 527 alumnos y talleres de danza, arte,musica,tecnologia y deporte para todos sus estudiantes.</t>
  </si>
  <si>
    <t>4455-5</t>
  </si>
  <si>
    <t>maruja ortega ortega</t>
  </si>
  <si>
    <t>ESCUELA VICENTE SEPULVEDA ROJO</t>
  </si>
  <si>
    <t>escuela-vicente-sepulveda-rojo</t>
  </si>
  <si>
    <t>escuelae18@gmail.com</t>
  </si>
  <si>
    <t>Eusebio Lillo 997</t>
  </si>
  <si>
    <t>Copiapo</t>
  </si>
  <si>
    <t>a:5:{i:0;s:4:"Cine";i:1;s:5:"Danza";i:2;s:10:"Literatura";i:3;s:7:"MÃºsica";i:4;s:6:"Teatro";}</t>
  </si>
  <si>
    <t xml:space="preserve">             Nuestra Escuela es una instituciÃ³n educativa urbana, dependiente de la Ilustre Municipalidad de CopiapÃ³, conformada por alumnos provenientes de distintas poblaciones aledaÃ±as, en donde toda la Comunidad asume la MisiÃ³n y la VisiÃ³n del Proyecto Educativo Institucional, basado en la atenciÃ³n a la diversidad y la inclusiÃ³n. Su quehacer educativo se desarrolla en un ambiente de orden, respeto y disciplina y un clima favorable para el logro de aprendizajes significativos.
.            Nuestra InstituciÃ³n Educativa fue creada en el 12 de Abril del aÃ±o 1965 cumpliendo 51 aÃ±os, manteniendo un prestigio reconocido a travÃ©s de distintas mediciones externas, en cuanto a la calidad del servicio educativo entregado. Durante sus 51 aÃ±os ha mantenido su labor educativa basada en el objetivo de formar personas Ã­ntegras, con los valores cuya meta sea la prosecuciÃ³n a la EnseÃ±anza Media, que les permita acceder a la EnseÃ±anza Superior. Actualmente perfila y define como sello  pedagÃ³gico " Las Artes, el Deporte y la Cultura"
</t>
  </si>
  <si>
    <t>406-5</t>
  </si>
  <si>
    <t>no tiene</t>
  </si>
  <si>
    <t>Alejandro Fernado Astudillo Araya</t>
  </si>
  <si>
    <t>Coordinador Jec y actividades extraprogramÃ¡ticas</t>
  </si>
  <si>
    <t>Escuela Villa Amengual</t>
  </si>
  <si>
    <t>escuela-villa-amengual</t>
  </si>
  <si>
    <t>hanto6@hotmail.com</t>
  </si>
  <si>
    <t>escuela villa  amengual</t>
  </si>
  <si>
    <t>plaza  sin numero</t>
  </si>
  <si>
    <t>a:1:{s:64:"d84066a4676e388ed178b9cb6e4e94c2490ad53df20f55eec074592a1c52728c";a:4:{s:10:"expiration";i:1463259469;s:2:"ip";s:12:"172.18.9.223";s:2:"ua";s:101:"Mozilla/5.0 (Windows NT 6.1) AppleWebKit/537.36 (KHTML, like Gecko) Chrome/50.0.2661.94 Safari/537.36";s:5:"login";i:1463086669;}}</t>
  </si>
  <si>
    <t>lago verde</t>
  </si>
  <si>
    <t>leslie becker</t>
  </si>
  <si>
    <t>Escuela Villa Convento Viejo</t>
  </si>
  <si>
    <t>escuela-villa-convento-viejo</t>
  </si>
  <si>
    <t>villa450@yahoo.es</t>
  </si>
  <si>
    <t>Escuela Villa Convento Viejo F-450</t>
  </si>
  <si>
    <t>http://semanaeducacionartistica.cultura.gob.cl/wp-content/uploads/2016/05/insignia-8-150x150.png</t>
  </si>
  <si>
    <t>2489 -9</t>
  </si>
  <si>
    <t>72 2721482</t>
  </si>
  <si>
    <t xml:space="preserve">Elsa Flores Matamala </t>
  </si>
  <si>
    <t xml:space="preserve">Encargado de Escuela </t>
  </si>
  <si>
    <t xml:space="preserve">Danza ,artes visuales y mÃºsica instrumental </t>
  </si>
  <si>
    <t>escuela.villamercedes</t>
  </si>
  <si>
    <t>escuela-villamercedes</t>
  </si>
  <si>
    <t>escuela.villamercedes@gmail.com</t>
  </si>
  <si>
    <t>Calle Duqueco s/n, Villa Mercedes</t>
  </si>
  <si>
    <t>a:1:{s:64:"c6ce9969562110456855971e752c63197a81a693f1efc6ab1d96d9e3e93a1772";a:4:{s:10:"expiration";i:1466268267;s:2:"ip";s:12:"172.18.9.223";s:2:"ua";s:108:"Mozilla/5.0 (Windows NT 6.3; WOW64) AppleWebKit/537.36 (KHTML, like Gecko) Chrome/51.0.2704.84 Safari/537.36";s:5:"login";i:1466095467;}}</t>
  </si>
  <si>
    <t>http://semanaeducacionartistica.cultura.gob.cl/wp-content/uploads/2016/04/images-1.jpg</t>
  </si>
  <si>
    <t>a:9:{i:0;s:10:"ArtesanÃ­a";i:1;s:14:"Artes visuales";i:2;s:5:"Danza";i:3;s:7:"DiseÃ±o";i:4;s:11:"FotografÃ­a";i:5;s:10:"Literatura";i:6;s:7:"MÃºsica";i:7;s:13:"Nuevos medios";i:8;s:6:"Teatro";}</t>
  </si>
  <si>
    <t>La Escuela BÃ¡sica Villa Mercedes, es un establecimiento educacional insertado en la localidad de Villa Mercedes, ubicada a 37 km. de Los Ãngeles, en la comuna de Quilleco.
Cuenta con estudiantes de la misma comunidad donde estÃ¡ ubicada la Escuela, y ademÃ¡s tiene estudiantes de otras localidades cercanas pertenecientes a la comuna.
Sus fortalezas en el Ã¡mbito artÃ­stico es que cuenta con variadas formas de expresiÃ³n que se han ido desarrollando y que necesitan una mayor expresiÃ³n.
La Escuela estÃ¡ fomentando un desarrollo artÃ­stico, tanto en sus Ã¡reas visuales como musicales.</t>
  </si>
  <si>
    <t>daemquilleco.cl</t>
  </si>
  <si>
    <t>Gerson Medina Reyes</t>
  </si>
  <si>
    <t xml:space="preserve">Profesor Artes </t>
  </si>
  <si>
    <t>ESCUELA88</t>
  </si>
  <si>
    <t>escuela88</t>
  </si>
  <si>
    <t>roogalde@gmail.com</t>
  </si>
  <si>
    <t>http://semanaeducacionartistica.cultura.gob.cl/wp-content/uploads/2016/05/88-150x150.jpg</t>
  </si>
  <si>
    <t xml:space="preserve">Nuestra escuela tiene como sello de su proyecto educativo el arte, pues consideramos que un proceso de formaciÃ³n debe ser completo, donde se fomente la creatividad, la participaciÃ³n y el trabajo colaborativo. El aÃ±o 2014 participamos por primer vez de la SEA, fuimos la Ãºnica escuela de la comuna que lo hizo, el 2015 volvimos a participar, incrementando las actividades para la SEA.
Nuestros talleres y grupos han obtenido varios logros, como por ejemplo exponer fotografÃ­as en el MNBA en la instancia "Yo fotografÃ­a mi barrio"
AdemÃ¡s el grupo instrumental y coro se han presentado en varias oportunidades frente a la comunidad, el coro participÃ³ en la grabaciÃ³n del disco "Cantata Ambiental" (juicio en dÃ©cima)- del grupo Nuevo Limache Viejo" proyecto ganador del Fondart 2015.
</t>
  </si>
  <si>
    <t>https://es-la.facebook.com/people/Escuela-Superior-Mixta/100008289406921</t>
  </si>
  <si>
    <t>33 2412250</t>
  </si>
  <si>
    <t>Rodrigo Ogalde-Hoyos</t>
  </si>
  <si>
    <t>Tallerista de FotografÃ­a, Cine y TV.</t>
  </si>
  <si>
    <t>AdemÃ¡s del taller de fotografÃ­a tenemos un grupo instrumental y un coro.</t>
  </si>
  <si>
    <t>escuelaaltue</t>
  </si>
  <si>
    <t>carlaaltue@gmail.com</t>
  </si>
  <si>
    <t>ESCUELA ESPECIAL DE LENGUAJE ALTUE</t>
  </si>
  <si>
    <t>LOS JAZMINES NÂ° 7 VILLA JARDÃN</t>
  </si>
  <si>
    <t>SALAMANCA</t>
  </si>
  <si>
    <t>La funciÃ³n educativa del establecimiento tiene como objetivo ofrecer oportunidades de estudios de manera inclusiva a niÃ±os y niÃ±as a travÃ©s del desarrollo de las competencias, habilidades e intereses; con valores, hÃ¡bitos de vida, destrezas cognitivas y fÃ­sicas. Promoviendo el desarrollo del perfil de los estudiantes que serÃ¡n capaces de desenvolverse en una sociedad globalizada intercomunicada, entregando las herramientas necesarias para ser insertas en cada uno de los Ã¡mbitos .
 Es por ello que la instituciÃ³n prioriza el proceso enseÃ±anza- aprendizaje y objetivos transversales, para
formar estudiantes; Ã­ntegros, exitosos en el Ã¡mbito personal, escolar y social, con
capacidad de adaptarse a los cambios y aportar para el desarrollo de la comunidad.</t>
  </si>
  <si>
    <t>40324-5</t>
  </si>
  <si>
    <t>EscuelaDifEsp</t>
  </si>
  <si>
    <t>escueladifesp</t>
  </si>
  <si>
    <t>jfernandezbarril@gmail.com</t>
  </si>
  <si>
    <t>Escuela Diferencial EspaÃ±a</t>
  </si>
  <si>
    <t>Los MaÃ±ios 475</t>
  </si>
  <si>
    <t>http://semanaeducacionartistica.cultura.gob.cl/wp-content/uploads/2016/03/TALLER-DE-MÃšSICA-150x150.jpg</t>
  </si>
  <si>
    <t>coyhaique</t>
  </si>
  <si>
    <t xml:space="preserve">La escuela Diferencial EspaÃ±a de Coyhaique es un establecimiento educacional publico que atiende a niÃ±os con discapacidad fÃ­sica, motora e intelectual cuenta con tres talleres laborales que les permite a nuestros egresados insertarse en la vida laboral. A partir del 2014 cuenta con un profesor especialista en el idioma Ingles, EducaciÃ³n FÃ­sica y MÃºsica. El aÃ±o 2015 se crea el Taller Instrumental de MÃºsica donde los estudiantes aprenden a tocar diversos instrumentos musicales como son: baterÃ­a, bajo elÃ©ctrico, guitarra, teclado, metalofono e instrumentos de PercusiÃ³n. A fines del aÃ±o pasado el taller tuvo diversas presentaciones en la comuna, en el sector rural teniendo una excelente acogida de los espectadores que ven el trabajo de estos niÃ±os mÃºsicos.
 https://www.youtube.com/watch?v=2UNx3ePfiAc
   </t>
  </si>
  <si>
    <t>8351-8</t>
  </si>
  <si>
    <t>(67) 2675020</t>
  </si>
  <si>
    <t>Juan FernÃ¡ndez Barril</t>
  </si>
  <si>
    <t>Director del Taller Instrumental de MÃºsica</t>
  </si>
  <si>
    <t>Taller Instrumental de MÃºsica</t>
  </si>
  <si>
    <t>escuelaf793</t>
  </si>
  <si>
    <t>esc_jscarrasco@hotmail.com</t>
  </si>
  <si>
    <t>Escuela Diferencial Juan Sandoval Carrasco F- 793</t>
  </si>
  <si>
    <t>Saavedra NÂ° 649</t>
  </si>
  <si>
    <t>a:1:{s:64:"f523f47eb1d4005b127aceb9c9345c594dddc1d6e1e8b10b11b21cbf60788bf4";a:4:{s:10:"expiration";i:1466786227;s:2:"ip";s:12:"172.18.9.223";s:2:"ua";s:109:"Mozilla/5.0 (Windows NT 6.2; WOW64) AppleWebKit/537.36 (KHTML, like Gecko) Chrome/51.0.2704.103 Safari/537.36";s:5:"login";i:1466613427;}}</t>
  </si>
  <si>
    <t>a:8:{i:0;s:10:"ArtesanÃ­a";i:1;s:15:"Artes circenses";i:2;s:14:"Artes visuales";i:3;s:4:"Cine";i:4;s:5:"Danza";i:5;s:7:"DiseÃ±o";i:6;s:7:"MÃºsica";i:7;s:6:"Teatro";}</t>
  </si>
  <si>
    <t xml:space="preserve">La escuela Diferencial, contempla todos los niveles de atenciÃ³n desde AtenciÃ³n temprana(bebÃ©s de 0a2aÃ±os)hasta decreto 30 con jÃ³venes mayores de 30 aÃ±os.
Cuenta con talleres extraescolar enfocados en mÃºsica, artÃ­stico(mÃºsica y pintura) y Circo.
El total de estudiantes es de 70. </t>
  </si>
  <si>
    <t>5022-9</t>
  </si>
  <si>
    <t>Margartia Lobos</t>
  </si>
  <si>
    <t>Docente Ed. Diferencial</t>
  </si>
  <si>
    <t>escuelafrancia</t>
  </si>
  <si>
    <t>anita.rios24cautin@gmail.com</t>
  </si>
  <si>
    <t>escuela repÃºblica de francia</t>
  </si>
  <si>
    <t>maria ilia del pino 728</t>
  </si>
  <si>
    <t>http://semanaeducacionartistica.cultura.gob.cl/wp-content/uploads/2016/05/IMG_20160427_111151459-150x150.jpg</t>
  </si>
  <si>
    <t>a:4:{i:0;s:14:"Artes visuales";i:1;s:5:"Danza";i:2;s:11:"FotografÃ­a";i:3;s:6:"Teatro";}</t>
  </si>
  <si>
    <t xml:space="preserve">La escuela â€œRepÃºblica de Franciaâ€, es un establecimiento municipal dependiente del Departamento de AdministraciÃ³n de EducaciÃ³n, que tiene una trayectoria educativa en la comunidad de Arica, de 55 aÃ±os en los niveles pre-bÃ¡sico y bÃ¡sico.
Posee una planta compuesta por 21 docentes, 20 asistentes de la educaciÃ³n y un equipo completo de profesionales que son parte del Proyecto de IntegraciÃ³n para apoyar a las alumnas con Necesidades Educativas Especiales.
La identidad estÃ¡ inserta en la Ley Sep  que entrega lineamientos de Aseguramiento de la Calidad de EducaciÃ³n con traspaso de recursos financieros para  brindar igualdad de oportunidades a las estudiantes prioritarias, preferentes y aventajadas. 
TambiÃ©n cuenta con Proyecto Educativo Institucional y Plan de Mejora Educativo que considera los sellos, la visiÃ³n, misiÃ³n que pretende desarrollar aprendizajes efectivos  y de calidad en las estudiantes.
Actualmente cuenta con una matrÃ­cula de 186 alumnas distribuidas desde el Primer Nivel de TransiciÃ³n a Octavo BÃ¡sico, con diferentes proyectos que apuntan al desarrollo integral, por citar, IND, Huerto Escolar, Patrimonio Cultural, Tables para el nivel preescolar y 1Â° bÃ¡sico. TambiÃ©n la escuela brinda academias del Ã¡rea del lenguaje, matemÃ¡tica y psicomotriz que conducen al desarrollo armÃ³nico y equilibrado de las estudiantes.  
La comunidad educativa cuenta con Padres y/o Apoderados que adquieren compromiso con el aprendizaje de sus hijas mediante el Reglamento de Convivencia Escolar  e Interno.
Se destaca tambiÃ©n, la gran cantidad de recursos digitales, didÃ¡cticos, concretos y una biblioteca CRA con un  sinnÃºmero de recursos que favorecen el aprendizaje de todas las estudiantes que son parte de establecimiento educacional.  
</t>
  </si>
  <si>
    <t xml:space="preserve">alejandra espinoza </t>
  </si>
  <si>
    <t>escuelamontegrande</t>
  </si>
  <si>
    <t>escuelamontegrande@gmail.com</t>
  </si>
  <si>
    <t>Escuela "Subt Julio Montt Salamanca" G-37 Monte Grande.</t>
  </si>
  <si>
    <t>Monte Grande S/n , Coltauco</t>
  </si>
  <si>
    <t>a:2:{s:64:"f3c088191025777af6cad057be40214adcdca485f985bf4af33099dee179a615";a:4:{s:10:"expiration";i:1466713004;s:2:"ip";s:12:"172.18.9.223";s:2:"ua";s:109:"Mozilla/5.0 (Windows NT 6.3; WOW64) AppleWebKit/537.36 (KHTML, like Gecko) Chrome/51.0.2704.103 Safari/537.36";s:5:"login";i:1466540204;}s:64:"2d8449867a98dc6b083b8e68cfdbb9c64226d0d43971974d164e1d3a89ff8e81";a:4:{s:10:"expiration";i:1466774544;s:2:"ip";s:12:"172.18.9.223";s:2:"ua";s:109:"Mozilla/5.0 (Windows NT 6.3; WOW64) AppleWebKit/537.36 (KHTML, like Gecko) Chrome/51.0.2704.103 Safari/537.36";s:5:"login";i:1466601744;}}</t>
  </si>
  <si>
    <t>http://semanaeducacionartistica.cultura.gob.cl/wp-content/uploads/2016/06/IMG-20160525-WA0002-150x150.jpg</t>
  </si>
  <si>
    <t>Escuela rural ubicada en la localidad de Monte Grande, Coltauco, imparte educaciÃ³n pre bÃ¡sica y 1Â°a  6Â° bÃ¡sico,con un proyecto educativo que potencia la educaciÃ³n artÃ­stica y cultural.
En la semana se realizan, dos actividades dÃ­a miercoles 25  se presenta la escuela de cultura y difuciÃ³n artÃ­stica de la comuna de Coltauco, los cuales realizan un apresto en musica y artes visuales y el dÃ­a jueves 26 un circo que se encuentra en la localidad realiza una presentaciÃ³n con sus artÃ­stas.En estas actividades participan toda la comunidad escolar.</t>
  </si>
  <si>
    <t>2193-4</t>
  </si>
  <si>
    <t>Mauricio Acevedo Espinoza</t>
  </si>
  <si>
    <t>Escuelas Las Americas</t>
  </si>
  <si>
    <t>escuelas-las-americas</t>
  </si>
  <si>
    <t>elasamericaspitrufquen@gmail.com</t>
  </si>
  <si>
    <t xml:space="preserve">Escuela las amÃ©ricas </t>
  </si>
  <si>
    <t>jose manuel balmaceda 150</t>
  </si>
  <si>
    <t>a:1:{s:64:"5a5d4359fae01d57355eb2c07fcf74c9e4f861f9129b2a7254a7b87d7c72d2e1";a:4:{s:10:"expiration";i:1464297570;s:2:"ip";s:12:"172.18.9.223";s:2:"ua";s:109:"Mozilla/5.0 (Windows NT 6.3; WOW64) AppleWebKit/537.36 (KHTML, like Gecko) Chrome/50.0.2661.102 Safari/537.36";s:5:"login";i:1464124770;}}</t>
  </si>
  <si>
    <t>pitrufquÃ©n</t>
  </si>
  <si>
    <t>6227-8</t>
  </si>
  <si>
    <t>Ãlvaro Estroz Ortiz</t>
  </si>
  <si>
    <t>Director (s)</t>
  </si>
  <si>
    <t xml:space="preserve">folclore </t>
  </si>
  <si>
    <t>ESCUELASG</t>
  </si>
  <si>
    <t>escuelasg</t>
  </si>
  <si>
    <t>escueladelenguajesangabriel@hotmail.com</t>
  </si>
  <si>
    <t>ESCUELA DE LENGUAJE SAN GABRIEL</t>
  </si>
  <si>
    <t>LOS METALES 485</t>
  </si>
  <si>
    <t>a:1:{s:64:"b1ebc3de4216740e4b14e0eaa5516f71ee3f0d4f649b9cde78d6c320162ff419";a:4:{s:10:"expiration";i:1466786992;s:2:"ip";s:12:"172.18.9.223";s:2:"ua";s:102:"Mozilla/5.0 (Windows NT 6.1) AppleWebKit/537.36 (KHTML, like Gecko) Chrome/51.0.2704.103 Safari/537.36";s:5:"login";i:1466614192;}}</t>
  </si>
  <si>
    <t>26500-4</t>
  </si>
  <si>
    <t>PAMELA GARCES</t>
  </si>
  <si>
    <t>DIRECCION</t>
  </si>
  <si>
    <t>ESCUELA_F320</t>
  </si>
  <si>
    <t>escuela_f320</t>
  </si>
  <si>
    <t>escuelacurepto@yahoo.es</t>
  </si>
  <si>
    <t>PEDRO ANTONIO GONZÃLEZ</t>
  </si>
  <si>
    <t>LOS OLIVOS S/N</t>
  </si>
  <si>
    <t>Trabajar en espacios de reflexiÃ³n y circuitos culturales, con el tema Â¿De quÃ© manera aporto en mi escuela? Ã¡mbito convivencia escolar.</t>
  </si>
  <si>
    <t>3207-7</t>
  </si>
  <si>
    <t>www.escuelapedroantoniogonzalez.cl</t>
  </si>
  <si>
    <t>(75) 690121</t>
  </si>
  <si>
    <t>Francis Arellano Pino</t>
  </si>
  <si>
    <t>Docentes</t>
  </si>
  <si>
    <t>Esperanza</t>
  </si>
  <si>
    <t>esperanza</t>
  </si>
  <si>
    <t>Me.gesta.cultura@gmail.com</t>
  </si>
  <si>
    <t>Vamos con el Arte</t>
  </si>
  <si>
    <t>Waterpolo 1120</t>
  </si>
  <si>
    <t>a:1:{s:64:"36dd96e5a64bd9fc0c52d793589896453ec5403e0a5d9815b6958236b3266992";a:4:{s:10:"expiration";i:1466589357;s:2:"ip";s:12:"172.18.9.223";s:2:"ua";s:125:"Mozilla/5.0 (iPad; CPU OS 9_3_2 like Mac OS X) AppleWebKit/601.1.46 (KHTML, like Gecko) Version/9.0 Mobile/13F69 Safari/601.1";s:5:"login";i:1466416557;}}</t>
  </si>
  <si>
    <t>Las condes</t>
  </si>
  <si>
    <t xml:space="preserve">Formado por una gestora cultural con el objetivo de acercar la  historia , cultura y patrimonio  de las artes en Chile. </t>
  </si>
  <si>
    <t>Esperanza Rosales</t>
  </si>
  <si>
    <t>esperanzaulloa</t>
  </si>
  <si>
    <t>esperanza.ulloa.auvelez@gmail.com</t>
  </si>
  <si>
    <t>Escuela Especial Anadime</t>
  </si>
  <si>
    <t>http://semanaeducacionartistica.cultura.gob.cl/wp-content/uploads/2016/05/10369014_245375885670647_2985253438770070327_o-150x150.jpg</t>
  </si>
  <si>
    <t>La Escuela Especial ANADIME NÂº 1331, particular subvencionada y sin fines de lucro, funciona hace mÃ¡s de cuatro dÃ©cadas y busca dar educaciÃ³n de calidad a niÃ±as, niÃ±os y jÃ³venes en situaciÃ³n de discapacidad intelectual.
Nuestro propÃ³sito es ofrecer una educaciÃ³n integral, por intermedio de las artes, a los jÃ³venes que aquÃ­ asisten. Dentro del currÃ­culum se abordan las diferentes Ã¡reas de desarrollo (cÃ¡lculo, lecto-escritura, psicomotricidad, lenguaje, ciencias, artes, etc.), emprendiendo la labor educativa desde una perspectiva holÃ­stica y multidisciplinaria, gracias al trabajo conjunto de profesionales del Ã¡rea educativa, del Ã¡rea artÃ­stica y del Ã¡rea de la salud.
La Escuela Especial Nuevo Mundo cuenta con un equipo de 21 docentes titulados en EducaciÃ³n Especial con MenciÃ³n en Deficiencia Mental, una Directora y una Coordinadora de UTP. Asimismo, participan en este equipo profesores especialistas de Danza, Teatro, Artes Visuales y MÃºsica. TambiÃ©n, se cuenta con el apoyo de profesionales de la salud (neurÃ³loga, fonoaudiÃ³loga y psicÃ³loga) que evalÃºan y dan seguimiento al trabajo de los y las estudiantes.</t>
  </si>
  <si>
    <t xml:space="preserve">2 2274 8164 </t>
  </si>
  <si>
    <t>Ximena Aranda</t>
  </si>
  <si>
    <t>Colectivo de mÃºsica y artes integradas</t>
  </si>
  <si>
    <t>Esteban Ferrada Faundez</t>
  </si>
  <si>
    <t>esteban-ferrada-faundez</t>
  </si>
  <si>
    <t>profesorestebanf@gmail.com</t>
  </si>
  <si>
    <t>a:1:{s:64:"0d7807357a5b0b90754edf7d19d0711bb7392619584ded7863c2b65e56b67496";a:4:{s:10:"expiration";i:1466222634;s:2:"ip";s:12:"172.18.9.223";s:2:"ua";s:101:"Mozilla/5.0 (Windows NT 6.1) AppleWebKit/537.36 (KHTML, like Gecko) Chrome/51.0.2704.84 Safari/537.36";s:5:"login";i:1466049834;}}</t>
  </si>
  <si>
    <t>http://semanaeducacionartistica.cultura.gob.cl/wp-content/uploads/2016/05/CAM06348-150x150.jpg</t>
  </si>
  <si>
    <t>a:6:{i:0;s:10:"ArtesanÃ­a";i:1;s:14:"Artes visuales";i:2;s:4:"Cine";i:3;s:7:"MÃºsica";i:4;s:13:"Nuevos medios";i:5;s:6:"Teatro";}</t>
  </si>
  <si>
    <t xml:space="preserve">El Colegio Alerce es un establecimiento que imparte enseÃ±anza bÃ¡sica y media tÃ©cnico-profesional a niÃ±os, niÃ±as y jÃ³venes. Fue creado en el aÃ±o 2008 al amparo de la CorporaciÃ³n Educacional y Social Alquimia y se encuentra ubicada en el sector Costanera de ConcepciÃ³n. El apoyo a las artes es un bien salvaguardado en su PEI y del cual nuestros estudiantes disfrutan tanto en clases como en las actividades de libre ElecciÃ³n. Hemos participado hace ya dos aÃ±os de esta iniciativa artÃ­stico-cultural y este aÃ±o se ha destinado nuevamente todo el apoyo del cuerpo directivo, docente y del educando a esta gran fiesta de las artes.  </t>
  </si>
  <si>
    <t>11709-9</t>
  </si>
  <si>
    <t xml:space="preserve">www.coalco.cl </t>
  </si>
  <si>
    <t>(41) 223 4045</t>
  </si>
  <si>
    <t>Esteban Ferrada FaÃºndez</t>
  </si>
  <si>
    <t>profesor de artes visuales</t>
  </si>
  <si>
    <t>Taller avanzado de Artes</t>
  </si>
  <si>
    <t>Ester Ordenes Allende</t>
  </si>
  <si>
    <t>ester-ordenes-allende</t>
  </si>
  <si>
    <t>esoral7@hotmail.com</t>
  </si>
  <si>
    <t>Escuela "General JosÃ© Miguel Carrera"</t>
  </si>
  <si>
    <t>Galicia esquina Avenida Argentina</t>
  </si>
  <si>
    <t>El establecimiento espera contar con espacios de reflexiÃ³n y presentaciÃ³n de artistas ,puede ser obra de teatro o creaciones plÃ¡sticas.</t>
  </si>
  <si>
    <t>1204-1</t>
  </si>
  <si>
    <t>Esterlina Navarrete</t>
  </si>
  <si>
    <t>esterlina-navarrete</t>
  </si>
  <si>
    <t>esterlinavarrete@gmail.com</t>
  </si>
  <si>
    <t>Marta Colvin Andrade Coihueco</t>
  </si>
  <si>
    <t>Baquedano 1654</t>
  </si>
  <si>
    <t>coihueco</t>
  </si>
  <si>
    <t>18012-2</t>
  </si>
  <si>
    <t xml:space="preserve">Caterin Burgos </t>
  </si>
  <si>
    <t>eugenio artemio urzua munoz</t>
  </si>
  <si>
    <t>eugenio-artemio-urzua-munoz</t>
  </si>
  <si>
    <t>eaum55@gmail.com</t>
  </si>
  <si>
    <t>escuela espaÃ±a D 870</t>
  </si>
  <si>
    <t>Bulnes 435</t>
  </si>
  <si>
    <t>DÃ­a  23.05 
ArtÃ­sta  en mi  esc. invitado interprete  en  arpa.
 Porf. Reinerio Vallejos Calderon
 DÃ­a  25.05 
ReflexiÃ³n interna sobre   la  transvesalidad  de la  edc. artÃ­stica.
 DÃ­a 26.05
ExposiciÃ³n  de  trabajos individuales  y  colectivos  de  edc.  artÃ­stica.   (  primer  y  segundo  ciclo  bÃ¡sico )
 DÃ­a  27.05
  Visita  de  niÃ±os  al  museo  comunal  ArtequÃ­n (40 alumnos )</t>
  </si>
  <si>
    <t>4169-6</t>
  </si>
  <si>
    <t>escuelaespaÃ±a.cl</t>
  </si>
  <si>
    <t>eugenio urzÃºa muÃ±oz</t>
  </si>
  <si>
    <t>profesor  asignatura</t>
  </si>
  <si>
    <t>tuna -  la  espaÃ±olita</t>
  </si>
  <si>
    <t>EUNICE NOEMI QUEZADA MARTINEZ</t>
  </si>
  <si>
    <t>eunice-noemi-quezada-martinez</t>
  </si>
  <si>
    <t>nichequezada@gmail.com</t>
  </si>
  <si>
    <t>INSTITUTO TECNOLOGICO DEL SUR</t>
  </si>
  <si>
    <t>AVDA. ARGENTINA #2478</t>
  </si>
  <si>
    <t>VALDIVIA</t>
  </si>
  <si>
    <t>EL INSTITUTO CONSTA DE NO MAS DE 300 ALUMNOS ,Y SE TRABAJA CON ALUMNOS VULNERABLES Y DE BAJO NIVEL SOCIO ECONÃ“MICOS QUE VIVEN DENTRO DE UN SECTOR DE ALTO RIESGO.Y SON NIÃ‘OS Y JÃ“VENES DE ENTRE 8 A 19 AÃ‘OS DE EDAD.CON ESTE MATERIAL E INFORMACION QUE USTEDES ENTREGAN ES QUE SE QUIERE POTENCIAR LAS MUCHAS HABILIDADES ARTÃSTICAS QUE POSEEN MUCHOS DE NUESTROS ALUMNOS.</t>
  </si>
  <si>
    <t>22374-3</t>
  </si>
  <si>
    <t>EUNICE QUEZADA MARTINEZ</t>
  </si>
  <si>
    <t>Evelyn Acuna</t>
  </si>
  <si>
    <t>evelyn-acuna</t>
  </si>
  <si>
    <t>evedevera2@gmail.com</t>
  </si>
  <si>
    <t>Avenida General San MartÃ­n 0245</t>
  </si>
  <si>
    <t>http://semanaeducacionartistica.cultura.gob.cl/wp-content/uploads/2016/05/insignia_vallegrande-150x150.png</t>
  </si>
  <si>
    <t>a:3:{i:0;s:14:"Artes visuales";i:1;s:7:"MÃºsica";i:2;s:13:"Nuevos medios";}</t>
  </si>
  <si>
    <t xml:space="preserve">El colegio San Pedro de Valle Grande tiene como objetivo formar estudiantes creativos, curiosos e innovadores. </t>
  </si>
  <si>
    <t>www.colegiosanpedro.cl</t>
  </si>
  <si>
    <t>09 8827 7914</t>
  </si>
  <si>
    <t>Evelyn Sepulveda Gallardo</t>
  </si>
  <si>
    <t>evelyn-sepulveda-gallardo</t>
  </si>
  <si>
    <t>evelynsepulv@gmail.com</t>
  </si>
  <si>
    <t>Liceo ArtÃ­stico de Arica Juan NoÃ© Crevani</t>
  </si>
  <si>
    <t>a:1:{s:64:"90413bf2965f460dbbde1e41d3979e40e12bb9db3713386e2a6ae46d98075334";a:4:{s:10:"expiration";i:1465917256;s:2:"ip";s:12:"172.18.9.223";s:2:"ua";s:132:"Mozilla/5.0 (iPad; CPU OS 9_3_2 like Mac OS X) AppleWebKit/601.1 (KHTML, like Gecko) CriOS/51.0.2704.64 Mobile/13F69 Safari/601.1.46";s:5:"login";i:1465744456;}}</t>
  </si>
  <si>
    <t>http://semanaeducacionartistica.cultura.gob.cl/wp-content/uploads/2016/05/logo-liceo-88x150.png</t>
  </si>
  <si>
    <t xml:space="preserve">â€œSomos un establecimiento HumanÃ­stico â€“ CientÃ­fico que se caracteriza por su Ã©nfasis en el desarrollo de habilidades de creaciÃ³n y expresiÃ³n artÃ­stica, con el propÃ³sito de formar una persona sensible, proactiva y reflexiva que aporte creativamente a las diversas demandas de una sociedad regional y nacionalâ€.
</t>
  </si>
  <si>
    <t>http://www.daem-arica.cl/site/web.php?page=10&amp;establecimiento=Artistico%20-%20Dr.%20Juan%20Noe%20Crevani</t>
  </si>
  <si>
    <t>Evelyn SepÃºlveda Gallardo</t>
  </si>
  <si>
    <t>Profesora de Artes Musicales</t>
  </si>
  <si>
    <t xml:space="preserve">El liceo cuenta con diversos elencos tanto de danza folclÃ³rica como contemporÃ¡nea, y dentro de las Artes EscÃ©nicas contamos tambiÃ©n con un elenco de teatro. Por otro lado estÃ¡ la Orquesta SinfÃ³nica y conjuntos de mÃºsica de cÃ¡mara, desde la mÃºsica docta, y tambiÃ©n grupo de mÃºsica folclÃ³rica y popular. </t>
  </si>
  <si>
    <t>EXEQUIEL RODRIGUEZ DIAZ</t>
  </si>
  <si>
    <t>exequiel-rodriguez-diaz</t>
  </si>
  <si>
    <t>viejoroble51@hotmail.com</t>
  </si>
  <si>
    <t>Escuela El Amanecer de Lo Moscoso</t>
  </si>
  <si>
    <t>Camino Publico S/N</t>
  </si>
  <si>
    <t>Placilla</t>
  </si>
  <si>
    <t>2523-2</t>
  </si>
  <si>
    <t xml:space="preserve">Exequiel Rodriguez Diaz </t>
  </si>
  <si>
    <t>Profesor EducaciÃ³n General BÃ¡sica con MenciÃ³n en matemÃ¡ticas</t>
  </si>
  <si>
    <t>Tallerista de Teatro  y profesor de Musica</t>
  </si>
  <si>
    <t>Extension DMUS</t>
  </si>
  <si>
    <t>extension-dmus</t>
  </si>
  <si>
    <t>gestionmusica@uchile.cl</t>
  </si>
  <si>
    <t>Sala Isidora Zegers</t>
  </si>
  <si>
    <t>CompaÃ±Ã­a 1264</t>
  </si>
  <si>
    <t>http://semanaeducacionartistica.cultura.gob.cl/wp-content/uploads/2016/06/LogoDMUSColorFondoClaro-150x150.png</t>
  </si>
  <si>
    <t xml:space="preserve">Desde el aÃ±o 1962 a la fecha en la Sala se ha  realizado un sin nÃºmero de conciertos, que junto a otras iniciativas artÃ­sticas como el teatro y la danza, suman anualmente un promedio de 155 presentaciones. Todas ellas a cargo de los mÃ¡s sobresalientes mÃºsicos y agrupaciones del paÃ­s, reconocidos a nivel nacional e internacional por su excelencia y nivel artÃ­stico. Ello, sin mencionar las visitas internacionales de renombre que han sido parte de su programaciÃ³n. 
Todo esto es complementado con temporadas estables de conciertos que en forma sistemÃ¡tica se han llevado a cabo desde sus inicios. Entre ellas: Los Festivales de MÃºsica Chilena, actuales Festivales de MÃºsica ContemporÃ¡nea; Conciertos DidÃ¡cticos, Temporadas de JÃ³venes IntÃ©rpretes, Concursos de InterpretaciÃ³n Musical de la Universidad de Chile, Temporada Oficial de Conciertos, entre otros. 
AdemÃ¡s se efectÃºan conciertos generales que dÃ­a a dÃ­a, y respondiendo a la misiÃ³n institucional de extensiÃ³n artÃ­stica, realizan acadÃ©micos y estudiantes del Departamento de MÃºsica de la Facultad de Artes de la Universidad de Chile.     </t>
  </si>
  <si>
    <t>http://www.salazegers.uchile.cl/</t>
  </si>
  <si>
    <t>Extraescolar Marchigue</t>
  </si>
  <si>
    <t>extraescolar-marchigue</t>
  </si>
  <si>
    <t>extraescolar@munimarchigue.cl</t>
  </si>
  <si>
    <t>Departamento de EducaciÃ³n Extraescolar de MarchigÃ¼e</t>
  </si>
  <si>
    <t>libertad 490</t>
  </si>
  <si>
    <t>a:1:{s:64:"1c4a63096664ab7c28119bdc802db2adda8c067d2651d70d68b292ffcac4e1d5";a:4:{s:10:"expiration";i:1466268219;s:2:"ip";s:12:"172.18.9.223";s:2:"ua";s:108:"Mozilla/5.0 (Windows NT 6.1; WOW64) AppleWebKit/537.36 (KHTML, like Gecko) Chrome/51.0.2704.84 Safari/537.36";s:5:"login";i:1466095419;}}</t>
  </si>
  <si>
    <t>http://semanaeducacionartistica.cultura.gob.cl/wp-content/uploads/2016/04/pendÃ³n-Daem-Marchigue-150x150.png</t>
  </si>
  <si>
    <t>MarchigÃ¼e</t>
  </si>
  <si>
    <t>Luis Madariaga Lisboa</t>
  </si>
  <si>
    <t>722342510 anexo 545</t>
  </si>
  <si>
    <t>Fabian Alejandro Ovalle Sepulveda</t>
  </si>
  <si>
    <t>fabian-alejandro-ovalle-sepulveda</t>
  </si>
  <si>
    <t>Colegio Doctor Guillermo Velasco Barros</t>
  </si>
  <si>
    <t>http://semanaeducacionartistica.cultura.gob.cl/wp-content/uploads/2016/05/sea-150x150.jpg</t>
  </si>
  <si>
    <t>Tome</t>
  </si>
  <si>
    <t>Colegio Particular Subvencionado con cursos desde Pre Kinder a 8Âº BÃ¡sico, con una matrÃ­cula de mas de 500 alumnos, con Artes Visuales y MÃºsica en EducaciÃ³n ArtÃ­stica en su plan de trabajo en todos los niveles Educativos, ademas de talleres de Pintura, CÃ³mic, Danza Educativa, Teatro, Guitarra y otros talleres deportivos y cientÃ­ficos.</t>
  </si>
  <si>
    <t>04866-6</t>
  </si>
  <si>
    <t>www.colegioguillermovelasco.cl</t>
  </si>
  <si>
    <t>FabiÃ¡n Alejandro Ovalle SepÃºlveda</t>
  </si>
  <si>
    <t>Docente de Artes Visuales</t>
  </si>
  <si>
    <t xml:space="preserve"> Taller de Pintura, Danza Educativa</t>
  </si>
  <si>
    <t>Fabian Andres Rodriguez Marquez</t>
  </si>
  <si>
    <t>fabian-andres-rodriguez-marquez</t>
  </si>
  <si>
    <t>escuela.vallelfrio@gmail.com</t>
  </si>
  <si>
    <t>Escuela Rural Valle El FrÃ­o</t>
  </si>
  <si>
    <t>http://semanaeducacionartistica.cultura.gob.cl/wp-content/uploads/2016/05/logo-pudu-150x150.png</t>
  </si>
  <si>
    <t>La Escuela Rural Valle El FrÃ­o se encuentra ubicado en la provincia de Palena, comuna de ChaitÃ©n, la escuela tiene cursos combinados desde 1Â° a 8Â° aÃ±o bÃ¡sico.</t>
  </si>
  <si>
    <t>8306-2</t>
  </si>
  <si>
    <t>Maryory Adriaba Vera IbÃ¡Ã±ez</t>
  </si>
  <si>
    <t>Fabian Mendez Alarcon</t>
  </si>
  <si>
    <t>fabian-mendez-alarcon</t>
  </si>
  <si>
    <t>fabianmendez2012@hotmail.com</t>
  </si>
  <si>
    <t xml:space="preserve">Escuela bÃ¡sica E - 209 Julio Barrenechea </t>
  </si>
  <si>
    <t>Benito Rebolledo nÂº 2393</t>
  </si>
  <si>
    <t>http://semanaeducacionartistica.cultura.gob.cl/wp-content/uploads/2016/04/descarga.jpg</t>
  </si>
  <si>
    <t>a:5:{i:0;s:14:"Artes visuales";i:1;s:5:"Danza";i:2;s:7:"DiseÃ±o";i:3;s:10:"Literatura";i:4;s:7:"MÃºsica";}</t>
  </si>
  <si>
    <t>VISIÃ“N
 La Escuela BÃ¡sica E 209, Julio Barrenechea, centra sus esfuerzos en el aprendizaje de todos, con calidad, inclusiÃ³n, participaciÃ³n y formaciÃ³n de personas Ã­ntegras. 
                                                              MISIÃ“N
Asegurar a todos nuestros estudiantes una formaciÃ³n de alta exigencia acadÃ©mica, obteniendo el mÃ¡ximo potencial de cada uno, de manera inclusiva, desarrollando su dimensiÃ³n valÃ³rica y participativa, como elemento fundamental en la formaciÃ³n de estudiantes Ã­ntegros que les permita desarrollarse plenamente e insertarse con Ã©xito en la educaciÃ³n media y la vida en sociedad.</t>
  </si>
  <si>
    <t>9125-1</t>
  </si>
  <si>
    <t>http://juliobarrenechea.k12.cl/</t>
  </si>
  <si>
    <t>2-9861250</t>
  </si>
  <si>
    <t>FabiÃ¡n MÃ©ndez AlarcÃ³n</t>
  </si>
  <si>
    <t>Fabian Morales Ramos</t>
  </si>
  <si>
    <t>fabian-morales-ramos</t>
  </si>
  <si>
    <t>fabian.morales.r@gmail.com</t>
  </si>
  <si>
    <t>Liceo Polivalente Luis de Ãlava</t>
  </si>
  <si>
    <t>Carlos Condell 701</t>
  </si>
  <si>
    <t>http://semanaeducacionartistica.cultura.gob.cl/wp-content/uploads/2016/05/INSIGNIA-LDA-150x150.jpg</t>
  </si>
  <si>
    <t>Florida</t>
  </si>
  <si>
    <t xml:space="preserve">Nuestro liceo esta emplazado en la hermosa comuna de Florida a uno 45 km de la ciudad de ConcepciÃ³n, tiene una matricula de 220 alumnos distribuidos en humanista cientÃ­fico y tÃ©cnico profesional de 1Â° a 4Â°aÃ±o de E.M., en la que procuramos entregar una formaciÃ³n integral a nuestros alumnos, tanto en lo acadÃ©mico como en lo artÃ­stico-cultural.
PROGRAMACIÃ“N  IV  SEMANA DE LA EDUCACIÃ“N ARTÃSTICA
Lunes 23
ExposiciÃ³n de pinturas y fotografÃ­as  de estudiantes, y de los pintores  VÃ­ctor de la Fuente, y Marcela VillaseÃ±or
Martes 24
Encuentro con actor de teatro  Cristian Torres Gallardo, mÃºsico Fernando Matus de la Parra torres, folclorista Petronila  Cartes en la biblioteca del liceo a las 15:00 horas
ImpresiÃ³n de xilografÃ­a  y entrega de estas  a los estudiantes asistentes al encuentro con artistas.
Viernes 27
Acto de finalizaciÃ³n de la semana
Obra colectiva de talleristas de acciona
(MÃºsica, teatro, danza)
MÃºsica de SebastiÃ¡n (de la RomerÃ­a de la Santa Fortuna)
</t>
  </si>
  <si>
    <t>4870-4</t>
  </si>
  <si>
    <t>www.liceoluisdealava.cl</t>
  </si>
  <si>
    <t>Administrativo</t>
  </si>
  <si>
    <t>Banda de rock, grupo de teatro y danza</t>
  </si>
  <si>
    <t>Fabian Valenzuela Moya</t>
  </si>
  <si>
    <t>fabian-valenzuela-moya</t>
  </si>
  <si>
    <t>Fabian.valenzuela.moya@gmail.com</t>
  </si>
  <si>
    <t xml:space="preserve">Centro Politecnico Particular de ConchalÃ­ </t>
  </si>
  <si>
    <t>Calle Sandra #1280</t>
  </si>
  <si>
    <t>http://semanaeducacionartistica.cultura.gob.cl/wp-content/uploads/2016/04/image-150x150.jpg</t>
  </si>
  <si>
    <t xml:space="preserve">Es un establecimiento que atiendes estudiantes con alto grado de vulnerabilidad ubicado en la Comuna de ConchalÃ­. Es un establecimiento tÃ©cnico profesional, que va desde prekinder a cuarto medio. 
La idea es crear un carnaval compuesto por estudiantes de diferentes niveles y que puedan recorrer las calles aledaÃ±as al establecimiento </t>
  </si>
  <si>
    <t>25396-0</t>
  </si>
  <si>
    <t xml:space="preserve">FabiÃ¡n Valenzuela Moya </t>
  </si>
  <si>
    <t xml:space="preserve">Profesor EducaciÃ³n Media Artes Visuales </t>
  </si>
  <si>
    <t xml:space="preserve">Bandas musicales </t>
  </si>
  <si>
    <t>FABIOLA CID QUEZADA</t>
  </si>
  <si>
    <t>fabiola-cid-quezada</t>
  </si>
  <si>
    <t>fcid@recoleta.cl</t>
  </si>
  <si>
    <t>LICEO PAULA JARAQUEMADA</t>
  </si>
  <si>
    <t>JUÃREZ LARGA 616</t>
  </si>
  <si>
    <t>RECOLETA</t>
  </si>
  <si>
    <t>Liceo de niÃ±as, 113 aÃ±os de historia. Sus sellos son:
Capacidad de resiliencia, respeto a la diversidad, prÃ¡cticas democrÃ¡ticas y entrega de una educaciÃ³n de calidad.
Nos encontramos en una transiciÃ³n seria entre el rescate de los valores tradicionales y una visiÃ³n de futuro que incorpore las nuevas polÃ­ticas educativas y los avances tecnolÃ³gicos, sin olvidar la educaciÃ³n medioambiental.</t>
  </si>
  <si>
    <t>8510-3</t>
  </si>
  <si>
    <t>www.liceopaulajaraquemada.cl</t>
  </si>
  <si>
    <t>JAIR MORENO</t>
  </si>
  <si>
    <t>CORO</t>
  </si>
  <si>
    <t>Fabiola Fuentes</t>
  </si>
  <si>
    <t>fabiola-fuentes</t>
  </si>
  <si>
    <t>fabiola.fuentes@molinomachmar.cl</t>
  </si>
  <si>
    <t>Centro de Arte Molino Machmar</t>
  </si>
  <si>
    <t>Avda. Gramado 1100</t>
  </si>
  <si>
    <t>a:2:{s:64:"280d5d5e56f309f9823f01e993f395b3b32e202ca51f8777ed58fa7191d664c0";a:4:{s:10:"expiration";i:1466022295;s:2:"ip";s:12:"172.18.9.223";s:2:"ua";s:108:"Mozilla/5.0 (Windows NT 6.1; WOW64) AppleWebKit/537.36 (KHTML, like Gecko) Chrome/51.0.2704.84 Safari/537.36";s:5:"login";i:1465849495;}s:64:"9508cf42a39c20f2d82803960b050a16a6a078ef13eab487c35b87a84ff42ddb";a:4:{s:10:"expiration";i:1466025501;s:2:"ip";s:12:"172.18.9.223";s:2:"ua";s:108:"Mozilla/5.0 (Windows NT 6.1; WOW64) AppleWebKit/537.36 (KHTML, like Gecko) Chrome/51.0.2704.84 Safari/537.36";s:5:"login";i:1465852701;}}</t>
  </si>
  <si>
    <t>http://semanaeducacionartistica.cultura.gob.cl/wp-content/uploads/2016/05/LOGO_CAMM_2012-150x150.jpg</t>
  </si>
  <si>
    <t>El Centro de Arte Molino Machmar (CAMM), ubicado en Puerto Varas, sur de Chile, es un espacio de intercambio de distintas expresiones artÃ­sticas y culturales, donde convergen artes escÃ©nicas, artes visuales, investigaciÃ³n y ciencia, en sus mÃ¡s variadas manifestaciones.</t>
  </si>
  <si>
    <t>www.molinomachmar.cl</t>
  </si>
  <si>
    <t>Fabiola Rubio</t>
  </si>
  <si>
    <t>fabiola-rubio</t>
  </si>
  <si>
    <t>fabiolar@educarchile.cl</t>
  </si>
  <si>
    <t>Escuela Especial NÂº 237 Cent Ed Luz de Luna</t>
  </si>
  <si>
    <t>Cale Brisas de Maipo 03755</t>
  </si>
  <si>
    <t>http://semanaeducacionartistica.cultura.gob.cl/wp-content/uploads/2016/05/Logo--150x150.jpg</t>
  </si>
  <si>
    <t>a:1:{i:0;s:10:"ArtesanÃ­a";}</t>
  </si>
  <si>
    <t xml:space="preserve">El Establecimiento presentara su elenco en la IV MUESTRA ARTISTICA Y PSICOMOTORA 2016 
PARA ESTUDIANTES CON CAPACIDADES DIFERENTES, ubicada en el CFT Santo Tomas sede puente Alto, el dÃ­a 26 de mayo desde las 14.00 hrs. </t>
  </si>
  <si>
    <t>20317-3</t>
  </si>
  <si>
    <t>fan page luz de luna</t>
  </si>
  <si>
    <t>Karla Cereceda</t>
  </si>
  <si>
    <t>Coordinadora de los Talleres prevocacionales orientados a potenciar las habilidades artisticas</t>
  </si>
  <si>
    <t>Grupo de estudiantes con capacidades diferentes que realizan coreografias combinando arte y psicomotricidad</t>
  </si>
  <si>
    <t>FABIOLA SALGADO ALARCON</t>
  </si>
  <si>
    <t>fabiola-salgado-alarcon</t>
  </si>
  <si>
    <t>adufey@temuco.cl</t>
  </si>
  <si>
    <t>ESCUELA ARTISTICA ARMANDO DUFEY BLANC</t>
  </si>
  <si>
    <t>AVENIDA OLIMPIA 01355</t>
  </si>
  <si>
    <t>a:2:{s:64:"29ccc1ba7a353750b531458712aef5fbc82e8508c19609a5bf78e45213a63e13";a:4:{s:10:"expiration";i:1467830515;s:2:"ip";s:12:"172.18.9.223";s:2:"ua";s:109:"Mozilla/5.0 (Windows NT 6.3; WOW64) AppleWebKit/537.36 (KHTML, like Gecko) Chrome/51.0.2704.103 Safari/537.36";s:5:"login";i:1466620915;}s:64:"fe425704061ef8cc6e94b098d9bafda06255ecefe197882495fcb82e13cd50b6";a:4:{s:10:"expiration";i:1466797078;s:2:"ip";s:12:"172.18.9.223";s:2:"ua";s:71:"Mozilla/5.0 (compatible; MSIE 10.0; Windows NT 6.1; WOW64; Trident/6.0)";s:5:"login";i:1466624278;}}</t>
  </si>
  <si>
    <t>http://semanaeducacionartistica.cultura.gob.cl/wp-content/uploads/2016/04/dufey5-150x150.jpg</t>
  </si>
  <si>
    <t>La Escuela  ArtÃ­stica â€œArmando Dufey  Blancâ€ de la comuna de Temuco, es una comunidad Educativa de modalidad  HumanÃ­stico â€“ CientÃ­fica, que atiende los niveles EducaciÃ³n Parvulario, BÃ¡sica y EducaciÃ³n Media, Su misiÃ³n y visiÃ³n   potenciar el desarrollo  integral y de calidad de sus estudiantes mediante las distintas Ã¡reas de la gestiÃ³n educacional, sustentadas en la formaciÃ³n ArtÃ­stica a travÃ©s de las artes musicales, visuales y escÃ©nicas. Contando para ello  con infraestructura y equipamiento adecuados y los profesionales especialistas.  Ofrece actualmente  una rica estimulaciÃ³n cultural a mÃ¡s de  1016 alumnos, y brinda amplias posibilidades  de desarrollo al talento artÃ­stico. Ofreciendo a sus estudiantes 22 talleres en las diversas disciplinas artÃ­sticas.  La comunidad y el mundo artÃ­stico local se ven  beneficiados por la oferta cultural generada  por el colegio, porque Ã©ste forma jÃ³venes y  familias sensibles a las distintas manifestaciones  artÃ­sticas, que constituirÃ¡n el pÃºblico y la audiencia de maÃ±ana. En la parte musical la orquesta juvenil, se ha destacado en el Ã¡mbito Regional y Nacional en  su repertorio incluye desde compositores clÃ¡sicos hasta populares sinfÃ³nicos. Como: Tributo sinfÃ³nico Queen. Carmina Burana, la â€œOpera Cavalleria Rusticanaâ€ de Pietro Mascagni, con 4 solistas Nacionales, coro sinfÃ³nico. (Link y  Yotube)</t>
  </si>
  <si>
    <t>20025-5</t>
  </si>
  <si>
    <t>escuelaartisticasufey.cl</t>
  </si>
  <si>
    <t>45-210830</t>
  </si>
  <si>
    <t>DIDIER ZUMELZU ZUMELZU</t>
  </si>
  <si>
    <t>Coordinador de ExtensiÃ³n y DifusiÃ³n ArtÃ­stica</t>
  </si>
  <si>
    <t>Artes Visuales - Artes EscÃ©nicas - Artes Musicales - Literatura</t>
  </si>
  <si>
    <t>Fabiola Valenzuela Prosser</t>
  </si>
  <si>
    <t>fabiola-valenzuela-prosser</t>
  </si>
  <si>
    <t>Avenida Pedrode Valdivia 1945 Chiguayante, ConcepciÃ³n</t>
  </si>
  <si>
    <t>a:2:{s:64:"9006dd187812961ab895b7beacc6872813d47322100e8ccc61135839b1c3d721";a:4:{s:10:"expiration";i:1464707593;s:2:"ip";s:12:"172.18.9.223";s:2:"ua";s:65:"Mozilla/5.0 (Windows NT 5.1; rv:46.0) Gecko/20100101 Firefox/46.0";s:5:"login";i:1464534793;}s:64:"a74468cbd276eeb90d927cee8f668240b08246b87184b0cd5e44b1e5c021848c";a:4:{s:10:"expiration";i:1464745300;s:2:"ip";s:12:"172.18.9.223";s:2:"ua";s:65:"Mozilla/5.0 (Windows NT 5.1; rv:46.0) Gecko/20100101 Firefox/46.0";s:5:"login";i:1464572500;}}</t>
  </si>
  <si>
    <t>Nuestro establecimiento participÃ³ este aÃ±o 2016 con actividades en la comunidad escolar, para alumnos de pÃ¡rbulo, bÃ¡sica y media; ademÃ¡s de la comunidad escolar completa. La actividad consistiÃ³ en presentaciones de exposiciones pictÃ³ricas, musicales y proyecciones en data a la comunidad de temas relacionados con Las artes, ademÃ¡s de videos de Arte adecuados a las distintas edades de los niÃ±os, durante toda la semana del 23 al 27 de mayo. TambiÃ©n se planificÃ³ una presentaciÃ³n al aire libre en la comuna de Chiguayante, pero se pospuso por el clima y se hizo en nuestro Colegio.</t>
  </si>
  <si>
    <t>Colegio ConcepciÃ³n Pedro de Valdivia .cl</t>
  </si>
  <si>
    <t>41-2794700</t>
  </si>
  <si>
    <t>Talleresde pintura, fotografÃ­a, coro, mÃºsica y otros como estraescolares.</t>
  </si>
  <si>
    <t>fel.chavez.z</t>
  </si>
  <si>
    <t>fel-chavez-z</t>
  </si>
  <si>
    <t>fel.chavez.z@gmail.com</t>
  </si>
  <si>
    <t>Escuela Eduardo Llanos</t>
  </si>
  <si>
    <t>Jose Francisco Vergara 527</t>
  </si>
  <si>
    <t>http://semanaeducacionartistica.cultura.gob.cl/wp-content/uploads/2016/03/edo-llanos-150x150.jpg</t>
  </si>
  <si>
    <t>a:2:{i:0;s:4:"Cine";i:1;s:13:"Nuevos medios";}</t>
  </si>
  <si>
    <t>La escuela Eduardo Llanos cuenta con un taller que consiste en documentar el patrimonio inmaterial, en la actualidad nos encontramos en la etapa reflexiva y en las prÃ³ximas semanas nos encontraremos en la etapa creativa de nuestro primer documental, que trata del sueÃ±o de un estudiante de 8vo bÃ¡sico del establecimiento por convertirse en bombero; y tenemos planificado presentar y poner en valor nuestro trabajo durante la Ãºltima semana de Mayo, por ende nos interesa que esto se realice en el marco de la Semana de la educaciÃ³n artÃ­stica.
Nos interesa el apoyo que vuestra entidad nos pueda brindar, es una gran oportunidad para valorizar la educaciÃ³n pÃºblica en Chile</t>
  </si>
  <si>
    <t>Felipe Chavez Zapata</t>
  </si>
  <si>
    <t>Profesor Historia y GeografÃ­a; Taller registrando el patrimonio inmaterial</t>
  </si>
  <si>
    <t>Taller documentando el patrimonio inmaterial</t>
  </si>
  <si>
    <t>Felipe</t>
  </si>
  <si>
    <t>felipe</t>
  </si>
  <si>
    <t>Pedro Donoso 493</t>
  </si>
  <si>
    <t>a:1:{s:64:"4aa27170fea7d797d7e3449750bd696d23e92930e70f387966bb4eee8d087287";a:4:{s:10:"expiration";i:1466732879;s:2:"ip";s:12:"172.18.9.223";s:2:"ua";s:102:"Mozilla/5.0 (Windows NT 10.0) AppleWebKit/537.36 (KHTML, like Gecko) Chrome/51.0.2704.84 Safari/537.36";s:5:"login";i:1466560079;}}</t>
  </si>
  <si>
    <t>Nuestra propuesta acadÃ©mica es entregar una educaciÃ³n democrÃ¡tica, participativa, comprensiva, no discriminatoria, donde nuestros estudiantes son debidamente protegidos, en un clima de afecto y de sana convivencia.</t>
  </si>
  <si>
    <t>1026-8</t>
  </si>
  <si>
    <t>http://www.recoleta.cl/escuela-puerto-rico/</t>
  </si>
  <si>
    <t>Profesor tutor 8</t>
  </si>
  <si>
    <t>Felipe Andres Bustamante Villanueva</t>
  </si>
  <si>
    <t>felipe-andres-bustamante-villanueva</t>
  </si>
  <si>
    <t>Contramaestre Constantino Micalvi</t>
  </si>
  <si>
    <t>ruta h #790 camino al estero el manzano.</t>
  </si>
  <si>
    <t>http://semanaeducacionartistica.cultura.gob.cl/wp-content/uploads/2016/05/LOGO-ESCUELA-PERFIL-2-150x134.jpg</t>
  </si>
  <si>
    <t>Las cabras</t>
  </si>
  <si>
    <t>a:5:{i:0;s:10:"ArtesanÃ­a";i:1;s:14:"Artes visuales";i:2;s:4:"Cine";i:3;s:5:"Danza";i:4;s:7:"MÃºsica";}</t>
  </si>
  <si>
    <t>La Escuela Municipal Contramaestre Constantino Micalvi, se encuentra ubicada en la Ruta
H 790, camino El Estero, en la localidad de El Manzano de la Comuna de Las Cabras, Provincia de Cachapoal, RegiÃ³n de Oâ€™Higgins.
Nuestra Escuela fue fundada el aÃ±o 1927, impartiendo la EnseÃ±anza de 1Â° a 6Â° aÃ±o bÃ¡sico. En sus inicios el desarrollo del trabajo escolar fue impartido en casas particulares, medianamente acondicionadas para ello.
Muchos aÃ±os despuÃ©s la Escuela pasa a ocupar el edificio fiscal construido, el cual funcionÃ³ hasta el aÃ±o 2005 con los cursos de Pre - BÃ¡sica y bÃ¡sica completa.
Desde el aÃ±o 1984 se inicia la educaciÃ³n en el 2do. Nivel de TransiciÃ³n Mayor, El aÃ±o 2003 se
extiende la educaciÃ³n al Primer Nivel de TransiciÃ³n Menor, actualmente el Establecimiento imparte EnseÃ±anza Pre - bÃ¡sica y EnseÃ±anza BÃ¡sica completa.
El establecimiento estÃ¡ en Jornada Escolar Completa Diurna ( JECD ), desde el 02/05/2003,
pasa a ocupar el nuevo edificio reciÃ©n construido con una infraestructura adecuada, diseÃ±ada para entregar mÃ¡s y mejor educaciÃ³n a todos nuestros niÃ±os y niÃ±as, apoyados por las autoridades Comunales, Provinciales, y Ministeriales de EducaciÃ³n. 
Desde su fundaciÃ³n se ha entregado una formaciÃ³n integral, teniendo entre sus prioridades reducir el analfabetismo, preparar a los alumnos y alumnas para proseguir estudios. 
En talleres realizados con los diferentes estamentos de nuestra Unidad Educativa, se han detectado y analizado las necesidades, reflexionado sobre ellas, consensuando ideas y estrategias para la re formulaciÃ³n de nuestro Proyecto Educativo Institucional, considerando que estas modificaciones, nos permitirÃ¡n mejorar la calidad de los aprendizajes y el rendimiento escolar en todos y cada uno
de nuestros educandos.</t>
  </si>
  <si>
    <t>Felipe Bustamante</t>
  </si>
  <si>
    <t>docente de  taller de danza y folklore</t>
  </si>
  <si>
    <t>Felipe Correa</t>
  </si>
  <si>
    <t>felipe-correa</t>
  </si>
  <si>
    <t>fjcorrea@gaticine.cl</t>
  </si>
  <si>
    <t>Gaticine - Centro de desarrollo social del cine</t>
  </si>
  <si>
    <t>Camino el sol, parcela 13, casa A1</t>
  </si>
  <si>
    <t>a:1:{s:64:"d49fbe79dc969839bb0995de6b8c219b857dfcb154c233b3df527ac49a93cd8c";a:4:{s:10:"expiration";i:1463275847;s:2:"ip";s:12:"172.18.9.223";s:2:"ua";s:120:"Mozilla/5.0 (Macintosh; Intel Mac OS X 10_11_4) AppleWebKit/537.36 (KHTML, like Gecko) Chrome/50.0.2661.94 Safari/537.36";s:5:"login";i:1463103047;}}</t>
  </si>
  <si>
    <t>http://semanaeducacionartistica.cultura.gob.cl/wp-content/uploads/2016/04/ISOTIPO-GATICINE-NEGRO-300DPI-150x150.jpg</t>
  </si>
  <si>
    <t>Somos una asociaciÃ³n artÃ­stico-cultural sin fines de lucro.
Utilizamos el cine como instrumento de expresiÃ³n personal y de transformaciÃ³n social.</t>
  </si>
  <si>
    <t>www.gaticine.cl</t>
  </si>
  <si>
    <t>Felipe Correa L.</t>
  </si>
  <si>
    <t>+ 56 9 54235857</t>
  </si>
  <si>
    <t>FELIPE OPAZO</t>
  </si>
  <si>
    <t>felipe-opazo</t>
  </si>
  <si>
    <t>f.opazo@hotmail.com</t>
  </si>
  <si>
    <t>Liceo Polivalente Juan Arturo Pacheco Altamirano</t>
  </si>
  <si>
    <t>http://semanaeducacionartistica.cultura.gob.cl/wp-content/uploads/2016/04/logo-1-150x150.jpg</t>
  </si>
  <si>
    <t>El Liceo Polivalente Juan Arturo Pacheco Altamirano estÃ¡ ubicado en la comuna de ChillÃ¡n Viejo, entrega educaciÃ³n de calidad a estudiante con alto Ã­ndice de vulnerabilidad, buscando en ellos y ellas el desarrollo integral.</t>
  </si>
  <si>
    <t>www.liceopachecoaltamirano.cl</t>
  </si>
  <si>
    <t>Felipe Vicencio Arellano</t>
  </si>
  <si>
    <t>felipe-vicencio-arellano</t>
  </si>
  <si>
    <t>extension@murialdovalpo.cl</t>
  </si>
  <si>
    <t>Colegio Leonardo Murialdo</t>
  </si>
  <si>
    <t>Calle San Leonardo Murialdo #450</t>
  </si>
  <si>
    <t>a:1:{s:64:"78af257fd80aab3436d12ebcf50c9c0f4a011d74f1848d89fd98c885b5bd77a8";a:4:{s:10:"expiration";i:1463861062;s:2:"ip";s:12:"172.18.9.223";s:2:"ua";s:109:"Mozilla/5.0 (Windows NT 6.1; WOW64) AppleWebKit/537.36 (KHTML, like Gecko) Chrome/50.0.2661.102 Safari/537.36";s:5:"login";i:1463688262;}}</t>
  </si>
  <si>
    <t>http://semanaeducacionartistica.cultura.gob.cl/wp-content/uploads/2016/04/IMG_5660-150x150.jpg</t>
  </si>
  <si>
    <t xml:space="preserve">El colegio Leonardo Murialdo se encuentra ubicado en el cerro Larrain. Es un establecimiento que este aÃ±o entro a la gratuidad y junto con esto con un plan de innovaciÃ³n en la educaciÃ³n importante. Por otro lado cuenta con un proyecto de integraciÃ³n para niÃ±os con necesidades educativas especiales, ademas tiene un alto indice de niÃ±os vulnerados. Es por lo antes mencionado que se nos hace interesante que los estudiantes a travÃ©s de esta iniciativa puedan tener un acercamiento a las artes y a espacios culturales.   </t>
  </si>
  <si>
    <t>http://www.lmurialdo.com/</t>
  </si>
  <si>
    <t>Encargado Departamento de ExtensiÃ³n y Proyectos</t>
  </si>
  <si>
    <t>Taller SEP</t>
  </si>
  <si>
    <t>FelipeZamorano</t>
  </si>
  <si>
    <t>felipezamorano</t>
  </si>
  <si>
    <t>felipe.zamorano.v@gmail.com</t>
  </si>
  <si>
    <t>felipe_valdesh</t>
  </si>
  <si>
    <t>fel.valdesh@gmail.com</t>
  </si>
  <si>
    <t>Escuela Reino de Dinamarca</t>
  </si>
  <si>
    <t>Yerbas buenas 1327</t>
  </si>
  <si>
    <t>La escuela Reino de Dinamarca de Molina, siempre preocupada del desarrollo integral de sus alumnos y alumnas, quiere comenzar desde este aÃ±o a participar en la semana de la expresiÃ³n artÃ­stica. Nuestra exposiciÃ³n se realizarÃ¡ el dia jueves 26 de Mayo de 2016 en la plaza de armas de la comuna-frente a la municipalidad- y expondrÃ¡ lo trabajado con los alumnos y alumnas tanto en talleres artisticos como en el aula con los profesores de las disciplinas relacionadas a las artes. Dicha muestra contarÃ¡ con, literatura, teatro de papel o Kamishibai, danza y pintura. EstÃ¡n todos invitados!</t>
  </si>
  <si>
    <t>Felipe ValdÃ©s Herrera</t>
  </si>
  <si>
    <t>Profesor de inglÃ©s.</t>
  </si>
  <si>
    <t>Ferdienand Menke</t>
  </si>
  <si>
    <t>ferdienand-menke</t>
  </si>
  <si>
    <t>keny.knovoa@gmail.com</t>
  </si>
  <si>
    <t>Escuela los Carrera</t>
  </si>
  <si>
    <t>Balmaceda s/n</t>
  </si>
  <si>
    <t>a:1:{s:64:"fbd1643318b1b12815e69930c03b735674907112404d1c2e6037760a87de835b";a:4:{s:10:"expiration";i:1464791400;s:2:"ip";s:12:"172.18.9.223";s:2:"ua";s:110:"Mozilla/5.0 (Windows NT 10.0; WOW64) AppleWebKit/537.36 (KHTML, like Gecko) Chrome/50.0.2661.102 Safari/537.36";s:5:"login";i:1464618600;}}</t>
  </si>
  <si>
    <t>http://semanaeducacionartistica.cultura.gob.cl/wp-content/uploads/2016/05/LOGO-1-150x150.jpg</t>
  </si>
  <si>
    <t>6604-4</t>
  </si>
  <si>
    <t>https://www.facebook.com/escuelaloscarrera/</t>
  </si>
  <si>
    <t>Ruth Eugenia Novoa Garcia</t>
  </si>
  <si>
    <t>fernanda chamoorro</t>
  </si>
  <si>
    <t>fernanda-chamoorro</t>
  </si>
  <si>
    <t>f.chamorro.pz@gmail.com</t>
  </si>
  <si>
    <t>sociedad educacional escuela sandeli</t>
  </si>
  <si>
    <t>iran 2799</t>
  </si>
  <si>
    <t>a:6:{i:0;s:10:"ArtesanÃ­a";i:1;s:15:"Artes circenses";i:2;s:14:"Artes visuales";i:3;s:5:"Danza";i:4;s:7:"DiseÃ±o";i:5;s:7:"MÃºsica";}</t>
  </si>
  <si>
    <t>encargada de arte</t>
  </si>
  <si>
    <t>Fernanda Gutierrez</t>
  </si>
  <si>
    <t>fernanda-gutierrez</t>
  </si>
  <si>
    <t>Lago Huillinco s/n PoblaciÃ³n Pichi Pelluco</t>
  </si>
  <si>
    <t>http://semanaeducacionartistica.cultura.gob.cl/wp-content/uploads/2016/04/IMG_20160314_121400-150x150.jpg</t>
  </si>
  <si>
    <t>El Establicimiento Educacional CapitÃ¡n Arturo Prat ChacÃ³n ubicado en Lago Huillinco s/n de la PoblaciÃ³n Pichi Pelluco de Puerto Montt. Este aÃ±o 2016 hemos creado diferentes talleres como:  taller Instrumental,Taller de Guitarra, Taller de Folclor,Danza Folclorica, Gimnasia, Cheerdance (Baile)entre otros,es por esto que realizaremos por primera vez "La Semana de la Educacion ArtÃ­stica" desde el 23 al 27 de mayo,donde se realizarÃ¡n las diferentes actividades propuestas por la SEA en conjunto con toda la comunidad educativa para asi incentivar a traves de estas disciplinas tanto artiticas como culturales el desarrollo de estas en nuestros alumnos y sus familias.</t>
  </si>
  <si>
    <t>7633-3</t>
  </si>
  <si>
    <t>www.arturoprat100.com</t>
  </si>
  <si>
    <t xml:space="preserve">Folclor,Baile,Gimnasia, mÃºsica </t>
  </si>
  <si>
    <t>Fernando Diaz Herrera</t>
  </si>
  <si>
    <t>fernando-diaz-herrera</t>
  </si>
  <si>
    <t>fdiaz@ulagos.cl</t>
  </si>
  <si>
    <t>Universidad de los Lagos</t>
  </si>
  <si>
    <t>Guyillermo Gallardo 269</t>
  </si>
  <si>
    <t>a:1:{s:64:"2aab29d550a2c84bff5f9c6293d6a7f34b47f4dbcd63031ff8fddd7d3a41e445";a:4:{s:10:"expiration";i:1463919718;s:2:"ip";s:12:"172.18.9.223";s:2:"ua";s:109:"Mozilla/5.0 (Windows NT 6.2; WOW64) AppleWebKit/537.36 (KHTML, like Gecko) Chrome/50.0.2661.102 Safari/537.36";s:5:"login";i:1463746918;}}</t>
  </si>
  <si>
    <t xml:space="preserve">Universidad de los Lagos, pÃºblica y regional. Nace de la anexiÃ³n del Colegio Universitario U. de Chile y la Sede de la Universidad TÃ©cnica del Estado, creÃ¡ndose el Instituto Profesional de Osorno.
En el aÃ±o 1994 se crea la Universidad por Ley de la RepÃºblica.
La Universidad en el aÃ±o 2003 crea la Carrera de PedagogÃ­a en EducaciÃ³n Media en Artes. Egresados y titulados han cubierto la demanda de profrsores de artes, principalmente en la provincia de Llanquihue.
De un claro compromiso social y cultural, sus actividades las extiende a la comuidad de la RegiÃ³n de los Lagos.
La carrera se dicta en la ciudad de Puerto Montt y pertenece al campus Chinquihue, PM. </t>
  </si>
  <si>
    <t>www.ulagos.cl</t>
  </si>
  <si>
    <t>Fernando DÃ­az Herrera</t>
  </si>
  <si>
    <t>PedgogÃ­a en Artes</t>
  </si>
  <si>
    <t>Festival de Cine Ojo de Pescado</t>
  </si>
  <si>
    <t>festival-de-cine-ojo-de-pescado</t>
  </si>
  <si>
    <t>difusion@ojodepescado.cl</t>
  </si>
  <si>
    <t>SalÃ³n Lidia Iratchet, edificio DAEM</t>
  </si>
  <si>
    <t>Av Normandie 1916, Quintero</t>
  </si>
  <si>
    <t>http://semanaeducacionartistica.cultura.gob.cl/wp-content/uploads/2016/05/Captura-de-pantalla-2016-05-05-a-las-13.13.44-1-150x150.png</t>
  </si>
  <si>
    <t>www.ojodepescado.cl</t>
  </si>
  <si>
    <t>Sebastian Cartajena</t>
  </si>
  <si>
    <t>Festival Ojo de Pescado</t>
  </si>
  <si>
    <t>festival-ojo-de-pescado</t>
  </si>
  <si>
    <t>formacion@ojodepescado.cl</t>
  </si>
  <si>
    <t>Colegio ArtÃ­stico Costa Mauco</t>
  </si>
  <si>
    <t>Luis CousiÃ±o 1906, Quintero</t>
  </si>
  <si>
    <t>http://semanaeducacionartistica.cultura.gob.cl/wp-content/uploads/2016/05/Captura-de-pantalla-2016-05-05-a-las-13.13.44-150x150.png</t>
  </si>
  <si>
    <t xml:space="preserve">El taller, que serÃ¡ realizado por el equipo de Ojo de Pescado, es una invitaciÃ³n a que los niÃ±os y niÃ±as plasmen sus historias y mundos, en piezas audiovisuales hechas en base a la tÃ©cnica de chroma key o fondo verde. Gracias a la magia de la postproducciÃ³n audiovisual es posible reemplazar los fondos y, los niÃ±os y niÃ±as participantes, pueden verse interactuando con esos fondos y mundos que, por lo demÃ¡s, ellos mismos habrÃ¡n creado.
</t>
  </si>
  <si>
    <t>Marcela Juica</t>
  </si>
  <si>
    <t>Taller â€œMi mundo en chroma keyâ€ para niÃ±os y niÃ±as de 6to bÃ¡sico</t>
  </si>
  <si>
    <t>Fgonzalezm</t>
  </si>
  <si>
    <t>fgonzalezm</t>
  </si>
  <si>
    <t>fgonzalezm90@gmail.com</t>
  </si>
  <si>
    <t>Liceo Federico Heise Marti</t>
  </si>
  <si>
    <t>a:1:{s:64:"6547827ba40a55e4aa13e0d5024bd9011667cdbb92af8852fb533bca638419ec";a:4:{s:10:"expiration";i:1466714014;s:2:"ip";s:12:"172.18.9.223";s:2:"ua";s:109:"Mozilla/5.0 (Windows NT 6.2; WOW64) AppleWebKit/537.36 (KHTML, like Gecko) Chrome/51.0.2704.103 Safari/537.36";s:5:"login";i:1466541214;}}</t>
  </si>
  <si>
    <t>http://semanaeducacionartistica.cultura.gob.cl/wp-content/uploads/2016/04/Liceo-Oficial-150x150.jpg</t>
  </si>
  <si>
    <t xml:space="preserve">El Liceo Federico Heise de Parral, es uno de los establecimientos mÃ¡s emblemÃ¡ticos de la comuna, por lo mismo a decidido reforzar las Ã¡reas artÃ­sticas desde el 2015 con diversos talleres artÃ­sticos (danza, teatro, artes plÃ¡sticas) para incentivar los talentos y desarrollar la creatividad en nuestros jÃ³venes, proyectando nuestro trabajo a la comunidad mediante exposiciones, concursos e intervenciones urbanas. Para este aÃ±o el Liceo pretende realzar las actividades ya realizadas, ademÃ¡s de ser parte activa de este III Semana de la EducaciÃ³n ArtÃ­stica mediante artistas invitados y acciones artÃ­sticas de nuestros alumnos en la comuna. </t>
  </si>
  <si>
    <t>https://www.facebook.com/LiceoFedericoHeiseOficial</t>
  </si>
  <si>
    <t>Felipe GonzÃ¡lez MuÃ±oz</t>
  </si>
  <si>
    <t>Profesor de Artes Visuales</t>
  </si>
  <si>
    <t>Fidel Hernandez Gutierrez</t>
  </si>
  <si>
    <t>fidel-hernandez-gutierrez</t>
  </si>
  <si>
    <t>fidhernandez@gmail.com</t>
  </si>
  <si>
    <t xml:space="preserve">Escuela La Nobel Gabriela </t>
  </si>
  <si>
    <t>Lorenzo de la Maza 160</t>
  </si>
  <si>
    <t>http://semanaeducacionartistica.cultura.gob.cl/wp-content/uploads/2016/05/logo-150x150.png</t>
  </si>
  <si>
    <t>La escuela La Nobel Gabriela estÃ¡ ubicada en el lÃ­mite norte de la novena RegiÃ³n y es una escuela abierta a la diversidad que integra la interculturalidad en su quehacer pedagÃ³gico y formativo. Sirve como centro de ejecuciÃ³n de las diversas manifestaciones culturales de la comuna, haciendo uso de su moderna infraestructura al servicio de toda la comunidad.
Desde un alto Ã­ndice de vulnerabilidad de sus alumnos (95,2%) busca otorgar los espacios y anima a la comunidad estudiantil a superarse a sÃ­ mismos con una idea de formaciÃ³n integral.</t>
  </si>
  <si>
    <t>5273-6</t>
  </si>
  <si>
    <t>www.lanobelgabriela.cl</t>
  </si>
  <si>
    <t>45-2774196</t>
  </si>
  <si>
    <t>Elisa Sills ZuÃ±iga</t>
  </si>
  <si>
    <t>Encargada CRA</t>
  </si>
  <si>
    <t>figuerato</t>
  </si>
  <si>
    <t>figuerato@gmail.com</t>
  </si>
  <si>
    <t>colegio de artes Eliseo Videla Jorquera</t>
  </si>
  <si>
    <t>Antonio Tirado 405</t>
  </si>
  <si>
    <t>a:2:{s:64:"c9a6e6d067379ddfe00f7b0945b93cec668abd17a6f4c7b3a47d0542e19ec4cf";a:4:{s:10:"expiration";i:1466188976;s:2:"ip";s:12:"172.18.9.223";s:2:"ua";s:109:"Mozilla/5.0 (Windows NT 10.0; WOW64) AppleWebKit/537.36 (KHTML, like Gecko) Chrome/51.0.2704.84 Safari/537.36";s:5:"login";i:1466016176;}s:64:"ea396d9b4bf2c4a464548cb1b4ec3a2a81252f5828952424aa46e9de76796ffe";a:4:{s:10:"expiration";i:1466265832;s:2:"ip";s:12:"172.18.9.223";s:2:"ua";s:109:"Mozilla/5.0 (Windows NT 10.0; WOW64) AppleWebKit/537.36 (KHTML, like Gecko) Chrome/51.0.2704.84 Safari/537.36";s:5:"login";i:1466093032;}}</t>
  </si>
  <si>
    <t>http://semanaeducacionartistica.cultura.gob.cl/wp-content/uploads/2016/05/Colegio-de-Artes-Eliseo-Videla-Jorquera-de-Ovalle-150x150.jpg</t>
  </si>
  <si>
    <t>ovalle</t>
  </si>
  <si>
    <t>El colegio de Artes Eliseo Videla Jorquera es un referente de formaciÃ³n integral y transversal, que educa con excelencia en las artes, las humanidades y la ciencia, cuyo sello distintivo es la trascendencia en sus actividades acadÃ©micas laborales y/o culturales asumidas con firme sentido valÃ³rico, educa personas que aporten creativamente a las demandas de la sociedad.</t>
  </si>
  <si>
    <t>13387-6</t>
  </si>
  <si>
    <t>53-2620050</t>
  </si>
  <si>
    <t>Marco Antonio Figueroa CortÃ©s</t>
  </si>
  <si>
    <t>Coordinador ArtÃ­stico Colegio de Artes Eliseo Videla Jorquera</t>
  </si>
  <si>
    <t>Orquestas y Bandas sinfÃ³nicas, grupos de teatro, grupos de danza, cerÃ¡mica y pintura</t>
  </si>
  <si>
    <t>Flor</t>
  </si>
  <si>
    <t>flor</t>
  </si>
  <si>
    <t>Floeiza@gmail.com</t>
  </si>
  <si>
    <t>Santa Teresa de Tunca</t>
  </si>
  <si>
    <t>a:1:{s:64:"01c5aac23d6708842bb50df917bb7e5d63265dfa748855c6e1caa6ab9c969707";a:4:{s:10:"expiration";i:1466708116;s:2:"ip";s:12:"172.18.9.223";s:2:"ua";s:121:"Mozilla/5.0 (Windows NT 10.0) AppleWebKit/537.36 (KHTML, like Gecko) Chrome/48.0.2564.109 Safari/537.36 ASW/1.48.2066.101";s:5:"login";i:1466535316;}}</t>
  </si>
  <si>
    <t>http://semanaeducacionartistica.cultura.gob.cl/wp-content/uploads/2016/05/53700f35-7421-4bcb-911c-b933ca5479bc.112.jpg</t>
  </si>
  <si>
    <t>a:7:{i:0;s:14:"Artes visuales";i:1;s:4:"Cine";i:2;s:5:"Danza";i:3;s:7:"DiseÃ±o";i:4;s:11:"FotografÃ­a";i:5;s:7:"MÃºsica";i:6;s:6:"Teatro";}</t>
  </si>
  <si>
    <t>Establecimiento rural con una matricula de 44 niÃ±os, con intereses artisticos y culturales.</t>
  </si>
  <si>
    <t>Flor Lueiza</t>
  </si>
  <si>
    <t>Ballet- Folclore</t>
  </si>
  <si>
    <t>FORD</t>
  </si>
  <si>
    <t>ford</t>
  </si>
  <si>
    <t>rectoria@fordcollege.cl</t>
  </si>
  <si>
    <t>COLEGIO FORD COLLEGE</t>
  </si>
  <si>
    <t>MENANDRO URRUTIA 2311</t>
  </si>
  <si>
    <t>http://semanaeducacionartistica.cultura.gob.cl/wp-content/uploads/2016/04/logo-2-150x150.png</t>
  </si>
  <si>
    <t>El colegio Ford College que ha destacado durante mucho aÃ±os en el area de la musica principalmente a travÃ©s de orquesta de cuerdas y ahora ultimo en el rock, hemos organizado y participados en encuentros con otros colegios de la comuna y la regiÃ³n.</t>
  </si>
  <si>
    <t>www.fordcollege.cl</t>
  </si>
  <si>
    <t>CARLOS BAHAMONDES</t>
  </si>
  <si>
    <t>COORDINADOR CRA</t>
  </si>
  <si>
    <t>ORQUESTAS DE CUERDA Y DE ROCK</t>
  </si>
  <si>
    <t>FRANCIA NOEMI LOPEZ GUERRA</t>
  </si>
  <si>
    <t>francia-noemi-lopez-guerra</t>
  </si>
  <si>
    <t>francia.lopezguerra@gmail.com</t>
  </si>
  <si>
    <t>a:1:{s:64:"df1f3441299a7df5475dba80775dea1fb8ea87b4af8b16f81b61706cb1441dd6";a:4:{s:10:"expiration";i:1466254721;s:2:"ip";s:12:"172.18.9.223";s:2:"ua";s:114:"Mozilla/5.0 (Windows NT 10.0; Win64; x64) AppleWebKit/537.36 (KHTML, like Gecko) Chrome/51.0.2704.84 Safari/537.36";s:5:"login";i:1466081921;}}</t>
  </si>
  <si>
    <t>http://semanaeducacionartistica.cultura.gob.cl/wp-content/uploads/2016/06/foto-pancha-150x150.jpg</t>
  </si>
  <si>
    <t xml:space="preserve">Nuestra escuela, es una pequeÃ±a comunidad de 300 alumnos, de EducaciÃ³n BÃ¡sica, por primera vez hemos decidido realizar nuestras actividades, haciendo hincapiÃ©, en la pintura y el grabado, la animaciÃ³n digital, el canto, la composiciÃ³n musical y la interpretaciÃ³n de baterÃ­as.  </t>
  </si>
  <si>
    <t>9639-3</t>
  </si>
  <si>
    <t>MARGARET SOTO JERIA</t>
  </si>
  <si>
    <t>JEFE UTP</t>
  </si>
  <si>
    <t>Francisca Alvarado</t>
  </si>
  <si>
    <t>francisca-alvarado</t>
  </si>
  <si>
    <t>falvarado@colegiomae.cl</t>
  </si>
  <si>
    <t>Colegio Madre Ana Eugenia</t>
  </si>
  <si>
    <t>Av la Estrella 1116</t>
  </si>
  <si>
    <t>a:1:{s:64:"e31e06c63d86a5e504e16a53b35926104e3274191aa44bc19c321a102b9622ff";a:4:{s:10:"expiration";i:1466802294;s:2:"ip";s:12:"172.18.9.223";s:2:"ua";s:127:"Mozilla/5.0 (Windows NT 10.0; Win64; x64) AppleWebKit/537.36 (KHTML, like Gecko) Chrome/46.0.2486.0 Safari/537.36 Edge/13.10586";s:5:"login";i:1466629494;}}</t>
  </si>
  <si>
    <t>Colegio Madre Ana Eugenia, es un colegio catÃ³lico ubicado en la comuna de Pudahuel, con un % de Vulnerabilidad superior al 70.
Su matricula actual es de 1458 niÃ±as desde Pre-escolar a IV Medio, es cientÃ­fico Humanista y es solo de niÃ±as.
Unos de nuestros sellos es el movimiento artÃ­stica especÃ­ficamente en la Danza y el teatro.</t>
  </si>
  <si>
    <t>www.colegiomae.cl</t>
  </si>
  <si>
    <t xml:space="preserve">Encargada de Cultura </t>
  </si>
  <si>
    <t xml:space="preserve">Danza, coro, musica, teatro , arte </t>
  </si>
  <si>
    <t>Francisca Espinosa</t>
  </si>
  <si>
    <t>francisca-espinosa</t>
  </si>
  <si>
    <t>franespinosaw@gmail.com</t>
  </si>
  <si>
    <t>Colegio St. Margarets</t>
  </si>
  <si>
    <t>Concon</t>
  </si>
  <si>
    <t>Profesora de 1Â¤ a 6Â¤ BÃ sico</t>
  </si>
  <si>
    <t>Francisca Quevedo Diaz</t>
  </si>
  <si>
    <t>francisca-quevedo-diaz</t>
  </si>
  <si>
    <t>fran_fille03@hotmail.com</t>
  </si>
  <si>
    <t>Escuela Alejandro Gorostiaga Orrego D-350</t>
  </si>
  <si>
    <t>Gorostiaga NÂ°39</t>
  </si>
  <si>
    <t>a:1:{s:64:"7589b357a611eeace963f089a288f403bb6dc6f2f2519edbaa0a77b58b88a76b";a:4:{s:10:"expiration";i:1466382747;s:2:"ip";s:12:"172.18.9.223";s:2:"ua";s:109:"Mozilla/5.0 (Windows NT 10.0; WOW64) AppleWebKit/537.36 (KHTML, like Gecko) Chrome/51.0.2704.84 Safari/537.36";s:5:"login";i:1466209947;}}</t>
  </si>
  <si>
    <t>Imperial</t>
  </si>
  <si>
    <t>franciscaventhur@gmail.com</t>
  </si>
  <si>
    <t>franciscaventhurgmail-com</t>
  </si>
  <si>
    <t>FRANCISCA VENTHUR franciscaventhur@gmail.com franciscaventhur@gmail.com</t>
  </si>
  <si>
    <t xml:space="preserve">	Avda. Ricardo VicuÃ±a 0320</t>
  </si>
  <si>
    <t>a:1:{s:64:"93a86ec6fb93d7fe162d4cba72d6a853623495b4c7085956e6dd479bbc205487";a:4:{s:10:"expiration";i:1463853260;s:2:"ip";s:12:"172.18.9.223";s:2:"ua";s:110:"Mozilla/5.0 (Windows NT 10.0; WOW64) AppleWebKit/537.36 (KHTML, like Gecko) Chrome/50.0.2661.102 Safari/537.36";s:5:"login";i:1463680460;}}</t>
  </si>
  <si>
    <t>http://semanaeducacionartistica.cultura.gob.cl/wp-content/uploads/2016/05/vlcsnap-2015-11-11-23h32m32s063-150x150.png</t>
  </si>
  <si>
    <t>Liceo Bicentenario Los Ãngeles plasmarÃ¡ un sello de identidad en las generaciones de estudiantes que se forman en sus espacios educativos, generando niveles de desarrollo integral que faciliten una vida plena de oportunidades en las dimensiones personales familiar y profesional.
Nuestra visiÃ³n educativa es contribuir al desarrollo de personas calificadas que evolucionen y se conviertan en ciudadanos que aporten al desarrollo de una sociedad abierta, pluralista, democrÃ¡tica, mÃ¡s justa y solidaria.
El Liceo pretende ser una entidad formadora de personas con un sÃ³lido marco valÃ³rico, con competencias generales y especÃ­ficas que le permita adaptarse a los cambios e innovaciones tecnolÃ³gicas para un fÃ¡cil acceso al empleo y/o continuar estudios superiores.</t>
  </si>
  <si>
    <t>www.liceolosangeles.cl</t>
  </si>
  <si>
    <t>Fernando AlarcÃ³n</t>
  </si>
  <si>
    <t>Francisco</t>
  </si>
  <si>
    <t>francisco</t>
  </si>
  <si>
    <t>Fnorambuena@nsdc.cl</t>
  </si>
  <si>
    <t>Colegio nuestra seÃ±ora del camino</t>
  </si>
  <si>
    <t>Vicente perez Rosales 828</t>
  </si>
  <si>
    <t>a:8:{i:0;s:10:"ArtesanÃ­a";i:1;s:15:"Artes circenses";i:2;s:14:"Artes visuales";i:3;s:4:"Cine";i:4;s:7:"DiseÃ±o";i:5;s:11:"FotografÃ­a";i:6;s:10:"Literatura";i:7;s:6:"Teatro";}</t>
  </si>
  <si>
    <t>www.nsdc.cl</t>
  </si>
  <si>
    <t>FRANCISCO ARRIAGADA TAPIA</t>
  </si>
  <si>
    <t>francisco-arriagada-tapia</t>
  </si>
  <si>
    <t>arriagada.arte@gmail.com</t>
  </si>
  <si>
    <t>Liceo Federico Varela</t>
  </si>
  <si>
    <t>zuleta 221</t>
  </si>
  <si>
    <t>a:5:{s:64:"80e691d60a4313cec4e9efa229dca02835e241dec7ce75b63f9eb4d7a3cac753";a:4:{s:10:"expiration";i:1466015281;s:2:"ip";s:12:"172.18.9.223";s:2:"ua";s:109:"Mozilla/5.0 (Windows NT 10.0; WOW64) AppleWebKit/537.36 (KHTML, like Gecko) Chrome/51.0.2704.84 Safari/537.36";s:5:"login";i:1465842481;}s:64:"758e2db7b12c687476c7fe5c0a1faddc566f4346e0c2bf851100a4d3b05a2160";a:4:{s:10:"expiration";i:1466017536;s:2:"ip";s:12:"172.18.9.223";s:2:"ua";s:102:"Mozilla/5.0 (Windows NT 10.0) AppleWebKit/537.36 (KHTML, like Gecko) Chrome/51.0.2704.84 Safari/537.36";s:5:"login";i:1465844736;}s:64:"78826c886cbd468095f35ce21f3a75fd8a917c3bc339fa5635e705e0712cd846";a:4:{s:10:"expiration";i:1466018218;s:2:"ip";s:12:"172.18.9.223";s:2:"ua";s:102:"Mozilla/5.0 (Windows NT 10.0) AppleWebKit/537.36 (KHTML, like Gecko) Chrome/51.0.2704.84 Safari/537.36";s:5:"login";i:1465845418;}s:64:"ea96a78754ac81c23851e84044cfb7f6813ef2b7159bb612188a60990b23a450";a:4:{s:10:"expiration";i:1466021815;s:2:"ip";s:12:"172.18.9.223";s:2:"ua";s:101:"Mozilla/5.0 (Windows NT 6.1) AppleWebKit/537.36 (KHTML, like Gecko) Chrome/51.0.2704.84 Safari/537.36";s:5:"login";i:1465849015;}s:64:"8c742b2764d37fd2b52da24528e4ee7550d768b6bb77ee30cd09d5ab018594ce";a:4:{s:10:"expiration";i:1466091084;s:2:"ip";s:12:"172.18.9.223";s:2:"ua";s:102:"Mozilla/5.0 (Windows NT 10.0) AppleWebKit/537.36 (KHTML, like Gecko) Chrome/51.0.2704.84 Safari/537.36";s:5:"login";i:1465918284;}}</t>
  </si>
  <si>
    <t>a:5:{i:0;s:14:"Artes visuales";i:1;s:5:"Danza";i:2;s:11:"FotografÃ­a";i:3;s:7:"MÃºsica";i:4;s:13:"Nuevos medios";}</t>
  </si>
  <si>
    <t>Nuestro establecimiento demuestra gran interÃ©s por participar nuevamente de esta actividad, ya que el aÃ±o pasado las intervenciones artÃ­sticas realizadas fueron satisfactoriamente elogiadas por los directivos y estudiantes de nuestro establecimiento. 
Debo destacar que el registro de la actividades artÃ­sticas realizadas el aÃ±o pasado fueron enviadas pero no hemos recibido respuesta del certificado de la UNESCO.
Esperamos tener un buen desarrollo de la actividad el presente aÃ±o.
atte Profesor Francisco Arriagada y Profesora Maria Isabel Carrasco PÃ©rez.</t>
  </si>
  <si>
    <t>379-4</t>
  </si>
  <si>
    <t>Francisco Arriagada Tapia</t>
  </si>
  <si>
    <t>Grupos mixtos</t>
  </si>
  <si>
    <t>Francisco Reyes Paredes</t>
  </si>
  <si>
    <t>francisco-reyes-paredes</t>
  </si>
  <si>
    <t>francisco.reyes@escuelasantaclara.cl</t>
  </si>
  <si>
    <t>Escuela Santa Clara</t>
  </si>
  <si>
    <t>Manuel Montt 410</t>
  </si>
  <si>
    <t>http://semanaeducacionartistica.cultura.gob.cl/wp-content/uploads/2016/05/25-150x150.jpg</t>
  </si>
  <si>
    <t>Nuestra comunidad escolar, liderada por su director, Sr. Francisco Reyes Paredes, estudiantes, apoderados, profesores y asistentes de la educaciÃ³n que constituyen la comunidad educativa; participan en la construcciÃ³n del aprendizaje de los niÃ±os y niÃ±as de la PoblaciÃ³n Santa Clara y sus alrededores; la cual se ha levantado del devastador episodio ocurrido el 27 de febrero del 2010, y junto con Ã©sta, nuestro colegio; Actualmente, las aulas del establecimiento estÃ¡n abiertas para recibir a todo estudiante que desee ser parte del colegio, ya que nos consideramos inclusivos, gracias al apoyo de todos los chilenos fuimos reconstruidos por la TeletÃ³n en el programa "Escuelas para Chile"</t>
  </si>
  <si>
    <t>4750-3</t>
  </si>
  <si>
    <t>www.escuelasantaclara.cl</t>
  </si>
  <si>
    <t>Luis Basul NuÃ±ez</t>
  </si>
  <si>
    <t>Banda EspectÃ¡culo</t>
  </si>
  <si>
    <t>Francisco Zelada Llona</t>
  </si>
  <si>
    <t>francisco-zelada-llona</t>
  </si>
  <si>
    <t>fcozelada@gmail.com</t>
  </si>
  <si>
    <t>a:1:{s:64:"614f6d2918da075c4b28a728691baab4780104746d933089fb8ea7bcd639d7a5";a:4:{s:10:"expiration";i:1462608741;s:2:"ip";s:12:"172.18.9.223";s:2:"ua";s:120:"Mozilla/5.0 (Macintosh; Intel Mac OS X 10_11_0) AppleWebKit/537.36 (KHTML, like Gecko) Chrome/50.0.2661.94 Safari/537.36";s:5:"login";i:1462435941;}}</t>
  </si>
  <si>
    <t xml:space="preserve">EL LICEO EXPERIMENTAL ARTISTICO, ES UNA INSTITUCIÃ“N CON MAS DE 70 DE VIDA EN LA CIUDA DE SANTIAGO, FORMA ESTUDIANTES EN EDUCACION ARTISTICA EN LAS ÃREAS DE TEATRO, DANZA, MUSICA INSTRUMENTOS DOCTOS Y RAMA FOKLORICA,  CORO, ARTES VISUALES, ESCULTURA, DISEÃ‘O, ORFEBRERÃŒA TODOS ELLOS CONDUCENTES A TITULACION TÃˆCNICO PROFESIONAL NIVEL MEDIO.
 ACTUALMENTE ESTAMOS ELABORANDO NUEVO PEI, Y NOS INTERESA ACTUALIZAR LA MIRADA EN ESTOS ÃMBITOS TAN RELEVANTES, RESPECTO A LOS PROCESOS FORMATIVOS, EL CONTEXTO URBANO Y LA EDUCACION ARTÃSTICA.
SALUDOS, AGRADECIMIENTOS POR LA BUENA INICIATIVA, Y ATENTO A SUS COMENTARIOS.
</t>
  </si>
  <si>
    <t>Francisco Zelada</t>
  </si>
  <si>
    <t>Jefe Unidad TÃ©cnico PedagÃ³gca</t>
  </si>
  <si>
    <t>FranciscoAllegro</t>
  </si>
  <si>
    <t>franciscoallegro</t>
  </si>
  <si>
    <t>directorallegro@gmail.com</t>
  </si>
  <si>
    <t>Academia Allegro</t>
  </si>
  <si>
    <t>ColÃ³n 473</t>
  </si>
  <si>
    <t>http://semanaeducacionartistica.cultura.gob.cl/wp-content/uploads/2016/04/Francisco_Espinoza_Lamatta-150x150.jpg</t>
  </si>
  <si>
    <t>La Academia Allegro es un espacio de formaciÃ³n musical para niÃ±os y jÃ³venes de la IV RegiÃ³n.Nace el aÃ±o 2010 y se destaca por su aporte artÃ­stico al Ã¡rea  Coral.</t>
  </si>
  <si>
    <t>www.academiaallegro.cl</t>
  </si>
  <si>
    <t>Francisco Espinoza</t>
  </si>
  <si>
    <t>fraypabloderoyo</t>
  </si>
  <si>
    <t>fproyo@gmail.com</t>
  </si>
  <si>
    <t>LICEO FRAY PABLO DE ROYO</t>
  </si>
  <si>
    <t>COLON 510</t>
  </si>
  <si>
    <t>a:3:{s:64:"4487c57438316e8f5ac2a4b44ae1dc08687e7418d49aa34e781606cd2d53eec4";a:4:{s:10:"expiration";i:1466772993;s:2:"ip";s:12:"172.18.9.223";s:2:"ua";s:110:"Mozilla/5.0 (Windows NT 10.0; WOW64) AppleWebKit/537.36 (KHTML, like Gecko) Chrome/51.0.2704.103 Safari/537.36";s:5:"login";i:1466600193;}s:64:"bf6f8841f839946681a650ed8a4e9dc6bf4965cf22d3adebf22fc00c785eef43";a:4:{s:10:"expiration";i:1466773480;s:2:"ip";s:12:"172.18.9.223";s:2:"ua";s:110:"Mozilla/5.0 (Windows NT 10.0; WOW64) AppleWebKit/537.36 (KHTML, like Gecko) Chrome/51.0.2704.103 Safari/537.36";s:5:"login";i:1466600680;}s:64:"7d1b06218dd2f81b818f515f8db53618fd3f0b026080fb01cb6b9adf740c0cdd";a:4:{s:10:"expiration";i:1466780611;s:2:"ip";s:12:"172.18.9.223";s:2:"ua";s:110:"Mozilla/5.0 (Windows NT 10.0; WOW64) AppleWebKit/537.36 (KHTML, like Gecko) Chrome/51.0.2704.103 Safari/537.36";s:5:"login";i:1466607811;}}</t>
  </si>
  <si>
    <t>http://semanaeducacionartistica.cultura.gob.cl/wp-content/uploads/2016/05/INSIGNIA-LICEO-LICEO-2013-150x150.jpg</t>
  </si>
  <si>
    <t>SAN PABLO</t>
  </si>
  <si>
    <t xml:space="preserve">Liceo con una matrÃ­cula de 280 alumnos, que presentan alta vulnerabilidad, pero que muestran mucho potencial artÃ­stico, tanto en las Artes Visuales, como musicales. En nuestro PEI, destacamos el sello artÃ­stico, lo que se ve refrendado, en Talleres y actividades que refuerzan el desarrollo de estos potenciales. </t>
  </si>
  <si>
    <t>22113-9</t>
  </si>
  <si>
    <t>HernÃ¡n Fuentealba Igor</t>
  </si>
  <si>
    <t>Profesor de Artes Musicales</t>
  </si>
  <si>
    <t xml:space="preserve">Banda de guerra </t>
  </si>
  <si>
    <t>freddymasman</t>
  </si>
  <si>
    <t>freddymasman.fmb@gmail.com</t>
  </si>
  <si>
    <t>colegio Asunta Pallota</t>
  </si>
  <si>
    <t>Avenida San Francisco #201 CurimÃ³n San Felipe</t>
  </si>
  <si>
    <t>a:1:{s:64:"f0d7385d2c4b159b5c566231fc9afb8b769138c77347bca070a7a22af7f44883";a:4:{s:10:"expiration";i:1464275744;s:2:"ip";s:12:"172.18.9.223";s:2:"ua";s:102:"Mozilla/5.0 (Windows NT 6.1) AppleWebKit/537.36 (KHTML, like Gecko) Chrome/50.0.2661.102 Safari/537.36";s:5:"login";i:1464102944;}}</t>
  </si>
  <si>
    <t xml:space="preserve">Nuestro establecimiento pertenece a la fundaciÃ³n San Francisco de CurimÃ³n, es un colegio que alberga a alumnos con diferentes problemas socio culturales de la provincia de San Felipe Y Los Andes y este aÃ±o se incorpora a las actividades SEA.  </t>
  </si>
  <si>
    <t>1289-0</t>
  </si>
  <si>
    <t>Freddy Masman Beltran</t>
  </si>
  <si>
    <t>Fresia Perez</t>
  </si>
  <si>
    <t>fresia-perez</t>
  </si>
  <si>
    <t>nahuelpan1983@gmail.com</t>
  </si>
  <si>
    <t>Liceo MonseÃ±or Enrique Alvear</t>
  </si>
  <si>
    <t>La Estrella 205</t>
  </si>
  <si>
    <t>http://semanaeducacionartistica.cultura.gob.cl/wp-content/uploads/2016/05/logo-monseÃ±or-150x150.jpg</t>
  </si>
  <si>
    <t>El Liceo MonseÃ±or Enrique Alvear de Pudahuel se hace presente este aÃ±o con muestras artÃ­sticas durante toda la semana en donde abarcaremos Ã¡reas deportivas, musicales y visuales. 
Durante una hora, se desplegarÃ¡ el trabajo que en conjunto a las Ã¡reas nombradas dirigirÃ¡ a toda la comunidad, mostrando los talentos que forman parte de nuestro liceo.
AdemÃ¡s, este aÃ±o se estÃ¡ realizando un trabajo especial con los niveles de 7mo y 8vo bÃ¡sico, quienes intervendrÃ¡n con trabajos hechos por ellos y en conjunto a su curso, que serÃ¡n exhibidos durante la semana siguiente, y que serÃ¡ mostrado formalmente el viernes 27.
Estamos muy entusiasmados por estas actividades, que fomentan la creatividad y el conocimiento en nuestros estudiantes.</t>
  </si>
  <si>
    <t>24889-4</t>
  </si>
  <si>
    <t>Fresia PÃ©rez, MarÃ­a InÃ©s BerrÃ­os, Eduardo GÃ³mez</t>
  </si>
  <si>
    <t>Profesor de estado de Artes Visuales, Lenguaje y MÃºsica</t>
  </si>
  <si>
    <t>Bandas juveniles y elenco de Folklore</t>
  </si>
  <si>
    <t>FUNDACION CENTRO CULTURAL LO PRADO</t>
  </si>
  <si>
    <t>fundacion-centro-cultural-lo-prado</t>
  </si>
  <si>
    <t>centroculturaloprado@gmail.com</t>
  </si>
  <si>
    <t>FundaciÃ³n Centro Cultural Lo Prado</t>
  </si>
  <si>
    <t>Paseo de las Artes nÂ°880.</t>
  </si>
  <si>
    <t>http://semanaeducacionartistica.cultura.gob.cl/wp-content/uploads/2016/05/DSC_1097-1-150x150.jpg</t>
  </si>
  <si>
    <t xml:space="preserve">FundaciÃ³n Centro Cultural LO Prado, ubicada en paseo de las Artes nÂ°880, a un costado de la Municipalidad de Lo Prado, estaciÃ³n de metro Lo Prado, con estacionamientos en Los Copihues nÂ° 5960. </t>
  </si>
  <si>
    <t>www.fundacionculturaloprado.cl</t>
  </si>
  <si>
    <t>23887480- 23887481- 23887480</t>
  </si>
  <si>
    <t>FUNDACION GABRIEL Y MARY MUSTAKIS</t>
  </si>
  <si>
    <t>fundacion-gabriel-y-mary-mustakis</t>
  </si>
  <si>
    <t>alejandra@fundacionmustakis.com</t>
  </si>
  <si>
    <t>ZONA INTERACTIVA MUSTAKIS</t>
  </si>
  <si>
    <t>Plaza de la CiudadanÃ­a 26, Santiago</t>
  </si>
  <si>
    <t>http://semanaeducacionartistica.cultura.gob.cl/wp-content/uploads/2016/05/foto-ZIM-150x150.jpg</t>
  </si>
  <si>
    <t xml:space="preserve">La Zona Interactiva Mustakis â€“ZIM, es una plataforma multimedios, creativa y sensorial del Ãrea de Cultura de la FundaciÃ³n Gabriel &amp; Mary Mustakis, creada el aÃ±o 2011 con el objetivo de:
AUTIVAR.
Cautivar a los niÃ±os entre 7 a 12 aÃ±os y sus familias.
Invitando a compartir nuestro patrimonio, las artes, la ciencia o cualquier conocimiento que nos brinde identidad, raÃ­ces, pertenencia, sorpresa, asombro, admiraciÃ³n, entendimiento, ALMA.
ZIM invita a valorar.
Valorar nuestro entorno, nuestra herencia, nuestras caracterÃ­sticas Ãºnicas.
Conociendo nuestro paÃ­s, nuestro continente, nuestro planeta, porque nadie valora lo que no conoce.
ZIM se diseÃ±a para sembrar.
Sembrar la curiosidad, el interÃ©s, la duda, la certeza.
Combinando todos los medios que aseguren una EXPERIENCIA significativa, entretenida, familiar, grupal, individual, desafiante, creativa, digital, sensorial.
ZIM permite participar.
Participar activamente en lugares donde tradicionalmente sÃ³lo podemos contemplar.
Innovando en la forma en que hacemos cultura generamos un espacio donde toda la familia se siente acogida.
ZIM asume el compromiso de integrar.
Integrar al diferente, al ciego, al que tiene una habilidad especial.
Interactuando con TODOS LOS SENTIDOS, reforzamos el aprendizaje al tiempo que compartimos nuestras fortalezas. </t>
  </si>
  <si>
    <t>www.zonainteractivamustakis.cl</t>
  </si>
  <si>
    <t>Constanza de la Cuadra</t>
  </si>
  <si>
    <t>fvonmarttens</t>
  </si>
  <si>
    <t>fvonmarttens@gmail.com</t>
  </si>
  <si>
    <t>a:2:{s:64:"d31d3b097e6d36ce59967d61b4edef50a075550c5dc141fb942e8197ecb6f9f6";a:4:{s:10:"expiration";i:1466021832;s:2:"ip";s:12:"172.18.9.223";s:2:"ua";s:101:"Mozilla/5.0 (Windows NT 6.1) AppleWebKit/537.36 (KHTML, like Gecko) Chrome/51.0.2704.84 Safari/537.36";s:5:"login";i:1465849032;}s:64:"18550465d40840da123c6fa95d7e46aaf8d9f8bc7c69b48cd4482367d3786502";a:4:{s:10:"expiration";i:1466194449;s:2:"ip";s:12:"172.18.9.223";s:2:"ua";s:101:"Mozilla/5.0 (Windows NT 6.1) AppleWebKit/537.36 (KHTML, like Gecko) Chrome/51.0.2704.84 Safari/537.36";s:5:"login";i:1466021649;}}</t>
  </si>
  <si>
    <t>http://semanaeducacionartistica.cultura.gob.cl/wp-content/uploads/2016/04/IGA-LOGO-1-150x150.jpg</t>
  </si>
  <si>
    <t>a:7:{i:0;s:14:"Artes visuales";i:1;s:4:"Cine";i:2;s:11:"FotografÃ­a";i:3;s:10:"Literatura";i:4;s:7:"MÃºsica";i:5;s:13:"Nuevos medios";i:6;s:6:"Teatro";}</t>
  </si>
  <si>
    <t>LaÂ EscuelaÂ InÃ©sÂ GallardoÂ Alvarado,Â seÂ 
ubicaÂ enÂ laÂ DÃ©cimaÂ RegiÃ³n deÂ LosÂ 
Lagos,ProvinciaÂ yÂ ComunaÂ deÂ Llanquihue.Â 
EsÂ unÂ EstablecimientoÂ que imparteÂ educaciÃ³nÂ Pre-BÃ¡sicaÂ yÂ Â BÃ¡sica.</t>
  </si>
  <si>
    <t>7958-8</t>
  </si>
  <si>
    <t>Franz Joseph Von Marttens, Gonzalo Luis MuÃ±oz Arismendi</t>
  </si>
  <si>
    <t>Profesor de Musica</t>
  </si>
  <si>
    <t>Taller cuerdas, Taller conjunto Instrumental, Taller de Folklore , Taller de Cine, Taller de Pintura.</t>
  </si>
  <si>
    <t>G-134 INTI-PANNI</t>
  </si>
  <si>
    <t>g-134-inti-panni</t>
  </si>
  <si>
    <t>g134.intipanni@comdescalama.cl</t>
  </si>
  <si>
    <t>inti-panni</t>
  </si>
  <si>
    <t>PAULA JARAQUEMADA 2808</t>
  </si>
  <si>
    <t>CALAMA</t>
  </si>
  <si>
    <t xml:space="preserve">ESCUELA DE PÃRVULOS INTI-PANNI "HIJOS DEL SOL" , UNA ESCUELA PARA APRENDER Y DESARROLLARSE INTEGRALMENTE".
</t>
  </si>
  <si>
    <t>12882-1</t>
  </si>
  <si>
    <t xml:space="preserve">PAOLA DÃAZ </t>
  </si>
  <si>
    <t>gabriel soto valdebenito</t>
  </si>
  <si>
    <t>gabriel-soto-valdebenito</t>
  </si>
  <si>
    <t>gsotov@colegioandresbello.cl</t>
  </si>
  <si>
    <t>Colegio Andres Bello Chiguayante</t>
  </si>
  <si>
    <t>pinares 503</t>
  </si>
  <si>
    <t>a:1:{s:64:"791f28e21c3e6eda86a7e9019b8f2d3fd6f29724b90c8086987a39ae3cb79f4b";a:4:{s:10:"expiration";i:1466200634;s:2:"ip";s:12:"172.18.9.223";s:2:"ua";s:109:"Mozilla/5.0 (Windows NT 10.0; WOW64) AppleWebKit/537.36 (KHTML, like Gecko) Chrome/51.0.2704.84 Safari/537.36";s:5:"login";i:1466027834;}}</t>
  </si>
  <si>
    <t>http://semanaeducacionartistica.cultura.gob.cl/wp-content/uploads/2016/04/insignia_chica2.jpg</t>
  </si>
  <si>
    <t>chiguayante</t>
  </si>
  <si>
    <t xml:space="preserve">El Colegio Particular 95 â€œAndrÃ©s Belloâ€ de Chiguayante, entendiendo los cambios globales,
su impacto en la sociedad y en el desarrollo de nuestras comunidades, reflexiona respecto a lo
anterior y reformula sus orientaciones con el fin de acercarse a una sociedad cientÃ­fica y
tecnolÃ³gica, con un fuerte Ã©nfasis en las bases humanistas y valÃ³rico-cristiano no confesional,
que la sociedad moderna requiere, en el que se integre a toda la comunidad educativa y por
supuesto su entorno.
Nuestro establecimiento se hace cargo de la realidad en la que estÃ¡ inserto, una
comunidad que aspira a mejorar su calidad de vida y que es mÃ¡s exigente a quienes tenemos la
responsabilidad de educar a las nuevas generaciones.
</t>
  </si>
  <si>
    <t>www.colegioandresbello.cl</t>
  </si>
  <si>
    <t>Gabriel Soto Valdebenito</t>
  </si>
  <si>
    <t>coordinador tecnico artistico</t>
  </si>
  <si>
    <t>taller de danza latinoamericana</t>
  </si>
  <si>
    <t>Gabriela Munoz</t>
  </si>
  <si>
    <t>gabriela-munoz</t>
  </si>
  <si>
    <t>gabymh84@gmail.com</t>
  </si>
  <si>
    <t>Camino principal El Bolsico s/n</t>
  </si>
  <si>
    <t>a:1:{s:64:"c581f91a895abda4dfbdc15e8aadfca7c26e2a1b54633d84d59c846e7ef7e9b7";a:4:{s:10:"expiration";i:1464355405;s:2:"ip";s:12:"172.18.9.223";s:2:"ua";s:102:"Mozilla/5.0 (Windows NT 6.1) AppleWebKit/537.36 (KHTML, like Gecko) Chrome/50.0.2661.102 Safari/537.36";s:5:"login";i:1464182605;}}</t>
  </si>
  <si>
    <t>http://semanaeducacionartistica.cultura.gob.cl/wp-content/uploads/2016/05/insignia-7-150x150.png</t>
  </si>
  <si>
    <t>Escuela El Bolsico, dependencia municipal, rural multigrado, que atiende actualmente 29 niÃ±os.</t>
  </si>
  <si>
    <t>3036-8</t>
  </si>
  <si>
    <t>Marisol Andrades Rojas</t>
  </si>
  <si>
    <t>Profesora encargada</t>
  </si>
  <si>
    <t>Gabriela Pinto</t>
  </si>
  <si>
    <t>gabriela-pinto</t>
  </si>
  <si>
    <t>gafepiro@gmail.com</t>
  </si>
  <si>
    <t>Colegio del Alba</t>
  </si>
  <si>
    <t>Micaela Godoy 275</t>
  </si>
  <si>
    <t xml:space="preserve">Somos un grupo de alumnos de EnseÃ±anza media que tenemos un interÃ©s en las artes visuales, y la expansiÃ³n de estas por medio de la exposiciÃ³n. </t>
  </si>
  <si>
    <t>colegiodelalbacoquimbo.cl</t>
  </si>
  <si>
    <t xml:space="preserve">Jaime Alfaro </t>
  </si>
  <si>
    <t>Artes Visuales y FotografÃ­a</t>
  </si>
  <si>
    <t>gabyprofe7@gmail.com</t>
  </si>
  <si>
    <t>gabyprofe7gmail-com</t>
  </si>
  <si>
    <t xml:space="preserve">Escuela Diego Portales Palazuelos </t>
  </si>
  <si>
    <t>General Holley P. Ancha 102, DE VALPARAÃSO</t>
  </si>
  <si>
    <t>a:5:{i:0;s:4:"Cine";i:1;s:11:"FotografÃ­a";i:2;s:10:"Literatura";i:3;s:7:"MÃºsica";i:4;s:6:"Teatro";}</t>
  </si>
  <si>
    <t xml:space="preserve">Hola somos la Escuela Diego Portales Palazuelos, participamos el aÃ±o pasado en la SEA y nos gustarÃ­a participar nuevamente, pues fue una experiencia muy buena para los aprendices y profesoras y profesores </t>
  </si>
  <si>
    <t>1548-2</t>
  </si>
  <si>
    <t xml:space="preserve">Gabriela Miranda MartÃ­nez </t>
  </si>
  <si>
    <t xml:space="preserve">Encargada Biblioteca Escolar CRA </t>
  </si>
  <si>
    <t>Galide Moreno</t>
  </si>
  <si>
    <t>galide-moreno</t>
  </si>
  <si>
    <t>galidemoreno@gam.cl</t>
  </si>
  <si>
    <t>Centro Gabriela Mistral</t>
  </si>
  <si>
    <t>Alameda 223</t>
  </si>
  <si>
    <t>http://semanaeducacionartistica.cultura.gob.cl/wp-content/uploads/2016/04/Santiago-en-100-Palabras-10-aÃ±os-107-150x150.jpg</t>
  </si>
  <si>
    <t xml:space="preserve">GAM, Centro Gabriela Mistral, es un centro cultural focalizado en el acceso a la cultura y en la formaciÃ³n de audiencias. Difunde creaciones artÃ­sticas de teatro, danza, mÃºsica clÃ¡sica y popular, artes visuales y arte popular.
Es un lugar de encuentro entre audiencias y creadores, especializado en artes escÃ©nicas y musicales. Nace en septiembre de 2010 con el objetivo de articular contenidos, cultura y experiencias desde su sede, en el corazÃ³n de Santiago de Chile. </t>
  </si>
  <si>
    <t>www.gam.cl</t>
  </si>
  <si>
    <t>2 25665511</t>
  </si>
  <si>
    <t>Genesis Perez</t>
  </si>
  <si>
    <t>genesis-perez</t>
  </si>
  <si>
    <t>gperezneriz@gmail.com</t>
  </si>
  <si>
    <t>http://www.anadime.cl/</t>
  </si>
  <si>
    <t>CompaÃ±ia (mÃºltidisciplinar)</t>
  </si>
  <si>
    <t>german-araos-herrera</t>
  </si>
  <si>
    <t>a:5:{s:64:"731d7408da7ff23a75dc8d593274c20e7279dc19590f4e68033929d1eceb6c6f";a:4:{s:10:"expiration";i:1466263561;s:2:"ip";s:12:"172.18.9.223";s:2:"ua";s:108:"Mozilla/5.0 (Windows NT 6.3; WOW64) AppleWebKit/537.36 (KHTML, like Gecko) Chrome/51.0.2704.84 Safari/537.36";s:5:"login";i:1466090761;}s:64:"f75bdf7619ca4e8f321867b79e7ec67deb7204bcd1cd12e08a6818d428ca270b";a:4:{s:10:"expiration";i:1466275727;s:2:"ip";s:12:"172.18.9.223";s:2:"ua";s:65:"Mozilla/5.0 (Windows NT 5.1; rv:47.0) Gecko/20100101 Firefox/47.0";s:5:"login";i:1466102927;}s:64:"3cde6fce787f133bf93dfbd43948d1d01ac26074131087e6ec5f38a3f42d632a";a:4:{s:10:"expiration";i:1466278570;s:2:"ip";s:12:"172.18.9.223";s:2:"ua";s:108:"Mozilla/5.0 (Windows NT 6.3; WOW64) AppleWebKit/537.36 (KHTML, like Gecko) Chrome/51.0.2704.84 Safari/537.36";s:5:"login";i:1466105770;}s:64:"0bbd24df73a2ab9a5b45f7abc5c34343149a846b5b8ac425194cbbcb7c005d86";a:4:{s:10:"expiration";i:1466338612;s:2:"ip";s:12:"172.18.9.223";s:2:"ua";s:65:"Mozilla/5.0 (Windows NT 5.1; rv:47.0) Gecko/20100101 Firefox/47.0";s:5:"login";i:1466165812;}s:64:"b6bd09836129ab1229d303ca759b42e438a9b7c8183f645699b4b1571c727900";a:4:{s:10:"expiration";i:1466339326;s:2:"ip";s:12:"172.18.9.223";s:2:"ua";s:65:"Mozilla/5.0 (Windows NT 5.1; rv:47.0) Gecko/20100101 Firefox/47.0";s:5:"login";i:1466166526;}}</t>
  </si>
  <si>
    <t xml:space="preserve">El Colegio Superior del Maipo es un establecimiento particular subvencionado de subvenciÃ³n compartida. Su rÃ©gimen es de EnseÃ±anza media HumanÃ­stica cientÃ­fico.
Tiene 720 estudiantes.
Nace el aÃ±o 1981 y se encuentra ubicada en el casco antiguo cercano a la estaciÃ³n de ferrocarriles.
</t>
  </si>
  <si>
    <t>10608-9</t>
  </si>
  <si>
    <t>wwwcsmaipo.cl</t>
  </si>
  <si>
    <t>Coordinador de Artes y Tecnologia</t>
  </si>
  <si>
    <t>artes visuales, musica, danza</t>
  </si>
  <si>
    <t>Gianluca Tatti Jara</t>
  </si>
  <si>
    <t>gianluca-tatti-jara</t>
  </si>
  <si>
    <t>g.tatti@hotmail.com</t>
  </si>
  <si>
    <t>Colegio  Particular San Luis</t>
  </si>
  <si>
    <t>a:1:{s:64:"4bf0fa2152f472b6d0e580e0583ffe6f929ef3c2956d0aec769f0c1609a5d92f";a:4:{s:10:"expiration";i:1463592463;s:2:"ip";s:12:"172.18.9.223";s:2:"ua";s:110:"Mozilla/5.0 (Windows NT 10.0; WOW64) AppleWebKit/537.36 (KHTML, like Gecko) Chrome/50.0.2661.102 Safari/537.36";s:5:"login";i:1463419663;}}</t>
  </si>
  <si>
    <t>giovanni mora</t>
  </si>
  <si>
    <t>giovanni-mora</t>
  </si>
  <si>
    <t>giova_ny_24@hotmail.com</t>
  </si>
  <si>
    <t>Complejo Educacional Manuel Plaza Reyes</t>
  </si>
  <si>
    <t>Ignacio Carrera Pinto 1066</t>
  </si>
  <si>
    <t>a:8:{i:0;s:15:"Artes circenses";i:1;s:14:"Artes visuales";i:2;s:4:"Cine";i:3;s:11:"FotografÃ­a";i:4;s:10:"Literatura";i:5;s:7:"MÃºsica";i:6;s:13:"Nuevos medios";i:7;s:6:"Teatro";}</t>
  </si>
  <si>
    <t>Nuestro establecimiento, cuenta con una matricula de 860 estudiantes, y en nuestra Jornada escolar completa tenemos taller relacionados con el Ã¡mbito artÃ­sticos en los cuales nos gustarÃ­a tener apoyo para potenciar alumnos nuestros Objetivos ya que ademas lo representa en nuestro PEI.
Contamos con un total de 44 docentes y 4 docentes directivos, ademas de contar con dos cursos por nivel de educaciÃ³n vespertina para adultos.</t>
  </si>
  <si>
    <t>10419-1</t>
  </si>
  <si>
    <t>www.liceolampa.cl</t>
  </si>
  <si>
    <t>Paola Alcaino</t>
  </si>
  <si>
    <t>Docente de artes visuales y coordinadora SEA</t>
  </si>
  <si>
    <t>gladys cabanas vidal</t>
  </si>
  <si>
    <t>gladys-cabanas-vidal</t>
  </si>
  <si>
    <t>esanrafael@hotmail.com</t>
  </si>
  <si>
    <t>San Rafael   71</t>
  </si>
  <si>
    <t>Muco Bajo  Comunidad  Romualdo  Caniuqueo</t>
  </si>
  <si>
    <t>Colegio del sector rural pequeÃ±o  inserto en comunidad de etnia  mapuche  con espectativas  artistica, cultural  y gran disponibilidas</t>
  </si>
  <si>
    <t>5876-9</t>
  </si>
  <si>
    <t>Director  docente de artes visuales</t>
  </si>
  <si>
    <t>Gladys Guardia</t>
  </si>
  <si>
    <t>gladys-guardia</t>
  </si>
  <si>
    <t>santamaria.utp.2014@gmail.com</t>
  </si>
  <si>
    <t>Colegio Polivalente Santa Maria</t>
  </si>
  <si>
    <t>Serrano 518</t>
  </si>
  <si>
    <t>El colegio Santa MarÃ­a es un establecimiento Particular Subvensionado, que quiere enseÃ±ar con excelente calidad, formando personas integrales, solidarias y fraternas que sean capaces de enfrentar un mundo globalizado y en esta misiÃ³n es que ponemos nuestros esfuerzos de formaciÃ³n.
Creemos que la integralidad consiste en desarrollar no tan solo lo cognitivo, sino tambiÃ©n lo afectivo y social y por lo tanto, lo artÃ­stico.</t>
  </si>
  <si>
    <t>Orquesta de cÃ¡mara- Taller de MÃºsica- Taller de danza folclÃ³rica</t>
  </si>
  <si>
    <t>gladys madariaga ascencio</t>
  </si>
  <si>
    <t>gladys-madariaga-ascencio</t>
  </si>
  <si>
    <t>lalita_c_9@hotmail.com</t>
  </si>
  <si>
    <t>rosario college</t>
  </si>
  <si>
    <t>los jazmines 175 rosario</t>
  </si>
  <si>
    <t>rengo</t>
  </si>
  <si>
    <t>Rosario College es un establecimiento subvencionado, sin embargo gratuito. El cual sÃ³lo tiene 3 aÃ±os de antigÃ¼edad siendo este el primer aÃ±o de gratuidad. situado en un contexto altamente vulnerable.
Desde este aÃ±o, el establecimiento ha optado por entregar el 90% de lo materiales contemplados para la asignatura de artes visuales, como mÃ©todo de apoyo a las familias y ademÃ¡s para incentivar a los alumnos y alumnas a desarrollar el gusto por la asignatura al tener la disponibilidad del material.
Es un colegio pequeÃ±o, con una matricula de 290 alumnos aprox. desde a enseÃ±anza pre- bÃ¡sica hasta 8vo aÃ±o, teniendo un curso por nivel.</t>
  </si>
  <si>
    <t>gladys madariaga</t>
  </si>
  <si>
    <t>Gladys Morales Ibanez</t>
  </si>
  <si>
    <t>gladys-morales-ibanez</t>
  </si>
  <si>
    <t>prof.gladys@hotmail.cl</t>
  </si>
  <si>
    <t>Universitario el Salvador</t>
  </si>
  <si>
    <t>Av Salvador 1696</t>
  </si>
  <si>
    <t>www.cus.cl</t>
  </si>
  <si>
    <t>Profesora de Artes visuales, tecnologÃ­a y jefa de departamento tÃ©cnico artÃ­stico</t>
  </si>
  <si>
    <t>Gloria</t>
  </si>
  <si>
    <t>gloria</t>
  </si>
  <si>
    <t>gloriagomez@mineduc.cl</t>
  </si>
  <si>
    <t>Liceo Trapaqueante C-90</t>
  </si>
  <si>
    <t>Huacolda s/n</t>
  </si>
  <si>
    <t>a:1:{s:64:"39b714e68b5a2d4090e62b95f09255ea1075191093272019ac15c66238f12837";a:4:{s:10:"expiration";i:1462378707;s:2:"ip";s:12:"172.18.9.223";s:2:"ua";s:102:"Mozilla/5.0 (Windows NT 6.1) AppleWebKit/537.36 (KHTML, like Gecko) Chrome/49.0.2623.112 Safari/537.36";s:5:"login";i:1462205907;}}</t>
  </si>
  <si>
    <t>TirÃºa</t>
  </si>
  <si>
    <t>Gloria GÃ³mez</t>
  </si>
  <si>
    <t>Coordinadora comunal Convivencia Escolar</t>
  </si>
  <si>
    <t>Gloria castro farias</t>
  </si>
  <si>
    <t>gloria-castro-farias</t>
  </si>
  <si>
    <t>gpcf2306@gmail.com</t>
  </si>
  <si>
    <t>escuela especial de lenguaje hijos del rey</t>
  </si>
  <si>
    <t>los copihues 535, villa victoria michaihie</t>
  </si>
  <si>
    <t>Nustra escuela especial de lenguaje atiende niÃ±os que presentan Trastornos del Lenguaje desde los 3 a los 5 aÃ±os 11 meses. Tiene 3 aÃ±os de funcionamiento y nuestro sello educativo se basa en entregar una educaciÃ³n de calidad con altos valores cristianos.
Formamos la escuela 4 profesoras diferenciales especialistal en T.E.L, 5 asistentes de sala, 1 asistente de educaciÃ³n, 1 jefe gabinete TÃ©cnico y 1 directora-En total se atienden a 120 niÃ±os y niÃ±as en dos jornadas de clases</t>
  </si>
  <si>
    <t>16918-8</t>
  </si>
  <si>
    <t>gloria castro</t>
  </si>
  <si>
    <t>jefe gabinete tÃ©cnico pedagpgio</t>
  </si>
  <si>
    <t>gloria contreras</t>
  </si>
  <si>
    <t>gloria-contreras</t>
  </si>
  <si>
    <t>gloria.contrerascortes@gmail.com</t>
  </si>
  <si>
    <t>escuela santa rosa</t>
  </si>
  <si>
    <t>lagos 431</t>
  </si>
  <si>
    <t>a:1:{s:64:"0362c7ad177aa10d2178c3ba3a84475205fea972223abad2625df11bc82b3465";a:4:{s:10:"expiration";i:1468088693;s:2:"ip";s:12:"172.18.9.223";s:2:"ua";s:110:"Mozilla/5.0 (Windows NT 10.0; WOW64) AppleWebKit/537.36 (KHTML, like Gecko) Chrome/51.0.2704.103 Safari/537.36";s:5:"login";i:1467915893;}}</t>
  </si>
  <si>
    <t>http://semanaeducacionartistica.cultura.gob.cl/wp-content/uploads/2016/05/logo-colegio-santa-rosa-2-150x150.jpg</t>
  </si>
  <si>
    <t>traiguÃ©n</t>
  </si>
  <si>
    <t>5466-6</t>
  </si>
  <si>
    <t>gloria contreras cortes</t>
  </si>
  <si>
    <t>Gloria Zambrano</t>
  </si>
  <si>
    <t>gloria-zambrano</t>
  </si>
  <si>
    <t>glori.zambrano@gmail.com</t>
  </si>
  <si>
    <t>For Life</t>
  </si>
  <si>
    <t>La estancia 01586</t>
  </si>
  <si>
    <t>http://semanaeducacionartistica.cultura.gob.cl/wp-content/uploads/2016/05/image-2-150x150.jpg</t>
  </si>
  <si>
    <t>â€ª+56Â 45Â 237Â 6908â€¬</t>
  </si>
  <si>
    <t>Gloria Zambrano Arias</t>
  </si>
  <si>
    <t>Profesora de mÃºsica de 1Âº a 6Âº y profesora de lenguaje 3Âº y 5Âº</t>
  </si>
  <si>
    <t>gmistral</t>
  </si>
  <si>
    <t>artesvisualesgm@gmail.com</t>
  </si>
  <si>
    <t>a:1:{s:64:"c1a9f2544a7a80ef2e6b0c34b9fc5f256c5d6acbf4cf42dc9c124f8aff7a1ed3";a:4:{s:10:"expiration";i:1463679557;s:2:"ip";s:12:"172.18.9.223";s:2:"ua";s:108:"Mozilla/5.0 (Windows NT 6.1; WOW64) AppleWebKit/537.36 (KHTML, like Gecko) Chrome/50.0.2661.94 Safari/537.36";s:5:"login";i:1463506757;}}</t>
  </si>
  <si>
    <t>http://semanaeducacionartistica.cultura.gob.cl/wp-content/uploads/2016/05/insignia-2-1-150x150.png</t>
  </si>
  <si>
    <t xml:space="preserve">Homenaje a Joan MirÃ³ sobre las Calles y alrededores del Establecimiento. ParticipaciÃ³n producciÃ³n y difusiÃ³n: toda la Comunidad Mistraliana </t>
  </si>
  <si>
    <t>Danza, Coro, Pintura, Teatro</t>
  </si>
  <si>
    <t>Gonzalo Ibarra Valenzuela</t>
  </si>
  <si>
    <t>gonzalo-ibarra-valenzuela</t>
  </si>
  <si>
    <t>gonzoi90@hotmail.com</t>
  </si>
  <si>
    <t>carlos Lazcano Alfonso</t>
  </si>
  <si>
    <t>a:2:{s:64:"8ce9d339fb22eebcf81514dc2efb0415f37b7800cbe9c3142fd2450c6db960d0";a:4:{s:10:"expiration";i:1466011114;s:2:"ip";s:12:"172.18.9.223";s:2:"ua";s:108:"Mozilla/5.0 (Windows NT 6.1; WOW64) AppleWebKit/537.36 (KHTML, like Gecko) Chrome/51.0.2704.84 Safari/537.36";s:5:"login";i:1465838314;}s:64:"f520cda918d4979cd33659d0e7eca20a3a7ca7111e5fdbfa7b5b046cf10877ea";a:4:{s:10:"expiration";i:1466183744;s:2:"ip";s:12:"172.18.9.223";s:2:"ua";s:108:"Mozilla/5.0 (Windows NT 6.1; WOW64) AppleWebKit/537.36 (KHTML, like Gecko) Chrome/51.0.2704.84 Safari/537.36";s:5:"login";i:1466010944;}}</t>
  </si>
  <si>
    <t>http://semanaeducacionartistica.cultura.gob.cl/wp-content/uploads/2016/04/12745636_244631989201764_647899870447406176_n-150x150.jpg</t>
  </si>
  <si>
    <t xml:space="preserve"> Carlos Lazcano Alfonso, contribuciÃ³n a la EducaciÃ³n, pues en Romeral es una escuela rural con trayectoria y calidad educativa, trayectoria en el Ã¡mbito pÃºblico, encontrando en esta escuela los docentes especializados con los valores que nosotros queremos inculcar en nuestros niÃ±osâ€.</t>
  </si>
  <si>
    <t>2830-4</t>
  </si>
  <si>
    <t>gonzalo martinez</t>
  </si>
  <si>
    <t>gonzalo-martinez</t>
  </si>
  <si>
    <t>gonzalo.martinez.j@gmail.com</t>
  </si>
  <si>
    <t>espacio Delirium Tremens</t>
  </si>
  <si>
    <t>Sede Conde de la Conquista</t>
  </si>
  <si>
    <t>http://semanaeducacionartistica.cultura.gob.cl/wp-content/uploads/2016/04/10956273_10205275869912179_4399501842320582700_n-150x150.jpg</t>
  </si>
  <si>
    <t>este espacio busca reunir artistas multidisciplinarios de la region de O"Higgins e instalar un espacio de difucion artistica donde los jovenes puedan intercambiar saberes e intruducir a otros jovenes en el circuito de arte local</t>
  </si>
  <si>
    <t>Gonzalo.martinez.j@gmail.com</t>
  </si>
  <si>
    <t>Gonzalo</t>
  </si>
  <si>
    <t>Gonzalo Torres Pozo</t>
  </si>
  <si>
    <t>gonzalo-torres-pozo</t>
  </si>
  <si>
    <t>gonzalosalva@msn.com</t>
  </si>
  <si>
    <t>Windmill College</t>
  </si>
  <si>
    <t>Madrid nÂº  1439</t>
  </si>
  <si>
    <t>a:1:{s:64:"f9ea328824d2a6bd14349378fcf191f0beaf4f9da991baae3e6dab1f88ff4afb";a:4:{s:10:"expiration";i:1466787842;s:2:"ip";s:12:"172.18.9.223";s:2:"ua";s:102:"Mozilla/5.0 (Windows NT 5.1) AppleWebKit/537.36 (KHTML, like Gecko) Chrome/49.0.2623.112 Safari/537.36";s:5:"login";i:1466615042;}}</t>
  </si>
  <si>
    <t>http://semanaeducacionartistica.cultura.gob.cl/wp-content/uploads/2016/04/default-logo-150x68.png</t>
  </si>
  <si>
    <t xml:space="preserve">El Windmill College es un establecimiento pÃºblico con un marcado compromiso  en la participaciÃ³n de todos sus  estudiantes en cada una de las instancias que enriquezcan su vida como ser humano integral,atendiendo la diversidad e intereses de los alumnos. </t>
  </si>
  <si>
    <t>1959-3</t>
  </si>
  <si>
    <t>www.windmill.cl</t>
  </si>
  <si>
    <t>32- 3243456</t>
  </si>
  <si>
    <t>Batucada,grupo de rock-pop y coro.</t>
  </si>
  <si>
    <t>Gonzarteypintura</t>
  </si>
  <si>
    <t>gonzarteypintura</t>
  </si>
  <si>
    <t>gonzalo.o.r.amaro@hotmail.com</t>
  </si>
  <si>
    <t>Lo Ovalle 1295</t>
  </si>
  <si>
    <t>a:2:{s:64:"f2b71300b56265786500225931a45330a52d8d2b1b8a2a3b8e9b0e4a58042aab";a:4:{s:10:"expiration";i:1466098578;s:2:"ip";s:12:"172.18.9.223";s:2:"ua";s:127:"Mozilla/5.0 (Windows NT 10.0; Win64; x64) AppleWebKit/537.36 (KHTML, like Gecko) Chrome/46.0.2486.0 Safari/537.36 Edge/13.10586";s:5:"login";i:1465925778;}s:64:"da28317ad28c009c208d4f9bc09534079c902ffef82d8b7b8fa5090bd29742ff";a:4:{s:10:"expiration";i:1466181075;s:2:"ip";s:12:"172.18.9.223";s:2:"ua";s:109:"Mozilla/5.0 (Windows NT 10.0; WOW64) AppleWebKit/537.36 (KHTML, like Gecko) Chrome/51.0.2704.84 Safari/537.36";s:5:"login";i:1466008275;}}</t>
  </si>
  <si>
    <t>http://semanaeducacionartistica.cultura.gob.cl/wp-content/uploads/2016/03/Imagen1-150x150.jpg</t>
  </si>
  <si>
    <t>La escuela bÃ¡sica Deutschland es un establecimiento que promueve el conocimiento a travÃ©s del aprendizaje valÃ³rico y el arte,sin dejar de lado cada una de las necesidades del estudiante, la cual aporta y brinda elementos importantes dentro de un sector vulnerable,logrando asÃ­ personas integrales par la vida de hoy.</t>
  </si>
  <si>
    <t>Gonzalo Ocampo Rosales</t>
  </si>
  <si>
    <t>Profesor educaciÃ³n artÃ­stica</t>
  </si>
  <si>
    <t>Pintura y dibujo.</t>
  </si>
  <si>
    <t>Govinda</t>
  </si>
  <si>
    <t>govinda</t>
  </si>
  <si>
    <t>govindagopala@hotmail.com</t>
  </si>
  <si>
    <t>Liceo Carmen Aurora RodrÃ­guez HenrÃ­quez</t>
  </si>
  <si>
    <t>Dolores Endeiza 185</t>
  </si>
  <si>
    <t xml:space="preserve"> </t>
  </si>
  <si>
    <t>13461-9</t>
  </si>
  <si>
    <t>Govinda Gopala DÃ­az PainÃ©n</t>
  </si>
  <si>
    <t>Profesor de MÃºsica, Coordinador de Enlaces</t>
  </si>
  <si>
    <t>Banda de MÃºsica Popular</t>
  </si>
  <si>
    <t>Graciela Amestica Aburto</t>
  </si>
  <si>
    <t>graciela-amestica-aburto</t>
  </si>
  <si>
    <t>gra_412@hotmail.com</t>
  </si>
  <si>
    <t>Nuevo Colegio Particular de Cartagena</t>
  </si>
  <si>
    <t>Avenida Cartagena 685</t>
  </si>
  <si>
    <t>a:1:{s:64:"fc9cc559471cedc8a8e3e39412e4513251e0b7c4151bc87a694468ab83ca48ab";a:4:{s:10:"expiration";i:1466598772;s:2:"ip";s:12:"172.18.9.223";s:2:"ua";s:101:"Mozilla/5.0 (Windows NT 6.1) AppleWebKit/537.36 (KHTML, like Gecko) Chrome/51.0.2704.84 Safari/537.36";s:5:"login";i:1466425972;}}</t>
  </si>
  <si>
    <t>http://semanaeducacionartistica.cultura.gob.cl/wp-content/uploads/2016/05/Insignia-150x150.png</t>
  </si>
  <si>
    <t>a:5:{i:0;s:10:"ArtesanÃ­a";i:1;s:14:"Artes visuales";i:2;s:10:"Literatura";i:3;s:7:"MÃºsica";i:4;s:6:"Teatro";}</t>
  </si>
  <si>
    <t>Coordinadora</t>
  </si>
  <si>
    <t>Guillermo Fredericksen</t>
  </si>
  <si>
    <t>guillermo-fredericksen</t>
  </si>
  <si>
    <t>fredericksengallardog@gmail.com</t>
  </si>
  <si>
    <t>Liceo Municipal de Codegua</t>
  </si>
  <si>
    <t>O Higgins interior 356</t>
  </si>
  <si>
    <t>http://semanaeducacionartistica.cultura.gob.cl/wp-content/uploads/2016/05/escritorio-150x150.jpeg</t>
  </si>
  <si>
    <t>El Liceo Municipal de Codegua es el Ãºnico Liceo PÃºblico de la Comuna, atiende estudiantes de alta vulnerabilidad, tiene un equipo docente y tÃ©cnico directivo con alto compromiso, estudiantes, afectivos y apoderados poco participativos y escasamente comprometidos con la educaciÃ³n de sus hijos.
Tiene una matricula de 345 estudiantes que atiende en jornada diurna y vespertina.</t>
  </si>
  <si>
    <t>15781-5</t>
  </si>
  <si>
    <t>www.liceomunicipaldecodegua.cl</t>
  </si>
  <si>
    <t>Roberto Quiroz Moran</t>
  </si>
  <si>
    <t>Docente de Artes Visuales de 1Â° a 4Â° Medio</t>
  </si>
  <si>
    <t>Grupo de teatro, de danza, instrumental</t>
  </si>
  <si>
    <t>Guillermo Javier Parra Osorio</t>
  </si>
  <si>
    <t>guillermo-javier-parra-osorio</t>
  </si>
  <si>
    <t>willo_parra@yahoo.com</t>
  </si>
  <si>
    <t>liceo Montenegro</t>
  </si>
  <si>
    <t>Santa Elena S/N</t>
  </si>
  <si>
    <t>a:1:{s:64:"77d87ee72520da8918cc047b4d0fa44c4b79870d6165f419b4473c0f96b6ff43";a:4:{s:10:"expiration";i:1458930529;s:2:"ip";s:12:"172.18.9.223";s:2:"ua";s:108:"Mozilla/5.0 (Windows NT 6.2; WOW64) AppleWebKit/537.36 (KHTML, like Gecko) Chrome/49.0.2623.87 Safari/537.36";s:5:"login";i:1458757729;}}</t>
  </si>
  <si>
    <t>http://semanaeducacionartistica.cultura.gob.cl/wp-content/uploads/2016/03/CAM00637-150x150.jpg</t>
  </si>
  <si>
    <t>tiltil</t>
  </si>
  <si>
    <t>a:2:{i:0;s:10:"ArtesanÃ­a";i:1;s:7:"DiseÃ±o";}</t>
  </si>
  <si>
    <t xml:space="preserve">liceo Montenegro </t>
  </si>
  <si>
    <t>10443-4</t>
  </si>
  <si>
    <t>----------------------------------------</t>
  </si>
  <si>
    <t xml:space="preserve">coordinador EducaciÃ³n ArtÃ­stica </t>
  </si>
  <si>
    <t>guillermojarpa</t>
  </si>
  <si>
    <t>gjarpa@u.uchile.cl</t>
  </si>
  <si>
    <t>Av. Libertador Bernardo O'Higgins 1058</t>
  </si>
  <si>
    <t>http://semanaeducacionartistica.cultura.gob.cl/wp-content/uploads/2016/04/logo-u-de-chile-150x150.gif</t>
  </si>
  <si>
    <t>La Universidad de Chile es la InstituciÃ³n de educaciÃ³n superior mÃ¡s antigua del paÃ­s, creada en 1842. Es una CorporaciÃ³n PÃºblica, de carÃ¡cter nacional y que desarrolla una amplia gama de Ã¡reas y disciplinas del saber dentro de las aulas, siendo su Ã¡mbito de acciÃ³n la enseÃ±anza superior, la investigaciÃ³n, la creaciÃ³n y extensiÃ³n en las ciencias, las humanidades y las artes.</t>
  </si>
  <si>
    <t>http://www.uchile.cl</t>
  </si>
  <si>
    <t>2978 2729</t>
  </si>
  <si>
    <t>Carola Ojalvo</t>
  </si>
  <si>
    <t>VicerrectorÃ­a de InvestigaciÃ³n y Desarrollo</t>
  </si>
  <si>
    <t>Gustavo Bustos</t>
  </si>
  <si>
    <t>gustavo-bustos</t>
  </si>
  <si>
    <t>gbustos@colegioohiggins.cl</t>
  </si>
  <si>
    <t>Colegio Ohiggins</t>
  </si>
  <si>
    <t>Pardo #876</t>
  </si>
  <si>
    <t>a:1:{s:64:"34c1f14c5cc9245394257329906dc6467abb2d00a9cb00106bd11c909d7769f8";a:4:{s:10:"expiration";i:1463841856;s:2:"ip";s:12:"172.18.9.223";s:2:"ua";s:102:"Mozilla/5.0 (Windows NT 6.1) AppleWebKit/537.36 (KHTML, like Gecko) Chrome/50.0.2661.102 Safari/537.36";s:5:"login";i:1463669056;}}</t>
  </si>
  <si>
    <t>Somos un colegio particular subvencionado dedicado a entregar una educaciÃ³n centrada en el aprendizaje de los niÃ±os, no discriminatoria sustentada en el lema â€œTodos los niÃ±os pueden aprenderâ€.</t>
  </si>
  <si>
    <t>25697-8</t>
  </si>
  <si>
    <t>www.colegioohiggins.cl</t>
  </si>
  <si>
    <t>Profesor de MÃºsica</t>
  </si>
  <si>
    <t>Talleres de mÃºsica</t>
  </si>
  <si>
    <t>Gustavo Chiang Munoz</t>
  </si>
  <si>
    <t>gustavo-chiang-munoz</t>
  </si>
  <si>
    <t>guchiang@vtr.net</t>
  </si>
  <si>
    <t>Liceo Luis Vargas Salcedo</t>
  </si>
  <si>
    <t>Vargas Salcedo 1720</t>
  </si>
  <si>
    <t>http://semanaeducacionartistica.cultura.gob.cl/wp-content/uploads/2016/05/insignia-150x150.png</t>
  </si>
  <si>
    <t>El liceo Luis Vargas Salcedo es el unico liceo municipal de la comuna de Cerrillos y ha establecido el arte como uno de los pilares centrales de su proyecto educativo y su sello distintivo. Tiene ya 40 aÃ±os de existencia, posee dos especialidades tecnico profesionales y su propuesta es desarrollar integralmente a los estudiantes a la vez de convertirlos en personas que incidan positivamente en su entorno social.</t>
  </si>
  <si>
    <t>9865-5</t>
  </si>
  <si>
    <t>www.liceoluissalcedo.cl</t>
  </si>
  <si>
    <t xml:space="preserve">Gustavo Chiang </t>
  </si>
  <si>
    <t>Jefe Unidad TÃ©cnico pedagogica</t>
  </si>
  <si>
    <t>Banda de jazz, batucada</t>
  </si>
  <si>
    <t>Gustavo Parra Andreu</t>
  </si>
  <si>
    <t>gustavo-parra-andreu</t>
  </si>
  <si>
    <t>gustavo.parraandreu@gmail.com</t>
  </si>
  <si>
    <t>calle Onas # poblacion alonso de ercilla 2 comuna de Hualqui</t>
  </si>
  <si>
    <t>a:1:{s:64:"48fe535d8214f27442cc2346c0d78b7702b9121de9fa6ecf67e26a30e19237cf";a:4:{s:10:"expiration";i:1466212791;s:2:"ip";s:12:"172.18.9.223";s:2:"ua";s:109:"Mozilla/5.0 (Windows NT 10.0; WOW64) AppleWebKit/537.36 (KHTML, like Gecko) Chrome/51.0.2704.84 Safari/537.36";s:5:"login";i:1466039991;}}</t>
  </si>
  <si>
    <t>http://semanaeducacionartistica.cultura.gob.cl/wp-content/uploads/2016/04/IMG_0166-150x150.jpg</t>
  </si>
  <si>
    <t>Escuela Nueva RepÃºblica , es un establecimiento publico con alto indice de vulnerabilidad ubicado en la comuna de Hualqui en la ciudad de ConcepciÃ³n . Desde el  aÃ±o 2015 el establecimiento a integrado al PEI la educacion artÃ­stica, hemos trabajado directamente con el programa acciona y talleres extra-escolares. 
consideramos la participaciÃ³n  de nuestro establecimiento en el SEA como una experiencia de mejoramiento en post del desarrollo integral de los estudiantes</t>
  </si>
  <si>
    <t>18065-3</t>
  </si>
  <si>
    <t>41- 2780904</t>
  </si>
  <si>
    <t xml:space="preserve">coordinador artÃ­stico </t>
  </si>
  <si>
    <t>h.melendez.1212</t>
  </si>
  <si>
    <t>h-melendez-1212</t>
  </si>
  <si>
    <t>h.melendez.1212@gmail.com</t>
  </si>
  <si>
    <t>Escuela de EspecializaciÃ³n Artistica "Las Brisas"</t>
  </si>
  <si>
    <t>PASAJE  FRESIA 349</t>
  </si>
  <si>
    <t>a:1:{s:64:"5b50d8f371e5912e793af3ab2dd8c8b32d587f92fae85bbba062bf4627e815db";a:4:{s:10:"expiration";i:1463055975;s:2:"ip";s:12:"172.18.9.223";s:2:"ua";s:108:"Mozilla/5.0 (Windows NT 6.2; WOW64) AppleWebKit/537.36 (KHTML, like Gecko) Chrome/50.0.2661.94 Safari/537.36";s:5:"login";i:1462883175;}}</t>
  </si>
  <si>
    <t>http://semanaeducacionartistica.cultura.gob.cl/wp-content/uploads/2016/04/12650967_1699159750329656_1486893081551508_n-150x150.jpg</t>
  </si>
  <si>
    <t>a:9:{i:0;s:15:"Artes circenses";i:1;s:14:"Artes visuales";i:2;s:4:"Cine";i:3;s:5:"Danza";i:4;s:11:"FotografÃ­a";i:5;s:10:"Literatura";i:6;s:7:"MÃºsica";i:7;s:13:"Nuevos medios";i:8;s:6:"Teatro";}</t>
  </si>
  <si>
    <t>La escuela Municipal de especializaciÃ³n artÃ­stica "Las Brisas", se ubica en la ciudad de CopiapÃ³ de la  RegiÃ³n de Atacama. 
Posee una matricula total de alrededor de 280 alumnos e incorpora dentro de su PEI                   la necesidad imperiosa de fortalecer en los estudiantes el desarrollo tridimencional que involucra Ã¡reas del desarrollo corporal, intelectual, valÃ³ricos y sociales, mediante la implementaciÃ³n de la danza y la musica en su formaciÃ³n. La escuela "Las Brisas" comprende la importancia de una temprana estimulaciÃ³n de la conformaciÃ³n de la identidad del estudiante para poder desarrollar en ellos sus habilidades, sentido de pertenencia de su propia afectividad y equilibrio emocional, contribuyendo de este modo a una autoestima positiva y a la aceptaciÃ³n de si mismo.</t>
  </si>
  <si>
    <t>413-8</t>
  </si>
  <si>
    <t>52-2-21 73 04</t>
  </si>
  <si>
    <t xml:space="preserve">Hernan Melendez </t>
  </si>
  <si>
    <t>Profesor de Danza.</t>
  </si>
  <si>
    <t xml:space="preserve">Elenco de Danza </t>
  </si>
  <si>
    <t>Hans Mendez Munoz</t>
  </si>
  <si>
    <t>hans-mendez-munoz</t>
  </si>
  <si>
    <t>hmendez@colegiosanmiguel.cl</t>
  </si>
  <si>
    <t>Colegio San Miguel Arcangel Linares</t>
  </si>
  <si>
    <t>Colo colo 392</t>
  </si>
  <si>
    <t>a:1:{s:64:"b9f7a2a3ec5b8b2905706bfaf3f53f9777919a30d3a5329ab4650c66b1676478";a:4:{s:10:"expiration";i:1464194867;s:2:"ip";s:12:"172.18.9.223";s:2:"ua";s:109:"Mozilla/5.0 (Windows NT 6.3; WOW64) AppleWebKit/537.36 (KHTML, like Gecko) Chrome/50.0.2661.102 Safari/537.36";s:5:"login";i:1464022067;}}</t>
  </si>
  <si>
    <t>http://semanaeducacionartistica.cultura.gob.cl/wp-content/uploads/2016/04/logonuevo-150x150.png</t>
  </si>
  <si>
    <t>En el Colegio San Miguel ArcÃ¡ngel de Linares formamos, en alianza con las familias, personas con una sÃ³lida base cristiana, respetuosa, solidaria y esforzada, con competencias acadÃ©micas y socioemocionales, para desempeÃ±arse en el mundo con reales oportunidades de movilidad social, transformÃ¡ndose en agentes de cambio.
El Colegio San Miguel ArcÃ¡ngel de Linares quiere ser un establecimiento educacional de excelencia, destacado en la regiÃ³n y reconocido como una instituciÃ³n inclusiva, que forma personas con sÃ³lidos valores cristianos, competencias acadÃ©nmicas y sociales, lÃ­nderes del cambio social.</t>
  </si>
  <si>
    <t>3304-9</t>
  </si>
  <si>
    <t>www.colegiosanmiguel.cl</t>
  </si>
  <si>
    <t>Rodolfo Espinoza</t>
  </si>
  <si>
    <t>Profesor encargado de la asignatura de EducaciÃ³n Musical</t>
  </si>
  <si>
    <t>haydee-morales</t>
  </si>
  <si>
    <t>haydeemh@gmail.com</t>
  </si>
  <si>
    <t>Las Mercedes 330</t>
  </si>
  <si>
    <t>a:1:{s:64:"cf526c1fcc654977706d274042d34f6f72e0fb560ed0ba7854168c91bb81f7f9";a:4:{s:10:"expiration";i:1466194930;s:2:"ip";s:12:"172.18.9.223";s:2:"ua";s:65:"Mozilla/5.0 (Windows NT 5.1; rv:47.0) Gecko/20100101 Firefox/47.0";s:5:"login";i:1466022130;}}</t>
  </si>
  <si>
    <t>http://semanaeducacionartistica.cultura.gob.cl/wp-content/uploads/2016/05/cole-Mmama-16-034-150x150.jpg</t>
  </si>
  <si>
    <t>Somos una Escuela BÃ¡sica cumpliremos tres aÃ±os de vida y creemos en el desarrollo integral del alumno, el arte es importante para fomentar la creatividad y nuestro colegio tiene como meta mostrar al alumno diferentes lenguajes artÃ­sticos.</t>
  </si>
  <si>
    <t>16980-3</t>
  </si>
  <si>
    <t>www.pulmahue de paine .cl</t>
  </si>
  <si>
    <t>Haydee Morales Hidalgo</t>
  </si>
  <si>
    <t>Administradora</t>
  </si>
  <si>
    <t>HECTOR GASTON VASQUEZ MEDINA</t>
  </si>
  <si>
    <t>hector-gaston-vasquez-medina</t>
  </si>
  <si>
    <t>hevameprof@gmail.com</t>
  </si>
  <si>
    <t>escuela manuel rodriguez</t>
  </si>
  <si>
    <t>aurora de chile 2951</t>
  </si>
  <si>
    <t>a:3:{s:64:"8e1eb6e077b83fd0057eb1a2fa9cadb87c659808113f66eb9e3689d06e47868b";a:4:{s:10:"expiration";i:1466791376;s:2:"ip";s:12:"172.18.9.223";s:2:"ua";s:110:"Mozilla/5.0 (Windows NT 10.0; WOW64) AppleWebKit/537.36 (KHTML, like Gecko) Chrome/51.0.2704.103 Safari/537.36";s:5:"login";i:1466618576;}s:64:"1ee2d2b6d58a31ec1cf2747b6c471a7f584c93cc5c77394f5afc233de23ef649";a:4:{s:10:"expiration";i:1466802105;s:2:"ip";s:12:"172.18.9.223";s:2:"ua";s:102:"Mozilla/5.0 (Windows NT 5.1) AppleWebKit/537.36 (KHTML, like Gecko) Chrome/49.0.2623.112 Safari/537.36";s:5:"login";i:1466629305;}s:64:"78956123b176f17575f8a235c2e9b1ec117c6501ff0956cce7e6c1bcb1c048d2";a:4:{s:10:"expiration";i:1466882329;s:2:"ip";s:12:"172.18.9.223";s:2:"ua";s:102:"Mozilla/5.0 (Windows NT 5.1) AppleWebKit/537.36 (KHTML, like Gecko) Chrome/49.0.2623.112 Safari/537.36";s:5:"login";i:1466709529;}}</t>
  </si>
  <si>
    <t>http://semanaeducacionartistica.cultura.gob.cl/wp-content/uploads/2016/06/Establecimiento_20-1-130x150.png</t>
  </si>
  <si>
    <t>copiapo</t>
  </si>
  <si>
    <t xml:space="preserve">La escuela manuel rodriguez de copiapo, se define como una escuela inclusiva, multicultural y que trabaja con alumnos vulnerables, destaca tambien por atender alumnos con NEE y TEL.
El sello educativo de la escuela, apunta a las actividades artisticas y culturales, tenemos talleres de Folclore, deportes y para este aÃ±o, se consideran talleres del Plan nacional de Artes del cual hemos sido beneficiados.
</t>
  </si>
  <si>
    <t>13133-4</t>
  </si>
  <si>
    <t>sandra mura rodriguez</t>
  </si>
  <si>
    <t>coordinadora extraescolar</t>
  </si>
  <si>
    <t>grupo folclorico (baile)</t>
  </si>
  <si>
    <t>hectorene</t>
  </si>
  <si>
    <t>hreneisla@hotmail.com</t>
  </si>
  <si>
    <t>Escuela Eulogio Goycolea Garay</t>
  </si>
  <si>
    <t>Galvarino Riveros 190</t>
  </si>
  <si>
    <t>http://semanaeducacionartistica.cultura.gob.cl/wp-content/uploads/2016/04/LOGO-EEGG-1-150x150.jpg</t>
  </si>
  <si>
    <t>CALBUCO</t>
  </si>
  <si>
    <t>a:5:{i:0;s:15:"Artes circenses";i:1;s:14:"Artes visuales";i:2;s:7:"DiseÃ±o";i:3;s:7:"MÃºsica";i:4;s:6:"Teatro";}</t>
  </si>
  <si>
    <t xml:space="preserve">LA ESCUELA EULOGIO GOYCOLE GARAY ES UN ESTABLECIMIENTO  PÃšBLICO CIENTÃFICO - HUMANISTA, QUE ALBERGA ALUMNO DE PREKINDER A ENSEÃ‘ANZA MEDIA. </t>
  </si>
  <si>
    <t>HÃ‰CTOR RENÃ‰ ISLA RIQUELME</t>
  </si>
  <si>
    <t>PROFESOR ENSEÃ‘ANZA MEDIA</t>
  </si>
  <si>
    <t>DISEÃ‘O, BATUCADA</t>
  </si>
  <si>
    <t>hernan benavides</t>
  </si>
  <si>
    <t>hernan-benavides</t>
  </si>
  <si>
    <t>hebenavides@gmail.com</t>
  </si>
  <si>
    <t>liceo municipal republica de italia</t>
  </si>
  <si>
    <t>calle jaime barrientos soto 303</t>
  </si>
  <si>
    <t>a:1:{s:64:"ff118acf37a549147b5de5797eb3bca575d2c3d79e8a3df56558964953761ca5";a:4:{s:10:"expiration";i:1466212981;s:2:"ip";s:12:"172.18.9.223";s:2:"ua";s:120:"Mozilla/5.0 (Macintosh; Intel Mac OS X 10_10_5) AppleWebKit/537.36 (KHTML, like Gecko) Chrome/51.0.2704.84 Safari/537.36";s:5:"login";i:1466040181;}}</t>
  </si>
  <si>
    <t>http://semanaeducacionartistica.cultura.gob.cl/wp-content/uploads/2016/05/insignia-liceo-media-1-150x150.jpg</t>
  </si>
  <si>
    <t>quinta de tilcoco</t>
  </si>
  <si>
    <t>a:6:{i:0;s:14:"Artes visuales";i:1;s:5:"Danza";i:2;s:7:"DiseÃ±o";i:3;s:10:"Literatura";i:4;s:7:"MÃºsica";i:5;s:6:"Teatro";}</t>
  </si>
  <si>
    <t xml:space="preserve">liceo republica de italia enseÃ±anza media area cientifica humanista y tecnico profesional, contamos con muchos talentos artÃ­sticos, tanto en mÃºsica como en artes visuales. </t>
  </si>
  <si>
    <t>2319-1</t>
  </si>
  <si>
    <t>722 540134</t>
  </si>
  <si>
    <t>HFLANDEZ</t>
  </si>
  <si>
    <t>hflandez</t>
  </si>
  <si>
    <t>hdeloflafla@hotmail.com</t>
  </si>
  <si>
    <t>Calle Quinchilca NÂ° 599</t>
  </si>
  <si>
    <t>a:1:{s:64:"5a80d0851b12a90a2baa261b0f1d41ec785900061e5e4a9dff5a6eb9aba3739b";a:4:{s:10:"expiration";i:1466197400;s:2:"ip";s:12:"172.18.9.223";s:2:"ua";s:101:"Mozilla/5.0 (Windows NT 6.1) AppleWebKit/537.36 (KHTML, like Gecko) Chrome/51.0.2704.84 Safari/537.36";s:5:"login";i:1466024600;}}</t>
  </si>
  <si>
    <t>http://semanaeducacionartistica.cultura.gob.cl/wp-content/uploads/2016/03/Escuela-150x150.jpg</t>
  </si>
  <si>
    <t>a:4:{i:0;s:12:"Arquitectura";i:1;s:14:"Artes visuales";i:2;s:7:"MÃºsica";i:3;s:6:"Teatro";}</t>
  </si>
  <si>
    <t xml:space="preserve">La escuela Nueva EspaÃ±a, en la comuna de Los Lagos - RegiÃ³n de Los RÃ­os fue creada mediante resoluciÃ³n NÂ° 21290 de fecha 31 de julio del aÃ±o 1974 dictada por el Ministerio de EducaciÃ³n y bajo el nombre  de ESCUELA BÃSICA NÂ° 210, iniciando sus actividades en marzo del mismo aÃ±o. AÃ±os mÃ¡s tarde, con la primera clasificaciÃ³n de las escuelas bÃ¡sicas del paÃ­s, fue designada como ESCUELA BÃSICA F-154.  En el aÃ±o 1975  recibe el nombre  escuela bÃ¡sica NUEVA ESPAÃ‘A, de acuerdo a la solicitud hecha ante las autoridades regionales del servicio y contando con la aprobaciÃ³n del Consulado de EspaÃ±a en Valdivia acreditado ante la Embajada de EspaÃ±a en nuestro paÃ­s.
En mayo del 2012 se gestiona la construcciÃ³n de un nuevo establecimiento que pudiera acoger a todos los cursos. Es asÃ­ como se construye y entrega el actual edificio en marzo del aÃ±o 2003, de manos del presidente de la repÃºblica don RICARDO LAGOS ESCOBAR.
En  mayo del aÃ±o 2013 asume la direcciÃ³n la Sra. EUGENIA LEONOR RIVEROS ÃVALOS,  quien lidera un equipo de trabajo de 20 profesores, 2 profesionales directivos, 9 asistentes de la educaciÃ³n, 4 profesionales del proyecto de IntegraciÃ³n Escolar  y 11 profesionales de apoyo.
Actualmente el establecimiento cuenta con una matrÃ­cula de 575 alumnos, 38 docentes y 26 Asistentes de la educaciÃ³n.
</t>
  </si>
  <si>
    <t>6934-5</t>
  </si>
  <si>
    <t>http://www.nuevaespana.cl</t>
  </si>
  <si>
    <t>63 - 2461226</t>
  </si>
  <si>
    <t>Hilda Flandez</t>
  </si>
  <si>
    <t>Hideko Palma Kuramochi</t>
  </si>
  <si>
    <t>hideko-palma-kuramochi</t>
  </si>
  <si>
    <t>chinita1974@hotmail.com</t>
  </si>
  <si>
    <t>Escuela Kim Ruka Carahue</t>
  </si>
  <si>
    <t>Manuel Montt 195</t>
  </si>
  <si>
    <t>http://semanaeducacionartistica.cultura.gob.cl/wp-content/uploads/2016/04/970161_278023062335337_227678680_n-150x150.jpg</t>
  </si>
  <si>
    <t>La Escuela Municipal E-425 kim-Ruka o Casa del Saber estÃ¡ ubicada en el sector alto de nuestra Ciudad de Carahue. Donde atiende fundamentalmente alumnos y alumnas que pertenecen a las Poblaciones: Vista Hermosa, poblaciÃ³n Sur, Libertad, Entre Rios, Verde Bosque, Pob. 11 de Septiembre, Las Lomas, Villa Imai, Los Pinos y sectores Rurales cercanos. Actualmente la Escuela Kim Ruka atiende a sus Alumnos en Jornada Escolar Completa para lo que cuenta con un Segundo PabellÃ³n ubicado en calle Manuel Montt 197 al lado de la Casa de la Cultura.</t>
  </si>
  <si>
    <t>6501-3</t>
  </si>
  <si>
    <t>45-2922583</t>
  </si>
  <si>
    <t>Ballet Folclorico</t>
  </si>
  <si>
    <t>hugo</t>
  </si>
  <si>
    <t>profesorhugoutp@gmail.com</t>
  </si>
  <si>
    <t>colegio Estela Segura</t>
  </si>
  <si>
    <t>Juan Rojas Maldonado 353</t>
  </si>
  <si>
    <t>Puente Alto.</t>
  </si>
  <si>
    <t>El colegio Estela Segura cuenta con un Proyecto Educativo Institucional inspirado en la formaciÃ³n integral del estudiante, abarcando Ã¡reas del desarrollo cognitivo, fÃ­sico, social, espiritual, afectivo, moral y artÃ­stico.
De este modo, el desarrollo artÃ­stico es pilar fundamental en el proceso formativo de nuestros estudiantes.</t>
  </si>
  <si>
    <t>10479-5</t>
  </si>
  <si>
    <t>Hugo Concha</t>
  </si>
  <si>
    <t>IBAR LOPEZ GONZALEZ</t>
  </si>
  <si>
    <t>ibar-lopez-gonzalez</t>
  </si>
  <si>
    <t>DIRECCIONJLL@GMAIL.COM</t>
  </si>
  <si>
    <t>COLEGIO JOSE LUIS LAGRANGE DE LA CISTERNA</t>
  </si>
  <si>
    <t>SANTA ANSELMA 0198</t>
  </si>
  <si>
    <t>a:1:{s:64:"81fddad6bda7b3d7f8e4291231885919acfe66caf7d0d6051824955d5d46cff5";a:4:{s:10:"expiration";i:1460134608;s:2:"ip";s:12:"172.18.9.223";s:2:"ua";s:65:"Mozilla/5.0 (Windows NT 5.1; rv:45.0) Gecko/20100101 Firefox/45.0";s:5:"login";i:1459961808;}}</t>
  </si>
  <si>
    <t>LA CISTERNA</t>
  </si>
  <si>
    <t xml:space="preserve">Establecimiento educacional con todos los niveles educativos, de subvenciÃ³n compartida  cientÃ­fico humanista. Inserto en la comuna de La Cisterna de un nivel socio econÃ³mico medio alto, con matrÃ­cula de 428 alumnos.
Se destaca en esta instituciÃ³n la buena convivencia escolar.
En la actualidad cuenta con un taller de patinaje artÃ­stico y en formaciÃ³n un taller musical y de danza folclÃ³rica.
</t>
  </si>
  <si>
    <t>25480-0</t>
  </si>
  <si>
    <t>www.colegiojoseluislagrange.cl</t>
  </si>
  <si>
    <t>ROSSANA TOBAR DIAZ</t>
  </si>
  <si>
    <t>COORDINADORA ACADEMICA</t>
  </si>
  <si>
    <t>IC San Fernando</t>
  </si>
  <si>
    <t>ic-san-fernando</t>
  </si>
  <si>
    <t>J.Martinez@inmacsfdo.cl</t>
  </si>
  <si>
    <t>Calle el Roble 483</t>
  </si>
  <si>
    <t>a:1:{s:64:"b14d538345de8b4a3190a30bf44bd0d6d3728bb8f336b7d16e9337653cc71456";a:4:{s:10:"expiration";i:1465489930;s:2:"ip";s:12:"172.18.9.223";s:2:"ua";s:110:"Mozilla/5.0 (Windows NT 10.0; WOW64) AppleWebKit/537.36 (KHTML, like Gecko) Chrome/50.0.2661.102 Safari/537.36";s:5:"login";i:1465317130;}}</t>
  </si>
  <si>
    <t>El Colegio Inmaculada ConcepciÃ³n participa por segundo aÃ±o consecutivo en las actividades propuestas por el SEA. Es un establecimiento Humanista-Cristiano, que ha comenzado a integrar la EducaciÃ³n ArtÃ­stica desde un enfoque mÃ¡s protagÃ³nico en la formaciÃ³n de niÃ±os y jÃ³venes de la RegiÃ³n de OÂ´Higgins.</t>
  </si>
  <si>
    <t>www.inmaculadaconcepcionsanfernando.cl</t>
  </si>
  <si>
    <t>72-2718823</t>
  </si>
  <si>
    <t>Juan Pablo MartÃ­nez Lazo</t>
  </si>
  <si>
    <t>Docente de MÃºsica</t>
  </si>
  <si>
    <t>Grupo Instrumental y Coro</t>
  </si>
  <si>
    <t>ICThno</t>
  </si>
  <si>
    <t>icthno</t>
  </si>
  <si>
    <t>taller.fernandarte@gmail.com</t>
  </si>
  <si>
    <t>a:1:{s:64:"93314c343603c367a11a2ec13ea76fb1c16014cd4627225cb9860dbc83d34ed5";a:4:{s:10:"expiration";i:1463196005;s:2:"ip";s:12:"172.18.9.223";s:2:"ua";s:108:"Mozilla/5.0 (Windows NT 6.3; WOW64) AppleWebKit/537.36 (KHTML, like Gecko) Chrome/50.0.2661.94 Safari/537.36";s:5:"login";i:1463023205;}}</t>
  </si>
  <si>
    <t>http://semanaeducacionartistica.cultura.gob.cl/wp-content/uploads/2016/04/artistapintura-1-150x150.jpg</t>
  </si>
  <si>
    <t>Fernanda Seguel Rojas</t>
  </si>
  <si>
    <t>Profesor Artes Visuales de EducaciÃ³n Media</t>
  </si>
  <si>
    <t>Ignacio Herrera Gonzalez</t>
  </si>
  <si>
    <t>ignacio-herrera-gonzalez</t>
  </si>
  <si>
    <t>iherreragonzalez@gmail.com</t>
  </si>
  <si>
    <t>Colegio Cervantes</t>
  </si>
  <si>
    <t>Avenida Arauco NÂ° 5394</t>
  </si>
  <si>
    <t>a:1:{s:64:"275562c14d4dfc4f469bbe8f43ff1a71766ed1f081d4d7b14a9a38fa1b6bc0f5";a:4:{s:10:"expiration";i:1460076654;s:2:"ip";s:12:"172.18.9.223";s:2:"ua";s:81:"Mozilla/5.0 (Macintosh; Intel Mac OS X 10.7; rv:45.0) Gecko/20100101 Firefox/45.0";s:5:"login";i:1459903854;}}</t>
  </si>
  <si>
    <t>a:4:{i:0;s:14:"Artes visuales";i:1;s:10:"Literatura";i:2;s:7:"MÃºsica";i:3;s:6:"Teatro";}</t>
  </si>
  <si>
    <t xml:space="preserve"> 13.574-7</t>
  </si>
  <si>
    <t>(51) 2272350</t>
  </si>
  <si>
    <t>Ignacio Herrera</t>
  </si>
  <si>
    <t>Profesor de Castellano y FilosofÃ­a, profesor asesor de la agrupaciÃ³n literararia Lagar</t>
  </si>
  <si>
    <t>Revista de estudiantes Lagar</t>
  </si>
  <si>
    <t>Ignacio Ugarte</t>
  </si>
  <si>
    <t>ignacio-ugarte</t>
  </si>
  <si>
    <t>ignacio.ugarte@csi.cl</t>
  </si>
  <si>
    <t>Colegio San Ignacio El Bosque</t>
  </si>
  <si>
    <t>Av. Pocuro 2801</t>
  </si>
  <si>
    <t>a:2:{s:64:"37c49ff8615a1c089cba3ab80645191c5db8a13936138fa755053678546d878c";a:4:{s:10:"expiration";i:1461344140;s:2:"ip";s:12:"172.18.9.223";s:2:"ua";s:65:"Mozilla/5.0 (Windows NT 6.1; rv:45.0) Gecko/20100101 Firefox/45.0";s:5:"login";i:1461171340;}s:64:"e286c181bbe20666a7dcda3d4032ab2d0a77bae8e92e3fe5db336b9f3e4de429";a:4:{s:10:"expiration";i:1461346484;s:2:"ip";s:12:"172.18.9.223";s:2:"ua";s:72:"Mozilla/5.0 (Windows NT 6.1; WOW64; rv:43.0) Gecko/20100101 Firefox/43.0";s:5:"login";i:1461173684;}}</t>
  </si>
  <si>
    <t>http://semanaeducacionartistica.cultura.gob.cl/wp-content/uploads/2016/04/SIEB-150x150.jpg</t>
  </si>
  <si>
    <t>a:10:{i:0;s:12:"Arquitectura";i:1;s:15:"Artes circenses";i:2;s:14:"Artes visuales";i:3;s:4:"Cine";i:4;s:5:"Danza";i:5;s:11:"FotografÃ­a";i:6;s:10:"Literatura";i:7;s:7:"MÃºsica";i:8;s:13:"Nuevos medios";i:9;s:6:"Teatro";}</t>
  </si>
  <si>
    <t>Charla de artista invitado</t>
  </si>
  <si>
    <t>8996-6</t>
  </si>
  <si>
    <t>www.sanignacio.cl</t>
  </si>
  <si>
    <t>9 9079 6926</t>
  </si>
  <si>
    <t>Jefe de Departamento de MÃºsica</t>
  </si>
  <si>
    <t>Orquesta, Banda</t>
  </si>
  <si>
    <t>inclusivasanlorenzo</t>
  </si>
  <si>
    <t>adcac1238@hotmail.cl</t>
  </si>
  <si>
    <t>a:1:{s:64:"40ce77d4eabf70721b8dc8b1bb01f97925d4dcd9d0caf31a380995d69504c481";a:4:{s:10:"expiration";i:1466784587;s:2:"ip";s:12:"172.18.9.223";s:2:"ua";s:109:"Mozilla/5.0 (Windows NT 6.1; WOW64) AppleWebKit/537.36 (KHTML, like Gecko) Chrome/51.0.2704.103 Safari/537.36";s:5:"login";i:1466611787;}}</t>
  </si>
  <si>
    <t>a:2:{i:0;s:10:"ArtesanÃ­a";i:1;s:7:"MÃºsica";}</t>
  </si>
  <si>
    <t>La escuela esta inserta en el sector rural de la comuna de San Esteban Provincia de los Andes, atendemos a la diversidad, con cursos multigrados.</t>
  </si>
  <si>
    <t>34-2 481526</t>
  </si>
  <si>
    <t>Ines Jara</t>
  </si>
  <si>
    <t>ines-jara</t>
  </si>
  <si>
    <t>Ijaraperez@gmail.com</t>
  </si>
  <si>
    <t>Escuela Olga Rios Pinochet</t>
  </si>
  <si>
    <t>Ruta q45</t>
  </si>
  <si>
    <t>4326-3</t>
  </si>
  <si>
    <t>Ingrid Aguilera Alegria</t>
  </si>
  <si>
    <t>ingrid-aguilera-alegria</t>
  </si>
  <si>
    <t>ingrid.aguilera.a@gmail.com</t>
  </si>
  <si>
    <t>Centro Educacional Fernando de AragÃ³n</t>
  </si>
  <si>
    <t>Av. Gabriela 1317</t>
  </si>
  <si>
    <t>http://semanaeducacionartistica.cultura.gob.cl/wp-content/uploads/2016/05/Ingid-Aguilera-en-mural-colectivo-Semana-de-la-Chilenidad-150x150.jpg</t>
  </si>
  <si>
    <t>a:4:{i:0;s:14:"Artes visuales";i:1;s:7:"DiseÃ±o";i:2;s:11:"FotografÃ­a";i:3;s:13:"Nuevos medios";}</t>
  </si>
  <si>
    <t>Trabajo plÃ¡stico
â€œFotografÃ­as  dentro 
del  Arte  del siglo XXâ€:
Proyecto de Montaje expositivo consistente en realizar  un telÃ³n interactivo, inspirado en la pintura vanguardista latinoamericana del siglo XX, en donde los espectadores se involucran lÃºdicamente, tomÃ¡ndose   fotografÃ­as e indagando, paralelamente en el proceso creativo e investigativo que da surgimiento a la obra expuesta, a travÃ©s de afiches y explicaciones de los propios alumnos anfitriones del stand (caracterizados como antiguos fotÃ³grafos de plaza).</t>
  </si>
  <si>
    <t>24878-9</t>
  </si>
  <si>
    <t>www.colegiofernandodearagÃ³n.cl</t>
  </si>
  <si>
    <t>Ingrid Aguilera AlegrÃ­a</t>
  </si>
  <si>
    <t>Jefe Depto. Artes Visuales y TecnologÃ­a</t>
  </si>
  <si>
    <t>Grupo Folklorico CEFA</t>
  </si>
  <si>
    <t>INGRID BAHAMONDES ALLENDES</t>
  </si>
  <si>
    <t>ingrid-bahamondes-allendes</t>
  </si>
  <si>
    <t>ESCUELA BÃSICA RABUCO</t>
  </si>
  <si>
    <t>PRINCIPAL S/N RABUCO</t>
  </si>
  <si>
    <t>a:1:{s:64:"95620e250e56b4c331aec4ccc6cc361a8aa5a413a553acd77626914c620cde6e";a:4:{s:10:"expiration";i:1466783465;s:2:"ip";s:12:"172.18.9.223";s:2:"ua";s:110:"Mozilla/5.0 (Windows NT 10.0; WOW64) AppleWebKit/537.36 (KHTML, like Gecko) Chrome/51.0.2704.103 Safari/537.36";s:5:"login";i:1466610665;}}</t>
  </si>
  <si>
    <t>HIJUELAS</t>
  </si>
  <si>
    <t>33- 2 272934</t>
  </si>
  <si>
    <t xml:space="preserve">PROFESORA </t>
  </si>
  <si>
    <t>Ingrid Manque Moreno</t>
  </si>
  <si>
    <t>ingrid-manque-moreno</t>
  </si>
  <si>
    <t>condoresillapel@gmail.com</t>
  </si>
  <si>
    <t>Escuela Especial de Trastornos de la ComunicaciÃ³n y Lenguaje "Cuna de CÃ³ndores"</t>
  </si>
  <si>
    <t>constituciÃ³n 1032</t>
  </si>
  <si>
    <t>http://semanaeducacionartistica.cultura.gob.cl/wp-content/uploads/2016/04/logo-cuna-150x150.png</t>
  </si>
  <si>
    <t>a:4:{i:0;s:10:"ArtesanÃ­a";i:1;s:15:"Artes circenses";i:2;s:14:"Artes visuales";i:3;s:5:"Danza";}</t>
  </si>
  <si>
    <t xml:space="preserve">La escuela de especial de trastorno  de la comunicaciÃ³n lenguaje â€œCuna de CÃ³ndoresâ€, ubicada en la calle principal ConstituciÃ³n NÂº 1032, Illapel, su entorno es residencial y comercial. 
Esta Escuela de Lenguaje  atiende a 30 menores con Trastornos EspecÃ­ficos del Lenguaje    en sus grados  Mixto o Expresivo,  cuyas edades fluctuarÃ¡n entre los 3 y 5 aÃ±os ,11 meses.  siendo los Niveles de tratamiento Medio Mayor, Primer y Segundo  Nivel TransiciÃ³n. 
Nuestros alumnos son procedentes  de diversos sectores de Illapel; Villa San Rafael,  PoblaciÃ³n NÂº 1 y 2, centro, El Cobre, Cuz Cuz, Bellavista y  ribera del rÃ­o, quienes asisten solo en la jornada de la maÃ±ana o tarde.
</t>
  </si>
  <si>
    <t>13500-3</t>
  </si>
  <si>
    <t>Cuna De CÃ³ndores Illapel   Facebook</t>
  </si>
  <si>
    <t>53 2 522199</t>
  </si>
  <si>
    <t>Docente Especialista en TEA / TEL</t>
  </si>
  <si>
    <t xml:space="preserve">Los niÃ±os y niÃ±as que realizan diferentes actividades como baile, poemas , pintura </t>
  </si>
  <si>
    <t>Ingrid Rivera Gonzalez</t>
  </si>
  <si>
    <t>ingrid-rivera-gonzalez</t>
  </si>
  <si>
    <t>ingrid_rive@hotmail.com</t>
  </si>
  <si>
    <t>Liceo TecnolÃ³gico Mataquito</t>
  </si>
  <si>
    <t xml:space="preserve">Bombero Garrido 998 </t>
  </si>
  <si>
    <t>a:1:{s:64:"3004bc64d5cfe0e4df4cb2a9783cfa6dd31b3a82dad3169627cbfab41dcab06d";a:4:{s:10:"expiration";i:1462555920;s:2:"ip";s:12:"172.18.9.223";s:2:"ua";s:109:"Mozilla/5.0 (Windows NT 10.0; WOW64) AppleWebKit/537.36 (KHTML, like Gecko) Chrome/50.0.2661.94 Safari/537.36";s:5:"login";i:1462383120;}}</t>
  </si>
  <si>
    <t>http://semanaeducacionartistica.cultura.gob.cl/wp-content/uploads/2016/05/12961740_10208969728861642_4916364796795459456_n-150x150.jpg</t>
  </si>
  <si>
    <t>a:3:{i:0;s:14:"Artes visuales";i:1;s:4:"Cine";i:2;s:11:"FotografÃ­a";}</t>
  </si>
  <si>
    <t xml:space="preserve">El Liceo TecnolÃ³gico Mataquito es un Centro de EducaciÃ³n que forma TÃ©cnicos de Nivel Medio con distintas especialidades, dando un fuerte Ã©nfasis en el desarrollo de las habilidades emprendedoras  y con un sostenido compromiso en la formaciÃ³n en valores. </t>
  </si>
  <si>
    <t>www.ltmataquito.cl</t>
  </si>
  <si>
    <t>75-2222123</t>
  </si>
  <si>
    <t xml:space="preserve">Ingrid Rivera </t>
  </si>
  <si>
    <t xml:space="preserve">Docente de Artes visuales </t>
  </si>
  <si>
    <t>Instituto Comercial Osorno</t>
  </si>
  <si>
    <t>instituto-comercial-osorno</t>
  </si>
  <si>
    <t>Los carrera 718</t>
  </si>
  <si>
    <t>a:1:{s:64:"ae70da278c0dd41adae4422b5f203cb06e14108de758d3e83449a8dcac693d09";a:4:{s:10:"expiration";i:1466352299;s:2:"ip";s:12:"172.18.9.223";s:2:"ua";s:109:"Mozilla/5.0 (Windows NT 10.0; WOW64) AppleWebKit/537.36 (KHTML, like Gecko) Chrome/51.0.2704.84 Safari/537.36";s:5:"login";i:1466179499;}}</t>
  </si>
  <si>
    <t>http://semanaeducacionartistica.cultura.gob.cl/wp-content/uploads/2016/04/liceo-comercial-150x150.jpg</t>
  </si>
  <si>
    <t xml:space="preserve">El Instituto Comercial Osorno, a cargo de su director Mario Alvarez Castro, asume como misiÃ³n esencial la de formar Personas integras con
principios y valores, que puedan desempeÃ±arse eficientemente como tÃ©cnicos de nivel medio en el
sector de administraciÃ³n y comercio de la economÃ­a regional y nacional, (servicio). dotados de
conocimientos, habilidades, competencias y actitudes acordes con el permanente desafÃ­o para
adaptarse a la creciente velocidad de cambio tecnolÃ³gico y cultural, como asÃ­ mismo con una clara
concepciÃ³n Ã©tica y moral en funciÃ³n del bien social y de su desempeÃ±o profesional, permitiÃ©ndoles,
ademÃ¡s integrarse a la educaciÃ³n de estudios superiores. Para complementar la formaciÃ³n educacional, se abren posibilidades artÃ­sticas para los alumnos, con el fin de incorporar una formaciÃ³n integral en todo Ã¡mbito, ampliando las competencias y formando mejores personas. </t>
  </si>
  <si>
    <t>http://icosorno.blogspot.cl/</t>
  </si>
  <si>
    <t>(64) 223 3998</t>
  </si>
  <si>
    <t xml:space="preserve">MÃ³nica Mena </t>
  </si>
  <si>
    <t xml:space="preserve">Monitora taller teatral </t>
  </si>
  <si>
    <t xml:space="preserve">Alumnos del taller de teatro, colectivo artÃ­stico </t>
  </si>
  <si>
    <t>instituto-profesional-projazz</t>
  </si>
  <si>
    <t>mariaolgareyes@projazz.cl</t>
  </si>
  <si>
    <t>Eulogia SÃ¡nchez 039</t>
  </si>
  <si>
    <t>a:1:{s:64:"4ea88e6184561d7b9764062071bdc74a3f7e9c34669d09031682b4588f54d204";a:4:{s:10:"expiration";i:1466712592;s:2:"ip";s:12:"172.18.9.223";s:2:"ua";s:110:"Mozilla/5.0 (Windows NT 10.0; WOW64) AppleWebKit/537.36 (KHTML, like Gecko) Chrome/51.0.2704.103 Safari/537.36";s:5:"login";i:1466539792;}}</t>
  </si>
  <si>
    <t>http://semanaeducacionartistica.cultura.gob.cl/wp-content/uploads/2016/05/Avatar-tumblr-150x150.jpg</t>
  </si>
  <si>
    <t xml:space="preserve">Desde sus inicios en 1982 como â€œAcademia de MÃºsica Projazzâ€, el Instituto Profesional Projazz (reconocido por el Ministerio de EducaciÃ³n en 2007) ha liderado la educaciÃ³n del jazz y la mÃºsica popular en el paÃ­s. Con tres campus en una ubicaciÃ³n privilegiada, sus estudiantes viven la experiencia de ser artistas desde el primer momento de su carrera.
Projazz imparte tres carreras profesionales, de cuatro aÃ±os de duraciÃ³n en promedio: IntÃ©rprete en Jazz y MÃºsica Popular, ComposiciÃ³n Musical e IntÃ©rprete en Teatro Musical. El Instituto promueve en su comunidad de estudiantes y acadÃ©micos  integrar la formaciÃ³n artÃ­stica, profesional y tambiÃ©n personal, en consonancia con la sociedad y sus necesidades. A esto se suma el sello de innovaciÃ³n que lo ha llevado a crear dos planes de estudio Ãºnicos en Chile: un programa de educaciÃ³n superior en jazz y, desde 2012, la primera carrera de IntÃ©rprete en Teatro Musical.
</t>
  </si>
  <si>
    <t>www.projazz.cl</t>
  </si>
  <si>
    <t>INSTITUTO PSICOPEDAGOGICO</t>
  </si>
  <si>
    <t>instituto-psicopedagogico</t>
  </si>
  <si>
    <t>discap95@yahoo.es</t>
  </si>
  <si>
    <t>4 SUR 95 BARRANCAS</t>
  </si>
  <si>
    <t>a:1:{s:64:"30a52c40645fdfc219cc008404a5c9eaf5a2d57565456bf27b63dfeef6f2c3d6";a:4:{s:10:"expiration";i:1466968980;s:2:"ip";s:12:"172.18.9.223";s:2:"ua";s:72:"Mozilla/5.0 (Windows NT 6.1; WOW64; rv:47.0) Gecko/20100101 Firefox/47.0";s:5:"login";i:1466796180;}}</t>
  </si>
  <si>
    <t>SAN ANTONIO</t>
  </si>
  <si>
    <t>a:5:{i:0;s:10:"ArtesanÃ­a";i:1;s:14:"Artes visuales";i:2;s:5:"Danza";i:3;s:10:"Literatura";i:4;s:7:"MÃºsica";}</t>
  </si>
  <si>
    <t>Nuestro establecimiento es una Escuela de EducaciÃ³n Especial, para niÃ±os y jÃ³venes  con Necesidades Educativas Especiales (deficiencia mental).
En aÃ±os anteriores se ha participado en la Semana ArtÃ­stica con todos los alumnos de la escuela.</t>
  </si>
  <si>
    <t>2053-2</t>
  </si>
  <si>
    <t>35-2284625</t>
  </si>
  <si>
    <t>GLADYS HERNANDEZ MORALES</t>
  </si>
  <si>
    <t>RONDAS INFANTILES Y NAVIDEÃ‘AS</t>
  </si>
  <si>
    <t>instituto-salesiano-de-valdivia</t>
  </si>
  <si>
    <t>instituto@salesianosvaldivia.cl</t>
  </si>
  <si>
    <t>a:1:{s:64:"90818b5014ab7eb1cd241adc146c3ce3cf4047a43d1e01c11535ba818b684ada";a:4:{s:10:"expiration";i:1466092056;s:2:"ip";s:12:"172.18.9.223";s:2:"ua";s:101:"Mozilla/5.0 (Windows NT 6.1) AppleWebKit/537.36 (KHTML, like Gecko) Chrome/51.0.2704.84 Safari/537.36";s:5:"login";i:1465919256;}}</t>
  </si>
  <si>
    <t>http://semanaeducacionartistica.cultura.gob.cl/wp-content/uploads/2016/05/Imagen1-150x150.png</t>
  </si>
  <si>
    <t xml:space="preserve">El Instituto Salesiano de Valdivia es un colegio de Iglesia, catÃ³lico, con estilo salesiano. Tiene como fundamento, una antropologÃ­a que concibe a la persona abierta al misterio de Dios, capaz de proyectarse, de entrar en relaciÃ³n con los otros, con la cultura y producir experiencias significativas.
Considera necesaria e imprescindible la dimensiÃ³n cristiana de sus alumnos, como elemento constitutivo de la formaciÃ³n integral de la persona, inspirados en el ideal de San Juan Bosco de que lleguen a ser â€œBuenos Cristianos y Honestos Ciudadanosâ€. </t>
  </si>
  <si>
    <t>6829-2</t>
  </si>
  <si>
    <t>www.salesianosvaldivia.cl</t>
  </si>
  <si>
    <t>632 260600</t>
  </si>
  <si>
    <t>Pilar Pradenas Ramos</t>
  </si>
  <si>
    <t>Enc. Departamento</t>
  </si>
  <si>
    <t>orquesta de cuerdas, taller de instrumental, taller de guitarra, grupos artÃ­sticos de cursos, talleres de fotografÃ­a, taller de teatro</t>
  </si>
  <si>
    <t>Iris Solorzano</t>
  </si>
  <si>
    <t>iris-solorzano</t>
  </si>
  <si>
    <t>irispastora@gmail.com</t>
  </si>
  <si>
    <t>Espacio FundaciÃ³n TelefÃ³nica Chile</t>
  </si>
  <si>
    <t>Providencia 127, primer piso</t>
  </si>
  <si>
    <t>http://espacio.fundaciontelefonica.cl/</t>
  </si>
  <si>
    <t>Iris SolÃ³rzano (coordinadora pedagÃ³gica)</t>
  </si>
  <si>
    <t>Isabe lPena</t>
  </si>
  <si>
    <t>isabe-lpena</t>
  </si>
  <si>
    <t>isapenaster@gmail.com</t>
  </si>
  <si>
    <t>Escuela  bÃ¡sica Catalunya</t>
  </si>
  <si>
    <t>Baquedano 618</t>
  </si>
  <si>
    <t>a:2:{s:64:"8eea7cfbd51a8e6883682ba6a91554f7753b231d3768f683d93fada8ec15b1d6";a:4:{s:10:"expiration";i:1466025132;s:2:"ip";s:12:"172.18.9.223";s:2:"ua";s:65:"Mozilla/5.0 (Windows NT 6.1; rv:46.0) Gecko/20100101 Firefox/46.0";s:5:"login";i:1465852332;}s:64:"f26e301dd2f8dd2f84ed99c76c32c8bfe11965a8caca387740fb868678b1bade";a:4:{s:10:"expiration";i:1466102497;s:2:"ip";s:12:"172.18.9.223";s:2:"ua";s:65:"Mozilla/5.0 (Windows NT 6.1; rv:47.0) Gecko/20100101 Firefox/47.0";s:5:"login";i:1465929697;}}</t>
  </si>
  <si>
    <t>a:6:{i:0;s:10:"ArtesanÃ­a";i:1;s:14:"Artes visuales";i:2;s:10:"Literatura";i:3;s:7:"MÃºsica";i:4;s:13:"Nuevos medios";i:5;s:6:"Teatro";}</t>
  </si>
  <si>
    <t>1966-6</t>
  </si>
  <si>
    <t>www.escuelacatalunya..cl</t>
  </si>
  <si>
    <t>32 2 730820</t>
  </si>
  <si>
    <t>Elena Segeur</t>
  </si>
  <si>
    <t>docente de sexto bÃ¡sico</t>
  </si>
  <si>
    <t>Isabel Marcela Gomez leiva</t>
  </si>
  <si>
    <t>isabel-marcela-gomez-leiva</t>
  </si>
  <si>
    <t>isabelmarcela.gomezleiva@gmail.com</t>
  </si>
  <si>
    <t>colegio Jean Piaget Rancagua</t>
  </si>
  <si>
    <t>calle 21 mayo # 340</t>
  </si>
  <si>
    <t>a:1:{s:64:"c638fc302fd2c4f4bf680f3f036adcb9a93119b1502ac9d3b430f539902d2fe5";a:4:{s:10:"expiration";i:1463325522;s:2:"ip";s:12:"172.18.9.223";s:2:"ua";s:108:"Mozilla/5.0 (Windows NT 6.3; WOW64) AppleWebKit/537.36 (KHTML, like Gecko) Chrome/50.0.2661.94 Safari/537.36";s:5:"login";i:1463152722;}}</t>
  </si>
  <si>
    <t>SOMOS UN COLEGIO PERTENECIENTE A LA CORPORACIÃ“N DE EDUCACIÃ“N DE LA COMUNA DE RANCAGUA, FOMENTAMOS EN NUESTROS ALUMNOS EL AMOR POR LO ARTÃSTICO POTENCIANDO DIFERENTES ÃMBITOS DEL ARTE; MÃšSICA, DANZA, EXPRESIONES ARTÃSTICAS, CUIDADO DEL MEDIO AMBIENTE A TRAVÃ‰S DEL RECICLAJE Y AMOR POR LA NATURALEZA.</t>
  </si>
  <si>
    <t>Isabel Gomez leiva</t>
  </si>
  <si>
    <t>DOCENTE LENGUAJE Y COMUNICACIÃ“N JEFATURA 4TO. BÃ€SICO</t>
  </si>
  <si>
    <t>Isamar Vera Abaca</t>
  </si>
  <si>
    <t>isamar-vera-abaca</t>
  </si>
  <si>
    <t>isamarvera_abaca@hotmail.com</t>
  </si>
  <si>
    <t xml:space="preserve">21 de mayo esquina Balmaceda </t>
  </si>
  <si>
    <t>http://semanaeducacionartistica.cultura.gob.cl/wp-content/uploads/2016/04/Maullin-120x120.jpg</t>
  </si>
  <si>
    <t xml:space="preserve">El Liceo Francisco Vidal Gormaz, dentro de la ciudad de Maullin, es el Ãºnico establecimiento que entrega la posibilidad de enseÃ±anza media a los jÃ³venes de la ciudad, consta de una matricula de 207 alumnos, siendo prioritarios 163, y preferentes 36, siendo su indice de vulnerabilidad aproximado al 96%. Cuenta con una  carrera tÃ©cnica profesional "Acuicultura", acorde a el sector productivo de la ciudad. Dentro de sus sellos institucionales se encuentra la formaciÃ³n de alumnos/as, en la educaciÃ³n Inclusiva. Por otro lado, se potencia las habilidades artÃ­sticas de los estudiantes, entregando una oferta programÃ¡tica con talleres que abarcan diferentes disciplinas artÃ­sticas, por ejemplo: Danza, talleres de mÃºsica, talleres de Mandalas. 
El establecimiento educacional se encuentra comprometido con las artes, como medio pedagÃ³gico relevante para la formaciÃ³n holÃ­sticas de las personas </t>
  </si>
  <si>
    <t>Profesora en EducaciÃ³n Diferencial</t>
  </si>
  <si>
    <t>ISIDRO ANTONIO VILLAR PONCE</t>
  </si>
  <si>
    <t>isidro-antonio-villar-ponce</t>
  </si>
  <si>
    <t>isidrovillarponce@gmail.com</t>
  </si>
  <si>
    <t xml:space="preserve">Escuela PeÃ±aflor Nuevo </t>
  </si>
  <si>
    <t xml:space="preserve">CAMINO MOLINA PEÃ‘AFLOR NUEVO KM </t>
  </si>
  <si>
    <t>http://semanaeducacionartistica.cultura.gob.cl/wp-content/uploads/2016/05/IMG_3739-150x150.jpg</t>
  </si>
  <si>
    <t xml:space="preserve">PRESENTACIÃ“N MUSICAL ANTE SUS PARES Y COMUNIDAD ESCOLAR, RECORDANDO REPERTORIO DE AÃ‘OS ANTERIORES Y DE FECHAS RECIENTES. </t>
  </si>
  <si>
    <t>3047-9</t>
  </si>
  <si>
    <t xml:space="preserve">ISIDRO VILLAR PONCE </t>
  </si>
  <si>
    <t>Ismael Negrete</t>
  </si>
  <si>
    <t>ismael-negrete</t>
  </si>
  <si>
    <t>ismael.negrete@corpartes.cl</t>
  </si>
  <si>
    <t>FundaciÃ³n CorpArtes</t>
  </si>
  <si>
    <t>Rosario norte 660</t>
  </si>
  <si>
    <t>a:1:{s:64:"384b210be09d4ceda80944c646a222372dc6b0587e43714a7b40eedc034d1342";a:4:{s:10:"expiration";i:1467488928;s:2:"ip";s:12:"172.18.9.223";s:2:"ua";s:109:"Mozilla/5.0 (Windows NT 6.1; WOW64) AppleWebKit/537.36 (KHTML, like Gecko) Chrome/51.0.2704.103 Safari/537.36";s:5:"login";i:1467316128;}}</t>
  </si>
  <si>
    <t>http://semanaeducacionartistica.cultura.gob.cl/wp-content/uploads/2016/03/isotipo-150x150.jpg</t>
  </si>
  <si>
    <t xml:space="preserve">La FundaciÃ³n CorpArtes busca ser un referente en generar acceso a experiencias culturales de
calidad, y por lo tanto, transformadoras.
CorpArtes busca generar capital cultural a travÃ©s de experiencias culturales transformadoras, de
forma de apoyar la creaciÃ³n de visiones y perspectivas individuales. </t>
  </si>
  <si>
    <t>http://www.corpartes.cl/</t>
  </si>
  <si>
    <t>Ismael Negrete Droguett</t>
  </si>
  <si>
    <t>Ivan Fernandez Vasquez</t>
  </si>
  <si>
    <t>ivan-fernandez-vasquez</t>
  </si>
  <si>
    <t>ifedez1990@gmail.com</t>
  </si>
  <si>
    <t>Espacio Cultural Junta de Vecinos Villa El SeÃ±orial</t>
  </si>
  <si>
    <t>Calle Comerciante Zacarias Amar</t>
  </si>
  <si>
    <t>a:1:{s:64:"b8b483c3f415ddc2a8cb8075e109838447420f2340cf6ca05796ab5db3c0ac5f";a:4:{s:10:"expiration";i:1466788776;s:2:"ip";s:12:"172.18.9.223";s:2:"ua";s:114:"Mozilla/5.0 (Windows NT 6.1; Win64; x64) AppleWebKit/537.36 (KHTML, like Gecko) Chrome/51.0.2704.103 Safari/537.36";s:5:"login";i:1466615976;}}</t>
  </si>
  <si>
    <t>http://semanaeducacionartistica.cultura.gob.cl/wp-content/uploads/2016/05/portada-1-150x150.jpg</t>
  </si>
  <si>
    <t>El Espacio Cultural Junta de Vecinos El SeÃ±orial, se encuentra en el corazÃ³n de la villa, desarrollamos diversas actividades que tienen dentro de sus objetivos abrir espacios para la cultura y las artes, a travÃ©s de nuestros talleres acercamos a la comunidad a un espacio de integraciÃ³n en donde la creatividad y la innovaciÃ³n juegan un papel muy importante.</t>
  </si>
  <si>
    <t>IvÃ¡n Bladimir FernÃ¡ndez VÃ¡squez</t>
  </si>
  <si>
    <t>ivette</t>
  </si>
  <si>
    <t>escuela@kidsplace.cl</t>
  </si>
  <si>
    <t>escuela de parvulos y lenguaje kidsÂ´place two</t>
  </si>
  <si>
    <t>carlos edwadrs 1257</t>
  </si>
  <si>
    <t>san miguel</t>
  </si>
  <si>
    <t>Somos una escuela pequeÃ±a en la cual atendemos a niÃ±os preescolares desde 3 aÃ±os a 6 aÃ±os. Dentro de nuestro PEI contamos con talleres de plastica y de reciclaje, siendo este nuestro sello como escuela</t>
  </si>
  <si>
    <t>26502-0</t>
  </si>
  <si>
    <t>www.kidsplace.cl</t>
  </si>
  <si>
    <t>roxana araos bunney</t>
  </si>
  <si>
    <t>sub-directora</t>
  </si>
  <si>
    <t>Ivonne Gonzalez</t>
  </si>
  <si>
    <t>ivonne-gonzalez</t>
  </si>
  <si>
    <t>vevayvon@gmail.com</t>
  </si>
  <si>
    <t>Complejo Educacional Consolidada</t>
  </si>
  <si>
    <t>Pedro Lagos 0365</t>
  </si>
  <si>
    <t>a:2:{s:64:"7fea940318ed079e3f685968e4f44fbb64933b700394f638fd81d9bcd69e1aef";a:4:{s:10:"expiration";i:1464010402;s:2:"ip";s:12:"172.18.9.223";s:2:"ua";s:102:"Mozilla/5.0 (Windows NT 6.1) AppleWebKit/537.36 (KHTML, like Gecko) Chrome/50.0.2661.102 Safari/537.36";s:5:"login";i:1463837602;}s:64:"8a7489ecafb562442da82c78339bb421f8dee0920a5a44f6cae03289bf2d62bb";a:4:{s:10:"expiration";i:1464106723;s:2:"ip";s:12:"172.18.9.223";s:2:"ua";s:102:"Mozilla/5.0 (Windows NT 6.1) AppleWebKit/537.36 (KHTML, like Gecko) Chrome/50.0.2661.102 Safari/537.36";s:5:"login";i:1463933923;}}</t>
  </si>
  <si>
    <t>http://semanaeducacionartistica.cultura.gob.cl/wp-content/uploads/2016/05/Insignia-CEC-ViÃ±eta-150x150.jpg</t>
  </si>
  <si>
    <t>Escuela Municipal con tradiciÃ³n y trayectoria en Puente Alto. Tienes sus pilares en la mÃ­stica, el saber y la honestidad, con continuidad escolar desde pre-kinder a 4Â° medio, hoy dÃ­a atiende 1592 alumnos en jornada escolar completa ofreciendo ademÃ¡s talleres extra escolares deportivos y artÃ­sticos. Dedicados a formar personas integrales de grandes valores,  enfocados a desarrollarse de manera exitosa en la educaciÃ³n superior.</t>
  </si>
  <si>
    <t xml:space="preserve">Ivonne GonzÃ¡lez, MarÃ­a Luisa Bucarey, AngÃ©lica Machuca, Macarena BenÃ­tez, Francisco Contreras, Virginia Castillo, RaÃºl NÃºÃ±ez  </t>
  </si>
  <si>
    <t>Profesora de Artes Segundo Ciclo</t>
  </si>
  <si>
    <t>Grupos Musicales de Alumnos</t>
  </si>
  <si>
    <t>Jack Costa</t>
  </si>
  <si>
    <t>jack-costa</t>
  </si>
  <si>
    <t>costakunstmann@gmail.com</t>
  </si>
  <si>
    <t>Complejo Educacional de Adultos Caleta Sur</t>
  </si>
  <si>
    <t>Buenaventura #03906</t>
  </si>
  <si>
    <t>a:1:{s:64:"384b5baa551eea4ab2a75d556a8c9461938f3e8a52b7bc60ba6077308e598c61";a:4:{s:10:"expiration";i:1463773557;s:2:"ip";s:12:"172.18.9.223";s:2:"ua";s:109:"Mozilla/5.0 (Windows NT 6.1; WOW64) AppleWebKit/537.36 (KHTML, like Gecko) Chrome/50.0.2661.102 Safari/537.36";s:5:"login";i:1463600757;}}</t>
  </si>
  <si>
    <t>http://semanaeducacionartistica.cultura.gob.cl/wp-content/uploads/2016/04/logo-1-150x150.png</t>
  </si>
  <si>
    <t>SeÃ±ores(as)SEA:
     Junto con saludar, nos gustarÃ­a participar en esta iniciativa, somos una escuela para adultos, pero cabe seÃ±alar que nuestros y nuestras estudiantes, concentran sus edades entre 15 y 22 aÃ±os. Contamos con espacio (4 salas de clases, biblioteca y dos patios), para poder desarrollar las actividades de SEA. Es primera vez que participamos.
Desde ya estamos atentos(as) a su respuesta.
Saludos cordiales.
Atte.
Jack Costa Kunstmann
Complejo Educacional de Adultos Caleta Sur
987231574</t>
  </si>
  <si>
    <t>31048-4</t>
  </si>
  <si>
    <t>www.caletasur.cl</t>
  </si>
  <si>
    <t>225640388 / 987231574</t>
  </si>
  <si>
    <t>Jack Costa Kunstmann</t>
  </si>
  <si>
    <t>Encargado de Convivencia Escolar/Trabajador Social</t>
  </si>
  <si>
    <t>Jacqueline Andrea Pacheco Jorquera</t>
  </si>
  <si>
    <t>jacqueline-andrea-pacheco-jorquera</t>
  </si>
  <si>
    <t>jackiejazzd@hotmail.com</t>
  </si>
  <si>
    <t>colegio Pedro Aguirre Cerda</t>
  </si>
  <si>
    <t>colo colo s/n</t>
  </si>
  <si>
    <t>a:1:{s:64:"336151240e5818bbbeebdd5f06b0765322782bcb89304d2fcf3d04946c6af1e2";a:4:{s:10:"expiration";i:1458763382;s:2:"ip";s:12:"172.18.9.223";s:2:"ua";s:109:"Mozilla/5.0 (Windows NT 10.0; WOW64) AppleWebKit/537.36 (KHTML, like Gecko) Chrome/49.0.2623.87 Safari/537.36";s:5:"login";i:1458590582;}}</t>
  </si>
  <si>
    <t>Adriana Aquea</t>
  </si>
  <si>
    <t>Coordinador ArtÃ­stico</t>
  </si>
  <si>
    <t>Jacqueline Barrera</t>
  </si>
  <si>
    <t>jacqueline-barrera</t>
  </si>
  <si>
    <t>jacesped@gmail.com</t>
  </si>
  <si>
    <t>Colegio Cerrillos f-72</t>
  </si>
  <si>
    <t>Cachapoal s/n</t>
  </si>
  <si>
    <t>a:1:{s:64:"5af1b7e41f105dd7df3c0629f9190949082b03dd813dbbdf3b1cd3c020d33f50";a:4:{s:10:"expiration";i:1463690456;s:2:"ip";s:12:"172.18.9.223";s:2:"ua";s:102:"Mozilla/5.0 (Windows NT 6.1) AppleWebKit/537.36 (KHTML, like Gecko) Chrome/50.0.2661.102 Safari/537.36";s:5:"login";i:1463517656;}}</t>
  </si>
  <si>
    <t>a:4:{i:0;s:10:"ArtesanÃ­a";i:1;s:15:"Artes circenses";i:2;s:14:"Artes visuales";i:3;s:6:"Teatro";}</t>
  </si>
  <si>
    <t>El Colegio Cerrillos es un establecimiento rural multigrado con una matricula de 55 alumnos, con escasos recursos.</t>
  </si>
  <si>
    <t>2417-1</t>
  </si>
  <si>
    <t>722 462196</t>
  </si>
  <si>
    <t>Jacqueline Cornejo Bustamante</t>
  </si>
  <si>
    <t>jacqueline-cornejo-bustamante</t>
  </si>
  <si>
    <t>jacqueline.cornejo@coanil.cl</t>
  </si>
  <si>
    <t>Escuela Especial Andres Bello</t>
  </si>
  <si>
    <t>Doctor Martin 549</t>
  </si>
  <si>
    <t>a:1:{s:64:"aa91ac5ad95712ffca7fe507be63b64951aea2e8d564f158b8dcc1dd742b215e";a:4:{s:10:"expiration";i:1466258311;s:2:"ip";s:12:"172.18.9.223";s:2:"ua";s:108:"Mozilla/5.0 (Windows NT 6.3; WOW64) AppleWebKit/537.36 (KHTML, like Gecko) Chrome/51.0.2704.84 Safari/537.36";s:5:"login";i:1466085511;}}</t>
  </si>
  <si>
    <t>http://semanaeducacionartistica.cultura.gob.cl/wp-content/uploads/2016/05/20160328_165912_HDR-150x150.jpg</t>
  </si>
  <si>
    <t xml:space="preserve">Somos una escuela especial que cuenta con 12 cursos en niveles pre bÃ¡sico, bÃ¡sicos, laborales y retos mÃºltiples. Trabajamos con niÃ±os, niÃ±as, jÃ³venes y adultos que presentan discapacidad intelectual, entre los rangos leve a profundo, las edades fluctÃºan entre los 4 y 40 aÃ±os. Nuestra misiÃ³n es que nuestros estudiantes se incluyan socialmente y tengan las mismas oportunidades que cualquier persona, abordamos junto a la familia habilidades cognitivas, sociales, artÃ­sticas y emocionales.  </t>
  </si>
  <si>
    <t>22643-2</t>
  </si>
  <si>
    <t>www.facebook.com/Escuela-Especial-AndrÃ©s-Bello-FundaciÃ³n-Coanil-Puerto-Montt-79770641314/?fref=ts</t>
  </si>
  <si>
    <t xml:space="preserve">Jacqueline Cornejo Bustamante </t>
  </si>
  <si>
    <t>Jacqueline Mosqueira</t>
  </si>
  <si>
    <t>jacqueline-mosqueira</t>
  </si>
  <si>
    <t>jmosqueira@colegiosanmateosjpl.cl</t>
  </si>
  <si>
    <t>Colegio San Mateo</t>
  </si>
  <si>
    <t>El Medianero 0280</t>
  </si>
  <si>
    <t>a:7:{i:0;s:12:"Arquitectura";i:1;s:10:"ArtesanÃ­a";i:2;s:14:"Artes visuales";i:3;s:4:"Cine";i:4;s:11:"FotografÃ­a";i:5;s:7:"MÃºsica";i:6;s:6:"Teatro";}</t>
  </si>
  <si>
    <t>25050-3</t>
  </si>
  <si>
    <t>jacqueline vera</t>
  </si>
  <si>
    <t>jacqueline-vera</t>
  </si>
  <si>
    <t>utpjglh@gmail.com</t>
  </si>
  <si>
    <t>Colegio Juan Gregorio las Heras</t>
  </si>
  <si>
    <t>Ongolmo esquina Heras sin nÃºmero</t>
  </si>
  <si>
    <t>http://semanaeducacionartistica.cultura.gob.cl/wp-content/uploads/2016/05/escudo-150x150.jpg</t>
  </si>
  <si>
    <t>http://colegiojuangregorio.cl/site/</t>
  </si>
  <si>
    <t>41- 2237229</t>
  </si>
  <si>
    <t>jacqueline vera flandez</t>
  </si>
  <si>
    <t>Jefa &lt;Unidad TÃ©cnico  Pedagpogica</t>
  </si>
  <si>
    <t>Taller de cueca</t>
  </si>
  <si>
    <t>jacqueline.morey</t>
  </si>
  <si>
    <t>jacqueline-morey</t>
  </si>
  <si>
    <t>jmoreyc@hotmail.com</t>
  </si>
  <si>
    <t>a:1:{s:64:"a63ad627698be62884588811eb3b61aba744b204571c5e0bb8bf009d896ed8eb";a:4:{s:10:"expiration";i:1463684867;s:2:"ip";s:12:"172.18.9.223";s:2:"ua";s:72:"Mozilla/5.0 (Windows NT 6.1; WOW64; rv:46.0) Gecko/20100101 Firefox/46.0";s:5:"login";i:1463512067;}}</t>
  </si>
  <si>
    <t>http://semanaeducacionartistica.cultura.gob.cl/wp-content/uploads/2016/04/logoplanetario-bn-150x150.png</t>
  </si>
  <si>
    <t>La FundaciÃ³n para el funcionamiento, desarrollo y promociÃ³n del Planetario, es una instituciÃ³n privada sin fines de lucro que tiene como misiÃ³n contribuir al despertar del pensamiento crÃ­tico en audiencias de todas las edades generando experiencias sorprendentes que inspiren a las personas a valorar la astronomÃ­a, las ciencias afines y la cultura.
El Planetario de la U. de Santiago de Chile, Ãºnico en el paÃ­s, es uno de los 50 centros audiovisuales de difusiÃ³n astronÃ³mica mÃ¡s grandes del mundo, gracias al tamaÃ±o de su cÃºpula de 20 metros de diÃ¡metro.</t>
  </si>
  <si>
    <t>http://www.planetariochile.cl/</t>
  </si>
  <si>
    <t>Jacqueline Morey C</t>
  </si>
  <si>
    <t>(56) 22 71 82 927</t>
  </si>
  <si>
    <t>Jaime Gaete Vergara</t>
  </si>
  <si>
    <t>jaime-gaete-vergara</t>
  </si>
  <si>
    <t>directorcorel@gmail.com</t>
  </si>
  <si>
    <t>Escuela Corel</t>
  </si>
  <si>
    <t>Localidad de Corel  57 kilÃ³metros de la ciudad de Talca</t>
  </si>
  <si>
    <t>http://semanaeducacionartistica.cultura.gob.cl/wp-content/uploads/2016/06/corel-150x150.jpg</t>
  </si>
  <si>
    <t xml:space="preserve">  Hoy la Escuela es Unidocente, atiende niÃ±os y niÃ±as de Primer a
Sexto AÃ±o BÃ¡sico en un curso multigrado con 11  alumnos 10  Apoderados.   La Unidad
Educativa participa en el Programa de EducaciÃ³n BÃ¡sica Rural (1995),  Jornada Escolar
Completa Diurna, (1997),  Proyecto ENLACES (2004), y Proyecto de ConservaciÃ³n y
ProtecciÃ³n de la flora nativa del entorno patrocinado pro CONAF (Reserva Nacional  Altos
de Lircay). 
Todos estos proyectos en beneficio de la motivaciÃ³n y mejoramiento del proceso de
Aprendizaje de niÃ±os y niÃ±as fundamentado en Planes y Programas de Estudio emanado del
Ministerio de EducaciÃ³n, dispuesto por la LOCE, ConstituciÃ³n PolÃ­tica de la RepÃºblica de
Chile.
</t>
  </si>
  <si>
    <t>3077-5</t>
  </si>
  <si>
    <t>Jaime Mauricio Gaete Vergara</t>
  </si>
  <si>
    <t>Docente Directivo</t>
  </si>
  <si>
    <t>Jaime Guillermo Rodriguez Gajardo</t>
  </si>
  <si>
    <t>jaime-guillermo-rodriguez-gajardo</t>
  </si>
  <si>
    <t>"La Orilla" G-321</t>
  </si>
  <si>
    <t>La Orilla s/n comuna de Curepto.</t>
  </si>
  <si>
    <t>a:3:{s:64:"190edd37bc4496266ade7a053b95dc7820b917bfedb6f0ec5d96ab320cd06043";a:4:{s:10:"expiration";i:1466040414;s:2:"ip";s:12:"172.18.9.223";s:2:"ua";s:109:"Mozilla/5.0 (Windows NT 10.0; WOW64) AppleWebKit/537.36 (KHTML, like Gecko) Chrome/51.0.2704.84 Safari/537.36";s:5:"login";i:1465867614;}s:64:"5c79381bc54c49d4c3f5db67aff3a4ce202553c18bfce2f12545615f99f55fd5";a:4:{s:10:"expiration";i:1466082610;s:2:"ip";s:12:"172.18.9.223";s:2:"ua";s:109:"Mozilla/5.0 (Windows NT 10.0; WOW64) AppleWebKit/537.36 (KHTML, like Gecko) Chrome/51.0.2704.84 Safari/537.36";s:5:"login";i:1465909810;}s:64:"9b21aa3789dd89f10d3036c3bf6a012a4407fa3352946c0ef62d72c7d6366b9a";a:4:{s:10:"expiration";i:1466197992;s:2:"ip";s:12:"172.18.9.223";s:2:"ua";s:109:"Mozilla/5.0 (Windows NT 10.0; WOW64) AppleWebKit/537.36 (KHTML, like Gecko) Chrome/51.0.2704.84 Safari/537.36";s:5:"login";i:1466025192;}}</t>
  </si>
  <si>
    <t>Curepto.</t>
  </si>
  <si>
    <t>La Escuela G-321 "La Orilla", es un establecimiento rural, que trabaja con cursos multigrado de 1Â° a 6Â° aÃ±o bÃ¡sico, donde las edades de los niÃ±os(as) fluctÃºan entre los 6 a 11 aÃ±os.
El primer curso lo integran alumnos(as) de 1Â° y 2Â° aÃ±o bÃ¡sico y el segundo curso lo integran alumnos(as) de 3Â°, 4Â°, 5Â° y 6Â° aÃ±o bÃ¡sico.
El establecimiento cuenta con proyecto de integraciÃ³n atendido por especialistas (docente de integraciÃ³n, psicÃ³loga y fonoaudiÃ³loga, ademas de trabajar con un proyecto de mejoramiento por concepto de Ley SEP.</t>
  </si>
  <si>
    <t>3219-0</t>
  </si>
  <si>
    <t>No tiene</t>
  </si>
  <si>
    <t>Jaime RodrÃ­guez Gajardo</t>
  </si>
  <si>
    <t>Janeleen</t>
  </si>
  <si>
    <t>janeleen</t>
  </si>
  <si>
    <t>janelen8@hotmail.com</t>
  </si>
  <si>
    <t>Avenida lo Errazuriz 186</t>
  </si>
  <si>
    <t>a:5:{i:0;s:14:"Artes visuales";i:1;s:5:"Danza";i:2;s:7:"DiseÃ±o";i:3;s:7:"MÃºsica";i:4;s:13:"Nuevos medios";}</t>
  </si>
  <si>
    <t>NUESTRO  COLEGIO POR TERCER AÃ‘O CONSECUTIVO A ACOGIDO ESTA INVITACIÃ“N DE LA CELEBRACIÃ“N DE LA SEMANA DE LAS ARTES Y ES PARTE DE NUESTRO  CALENDARIO ESCOLAR.</t>
  </si>
  <si>
    <t xml:space="preserve">Janeleen  Morales </t>
  </si>
  <si>
    <t xml:space="preserve">Pintura ,Danza ,Teatro ,MÃºsica </t>
  </si>
  <si>
    <t>janet</t>
  </si>
  <si>
    <t>jjjjjj66@hotmail.com</t>
  </si>
  <si>
    <t>internacional aravaca</t>
  </si>
  <si>
    <t>calle santa bernardita</t>
  </si>
  <si>
    <t>a:1:{s:64:"f7f4859d957ec4066bbf004474fab347c28618762244e4ff2264509460de044b";a:4:{s:10:"expiration";i:1464881168;s:2:"ip";s:12:"172.18.9.223";s:2:"ua";s:102:"Mozilla/5.0 (Windows NT 6.1) AppleWebKit/537.36 (KHTML, like Gecko) Chrome/50.0.2661.102 Safari/537.36";s:5:"login";i:1463671568;}}</t>
  </si>
  <si>
    <t>a:6:{i:0;s:12:"Arquitectura";i:1;s:14:"Artes visuales";i:2;s:5:"Danza";i:3;s:7:"DiseÃ±o";i:4;s:13:"Nuevos medios";i:5;s:6:"Teatro";}</t>
  </si>
  <si>
    <t>colegio</t>
  </si>
  <si>
    <t>Janette Contreras</t>
  </si>
  <si>
    <t>janette-contreras</t>
  </si>
  <si>
    <t>proyecto@casaazuldelarte.cl</t>
  </si>
  <si>
    <t>Casa Azul del Arte</t>
  </si>
  <si>
    <t>http://semanaeducacionartistica.cultura.gob.cl/wp-content/uploads/2016/05/FRONTIS-copia-150x150.jpg</t>
  </si>
  <si>
    <t>Casa Azul del Arte se inicia el aÃ±o 1993, como un proyecto del Departamento de Desarrollo Comunitario de la Ilustre Municipalidad de Punta Arenas, con talleres artÃ­sticos dirigidos principalmente a niÃ±os, niÃ±as y jÃ³venes de la comuna de Punta Arenas, respondiendo a la constante participaciÃ³n e interÃ©s hacia la creaciÃ³n artÃ­stica. Este Proyecto ArtÃ­stico se fue fortaleciendo con la incorporaciÃ³n de nuevas disciplinas, avanzando cada vez mÃ¡s hacia el concepto de Educar a travÃ©s del Arte; es asÃ­ como el 01 de Julio del aÃ±o 1997 se reconoce segÃºn resoluciÃ³n NÂ° 524 como â€œEscuela ArtÃ­sticaâ€. El aÃ±o 2001, la Escuela ArtÃ­stica â€œCasa Azulâ€, pasa a depender de la CorporaciÃ³n Municipal y es financiada con aportes de la Ilustre Municipalidad de Punta Arenas y otros generados al interior de la instituciÃ³n, constituyÃ©ndose como un apoyo significativo a la educaciÃ³n de niÃ±os y jÃ³venes en la regiÃ³n de Magallanes. Esta escuela se ha preocupado de brindar una formaciÃ³n integral, en la que se destacan las artes, la creatividad y el patrimonio, como aspectos importantes en la formaciÃ³n de los educandos entregando, durante aÃ±os, una forma distinta de enseÃ±anza siendo acogida y valorada por la comunidad escolar que la rodea. El sello curricular de la Escuela se basa en una metodologÃ­a orientada en la experiencia y la prÃ¡ctica docente, logrando desarrollar un concepto que ofrece un espacio de identidad para canalizar las inquietudes vocacionales. Esta escuela busca estimular la creatividad y la capacidad de expresiÃ³n mediante el conocimiento y la utilizaciÃ³n de los recursos de las distintas formas artÃ­sticas. Casa Azul del Arte es un espacio abierto para el encuentro de todas las tendencias estÃ©ticas que enriquecen la expresividad artÃ­stica del ser humano consolidando grupos de trabajo que despliegan permanentemente una bÃºsqueda y una construcciÃ³n de realizaciones artÃ­sticas de interÃ©s para la comunidad. En todas las actividades y realizaciones artÃ­stico-culturales mantiene una clara orientaciÃ³n hacia lo comunitario de modo que se enriquezcan las posibilidades de mediaciÃ³n sociocultural que presiden su naturaleza institucional.</t>
  </si>
  <si>
    <t>casaazuldelarte.cl</t>
  </si>
  <si>
    <t>Janette Contreras Sepulveda</t>
  </si>
  <si>
    <t>janette-contreras-sepulveda</t>
  </si>
  <si>
    <t>jcontreras@casaazuldelarte.cl</t>
  </si>
  <si>
    <t>Escuela Municipal de Arte Casa Azul de Punta Arenas</t>
  </si>
  <si>
    <t>a:2:{s:64:"ce818b86e24443525d8b5da430576c7d5b550016021ea070c0a670ac2af6d9a6";a:4:{s:10:"expiration";i:1461941771;s:2:"ip";s:12:"172.18.9.223";s:2:"ua";s:102:"Mozilla/5.0 (Windows NT 6.0) AppleWebKit/537.36 (KHTML, like Gecko) Chrome/49.0.2623.112 Safari/537.36";s:5:"login";i:1461768971;}s:64:"85d7f3a53f99154d398ee5741b816da5b9fa8ad70347b297ebb98b66f4512d89";a:4:{s:10:"expiration";i:1461956344;s:2:"ip";s:12:"172.18.9.223";s:2:"ua";s:102:"Mozilla/5.0 (Windows NT 6.0) AppleWebKit/537.36 (KHTML, like Gecko) Chrome/49.0.2623.112 Safari/537.36";s:5:"login";i:1461783544;}}</t>
  </si>
  <si>
    <t>http://semanaeducacionartistica.cultura.gob.cl/wp-content/uploads/2016/04/12744230_426469937551501_8975317782910737284_n-150x150.jpg</t>
  </si>
  <si>
    <t xml:space="preserve">Casa Azul del Arte se inicia el aÃ±o 1993, como un proyecto del Departamento de Desarrollo Comunitario de la Ilustre Municipalidad de Punta Arenas, con talleres artÃ­sticos dirigidos principalmente a niÃ±os, niÃ±as y jÃ³venes de la comuna de Punta Arenas, respondiendo a la constante participaciÃ³n e interÃ©s hacia la creaciÃ³n artÃ­stica.
Este Proyecto ArtÃ­stico se fue fortaleciendo con la incorporaciÃ³n de nuevas disciplinas, avanzando cada vez mÃ¡s hacia el concepto de Educar a travÃ©s del Arte; es asÃ­ como el 01 de Julio del aÃ±o 1997 se reconoce segÃºn resoluciÃ³n NÂ° 524 como â€œEscuela ArtÃ­sticaâ€.
El aÃ±o 2001, la Escuela ArtÃ­stica â€œCasa Azulâ€, pasa a depender de la CorporaciÃ³n Municipal y es financiada con aportes de la Ilustre Municipalidad de Punta Arenas y otros generados al interior de la instituciÃ³n, constituyÃ©ndose como un apoyo significativo a la educaciÃ³n de niÃ±os y jÃ³venes en la regiÃ³n de Magallanes. Esta escuela se ha preocupado de brindar una formaciÃ³n integral, en la que se destacan las artes, la creatividad y el patrimonio, como aspectos importantes en la formaciÃ³n de los educandos entregando, durante aÃ±os, una forma distinta de enseÃ±anza siendo acogida y valorada por la comunidad escolar que la rodea.
El sello curricular de la Escuela se basa en una metodologÃ­a orientada en la experiencia y la prÃ¡ctica docente, logrando desarrollar un concepto que ofrece un espacio de identidad para canalizar las inquietudes vocacionales. Esta escuela busca estimular la creatividad y la capacidad de expresiÃ³n mediante el conocimiento y la utilizaciÃ³n de los recursos de las distintas formas artÃ­sticas.
Casa Azul del Arte es un espacio abierto para el encuentro de todas las tendencias estÃ©ticas que enriquecen la expresividad artÃ­stica del ser humano consolidando grupos de trabajo que despliegan permanentemente una bÃºsqueda y una construcciÃ³n de realizaciones artÃ­sticas de interÃ©s para la comunidad.
En todas las actividades y realizaciones artÃ­stico-culturales mantiene una clara orientaciÃ³n hacia lo comunitario de modo que se enriquezcan las posibilidades de mediaciÃ³n sociocultural que presiden su naturaleza institucional.
</t>
  </si>
  <si>
    <t>www.casaazuldelarte.cl</t>
  </si>
  <si>
    <t>La escuela cuenta con elencos en danza, teatro, musica, taichi, caracterizaciÃ³n teatral</t>
  </si>
  <si>
    <t>Jardin Infantil Golondrina</t>
  </si>
  <si>
    <t>jardin-infantil-golondrina</t>
  </si>
  <si>
    <t>jardingolondrina@gmail.com</t>
  </si>
  <si>
    <t>Jardin Golondrina</t>
  </si>
  <si>
    <t>Calle Tres nÂ° 132 PoblaciÃ³n Eleuterio Ramirez, Porvenir Bajo, Playa Ancha</t>
  </si>
  <si>
    <t>http://semanaeducacionartistica.cultura.gob.cl/wp-content/uploads/2016/05/JARDIN_INFANTIL_GOLONDRINA-LOGO-150x150.jpg</t>
  </si>
  <si>
    <t xml:space="preserve">El Equipo TÃ©cnico pedagÃ³gico de JardÃ­n  Infantil â€œGolondrinaâ€ del sector de Porvenir Bajo de Playa Ancha,  pretende otorgar una educaciÃ³n integral a niÃ±os y niÃ±as desde  84 dÃ­as a 3 aÃ±os 11 meses, entregando experiencias de aprendizaje significativas, que permitan la adquisiciÃ³n de nuevos conocimientos, habilidades y actitudes, que favorezcan la   formaciÃ³n de  niÃ±os y niÃ±as capaces de integrarse en forma activa y autÃ³noma a una sociedad actual y demandante. Estimulando los sentidos, a travÃ©s del arte, especialmente la plÃ¡stica, mÃºsica, folclor, expresiÃ³n corporal y la danza, incentivando el trabajo con la familia y comunidad, quienes tambiÃ©n serÃ¡n los encargados de apoyar y potenciar el desarrollo artÃ­stico de nuestros niÃ±os y niÃ±as. 
El JardÃ­n Infantil Golondrina aspira al desarrollo integral y formaciÃ³n de niÃ±os y niÃ±as con valores, como la tolerancia, integraciÃ³n, solidaridad, respeto a si mismo a los demÃ¡s y al medio ambiente; considerando sus potencialidades, necesidades e intereses. PermitiÃ©ndoles descubrir otras oportunidades de vida y que se desarrollen  Ã­ntegramente partiendo de las bases afectivas, cognitivas y motrices. </t>
  </si>
  <si>
    <t>995123-7</t>
  </si>
  <si>
    <t>Maria Angelica Villarroel Pasten</t>
  </si>
  <si>
    <t xml:space="preserve">Encargada JardÃ­n infantil </t>
  </si>
  <si>
    <t>jardin-infantil-y-sala-cuna-crearte</t>
  </si>
  <si>
    <t>contacto@jardininfantilcrearte.com</t>
  </si>
  <si>
    <t>JardÃ­n Infantil y Sala Cuna CreArte</t>
  </si>
  <si>
    <t>San Rafael 1047, Los Andes</t>
  </si>
  <si>
    <t>a:1:{s:64:"d2170432bd3e044ed935f331afa6fc683f5f412f12e529f0988c5799c55e56a2";a:4:{s:10:"expiration";i:1466719289;s:2:"ip";s:12:"172.18.9.223";s:2:"ua";s:127:"Mozilla/5.0 (Windows NT 10.0; Win64; x64) AppleWebKit/537.36 (KHTML, like Gecko) Chrome/46.0.2486.0 Safari/537.36 Edge/13.10586";s:5:"login";i:1466546489;}}</t>
  </si>
  <si>
    <t>http://semanaeducacionartistica.cultura.gob.cl/wp-content/uploads/2016/03/logo-jardin-y-sala-cuna-150x150.png</t>
  </si>
  <si>
    <t xml:space="preserve">CreArte es un Centro Educativo preescolar y que cuenta con un proyecto educativo propio, innovador y de calidad, donde se potencia el desarrollo de todas las capacidades por igual, dando mucha importancia al desarrollo del pensamiento creativo y al enriquecimiento del espÃ­ritu investigador.
La metodologÃ­a principal se basa en High Scoope (aprendizaje activo)y se complementa con talleres de arte, los que se realizan todos los dÃ­as; y ecologÃ­a. La combinaciÃ³n de estos elementos incide en desarrollar el gran potencial que tienen los niÃ±os a tan temprana edad y fomenta un mejor desarrollo de sus capacidades de cara al futuro.
</t>
  </si>
  <si>
    <t>www.jardininfantilcrearte.com</t>
  </si>
  <si>
    <t>Sally Toro</t>
  </si>
  <si>
    <t>Javier Ahumada</t>
  </si>
  <si>
    <t>javier-ahumada</t>
  </si>
  <si>
    <t>ja.ahumada.arellano@gmail.com</t>
  </si>
  <si>
    <t>Arco iris #4045</t>
  </si>
  <si>
    <t>Nuestra escuela se define como una unidad educativa en la cual se le ha dado Ã©nfasis en la Educacion artÃ­stica como medio para lograr una educacion inclusiva e integral.</t>
  </si>
  <si>
    <t>www.recoleta.cl</t>
  </si>
  <si>
    <t>Javier Diaz Sanchez</t>
  </si>
  <si>
    <t>javier-diaz-sanchez</t>
  </si>
  <si>
    <t>javierdiazudla@gmail.com</t>
  </si>
  <si>
    <t>Universidad de Las AmÃ©ricas</t>
  </si>
  <si>
    <t>7 norte 1348</t>
  </si>
  <si>
    <t>DLA es una corporaciÃ³n privada, sin fines de lucro, fundada en 1988 y que obtuvo su autonomÃ­a en 1997. Se hizo parte de la Red Educacional Laureate en el aÃ±o 2000. Con mÃ¡s de 27 aÃ±os de vida, la instituciÃ³n tiene 8 campus distribuidos en sus sedes de: ViÃ±a del Mar, Santiago y ConcepciÃ³n. Su comunidad estÃ¡ conformada por 24 mil estudiantes, 39 mil egresados, 3 mil docentes y 500 personas en su planta administrativa.
UDLA es una universidad inclusiva, laica y pluralista que tiene como objetivo abrir oportunidades de acceso a la educaciÃ³n superior a quienes, impulsados por su vocaciÃ³n, quieren convertirse en profesionales. Para cumplir con este fin, tiene una sÃ³lida polÃ­tica de becas, con las cuales apoya a mÃ¡s del 50% de sus alumnos. Es una instituciÃ³n que se preocupa de entregar a todos sus estudiantes las herramientas necesarias para que puedan desempeÃ±arse o emprender de manera adecuada en un mundo laboral dinÃ¡mico, globalizado y cada vez mÃ¡s exigente.
Su Modelo Educativo se basa en la calidad del cuerpo docente, el uso de nuevas tecnologÃ­as y las prÃ¡cticas tempranas, donde los alumnos logran conectar sus aprendizajes con las necesidades y realidades del paÃ­s.
La instituciÃ³n tiene dos regÃ­menes de estudio: Tradicional, en jornada diurna y vespertina, y Executive. El primero estÃ¡ dirigido a jÃ³venes egresados de enseÃ±anza media con disponibilidad durante el dÃ­a para cursar una carrera, mientras que la jornada vespertina, estÃ¡ pensada en quienes buscan estudiar una carrera profesional en paralelo con el cumplimiento de sus responsabilidades laborales.
En el rÃ©gimen Executive, la universidad ha sido pionera en responder a las particulares necesidades de un segmento de la poblaciÃ³n que quiere acceder a la educaciÃ³n superior, pero que por estar ya inserto en el mundo laboral no tiene flexibilidad de horario. Es asÃ­ como mÃ¡s de un tercio de la matrÃ­cula de UDLA estÃ¡ formada por el segmento adulto. Se imparte en jornada vespertina, con clases dos veces a la semana, y el sÃ¡bado, segÃºn la carrera.</t>
  </si>
  <si>
    <t>www.udla.cl</t>
  </si>
  <si>
    <t xml:space="preserve">Gonzalo DurÃ¡n </t>
  </si>
  <si>
    <t>EducaciÃ³n Programa Executive</t>
  </si>
  <si>
    <t>Javiera Marin</t>
  </si>
  <si>
    <t>javiera-marin</t>
  </si>
  <si>
    <t>javiera.marin@cultura.gob.cl</t>
  </si>
  <si>
    <t>Sotomayor # 233</t>
  </si>
  <si>
    <t>a:1:{s:64:"dab94c98a03a6b0759375e00c7348c685007f2add0979799a3a333f7de39f5b2";a:4:{s:10:"expiration";i:1467467882;s:2:"ip";s:12:"10.215.6.135";s:2:"ua";s:109:"Mozilla/5.0 (Windows NT 6.1; WOW64) AppleWebKit/537.36 (KHTML, like Gecko) Chrome/51.0.2704.103 Safari/537.36";s:5:"login";i:1467295082;}}</t>
  </si>
  <si>
    <t>http://semanaeducacionartistica.cultura.gob.cl/wp-content/uploads/2016/05/12970908_986286978145271_118919189429831010_o-150x150.jpg</t>
  </si>
  <si>
    <t>En Centex entendemos la cultura como un valor fundamental para la vida y el desarrollo de las personas. Respetamos la diversidad cultural, las relaciones pluriculturales y el cultivo de la memoria;somos un espacio para la observaciÃ³n, el goce, la reflexiÃ³n y la creatividad;un puente para la puesta en circulaciÃ³n, valorizaciÃ³n y mediaciÃ³n de diversas disciplinas y expresiones de la cultura y el arte del paÃ­s.
Para fortalecer la vinculaciÃ³n y el diÃ¡logo, trabajamos en tres Ã¡reas relevantes: ProgramaciÃ³n, MediaciÃ³n y el Centro de DocumentaciÃ³n (Cdoc), unidades a travÃ©s de las cuales podemos desarrollar ciclos programÃ¡ticos que buscan compartir con la ciudadanÃ­a los proyectos culturales que apoya el Consejo Nacional de la Cultura y las Artes.</t>
  </si>
  <si>
    <t>Javiera MarÃ­n</t>
  </si>
  <si>
    <t xml:space="preserve">56 32 2326682 </t>
  </si>
  <si>
    <t>Javiera Perez Naranjo</t>
  </si>
  <si>
    <t>javiera-perez-naranjo</t>
  </si>
  <si>
    <t>javiera.pereznaranjo@gmail.com</t>
  </si>
  <si>
    <t>Bicentenario Santa Teresa de los Andes</t>
  </si>
  <si>
    <t>Camino al cerro s/n  Santa Marta de liray</t>
  </si>
  <si>
    <t>http://semanaeducacionartistica.cultura.gob.cl/wp-content/uploads/2016/05/IMG_20160106_112235-150x150.jpg</t>
  </si>
  <si>
    <t>Liceo bicentenario es un colegio de excelentes resultados a nivel de las evaluaciones realizadas por el Ministerio de educaciÃ³n, promoviendo en sus alumnos la excelencia en cuanto habilidades acadÃ©micas y habilidades blandas, potenciando el trabajo en equipo de los alumnos, impulsando a entregar lo mejor de ellos mismos a travÃ©s de su desarrollo integral.</t>
  </si>
  <si>
    <t>31071-9</t>
  </si>
  <si>
    <t>www.Liceo Bicentenario colina.cl</t>
  </si>
  <si>
    <t>+569 81579018</t>
  </si>
  <si>
    <t>Taller artÃ­stico</t>
  </si>
  <si>
    <t>Javiera Veronica Matus Cordero</t>
  </si>
  <si>
    <t>javiera-veronica-matus-cordero</t>
  </si>
  <si>
    <t>javieramatus.c@gmail.com</t>
  </si>
  <si>
    <t>Av. Balmaceda 0641, Villa Los Aromos, San Bernardo</t>
  </si>
  <si>
    <t>http://semanaeducacionartistica.cultura.gob.cl/wp-content/uploads/2016/03/insignia-.jpg</t>
  </si>
  <si>
    <t>a:10:{i:0;s:12:"Arquitectura";i:1;s:15:"Artes circenses";i:2;s:14:"Artes visuales";i:3;s:4:"Cine";i:4;s:7:"DiseÃ±o";i:5;s:11:"FotografÃ­a";i:6;s:10:"Literatura";i:7;s:7:"MÃºsica";i:8;s:13:"Nuevos medios";i:9;s:6:"Teatro";}</t>
  </si>
  <si>
    <t xml:space="preserve">La comunidad Educativa de San JosÃ© se inspira en el evangelio de Cristo, que tiene como finalidad formar niÃ±os y niÃ±as integrales, capaces de desarrollar habilidades intelectuales, sociales y creativas, proporcionando aquellos valores que les permitan desenvolverse con libertad, responsabilidad y autonomÃ­a en la sociedad actual.
Por ser una establecimiento ubicado en un sector vulnerable, es necesario acercar al alumnado a nuevos espacios e involucrarlos a un entorno que habitualmente no tienen acceso, es por ello que tener una instancia de cultura, creatividad, innovaciÃ³n y expresiÃ³n, es satisfactorio para  motivarlos y abrirles nuevos mundos. </t>
  </si>
  <si>
    <t>8942-7</t>
  </si>
  <si>
    <t>http://escuelateresiana.cl/escuelas/sanjose/</t>
  </si>
  <si>
    <t>Profesora de Artes Visuales y TecnologÃ­a</t>
  </si>
  <si>
    <t>Cantaritos - Baile y MÃºsica FolclÃ³rica</t>
  </si>
  <si>
    <t>jeanriop</t>
  </si>
  <si>
    <t>jeanriop@yahoo.es</t>
  </si>
  <si>
    <t>Colegio Presidente JosÃ© Manuel Balmaceda</t>
  </si>
  <si>
    <t>El Vergel 11840 Conjunto Nocedal 1 Cruce Panamericana Sur ,Las Acacias</t>
  </si>
  <si>
    <t>a:1:{s:64:"b663a79c7818b2c5d445878f2179cc83ad219fad946ec44a4ea42f36d7009fda";a:4:{s:10:"expiration";i:1466363396;s:2:"ip";s:12:"172.18.9.223";s:2:"ua";s:102:"Mozilla/5.0 (Windows NT 6.1) AppleWebKit/537.36 (KHTML, like Gecko) Chrome/51.0.2704.103 Safari/537.36";s:5:"login";i:1466190596;}}</t>
  </si>
  <si>
    <t>http://semanaeducacionartistica.cultura.gob.cl/wp-content/uploads/2016/06/descarga-150x150.jpe</t>
  </si>
  <si>
    <t>a:5:{i:0;s:14:"Artes visuales";i:1;s:5:"Danza";i:2;s:10:"Literatura";i:3;s:7:"MÃºsica";i:4;s:13:"Nuevos medios";}</t>
  </si>
  <si>
    <t>La educaciÃ³n que se imparte en el colegio JosÃ© Manuel Balmaceda,estimula el desarrollo armÃ³nico del alumno, en lo fÃ­sico, artÃ­stico e intelectual; respetando el ritmo de desarrollo, capacidades y situaciÃ³n de cada alumno.La educaciÃ³n del colegio se centra en el alumno, haciÃ©ndole tomar conciencia de que ellos son los primeros responsables en lograr sus objetivos y aprendizajes.</t>
  </si>
  <si>
    <t>12111-8</t>
  </si>
  <si>
    <t>www.colegiopresidentebalmaceda.cl</t>
  </si>
  <si>
    <t>Jeannette Rivas H</t>
  </si>
  <si>
    <t>Jeisse Abarca Villarroel</t>
  </si>
  <si>
    <t>jeisse-abarca-villarroel</t>
  </si>
  <si>
    <t>jeisse.abarca@gmail.com</t>
  </si>
  <si>
    <t>Pedro Lagos 536</t>
  </si>
  <si>
    <t>a:1:{s:64:"41e5679a73acd99bdd1be9b796ebf4cc18c7f71fefc334c31c24500edad91d19";a:4:{s:10:"expiration";i:1466622486;s:2:"ip";s:12:"172.18.9.223";s:2:"ua";s:102:"Mozilla/5.0 (Windows NT 6.1) AppleWebKit/537.36 (KHTML, like Gecko) Chrome/51.0.2704.103 Safari/537.36";s:5:"login";i:1466449686;}}</t>
  </si>
  <si>
    <t>http://semanaeducacionartistica.cultura.gob.cl/wp-content/uploads/2016/05/PSA-150x150.jpg</t>
  </si>
  <si>
    <t>La Escuela Patronato San Antonio, es una escuela particular subvencionada gratuita, en donde asisten un gran porcentaje de niÃ±os extranjeros. 
Es una escuela con pocos alumnos (un curso por nivel) que se destaca por ser de un ambiente muy familiar y cercano y fraterno.
se basa en los postulados y valores cristianos, los que vienen a complementar con la valoraciÃ³n del ser humano. AdemÃ¡s busca desarrollar en plenitud las capacidades cognitivas y afectivas de todos nuestros alumnos y alumnas, pero ademÃ¡s les ofrece un ambiente que privilegia, la acogida y el recogimiento para buscar la transformaciÃ³n interior de niÃ±as y niÃ±os, producto de una convicciÃ³n de vida y de fe.</t>
  </si>
  <si>
    <t>8665-7</t>
  </si>
  <si>
    <t>www.patronatosanantonio.cl</t>
  </si>
  <si>
    <t>Jeissy Cisterna Uurrutia</t>
  </si>
  <si>
    <t>jeissy-cisterna-uurrutia</t>
  </si>
  <si>
    <t>valeriavendano@gmail.com</t>
  </si>
  <si>
    <t>Liceo Puente Alto</t>
  </si>
  <si>
    <t>Ernesto Alvear</t>
  </si>
  <si>
    <t>a:2:{s:64:"507a61dfc9649a82954b8d23da186c4165b33da786eb39eca8495cc7b36d62ec";a:4:{s:10:"expiration";i:1463091550;s:2:"ip";s:12:"172.18.9.223";s:2:"ua";s:109:"Mozilla/5.0 (Windows NT 10.0; WOW64) AppleWebKit/537.36 (KHTML, like Gecko) Chrome/50.0.2661.94 Safari/537.36";s:5:"login";i:1462918750;}s:64:"00e5ccd2db7222e5bc9edaaba9766541ba120d59b23b427fa621f316e67c4a69";a:4:{s:10:"expiration";i:1463150888;s:2:"ip";s:12:"172.18.9.223";s:2:"ua";s:108:"Mozilla/5.0 (Windows NT 6.1; WOW64) AppleWebKit/537.36 (KHTML, like Gecko) Chrome/50.0.2661.94 Safari/537.36";s:5:"login";i:1462978088;}}</t>
  </si>
  <si>
    <t xml:space="preserve">Liceo Puente Alto pertenece a la CorporaciÃ³n Municipal de Puente Alto. Atiende estudiantes de 7Â° a 4Â° medio en modalidad cientÃ­fico-humanÃ­stica. 
Los jÃ³venes en su mayorÃ­a pertenecen a la comuna. Presentan un alto IVE, por lo que el PEI de la escuela estÃ¡ orientado al quehacer formativo, centrado en la persona, lo que significa el desarrollo de habilidades transversales para la formaciÃ³n integral e inclusiva de los estudiantes. </t>
  </si>
  <si>
    <t>10452-3</t>
  </si>
  <si>
    <t>www.lpuentealto.cl</t>
  </si>
  <si>
    <t>Valeria AvendaÃ±o</t>
  </si>
  <si>
    <t>JEMIMA NUNEZ VERA</t>
  </si>
  <si>
    <t>jemima-nunez-vera</t>
  </si>
  <si>
    <t>jemimanunez@gmail.com</t>
  </si>
  <si>
    <t>ESCUELA FERNANDO SANTIVAN VALDIVIA</t>
  </si>
  <si>
    <t xml:space="preserve">Mackenna Con Andres Bello S/N,Frente Al Estadio Felix </t>
  </si>
  <si>
    <t>â€œQueremos una escuela innovadora, que tome en cuenta nuestras ideas, una escuela en la que nos tratemos bien, en donde aprendamos todos y todas. Queremos llegar a ser la mejor escuelaâ€¦â€
(NiÃ±os y niÃ±as de la escuela Fernando SantivÃ¡n)
La EducaciÃ³n es transformadora de vidas y es la que nos permite acercarnos a la sociedad que esperamos ser, para que juntos hagamos escuela. Pensar una escuela que sueÃ±e con que sus niÃ±os y niÃ±as sean los que verdaderamente lleven en sus manos el futuro y los sueÃ±os de sus familias.
Para cumplir este objetivo, debemos ser responsables y asumir nuestros compromisos profesionales. Es por esto, que nos hemos propuesto en el corto plazo la formaciÃ³n de equipos de trabajo colaborativos favoreciendo al mÃ¡ximo el desarrollo profesional y personal de nuestros profesores, asistentes de la educaciÃ³n, estudiantes y apoderados. Junto a ellos potenciaremos el trabajo de la convivencia escolar, instalando un equipo preventivo capaz de anticipar situaciones y eventos que pudieran desvirtuar el curso de una real convivencia; en este plano esperamos contar y estamos seguros que asÃ­ serÃ¡, con el apoyo de autoridades, sostenedor y nuestro jefe DAEM, con quienes tambiÃ©n compartimos estos anhelos.
En el trabajo pedagÃ³gico, buscaremos el camino progresivo como ha sido la tradiciÃ³n de esta escuela, hacia el cambio de prÃ¡cticas docentes que potencien la individualidad y el conocimiento que cada niÃ±o y niÃ±a arraiga desde su cultura local, sus costumbres y valores.
Todo ello enmarcado en un ambiente de altruismo reciproco que permita a la comunidad escolar comprender que a travÃ©s del amor en su relaciÃ³n gÃ©nero- especie, con la paciencia y tolerancia, podemos hacer de Ã©sta, nuestra actual generaciÃ³n de niÃ±os y niÃ±as, hombre y mujeres del maÃ±ana, que se conocen, se respetan y se valoran.
En el trabajo con las familias buscaremos espacios e instancias para acercarnos y conocernos pero por sobre todo buscaremos conocer que sueÃ±an para sus hijos, igual que ayer cuando en el aÃ±o 1960 cuando aquellos que por primera vez confiaron sus hijos a esta escuela, quienes nos acompaÃ±an hoy lo sigan haciendo.
Aspiramos a realizar acciones concretas, aspiramos a que a partir de lo que haremos transformemos esta escuela en un modelo educativo lÃ­der y vanguardista en la regiÃ³n, porque trabajaremos para apoyarnos de ideas preventivas de convivencia, que se traducirÃ¡n en el corto plazo en mejoras continuas de aprendizajes y resultados.
â€“ Tenemos la infraestructura
â€“ Tenemos recursos financieros
â€“ Tenemos el capital Humano
Pero lo mÃ¡s importante, tenemos la voluntad de hacer para nuestros niÃ±as y niÃ±as la escuela que sueÃ±an.
A la comunidad invito a que juntos descubramos nuestra identidad, el legado que Fernando SantivÃ¡n nos dejo y que se expresa en un inquebrantable y manifiesto compromiso con la sociedad y el desarrollo pleno de quienes formamos dÃ­a a dÃ­a.
Gracias</t>
  </si>
  <si>
    <t>http://www.fernandosantivan.cl/</t>
  </si>
  <si>
    <t>56 63 2214717</t>
  </si>
  <si>
    <t>JEMIMA NUÃ‘EZ VERA</t>
  </si>
  <si>
    <t xml:space="preserve">docente </t>
  </si>
  <si>
    <t>jenny</t>
  </si>
  <si>
    <t>jm.toledoaguirre@gmail.com</t>
  </si>
  <si>
    <t>maria teresa fuenzalida</t>
  </si>
  <si>
    <t>sanpedro 0505</t>
  </si>
  <si>
    <t>nueva imperial</t>
  </si>
  <si>
    <t>20221-5</t>
  </si>
  <si>
    <t>jenny toledo</t>
  </si>
  <si>
    <t>convivencia escolar</t>
  </si>
  <si>
    <t>Jenny Radovcic A.</t>
  </si>
  <si>
    <t>jenny-radovcic-a</t>
  </si>
  <si>
    <t>orquesta@outlook.cl</t>
  </si>
  <si>
    <t>Orquesta de NiÃ±os de Ã‘uÃ±oa</t>
  </si>
  <si>
    <t>AVENIDA IRARRÃZAVAL  NÂ° 5185 OFICINA  501</t>
  </si>
  <si>
    <t>http://semanaeducacionartistica.cultura.gob.cl/wp-content/uploads/2016/03/Orquesta-Ninos-Nunoa-150x150.jpg</t>
  </si>
  <si>
    <t>La ORQUESTA DE NIÃ‘OS DE Ã‘UÃ‘OA  nace gracias al apoyo de la FOJI el 2011, como Orquesta infantil de cuerdas, gestionada por el Centro de Padres del Liceo RepÃºblica de Siria. Hoy, los apoderados continÃºan sosteniendo la orquesta, agrupados como â€œAsociaciÃ³n Cultural para la MÃºsica y las Artes de Ã‘uÃ±oaâ€.
Con el apoyo y compromiso del director musical, Francisco NuÃ±ez Palacios y la acogida del liceo, nuestros niÃ±os y jÃ³venes han ido creciendo en lo musical de manera individual y como grupo, destacÃ¡ndose en su participaciÃ³n como orquesta invitada al Congreso Nacional de ValparaÃ­so en Agosto de 2015 y al Concierto NavideÃ±o 2015 del Museo HistÃ³rico Nacional.
Este 2016 estamos celebrando nuestro 5Â° aniversario como orquesta juvenil de cuerdas autogestionada por apoderados del liceo RepÃºblica de Siria y abierto a la comunidad.
AsociaciÃ³n para la MÃºsica y las Artes de Ã‘uÃ±oa
RUT 65.079.078-2</t>
  </si>
  <si>
    <t>https://www.facebook.com/OrquestaNinosdeNunoa/?ref=hl</t>
  </si>
  <si>
    <t>jenny salazar galaz</t>
  </si>
  <si>
    <t>jenny-salazar-galaz</t>
  </si>
  <si>
    <t>utpaltair@gmail.com</t>
  </si>
  <si>
    <t>Colegio AltaÃ­r de Batuco</t>
  </si>
  <si>
    <t>av. Italia 372</t>
  </si>
  <si>
    <t xml:space="preserve">lampa </t>
  </si>
  <si>
    <t>25288-3</t>
  </si>
  <si>
    <t>Jenny Salazar Galaz</t>
  </si>
  <si>
    <t>Jefe Unidad Tecnico PedagÃ³gica</t>
  </si>
  <si>
    <t>jennyfajardo</t>
  </si>
  <si>
    <t>jennyfajardocabezas@gmail.com</t>
  </si>
  <si>
    <t>Liceo Polivalente Luis Humberto Acosta</t>
  </si>
  <si>
    <t>Av benavente nÂ°149</t>
  </si>
  <si>
    <t>a:1:{s:64:"a6ee97177199275218dad4ddc133fecf6d049ee28b0d9f279fa6bc1dd54c6601";a:4:{s:10:"expiration";i:1460127378;s:2:"ip";s:12:"172.18.9.223";s:2:"ua";s:109:"Mozilla/5.0 (Windows NT 6.1; WOW64) AppleWebKit/537.36 (KHTML, like Gecko) Chrome/49.0.2623.110 Safari/537.36";s:5:"login";i:1459954578;}}</t>
  </si>
  <si>
    <t>a:6:{i:0;s:10:"ArtesanÃ­a";i:1;s:15:"Artes circenses";i:2;s:14:"Artes visuales";i:3;s:7:"DiseÃ±o";i:4;s:10:"Literatura";i:5;s:7:"MÃºsica";}</t>
  </si>
  <si>
    <t>10.735-2</t>
  </si>
  <si>
    <t>Jenny Fajardo Cabezas</t>
  </si>
  <si>
    <t>Profesora artes visuales</t>
  </si>
  <si>
    <t>grupo instrumemntal</t>
  </si>
  <si>
    <t>Jessica Delgado Bastias</t>
  </si>
  <si>
    <t>jessica-delgado-bastias</t>
  </si>
  <si>
    <t>jdelgadojgana@gmail.com</t>
  </si>
  <si>
    <t>Josefina Gana de Johnson</t>
  </si>
  <si>
    <t>Concha y Toro 2188</t>
  </si>
  <si>
    <t>http://semanaeducacionartistica.cultura.gob.cl/wp-content/uploads/2016/04/001-150x150.jpg</t>
  </si>
  <si>
    <t>Colegio femenino de educaciÃ³n bÃ¡sica, abierto a la inclusiÃ³n y al desarrollo de las estudiantes en sus diferentes facetas.</t>
  </si>
  <si>
    <t>10497-3</t>
  </si>
  <si>
    <t>www.protectora.cl</t>
  </si>
  <si>
    <t>Jessica Delgado BastÃ­as</t>
  </si>
  <si>
    <t>Jessica Navarrete Palma</t>
  </si>
  <si>
    <t>jessica-navarrete-palma</t>
  </si>
  <si>
    <t>jessicanavarrete@csjp.cl</t>
  </si>
  <si>
    <t>COLEGIO SAN JOSÃ‰ DE PARRAL</t>
  </si>
  <si>
    <t>SANTIAGO URRUTIA #451</t>
  </si>
  <si>
    <t>a:1:{s:64:"6b454f78a7366702e8928734f384eb9a3de2103205fa552542010aa331652056";a:4:{s:10:"expiration";i:1466815195;s:2:"ip";s:12:"172.18.9.223";s:2:"ua";s:102:"Mozilla/5.0 (Windows NT 5.1) AppleWebKit/537.36 (KHTML, like Gecko) Chrome/49.0.2623.112 Safari/537.36";s:5:"login";i:1466642395;}}</t>
  </si>
  <si>
    <t>http://semanaeducacionartistica.cultura.gob.cl/wp-content/uploads/2016/04/IMG_201510290_053752-150x150.jpg</t>
  </si>
  <si>
    <t>PARRAL</t>
  </si>
  <si>
    <t>3431-2</t>
  </si>
  <si>
    <t>wwww.csjp.cl</t>
  </si>
  <si>
    <t>73-2462779</t>
  </si>
  <si>
    <t>Profesora de Artes y Jefe de departamento</t>
  </si>
  <si>
    <t>variedad de talleres artÃ­sticos: agrupaciÃ³n de artes visuales, coro, danza, teatro, orquesta.</t>
  </si>
  <si>
    <t>Jessica Solange Maldonado Hernandez</t>
  </si>
  <si>
    <t>jessica-solange-maldonado-hernandez</t>
  </si>
  <si>
    <t>Escuela G-501 Santa Eugenia</t>
  </si>
  <si>
    <t>La Escuela G-501 Santa Eugenia es una escuela rural con alumn os mayoritariamente prioritarios que busca ofrecer y abrir las puertas a nuevas alternativas de estudio y conocimientos, de los cuales nuestros niÃ±os(as) muchas veces no tienen acceso, ademÃ¡s busca promover el arte como un espacio de expresiÃ³n de emociones y sentimientos.</t>
  </si>
  <si>
    <t>www.escuelasantaeugenia.cl</t>
  </si>
  <si>
    <t>Lyssette Toro GÃºzman</t>
  </si>
  <si>
    <t>jesus carrasco</t>
  </si>
  <si>
    <t>jesus-carrasco</t>
  </si>
  <si>
    <t>artistaplastico83@gmail.com</t>
  </si>
  <si>
    <t>Saint Maurice's</t>
  </si>
  <si>
    <t>av. el mirador 1543</t>
  </si>
  <si>
    <t>a:1:{s:64:"0e30ec6d16c41f5be00ba318fb08df82a7262929a8b68cf60595da364888f83f";a:4:{s:10:"expiration";i:1458774385;s:2:"ip";s:12:"172.18.9.223";s:2:"ua";s:109:"Mozilla/5.0 (Windows NT 6.3; WOW64) AppleWebKit/537.36 (KHTML, like Gecko) Chrome/37.0.2062.120 Safari/537.36";s:5:"login";i:1458601585;}}</t>
  </si>
  <si>
    <t>http://semanaeducacionartistica.cultura.gob.cl/wp-content/uploads/2016/03/IMG_5296-150x150.jpg</t>
  </si>
  <si>
    <t>cerrillos</t>
  </si>
  <si>
    <t>a:5:{i:0;s:12:"Arquitectura";i:1;s:14:"Artes visuales";i:2;s:4:"Cine";i:3;s:7:"DiseÃ±o";i:4;s:10:"Literatura";}</t>
  </si>
  <si>
    <t>alfredo castro</t>
  </si>
  <si>
    <t>Jimena Molina</t>
  </si>
  <si>
    <t>jimena-molina</t>
  </si>
  <si>
    <t>jimena.molina@demcoronel.cl</t>
  </si>
  <si>
    <t>Casa de la Cultura Coronel</t>
  </si>
  <si>
    <t>Manuel Montt 422</t>
  </si>
  <si>
    <t>http://semanaeducacionartistica.cultura.gob.cl/wp-content/uploads/2016/05/casa-de-la-cultura-150x150.jpg</t>
  </si>
  <si>
    <t>La Casa de la Cultura Jorge Vigueras Llanos desde su inauguraciÃ³n el aÃ±o 2012, funciona como centro cultural atendido a los requerimientos de la comuna con un continuo calendario de actividades enmarcadas dentro del Plan de Desarrollo y GestiÃ³n Cultural de la Municipalidad de Coronel. Presenta 1622,81 m2 construidos en una superficie de terreno de 694 m2, la cual cuenta con una sala de cine teatro con una capacidad para 270 espectadores, equipada con sistemas de amplificaciÃ³n e iluminaciÃ³n apostados en sala, sector de camarines y maquillaje, ademÃ¡s de sala de sonido y proyecciÃ³n apostada en la parte posterior del salÃ³n. TambiÃ©n el edificio presenta dos salas de exposiciones, una ubicada en el primer piso y que posee una amplia superficie con iluminaciÃ³n acorde y control de temperatura y la segunda ubicada en el tercer piso con una superficie inferior a la anterior, pero que tambiÃ©n ofrece las mismas comodidades en cuanto a iluminaciÃ³n y aire acondicionado. El edificio cuenta tambiÃ©n con una Radio Municipal Online, recientemente instalada y que se encuentra en funcionamiento. AdemÃ¡s de las instalaciones mencionadas, este centro cultural posee 4 espacios o salas de clases dispuestas para el desarrollo de talleres, charlas y conversatorios en marco del plan de formaciÃ³n de espectadores.</t>
  </si>
  <si>
    <t>http://www.coronel.cl/2016/03/casa-de-la-cultura-jorge-vigueras-llanos/</t>
  </si>
  <si>
    <t>Joan Marie Codjambassis</t>
  </si>
  <si>
    <t>joan-marie-codjambassis</t>
  </si>
  <si>
    <t>a:1:{s:64:"4f2845726a271cf18f84efc33c6f11b1ea98f636b145e67235cb773ce33ab80c";a:4:{s:10:"expiration";i:1466726851;s:2:"ip";s:12:"172.18.9.223";s:2:"ua";s:110:"Mozilla/5.0 (Windows NT 10.0; WOW64) AppleWebKit/537.36 (KHTML, like Gecko) Chrome/51.0.2704.103 Safari/537.36";s:5:"login";i:1466554051;}}</t>
  </si>
  <si>
    <t>http://semanaeducacionartistica.cultura.gob.cl/wp-content/uploads/2016/05/INSALTImagen2-150x145.jpg</t>
  </si>
  <si>
    <t>El Liceo John F. Kennedy de Chiguayante se dispone a la participaciÃ³n de la Semana de la EducaciÃ³n ArtÃ­stica, especÃ­ficamente invitando a artistas de la comunidad para que expongan su trabajo en diversas instancias (clases formales y talleres extraprogramÃ¡ticos)</t>
  </si>
  <si>
    <t>http://escuelajfk.blogspot.cl/</t>
  </si>
  <si>
    <t>41-2335455</t>
  </si>
  <si>
    <t>Profesora Artes Visuales EducaciÃ³n Media</t>
  </si>
  <si>
    <t>Johana</t>
  </si>
  <si>
    <t>johana</t>
  </si>
  <si>
    <t>j.aranda@colegioalianzaaustral.cl</t>
  </si>
  <si>
    <t>Teniente Vidal 195- A</t>
  </si>
  <si>
    <t>http://semanaeducacionartistica.cultura.gob.cl/wp-content/uploads/2016/05/logo-colegio-alianza-austral-concurso-de-historia.png</t>
  </si>
  <si>
    <t>El colegio Alianza Austral de modalidad particular subvencionado con financiamiento compartido fue creado el aÃ±o 1995 por un grupo de once personas que visualizaron la carencia educacional que no satisfacÃ­a la demanda educativa de una cuidad progresista.En efecto, como comienza a tomar forma la idea de crear un centro educativo que entregue a sus educandos una educaciÃ³n de calidad, es asÃ­ como el 02 de septiembre de 1994 se instala la primera piedra donde funciona actualmente el colegio, continuando con el proceso de matricular en el mes de diciembre en un espacio del entonces Hotel Chible, ocasiÃ³n en que se matriculan aproximadamente 270 estudiantes.
Con este nÃºmero de alumnos/as matriculados se da inicio al aÃ±o escolar propiamente tal en el mes de marzo de 1995 con un curso por nivel, de NTI a III Medio, con jornada escolar completa los niveles de E. Media y algunos de BÃ¡sica, con servicio de almuerzo en el establecimiento. El decreto de funcionamiento llega en el mes de junio del mismo aÃ±o.
Desde sus inicios el centro educativo se ha posesionado en la comuna, obteniendo cada aÃ±o los mejores resultados a nivel local en el sistema de mediciÃ³n nacional SIMCE, obteniendo ademÃ¡s la excelencia acadÃ©mica durante cuatro aÃ±os consecutivos. En la actualidad cuenta con una matrÃ­cula de 816 estudiantes distribuidos en dos cursos por niveles, entre 28 y 33 estudiantes aproximadamente por curso.</t>
  </si>
  <si>
    <t>www.colegioalianzaaustral.cl</t>
  </si>
  <si>
    <t>67-2231073</t>
  </si>
  <si>
    <t>Coordinadora Depto. de Artes y docente de aula.</t>
  </si>
  <si>
    <t xml:space="preserve">CORO </t>
  </si>
  <si>
    <t>Johanna</t>
  </si>
  <si>
    <t>johanna</t>
  </si>
  <si>
    <t>johannavega@msn.com</t>
  </si>
  <si>
    <t>agua de la gloria</t>
  </si>
  <si>
    <t>km 15 camino a bulnes</t>
  </si>
  <si>
    <t>a:4:{i:0;s:10:"ArtesanÃ­a";i:1;s:15:"Artes circenses";i:2;s:14:"Artes visuales";i:3;s:7:"MÃºsica";}</t>
  </si>
  <si>
    <t>4614-0</t>
  </si>
  <si>
    <t>johanna vega figueroa</t>
  </si>
  <si>
    <t>profesora general bÃ¡sica</t>
  </si>
  <si>
    <t>Johanna Espinza</t>
  </si>
  <si>
    <t>johanna-espinza</t>
  </si>
  <si>
    <t>utp.escuelasantiago@gmail.com</t>
  </si>
  <si>
    <t>Escuela particular 2250</t>
  </si>
  <si>
    <t>Herrera 185</t>
  </si>
  <si>
    <t>26345-1</t>
  </si>
  <si>
    <t>Cyntia SÃ¡ez</t>
  </si>
  <si>
    <t>johanna geraldine uretal leon</t>
  </si>
  <si>
    <t>johanna-geraldine-uretal-leon</t>
  </si>
  <si>
    <t>johannauretal@hotmail.com</t>
  </si>
  <si>
    <t>Pedro Aguirre Cerda</t>
  </si>
  <si>
    <t>Avenida Cartagena</t>
  </si>
  <si>
    <t>a:1:{s:64:"a78c64f1aa441ce4ab115cfd20ea8c5d458293a5a2febb343641d2b54bef175b";a:4:{s:10:"expiration";i:1466781744;s:2:"ip";s:12:"172.18.9.223";s:2:"ua";s:102:"Mozilla/5.0 (Windows NT 6.1) AppleWebKit/537.36 (KHTML, like Gecko) Chrome/50.0.2661.102 Safari/537.36";s:5:"login";i:1466608944;}}</t>
  </si>
  <si>
    <t>Jonathan Torres Barahona</t>
  </si>
  <si>
    <t>jonathan-torres-barahona</t>
  </si>
  <si>
    <t>jonatorresbarahona@gmail.com</t>
  </si>
  <si>
    <t>Colegio manuel Montt</t>
  </si>
  <si>
    <t>Av. Manuel Montt #400, PeÃ±a Blanca. Villa Alemana.</t>
  </si>
  <si>
    <t>http://semanaeducacionartistica.cultura.gob.cl/wp-content/uploads/2016/04/Ã­ndice-150x150.jpg</t>
  </si>
  <si>
    <t>a:9:{i:0;s:12:"Arquitectura";i:1;s:10:"ArtesanÃ­a";i:2;s:14:"Artes visuales";i:3;s:4:"Cine";i:4;s:5:"Danza";i:5;s:7:"DiseÃ±o";i:6;s:11:"FotografÃ­a";i:7;s:7:"MÃºsica";i:8;s:13:"Nuevos medios";}</t>
  </si>
  <si>
    <t>Somos un Establecimiento Educacional que basa sus fundamentos en la integraciÃ³n del individuo. En este sentido conceptos como experiencia, confianza, respeto, saber, escucha; juegan roles fundamentales en nuestro proyecto de Escuela. AsÃ­mismo, entendemos la EducaciÃ³n en las Artes como un canal fundamental, un punto de encuentro  entre el ser y su entorno. Un escenario fundamental en donde los alumnos puedan situar su experiencia de vida, su saber. Su vivir.</t>
  </si>
  <si>
    <t>1971-2</t>
  </si>
  <si>
    <t>jorge</t>
  </si>
  <si>
    <t>utppulmahuepaine@gmail.com</t>
  </si>
  <si>
    <t xml:space="preserve">Colegio Pulmahue </t>
  </si>
  <si>
    <t xml:space="preserve">las mercedes 330 </t>
  </si>
  <si>
    <t xml:space="preserve">El colegio Pulmahue es un establecimiento joven que tiene solo 3 aÃ±os , es esencialmente enseÃ±anza bÃ¡sica. Dentro de su PEI considera la actividad artÃ­stica como esencial para el desarrollo integral de nuestros alumnos y es por eso que nos motiva integrarnos dentro de circulos artÃ­sticos y poder participar en ellos.  </t>
  </si>
  <si>
    <t xml:space="preserve">www.pulmahuedepaine.cl </t>
  </si>
  <si>
    <t xml:space="preserve">Jorge Rodriguez </t>
  </si>
  <si>
    <t xml:space="preserve">coordinador acadÃ©mico </t>
  </si>
  <si>
    <t>Jorge alvarez</t>
  </si>
  <si>
    <t>jorge-alvarez</t>
  </si>
  <si>
    <t>jalva3@gmail.com</t>
  </si>
  <si>
    <t>escuela Aviador Dagoberto Godoy</t>
  </si>
  <si>
    <t>La escuela esta gestionando la presentacion para el martes 24 de mayo de una banda del Liceo Almirante Riveros y la presentacion de la obra MÃ¨dico a Palos. Se realizaran diversas acvtividades por curso segun ciclo.</t>
  </si>
  <si>
    <t xml:space="preserve">Jorge Alvarez </t>
  </si>
  <si>
    <t xml:space="preserve">Coordinador de las actividades </t>
  </si>
  <si>
    <t>Jorge Andres Medel Escalona</t>
  </si>
  <si>
    <t>jorge-andres-medel-escalona</t>
  </si>
  <si>
    <t>http://semanaeducacionartistica.cultura.gob.cl/wp-content/uploads/2016/03/IMAG0284-150x150.jpg</t>
  </si>
  <si>
    <t>a:8:{i:0;s:10:"ArtesanÃ­a";i:1;s:14:"Artes visuales";i:2;s:4:"Cine";i:3;s:5:"Danza";i:4;s:7:"DiseÃ±o";i:5;s:11:"FotografÃ­a";i:6;s:7:"MÃºsica";i:7;s:6:"Teatro";}</t>
  </si>
  <si>
    <t>Somos un colegio que cree en las capacidades y el potencial de nuestras alumnas y alumnos, lo que junto a su esfuerzo y el apoyo y acompaÃ±amiento de sus familias les permite aprovechar las oportunidades de aprendizaje y formaciÃ³n que docentes, asistentes, directivos y sostenedor les brindan como experiencia escolar.</t>
  </si>
  <si>
    <t>25540-8</t>
  </si>
  <si>
    <t>www.colegiomonteolivo.cl</t>
  </si>
  <si>
    <t>(56 2) 27803362</t>
  </si>
  <si>
    <t>Jorge Robles Montenegro</t>
  </si>
  <si>
    <t>jorge-robles-montenegro</t>
  </si>
  <si>
    <t>jorgeroblesm@gmail.com</t>
  </si>
  <si>
    <t>Escuela Municipal Valle de la Luna</t>
  </si>
  <si>
    <t>Caspana 261  PoblaciÃ³n Valle de la Luna</t>
  </si>
  <si>
    <t>http://semanaeducacionartistica.cultura.gob.cl/wp-content/uploads/2016/04/DSC_1550-150x150.jpg</t>
  </si>
  <si>
    <t xml:space="preserve">En la dÃ©cada de los noventa, la comuna de Quilicura sufriÃ³ una gran explosiÃ³n demogrÃ¡fica.  En ese contexto el 30 de junio de 1994,  ve la luz la Escuela NÂ° 1668 Valle de la Luna, en el corazÃ³n de la villa del mismo nombre.
Desde entonces y por mÃ¡s de 25 aÃ±os esta escuela ha sido un pilar de la educaciÃ³n pÃºblica de la comuna, formado a muchas generaciones de niÃ±os  de este populoso sector de Quilicura, en un ambiente de familia que es ampliamente reconocido dentro y fuera de la Comunidad Escolar.
Hoy en dÃ­a la Escuela enfrenta nuevos desafÃ­os, que obedecen a nuevas realidades sociales  pero sin renunciar a su esencia, esto es un Proyecto Educativo que no discrimina ni por credo,  ni por la nacionalidad, ni por color de piel,  ni por situaciÃ³n social, partiendo de la base que todos los ser humanos tenemos la misma dignidad y, por lo tanto los mismo derechos.
AquÃ­ nadie sobra, y entre todos y todas vamos a construir nuestra misiÃ³n, a travÃ©s de una propuesta intercultural  que releva el arte y la cultura como herramientas de conciencia y cambio social e individual.   
</t>
  </si>
  <si>
    <t>25194-1</t>
  </si>
  <si>
    <t xml:space="preserve">Grupo instrumental </t>
  </si>
  <si>
    <t>Jorge Zepeda Araya</t>
  </si>
  <si>
    <t>jorge-zepeda-araya</t>
  </si>
  <si>
    <t>jzepeda@dso.cl</t>
  </si>
  <si>
    <t>Centro Cultural SofÃ­a Hott Schwalm</t>
  </si>
  <si>
    <t xml:space="preserve">El Centro Cultural SofÃ­a Hott Schwalm, surge de una donaciÃ³n efectuada en el aÃ±o 2004 por la Sra. SofÃ­a Hott S. ex alumna del instituto AlemÃ¡n de Osorno, quienes recibieron de esta dama de gran filantropÃ­a el inmueble denominado Casa SchÃ¼ller, constituido como monumento HistÃ³rico nacional desde el aÃ±o 1983 por el Consejo de Monumentos nacionales.
Con motivo de esta importante donaciÃ³n el Instituto AlemÃ¡n de Osorno, constituyÃ³ una CorporaciÃ³n sin fines de lucro denominada CorporaciÃ³n Centro Cultural SofÃ­a Hott Schwalm, que iniciÃ³ sus operaciones contando con el auspicio de proyectos Bicentenarios que permitieron reparar la antigua casona construida en el aÃ±o 1023 y que manifestaba un notable deterioro, con ello fue posible consolidar una de las mejores propuestas de privados y un aporte importante a la cultura.
De inmediato sus visionarios dirigentes posicionaron la instituciÃ³n como un centro de actividades que aporta a la ciudad un espacio para el encuentro y desarrollo de actividades culturales y artÃ­sticas de excelencia y que registra visitas estimadas aÃ±o de unas 10.000 personas que reconocen en este lugar una instituciÃ³n seria y bien inspirada que ha puesto el arte y la cultura al alcance del pÃºblico osornino sin distinciones de ningÃºn tipo, siendo la inclusividad unas de sus mejores caracterÃ­sticas.
En la actualidad el Centro Cultural SofÃ­a Hott dispone de Sala de Eventos, Sala de Ex posiciones, Talleres y CafÃ© temÃ¡tico, ademÃ¡s de espacios para muestra MuseogrÃ¡fica. Que se distribuyen en un total aproximado de 600 metros cuadrados en un edificio de dos plantas.
</t>
  </si>
  <si>
    <t>www.centroculturalsofiahott.com</t>
  </si>
  <si>
    <t>jorge zepeda araya</t>
  </si>
  <si>
    <t>jose</t>
  </si>
  <si>
    <t>tecnologiaista@yahoo.es</t>
  </si>
  <si>
    <t xml:space="preserve">Instituto santa teresa de los andes </t>
  </si>
  <si>
    <t>http://semanaeducacionartistica.cultura.gob.cl/wp-content/uploads/2016/05/20160523_175758-150x150.jpg</t>
  </si>
  <si>
    <t xml:space="preserve">Graneros </t>
  </si>
  <si>
    <t>a:3:{i:0;s:14:"Artes visuales";i:1;s:7:"DiseÃ±o";i:2;s:7:"MÃºsica";}</t>
  </si>
  <si>
    <t xml:space="preserve">ISTA Mueve la EducaciÃ³n </t>
  </si>
  <si>
    <t>15646-9</t>
  </si>
  <si>
    <t>www.institutosantateresa.cl</t>
  </si>
  <si>
    <t xml:space="preserve">Jose gonzalez perez </t>
  </si>
  <si>
    <t>Jose Amed Opazo</t>
  </si>
  <si>
    <t>jose-amed-opazo</t>
  </si>
  <si>
    <t>joseamedopazo@gmail.com</t>
  </si>
  <si>
    <t>ESCUELA GREGORIO CASTILLO MARÃN</t>
  </si>
  <si>
    <t>COMPAÃ‘ÃA 2369</t>
  </si>
  <si>
    <t>a:10:{s:64:"7b11b4b72cf9dbbdad0e2b4c4358ad39b458894c9caf28ba82e19dec601425a0";a:4:{s:10:"expiration";i:1465474268;s:2:"ip";s:12:"172.18.9.223";s:2:"ua";s:109:"Mozilla/5.0 (Windows NT 6.1; WOW64) AppleWebKit/537.36 (KHTML, like Gecko) Chrome/50.0.2661.102 Safari/537.36";s:5:"login";i:1465301468;}s:64:"273b04726ea0468863cb39105be752bc8a11ba182aa6f2a7df4935295a6b0bec";a:4:{s:10:"expiration";i:1465474673;s:2:"ip";s:12:"172.18.9.223";s:2:"ua";s:109:"Mozilla/5.0 (Windows NT 6.1; WOW64) AppleWebKit/537.36 (KHTML, like Gecko) Chrome/50.0.2661.102 Safari/537.36";s:5:"login";i:1465301873;}s:64:"fec7ca04db3a5e7ad0e82bb926680d0b3f6a91950cd2972805969b667168f9c8";a:4:{s:10:"expiration";i:1465476448;s:2:"ip";s:12:"172.18.9.223";s:2:"ua";s:109:"Mozilla/5.0 (Windows NT 6.1; WOW64) AppleWebKit/537.36 (KHTML, like Gecko) Chrome/50.0.2661.102 Safari/537.36";s:5:"login";i:1465303648;}s:64:"e614ecbe71db4f3c2713060ed420f25e63d6a7d5bd5664c8e4c09e614d9b6a15";a:4:{s:10:"expiration";i:1465477310;s:2:"ip";s:12:"172.18.9.223";s:2:"ua";s:109:"Mozilla/5.0 (Windows NT 6.1; WOW64) AppleWebKit/537.36 (KHTML, like Gecko) Chrome/50.0.2661.102 Safari/537.36";s:5:"login";i:1465304510;}s:64:"f9052032b72ccb9a6de60c856ecfb31337fb62c7494008b0b8969fcbbae5bef1";a:4:{s:10:"expiration";i:1465477961;s:2:"ip";s:12:"172.18.9.223";s:2:"ua";s:109:"Mozilla/5.0 (Windows NT 6.1; WOW64) AppleWebKit/537.36 (KHTML, like Gecko) Chrome/50.0.2661.102 Safari/537.36";s:5:"login";i:1465305161;}s:64:"01721fae510625476169fdfc50964437078b8b74ed846f731dead0e1f275d204";a:4:{s:10:"expiration";i:1465484131;s:2:"ip";s:12:"172.18.9.223";s:2:"ua";s:109:"Mozilla/5.0 (Windows NT 6.1; WOW64) AppleWebKit/537.36 (KHTML, like Gecko) Chrome/50.0.2661.102 Safari/537.36";s:5:"login";i:1465311331;}s:64:"eb9951d9831299e7bf3a54c6b1a9cf8964e3e5b0652a0d6792834a607e5bd18b";a:4:{s:10:"expiration";i:1465485333;s:2:"ip";s:12:"172.18.9.223";s:2:"ua";s:109:"Mozilla/5.0 (Windows NT 6.1; WOW64) AppleWebKit/537.36 (KHTML, like Gecko) Chrome/50.0.2661.102 Safari/537.36";s:5:"login";i:1465312533;}s:64:"aaecfaec860ba8606414f5bf888f86a8c3f8902663735752193a8cfa03506fd4";a:4:{s:10:"expiration";i:1465500765;s:2:"ip";s:12:"172.18.9.223";s:2:"ua";s:109:"Mozilla/5.0 (Windows NT 6.1; WOW64) AppleWebKit/537.36 (KHTML, like Gecko) Chrome/50.0.2661.102 Safari/537.36";s:5:"login";i:1465327965;}s:64:"2a3dbc5fd9bb3a84593eb1cb55c78d05cbf99ff5ed309f5d4f97c827eab2d53d";a:4:{s:10:"expiration";i:1465507641;s:2:"ip";s:12:"172.18.9.223";s:2:"ua";s:109:"Mozilla/5.0 (Windows NT 6.1; WOW64) AppleWebKit/537.36 (KHTML, like Gecko) Chrome/50.0.2661.102 Safari/537.36";s:5:"login";i:1465334841;}s:64:"6af4c37ec8b6f8aa49813896594e4eea34807573a6dfbf5c790e9de7dc32e602";a:4:{s:10:"expiration";i:1465589390;s:2:"ip";s:12:"172.18.9.223";s:2:"ua";s:109:"Mozilla/5.0 (Windows NT 6.1; WOW64) AppleWebKit/537.36 (KHTML, like Gecko) Chrome/50.0.2661.102 Safari/537.36";s:5:"login";i:1465416590;}}</t>
  </si>
  <si>
    <t>http://semanaeducacionartistica.cultura.gob.cl/wp-content/uploads/2016/05/Insignia-2-150x150.png</t>
  </si>
  <si>
    <t>VALLENAR</t>
  </si>
  <si>
    <t xml:space="preserve">La Escuela Gregorio Castillo MarÃ­n se ha impuesto el firme compromiso de entregar a sus alumnos una educaciÃ³n de excelencia, basada en los programas de estudios entregados por el Ministerio de EducaciÃ³n, desarrollando en ellos competencias, habilidades y aptitudes, asÃ­ como tambiÃ©n valores que le ayudarÃ¡n a ser cada dÃ­a mejores personas para nuestra comunidad y sociedad en general, pudiendo con ello, enfrentar la enseÃ±anza media en igualdad de condiciones con escuelas similares de esta u otra comuna, aÃºn cuando se encuentren insertos en un medio social vulnerable.
El modelo educativo que asume la InstituciÃ³n se centra en el Pensamiento CrÃ­tico y Creativo, en la preparaciÃ³n constante sobre el ejercicio de las habilidades de pensamiento y en el desarrollo de la capacidad crÃ­tica, Ãºnica fuente del tipo de aprendizaje que exige la sociedad contemporÃ¡nea. Una dosis equilibrada de libertad y disciplina mediante la cual el estudiante pueda acercarse al conocimiento por sÃ­ mismo, analizar, determinar y decidir, es la forma de entrenamiento para la responsabilidad en la cual queremos educar a los estudiantes. El abordaje de la realidad debe  hacerse bajo el criterio fundamental de un aprendizaje coherente con los objetivos propuestos que, en nuestro caso, van mÃ¡s allÃ¡ de lo meramente cognoscitivo e incluyen lo psicoafectivo, las actitudes, las motivaciones, los valores y el modo de vivir y situarse en el mundo.
</t>
  </si>
  <si>
    <t>454-5</t>
  </si>
  <si>
    <t>051-2614584</t>
  </si>
  <si>
    <t>JOSÃ‰ AMED OPAZO</t>
  </si>
  <si>
    <t>CONJUNTO VOCAL, CONJUNTO MUSICAL, DANZA</t>
  </si>
  <si>
    <t>Jose Leighton Verdugo</t>
  </si>
  <si>
    <t>jose-leighton-verdugo</t>
  </si>
  <si>
    <t>profe.leighton@gmail.com</t>
  </si>
  <si>
    <t>Liceo Polivalente MarÃ­a Behety</t>
  </si>
  <si>
    <t>Arturo Prat #1875</t>
  </si>
  <si>
    <t>http://semanaeducacionartistica.cultura.gob.cl/wp-content/uploads/2016/05/logo-1-150x150.png</t>
  </si>
  <si>
    <t>Liceo TÃ©cnico Profesional, que promueve la formaciÃ³n integral de los y las jÃ³venes</t>
  </si>
  <si>
    <t>http://www.lpmariabehety.cl/</t>
  </si>
  <si>
    <t>61 2 265775</t>
  </si>
  <si>
    <t>Jefe Unidad TÃ©cnica</t>
  </si>
  <si>
    <t>Jose Luis Oyarzun Alvarado</t>
  </si>
  <si>
    <t>jose-luis-oyarzun-alvarado</t>
  </si>
  <si>
    <t>jl.oyarzun.a@gmail.com</t>
  </si>
  <si>
    <t>Colegio Nueva Braunau</t>
  </si>
  <si>
    <t>Otto Klein S/N Nueva Braunau</t>
  </si>
  <si>
    <t>a:2:{s:64:"4c500d27a1c4cb9857ebac02cf735bb83b9ee265da1deb1947b20c0afd714508";a:4:{s:10:"expiration";i:1462461811;s:2:"ip";s:12:"172.18.9.223";s:2:"ua";s:108:"Mozilla/5.0 (Windows NT 6.1; WOW64) AppleWebKit/537.36 (KHTML, like Gecko) Chrome/50.0.2661.94 Safari/537.36";s:5:"login";i:1462289011;}s:64:"3919806a143d30d9fa61a46dce83756d6c56abe5ad41cc956e0e5732f6700393";a:4:{s:10:"expiration";i:1462623891;s:2:"ip";s:12:"172.18.9.223";s:2:"ua";s:108:"Mozilla/5.0 (Windows NT 6.1; WOW64) AppleWebKit/537.36 (KHTML, like Gecko) Chrome/50.0.2661.94 Safari/537.36";s:5:"login";i:1462451091;}}</t>
  </si>
  <si>
    <t>http://semanaeducacionartistica.cultura.gob.cl/wp-content/uploads/2016/04/descarga-1-150x150.jpg</t>
  </si>
  <si>
    <t>El colegio Nueva Braunau ha incorporado como uno de sus sellos educativos el Arte Musical en la escuela, ya que cuenta con una banda escolar hace mÃ¡s de 10 aÃ±os y el aÃ±o 2015 se retoma la extinta Banda Instrumental con una fuerte participaciÃ³n en el establecimiento colocandolos asÃ­ como un eje articular al interior del mismo.
Es por esto que nuestra escuela espera poder celebrar de la mejor manera esta Semana de la EducaciÃ³n Artistica, con artistas en el colegio, Orquesta, muestras visuales, charlas, teatro,etc.</t>
  </si>
  <si>
    <t>65 2 202964</t>
  </si>
  <si>
    <t>JosÃ© Luis OyarzÃºn</t>
  </si>
  <si>
    <t>Docente de MÃºsica, Director de la Banda</t>
  </si>
  <si>
    <t xml:space="preserve">Banda Instrumental </t>
  </si>
  <si>
    <t>Jose Manuel Perez S</t>
  </si>
  <si>
    <t>jose-manuel-perez-s</t>
  </si>
  <si>
    <t>joseartemanuel@gmail.com</t>
  </si>
  <si>
    <t>Escuela de parvulos y especial Ichuac</t>
  </si>
  <si>
    <t>Mirador 1460</t>
  </si>
  <si>
    <t>a:1:{s:64:"a7df350fa4c441774dd255ff796ecab90fafb48942bd1d02dd55db90d2dea55e";a:4:{s:10:"expiration";i:1463182775;s:2:"ip";s:12:"172.18.9.223";s:2:"ua";s:109:"Mozilla/5.0 (Windows NT 10.0; WOW64) AppleWebKit/537.36 (KHTML, like Gecko) Chrome/50.0.2661.94 Safari/537.36";s:5:"login";i:1463009975;}}</t>
  </si>
  <si>
    <t>http://semanaeducacionartistica.cultura.gob.cl/wp-content/uploads/2016/04/WIN_20160404_23_38_29_Pro-2-150x150.jpg</t>
  </si>
  <si>
    <t xml:space="preserve">la visiÃ³n de la escuela de pÃ¡rvulos y especial Ichuac es
"Potenciar  bajo un alero humanista  los principios que proponen las bases curriculares de la educaciÃ³n Parvularia, la formaciÃ³n de niÃ±os y niÃ±as  dignos (valorante, valorativo, Ser valÃ³rico), fraternos (colaborativo), solidarios(estar para el otro y con el otro respetando las diferencias  ), trascendentes(autorrealizaciÃ³n y en armonia y respeto por el entorno), y fomentando  la confianza, curiosidad, interÃ©s por las personas y el mundo que los rodea a travÃ©s del currÃ­culo constructivista de Vigostky 
MisiÃ³n de la escuela :                                                
Potenciar las herramientas de la mente, como lo propone Vigostky (memoria de trabajo, autorregulaciÃ³n, flexibilidad cognitiva) 
Potenciar el alero Humanista: Asumiendo a  niÃ±os y niÃ±as como personas con derechos y deberes  interesadas y contactadas al mundo (Solidarios, fraternos, diversos)  y conectadas consigo mismo (trascendentes, dignos) y  Psicosocial  antropolÃ³gico; psico(centrado en la persona)socio(p de realidad) antropolÃ³gico (biologÃ­a y comportamiento social)
Asegurar aprendizajes de calidad a niÃ±os, niÃ±as,  con necesidades educativas especiales (NEE), de manera que accedan, participen y progresen  en igualdad de condiciones y oportunidades .
y los talleres que se realizan en nuestra escuela apoyan ciertas disciplinas arÃ­sticas como el taller de mÃºsica y de Artes visuales
tenemos talleres que apoyan la salud emocional y fÃ­sica (terapÃ©uticos)
  Biodanza ,  Qi gong, psicomotricidad, ed. fÃ­sica
taller de Ingles para aumentar los conocimientos en el Ã¡rea del lenguaje de los niÃ±os, mostrandoles una nueva cultura
Y otro que nos ayuda a desarrollar la ampliaciÃ³n de conciencia â€œtodos somos seres vivos ,nadie vale mas ni menos ;naturaleza ,animales ,humanos.
Biodanza , Huerto.
</t>
  </si>
  <si>
    <t>25470-3</t>
  </si>
  <si>
    <t>JosÃ© Manuel PÃ©rez S.</t>
  </si>
  <si>
    <t>Encargado taller de artes visuales</t>
  </si>
  <si>
    <t>jose miguel arancibia romero</t>
  </si>
  <si>
    <t>jose-miguel-arancibia-romero</t>
  </si>
  <si>
    <t>criptico1972@gmail.com</t>
  </si>
  <si>
    <t>Manuel Montt 485</t>
  </si>
  <si>
    <t>El establecimiento Colegio Providencia busca expandir la disciplina artÃ­stica por medio de nuevas plataformas de participaciÃ³n y creaciÃ³n artÃ­stica: es allÃ­ el interÃ©s de este taller</t>
  </si>
  <si>
    <t>8933-8</t>
  </si>
  <si>
    <t>JosÃ© Sandoval</t>
  </si>
  <si>
    <t>jose patricio cabrera carreno</t>
  </si>
  <si>
    <t>jose-patricio-cabrera-carreno</t>
  </si>
  <si>
    <t>jpscabrera@hotmail.cl</t>
  </si>
  <si>
    <t>Almarza 971</t>
  </si>
  <si>
    <t>http://semanaeducacionartistica.cultura.gob.cl/wp-content/uploads/2016/04/10345570_10205974699155081_4491459697402069660_n-150x150.jpg</t>
  </si>
  <si>
    <t>JosÃ© Cabrera CarreÃ±o</t>
  </si>
  <si>
    <t>Profesor de EducaciÃ³n TecnolÃ³gica</t>
  </si>
  <si>
    <t>Jose Patricio Riquelme Riquelme</t>
  </si>
  <si>
    <t>jose-patricio-riquelme-riquelme</t>
  </si>
  <si>
    <t>jose.riquelme@renelouvel.com</t>
  </si>
  <si>
    <t>RenÃ© louvel bert</t>
  </si>
  <si>
    <t>Avenida Collao 1165, ConcepciÃ³n.</t>
  </si>
  <si>
    <t>4579-9</t>
  </si>
  <si>
    <t>JosÃ© Patricio Riquelme Riquelme</t>
  </si>
  <si>
    <t>Instrumentos musicales-MÃºsica latinoamericana</t>
  </si>
  <si>
    <t>JOSE PAUL VASQUEZ PONCE</t>
  </si>
  <si>
    <t>jose-paul-vasquez-ponce</t>
  </si>
  <si>
    <t>pvasquez@corpotal.cl</t>
  </si>
  <si>
    <t>escuela alborada de talagante</t>
  </si>
  <si>
    <t>ESMERALDA 2097 TALAGANTE</t>
  </si>
  <si>
    <t>TALAGANTE</t>
  </si>
  <si>
    <t xml:space="preserve">1.- NÂ°: E-658  Nombre: Escuela Alborada de Talagante
2.- Fecha FundaciÃ³n: 	1971
3.- DirecciÃ³n: Esmeralda NÂ°2097 Villa Las Hortensias
4.- Director: 	JosÃ© Paul VÃ¡squez Ponce
5.- Sostenedor:	CorporaciÃ³n Municipal de EducaciÃ³n de Talagante
6.- Niveles atendidos: 	Pre-Kinder a 8Â° aÃ±o BÃ¡sico
7.- Matricula Actual:	918 alumnos
8.- Docentes:   33   	 
Docentes Directivos: 3 Paradocentes: 6      	auxiliares: 4
9.- Lema: â€œSenderos del saber caminarÃ¡sâ€ 
10.- Objetivos Proyecto Educativo:
Compromiso con el aprendizaje de todos los alumnos: Debemos  poner el saber al alcance de todos.  Permitiendo a cada cual ser actor de su propio aprendizaje.
Ambiente de convivencia: generar encuentros fraternos en donde el respeto, el    acogimiento y la promociÃ³n de la persona sean sus pilares. Donde existan, personas que crezcan construyendo juntos .Y donde no exista, la hostilidad, el temor, la desconfianza y la amenaza.
Sentido positivo de la vida: La Escuela debe ser un lugar en que cada uno de sus integrantes tenga la ocasiÃ³n de aprender que el amor, la amistad, la solidaridad, la lealtad, la justicia, la verdad y la libertad existen, ya que estos valores son el signo de lo humano y que la violencia, la intolerancia y el odio empequeÃ±ecen y lo llevan a lo antihumano.
11.- Actividades extra programÃ¡ticas
Talleres: Taller de ciencias, fÃºtbol damas y varones, banda escolar,  basquetbol, polideportivo, mÃºsica.
</t>
  </si>
  <si>
    <t>10704-2</t>
  </si>
  <si>
    <t>2 8152833</t>
  </si>
  <si>
    <t>MARIA TERESA OSORIO QUIÃ‘ONES</t>
  </si>
  <si>
    <t>JEFA UNIDAD TECNICO PEDAGOGICA</t>
  </si>
  <si>
    <t>Jose Raul Hidalgo Contreras</t>
  </si>
  <si>
    <t>jose-raul-hidalgo-contreras</t>
  </si>
  <si>
    <t>rhidalgo13@gmail.com</t>
  </si>
  <si>
    <t>a:2:{s:64:"42994cb8538741ef7c4a93f1ac5c2b9422b357a78145ea065bdc5a6c798cc352";a:4:{s:10:"expiration";i:1466695230;s:2:"ip";s:12:"172.18.9.223";s:2:"ua";s:109:"Mozilla/5.0 (Windows NT 6.1; WOW64) AppleWebKit/537.36 (KHTML, like Gecko) Chrome/51.0.2704.103 Safari/537.36";s:5:"login";i:1466522430;}s:64:"5100aac946e98bd3239dd9c1233b05f1f32e5de51b2f559ff50a9cf042abd391";a:4:{s:10:"expiration";i:1466794734;s:2:"ip";s:12:"172.18.9.223";s:2:"ua";s:109:"Mozilla/5.0 (Windows NT 6.1; WOW64) AppleWebKit/537.36 (KHTML, like Gecko) Chrome/51.0.2704.103 Safari/537.36";s:5:"login";i:1466621934;}}</t>
  </si>
  <si>
    <t>http://semanaeducacionartistica.cultura.gob.cl/wp-content/uploads/2016/04/008-150x150.jpg</t>
  </si>
  <si>
    <t>a:3:{i:0;s:10:"ArtesanÃ­a";i:1;s:14:"Artes visuales";i:2;s:7:"MÃºsica";}</t>
  </si>
  <si>
    <t>Nuestro  establecimiento  atiende los niveles de Pre BÃ¡sica a Octavo aÃ±o BÃ¡sico, con dos cursos por niveles, con una matrÃ­cula de 630 alumnos.Se ubica en la localidad de Esmeralda, ubicada a tres kilÃ³metros de Colina.Un sector semirural con arraigadas tradiciones folclÃ³rica, donde aÃºn se conservan  actividades  como rodeo,trillas, concursos de cueca,cuasimodo etc.
Nuestro  colegio fiel a las tradiciones de la comunidad,creo un grupo folclÃ³rico conformado por alumnos de diferentes cursos, donde ejecutan instrumentos y bailan.
A travÃ©s del aÃ±o se realizan exposiciones de todo tipo para mostrar el trabajo realizado por los alumnos en diferentes asignaturas.
El Colegio  es una gran familia,que imparte  educaciÃ³n  de calidad  en un clima de respeto,  participaciÃ³n  y una excelente convivencia.</t>
  </si>
  <si>
    <t>11942-3</t>
  </si>
  <si>
    <t>JosÃ© RaÃºl Hidalgo Contreras</t>
  </si>
  <si>
    <t>Grupo FolclÃ³rico</t>
  </si>
  <si>
    <t>Jose Silva Vergara</t>
  </si>
  <si>
    <t>jose-silva-vergara</t>
  </si>
  <si>
    <t>elesfuerzopie@gmail.com</t>
  </si>
  <si>
    <t>Escuela El Esfuerzo</t>
  </si>
  <si>
    <t xml:space="preserve">Camino CajÃ³n a vilcun Km 7.5 </t>
  </si>
  <si>
    <t>a:1:{s:64:"db16fbf6f6a2f96db5758d007b327b57c435037722147e92b90ae58d62453cb9";a:4:{s:10:"expiration";i:1459633637;s:2:"ip";s:12:"172.18.9.223";s:2:"ua";s:109:"Mozilla/5.0 (Windows NT 10.0; WOW64) AppleWebKit/537.36 (KHTML, like Gecko) Chrome/49.0.2623.87 Safari/537.36";s:5:"login";i:1459460837;}}</t>
  </si>
  <si>
    <t>http://semanaeducacionartistica.cultura.gob.cl/wp-content/uploads/2016/03/loko-150x150.png</t>
  </si>
  <si>
    <t>a:9:{i:0;s:10:"ArtesanÃ­a";i:1;s:15:"Artes circenses";i:2;s:14:"Artes visuales";i:3;s:5:"Danza";i:4;s:7:"DiseÃ±o";i:5;s:11:"FotografÃ­a";i:6;s:7:"MÃºsica";i:7;s:13:"Nuevos medios";i:8;s:6:"Teatro";}</t>
  </si>
  <si>
    <t xml:space="preserve">La escuela P-457 El Esfuerzo se encuentra ubicada en el sector Ã‘ilquilco de la comuna de Padre Las Casas.
Como establecimiento estamos enfocados en el fortalecimiento del capital cultural cultural vernÃ¡culo de nuestros estudiantes, propiciamos un desarrollo integral desde una perspectiva endÃ³gena, considerando los saberes provenientes de la propia comunidad que compone la escuela para realizar el diseÃ±o curricular de nuestras actividades.
Para nosotros como escuela es de vital importancia el arte en todas sus expresiones ya que por medio de esta es que nuestros estudiantes manifiestan sus principales intereses y dejan entrever sus proyecciones.  Como colectivo de docentes nos hemos propuesto avanzar en la cobertura curricular dando espacios a nuestros estudiantes para construir su auto aprendizaje, acompaÃ±Ã¡ndoles y cautelando en todo momento la correcta adquisiciÃ³n de los objetivos propuestos.
</t>
  </si>
  <si>
    <t>www.escuelaelesfuerzo.cl</t>
  </si>
  <si>
    <t>JosÃ© Silva Vergara</t>
  </si>
  <si>
    <t>Danza folclÃ³rica y expresiÃ³n corporal.</t>
  </si>
  <si>
    <t>Jose Simon Fica Macaya</t>
  </si>
  <si>
    <t>jose-simon-fica-macaya</t>
  </si>
  <si>
    <t>joxefica@hotmail.com</t>
  </si>
  <si>
    <t>Liceo Bicentenario IndÃ³mito de Puren</t>
  </si>
  <si>
    <t>a:8:{i:0;s:10:"ArtesanÃ­a";i:1;s:14:"Artes visuales";i:2;s:4:"Cine";i:3;s:5:"Danza";i:4;s:7:"DiseÃ±o";i:5;s:11:"FotografÃ­a";i:6;s:10:"Literatura";i:7;s:7:"MÃºsica";}</t>
  </si>
  <si>
    <t>Bueno, mi nombre es Jose Fica, soy parte de centro de alumnos y mi rol es Jefe de Cultura, como mi cargo lo dice para mi es necesario fomentar el area artÃ­stica, cultural, ambiental, deportiva y extrarriculares.
Pasando al tema de mi liceo!
Liceo Bicentenario Indomito de Puren es un establecimiento en donde se nota la interculturalidad y la convivencia y para hacerlo un poco mas interesante y creativo fomentar el area artÃ­stica en armonÃ­a con el medio ambiente.</t>
  </si>
  <si>
    <t>5509-3</t>
  </si>
  <si>
    <t>Olgandina Alonso</t>
  </si>
  <si>
    <t>Profesora de Lenguaje</t>
  </si>
  <si>
    <t>Bandas, talleres como cine, fotografÃ­a y medio ambiente</t>
  </si>
  <si>
    <t>Jose yanez Figueroa</t>
  </si>
  <si>
    <t>jose-yanez-figueroa</t>
  </si>
  <si>
    <t>jolo33@gmail.com</t>
  </si>
  <si>
    <t>Colegio cardenal raul silva henriquez</t>
  </si>
  <si>
    <t>http://semanaeducacionartistica.cultura.gob.cl/wp-content/uploads/2016/05/IMG_20160509_122702-150x150.jpg</t>
  </si>
  <si>
    <t>www.ccrsha.cl</t>
  </si>
  <si>
    <t>jose yaÃ±ez figueroa</t>
  </si>
  <si>
    <t>Joselito Vinicio Cuenca Samaniego</t>
  </si>
  <si>
    <t>joselito-vinicio-cuenca-samaniego</t>
  </si>
  <si>
    <t>jovicue@hotmail.com</t>
  </si>
  <si>
    <t>Dr. Francisco Trujillo</t>
  </si>
  <si>
    <t>Pichincha entre Vela y Santa Rosa</t>
  </si>
  <si>
    <t>Nueve de Mayo</t>
  </si>
  <si>
    <t xml:space="preserve">El establecimiento educativo cuenta con un espacio fÃ­sico para los ensayos. 
Su reestructurara posee tres plantas con doce aulas con capacidad para 30 estudiantes.
Su poblaciÃ³n estudiantil es de 230 entre niÃ±os y niÃ±as. 
EducaciÃ³n Inicial 
Preparatoria
BÃ¡sica elemental  </t>
  </si>
  <si>
    <t>Joselito Cuenca</t>
  </si>
  <si>
    <t>Instrumental: Flauta dulce, melÃ²dica, metalÃ²fono, guitarra, percusiÃ²n</t>
  </si>
  <si>
    <t>joseluisrichardsparaguay</t>
  </si>
  <si>
    <t>JOSÃ‰ LUIS RICHARDS  PARAGUAY</t>
  </si>
  <si>
    <t>SECTOR PARAGUAY SIN NÃšMERO COMUNA CUREPTO</t>
  </si>
  <si>
    <t>http://semanaeducacionartistica.cultura.gob.cl/wp-content/uploads/2016/04/10610595_10209153037920988_3604688465013116864_n-150x150.jpg</t>
  </si>
  <si>
    <t xml:space="preserve">Escuela JosÃ© Luis Richards del sector de Paraguay comuna de Curepto, tiene matrÃ­cula de 11 alumnos (as)
una Profesora encargada y apoyo de especialista de IntegraciÃ³n, mÃºsica, inglÃ©s y educaciÃ³n fÃ­sica. Alto porcentaje de alumnos con Problemas de aprendizaje, nivel cultural de los padres reducido y nivel de estudio bÃ¡sico. Alumnos (as) participativos y creativos. </t>
  </si>
  <si>
    <t>3230-1</t>
  </si>
  <si>
    <t>NO TIENE</t>
  </si>
  <si>
    <t>CLAUDIA FLORES FLORES</t>
  </si>
  <si>
    <t>Profesora encargada con funciones directivas</t>
  </si>
  <si>
    <t>jteillier</t>
  </si>
  <si>
    <t>csalinas@liceojteillier.cl</t>
  </si>
  <si>
    <t>Liceo H.C. Jorge Teillier S.</t>
  </si>
  <si>
    <t>Francisco Bilbao 285</t>
  </si>
  <si>
    <t>a:1:{s:64:"bfe393038a4ccad55ce029a34744b63cd81acef374acf76e6b4c3cac5b1792c8";a:4:{s:10:"expiration";i:1466266062;s:2:"ip";s:12:"172.18.9.223";s:2:"ua";s:108:"Mozilla/5.0 (Windows NT 6.3; WOW64) AppleWebKit/537.36 (KHTML, like Gecko) Chrome/51.0.2704.84 Safari/537.36";s:5:"login";i:1466093262;}}</t>
  </si>
  <si>
    <t>http://semanaeducacionartistica.cultura.gob.cl/wp-content/uploads/2016/05/INSIGNIA-2014-150x150.png</t>
  </si>
  <si>
    <t>a:6:{i:0;s:14:"Artes visuales";i:1;s:5:"Danza";i:2;s:11:"FotografÃ­a";i:3;s:7:"MÃºsica";i:4;s:13:"Nuevos medios";i:5;s:6:"Teatro";}</t>
  </si>
  <si>
    <t>El Liceo H.C. Jorge Teillier S., estÃ¡ ubicado en el centro urbano de la comuna de Lautaro, pronto a cumplir 103 aÃ±os al servicio de la comunidad. Posee una matrÃ­cula de 891 estudiantes, quienes son del sector urbano y rural.  A travÃ©s de los aÃ±os, el establecimiento se ha preocupado de entregar educaciÃ³n de calidad y por ende, junto a ello diversos talleres de formaciÃ³n integral de sus estudiantes, considerando el Ã¡mbito cultural, artÃ­stico y deportivo.  Por lo tanto, se ha considerado ser partÃ­cipe de esta semana artÃ­stica que el CNCA convoca,teniendo el recurso humano adecuado para ejecutar acciones en torno a la celebraciÃ³n de la semana de la educaciÃ³n artÃ­stica.</t>
  </si>
  <si>
    <t>5823-8</t>
  </si>
  <si>
    <t>www.liceojteillier.cl</t>
  </si>
  <si>
    <t>Carolina Salinas Toledo</t>
  </si>
  <si>
    <t>CoordinaciÃ³n Departamento Deporte y Cultura Liceo H.C. Jorge Teillier</t>
  </si>
  <si>
    <t>MÃºsica Latinoamericana, Teatro, Danza folclÃ³rica, Taller AudiovisuaL</t>
  </si>
  <si>
    <t>juan cortes</t>
  </si>
  <si>
    <t>juan-cortes</t>
  </si>
  <si>
    <t>juancortesdavinci@gmail.com</t>
  </si>
  <si>
    <t>colegio leonardo da vinci de las condes</t>
  </si>
  <si>
    <t>a:1:{s:64:"0f58f46c0a5ecc6127a83dfff41308381b8ed50e473dc4de45b2f547123ccd26";a:4:{s:10:"expiration";i:1466692422;s:2:"ip";s:12:"172.18.9.223";s:2:"ua";s:73:"Mozilla/5.0 (Windows NT 10.0; WOW64; rv:41.0) Gecko/20100101 Firefox/41.0";s:5:"login";i:1466519622;}}</t>
  </si>
  <si>
    <t>http://semanaeducacionartistica.cultura.gob.cl/wp-content/uploads/2016/06/logo-colegio-2-150x150.jpg</t>
  </si>
  <si>
    <t xml:space="preserve">colegio municipal de las condes, cientÃ­fico humanista con Ã©nfasis artÃ­stico
</t>
  </si>
  <si>
    <t>coordinador mÃºsica</t>
  </si>
  <si>
    <t>Juan Diego Gomez</t>
  </si>
  <si>
    <t>juan-diego-gomez</t>
  </si>
  <si>
    <t>jggomez@uc.cl</t>
  </si>
  <si>
    <t>Taller Estudio 112</t>
  </si>
  <si>
    <t>Ernesto Pinto Lagarrigue 112, Recoleta</t>
  </si>
  <si>
    <t>Taller Estudio 112 es un espacio que busca la promociÃ³n y enseÃ±anza de la cultura y las artes fuera de los espacios acadÃ©micos.</t>
  </si>
  <si>
    <t>www.tallerestudio112.cl</t>
  </si>
  <si>
    <t>Juan Diego GÃ³mez</t>
  </si>
  <si>
    <t>Juan Enrique Moreno Valenzuela</t>
  </si>
  <si>
    <t>juan-enrique-moreno-valenzuela</t>
  </si>
  <si>
    <t>jevm24@hotmail.com</t>
  </si>
  <si>
    <t xml:space="preserve">Camino PÃºblico Las Barrancas s/n </t>
  </si>
  <si>
    <t>Canela</t>
  </si>
  <si>
    <t>- PresentaciÃ³n de obras de teatro escolar. 
- Cantos.
- Danzas.
- ExpresiÃ³n PlÃ¡stica.
- Lectura de literatura infantil, obras de teatro poemas u otros textos escolares.</t>
  </si>
  <si>
    <t>1109-6</t>
  </si>
  <si>
    <t>http://www.canelaeduca.cl/establecimiento-gabriela-mistral/</t>
  </si>
  <si>
    <t>Docente Encargado Escuela Unidocente Multigrado</t>
  </si>
  <si>
    <t>JUAN ESPINOZA FLORES</t>
  </si>
  <si>
    <t>juan-espinoza-flores</t>
  </si>
  <si>
    <t>jotaefe@live.cl</t>
  </si>
  <si>
    <t>Escuela Domulgo</t>
  </si>
  <si>
    <t>Domulgo s/n</t>
  </si>
  <si>
    <t>a:2:{s:64:"63468472046961cf5e8e5e756f9f98dd917b68b8210f63c0b1872d32afc88716";a:4:{s:10:"expiration";i:1464197453;s:2:"ip";s:12:"172.18.9.223";s:2:"ua";s:115:"Mozilla/5.0 (Windows NT 10.0) AppleWebKit/537.36 (KHTML, like Gecko) Chrome/46.0.2486.0 Safari/537.36 Edge/13.10586";s:5:"login";i:1464024653;}s:64:"50499d48d7645b82e1c69bb7c267f4aff748af060d8141de11d6d7d950976bf9";a:4:{s:10:"expiration";i:1464207147;s:2:"ip";s:12:"172.18.9.223";s:2:"ua";s:115:"Mozilla/5.0 (Windows NT 10.0) AppleWebKit/537.36 (KHTML, like Gecko) Chrome/46.0.2486.0 Safari/537.36 Edge/13.10586";s:5:"login";i:1464034347;}}</t>
  </si>
  <si>
    <t>Escuela rural multigrado, ubicado en la comuna de Curepto, sector Domulgo, con una matricula de actual de 7 alumnos.</t>
  </si>
  <si>
    <t>3223-9</t>
  </si>
  <si>
    <t>Juan Espinoza</t>
  </si>
  <si>
    <t>Profesor Encargado escuela</t>
  </si>
  <si>
    <t>Juan Francisco Madariaga Mendez</t>
  </si>
  <si>
    <t>juan-francisco-madariaga-mendez</t>
  </si>
  <si>
    <t>jf.madariaga@escuelaseis.cl</t>
  </si>
  <si>
    <t>Escuela Seis</t>
  </si>
  <si>
    <t xml:space="preserve">Andres Bello 395 </t>
  </si>
  <si>
    <t>a:1:{s:64:"080f6cd275f6a1c155858a6273eef667c08c226528b4cc56dc6fc3a0ca311515";a:4:{s:10:"expiration";i:1458776588;s:2:"ip";s:12:"172.18.9.223";s:2:"ua";s:127:"Mozilla/5.0 (Windows NT 10.0; Win64; x64) AppleWebKit/537.36 (KHTML, like Gecko) Chrome/46.0.2486.0 Safari/537.36 Edge/13.10586";s:5:"login";i:1458603788;}}</t>
  </si>
  <si>
    <t xml:space="preserve">Lautaro </t>
  </si>
  <si>
    <t>Â¡PasiÃ³n por la EducaciÃ³n de Calidad, Equidad e InclusiÃ³n!</t>
  </si>
  <si>
    <t>escuelaseis.cl</t>
  </si>
  <si>
    <t xml:space="preserve">Pablo Mora Sandoval </t>
  </si>
  <si>
    <t xml:space="preserve">Jefe de Unidad TÃ©cnico PedagÃ³gica </t>
  </si>
  <si>
    <t>JUAN GUILLERMO POZO BECERRA</t>
  </si>
  <si>
    <t>juan-guillermo-pozo-becerra</t>
  </si>
  <si>
    <t>juanpobec@gmail.com</t>
  </si>
  <si>
    <t>COMPLEJO EDUCACIONAL PADRE OSCAR  MOSER</t>
  </si>
  <si>
    <t>PASAJE  OSCAR  MOSER    NÂº 56</t>
  </si>
  <si>
    <t>a:1:{s:64:"cbc2d8d5bb6a048027a645bf71ca7c1dc743cba86b0a1e04bdad3c51022e2490";a:4:{s:10:"expiration";i:1459704564;s:2:"ip";s:12:"172.18.9.223";s:2:"ua";s:102:"Mozilla/5.0 (Windows NT 5.1) AppleWebKit/537.36 (KHTML, like Gecko) Chrome/49.0.2623.110 Safari/537.36";s:5:"login";i:1459531764;}}</t>
  </si>
  <si>
    <t>PADRE LAS CASAS</t>
  </si>
  <si>
    <t xml:space="preserve">Nuestro  liceo  cuenta  con  una   matricula   aproximada  de     1160 alumnos  provenientes  de      diversas  comunas  de  la  regiÃ³n, ofrece   a   los    alumnos     una  enseÃ±anza   TÃ©cnico  Profesional  en las   areas:  Comercial,  TÃ©cnico, Industrial. </t>
  </si>
  <si>
    <t>5663-4</t>
  </si>
  <si>
    <t>www.oscarmoser.cl</t>
  </si>
  <si>
    <t>fonofax  2336547</t>
  </si>
  <si>
    <t>Juan  Guillermo  Pozo  Becerra</t>
  </si>
  <si>
    <t>coordinador     centro  de  recursos   Cra</t>
  </si>
  <si>
    <t>teatro,  danza, mÃºsica</t>
  </si>
  <si>
    <t>Juan Jose Troncoso Jara.</t>
  </si>
  <si>
    <t>juan-jose-troncoso-jara</t>
  </si>
  <si>
    <t>escuelaelmilagro210@gmail.com</t>
  </si>
  <si>
    <t>ESCUELA EL MILAGRO.</t>
  </si>
  <si>
    <t>EL MILAGRO S/N</t>
  </si>
  <si>
    <t>a:1:{s:64:"290b334c8c765a3f020de2c814936110bcb702e1ab1a4efcdb6277ad2528996c";a:4:{s:10:"expiration";i:1466708219;s:2:"ip";s:12:"172.18.9.223";s:2:"ua";s:109:"Mozilla/5.0 (Windows NT 6.1; WOW64) AppleWebKit/537.36 (KHTML, like Gecko) Chrome/51.0.2704.103 Safari/537.36";s:5:"login";i:1466535419;}}</t>
  </si>
  <si>
    <t>SAN RAFAEL</t>
  </si>
  <si>
    <t>Somos una escuela multigrado de educaciÃ³n bÃ¡sica, ubicada en el sector rural de el milagro en la comuna de San Rafael.
Tenemos un taller de mÃºsica, orientado al folclor latinoamericano.</t>
  </si>
  <si>
    <t>3028-7</t>
  </si>
  <si>
    <t>JUAN JOSÃ‰ TRONCOSO JARA</t>
  </si>
  <si>
    <t>Profesor Encargado de Escuela.</t>
  </si>
  <si>
    <t>Juan Luis Aguilar Munoz</t>
  </si>
  <si>
    <t>juan-luis-aguilar-munoz</t>
  </si>
  <si>
    <t>jl_aguilarm@yahoo.com</t>
  </si>
  <si>
    <t>Escuela Amanecer de Villa los Boldos</t>
  </si>
  <si>
    <t>General IbaÃ±ez S/N Villa los Boldos Comuna ToltÃ©n</t>
  </si>
  <si>
    <t>http://semanaeducacionartistica.cultura.gob.cl/wp-content/uploads/2016/05/DSC8046-150x150.jpg</t>
  </si>
  <si>
    <t>ToltÃ©n</t>
  </si>
  <si>
    <t xml:space="preserve">E
l Proyecto Educativo Institucional es el resultado de la participaciÃ³n y trabajo colaborativo de Docentes, Padres, Asistentes de EducaciÃ³n y Alumnos(as),  quienes han considerado a este como el instrumento que  orienta el   quehacer educativo y aporta lineamientos para la convivencia en la unidad educativa.
Apoyados en las fortalezas  y oportunidades, se generan acciones que permitan mejorar el proceso de  enseÃ±anza en el aula, fortalecer las relaciones interpersonales y el respeto a la diversidad, generar los espacios de participaciÃ³n, de reflexiÃ³n  sobre las prÃ¡cticas pedagÃ³gicas y del anÃ¡lisis de resultados institucionales y de las mediciones nacionales SIMCE.
Las  leyes vigentes fijan los principios que sustentan la educaciÃ³n, segÃºn ley 20.370; las que dan sustento a este proyecto institucional.
La proyecciÃ³n de los objetivos y metas, es a cuatro aÃ±os, considerando en este perÃ­odo, el tÃ©rmino de cada ciclo de enseÃ±anza, realizÃ¡ndose  las adecuaciones o ajustes en cada aÃ±o escolar, para dar respuesta a las necesidades y expectativas de los estudiantes y comunidad escolar. Para el logro de este se establecen cuatro sellos institucionales: Mejora continua de los procesos de enseÃ±anza aprendizaje, Una escuela con Identidad, Establecer el InglÃ©s como segunda lengua y una Escuela altamente valorada por su Identidad, que dan origen al Plan de Mejora y a su vez se ven reforzados en las lÃ­neas de acciones del PM-SEP.
La Escuela Amanecer ha fijado su programa de trabajo con metas direccionada a travÃ©s de 4 sellos institucionales:
1.1	Mejora Continua de los procesos de EnseÃ±anza aprendizaje: Mejora continua de los procesos de enseÃ±anza aprendizaje en el marco de los estÃ¡ndares indicativos de desempeÃ±o para los docentes y  de aprendizajes para los estudiantes establecidos  por el ministerio de educaciÃ³n.
1.2	Vida Saludable: Promover y fortalecer estilos y actitudes de vida saludable a travÃ©s de actividades de vida sana, salud y recreaciÃ³n en toda la comunidad educativa, potenciando el desarrollo de prÃ¡cticas artÃ­stico culturales que propicien la participaciÃ³n de niÃ±os/niÃ±as y sus familias generando asÃ­ instancias de compartir en un ambiente limpio, libre de contaminaciÃ³n  y saludable de sana convivencia.
1.3	Establecer InglÃ©s como segunda Lengua: ValoraciÃ³n del idioma InglÃ©s y propiciar la posibilidad a todos los(as) niÃ±as y jÃ³venes de nuestra comunidad educativa; de gozar de un futuro  de mayores y mejores posibilidades de inserciÃ³n al mundo globalizado por medio del aprendizaje del inglÃ©s como segunda lengua.
1.4	ValoraciÃ³n de la identidad desde y hacia la comunidad de Villa Los Boldos, como principio de convivencia a travÃ©s de todos los miembros de la comunidad educativa abriÃ©ndose a la localidad en general.
Para guiar este Proyecto Educativo Institucional se ha fijado una Carta de NavegaciÃ³n que centra el trabajo en base a la misiÃ³n y visiÃ³n analizada por toda la comunidad Educativa, por lo que ha sido necesario monitorear la efectividad de la Comunidad Educativa y diseÃ±ar estrategias pertinentes; evaluar la utilizaciÃ³n de recursos y la aplicaciÃ³n de medidas, detectar sectores mÃ¡s dÃ©biles y diseÃ±ar estrategias correctivas, al igual que afianzar los lazos con la comunidad social.
Se considera la informaciÃ³n para el proceso de desarrollo curricular, metas de crecimiento e inclusiÃ³n nos lleva a disponer de parÃ¡metros para mejorar la asignaciÃ³n de recursos mediante la evidencia y sus impresiones estadÃ­sticas, situaciones que permÃ­teme afirmar que las variaciones en los resultados del aprendizaje, las variables de logros o rendimiento se hayan determinado en primer lugar por la familia y su entorno sociocultural. 
Por lo tanto se valida la escuela como polo de desarrollo socioeducativo y motor en la Comunidad en General de Villa los Boldos, por lo que es necesario idear una estrategia y Plan de Marketing que permita sistematizar y ordenar los programas de acciÃ³n vinculados a la promociÃ³n del Establecimiento Educativo.
</t>
  </si>
  <si>
    <t>6352-5</t>
  </si>
  <si>
    <t>www.esc-amanecer.cl</t>
  </si>
  <si>
    <t>45-1975057</t>
  </si>
  <si>
    <t>Eugenia Ãlvares</t>
  </si>
  <si>
    <t>Educadora de PÃ¡rvulo y Coordinadora de 1er ciclo</t>
  </si>
  <si>
    <t>JUAN LUIS CARRERAS MARTINEZ</t>
  </si>
  <si>
    <t>juan-luis-carreras-martinez</t>
  </si>
  <si>
    <t>colegiodiegovelazquez@gmail.com</t>
  </si>
  <si>
    <t>COLEGIO DIEGO VELÃZQUEZ</t>
  </si>
  <si>
    <t>LOS ALELÃES 895, SANTA JULIA</t>
  </si>
  <si>
    <t>a:1:{s:64:"4c686a3167ef81426c0ead2528294d334898ae2b02c38b70b566d8b1077d7a3b";a:4:{s:10:"expiration";i:1459520161;s:2:"ip";s:12:"172.18.9.223";s:2:"ua";s:108:"Mozilla/5.0 (Windows NT 6.3; WOW64) AppleWebKit/537.36 (KHTML, like Gecko) Chrome/49.0.2623.87 Safari/537.36";s:5:"login";i:1459347361;}}</t>
  </si>
  <si>
    <t>http://semanaeducacionartistica.cultura.gob.cl/wp-content/uploads/2016/03/insignia-150x150.jpg</t>
  </si>
  <si>
    <t>a:5:{i:0;s:12:"Arquitectura";i:1;s:15:"Artes circenses";i:2;s:14:"Artes visuales";i:3;s:11:"FotografÃ­a";i:4;s:7:"MÃºsica";}</t>
  </si>
  <si>
    <t xml:space="preserve">    Nuestro proyecto Educativo Institucional asume, como principal propÃ³sito, proporcionar a los alumnos y alumnas los medios para que en un Ã¡mbito preparado, orientado y organizado se produzca el aprendizaje, tanto en la bÃºsqueda de la vocaciÃ³n humana, basado en valores y  principios y el desarrollo intelectual fundamentado en el Saber.  Pretende enfocar los aprendizajes bajo una mirada centrada en la calidad de los procesos educativos para obtener resultados significativos en los educandos en los logros de rendimiento de aprendizajes y en las cualidades valores de las personas. â€¢	Poner como base  de la cultura para educar a los alumnos, una profunda formaciÃ³n crÃ­tica, en pos de la verdad a todo nivel.
â€¢	Ayudar a los alumnos a madurar en el equilibrio afectivo, responsable y autÃ³nomo, en la bÃºsqueda del sentido de la vida y de los valores, en el respeto a las opiniones diferentes y diversidad de culturas, con el objeto de que sean personas de paz.
â€¢	Desarrollar en los jÃ³venes el conocimiento de SÃ MISMOS, de sus propias aptitudes y de su propio interior, para hacerlo capaz de desenvolverse en la vida, con sentido de responsabilidad, de justicia y de apertura al diÃ¡logo constructivo y del trabajo en equipos con todos los hombres y mujeres
â€¢	Educarlos al sentido del deber, el valor a la amistad y colaboraciÃ³n, a la dimensiÃ³n solidaria de la vida, solicitÃ¡ndoles que profundicen constantemente su propia experiencia.
â€¢	Hacerlos comprender que la plena realizaciÃ³n de sÃ­ mismos es una conquista cotidiana, que pasa por el sacrificio personal permanente.
</t>
  </si>
  <si>
    <t>40155-2</t>
  </si>
  <si>
    <t>WWW.DIEGOVELAZQUEZ.CL</t>
  </si>
  <si>
    <t>(032) 2876360</t>
  </si>
  <si>
    <t>ELSA FROTTIER MANRÃQUEZ</t>
  </si>
  <si>
    <t>COORDINADORA DEPARTAMENTO DE ARTES</t>
  </si>
  <si>
    <t>INTERVENCIÃ“N URBANA</t>
  </si>
  <si>
    <t>juan pablo miranda cepeda</t>
  </si>
  <si>
    <t>juan-pablo-miranda-cepeda</t>
  </si>
  <si>
    <t>jmirandacepeda@yahoo.com</t>
  </si>
  <si>
    <t>ayacara s/n</t>
  </si>
  <si>
    <t>a:2:{s:64:"c70f8ddbca14909a3a390abbb93b72a0fecf1706441e1c9f7afd138368e5ea93";a:4:{s:10:"expiration";i:1466115942;s:2:"ip";s:12:"172.18.9.223";s:2:"ua";s:76:"Mozilla/5.0 (Windows NT 6.3; WOW64; Trident/7.0; MAPBJS; rv:11.0) like Gecko";s:5:"login";i:1465943142;}s:64:"caeaf4f0b5f4d55de6f09ad20bfabf27b2aad0baf3d117d92e073c771724da89";a:4:{s:10:"expiration";i:1466258123;s:2:"ip";s:12:"172.18.9.223";s:2:"ua";s:76:"Mozilla/5.0 (Windows NT 6.3; WOW64; Trident/7.0; MAPBJS; rv:11.0) like Gecko";s:5:"login";i:1466085323;}}</t>
  </si>
  <si>
    <t>http://semanaeducacionartistica.cultura.gob.cl/wp-content/uploads/2016/05/IMG_7815-150x150.jpg</t>
  </si>
  <si>
    <t>chaiten</t>
  </si>
  <si>
    <t>intervenciones en localidades cercanas</t>
  </si>
  <si>
    <t>8309-7</t>
  </si>
  <si>
    <t>652-576434</t>
  </si>
  <si>
    <t>grupo instrumental y vocal</t>
  </si>
  <si>
    <t>Juan Pablo Pina Ayala</t>
  </si>
  <si>
    <t>juan-pablo-pina-ayala</t>
  </si>
  <si>
    <t>jpablomusic@hotmail.com</t>
  </si>
  <si>
    <t xml:space="preserve">Instituto Regional de EducaciÃ³n  I:R:E: </t>
  </si>
  <si>
    <t>a:1:{s:64:"dcde1546dd30f8d43ec118597cbd46f31839d5c2218e973d05a3aec212d9d054";a:4:{s:10:"expiration";i:1466607863;s:2:"ip";s:12:"172.18.9.223";s:2:"ua";s:102:"Mozilla/5.0 (Windows NT 5.1) AppleWebKit/537.36 (KHTML, like Gecko) Chrome/49.0.2623.112 Safari/537.36";s:5:"login";i:1466435063;}}</t>
  </si>
  <si>
    <t>72  2230283</t>
  </si>
  <si>
    <t xml:space="preserve">Juan Pablo PiÃ±a Ayala </t>
  </si>
  <si>
    <t>Juan Paulo Leuthner Guzman</t>
  </si>
  <si>
    <t>juan-paulo-leuthner-guzman</t>
  </si>
  <si>
    <t>juanleuthner@hotmail.com</t>
  </si>
  <si>
    <t>Colegio Santa MarÃ­a de MaipÃº</t>
  </si>
  <si>
    <t>av. pajaritos # 4201</t>
  </si>
  <si>
    <t>a:1:{s:64:"98ab346323d494d4ddb6c8cdd4ed55b9a3272a5e5f62380b5287da9c12772c78";a:4:{s:10:"expiration";i:1466906707;s:2:"ip";s:12:"172.18.9.223";s:2:"ua";s:110:"Mozilla/5.0 (Windows NT 10.0; WOW64) AppleWebKit/537.36 (KHTML, like Gecko) Chrome/51.0.2704.103 Safari/537.36";s:5:"login";i:1466733907;}}</t>
  </si>
  <si>
    <t>http://semanaeducacionartistica.cultura.gob.cl/wp-content/uploads/2016/06/triptico-2016-150x138.png</t>
  </si>
  <si>
    <t>El colegio Santa MarÃ­a de MaipÃº
planifica organiza</t>
  </si>
  <si>
    <t>25198-4</t>
  </si>
  <si>
    <t>www.colegiosantamariademaipÃº.cl</t>
  </si>
  <si>
    <t xml:space="preserve"> 22765 4027 - 22744 4081</t>
  </si>
  <si>
    <t>Juan Paulo Leuthner</t>
  </si>
  <si>
    <t>Jefe departamento de Artes</t>
  </si>
  <si>
    <t>profesores especialistas- en el Ã¡rea de Artes y MÃºsica</t>
  </si>
  <si>
    <t>Juan Picon Morgado</t>
  </si>
  <si>
    <t>juan-picon-morgado</t>
  </si>
  <si>
    <t>jpiconmorgado@gmail.com</t>
  </si>
  <si>
    <t>Liceo "Francisco de Aguirre"</t>
  </si>
  <si>
    <t>AnÃ­bal Pinto NÂ° 2278</t>
  </si>
  <si>
    <t>a:1:{s:64:"5e166cf7e04c0ec4820509e443efaec5bacd5e22e5b6f722dbad12cf8f148f0c";a:4:{s:10:"expiration";i:1464877125;s:2:"ip";s:12:"172.18.9.223";s:2:"ua";s:109:"Mozilla/5.0 (Windows NT 6.1; WOW64) AppleWebKit/537.36 (KHTML, like Gecko) Chrome/50.0.2661.102 Safari/537.36";s:5:"login";i:1464704325;}}</t>
  </si>
  <si>
    <t>http://semanaeducacionartistica.cultura.gob.cl/wp-content/uploads/2016/05/20160526_143209-150x150.jpg</t>
  </si>
  <si>
    <t>- Conjunto de Danzas de Folklore Latinoamericano
- Conjunto Invitado de Folklore con danzas Zona central y Cueca
- Conjunto de Cueca del Establecimiento
- ExposiciÃ³n de Pinturas en Estilo Cubismo (alumnos de 3Â° y 4Â° Medio
- Cantante de MÃºs</t>
  </si>
  <si>
    <t>218-6</t>
  </si>
  <si>
    <t>55 2  927516</t>
  </si>
  <si>
    <t>Patricio CortÃ©s Rea</t>
  </si>
  <si>
    <t>Jefe de Departamento de Artes</t>
  </si>
  <si>
    <t>Juan Reinoso</t>
  </si>
  <si>
    <t>juan-reinoso</t>
  </si>
  <si>
    <t>juanchile@gmail.com</t>
  </si>
  <si>
    <t>Colegio Particular Sara Cruchaga</t>
  </si>
  <si>
    <t>Gregorio mira 189</t>
  </si>
  <si>
    <t>Somos un colegio de niÃ±as de  caracter gratuito, que cuenta con niveles desde kinder a 4Â° medio. Nos interesa sobre todo realzar la mÃºsica como un elemento fundamental dentro de nuestro proyecto educativo.</t>
  </si>
  <si>
    <t>Juana Alvarez Rival</t>
  </si>
  <si>
    <t>juana-alvarez-rival</t>
  </si>
  <si>
    <t>juana.alvarez.r@junjired.cl</t>
  </si>
  <si>
    <t xml:space="preserve">Jardin infantil Continente Blanco </t>
  </si>
  <si>
    <t>a:1:{s:64:"e6cd3f8d3da92ac3f24884eecb0cd3e89e6dd6048221c4208f65328f402650a6";a:4:{s:10:"expiration";i:1466362965;s:2:"ip";s:12:"172.18.9.223";s:2:"ua";s:109:"Mozilla/5.0 (Windows NT 10.0; WOW64) AppleWebKit/537.36 (KHTML, like Gecko) Chrome/51.0.2704.84 Safari/537.36";s:5:"login";i:1466190165;}}</t>
  </si>
  <si>
    <t>Somos un jardÃ­n Infantil de la ciudad de punta Arenas, nuestro sello es el Naturalista Ambiental, promovemos el ser una comunidad sustentable y a travÃ©s de variadas actividades con los pÃ¡rvulos generar en ellos un desarrollo integral. 
Como tambiÃ©n el reconocimiento e incorporaciÃ³n de nuestra cultura regional.</t>
  </si>
  <si>
    <t>995291-8</t>
  </si>
  <si>
    <t>juana perez</t>
  </si>
  <si>
    <t>juana-perez</t>
  </si>
  <si>
    <t>carassio50@gmail.com</t>
  </si>
  <si>
    <t>colegio el niÃ±o jesÃºs</t>
  </si>
  <si>
    <t>bernardo O Higgins 1220</t>
  </si>
  <si>
    <t>a:1:{s:64:"ee35341cc87ad399bc48dd657b3fc640e3fe626c2dddab965eb0102602e333ba";a:4:{s:10:"expiration";i:1464218663;s:2:"ip";s:12:"172.18.9.223";s:2:"ua";s:102:"Mozilla/5.0 (Windows NT 6.1) AppleWebKit/537.36 (KHTML, like Gecko) Chrome/50.0.2661.102 Safari/537.36";s:5:"login";i:1464045863;}}</t>
  </si>
  <si>
    <t>http://semanaeducacionartistica.cultura.gob.cl/wp-content/uploads/2016/05/images-7-150x137.jpeg</t>
  </si>
  <si>
    <t>Talagante</t>
  </si>
  <si>
    <t>Nuestro establecimiento cuenta con alumnos de pre kinder a 4Â° medio de enseÃ±anza cientÃ­fico humanista.</t>
  </si>
  <si>
    <t>10713-1</t>
  </si>
  <si>
    <t xml:space="preserve"> colegioninojesus.cl</t>
  </si>
  <si>
    <t>juana pÃ©rez aravena</t>
  </si>
  <si>
    <t>folclore latioamericano e instrumental</t>
  </si>
  <si>
    <t>Juangatica</t>
  </si>
  <si>
    <t>juangatica</t>
  </si>
  <si>
    <t>juangatica@udec.cl</t>
  </si>
  <si>
    <t xml:space="preserve">Liceo Domingo Santa MarÃ­a </t>
  </si>
  <si>
    <t>Sta. MarÃ­a 2350 Chillancito</t>
  </si>
  <si>
    <t>41 2311352</t>
  </si>
  <si>
    <t>Juan Eduardo Gatica Morales</t>
  </si>
  <si>
    <t xml:space="preserve">Docente de artes visuales </t>
  </si>
  <si>
    <t>Juanita</t>
  </si>
  <si>
    <t>juanita</t>
  </si>
  <si>
    <t>gagc86@gmail.com</t>
  </si>
  <si>
    <t>Eloisa GonzÃ¡lez</t>
  </si>
  <si>
    <t>a:1:{s:64:"0198d9744e7c18619b638b3e79ca64adba950cfa2de8842b5d8f0ca542fb9bc7";a:4:{s:10:"expiration";i:1462974840;s:2:"ip";s:12:"172.18.9.223";s:2:"ua";s:101:"Mozilla/5.0 (Windows NT 6.1) AppleWebKit/537.36 (KHTML, like Gecko) Chrome/50.0.2661.94 Safari/537.36";s:5:"login";i:1462802040;}}</t>
  </si>
  <si>
    <t>5194-2</t>
  </si>
  <si>
    <t>GonzÃ¡lo Lagos</t>
  </si>
  <si>
    <t>Orquesta de cÃ¡mara</t>
  </si>
  <si>
    <t>Judith Del Carmen Maldonado Vera</t>
  </si>
  <si>
    <t>judith-del-carmen-maldonado-vera</t>
  </si>
  <si>
    <t>liceoj.buchanan@yahoo.es</t>
  </si>
  <si>
    <t>Liceo  Jean Buchanan de Larrain</t>
  </si>
  <si>
    <t>Jean Bucanan NÂ°220</t>
  </si>
  <si>
    <t>http://semanaeducacionartistica.cultura.gob.cl/wp-content/uploads/2016/03/11215865_10209296849357203_7207543299047989275_n-1-150x150.jpg</t>
  </si>
  <si>
    <t>-Espacio de reflexiÃ³n en toda la comunidad escolar-
invitaremos un canta- autor de la comuna-
-visitaremos espacios culturales de la comuna por que no tenemos recursos para visitar un museo.
-Presentaremos una muestra en la comuna de trabajos con mate</t>
  </si>
  <si>
    <t>2378-7</t>
  </si>
  <si>
    <t>Judith Maldonado Vera</t>
  </si>
  <si>
    <t>Talleres de arte</t>
  </si>
  <si>
    <t>Judy Pamela Almonacid Barria</t>
  </si>
  <si>
    <t>judy-pamela-almonacid-barria</t>
  </si>
  <si>
    <t>Calle A 2080 Lomas de Cardonal</t>
  </si>
  <si>
    <t>http://semanaeducacionartistica.cultura.gob.cl/wp-content/uploads/2016/05/logo-arreglado-150x150.jpg</t>
  </si>
  <si>
    <t>Hemos realizados en dos aÃ±os anteriores eventos artÃ­sticos donde los alumnos han participado o vivenciado las artes visuales dentro y fuera del colegio. Se mantiene un taller de pintura y dibujo de forma permanente. Y este aÃ±o ya tenemos planificado la visita, exposiciÃ³n y taller de la artista en las dependencias de nuestro establecimiento. AdemÃ¡s,de la participaciÃ³n en un concurso de pintura externo y la convocatoria a un concurso de fotografÃ­a digital interno. 
Todas estas actividades tienen como objetivo promover en nuestros estudiantes el interÃ©s y la valoraciÃ³n hacia las manifestaciones artÃ­sticas.</t>
  </si>
  <si>
    <t>www.colegiodomingosantamaria.cl</t>
  </si>
  <si>
    <t>IvÃ¡n Moraga Aguilar</t>
  </si>
  <si>
    <t>JULIETA URIBE ULLOA</t>
  </si>
  <si>
    <t>julieta-uribe-ulloa</t>
  </si>
  <si>
    <t>genovevanett@hotmail.com</t>
  </si>
  <si>
    <t>Amparo Rayo Horta</t>
  </si>
  <si>
    <t xml:space="preserve">Cardenal Caro s/n Guacarhue </t>
  </si>
  <si>
    <t>a:1:{s:64:"4953992d2668c490c8a0352a75efae8402844c01fd8e1aa20f9bda923cbb1cb6";a:4:{s:10:"expiration";i:1466739134;s:2:"ip";s:12:"172.18.9.223";s:2:"ua";s:102:"Mozilla/5.0 (Windows NT 6.1) AppleWebKit/537.36 (KHTML, like Gecko) Chrome/51.0.2704.103 Safari/537.36";s:5:"login";i:1466566334;}}</t>
  </si>
  <si>
    <t>http://semanaeducacionartistica.cultura.gob.cl/wp-content/uploads/2016/05/24459_10201459370346782_1070582536_n-150x150.png</t>
  </si>
  <si>
    <t>a:7:{i:0;s:10:"ArtesanÃ­a";i:1;s:15:"Artes circenses";i:2;s:14:"Artes visuales";i:3;s:10:"Literatura";i:4;s:7:"MÃºsica";i:5;s:13:"Nuevos medios";i:6;s:6:"Teatro";}</t>
  </si>
  <si>
    <t xml:space="preserve">  
 Nuestra escuela Amparo Rayo de Guacarhue, en nuestro quehacer educativo damos Ã©nfasis a que nuestros alumnos y alumnas tengan  acceso a actividades culturales,  puesto que en la localidad existe una precaria participaciÃ³n y acceso  de los alumnos, apoderados y comunidad educativa en general a actividades culturales, llÃ¡mense, artes visuales, artes musicales, artes escÃ©nicas, etc. Que propicien y faciliten la expresiÃ³n y participaciÃ³n en actividades culturales. 
Nuestra meta es que nuestra comunidad educativa participe en forma activa y permanente en actividades artÃ­sticas y que estas  sean una forma expresiÃ³n de nuestra comunidad. 
nuestras planficacion para celebrar la semana de educacion artistica es:
1- espacio de reflexion
2- Â¡yo soy artista! pinto mi colegio.
3- Conozco vida y obras de mis artistas preferidos!!
4- Pintura en accion!! 
  </t>
  </si>
  <si>
    <t>72-2541076</t>
  </si>
  <si>
    <t>Julieta uribe</t>
  </si>
  <si>
    <t>Docente encargada de subsistema Cultura, docente artes visuales, musicales y artistica de 1Â° a 8Â° basico.</t>
  </si>
  <si>
    <t>Grupo de danza y canto- taller de Artes</t>
  </si>
  <si>
    <t>Julio Candia M.</t>
  </si>
  <si>
    <t>julio-candia-m</t>
  </si>
  <si>
    <t>jcandia@colegiomae.cl</t>
  </si>
  <si>
    <t>Avda. La estrella 1116</t>
  </si>
  <si>
    <t>colegiomae.cl</t>
  </si>
  <si>
    <t>2643 2548</t>
  </si>
  <si>
    <t>julio cesar corvalan</t>
  </si>
  <si>
    <t>julio-cesar-corvalan</t>
  </si>
  <si>
    <t>gabriel benavente</t>
  </si>
  <si>
    <t>Los Cristales s/n</t>
  </si>
  <si>
    <t>a:1:{s:64:"72392b00c7fc2958681a3e4d99935c5363c36c5ef40fbfd071005e8d35866eac";a:4:{s:10:"expiration";i:1466207210;s:2:"ip";s:12:"172.18.9.223";s:2:"ua";s:101:"Mozilla/5.0 (Windows NT 6.1) AppleWebKit/537.36 (KHTML, like Gecko) Chrome/51.0.2704.84 Safari/537.36";s:5:"login";i:1466034410;}}</t>
  </si>
  <si>
    <t>http://semanaeducacionartistica.cultura.gob.cl/wp-content/uploads/2016/04/perfil-150x150.png</t>
  </si>
  <si>
    <t>a:6:{i:0;s:10:"ArtesanÃ­a";i:1;s:15:"Artes circenses";i:2;s:14:"Artes visuales";i:3;s:10:"Literatura";i:4;s:7:"MÃºsica";i:5;s:6:"Teatro";}</t>
  </si>
  <si>
    <t xml:space="preserve">La Escuela Gabriel Benavente es una escuela de 250 alumnos desde prekinder a octavo bÃ¡sico. Trabaja un proyecto de Clubes Patrimoniales, con la Universidad de Talca. Con talleres de educaciÃ³n artÃ­stica, como batucada, folclore, Flauta, teatro. Se imparte artes visuales desde prebÃ¡sica. </t>
  </si>
  <si>
    <t>3362-6</t>
  </si>
  <si>
    <t>Julio CÃ©sar CorvalÃ¡n</t>
  </si>
  <si>
    <t>Profesor de Lenguaje</t>
  </si>
  <si>
    <t>jusil68</t>
  </si>
  <si>
    <t>jusil68@gmail.com</t>
  </si>
  <si>
    <t>leon humberto valenzuela garcÃ­a. E - 265</t>
  </si>
  <si>
    <t>PASAJE LOS ANDES 680</t>
  </si>
  <si>
    <t>La escuela LeÃ³n Humberto Valenzuela GarcÃ­a, E- 265, perteneciente a la municipalidad de MaipÃº. Con un Indice de Vulnerabilidad del 78% y con un 56 % de alumnos prioritario. De estrado social medio bajo. Tiene una matricula de 536 alumnos, de pre kinder a 8Â° BÃ¡sico.
Director Adrian Mancilla Quitral.</t>
  </si>
  <si>
    <t>9884-1</t>
  </si>
  <si>
    <t>JUAN CARLOS SILVA INOSTROZA</t>
  </si>
  <si>
    <t>Coordinador de Cultura, del establecimiento</t>
  </si>
  <si>
    <t>Karen Hernandez Antiguay</t>
  </si>
  <si>
    <t>karen-hernandez-antiguay</t>
  </si>
  <si>
    <t>karenhernanti@gmail.com</t>
  </si>
  <si>
    <t>Colegio DarÃ­o Salas</t>
  </si>
  <si>
    <t>a:4:{i:0;s:5:"Danza";i:1;s:11:"FotografÃ­a";i:2;s:10:"Literatura";i:3;s:7:"MÃºsica";}</t>
  </si>
  <si>
    <t>7639-2</t>
  </si>
  <si>
    <t>www.colegiodariosalaspuertomontt.cl</t>
  </si>
  <si>
    <t>Karen HernÃ¡ndez Antiguay</t>
  </si>
  <si>
    <t>EducaciÃ³n FÃ­sica</t>
  </si>
  <si>
    <t>Karen Meneses</t>
  </si>
  <si>
    <t>karen-meneses</t>
  </si>
  <si>
    <t>kacota10@gmail.com</t>
  </si>
  <si>
    <t>Colegio de Asis</t>
  </si>
  <si>
    <t>Republica 2060</t>
  </si>
  <si>
    <t>El Colegio de Asis es un establecimiento de educaciÃ³n bÃ¡sica, que cuenta con alrededor de 400 alumnos, niÃ±os con grandes intereses artÃ­sticos, tanto visual como musical.</t>
  </si>
  <si>
    <t>http://www.colegiodeasis.cl/</t>
  </si>
  <si>
    <t>(+56-2) 2531 1268</t>
  </si>
  <si>
    <t>Profesor de educaciÃ³n ArtÃ­stica, menciÃ³n Artes Visuales</t>
  </si>
  <si>
    <t>Karen Rubilar Alarcon</t>
  </si>
  <si>
    <t>karen-rubilar-alarcon</t>
  </si>
  <si>
    <t>karenrubilar82@yahoo.es</t>
  </si>
  <si>
    <t>Trinity College</t>
  </si>
  <si>
    <t>Camino Santa Emilia N 40 Carretera El Cobre, km 4 MachalÃ­ - Rancagua</t>
  </si>
  <si>
    <t>a:5:{i:0;s:12:"Arquitectura";i:1;s:10:"ArtesanÃ­a";i:2;s:14:"Artes visuales";i:3;s:7:"DiseÃ±o";i:4;s:7:"MÃºsica";}</t>
  </si>
  <si>
    <t>El Trinity College es un colegio de la sexta RegiÃ³n que destaca por tener un Departamento de Arte bien exitoso en el Ã¡rea de las Artes Visuales, EducaciÃ³n TecnolÃ³gica y MÃºsica, somos el departamento mas fuerte del colegio, por el gran desarrollo de estas habilidades en todos los niveles.</t>
  </si>
  <si>
    <t>www.trinitycollege.cl</t>
  </si>
  <si>
    <t>(+56 72) 2952712 - 2952713</t>
  </si>
  <si>
    <t>Karen Rubilar/Beatriz Zapata</t>
  </si>
  <si>
    <t>Jefa de Departamento de Arte (Profesora Educ. TecnolÃ³gica)</t>
  </si>
  <si>
    <t>Academias de Arte y Tecnologia, Coro, Grupos Musicales</t>
  </si>
  <si>
    <t>karenbmz</t>
  </si>
  <si>
    <t>karen_b27@hotmail.com</t>
  </si>
  <si>
    <t>Santa MarÃ­a Goretti</t>
  </si>
  <si>
    <t>Av. El trÃ©bol #84 A</t>
  </si>
  <si>
    <t>a:1:{s:64:"541da2708a40a5a14c50b083bdcc8170fe19a1d6aa1acde8dea60d5c4895d4ee";a:4:{s:10:"expiration";i:1466824220;s:2:"ip";s:12:"172.18.9.223";s:2:"ua";s:109:"Mozilla/5.0 (Windows NT 6.3; WOW64) AppleWebKit/537.36 (KHTML, like Gecko) Chrome/51.0.2704.103 Safari/537.36";s:5:"login";i:1466651420;}}</t>
  </si>
  <si>
    <t>a:6:{i:0;s:15:"Artes circenses";i:1;s:14:"Artes visuales";i:2;s:4:"Cine";i:3;s:5:"Danza";i:4;s:11:"FotografÃ­a";i:5;s:7:"MÃºsica";}</t>
  </si>
  <si>
    <t>El Colegio Santa MarÃ­a Goretti, fundado en el aÃ±o 2007 con el objetivo de ser un aporte a la comuna de Padre Hurtado y sus alrededores, a travÃ©s de una propuesta innovadora e integral basada en el ser humano, busca  desarrollar habilidades, actitudes, destrezas, conocimientos, hÃ¡bitos, normas y derechos sin olvidar los deberes de los estudiantes que queremos formar. En este aspecto, consideramos la EducaciÃ³n ArtÃ­stica una disciplina fundamental para educar a jÃ³venes desde una perspectiva integral, tomando en cuenta la sensibilidad y los espacios reflexivos que entregan las Artes.</t>
  </si>
  <si>
    <t>26254-4</t>
  </si>
  <si>
    <t>http://www.colegiosantamariagoretti.com/</t>
  </si>
  <si>
    <t>Karen Bravo</t>
  </si>
  <si>
    <t>Karenn Diaz</t>
  </si>
  <si>
    <t>karenn-diaz</t>
  </si>
  <si>
    <t>karenn_diazf@hotmail.com</t>
  </si>
  <si>
    <t>JardÃ­n Infantil Naranjitas</t>
  </si>
  <si>
    <t>VÃ­a 8 numero 1081</t>
  </si>
  <si>
    <t xml:space="preserve">Ã‘uÃ±oa </t>
  </si>
  <si>
    <t>a:4:{i:0;s:10:"ArtesanÃ­a";i:1;s:5:"Danza";i:2;s:10:"Literatura";i:3;s:6:"Teatro";}</t>
  </si>
  <si>
    <t xml:space="preserve">02 238 81 95 </t>
  </si>
  <si>
    <t>Educadora de pÃ¡rvulos</t>
  </si>
  <si>
    <t>Karina Letelier Sandoval</t>
  </si>
  <si>
    <t>karina-letelier-sandoval</t>
  </si>
  <si>
    <t>kletelier78@gmail.com</t>
  </si>
  <si>
    <t>Escuela Especial Bella Acuarela</t>
  </si>
  <si>
    <t>Pasaje Tokio 5918</t>
  </si>
  <si>
    <t>a:1:{s:64:"d72ddc4d2c269faed0aa99f82ff0082ab1f517f0b9ea50dcb9cbfe18ce06f462";a:4:{s:10:"expiration";i:1461246537;s:2:"ip";s:12:"172.18.9.223";s:2:"ua";s:109:"Mozilla/5.0 (Windows NT 6.1; WOW64) AppleWebKit/537.36 (KHTML, like Gecko) Chrome/49.0.2623.112 Safari/537.36";s:5:"login";i:1461073737;}}</t>
  </si>
  <si>
    <t>http://semanaeducacionartistica.cultura.gob.cl/wp-content/uploads/2016/04/55266_157200844324965_7418757_o-150x150.jpg</t>
  </si>
  <si>
    <t xml:space="preserve">La escuela Bella Acuarela, es un establecimiento educacional que atiende a niÃ±os con necesidades educativas espaciales en edad preescolar, asumiendo un trabajo con la diversidad desde una perspectiva inclusiva, a travÃ©s de un proyecto educativo que abarca la educaciÃ³n artÃ­stica como medio para potenciar la apreciaciÃ³n estÃ©tica y la capacidad creativa de nuestros pequeÃ±os. AdemÃ¡s contamos con un taller de arte circense, de manera de fomentar el pensamiento mÃ¡gico y sus habilidades motrices. </t>
  </si>
  <si>
    <t>25595-5</t>
  </si>
  <si>
    <t>Jefe utp</t>
  </si>
  <si>
    <t>Taller Circo</t>
  </si>
  <si>
    <t>Karina Naomi</t>
  </si>
  <si>
    <t>karina-naomi</t>
  </si>
  <si>
    <t>duarte.naomi@gmail.com</t>
  </si>
  <si>
    <t xml:space="preserve">Liceo Gabriela Mistral </t>
  </si>
  <si>
    <t>Independencia 1225</t>
  </si>
  <si>
    <t xml:space="preserve">El Liceo es un establecimiento municipal ubicado en la comuna de Independencia. Cuenta con estudiantes desde pre-kinder a 4Â° medio. Posee gran diversidad cultural ya que existen muchos extranjeros provenientes de paÃ­ses centro y sur americanos sobre todo peruanos y colombianos. </t>
  </si>
  <si>
    <t xml:space="preserve">Brianda Orellana </t>
  </si>
  <si>
    <t>Karina Poblete</t>
  </si>
  <si>
    <t>karina-poblete</t>
  </si>
  <si>
    <t>kary.050989@gmail.com</t>
  </si>
  <si>
    <t>Avenida Pedro Aguirre Cerda #035</t>
  </si>
  <si>
    <t>a:2:{s:64:"8f01633eca435ab59cba6fea90a5949b7d7155ce694bb3d62d2f46c7d9a30bf3";a:4:{s:10:"expiration";i:1466775151;s:2:"ip";s:12:"172.18.9.223";s:2:"ua";s:109:"Mozilla/5.0 (Windows NT 6.1; WOW64) AppleWebKit/537.36 (KHTML, like Gecko) Chrome/51.0.2704.103 Safari/537.36";s:5:"login";i:1466602351;}s:64:"a1aa572fe9787a60d04fd0baae7648007e2f47bb565207bd1517b2131f12d481";a:4:{s:10:"expiration";i:1466778643;s:2:"ip";s:12:"172.18.9.223";s:2:"ua";s:109:"Mozilla/5.0 (Windows NT 6.1; WOW64) AppleWebKit/537.36 (KHTML, like Gecko) Chrome/51.0.2704.103 Safari/537.36";s:5:"login";i:1466605843;}}</t>
  </si>
  <si>
    <t xml:space="preserve">La Escuela Lo Miranda, estÃ¡ ubicada en la sexta regiÃ³n en la comuna de DoÃ±ihue, en el sector de Lo Miranda. Es un establecimiento rural, donde se potencia de gran manera las artes en la comunidad estudiantil, donde a pesar de la falta de recursos y de especialistas, se trabajan las artes de forma transversal, dando Ã©nfasis a la formaciÃ³n integral de nuestros estudiantes. </t>
  </si>
  <si>
    <t>Karina Poblete MÃ¡rquez</t>
  </si>
  <si>
    <t>Docente de Artes Visuales y Artes Musicales</t>
  </si>
  <si>
    <t>Coro, instrumental y danza</t>
  </si>
  <si>
    <t>Karina prudencio alvarez</t>
  </si>
  <si>
    <t>karina-prudencio-alvarez</t>
  </si>
  <si>
    <t>a:1:{s:64:"40947911b6d5a1be85eec894c91d4146488135fd0af37df03ca6237fa5e29050";a:4:{s:10:"expiration";i:1463785308;s:2:"ip";s:12:"172.18.9.223";s:2:"ua";s:98:"Mozilla/5.0 (iPad; CPU OS 9_2 like Mac OS X) AppleWebKit/601.1.46 (KHTML, like Gecko) Mobile/13C75";s:5:"login";i:1463612508;}}</t>
  </si>
  <si>
    <t>http://semanaeducacionartistica.cultura.gob.cl/wp-content/uploads/2016/05/image-1-150x150.jpeg</t>
  </si>
  <si>
    <t xml:space="preserve">El Ã¡rea de artes visuales del  liceo Carmela Carvajal estÃ¡ conformada por siete profesores que desde sus distintas disciplinas dentro de las artes visuales trabajan en los niveles de sÃ©ptimo a cuarto medio, junto con la realizaciÃ³n  de los talleres de especializaciÃ³n y el plan diferenciado de artes. 
Para este aÃ±o durante la semana de la educaciÃ³n artÃ¬stica tenemos contempladas diversas actividades que partieron desde el mes de mayo con las visitas de todo el nivel de sÃ©ptimo y primero medio al museo nacional de bellas artes, debido a la cantidad de cursos por nivel esta actividad se distribuye durante todo mayo y parte de junio. AdemÃ¡s realizaremos dos funciones para 10 cursos en el gimnasio del colegio de la obra chilena Fausto Sudaca, como una manera de sociabilidad y familiarizar a la comunidad con el trabajo realizado en artes visuales, expondremos los trabajos de las estudiantes durante la semana del 13 al 27 de mayo en una gran muestra de trabajos de todos los niveles.
</t>
  </si>
  <si>
    <t>8927-3</t>
  </si>
  <si>
    <t>Www.liceocarmelacarvajal.cl</t>
  </si>
  <si>
    <t>Ingrid ArraÃ±o- karina prudencio</t>
  </si>
  <si>
    <t>Jefa departamento de artes y coordinadora programa acciona cnca</t>
  </si>
  <si>
    <t>CompaÃ±Ã­a de teatro escolar, coro del colegio</t>
  </si>
  <si>
    <t>Karina Zelaya Escobar</t>
  </si>
  <si>
    <t>karina-zelaya-escobar</t>
  </si>
  <si>
    <t>karinazelayalc@yahoo.com</t>
  </si>
  <si>
    <t>colegio Teresa Brown de AriztÃ­a</t>
  </si>
  <si>
    <t>Ignacio Carrera Pinto NÂ°100</t>
  </si>
  <si>
    <t>La Calera</t>
  </si>
  <si>
    <t>el colegio femenino Teresa Brown de AriztÃ­a de la ciudad de la Calera, cumple 75 aÃ±os de labor y dentro de nuestros festejos nos sumamos a SEA sabiendo que desde nuestro proyecto educativo se menciona la importancia de la educaciÃ³n artÃ­stica en el desarrollo integral de nuestras alumnas.</t>
  </si>
  <si>
    <t>www.tba.cl</t>
  </si>
  <si>
    <t>33 2222581</t>
  </si>
  <si>
    <t>jefa sector artes</t>
  </si>
  <si>
    <t>KARLA JAVIERA SUAZO AREVALO</t>
  </si>
  <si>
    <t>karla-javiera-suazo-arevalo</t>
  </si>
  <si>
    <t>karla.suazo.a@gmail.com</t>
  </si>
  <si>
    <t>NORWAY SCHOOL</t>
  </si>
  <si>
    <t>CARLOS AGUIRRE LUCO 2546</t>
  </si>
  <si>
    <t>a:1:{s:64:"68935e889d15dc3f4c5df07d72385f2be49fbf85285903d193179565c18b8c9f";a:4:{s:10:"expiration";i:1463233367;s:2:"ip";s:12:"172.18.9.223";s:2:"ua";s:65:"Mozilla/5.0 (Windows NT 5.1; rv:46.0) Gecko/20100101 Firefox/46.0";s:5:"login";i:1463060567;}}</t>
  </si>
  <si>
    <t>http://semanaeducacionartistica.cultura.gob.cl/wp-content/uploads/2016/04/DSCN8251-150x150.jpg</t>
  </si>
  <si>
    <t>a:10:{i:0;s:12:"Arquitectura";i:1;s:10:"ArtesanÃ­a";i:2;s:15:"Artes circenses";i:3;s:14:"Artes visuales";i:4;s:4:"Cine";i:5;s:5:"Danza";i:6;s:11:"FotografÃ­a";i:7;s:10:"Literatura";i:8;s:7:"MÃºsica";i:9;s:6:"Teatro";}</t>
  </si>
  <si>
    <t>(2) 25660014</t>
  </si>
  <si>
    <t>DIEGO RAMIREZ</t>
  </si>
  <si>
    <t>karla morales</t>
  </si>
  <si>
    <t>karla-morales</t>
  </si>
  <si>
    <t>karla.morales@munivalpo.cl</t>
  </si>
  <si>
    <t>Direccion de Cultura Municipalidad de Valparaiso</t>
  </si>
  <si>
    <t>Esmeralda 1051</t>
  </si>
  <si>
    <t>municipalidad de valparaiso</t>
  </si>
  <si>
    <t>encargada de mediaciÃ²n</t>
  </si>
  <si>
    <t>32 2939635</t>
  </si>
  <si>
    <t>karla-rabi</t>
  </si>
  <si>
    <t>karla.rabi@museosdibam.cl</t>
  </si>
  <si>
    <t>http://semanaeducacionartistica.cultura.gob.cl/wp-content/uploads/2016/03/alta-150x150.png</t>
  </si>
  <si>
    <t>El Museo Regional de Rancagua forma parte de la red de museos DIBAM y tiene como misiÃ³n dar a conocer las diversas formas de vida tradicionales que conviven en esta regiÃ³n, su origen y permanencia en el tiempo, que aporten a promover el desarrollo de la identidad cultural de la RegiÃ³n de O'Higgins.</t>
  </si>
  <si>
    <t>KARYN CORTES BELLENGER</t>
  </si>
  <si>
    <t>karyn-cortes-bellenger</t>
  </si>
  <si>
    <t>kcortesb@gmail.com</t>
  </si>
  <si>
    <t>RepÃºblica del LÃ¬bano</t>
  </si>
  <si>
    <t>Avenida "Los Almendros" paradero 12 Achupallas, ViÃ±a del Mar.</t>
  </si>
  <si>
    <t>a:4:{i:0;s:5:"Danza";i:1;s:7:"DiseÃ±o";i:2;s:11:"FotografÃ­a";i:3;s:7:"MÃºsica";}</t>
  </si>
  <si>
    <t>1721-3</t>
  </si>
  <si>
    <t>Katherine Araya Allendes</t>
  </si>
  <si>
    <t>Profesor de EducaciÃ³n General BÃ¡sica</t>
  </si>
  <si>
    <t>Grupos musicales y creaciones artÃ­sticas.</t>
  </si>
  <si>
    <t>kataray</t>
  </si>
  <si>
    <t>katherine.araya@gmail.com</t>
  </si>
  <si>
    <t>Escuela RepÃºblica del LÃ­bano F 362</t>
  </si>
  <si>
    <t>Avda. Los Almendros 82 paradero 12 Achupallas</t>
  </si>
  <si>
    <t>a:1:{s:64:"d8ab2b956752d67680c5ccea8f9a91a15fa29ab45c936c92f94d18edcffd2702";a:4:{s:10:"expiration";i:1466302908;s:2:"ip";s:12:"172.18.9.223";s:2:"ua";s:101:"Mozilla/5.0 (Windows NT 6.1) AppleWebKit/537.36 (KHTML, like Gecko) Chrome/51.0.2704.84 Safari/537.36";s:5:"login";i:1466130108;}}</t>
  </si>
  <si>
    <t>http://semanaeducacionartistica.cultura.gob.cl/wp-content/uploads/2016/04/20150515_121532-150x150.jpg</t>
  </si>
  <si>
    <t>Nuestra Escuela es un espacio para que las y los alumnos puedan manifestar sus intereses artÃ­sticos a travÃ©s de distintas instancias ademÃ¡s de la asignatura de Artes Visuales y MÃºsica, como por ejemplo: DeclamaciÃ³n de poemas, canto, entre otros.
En la versiÃ³n anterior, participamos con la exposiciÃ³n interna dirigida a mostrar las creaciones desarrolladas por cada curso.  Para este aÃ±o, deseamos recibir la visita de artistas de algÃºn Ã¡mbito de las artes para que las y los alumnos puedan conocer directamente quÃ© significa ser artista.</t>
  </si>
  <si>
    <t>KATERIN ALEJANDRA JARA GUTIERREZ</t>
  </si>
  <si>
    <t>katerin-alejandra-jara-gutierrez</t>
  </si>
  <si>
    <t>jara.katy@gmail.com</t>
  </si>
  <si>
    <t>COLEGIO BOSTON COLLEGE, MAIPÃš</t>
  </si>
  <si>
    <t>LONGITUDINAL 1081</t>
  </si>
  <si>
    <t>a:1:{s:64:"e261f8e66a9629ed4e08490782dcb59b6a410faf33b146f218fed20cdfe83c68";a:4:{s:10:"expiration";i:1461596812;s:2:"ip";s:12:"172.18.9.223";s:2:"ua";s:119:"Mozilla/5.0 (Macintosh; Intel Mac OS X 10_9_5) AppleWebKit/537.36 (KHTML, like Gecko) Chrome/50.0.2661.86 Safari/537.36";s:5:"login";i:1461424012;}}</t>
  </si>
  <si>
    <t>MAIPÃš</t>
  </si>
  <si>
    <t>25091-0</t>
  </si>
  <si>
    <t>www.bostoncollege.cl</t>
  </si>
  <si>
    <t>22 744 55 24  -  22 765 59 07</t>
  </si>
  <si>
    <t>KATERIN ALEJANDRA JARA GUTIÃ‰RREZ</t>
  </si>
  <si>
    <t>PROFESORAS DE ARTES VISUALES Y TECNOLOGÃA</t>
  </si>
  <si>
    <t>katherine Apablaza miranda</t>
  </si>
  <si>
    <t>katherine-apablaza-miranda</t>
  </si>
  <si>
    <t>katherinea.miranda@gmail.com</t>
  </si>
  <si>
    <t>colegio jahve nisi</t>
  </si>
  <si>
    <t>Diagonal Bio-Bio 263, DEL BIOBÃO, SANTA JUANA.</t>
  </si>
  <si>
    <t>santa juana</t>
  </si>
  <si>
    <t>katherine apablaza miranda</t>
  </si>
  <si>
    <t>profesora artes visuales, musica y tecnologia</t>
  </si>
  <si>
    <t>taller de teatro, taller de pintura, taller folclorico</t>
  </si>
  <si>
    <t>Katherine Garrido Valdes</t>
  </si>
  <si>
    <t>katherine-garrido-valdes</t>
  </si>
  <si>
    <t>ka.garridovaldes@hotmail.com</t>
  </si>
  <si>
    <t>Escuela bilingÃ¼e RepÃºblica del Paraguay</t>
  </si>
  <si>
    <t xml:space="preserve">Avenida Recoleta 480 </t>
  </si>
  <si>
    <t>Katherine Garrido ValdÃ©s</t>
  </si>
  <si>
    <t>Coordinadora de cultura</t>
  </si>
  <si>
    <t>katherine.aravena</t>
  </si>
  <si>
    <t>katherine-aravena</t>
  </si>
  <si>
    <t>kath.aravena@gmail.com</t>
  </si>
  <si>
    <t>Escuela BÃ¡sica Seno ObstrucciÃ³n</t>
  </si>
  <si>
    <t>Seno ObstrucciÃ³n</t>
  </si>
  <si>
    <t xml:space="preserve">La Escuela de Seno ObstrucciÃ³n tiene 20 aÃ±os de trayectoria. Es un establecimiento rural y multigrado que se encuentra a 75 km de la comuna de Natales. Su situaciÃ³n actual de aislamiento es bastante intensa, tanto territorial como comunicacionalmente. Es por esto que desde el 2015, junto con Servicio PaÃ­s, estamos trabajando para acercar las oportunidades  tanto a la comunidad escolar (profesor encargado y sus dos alumnos), como a la comunidad total (25 personas), con el objetivo de convertir a la escuela en un espacio comunitario y referente intelectual y cultural dentro de la localidad y punto de encuentro para sus habitantes. </t>
  </si>
  <si>
    <t>24322-1</t>
  </si>
  <si>
    <t>www.cormunat.cl</t>
  </si>
  <si>
    <t>Katherine Aravena CÃ¡ceres</t>
  </si>
  <si>
    <t>Profesional Servicio PaÃ­s</t>
  </si>
  <si>
    <t>KATTIA SALAZAR VELOSO</t>
  </si>
  <si>
    <t>kattia-salazar-veloso</t>
  </si>
  <si>
    <t>kattu.salazar@gmail.com</t>
  </si>
  <si>
    <t xml:space="preserve">Leoncio Araneda Figueroa </t>
  </si>
  <si>
    <t>villagrÃ¡n 754</t>
  </si>
  <si>
    <t>http://semanaeducacionartistica.cultura.gob.cl/wp-content/uploads/2016/04/escudo-150x144.jpg</t>
  </si>
  <si>
    <t>caÃ±ete</t>
  </si>
  <si>
    <t>ESTABLECIMIENTO DE ENSEÃ‘ANZA BÃSICA CON DOS CURSOS POR NIVEL, EN EL CUAL POSEEN TALLERES JEC DE TALLER DE MÃšSICA, TALLER DE ARTES Y TALLER FOLCLORE. 
TALLERES EXTRA ESCOLARES DE MÃšSICA LATINOAMERICANA Y MÃšSICA INSTRUMENTAL.</t>
  </si>
  <si>
    <t>5127-6</t>
  </si>
  <si>
    <t>ELIZABETH CARRASCO CARRILLO</t>
  </si>
  <si>
    <t>MÃšSICA LATINO AMERICANA - MÃšSICA INSTRUMENTAL- TALLER DE ARTE- TALLER DE MÃšSICA- TALLER DE FOLCLORE</t>
  </si>
  <si>
    <t>L7_Bicentenario</t>
  </si>
  <si>
    <t>l7_bicentenario</t>
  </si>
  <si>
    <t>mgrabuz@liceoteresaprats.cl</t>
  </si>
  <si>
    <t>General Gana 956</t>
  </si>
  <si>
    <t>a:1:{s:64:"9d352fbc23797f40ea1facb43c877300ee81ffa2d0ce66f33184e844cbdc1d33";a:4:{s:10:"expiration";i:1463154968;s:2:"ip";s:12:"172.18.9.223";s:2:"ua";s:65:"Mozilla/5.0 (Windows NT 6.1; rv:46.0) Gecko/20100101 Firefox/46.0";s:5:"login";i:1462982168;}}</t>
  </si>
  <si>
    <t>Hola. Somos el Liceo 7. Actualmente contamos con 10 talleres artÃ­sticos, que se desarrollan de lunes a sÃ¡bado en nuetro establecimiento. Estamos convencidos que el arte y la cultura contribuyen enormemente a la formaciÃ³n intregal de las estudiantes. Nos encantarÃ­a por tanto, que en la semana de la educaciÃ³n artÃ­stica, nos visitaran artistas y cultores locales, y con ello, poder seguir fortaleciendo los especios de creaciÃ³n, apreciaciÃ³n y reflexiÃ³n en torno al rol de arte y la creatividad en la formaciÃ³n escolar.
Un gran Saludo.</t>
  </si>
  <si>
    <t>8489-1</t>
  </si>
  <si>
    <t>http://liceoteresaprats.cl/</t>
  </si>
  <si>
    <t>2 2555 2340</t>
  </si>
  <si>
    <t>Manuel Grabuz</t>
  </si>
  <si>
    <t>Coordinador de ExtenbsiÃ³n Educativa y VinculaciÃ³n</t>
  </si>
  <si>
    <t>Colectivo y taller</t>
  </si>
  <si>
    <t>La Leonera</t>
  </si>
  <si>
    <t>la-leonera</t>
  </si>
  <si>
    <t>escuelaeugeniogarciaf@gmail.com</t>
  </si>
  <si>
    <t>Escuela Eugenio garcia Fernandez</t>
  </si>
  <si>
    <t>camino La Leonera Baja Km. 6</t>
  </si>
  <si>
    <t>http://semanaeducacionartistica.cultura.gob.cl/wp-content/uploads/2016/05/img010-150x150.jpg</t>
  </si>
  <si>
    <t>a:3:{i:0;s:10:"ArtesanÃ­a";i:1;s:14:"Artes visuales";i:2;s:6:"Teatro";}</t>
  </si>
  <si>
    <t>Escuela rural multigrado con matricula de 56 alumnos desde pre- kinder a sexto aÃ±o bÃ¡sico. Ubicado en los faldeos de ka cordillera de los andes sexta regiÃ³n, con una poblaciÃ³n escolar de alta vulnerabilidad (92,5%)</t>
  </si>
  <si>
    <t>2236-5</t>
  </si>
  <si>
    <t>Carlos osorio Gonzalez</t>
  </si>
  <si>
    <t>Profesor encargado establecimiento</t>
  </si>
  <si>
    <t>Lady Munoz Perez</t>
  </si>
  <si>
    <t>lady-munoz-perez</t>
  </si>
  <si>
    <t>lady_munozp@hotmail.com</t>
  </si>
  <si>
    <t xml:space="preserve">Colegio Andes Chile </t>
  </si>
  <si>
    <t>Manuel Rodriguez 1064</t>
  </si>
  <si>
    <t xml:space="preserve">Los Andes </t>
  </si>
  <si>
    <t>Colegio Andes Chile es un colegio nuevo, inclusivo y familiar.
Trabajamos artes visuales, mÃºsica y danza desde Prebasica.</t>
  </si>
  <si>
    <t>14762-1</t>
  </si>
  <si>
    <t>colegioandeschile.cl</t>
  </si>
  <si>
    <t xml:space="preserve">Lady MuÃ±oz </t>
  </si>
  <si>
    <t xml:space="preserve">Docente General BÃ¡sica </t>
  </si>
  <si>
    <t>LaMatriz</t>
  </si>
  <si>
    <t>lamatriz</t>
  </si>
  <si>
    <t>La Matriz Arte &amp; Cultura</t>
  </si>
  <si>
    <t>Olegario Lazo 985</t>
  </si>
  <si>
    <t>http://semanaeducacionartistica.cultura.gob.cl/wp-content/uploads/2016/05/28e5fb35-d71f-4778-894f-0dc1a3ad4127-150x150.jpg</t>
  </si>
  <si>
    <t>Centro Cultural Multidisiplinario de San Fernando. Dedicamos nuestro trabajo a expandir, principalmente, en el Ã¡mbito educativo el arte y la cultura como una herramienta de transformaciÃ³n social. Hemos expandido nuestro quehacer por toda la regiÃ³n.</t>
  </si>
  <si>
    <t>Carla Rocio Lizama Flores</t>
  </si>
  <si>
    <t>LAURA DEL PILAR DIAZ VIDIELLA</t>
  </si>
  <si>
    <t>laura-del-pilar-diaz-vidiella</t>
  </si>
  <si>
    <t>ldiazv@uta.cl</t>
  </si>
  <si>
    <t>UNIVERSIDAD DE TARAPACA SEDE IQUIQUE</t>
  </si>
  <si>
    <t>LUIS EMILIO RECABARREN 2477.</t>
  </si>
  <si>
    <t>http://semanaeducacionartistica.cultura.gob.cl/wp-content/uploads/2016/06/LOGO-UTA-IMAGEN-150x150.jpg</t>
  </si>
  <si>
    <t xml:space="preserve">La PariticpaciÃ³n consistiÃ³ en presentaciÃ³n de alumnos de la Carrera de PedagogÃ­a en EducaciÃ³n Musical. La actividad se realizÃ³ el dia miercoles 25 de mayo, a las 11:00 horas, en el "Colegio de la Costa", ciudad de Iquique, para un publico integrado por alumnso de 1Â°  a  8Â° bÃ¡sico.
Los alumnos  de la Universidad presentaron un cuarteto interpretando temas de caracter latinoamericano, con instrumentos como guitarra electroacustica, flauta traversa, cajon peruano, bombos y percusiÃ³n menor. </t>
  </si>
  <si>
    <t>WWW.UTA.CL</t>
  </si>
  <si>
    <t>57 2727100</t>
  </si>
  <si>
    <t>LAURA DIAZ VIDIELLA</t>
  </si>
  <si>
    <t xml:space="preserve">CARRERA PEDAGOGIA EDUC MUSICAL </t>
  </si>
  <si>
    <t>laura-diaz-vidiella</t>
  </si>
  <si>
    <t>laura.diazvidiella@gmail.com</t>
  </si>
  <si>
    <t>avda JOSE FCO VERGARA 3336</t>
  </si>
  <si>
    <t>http://semanaeducacionartistica.cultura.gob.cl/wp-content/uploads/2016/05/DSC_0051-150x150.jpg</t>
  </si>
  <si>
    <t>La Universidad de TarapacÃ¡ Sede Iquique presentarÃ¡ al "Conjunto instrumental de alumnos de 5Âº aÃ±o de la Carrera".
la actividad esta organizada para el dÃ­a miÃ©rcoles 25 de mayo a las 11:00 horas en el patio del establecimiento educacional "Colegio de la Costa" de Iquique.</t>
  </si>
  <si>
    <t>www.uta.cl</t>
  </si>
  <si>
    <t xml:space="preserve">DEPARTAMENTO DE EDUCACIONÂ´, CARRERA DE PEDAGOGÃA EN EDUCACIÃ“N MUSICAL </t>
  </si>
  <si>
    <t>laura-diazvidiellagmail-com</t>
  </si>
  <si>
    <t>academia_mozart@yahoo.com</t>
  </si>
  <si>
    <t>Academia</t>
  </si>
  <si>
    <t>avda JOSE FCO VERGARA 3338</t>
  </si>
  <si>
    <t>http://semanaeducacionartistica.cultura.gob.cl/wp-content/uploads/2016/05/SAM_2872-1-150x150.jpg</t>
  </si>
  <si>
    <t>La Academia de MÃºsica W.A. Mozart de Iquique presentarÃ¡ a 5 alumnos de Piano solistas.
Esta actividad se realizarÃ¡ en dos fechas.
- MiÃ©rcoles 25 de mayo a las 11:00 horas en "Colegio de la Costa" Avda JosÃ© Francisco Vergara NÂ°3285 Iquique.
-Viernes 27 de mayo a las 11:00 horas en Liceo Academia Iquique Bajo Molle. SalÃ³n de Conferencias.</t>
  </si>
  <si>
    <t>www.academiamozart.cl</t>
  </si>
  <si>
    <t>lauraelisa54</t>
  </si>
  <si>
    <t>lauraelisa54@hotmail.com</t>
  </si>
  <si>
    <t>ESCUELA HERNÃN CIUDAD I.</t>
  </si>
  <si>
    <t>KILOMETRO 5, CAMINO A PELARCO</t>
  </si>
  <si>
    <t>a:2:{i:0;s:10:"ArtesanÃ­a";i:1;s:4:"Cine";}</t>
  </si>
  <si>
    <t xml:space="preserve">              Fundada en el aÃ±o 1957 la escuela es un establecimiento educacional que imparte enseÃ±anza preescolar y bÃ¡sica. Su actual institucionalidad se enmarca en lo dispuesto por la
 Ley OrgÃ¡nica  Constitucional de educaciÃ³n, y el decreto cooperador 1940 del aÃ±o 1981 que establece su dependencia municipal a contar del 1Âº de mayo de ese mismo aÃ±o.
             El director es la mÃ¡xima autoridad del establecimiento y le corresponde la conducciÃ³n y el liderazgo de Ã©sta, en el marco de las atribuciones que le confieren los reglamentos vigentes. 
            En el aÃ±o  2.000   se forma el equipo de gestiÃ³n del establecimiento presidido por el director e integrado por un representante de cada uno de ciclos de la educaciÃ³n ademÃ¡s de un coordinador tÃ©cnico pedagÃ³gico.
          A contar del aÃ±o 2.005 funciona el Consejo Escolar integrado por un representante del D.A.E.M, el director del establecimiento, un representante del centro general de padres y un representante del centro de alumnos.
         Los actores de esta comunidad  escolar comparten deberes y derechos, todo ello en el marco de las leyes vigentes, del reglamento interno, como tambiÃ©n del reglamento de convivencia. Sus estamentos dan cuerpo a una comunidad escolar  activa cuyo objetivo y responsabilidad es materializar el proyecto educativo institucional que a continuaciÃ³n se expone.
</t>
  </si>
  <si>
    <t>3019-8</t>
  </si>
  <si>
    <t>YORKA MARTÃNEZ MARTÃNEZ</t>
  </si>
  <si>
    <t>DOCENTE EDUCACIÃ“N ARTÃSTICA Y ARTES VISUALES</t>
  </si>
  <si>
    <t>CONJUNTO FOLKLÃ“RICO</t>
  </si>
  <si>
    <t>lautraru</t>
  </si>
  <si>
    <t>utplautraru@gmail.com</t>
  </si>
  <si>
    <t>Escuela Especial Lautraru</t>
  </si>
  <si>
    <t>Av Miguel Angel 02981</t>
  </si>
  <si>
    <t>12126-6</t>
  </si>
  <si>
    <t>www.lautraru.cl</t>
  </si>
  <si>
    <t>Patricia Ramos</t>
  </si>
  <si>
    <t>leonor</t>
  </si>
  <si>
    <t>gallardofuentesleonor@gmail.com</t>
  </si>
  <si>
    <t>Luis Cruz MartÃ­nez 4431</t>
  </si>
  <si>
    <t>a:1:{s:64:"5e77b52ed8c7b43c72a206a1a9acf4ee8b171e67acf4249571dc733a4936fb8e";a:4:{s:10:"expiration";i:1467320528;s:2:"ip";s:12:"172.18.9.223";s:2:"ua";s:109:"Mozilla/5.0 (Windows NT 10.0; WOW64) AppleWebKit/537.36 (KHTML, like Gecko) Chrome/51.0.2704.84 Safari/537.36";s:5:"login";i:1466110928;}}</t>
  </si>
  <si>
    <t>http://semanaeducacionartistica.cultura.gob.cl/wp-content/uploads/2016/06/descarga-1.jpe</t>
  </si>
  <si>
    <t>Es un colegio que esta inserto en un espacio de vulnerabilidad social,  contamos con educaciÃ³n pre escolar hasta 8vo aÃ±o de enseÃ±anza general bÃ¡sica.
Nuestro proyecto educativo cuenta con talleres en el Ã¡rea  Deportiva, Danza, ComputaciÃ³n, Teatro y artes.</t>
  </si>
  <si>
    <t>http://escuelae34.es.tl/</t>
  </si>
  <si>
    <t>Leonor Gallardo</t>
  </si>
  <si>
    <t>Ciencias Naturales-- Talleres JEC</t>
  </si>
  <si>
    <t>Leyla Araya Brizuela</t>
  </si>
  <si>
    <t>leyla-araya-brizuela</t>
  </si>
  <si>
    <t>leylabritutimanin@gmail.com</t>
  </si>
  <si>
    <t>http://semanaeducacionartistica.cultura.gob.cl/wp-content/uploads/2016/05/cmistral-150x150.png</t>
  </si>
  <si>
    <t>El Colegio Mistral, nace del sueÃ±o del profesor bÃ¡sico, especialista en Lenguaje, Hugo MartÃ­nez Cabello de lograr que la educaciÃ³n sea un medio para alcanzar la realizaciÃ³n personal y colectiva.
Las CaracterÃ­sticas del establecimiento son: Particular Subvencionado, con financiamiento compartido, cuenta con una matrÃ­cula aproximada de 1180 alumnos, con cursos paralelos por nivel que van desde NT1 a 4Â° medio. Con Jornada escolar completa desde tercero bÃ¡sico a cuarto medio. El colegio Mistral ofrece a sus alumnos un desarrollo integral, resaltando las actividades deportivas y culturales, que permite una mejor disposiciÃ³n al desarrollo cognitivo del alumno. Los docentes y asistentes de la educaciÃ³n muestran un gran compromiso con el PEI, logrando la confianza y credibilidad en la comunidad Mistraliana. Se han conseguido logros importantes a nivel comunal, provincial, regional y nacional, en lo artÃ­stico, deportivo y especialmente en lo acadÃ©mico, logrando la excelencia acadÃ©mica desde el aÃ±o 2002 hasta la fecha</t>
  </si>
  <si>
    <t>15624-8</t>
  </si>
  <si>
    <t>www.colegiomistral.cl</t>
  </si>
  <si>
    <t>Leyla Araya</t>
  </si>
  <si>
    <t>LICARTAL</t>
  </si>
  <si>
    <t>licartal</t>
  </si>
  <si>
    <t>licartal@gmail.com</t>
  </si>
  <si>
    <t>LICEO ARTURO ALESSANDRI PALMA</t>
  </si>
  <si>
    <t>AVENIDA BRASIL 630</t>
  </si>
  <si>
    <t>http://semanaeducacionartistica.cultura.gob.cl/wp-content/uploads/2016/04/logo-liceo-150x150.jpg</t>
  </si>
  <si>
    <t>ROMERAL</t>
  </si>
  <si>
    <t>a:9:{i:0;s:10:"ArtesanÃ­a";i:1;s:15:"Artes circenses";i:2;s:14:"Artes visuales";i:3;s:4:"Cine";i:4;s:5:"Danza";i:5;s:7:"DiseÃ±o";i:6;s:10:"Literatura";i:7;s:7:"MÃºsica";i:8;s:6:"Teatro";}</t>
  </si>
  <si>
    <t xml:space="preserve">Nuestro Establecimiento, 300 alumnos con mÃ¡s de un 85 % de vulnerabilidad  Ãºnico de enseÃ±anza Media en la Comuna. Necesitamos  ser el Centro de difusiÃ³n de diferentes Ã¡reas culturales en el sector. Necesitamos de ayuda para poder motivar a alumnos y comunidad a la participaciÃ³n  creativa y observaciÃ³n de actividades artÃ­sticas. </t>
  </si>
  <si>
    <t>16754-1</t>
  </si>
  <si>
    <t>PAULINA ORELLANA RAMIREZ</t>
  </si>
  <si>
    <t>COORDINADORA CRA</t>
  </si>
  <si>
    <t>GRUPO MUSICAL</t>
  </si>
  <si>
    <t>Liceo Almte. Pedro Espina Ritchie</t>
  </si>
  <si>
    <t>liceo-almte-pedro-espina-ritchie</t>
  </si>
  <si>
    <t>liceopedroespinaritchie@yahoo.cl</t>
  </si>
  <si>
    <t>Blanco Encalada 750</t>
  </si>
  <si>
    <t>a:1:{s:64:"9ade0a501923314d1cd47a477bd8c64b73696258ade7999101a26ec96f9fee8f";a:4:{s:10:"expiration";i:1464193900;s:2:"ip";s:12:"172.18.9.223";s:2:"ua";s:72:"Mozilla/5.0 (Windows NT 6.1; WOW64; rv:46.0) Gecko/20100101 Firefox/46.0";s:5:"login";i:1464021100;}}</t>
  </si>
  <si>
    <t>http://semanaeducacionartistica.cultura.gob.cl/wp-content/uploads/2016/05/IMG_5159-150x150.jpg</t>
  </si>
  <si>
    <t>www.a21.cl</t>
  </si>
  <si>
    <t>Luis Pavez</t>
  </si>
  <si>
    <t>Educador</t>
  </si>
  <si>
    <t>Coro y Orquesta de Cuerda</t>
  </si>
  <si>
    <t>Liceo Antonio Varas de la Barra</t>
  </si>
  <si>
    <t>liceo-antonio-varas-de-la-barra</t>
  </si>
  <si>
    <t>antonio.varas@sermearica.cl</t>
  </si>
  <si>
    <t>Liceo TÃ©cnico Profesional Antonio Varas de la Barra</t>
  </si>
  <si>
    <t>Loa 2200</t>
  </si>
  <si>
    <t>Vicente Flores</t>
  </si>
  <si>
    <t>Cuenta con un conjunto de danzas folclÃ³ricas y tambiÃ©n con grupos musicales folclÃ³rico e instrumental, ademÃ¡s cuenta con academias de artes visuales.</t>
  </si>
  <si>
    <t>Liceo Bicentenario Indomito de Puren</t>
  </si>
  <si>
    <t>liceo-bicentenario-indomito-de-puren</t>
  </si>
  <si>
    <t>liceobicentenario.indomito@gmail.com</t>
  </si>
  <si>
    <t xml:space="preserve">imperial 149 </t>
  </si>
  <si>
    <t>http://semanaeducacionartistica.cultura.gob.cl/wp-content/uploads/2016/05/Unknown-150x150.jpg</t>
  </si>
  <si>
    <t>a:7:{i:0;s:15:"Artes circenses";i:1;s:14:"Artes visuales";i:2;s:4:"Cine";i:3;s:7:"DiseÃ±o";i:4;s:11:"FotografÃ­a";i:5;s:7:"MÃºsica";i:6;s:6:"Teatro";}</t>
  </si>
  <si>
    <t>El liceo Bicentenario Indomito de PurÃ©n presenta un Proyecto Educativo Institucional de carÃ¡cter multicultural y artÃ­stico. 
Innova en productos audio visuales y producciÃ³n de mÃºsica origina e inÃ©dita escrita por sus propios estudiantes. Cuenta con una productora y otro grupo musical que produce canciones, fotografÃ­a, obras de teatro, propaganda. Junto a los grupos cientÃ­ficos de investigaciÃ³n acciÃ³n, contamos con los mejores resultados SIMCE a nivel nacional a la vez que combinamos habilidades interpersonales.
La comunidad envÃ­a un caluroso saludo a todos e invita a formar parte del progreso en la AraucanÃ­a.</t>
  </si>
  <si>
    <t>Carolina Castro Utreras</t>
  </si>
  <si>
    <t>Profesora de Historia y OrientaciÃ³n</t>
  </si>
  <si>
    <t>Productora AudioVisual Helado de Agua, Grupo Musical NehuenMapu. Ambos han grabado temas propios.</t>
  </si>
  <si>
    <t>Liceo Bicentenario Valparaiso</t>
  </si>
  <si>
    <t>liceo-bicentenario-valparaiso</t>
  </si>
  <si>
    <t>Liceo Bicentenario ValparaÃ­so</t>
  </si>
  <si>
    <t>a:3:{s:64:"e5c3e6ff2a0b924b97ce8bd317891e62e278f58f2a55b1acaabe6a44e61799aa";a:4:{s:10:"expiration";i:1466616313;s:2:"ip";s:12:"172.18.9.223";s:2:"ua";s:72:"Mozilla/5.0 (Windows NT 6.1; WOW64; rv:46.0) Gecko/20100101 Firefox/46.0";s:5:"login";i:1466443513;}s:64:"79442898502853983e54ec181ebed524db7ac0404206d3e21d8f46c6864f259e";a:4:{s:10:"expiration";i:1466683564;s:2:"ip";s:12:"172.18.9.223";s:2:"ua";s:72:"Mozilla/5.0 (Windows NT 6.1; WOW64; rv:46.0) Gecko/20100101 Firefox/46.0";s:5:"login";i:1466510764;}s:64:"7411d75942347d4d866a7c005828eb6b5beadda6621f65d12985a8bc8f7ec111";a:4:{s:10:"expiration";i:1466706052;s:2:"ip";s:12:"172.18.9.223";s:2:"ua";s:65:"Mozilla/5.0 (Windows NT 6.1; rv:47.0) Gecko/20100101 Firefox/47.0";s:5:"login";i:1466533252;}}</t>
  </si>
  <si>
    <t>http://semanaeducacionartistica.cultura.gob.cl/wp-content/uploads/2016/05/insignia-bicentenario-150x150.jpg</t>
  </si>
  <si>
    <t xml:space="preserve">    Somos un Liceo Humanista- CientÃ­fico, de educaciÃ³n municipalizada, dependiente de CORMUVAL, que inicia sus actividades acadÃ©micas en 7o BÃ¡sico lo que nos hace reconocernos como un liceo de continuidad y nacido a partir del â€œProyecto Liceos Bicentenariosâ€ , bajo la figura de liceo reconvertido.
    Estamos ubicados en la ciudad de ValparaÃ­so, Patrimonio de la Humanidad, comuna regional que presenta la mayor concentraciÃ³n de Centros de EducaciÃ³n Superior del paÃ­s.
    El Liceo Bicentenario ValparaÃ­so es un establecimiento centrado en la formaciÃ³n integral de sus estudiantes quienes tienen como objetivo principal llegar a la EducaciÃ³n Superior. Para el logro de lo anterior, contamos con un ambiente propicio para el fortalecimiento de los procesos pedagÃ³gicos, con profesores comprometidos con el proyecto del liceo y conscientes de su responsabilidad en la enseÃ±anza de los jÃ³venes. AdemÃ¡s, consideramos que el desarrollo de las capacidades acadÃ©micas de nuestros estudiantes depende, en gran medida, de una sÃ³lida formaciÃ³n valÃ³rica, formaciÃ³n que se sustenta en el compromiso de la familia, de la comunidad escolar y de la sociedad en su conjunto.
</t>
  </si>
  <si>
    <t>1520-2</t>
  </si>
  <si>
    <t>http://www.liceobicentenariovalparaiso.cl/wp/?page_id=88</t>
  </si>
  <si>
    <t>Leonardo Gatica Ojeda</t>
  </si>
  <si>
    <t>Profesor de MÃºsica, Jefe de Departamento de Artes.</t>
  </si>
  <si>
    <t>Coro y Taller instrumental</t>
  </si>
  <si>
    <t>Liceo Carlos Cousino</t>
  </si>
  <si>
    <t>liceo-carlos-cousino</t>
  </si>
  <si>
    <t>lccousino@hotmail.com</t>
  </si>
  <si>
    <t xml:space="preserve">Liceo Carlos CousiÃ±o Goyenechea </t>
  </si>
  <si>
    <t>carlos cousiÃ±o 411</t>
  </si>
  <si>
    <t>a:1:{s:64:"f87d468e81f5c70f79aaa7c3b4379d8bcebb157fb7c1fa1c3dd8468c5941bd8f";a:4:{s:10:"expiration";i:1459961264;s:2:"ip";s:12:"172.18.9.223";s:2:"ua";s:102:"Mozilla/5.0 (Windows NT 5.1) AppleWebKit/537.36 (KHTML, like Gecko) Chrome/49.0.2623.110 Safari/537.36";s:5:"login";i:1459788464;}}</t>
  </si>
  <si>
    <t>4951-4</t>
  </si>
  <si>
    <t xml:space="preserve">www.lccg.cl </t>
  </si>
  <si>
    <t xml:space="preserve">Edith Cuevas </t>
  </si>
  <si>
    <t>Liceo Claudio Arrau Leon</t>
  </si>
  <si>
    <t>liceo-claudio-arrau-leon</t>
  </si>
  <si>
    <t>Errazuriz esquina s/n Dr. Sanhueza</t>
  </si>
  <si>
    <t xml:space="preserve">
El Liceo Claudio Arrau LeÃ³n de DoÃ±ihue estÃ¡ ubicado en ErrÃ¡zuriz esquina Dr. Sanhueza. Su modalidad es HumanÃ­stico â€“ CientÃ­fica. Es subvencionado dependiente de la I. Municipalidad de DoÃ±ihue.
  Su funcionamiento contempla dos jornadas,
diurna y nocturna.
El Establecimiento estÃ¡ ubicado en zona urbana, pero acoge mayoritariamente a jÃ³venes provenientes de sectores rurales. TambiÃ©n recibe  alumnos de las comunas aledaÃ±as. Tiene un IVE 76,7 % 
VISIÃ“N:
â€¢Ser la primera opciÃ³n educativa de la provincia para los alumnos, padres, apoderados y profesores, entregando alumnos proactivos a la sociedad que sean lÃ­deres en las acciones que se le encomienden, ya sea acadÃ©mico, social y cultural.
B.- MISIÃ“N:
â€¢Formar alumnos/as Ã­ntegros aptos para desarrollarse en la vida de acuerdo a sus capacidades y posibilidades, respetuosos de la persona y su entorno,
educando con calidad y equidad, enfocado en el aprendizaje de los estudiantes con una sÃ³lida formaciÃ³n valÃ³rica en la que prime la inclusiÃ³n en un ambiente de sana convivencia.
La instituciÃ³n siempre ha sido inclusiva atendiendo a la diversidad, tambiÃ©n ejecuta programas especiales de apoyo a los estudiantes tales como: PIE, BECA BARE, Escuela para Padres, asignaturas complementarias con el fin de atender de la mejor forma posible las necesidades e intereses de los alumnos,  entre otras.
</t>
  </si>
  <si>
    <t>2411-2</t>
  </si>
  <si>
    <t>Violeta del Carmen Miranda GonzÃ¡lez</t>
  </si>
  <si>
    <t>TALLER DE MUSICA</t>
  </si>
  <si>
    <t>liceo eugenia subercaseaux</t>
  </si>
  <si>
    <t>liceo-eugenia-subercaseaux</t>
  </si>
  <si>
    <t>utpliceoeugeniasubercaseaux@gmail.com</t>
  </si>
  <si>
    <t>fernando calvo 340</t>
  </si>
  <si>
    <t>a:1:{s:64:"7c954da588b7136c75a83a564473d414262ed6da5c976758072b5c240172d35e";a:4:{s:10:"expiration";i:1464214497;s:2:"ip";s:12:"172.18.9.223";s:2:"ua";s:109:"Mozilla/5.0 (Windows NT 6.3; WOW64) AppleWebKit/537.36 (KHTML, like Gecko) Chrome/50.0.2661.102 Safari/537.36";s:5:"login";i:1464041697;}}</t>
  </si>
  <si>
    <t>cartagena</t>
  </si>
  <si>
    <t>Nuestro establecimiento imparte clases desde nt1 hasta IV medio TP, con la carrera de refrigeraciÃ³n y climatizaciÃ³n. Actualmente cuenta con talleres de tipo artÃ­stico cultural, medio ambiental, audiovisual, musical, deportivo y  cientÃ­fico, destinados en horas de libre disposiciÃ³n, asÃ­ como tambiÃ©n talleres extraprogramÃ¡ticos de tipo deportivo y musical.
Nuestra misiÃ³n esta centrada en la formaciÃ³n ciudadana de personas constructoras y contribuyentes de la sociedad y pretendemos fijar nuestras metas en el desarrollo integral de nuestros estudiantes.</t>
  </si>
  <si>
    <t>2066-4</t>
  </si>
  <si>
    <t>35-2459468</t>
  </si>
  <si>
    <t>Karina Navarro Cerda</t>
  </si>
  <si>
    <t>utp pre-bÃ¡sica y bÃ¡sica</t>
  </si>
  <si>
    <t>banda de rock</t>
  </si>
  <si>
    <t>LICEO INDUSTRIAL SUPERIOR-TALCA</t>
  </si>
  <si>
    <t>liceo-industrial-superior-talca</t>
  </si>
  <si>
    <t>liceoindustrialsuperior.talca@gmail.com</t>
  </si>
  <si>
    <t>4 Norte 485  Talca</t>
  </si>
  <si>
    <t>http://semanaeducacionartistica.cultura.gob.cl/wp-content/uploads/2016/04/Logo_Listal_2010-143x150.bmp</t>
  </si>
  <si>
    <t>El Liceo Industrial Superior- Talca declara en su MisiÃ³n "Formar TÃ©cnicos de Nivel Medio competentes y con sÃ³lidos valores y compromiso cÃ­vico-social,potenciando sus capacidades de emprendimiento  e inclusiÃ³n laboral" siendo uno de sus Sellos "El fortalecimiento de identidad y sentido de pertenencia mediante prÃ¡cticas deportivas, culturales, artÃ­sticas y solidarias". En concordancia con lo anterior, se  han programado   en contexto de nuestro 75Â° Aniversario  y Semana artÃ­stica ,una serie de actividades que promuevan la cultura, la expresiÃ³n de talentos  y el encuentro de toda la comunidad; actividades que marcarÃ¡n el inicio de un proceso sostenido en el tiempo.</t>
  </si>
  <si>
    <t>2937-8</t>
  </si>
  <si>
    <t>www.listal.cl</t>
  </si>
  <si>
    <t>CESAR GONZÃLEZ GODOY</t>
  </si>
  <si>
    <t>Docente Artes Musicales y Talleres Instrumentales</t>
  </si>
  <si>
    <t>liceo-isabel-riquelme</t>
  </si>
  <si>
    <t>Av. Bernardo O"higgins</t>
  </si>
  <si>
    <t>a:1:{s:64:"3d1365a3155aa9871d04a45c8846bb4c3be788b1b728576316151f9f1aa7e59b";a:4:{s:10:"expiration";i:1466712511;s:2:"ip";s:12:"172.18.9.223";s:2:"ua";s:109:"Mozilla/5.0 (Windows NT 6.3; WOW64) AppleWebKit/537.36 (KHTML, like Gecko) Chrome/50.0.2661.102 Safari/537.36";s:5:"login";i:1466539711;}}</t>
  </si>
  <si>
    <t>http://semanaeducacionartistica.cultura.gob.cl/wp-content/uploads/2016/05/1382185_1403437563223978_1611555703_n-150x150.jpg</t>
  </si>
  <si>
    <t>Establecimiento municipal perteneciente a Canteras, comuna de Quilleco. El cual es semirural y de un indice de vulnerabilidad cercano al 70%.
Estos Ãºltimos aÃ±os se le a dado Ã©nfasis al desarrollo artÃ­stico, principalmente en el Ã¡rea de la mÃºsica.</t>
  </si>
  <si>
    <t>4333-8</t>
  </si>
  <si>
    <t>Mauricio Espinoza Bustos</t>
  </si>
  <si>
    <t>Docente a cargo de las clases de aula de la asignatura de mÃºsica y de talleres musicales.</t>
  </si>
  <si>
    <t>Banda de mÃºsica contemporÃ¡nea, coro voces blancas</t>
  </si>
  <si>
    <t>Liceo Luis E. Correa Rojas</t>
  </si>
  <si>
    <t>liceo-luis-e-correa-rojas</t>
  </si>
  <si>
    <t>liceocurepto@yahoo.es</t>
  </si>
  <si>
    <t xml:space="preserve">LICEO LUIS EDMUNDO CORREA ROJAS </t>
  </si>
  <si>
    <t>Lord Cochane NÂ°8</t>
  </si>
  <si>
    <t>http://semanaeducacionartistica.cultura.gob.cl/wp-content/uploads/2016/05/logo-bueno-150x150.jpg</t>
  </si>
  <si>
    <t xml:space="preserve">CUREPTO </t>
  </si>
  <si>
    <t>a:4:{i:0;s:5:"Danza";i:1;s:7:"DiseÃ±o";i:2;s:10:"Literatura";i:3;s:6:"Teatro";}</t>
  </si>
  <si>
    <t>- ConvocaciÃ³n Concurso IlustraciÃ³n descubriendo talentos.
- ExposiciÃ³n 1 Taller de Artes 
- Muestra Taller de Danza 1
- Muestra Taller Teatro 
- Muestra Taller de Danza 2
-ExposiciÃ³n 2 Taller de Artes.
- Concurso " Descubriendo Talentos"
Recono</t>
  </si>
  <si>
    <t>003205-0</t>
  </si>
  <si>
    <t>752-690026</t>
  </si>
  <si>
    <t xml:space="preserve">Hans Espinoza Bravo </t>
  </si>
  <si>
    <t>LICEO MANUEL MAGALHAES MEDLING</t>
  </si>
  <si>
    <t>liceo-manuel-magalhaes-medling</t>
  </si>
  <si>
    <t>liceommm@gmail.com</t>
  </si>
  <si>
    <t>liceo Manuel Magalhaes Medling</t>
  </si>
  <si>
    <t>Oriente NÂ°703</t>
  </si>
  <si>
    <t xml:space="preserve">El 9 de Junio de 1969, se funda la Escuela NÂ° 9 de EnseÃ±anza General BÃ¡sica; ese mismo aÃ±o comienzan a funcionar de manera formal la EnseÃ±anza MedÃ­a CientÃ­fico Humanista de Adultos.  Las clases de ambas entidades educativas se hacÃ­an en lo que es hoy la Escuela â€œAliro Lamas Castilloâ€.
	En el aÃ±o 1978 se inicia formalmente la EnseÃ±anza Media CientÃ­fico Humanista Diurna, en dependencias ubicadas al interior de la escuela bÃ¡sica; desde ese aÃ±o comienza a recibir la denominaciÃ³n de â€œLiceo B â€“ 2â€.
          En el aÃ±o 1982, asume como director del Liceo don Hugo Carmona Herrera.
	El aÃ±o 1983 el Liceo comienza a funcionar en sus propias dependencias.
	En 1988 se comienzan a impartir diversas carreras tÃ©cnicas vinculadas al sector minero tratando de integrar nuestro entorno minero a las expectativas laborales de los estudiantes.
	El 5 de septiembre de 1994 se entregan las nuevas dependencias del Liceo, trasladÃ¡ndose a un nuevo edificio con completa implementaciÃ³n; en el Ãrea TÃ©cnico Profesional se cuenta con un equipamiento que incluye una Planta de Tratamiento de Minerales, lo que deja a nuestro Liceo como el mejor equipado a nivel regional.
	En el aÃ±o 1995 se ingresa al Programa MECE Media, por lo que se implantan Programas de Mejoramiento de la Calidad de la EducaciÃ³n.
	Las polÃ­ticas del Mece nos llevan en 1997 a buscar un nombre a nuestro Establecimiento, lo cual se concreta en marzo cuando toma el nombre de Liceo â€œManuel Magalhaes Medlingâ€; ese mismo aÃ±o se ingresa a la Jornada Escolar Completa Diurna.
	El aÃ±o 2001, el Liceo se incorpora a un proyecto piloto denominado â€œLiceo Para Todosâ€ que pretende mejorar los logros de la InstituciÃ³n.
	En el aÃ±o 2006, nuestro Establecimiento cambia de Rector y asume Don Luis Barros Soto, este hecho nos lleva a la implementaciÃ³n de un nuevo proyecto que pretende posesionar al Liceo â€œManuel Magalhaes Medlingâ€ en la regiÃ³n.
	Como parte de la gestiÃ³n, ese aÃ±o se concreta, el traspaso de la Planta Minera a nuestro Liceo, lo que implica la generaciÃ³n efectiva de recursos para ocupar en el Establecimiento.
		El Liceo, por su gestiÃ³n administrativa y tÃ©cnico pedagÃ³gica , dejÃ³ el 2007 de ser â€œLiceo Para Todosâ€   y pasa a ser clasificado como â€œLiceo Universalâ€, lo que nos deja ubicados como uno de los cuatro mejores Liceos Municipalizados de la RegiÃ³n de Atacama.
                    En  el aÃ±o 2008  , el Liceo obtiene por primera vez  el premio SNED  el que evalÃºa los establecimientos educacionales de acuerdo a su desempeÃ±o 
                    En el aÃ±o 2009 se acreditan nuevamente las tres especialidades tÃ©cnicas Metalurgia Extractiva, ExplotaciÃ³n Minera y Asistencia en GeologÃ­a.
                    En el aÃ±o 2010 se ingresa a la categorÃ­a de Liceo Tradicional, lo que nos permite postular a proyectos de implementaciÃ³n e infraestrucura. AdemÃ¡s se reinicia la jornada de adultos con tres especialidades tÃ©cnicas Metalurgia Extractiva, ExplotaciÃ³n Minera y Laboratorio QuÃ­mico, funcionando con un anexo en El Salvador en la escuela San MatÃ­as, proceso que concluye el aÃ±o 2013.
                 Este mismo aÃ±o asume la DirecciÃ³n del liceo Don Daniel Felipe Cereceda Gil con un nuevo proyecto de Liceo, impulsando un trabajo de desarrollo mÃ¡s integral en las diversas Ã¡reas del quehacer liceano, incrementando las actividades de formaciÃ³n y extraprogramÃ¡ticas.
                  Los logros en SIMCE Y PSU obtenidos estos Ãºltimos aÃ±os sitÃºan al Liceo como uno de los mejores liceos municipales de la regiÃ³n, En el aÃ±o 2012  el Liceo obtiene y un resultado satisfactorio en Simce y psu y ratifica su certificaciÃ³n ambiental.
                 En el aÃ±o 2013, el Liceo adquiere un Bus destinado a las salidas a terreno de los alumnos de ambas modalidades de enseÃ±anza.
                 El liceo desarrolla desde el aÃ±o 2012 sus actividades en el CEIA en espera de la entrega de un nuevo y moderno Establecimiento Educacional que serÃ¡ entregado en septiembre de este aÃ±o.
                Entre sus Ãºltimos logros destaca  la adjudicaciÃ³n del proyecto de implementaciÃ³n del Ã¡rea tÃ©cnico profesional 3.0 por un monto de 180 millones de pesos ,  la certificaciÃ³n como colegio preventivo en alcohol y drogas y por cuarto periodo consecutivo el SNED 2014 â€“ 2015 lo que lo sitÃºa como un colegio de excelencia pedagÃ³gica.
</t>
  </si>
  <si>
    <t>384-0</t>
  </si>
  <si>
    <t>www.liceo mmm.cl</t>
  </si>
  <si>
    <t>Abelardo Olivos Campillay</t>
  </si>
  <si>
    <t>LICEO MAXIMILIANO SALAS MARCHAN</t>
  </si>
  <si>
    <t>liceo-maximiliano-salas-marchan</t>
  </si>
  <si>
    <t>secretariautp@maxsalas.cl</t>
  </si>
  <si>
    <t>Avda. CHACABUCO 437</t>
  </si>
  <si>
    <t>a:1:{s:64:"76b4bff80838e78f8674622ececed4eb3cece99c1dcfea6d06e4b436c1233555";a:4:{s:10:"expiration";i:1465060176;s:2:"ip";s:12:"172.18.9.223";s:2:"ua";s:102:"Mozilla/5.0 (Windows NT 6.1) AppleWebKit/537.36 (KHTML, like Gecko) Chrome/50.0.2661.102 Safari/537.36";s:5:"login";i:1464887376;}}</t>
  </si>
  <si>
    <t>http://semanaeducacionartistica.cultura.gob.cl/wp-content/uploads/2016/05/insignia-150x150.jpg</t>
  </si>
  <si>
    <t>LOS ANDES</t>
  </si>
  <si>
    <t>a:4:{i:0;s:14:"Artes visuales";i:1;s:4:"Cine";i:2;s:7:"MÃºsica";i:3;s:6:"Teatro";}</t>
  </si>
  <si>
    <t>El Liceo Max Salas MarchÃ¡n es el Liceo PÃºblico con la mayor matricula de la RegiÃ³n de ValparaÃ­so. Con una historia de 111 aÃ±os desde su fundaciÃ³n. En la actualidad cuenta con la calidad de Liceo Bicentenario Inclusivo. En forma permanente se estÃ¡n desarrollando actividades artÃ­sticas y culturales asociadas a las Ã¡reas curriculares de EducaciÃ³n artÃ­stica y academias extra-programÃ¡ticas como Teatro, Pintura, Coro y Banda musical.
El aÃ±o 2015 adherimos por primera vez a la celebraciÃ³n de la semana de la educaciÃ³n artÃ­stica con mÃºltiples actividades, que pretendemos mantener durante los prÃ³ximos aÃ±os.</t>
  </si>
  <si>
    <t>1194-0</t>
  </si>
  <si>
    <t>www.maxsalas.cl</t>
  </si>
  <si>
    <t>ELSA AGUILERA HORMAZABAL</t>
  </si>
  <si>
    <t>Coro, Artes Visuales, MÃºsica, Cine</t>
  </si>
  <si>
    <t>liceo-melinka</t>
  </si>
  <si>
    <t>daniela_av@hotmail.com</t>
  </si>
  <si>
    <t>a:1:{s:64:"b8f230ffc31ac8bcf1721c06619c19d6afe3a01e44f7505e5a6bc7db86198da8";a:4:{s:10:"expiration";i:1466081433;s:2:"ip";s:12:"172.18.9.223";s:2:"ua";s:121:"Mozilla/5.0 (Macintosh; Intel Mac OS X 10_11_3) AppleWebKit/537.36 (KHTML, like Gecko) Chrome/50.0.2661.102 Safari/537.36";s:5:"login";i:1465908633;}}</t>
  </si>
  <si>
    <t>http://semanaeducacionartistica.cultura.gob.cl/wp-content/uploads/2016/05/Imagen-1-150x150.png</t>
  </si>
  <si>
    <t xml:space="preserve">El Liceo Melinka, ubicado en la comuna de Guaitecas, regiÃ³n de AysÃ©n cuenta con alumnos y alumnas desde nivel de transiciÃ³n 1 hasta 4 aÃ±o medio. El Liceo cuenta con un Sello ArtÃ­stico Cultural 
</t>
  </si>
  <si>
    <t>8392-5</t>
  </si>
  <si>
    <t>Kurt Mella</t>
  </si>
  <si>
    <t>Profesor de Artes</t>
  </si>
  <si>
    <t>Banda, Grupo Instrumental y Grupo folclÃ³rico</t>
  </si>
  <si>
    <t>liceo-miguel-luis-amunategui</t>
  </si>
  <si>
    <t>dany_fdelafd@hotmail.com</t>
  </si>
  <si>
    <t xml:space="preserve">Liceo NÂº2 Miguel Luis Amunategui </t>
  </si>
  <si>
    <t>a:1:{s:64:"28db23af4c1ce49c98a383f41024d46248d7adb8fdc7d1a6fd1d27046ab76925";a:4:{s:10:"expiration";i:1467469954;s:2:"ip";s:12:"172.18.9.223";s:2:"ua";s:121:"Mozilla/5.0 (Macintosh; Intel Mac OS X 10_10_4) AppleWebKit/537.36 (KHTML, like Gecko) Chrome/51.0.2704.103 Safari/537.36";s:5:"login";i:1467297154;}}</t>
  </si>
  <si>
    <t>http://semanaeducacionartistica.cultura.gob.cl/wp-content/uploads/2016/06/icono-150x150.png</t>
  </si>
  <si>
    <t>El Liceo Miguel Luis Amunategui, de la comuna de Santiago, municipal, cientÃ­fico -humanista, con diferenciado artÃ­stico en tercero y cuarto medio , para artes visuales y educaciÃ³n musical, mixto, con una matrÃ­cula de 870 alumnos, ademÃ¡s con una cobertura de de 8 talleres del Ã¡rea artÃ­stica multigrado que se dan durante el horario de clases que integran la formaciÃ³n general del plan de estudio.</t>
  </si>
  <si>
    <t>8490-5</t>
  </si>
  <si>
    <t>Liceoamunategui.webescuela.cl</t>
  </si>
  <si>
    <t xml:space="preserve">Daniela De la Fuente </t>
  </si>
  <si>
    <t>Jefe de Depatamento</t>
  </si>
  <si>
    <t>Liceo Mistraliano de Paihuano</t>
  </si>
  <si>
    <t>liceo-mistraliano-de-paihuano</t>
  </si>
  <si>
    <t>Balmaceda #132</t>
  </si>
  <si>
    <t>a:2:{s:64:"b2ec901d5ef3ddae3d3a33d23db1ba7b6961f4ffb9b7b91b87e39fe80114166f";a:4:{s:10:"expiration";i:1466776347;s:2:"ip";s:12:"172.18.9.223";s:2:"ua";s:109:"Mozilla/5.0 (Windows NT 6.3; WOW64) AppleWebKit/537.36 (KHTML, like Gecko) Chrome/50.0.2661.102 Safari/537.36";s:5:"login";i:1466603547;}s:64:"22c07e573e3d42a18cc08157424cdbfbc3da7e54e3df02912522d96d96374380";a:4:{s:10:"expiration";i:1466784020;s:2:"ip";s:12:"172.18.9.223";s:2:"ua";s:109:"Mozilla/5.0 (Windows NT 6.3; WOW64) AppleWebKit/537.36 (KHTML, like Gecko) Chrome/51.0.2704.103 Safari/537.36";s:5:"login";i:1466611220;}}</t>
  </si>
  <si>
    <t>http://semanaeducacionartistica.cultura.gob.cl/wp-content/uploads/2016/04/IMG_4401-150x150.jpg</t>
  </si>
  <si>
    <t>El Liceo Mistraliano se encuentra ubicado en la comuna de Paihuano, su sello es "Educar para la vida y el emprendimiento"inspirado en el legado de nuestra poetisa Gabriela Mistral insertando en nuestro proyecto educativo el desarrollo integral de los estudiantes a travÃ©s del arte y la cultura.</t>
  </si>
  <si>
    <t>40029-7</t>
  </si>
  <si>
    <t>Samuel Guerra</t>
  </si>
  <si>
    <t>Profesor de Aula</t>
  </si>
  <si>
    <t>grupo folclorico</t>
  </si>
  <si>
    <t>Liceo Municipal Lumaco</t>
  </si>
  <si>
    <t>liceo-municipal-lumaco</t>
  </si>
  <si>
    <t>liceolumaco@gmail.com</t>
  </si>
  <si>
    <t>Condell 920 A s/n</t>
  </si>
  <si>
    <t>45-2815067</t>
  </si>
  <si>
    <t>Yusepi Bustos Padilla</t>
  </si>
  <si>
    <t>Docente de Artes Visuales y de EducaciÃ³n TecnolÃ³gica  del Liceo</t>
  </si>
  <si>
    <t>Liceo Neandro Schilling</t>
  </si>
  <si>
    <t>liceo-neandro-schilling</t>
  </si>
  <si>
    <t>liceoneandroschilling@gmail.com</t>
  </si>
  <si>
    <t>Argomedo 583</t>
  </si>
  <si>
    <t>http://semanaeducacionartistica.cultura.gob.cl/wp-content/uploads/2016/05/liceo-150x150.jpg</t>
  </si>
  <si>
    <t>a:5:{i:0;s:14:"Artes visuales";i:1;s:4:"Cine";i:2;s:11:"FotografÃ­a";i:3;s:10:"Literatura";i:4;s:6:"Teatro";}</t>
  </si>
  <si>
    <t xml:space="preserve">El Liceo Neandro Schilling de vasta trayectoria Educacional el cual conmemora 170 aÃ±os de existencia, se enmarca dentro del Ã¡rea humanista cientÃ­fica potenciando de manera integral al estudiante desarrollando y fomentando sus habilidades sociales, artÃ­sticas y culturales </t>
  </si>
  <si>
    <t>2447-3</t>
  </si>
  <si>
    <t>Pedro Marchant Villanueva</t>
  </si>
  <si>
    <t>Liceo Oscar Moser</t>
  </si>
  <si>
    <t>liceo-oscar-moser</t>
  </si>
  <si>
    <t>liceo@oscarmoser.cl</t>
  </si>
  <si>
    <t>COMPLEJO   EDUCACIONAL PADRE OSCAR MOSER</t>
  </si>
  <si>
    <t>PASAJE    MOSER NÂº 56</t>
  </si>
  <si>
    <t>a:1:{s:64:"c5a64b789a2263737d23631bce58ac06017ebbccad1aa717f15d2b05d048d91f";a:4:{s:10:"expiration";i:1464748964;s:2:"ip";s:12:"172.18.9.223";s:2:"ua";s:109:"Mozilla/5.0 (Windows NT 6.1; WOW64) AppleWebKit/537.36 (KHTML, like Gecko) Chrome/50.0.2661.102 Safari/537.36";s:5:"login";i:1464576164;}}</t>
  </si>
  <si>
    <t>http://semanaeducacionartistica.cultura.gob.cl/wp-content/uploads/2016/05/photo-150x150.png</t>
  </si>
  <si>
    <t>PADRE LAS  CASAS</t>
  </si>
  <si>
    <t xml:space="preserve">Complejo  Educacional  Padre   Oscar  Moser 
que  imparte  una  EnseÃ±anza  Tecnico  Profesional, en  varias     Areas:  Tecnica,    Comercial e Industrial
</t>
  </si>
  <si>
    <t>JUAN   GMO POZO</t>
  </si>
  <si>
    <t>Coordinador  del    centro  de  recursos    para  el aprendizaje  CRA</t>
  </si>
  <si>
    <t>Elencos  de  ARTES   INTEGRADAS Teatro,  Musica,Danza y folklor , Grupo   musical, Grupo  instrumental</t>
  </si>
  <si>
    <t>liceo Pencopolitano</t>
  </si>
  <si>
    <t>liceo-pencopolitano</t>
  </si>
  <si>
    <t>liceob40@yahoo.es</t>
  </si>
  <si>
    <t>liceo pencopolitano</t>
  </si>
  <si>
    <t xml:space="preserve">san Vicente 51 </t>
  </si>
  <si>
    <t>a:1:{s:64:"d5a87d4bdc7eb1ab904c079f2fd1754848f2305d0cdaf6c81bc10606ad770080";a:4:{s:10:"expiration";i:1463708137;s:2:"ip";s:12:"172.18.9.223";s:2:"ua";s:102:"Mozilla/5.0 (Windows NT 6.1) AppleWebKit/537.36 (KHTML, like Gecko) Chrome/50.0.2661.102 Safari/537.36";s:5:"login";i:1463535337;}}</t>
  </si>
  <si>
    <t>a:4:{i:0;s:15:"Artes circenses";i:1;s:14:"Artes visuales";i:2;s:11:"FotografÃ­a";i:3;s:7:"MÃºsica";}</t>
  </si>
  <si>
    <t>El Liceo Pencopolitano es un liceo con tradiciÃ³n en la comuna de Penco. Desde hace 5 aÃ±os trabaja con el programa ACCIONA obteniendo muy buenos resultados.
Los alumnos del liceo son altamente vulnerables pero muchos con habilidades y motivaciones artÃ­sticas, donde estas actividades pueden ser muy motivadoras.
La matricula del establecimiento bordea los 460 alumnos en un rÃ©gimen mixto con jornada escolar completa.</t>
  </si>
  <si>
    <t>Juan Carlos Aguayo</t>
  </si>
  <si>
    <t>coordinador extraescolar</t>
  </si>
  <si>
    <t>Liceo Politecnico Jose Miguel Quiroz</t>
  </si>
  <si>
    <t>liceo-politecnico-jose-miguel-quiroz</t>
  </si>
  <si>
    <t>jmquiroz1939@hotmail.com</t>
  </si>
  <si>
    <t>Liceo JosÃ© Miguel Quiroz</t>
  </si>
  <si>
    <t>a:1:{s:64:"f16578e0a1d4d1ca003586548c843ca425e40a5e9fd35824594d2376ecc11e21";a:4:{s:10:"expiration";i:1466204423;s:2:"ip";s:12:"172.18.9.223";s:2:"ua";s:108:"Mozilla/5.0 (Windows NT 6.1; WOW64) AppleWebKit/537.36 (KHTML, like Gecko) Chrome/51.0.2704.84 Safari/537.36";s:5:"login";i:1466031623;}}</t>
  </si>
  <si>
    <t>http://semanaeducacionartistica.cultura.gob.cl/wp-content/uploads/2016/05/portada-150x150.jpg</t>
  </si>
  <si>
    <t>El Liceo PolitÃ©cnico, es un establecimiento que se posiciona en nuestra comuna, como un Ente que promueve las artes en todas sus Ã¡reas, siendo reconocidos por la comunidad educativa y Local por las distintas Ã¡reas que presenta,La compaÃ±Ã­a de teatro, AgrupaciÃ³n de mÃºsica nativa Lakitas Sangre JÃ³ven, AgrupaciÃ³n de Danza y Folclor, Banda de guerra del establecimiento. Es por esta razÃ³n que no podemos estar al margen de Ã©sta semana de la educaciÃ³n artÃ­stica, por lo que programarÃ¡n entre el 23 y 27 de Mayo, intervenciones que se realizarÃ¡n al interior del establecimiento.</t>
  </si>
  <si>
    <t>372-7</t>
  </si>
  <si>
    <t>Lakitas</t>
  </si>
  <si>
    <t>Liceo Polivalente Esmeralda</t>
  </si>
  <si>
    <t>liceo-polivalente-esmeralda</t>
  </si>
  <si>
    <t>liceopesmeralda@gmail.com</t>
  </si>
  <si>
    <t xml:space="preserve">liceo Polivalente Esmeralda </t>
  </si>
  <si>
    <t xml:space="preserve">caretera general san martÃ­n km 31 </t>
  </si>
  <si>
    <t>http://semanaeducacionartistica.cultura.gob.cl/wp-content/uploads/2016/05/logo-115x150.jpg</t>
  </si>
  <si>
    <t>colina</t>
  </si>
  <si>
    <t xml:space="preserve">Liceo Polivalente Esmeralda es un establecimiento municipal de la comuna de colina, con altos Ã­ndices de vulnerabilidad , por lo cual , se le da mayor relevancia a las artes y actividades extra-programÃ¡ticas. 
el Liceo tiene gran cantidad de estudiantes provenientes de otros paÃ­ses, los cuales tambiÃ©n se incluyen dentro de  las actividades artÃ­sticas del establecimiento. </t>
  </si>
  <si>
    <t>10405-1</t>
  </si>
  <si>
    <t xml:space="preserve">Francisco Salinas </t>
  </si>
  <si>
    <t>liceo-polivalente-san-gregorio</t>
  </si>
  <si>
    <t>cecipradenas@hotmail.com</t>
  </si>
  <si>
    <t>Dario Salas 301, San Gregorio</t>
  </si>
  <si>
    <t>a:2:{s:64:"d281561167336595dd8e1edeb9c1d47322ccb7dc399ac9e14294795b4ac01eee";a:4:{s:10:"expiration";i:1465136923;s:2:"ip";s:12:"172.18.9.223";s:2:"ua";s:102:"Mozilla/5.0 (Windows NT 6.1) AppleWebKit/537.36 (KHTML, like Gecko) Chrome/50.0.2661.102 Safari/537.36";s:5:"login";i:1464964123;}s:64:"64175504ca531bd75f13fe12f775e2804d8898b7d32b5cf5c7e48c883ed37de6";a:4:{s:10:"expiration";i:1465144069;s:2:"ip";s:12:"172.18.9.223";s:2:"ua";s:102:"Mozilla/5.0 (Windows NT 6.1) AppleWebKit/537.36 (KHTML, like Gecko) Chrome/50.0.2661.102 Safari/537.36";s:5:"login";i:1464971269;}}</t>
  </si>
  <si>
    <t>http://semanaeducacionartistica.cultura.gob.cl/wp-content/uploads/2016/05/Imagen1-2-150x150.jpg</t>
  </si>
  <si>
    <t>a:9:{i:0;s:10:"ArtesanÃ­a";i:1;s:14:"Artes visuales";i:2;s:4:"Cine";i:3;s:5:"Danza";i:4;s:7:"DiseÃ±o";i:5;s:11:"FotografÃ­a";i:6;s:10:"Literatura";i:7;s:7:"MÃºsica";i:8;s:6:"Teatro";}</t>
  </si>
  <si>
    <t xml:space="preserve">   Los antecedentes mÃ¡s antiguos de los antecesores de nuestro actual Liceo  datan de 1921, pero en honor a la verdad histÃ³rica  es necesario reconocer  a la 1Â° Escuela PÃºblica de San Gregorio ,creada por decreto el 19 de enero 1882 , cuya primera directora fue la seÃ±orita  Carmen Vivanco.
    MÃ¡s tarde ,el aÃ±o 1886 funcionÃ³ la escuela con el NÂ°3 en una casa arrendada y su directora fue la profesora Margarita Inzunza.
    En 1895,de acuerdo a lo publicado en el periÃ³dico local ,"La Prensa " esta localidad continuaba contando con una escuela de 61 varones.
    Hacia 1924 el pueblo disponÃ­a de dos escuelas que funcionaban en forma alternada maÃ±ana y tarde en una casa habitaciÃ³n ubicada en la esquina de DarÃ­o Salas y Estado,perteneciente a don Dionicio Ortega.
     La Escuela de hombres NÂ° 11 bajo la direcciÃ³n de don RamÃ³n Rosas del Canto y la de niÃ±as NÂ° 14 por  la Sra. Vita Retamal. Ambas de carÃ¡cter Municipal y con 2 niveles (1 y 2 aÃ±o).
      En 1929  el colegio fue trasladado a un local provisorio ofrecida por la seÃ±orita Semiramis Caro, hija del fundador del pueblo. En este nuevo espacio los alumnos aprendieron apicultura y avicultura como una forma de dotarles nociones elementales para realizar estas actividades en su vida futuras.
      En 1939, debido a los efectos de terremoto de ChillÃ¡n, fueron destruida varias casa incluyendo aquella donde funcionaban las Escuelas, por lo que la seÃ±orita Semiramis Caro enviÃ³ un escrito al Gobernador Pedro Aguirre Cerda, donde le da a conocer su disposiciÃ³n de donar un terreno para instalar allÃ­ su colegio.
La gestiÃ³n fue exitosa y en 1941 comenzÃ³ la construcciÃ³n de dos pabellones (1 para varones y 1 para damas).
     El 11 de mayo de 1945, el Gobernador de San Carlos don Sefanor Bustos y el Alcalde Comunal don Guillermo CortÃ©s, se inaugura la escuela mixta NÂ° 11 por Decreto Supremo NÂ° 2.807 del mismo aÃ±o.
La direcciÃ³n de este nuevo colegio estuvo a cargo de la seÃ±ora Luisa San MartÃ­n y el plantel docente
estuvo conformado por siete profesores.(as).
     A mediados del mismo aÃ±o fue inaugura la escuela de adultos con 20 alumnos y se constituyÃ³ el Cuerpo CÃ­vico de AlfabetizaciÃ³n con el fin de ampliar la cobertura de estudio para poblaciÃ³n local y comunal.
     En 1946 la matricula era de 298 estudiantes y un nuevo directorio don Francisco Moya.
     En 1948 se inagurÃ³ un gallinero dentro del colegio, donde los alumnos aprendieron avicultura.
     En 1953 la escuela NÂ° 11 estaba dirigida por la sra Mercedes Bustos, y poseÃ­a una Biblioteca de 500 volÃºmenes, una cancha de Basketball y un botiquÃ­n escolar y ademÃ¡s  atendÃ­a a las personas indigentes del pueblo. 
     EstÃ¡ directora falleciÃ³ en 1959 cumpliendo funciones al interior del colegio . Fue reemplazada por don Francisco Moya.
     En 1964 comienza a funcionar una escuela nocturna anexa a la escuela del pueblo con textos enviados por el ComitÃ© Nacional de AlfabetizaciÃ³n.
     En 1978 la escuela NÂ° 11 pasÃ³ a denominarse escuela F-165 con su director don Juan Sanhueza San MartÃ­n y en 1981, la escuela quedÃ³ bajo la tutela de la Ilustre Municipalidad de Ã‘iquÃ©n.
     En 1984 fueron separados los niveles; el nivel bÃ¡sico a cargo de don Juan Sanhueza y el nivel medio 
por don Carlos Orrego Romero.
     El 27 de septiembre de 1984 mediante Decreto de Ministerio de EducaciÃ³n NÂ° 001857 fue creado oficialmente el Liceo B-94, dirigido por don Carlos Orrego Romeo, quien renuncia al cargo 1985 y asume   don Ariel Pereira Riffo, quien permaneciÃ³ en el cargo hasta el aÃ±o 1987,y fue nombrada en su reemplazo la Srta Marta Avila Parada , quien permanece en el cargo hasta el aÃ±o 2005 y asume la encargada de UTP Srta. MarÃ­a Carvajal. En el aÃ±o 2006 fue creado el Internado dependiente del Liceo.
     En el aÃ±o 2007 por concurso pÃºblico asume el cargo de director don Oceas Castillo Fuentealba
quien permanece hasta diciembre de 2011.El 7de junio de 2011 se creÃ³ el curso de AdministraciÃ³n de Empresas, entregando asÃ­ mayores oportunidades para los estudiantes. El aÃ±o 2012 queda a cargo del Establecimiento don Fernando VÃ¡squez Vallejos.
     En enero de 2013 se llama a concurso de Alta DirecciÃ³n  PÃºblica y el 18 de marzo de este mismo aÃ±o asume el cargo de la DirecciÃ³n  la Sra. Cecilia del Carmen Pradenas Seguel,actual directora del Liceo Polivalente de San Gregorio.
  </t>
  </si>
  <si>
    <t>3802-4</t>
  </si>
  <si>
    <t>Marta Espinoza</t>
  </si>
  <si>
    <t>Coordinadora de EducaciÃ³n BÃ¡sica</t>
  </si>
  <si>
    <t>Teatro, coro, pintura, Artes Visuales, Canto Popular, Audiovisual, poesÃ­a , grabado</t>
  </si>
  <si>
    <t>LICEO POLIVALENTE SAN JOSE DE MAIPO</t>
  </si>
  <si>
    <t>liceo-polivalente-san-jose-de-maipo</t>
  </si>
  <si>
    <t>liceosanjosem@gmail.com</t>
  </si>
  <si>
    <t>LICEO POLIVALENTE SAN JOSÃ‰ DE MAIPO</t>
  </si>
  <si>
    <t>CAMINO AL VOLCÃ 19845</t>
  </si>
  <si>
    <t>SAN JOSÃ‰ DE MAIPO</t>
  </si>
  <si>
    <t>Se realizarÃ¡n presentaciones artÃ­sticas en espacios pÃºblicos y al interior del establecimiento promiviendo la integraciÃ³n de asignaturas cientÃ­fica y artÃ­sticas</t>
  </si>
  <si>
    <t>10526-0</t>
  </si>
  <si>
    <t>CARLOS CRUZ BERTRAND</t>
  </si>
  <si>
    <t>TEATRO</t>
  </si>
  <si>
    <t>liceo-rayen-mapu</t>
  </si>
  <si>
    <t>calle presidente IbaÃ±ez nÂ° 560</t>
  </si>
  <si>
    <t>http://semanaeducacionartistica.cultura.gob.cl/wp-content/uploads/2016/04/10174817_10200685997990927_233783979_n-150x150.jpg</t>
  </si>
  <si>
    <t xml:space="preserve">â€œEl Liceo Rayen Mapu es una comunidad educativa participativa, solidaria, comprometida e innovadora; inserta en la comuna de QuellÃ³n, que sobre la base del fortalecimiento de la identidad cultural, el respeto a la diversidad y al medio ambiente, proyecta su vocaciÃ³n formadora de personas, como una alternativa de calidad, sustentada en el trabajo interdisciplinario, el desarrollo dinÃ¡mico de la creatividad y el uso eficiente de los recursosâ€.
â€œLa misiÃ³n del Liceo Rayen Mapu es responder como comunidad educativa a las necesidades de formaciÃ³n integral de las personas que forman parte de Ã©l y asegurar su inserciÃ³n de manera competente, activa, crÃ­tica, y protagÃ³nica en  el proceso de mejoramiento de la calidad de vidaâ€.
</t>
  </si>
  <si>
    <t>http://www.liceorayenmapu.cl/</t>
  </si>
  <si>
    <t>Sandra Fuentes Ramos</t>
  </si>
  <si>
    <t>Artista visual. Dpto. de extensiÃ³n y difusiÃ³n liceo Rayen Mapu</t>
  </si>
  <si>
    <t>Murga, teatro, danza, artes circenses, artes visuales</t>
  </si>
  <si>
    <t>Liceo Republica de Grecia</t>
  </si>
  <si>
    <t>liceo-republica-de-grecia</t>
  </si>
  <si>
    <t>javierfierro.m10@gmail.com</t>
  </si>
  <si>
    <t>Escocia NÂ°82 Leonera</t>
  </si>
  <si>
    <t xml:space="preserve">Danae Garrido </t>
  </si>
  <si>
    <t>Danzas Griegas.</t>
  </si>
  <si>
    <t>Liceo Republica de Italia</t>
  </si>
  <si>
    <t>liceo-republica-de-italia</t>
  </si>
  <si>
    <t>profesorleogomez@gmail.com</t>
  </si>
  <si>
    <t>Av. Balmaceda 4380</t>
  </si>
  <si>
    <t>http://semanaeducacionartistica.cultura.gob.cl/wp-content/uploads/2016/04/LOGO-LRI-SIN-FONDO.png</t>
  </si>
  <si>
    <t>El Liceo RepÃºblica de Italia de la comuna de Isla de Maipo tiene como uno de sus sellos principales el desarrollo artÃ­stico-cultural de todos sus estudiantes.</t>
  </si>
  <si>
    <t>10727-1</t>
  </si>
  <si>
    <t>HÃ©ctor Rojas</t>
  </si>
  <si>
    <t>Orquesta FilarmÃ³nica</t>
  </si>
  <si>
    <t>liceo Rosa Ester Alessandri Rodriguez</t>
  </si>
  <si>
    <t>liceo-rosa-ester-alessandri-rodriguez</t>
  </si>
  <si>
    <t>utprear@gmail.com</t>
  </si>
  <si>
    <t>Rosa Ester Alessandri Rodriguez</t>
  </si>
  <si>
    <t>huasco 1889</t>
  </si>
  <si>
    <t>el liceo Rosa Ester Alessandri Rodriguez es un establecimiento publico que imparte educaciÃ³n cientÃ­fico-humanista con gran Ã©nfasis en el desarrollo creativo y artÃ­stico de sus estudiantes,facilitando espacios de dialogo y acercamiento a los bienes culturales.</t>
  </si>
  <si>
    <t>no hay</t>
  </si>
  <si>
    <t>coro,teatro y danza.</t>
  </si>
  <si>
    <t>Liceo San Juan Bautista</t>
  </si>
  <si>
    <t>liceo-san-juan-bautista</t>
  </si>
  <si>
    <t>fernandomardones@hotmail.com</t>
  </si>
  <si>
    <t>O'Higgins 635</t>
  </si>
  <si>
    <t xml:space="preserve">El Liceo San Juan Bautista de Hualqui es una comunidad educativa que atiende a alumnos vulnerables de la comuna de Hualqui con una matrÃ­cula de 613 alumnos.
Por tercer aÃ±o consecutivo participaremos de la SEA 2016 </t>
  </si>
  <si>
    <t>4897-6</t>
  </si>
  <si>
    <t>www.liceosanjuanbautista.cl</t>
  </si>
  <si>
    <t>Fernando Mardones Pino</t>
  </si>
  <si>
    <t>Docente de InglÃ©s Coordinador CRA Coordinador Cultura</t>
  </si>
  <si>
    <t>Folklore</t>
  </si>
  <si>
    <t>Liceo Tecnico Profesional Violeta Parra Sandoval</t>
  </si>
  <si>
    <t>liceo-tecnico-profesional-violeta-parra-sandoval</t>
  </si>
  <si>
    <t>juliainesf@yahoo.es</t>
  </si>
  <si>
    <t>El Canelo 1135</t>
  </si>
  <si>
    <t>http://semanaeducacionartistica.cultura.gob.cl/wp-content/uploads/2016/05/LICEO-VIOLETA-PARRA-150x150.jpg</t>
  </si>
  <si>
    <t>El Liceo TÃ©cnico Profesional â€œVioleta Parra Sandovalâ€, es una instituciÃ³n Municipalizada, creada el 1 de marzo de 2005, para servir como centro educativo en el sector de la poblaciÃ³n 11 de septiembre y como una incorporaciÃ³n integral de la comuna de San Carlos, orientado a formar profesionales del sector AdministraciÃ³n y Comercio, en nuestra comuna.
Al terminar Sus estudios los alumnos pueden continuar estudios en la EducaciÃ³n superior o realizar su prÃ¡ctica profesional para obtener el tÃ­tulo de TÃ©cnico de nivel medio, en las especialidades de Contabilidad, Secretariado y Ventas.
Posee espacio que permite estacionamiento vehicular en el interior del recinto, dos patios internos, un sector de multicancha deportiva y un gimnasio.
Sus alrededores son villas de pequeÃ±as viviendas todas entregadas mediante postulaciÃ³n a subsidios habitacionales, con gente de esfuerzo y sacrificio para entregar a sus hijos un futuro mejor, aspecto que el Liceo con sus Profesionales y Asistentes de la EducaciÃ³n, las Redes Sociales de apoyo y principalmente las Autoridades Comunales hacen esfuerzos por entregar.</t>
  </si>
  <si>
    <t>http://www.liceovioletaparra.cl/</t>
  </si>
  <si>
    <t xml:space="preserve">Julia InÃ©s Fuentes Fuentes </t>
  </si>
  <si>
    <t>Liceo Violeta Parra San Carlos</t>
  </si>
  <si>
    <t>liceo-violeta-parra-san-carlos</t>
  </si>
  <si>
    <t>LVP2005@gmail.com</t>
  </si>
  <si>
    <t>http://semanaeducacionartistica.cultura.gob.cl/wp-content/uploads/2016/05/LICEO-VIOLETA-PARRA-1-150x150.jpg</t>
  </si>
  <si>
    <t>Liceoespana</t>
  </si>
  <si>
    <t>liceoespana</t>
  </si>
  <si>
    <t xml:space="preserve">Liceo EspaÃ±a Temuco </t>
  </si>
  <si>
    <t>a:2:{s:64:"c5b00d31182eb8ab46ebecb5598f531ceb5e7954488ef8d2a1bb5cf00b606983";a:4:{s:10:"expiration";i:1466276870;s:2:"ip";s:12:"172.18.9.223";s:2:"ua";s:101:"Mozilla/5.0 (Windows NT 6.1) AppleWebKit/537.36 (KHTML, like Gecko) Chrome/51.0.2704.84 Safari/537.36";s:5:"login";i:1466104070;}s:64:"e44c5b6fb861d4d2ff596332bf2e02bbd2e4d1d3ba5218a4e78c9ba6944651c6";a:4:{s:10:"expiration";i:1466286778;s:2:"ip";s:12:"172.18.9.223";s:2:"ua";s:72:"Mozilla/5.0 (Windows NT 6.3; WOW64; rv:47.0) Gecko/20100101 Firefox/47.0";s:5:"login";i:1466113978;}}</t>
  </si>
  <si>
    <t>http://semanaeducacionartistica.cultura.gob.cl/wp-content/uploads/2016/04/LOGO-150x150.jpg</t>
  </si>
  <si>
    <t xml:space="preserve">El Liceo Particular â€œEspaÃ±aâ€ fue fundado el aÃ±o 1981. EstÃ¡ ubicado en el sector urbano de la ciudad de Temuco, IX RegiÃ³n. El sostenedor y director es don VÃ­ctor Sanhueza Norambuena. El Liceo es subvencionado, con financiamiento compartido y cuenta con una matrÃ­cula de aproximadamente 280 estudiantes.
Los estudiantes del Liceo EspaÃ±a provienen de diversas realidades socioeconÃ³micas y culturales, que generan un amplio espectro de caracterÃ­sticas. Un importante nÃºmero de estudiantes presenta grandes potencialidades que podrÃ­an ser mejor encauzadas aprovechando su gran identificaciÃ³n afectiva con el Liceo.  El Liceo EspaÃ±a potencia las capacidades y caracterÃ­sticas de sus estudiantes actuando como un facilitador   para el acceso a su formaciÃ³n y desarrollo sistemÃ¡tico.
En la actualidad cuenta con una coordinaciÃ³n artÃ­stico-cultural que gestiona anualmente diagnÃ³sticos de intereses de los alumnos que posteriormente permiten la planificaciÃ³n de talleres extraprogramaticos. Para este aÃ±o 2016 el Liceo cuenta con Folklor, Teatro, Danza EspaÃ±ola, MÃºsica y Estudiantina, integrando a los estudiantes de 1Â° a 4Â° medio quienes desarrollan y potencias talentos en las distintas disciplinas y que se manifiestan en presentaciones internas y vinculadas a la comunidad educativa. </t>
  </si>
  <si>
    <t>http://www.liceoespanatemuco.cl/nuestroliceo/quienessomos.html</t>
  </si>
  <si>
    <t>452 910627</t>
  </si>
  <si>
    <t xml:space="preserve">Daniela Baez Catricheo </t>
  </si>
  <si>
    <t xml:space="preserve">Coordinadora ArtÃ­stico-Cultural </t>
  </si>
  <si>
    <t xml:space="preserve">Danza FolclÃ³rica y Danza EspaÃ±ola </t>
  </si>
  <si>
    <t>liceoloscondores</t>
  </si>
  <si>
    <t>atapmal@gmail.com</t>
  </si>
  <si>
    <t>Liceo los CÃ³ndores</t>
  </si>
  <si>
    <t>los Aromos 2510</t>
  </si>
  <si>
    <t>http://semanaeducacionartistica.cultura.gob.cl/wp-content/uploads/2016/04/FOTOS-018_-150x150.jpg</t>
  </si>
  <si>
    <t>El Liceo Los CÃ³ndores esta ubicado en la comuna de Alto Hospicio, en la regiÃ³n de TarapacÃ¡, acogiendo aproximadamente 1.230 alumnos con caracterÃ­sticas de alta vulnerabilidad. El Liceo es de carÃ¡cter particular subvencionado gratuito e incluye el nivel de enseÃ±anza pre bÃ¡sica. Durante sus 19 aÃ±os de vida, el Liceo ha ido integrando Talleres, recursos y metodologÃ­as para potenciar las habilidades asÃ­ como los intereses de nuestros alumnos en distintas Ã¡reas como deportivas, artÃ­stico musicales, artÃ­stico plÃ¡sticas, cientÃ­ficas y un Taller de diversidad Intercultural, siendo Ã©ste una de las actividades mas antiguas durante los aÃ±os del Establecimiento.
El potenciar las habilidades artÃ­sticas en nuestros alumnos, es pilar fundamental del curriculum del Liceo Los CÃ³ndores, para desarrollar en ellos una formaciÃ³n integral que al dÃ­a de maÃ±ana los transforme en personas de bien para nuestra sociedad.</t>
  </si>
  <si>
    <t>12603-9</t>
  </si>
  <si>
    <t>www.liceoloscondores.cl</t>
  </si>
  <si>
    <t>572495007 - 572496046</t>
  </si>
  <si>
    <t>David Urrea Sanhueza</t>
  </si>
  <si>
    <t>Lidia Sandoval Cespedes</t>
  </si>
  <si>
    <t>lidia-sandoval-cespedes</t>
  </si>
  <si>
    <t>Gaspar Herrera Herrera G-343</t>
  </si>
  <si>
    <t>Sector Estancilla S/N</t>
  </si>
  <si>
    <t>a:1:{s:64:"28f98d4d0ca05b886a4ef62f17ade59a099bba81c19a6e02f916c391ab4bac71";a:4:{s:10:"expiration";i:1466711873;s:2:"ip";s:12:"172.18.9.223";s:2:"ua";s:109:"Mozilla/5.0 (Windows NT 6.3; WOW64) AppleWebKit/537.36 (KHTML, like Gecko) Chrome/51.0.2704.103 Safari/537.36";s:5:"login";i:1466539073;}}</t>
  </si>
  <si>
    <t>http://semanaeducacionartistica.cultura.gob.cl/wp-content/uploads/2016/04/DSC_0002-150x150.jpg</t>
  </si>
  <si>
    <t>3240-9</t>
  </si>
  <si>
    <t>Lidia Sandoval CÃ©spedes</t>
  </si>
  <si>
    <t>Profesora Encargada unidocente</t>
  </si>
  <si>
    <t>Lilia Pacheco Araneda</t>
  </si>
  <si>
    <t>lilia-pacheco-araneda</t>
  </si>
  <si>
    <t>lilipachecoa@gmail.com</t>
  </si>
  <si>
    <t>Escuela Estrella de BelÃ©n</t>
  </si>
  <si>
    <t xml:space="preserve">CuricÃ³ 940, Sector San Antonio. </t>
  </si>
  <si>
    <t>http://semanaeducacionartistica.cultura.gob.cl/wp-content/uploads/2016/05/slide-logo-150x150.jpg</t>
  </si>
  <si>
    <t xml:space="preserve">Nuestra escuela Estrella de BelÃ©n, ubicada en el sector San Antonio de Temuco, tiene un universo de 62 estudiantes desde T2 a 6Âº aÃ±o bÃ¡sico. Reconocemos el arte como una disciplina que desarrolla integralmente a nuestros estudiantes; aÃºn cuando no tenemos grandes recursos, queremos que  los niÃ±os y niÃ±as de nuestro establecimiento tengan el derecho a ampliar su horizonte cultural y puedan experimentar el explayarse en un escenario junto a artistas invitados, potenciando asÃ­ su creatividad, trabajo en equipo, constancia, auto-disciplina y libre expresiÃ³n, para que de esta forma enriquezcan su personalidad. </t>
  </si>
  <si>
    <t>5693-6</t>
  </si>
  <si>
    <t>www.edebelen.cl</t>
  </si>
  <si>
    <t>(9)91612727</t>
  </si>
  <si>
    <t xml:space="preserve">Ariel Aguirre Ãlvarez </t>
  </si>
  <si>
    <t xml:space="preserve">Profesor de taller de guitarra acÃºstica </t>
  </si>
  <si>
    <t>Grupo de guitarra acÃºstica</t>
  </si>
  <si>
    <t>Lilian Berney</t>
  </si>
  <si>
    <t>lilian-berney</t>
  </si>
  <si>
    <t>Aleman de Punta Arenas</t>
  </si>
  <si>
    <t>avenida el bosque 0398</t>
  </si>
  <si>
    <t>a:1:{s:64:"302b3f6f180a480e889ae6dd6193fdb3f09df324bc8d47412117a2144316f550";a:4:{s:10:"expiration";i:1463701001;s:2:"ip";s:12:"172.18.9.223";s:2:"ua";s:110:"Mozilla/5.0 (Windows NT 10.0; WOW64) AppleWebKit/537.36 (KHTML, like Gecko) Chrome/50.0.2661.102 Safari/537.36";s:5:"login";i:1463528201;}}</t>
  </si>
  <si>
    <t>colegio Aleman Punta Arenas</t>
  </si>
  <si>
    <t>coordinadora area artistica</t>
  </si>
  <si>
    <t>Lilian Nunez</t>
  </si>
  <si>
    <t>lilian-nunez</t>
  </si>
  <si>
    <t>lbasica@gmail.com</t>
  </si>
  <si>
    <t>Av. Castro 151</t>
  </si>
  <si>
    <t>a:4:{i:0;s:14:"Artes visuales";i:1;s:5:"Danza";i:2;s:10:"Literatura";i:3;s:6:"Teatro";}</t>
  </si>
  <si>
    <t>Lilian NuÃ±ez Dominguez</t>
  </si>
  <si>
    <t>alumnos y profesores</t>
  </si>
  <si>
    <t>Linda Escobar</t>
  </si>
  <si>
    <t>linda-escobar</t>
  </si>
  <si>
    <t>e120.llamitoblanco@comdescalama.cl</t>
  </si>
  <si>
    <t>E-120 Llamito Blanco</t>
  </si>
  <si>
    <t xml:space="preserve">Limon Verde </t>
  </si>
  <si>
    <t>a:1:{s:64:"89a7fab4a6d0658ae8a71d9d6d1e2e8563eff2764986e4175a85cae99ddeaaa2";a:4:{s:10:"expiration";i:1465097570;s:2:"ip";s:12:"172.18.9.223";s:2:"ua";s:71:"Mozilla/5.0 (compatible; MSIE 10.0; Windows NT 6.2; WOW64; Trident/6.0)";s:5:"login";i:1464924770;}}</t>
  </si>
  <si>
    <t>http://semanaeducacionartistica.cultura.gob.cl/wp-content/uploads/2016/06/IMG_7924-150x150.jpg</t>
  </si>
  <si>
    <t>visiÃ³n: Una escuela que desarrolla aprendizajes significativos, asegurando el Ã©xito de sus hijos
MisiÃ³n: Desarrollar una educaciÃ³n basada en el modelo pedagÃ³gico equilibrado manifestando altas expectativas de los niÃ±os y niÃ±as desarrollando sus habilidades cognitivas comunicativas y sociales, en un ambiente de valoraciÃ³n por su cultura local.</t>
  </si>
  <si>
    <t>Lissette Soto</t>
  </si>
  <si>
    <t>lissette-soto</t>
  </si>
  <si>
    <t>lisschile@gmail.com</t>
  </si>
  <si>
    <t>COLEGIO SAN DIEGO DE ALCALÃ</t>
  </si>
  <si>
    <t>San Francisco 70</t>
  </si>
  <si>
    <t>a:1:{s:64:"458cd24fb2b929525a92fc840e34f63482c9ad206eab0be591cb25079757c8dd";a:4:{s:10:"expiration";i:1465490853;s:2:"ip";s:12:"172.18.9.223";s:2:"ua";s:109:"Mozilla/5.0 (Windows NT 6.2; WOW64) AppleWebKit/537.36 (KHTML, like Gecko) Chrome/50.0.2661.102 Safari/537.36";s:5:"login";i:1465318053;}}</t>
  </si>
  <si>
    <t>http://semanaeducacionartistica.cultura.gob.cl/wp-content/uploads/2016/05/20140105_200404-150x150.jpg</t>
  </si>
  <si>
    <t>Tucapel</t>
  </si>
  <si>
    <t>www.csam</t>
  </si>
  <si>
    <t>Lizbeth Aranda Riffo</t>
  </si>
  <si>
    <t>lizbeth-aranda-riffo</t>
  </si>
  <si>
    <t>arandalizbeth@gmail.com</t>
  </si>
  <si>
    <t>ESCUELA BOCA LEBU</t>
  </si>
  <si>
    <t>FRANCISCO ANTONIO PRIETO S/N PASAJE 8 VILLA LOS HEROES</t>
  </si>
  <si>
    <t xml:space="preserve">Festival de la voz
Visita Parque del CarbÃ³n
ExposiciÃ³n de Pinturas
Un Artista en mi escuela
</t>
  </si>
  <si>
    <t>www.escuelabocalebu.com</t>
  </si>
  <si>
    <t>PROFESORA A CARGO</t>
  </si>
  <si>
    <t>llara</t>
  </si>
  <si>
    <t>llara@cmvm.cl</t>
  </si>
  <si>
    <t xml:space="preserve">Escuela John Kennedy </t>
  </si>
  <si>
    <t>Desiderio Guzman 499</t>
  </si>
  <si>
    <t>http://semanaeducacionartistica.cultura.gob.cl/wp-content/uploads/2016/04/CEREBRO-150x150.jpg</t>
  </si>
  <si>
    <t>La Escuela John Kennedy se sitÃºa en el barrio de Villa Dulce CRAV desde hace 52 aÃ±os, cuenta con 200 estudiantes de prekinder a 8Â° aÃ±o bÃ¡sico, cuenta con una misiÃ³n y visiÃ³n que incorpora el Sello de Arte y cultura, y dentro de la JEC incorporamos la asignatura de teatro, esperamos con esta iniciativa acercar el arte y la cultura a la escuela y contar con los recursos y especialistas para tales efectos.</t>
  </si>
  <si>
    <t>1704-3</t>
  </si>
  <si>
    <t>LucÃ­a Lara</t>
  </si>
  <si>
    <t>lorena</t>
  </si>
  <si>
    <t>lorenaduarte35@hotmail.com</t>
  </si>
  <si>
    <t>junji</t>
  </si>
  <si>
    <t>dario salazar 1550</t>
  </si>
  <si>
    <t>cerro navia</t>
  </si>
  <si>
    <t>jardin junji que atiende alrededor de 200 niÃ±os y niÃ±as desde la sala cuna a nivel de transicion, con alta vulnerabilidad social, ademas nuestro sello es artistico, en el cual se trabajan diariamente en sala actividades de musica, plastica y baile.</t>
  </si>
  <si>
    <t>Lorena Duarte</t>
  </si>
  <si>
    <t>Lorena Fernandez Rivera</t>
  </si>
  <si>
    <t>lorena-fernandez-rivera</t>
  </si>
  <si>
    <t>lorenarasana_@hotmail.com</t>
  </si>
  <si>
    <t>Colegio Binacional Chileno Americano</t>
  </si>
  <si>
    <t>JosÃ© Miguel  Carrera 1445. Avenida Brasil</t>
  </si>
  <si>
    <t>http://semanaeducacionartistica.cultura.gob.cl/wp-content/uploads/2016/05/descarga-2-150x150.jpg</t>
  </si>
  <si>
    <t>El Instituto Chileno Norteamericano de Cultura, actual Centro Binacional Chileno Americano es una instituciÃ³n sin fines de lucro cuyos inicios se remontan al aÃ±o 1956, siendo uno de los primeros en fundarse en Chile; por lo cual, nos posicionamos entre los tres primeros Institutos con mayor experiencia del paÃ­s.
Como Centro Binacional Chileno Americano promovemos el intercambio educativo y cultural entre Chile y Estados Unidos, preparando Programas de EnseÃ±anza tanto de inglÃ©s como espaÃ±ol para el desarrollo de la comunidad regional. Estos servicios se imparten a travÃ©s de cursos regulares y especiales de inglÃ©s y espaÃ±ol para niÃ±os, jÃ³venes y adultos, la administraciÃ³n de exÃ¡menes internacionales y certificaciones del Nivel de InglÃ©s. AdemÃ¡s de actividades culturales y del servicio permanente de una Biblioteca moderna y actualizada abierta a la comunidad. 
Ofrecemos el servicio de AsesorÃ­a AcadÃ©mica respecto de las oportunidades de estudios de pre y post grado en Estados Unidos con el Programa Education USA.
El Instituto es dirigido por un Directorio integrado por destacados miembros de la comunidad de Antofagasta que colaboran en las tareas de difusiÃ³n de la cultura tanto Chilena como Norteamericana y a su vez cuenta con el apoyo constante de la Embajada de los Estados Unidos.</t>
  </si>
  <si>
    <t>355-7</t>
  </si>
  <si>
    <t>www.ichnac.cl</t>
  </si>
  <si>
    <t>55-2644401,55-2644403</t>
  </si>
  <si>
    <t>Luis Pedraza</t>
  </si>
  <si>
    <t>Docente EducaciÃ³n Musical</t>
  </si>
  <si>
    <t>Academia de Danza dirigida por docente de EducaciÃ³n FÃ­sica</t>
  </si>
  <si>
    <t>Lorena Gomez Zarate</t>
  </si>
  <si>
    <t>lorena-gomez-zarate</t>
  </si>
  <si>
    <t>lorena.v4@gmail.com</t>
  </si>
  <si>
    <t>Raitrai College PucÃ³n</t>
  </si>
  <si>
    <t>camino Internacional 2200</t>
  </si>
  <si>
    <t>a:1:{s:64:"8071b871718973c77e2bfd2a59fc57da410d5eec6d190e00ebf8766b7100bc2b";a:4:{s:10:"expiration";i:1462462012;s:2:"ip";s:12:"172.18.9.223";s:2:"ua";s:120:"Mozilla/5.0 (Macintosh; Intel Mac OS X 10_7_5) AppleWebKit/537.36 (KHTML, like Gecko) Chrome/49.0.2623.112 Safari/537.36";s:5:"login";i:1462289212;}}</t>
  </si>
  <si>
    <t>http://semanaeducacionartistica.cultura.gob.cl/wp-content/uploads/2016/04/colegio-insignia-150x150.jpg</t>
  </si>
  <si>
    <t>a:6:{i:0;s:14:"Artes visuales";i:1;s:7:"DiseÃ±o";i:2;s:11:"FotografÃ­a";i:3;s:7:"MÃºsica";i:4;s:13:"Nuevos medios";i:5;s:6:"Teatro";}</t>
  </si>
  <si>
    <t xml:space="preserve">Raitrai College imparte educaciÃ³n desde Primer AÃ±o BÃ¡sico hasta Cuarto AÃ±o de EnseÃ±anza Media en modalidad CientÃ­fico Humanista, con Jornada Escolar Completa. Se ubica en la Comuna de PucÃ³n, calle Camino Internacional NÂº 2200.
Raitrai College quiere asumir el desafÃ­o de educar niÃ±os y jÃ³venes emprendedores de la sociedad del maÃ±ana, responsables, cÃ¡lidos, respetuosos, resilientes y asertivos en sus decisiones. Por ello, dentro de un marco de calidad y equidad, fortalece la formaciÃ³n integral, permitiÃ©ndoles desarrollar una mentalidad innovadora, creativa y autÃ³noma, con caracterÃ­sticas y competencias orientadas a un alto nivel de motivaciÃ³n por el logro, responsables de sus resultados, desarrollando una actitud positiva ante la vida, con el deseo constante de superaciÃ³n.
</t>
  </si>
  <si>
    <t>20209-6</t>
  </si>
  <si>
    <t>www.raitraicollege.cl</t>
  </si>
  <si>
    <t>45- 2441410</t>
  </si>
  <si>
    <t>Lorena GÃ³mez ZÃ¡rate</t>
  </si>
  <si>
    <t>Profesora de Taller de Artes</t>
  </si>
  <si>
    <t>Bandas de Folclor  y rock</t>
  </si>
  <si>
    <t>Lorena Millar Romero</t>
  </si>
  <si>
    <t>lorena-millar-romero</t>
  </si>
  <si>
    <t>loremicoy@gmail.com</t>
  </si>
  <si>
    <t>Colegio El Camino a la Fuente</t>
  </si>
  <si>
    <t>CircunvalaciÃ³n Oriente Poniente 1575</t>
  </si>
  <si>
    <t>Colegio El Camino...
Nuestro Proyecto Educativo  se sustenta en la base de 5 pilares fundamentales:
-Desarrollo Integral, en el cual la formaciÃ³n artÃ­stica es escencial para el desarrollo de la identidad.
-FormaciÃ³n valÃ³rica.
-FormaciÃ³n ecolÃ³gica, interacciÃ³n entre  ecosistemas.
-La Familia
-Un equipo Educativo Comprometido.
Nuestra MisiÃ³n...Educar para la vida.</t>
  </si>
  <si>
    <t>24226-8</t>
  </si>
  <si>
    <t>www.colegioelcamino.org</t>
  </si>
  <si>
    <t>2-244783</t>
  </si>
  <si>
    <t>Lorena Rivera</t>
  </si>
  <si>
    <t>lorena-rivera</t>
  </si>
  <si>
    <t>lorenariverap@gmail.com</t>
  </si>
  <si>
    <t xml:space="preserve">FundaciÃ³n Educacional Colegio MarÃ­a Inmaculada </t>
  </si>
  <si>
    <t>Mallinckrodt 17</t>
  </si>
  <si>
    <t xml:space="preserve">El Colegio MarÃ­a Inmaculada es un establecimiento particular subvencionado femenino, que cuenta entre sus actividades curriculares con los espacios para el desarrollo del arte y de la mÃºsica. 
</t>
  </si>
  <si>
    <t>8954-0.</t>
  </si>
  <si>
    <t>www.inmaculada.cl</t>
  </si>
  <si>
    <t xml:space="preserve">Lorena Rivera </t>
  </si>
  <si>
    <t xml:space="preserve">Batucada </t>
  </si>
  <si>
    <t>Loreto</t>
  </si>
  <si>
    <t>loreto</t>
  </si>
  <si>
    <t>msanchezletelier@gmail.com</t>
  </si>
  <si>
    <t>Liceo Enrique Mac-Iver</t>
  </si>
  <si>
    <t>http://semanaeducacionartistica.cultura.gob.cl/wp-content/uploads/2016/06/Mafalda-150x150.jpg</t>
  </si>
  <si>
    <t xml:space="preserve">ConstituciÃ³n </t>
  </si>
  <si>
    <t>MarÃ­a Loreto Sanchez Letelier</t>
  </si>
  <si>
    <t>Loreto Cantillana</t>
  </si>
  <si>
    <t>loreto-cantillana</t>
  </si>
  <si>
    <t>licantil@uc.cl</t>
  </si>
  <si>
    <t>UDLA</t>
  </si>
  <si>
    <t xml:space="preserve">Merced 562 dpto. 511-B </t>
  </si>
  <si>
    <t xml:space="preserve">Facultad de EducaciÃ³n </t>
  </si>
  <si>
    <t>Loreto Inostroza Cancino</t>
  </si>
  <si>
    <t>loreto-inostroza-cancino</t>
  </si>
  <si>
    <t>Escuela F-53 Pedro de OÃ±a</t>
  </si>
  <si>
    <t>a:2:{s:64:"b588225f0b6f32ea2422898714f5a293e9f84c7efe7433883121d502f8b8d3c3";a:4:{s:10:"expiration";i:1466817154;s:2:"ip";s:12:"172.18.9.223";s:2:"ua";s:72:"Mozilla/5.0 (Windows NT 6.3; WOW64; rv:47.0) Gecko/20100101 Firefox/47.0";s:5:"login";i:1466644354;}s:64:"edd569a3d5b79500354e7c13c2d6b822ddf7a49669581615c0ec269dc46d2efc";a:4:{s:10:"expiration";i:1466901227;s:2:"ip";s:12:"172.18.9.223";s:2:"ua";s:72:"Mozilla/5.0 (Windows NT 6.3; WOW64; rv:47.0) Gecko/20100101 Firefox/47.0";s:5:"login";i:1466728427;}}</t>
  </si>
  <si>
    <t>http://semanaeducacionartistica.cultura.gob.cl/wp-content/uploads/2016/05/ESCUELA-PEDRO-DE-OÃ‘A-150x150.jpg</t>
  </si>
  <si>
    <t>El establecimiento estÃ¡ ubicado en la comuna de PurÃ©n por lo que acoge a alumnos tanto del Ã¡rea urbana y rural de la comuna, contando con un total de 689 alumnos. Imparte educaciÃ³n pÃºblica a alumnos de NT1 a octavo bÃ¡sico, cuyos sellos corresponden a la tradiciÃ³n formativa, excelencia, deporte e interculturalidad. Desde hace tres aÃ±os aproximadamente la escuela ha estado realizando actividades para llevar a cabo la celebraciÃ³n de la semana de la educaciÃ³n artÃ­stica.</t>
  </si>
  <si>
    <t>5508-5</t>
  </si>
  <si>
    <t>Director establecimiento</t>
  </si>
  <si>
    <t>Es un taller enfocado a fomentar el canto y la danza en los distintos niveles del establecimiento. su nombre es "Hijos de mi valle"</t>
  </si>
  <si>
    <t>Loreto Martinez</t>
  </si>
  <si>
    <t>loreto-martinez</t>
  </si>
  <si>
    <t>fernandosant11@hotmail.com</t>
  </si>
  <si>
    <t>a:1:{s:64:"a61b55c5cafbb94ef23e92b424f83905944119ae597619cdc52e7b01f73c12f4";a:4:{s:10:"expiration";i:1466780238;s:2:"ip";s:12:"172.18.9.223";s:2:"ua";s:102:"Mozilla/5.0 (Windows NT 5.1) AppleWebKit/537.36 (KHTML, like Gecko) Chrome/49.0.2623.112 Safari/537.36";s:5:"login";i:1466607438;}}</t>
  </si>
  <si>
    <t>http://semanaeducacionartistica.cultura.gob.cl/wp-content/uploads/2016/05/ensamble-150x150.jpg</t>
  </si>
  <si>
    <t xml:space="preserve">El Centro Educativo Fernando Santivan se ubica en la Reserva de la Biosfera de la Patagonia de la RegiÃ²n de los RÃ¬os , se inspira en los contextos artÃ¬stico culturales  locales , donde mas del 60% de su comunidad educativa posee ascendencia mapuche, lo cual se ve reflejado en su PEI y PME promoviendo el sello artÃ¬stico Cultural en su propuesta pedagÃ²gica. </t>
  </si>
  <si>
    <t>7049-1</t>
  </si>
  <si>
    <t>63-2311280</t>
  </si>
  <si>
    <t>Ensamble Latinoamericano " Sonido y Voces de America"</t>
  </si>
  <si>
    <t>Lost Astronauta</t>
  </si>
  <si>
    <t>lost-astronauta</t>
  </si>
  <si>
    <t>lost.astronauta@gmail.com</t>
  </si>
  <si>
    <t>San Antonio NÂº 385 Of. 301</t>
  </si>
  <si>
    <t>a:1:{s:64:"33a78565416ab3c15546f5bbde61b5a42d34f4a9fcb60df9fa41e948f46c531a";a:4:{s:10:"expiration";i:1461246758;s:2:"ip";s:12:"172.18.9.223";s:2:"ua";s:120:"Mozilla/5.0 (Macintosh; Intel Mac OS X 10_10_4) AppleWebKit/537.36 (KHTML, like Gecko) Chrome/50.0.2661.75 Safari/537.36";s:5:"login";i:1461073958;}}</t>
  </si>
  <si>
    <t>http://semanaeducacionartistica.cultura.gob.cl/wp-content/uploads/2016/04/111-150x150.jpg</t>
  </si>
  <si>
    <t xml:space="preserve">MÃºsicos y guardianes del patrimonio sideral, nuestra misiÃ³n es el desarrollo de distintas experiencias musicales de carÃ¡cter artÃ­stico-culturales, las cuales apoyen y complementen el aprendizaje en las diversas audiencias. TambiÃ©n brindamos soluciones creativas en la elaboraciÃ³n de contenidos que cautiven a niÃ±os y niÃ±as de todas las edades.
Somos viajeros de las estrellas, viajamos abordo de la poderosa Astronave. Curiosos por naturaleza, tenemos la misiÃ³n de decodificar los mÃºltiples misterios del cÃ³smos. Utilizamos nuestros instrumentos musicales y artefactos de navegaciÃ³n interestelar para poder comunicarnos con diversas audiencias y formas de vida. Somos AstrotitÃ¡n y Asteroide Asteroidal!
Nuestra misiÃ³n es la de compartir el conocimiento adquirido y apoyar activamente en el traspaso de la informaciÃ³n a las nuevas generaciones, realizamos experiencias lÃºdicas y educativas en diversos formatos. Generamos y ofrecemos soluciones creativas para la transmisiÃ³n de contenidos especÃ­ficos y tambiÃ©n temÃ¡ticas relacionadas con la ciencia y la ficciÃ³n.
MÃºsica en Vivo
Generamos una verdadera experiencia musical, nuestros repertorio galÃ¡ctico invita a los asistentes a convertirse en tripulantes de nuestra Astronave, juntos viajaremos por diferentes atmÃ³sferas sonoras, sin duda es una aventura cÃ³smica auditiva para grandes y chicos.
</t>
  </si>
  <si>
    <t>www.lostastronauta.cl</t>
  </si>
  <si>
    <t>jaime galleguillos</t>
  </si>
  <si>
    <t>lpsb</t>
  </si>
  <si>
    <t>hbarrientosc@gmail.com</t>
  </si>
  <si>
    <t>Liceo Sara braun</t>
  </si>
  <si>
    <t>avda. ColÃ³n #1027</t>
  </si>
  <si>
    <t>punta Arenas</t>
  </si>
  <si>
    <t>El Liceo Sara Braun es un establecimiento municipal, cuyos estudiantes presentan un alto nivel de vulnerabilidad social y acadÃ©mica, por lo cual sus posibilidades de acceder a actividades artÃ­sticas o culturales son mÃ­nimas, a pesar que en muchas ocasiones le puede resultar atractivo o de interÃ©s.
En este momento el.Liceo estÃ¡ abriendo sus puertas a la inclusiÃ³n de actividades artÃ­sticas que permitan el desarrollo de los estudiantes por lo cual forma parte durante el 2016 del programa acciona</t>
  </si>
  <si>
    <t>8430-1</t>
  </si>
  <si>
    <t>Helia Barrientos</t>
  </si>
  <si>
    <t>orquesta y coro</t>
  </si>
  <si>
    <t>lucia padilla</t>
  </si>
  <si>
    <t>lucia-padilla</t>
  </si>
  <si>
    <t>lucia.padilla.p@gmail.com</t>
  </si>
  <si>
    <t>Complejo Educacional Toconao</t>
  </si>
  <si>
    <t>Atacama 371</t>
  </si>
  <si>
    <t>http://semanaeducacionartistica.cultura.gob.cl/wp-content/uploads/2016/05/LOGO-COMPLEJO-1-150x149.png</t>
  </si>
  <si>
    <t>Toconao, San Pedro de Atacama</t>
  </si>
  <si>
    <t>270-4</t>
  </si>
  <si>
    <t>LucÃ­a Padilla</t>
  </si>
  <si>
    <t>lucia vargas</t>
  </si>
  <si>
    <t>lucia-vargas</t>
  </si>
  <si>
    <t>luciavargas8525@gmail.com</t>
  </si>
  <si>
    <t>liceo el Rosario</t>
  </si>
  <si>
    <t>Hermanos Carrera 751</t>
  </si>
  <si>
    <t>Litueche</t>
  </si>
  <si>
    <t>a:7:{i:0;s:14:"Artes visuales";i:1;s:4:"Cine";i:2;s:7:"DiseÃ±o";i:3;s:11:"FotografÃ­a";i:4;s:10:"Literatura";i:5;s:7:"MÃºsica";i:6;s:6:"Teatro";}</t>
  </si>
  <si>
    <t xml:space="preserve">Establecimiento municipal de la comuna de Litueche, que cuenta con las asignaturas de artes visuales y artes musicales, en donde los alumnos pueden optar segÃºn sus preferencias. TambiÃ©n el liceo ofrece para los alumnos de tercero y cuarto medio, asignaturas optativas extras de mÃºsica y visuales. </t>
  </si>
  <si>
    <t>2681-6</t>
  </si>
  <si>
    <t>Lucia Vargas</t>
  </si>
  <si>
    <t>Grupo de taller artÃ­stico</t>
  </si>
  <si>
    <t>Lucila Godoy</t>
  </si>
  <si>
    <t>lucila-godoy</t>
  </si>
  <si>
    <t>lucilagodoyalca@gmail.com</t>
  </si>
  <si>
    <t>Lucila Godoy Alcayaga</t>
  </si>
  <si>
    <t>Lo Ulloa s/n. Coltauco</t>
  </si>
  <si>
    <t>a:1:{s:64:"40dab581abb9ea180be5ff0bacac6d3799947b1c94018f1532adf6e8087f2373";a:4:{s:10:"expiration";i:1462645288;s:2:"ip";s:12:"172.18.9.223";s:2:"ua";s:68:"Mozilla/5.0 (Windows NT 6.1; WOW64; Trident/7.0; rv:11.0) like Gecko";s:5:"login";i:1462472488;}}</t>
  </si>
  <si>
    <t>http://semanaeducacionartistica.cultura.gob.cl/wp-content/uploads/2016/05/lucila-godoy.jpe</t>
  </si>
  <si>
    <t>Colegio Municipal G-73 "Lucila Godoy Alcayaga", comuna de Coltauco. Establecimiento rural con 54 aÃ±os de existencia.</t>
  </si>
  <si>
    <t>2392-2</t>
  </si>
  <si>
    <t>72-2 452431</t>
  </si>
  <si>
    <t>Carlos Silva NÃºÃ±ez</t>
  </si>
  <si>
    <t>Director del establecimiento y docente de Artes Visuales</t>
  </si>
  <si>
    <t>Folclor nacional</t>
  </si>
  <si>
    <t>Lucilagodoy.utp</t>
  </si>
  <si>
    <t>lucilagodoy-utp</t>
  </si>
  <si>
    <t>lucilagodoy.utp@gmail.com</t>
  </si>
  <si>
    <t>LICEO TECNICO PROFESIONAL LUCILA GODOY ALCAYAGA</t>
  </si>
  <si>
    <t>SUIZA 2692</t>
  </si>
  <si>
    <t>a:1:{s:64:"ec3b2db91176aeb34bad451d52a79e0f30e839df973bcfabe18262118687f19b";a:4:{s:10:"expiration";i:1465184515;s:2:"ip";s:12:"172.18.9.223";s:2:"ua";s:109:"Mozilla/5.0 (Windows NT 6.1; WOW64) AppleWebKit/537.36 (KHTML, like Gecko) Chrome/50.0.2661.102 Safari/537.36";s:5:"login";i:1463974915;}}</t>
  </si>
  <si>
    <t>http://semanaeducacionartistica.cultura.gob.cl/wp-content/uploads/2016/04/Sin-tÃ­tulo-1-150x150.jpg</t>
  </si>
  <si>
    <t>a:9:{i:0;s:10:"ArtesanÃ­a";i:1;s:15:"Artes circenses";i:2;s:14:"Artes visuales";i:3;s:4:"Cine";i:4;s:5:"Danza";i:5;s:7:"DiseÃ±o";i:6;s:11:"FotografÃ­a";i:7;s:7:"MÃºsica";i:8;s:6:"Teatro";}</t>
  </si>
  <si>
    <t xml:space="preserve">El establecimiento Lucila Godoy Alcayaga es un liceo tÃ©cnico profesional que atiene a estudiantes de pre kÃ­nder a 4Â° medio. Cuenta con uno de los Ã­ndices de vulnerabilidad mÃ¡s altos en la regiÃ³n del BiobÃ­o (95.3%). Cuenta con un cuerpo de profesores y asistentes  muy comprometidos, proyectando dÃ­a a dÃ­a altas expectativas a travÃ©s de una pedagogia significativa donde el trabajo en equipo y la buena convivencia son fundamentales para un trabajo en comunidad.
AquÃ­ se abren las puertas para aquellos que deseen construir un futuro, aqui se construyen realidades, Aqui trabajabamos para el hoy y para el maÃ±ana.
El liceo TÃ©cnico Lucila Godoy Alcayaga se prepara para vivir la educaciÃ³n a travÃ©s del arte. Los invitamos a vivir junto a nosotros la SEMANA DE LA EDUCACION ARTISTICA. </t>
  </si>
  <si>
    <t>4717-1</t>
  </si>
  <si>
    <t>https://www.facebook.com/Liceo-T%C3%A9cnico-Profesional-Lucila-Godoy-Alcayaga-1603693386512859/?ref=aymt_homepage_panel</t>
  </si>
  <si>
    <t>JESSICA SANHUEZA SANHUEZA</t>
  </si>
  <si>
    <t>JEFE DE LA UNIDAD TECNICA PEDAGOGICA</t>
  </si>
  <si>
    <t>Luis Alegria</t>
  </si>
  <si>
    <t>luis-alegria</t>
  </si>
  <si>
    <t>lalegria@museodelamemoria.cl</t>
  </si>
  <si>
    <t>Museo de la Memoria y Los Derechos Humanos</t>
  </si>
  <si>
    <t>a:2:{s:64:"cf2012a05fc968926d56ff28794b38efcb0a5c0a65ec34db0e114fe76e7c8525";a:4:{s:10:"expiration";i:1463844550;s:2:"ip";s:12:"172.18.9.223";s:2:"ua";s:102:"Mozilla/5.0 (Windows NT 6.1) AppleWebKit/537.36 (KHTML, like Gecko) Chrome/50.0.2661.102 Safari/537.36";s:5:"login";i:1463671750;}s:64:"cd3208908edb5c04798f4e93b6ab29c66d77d16c1bb8814642ddfbd87e88b0c5";a:4:{s:10:"expiration";i:1463971604;s:2:"ip";s:12:"172.18.9.223";s:2:"ua";s:119:"Mozilla/5.0 (Macintosh; Intel Mac OS X 10_6_8) AppleWebKit/534.59.10 (KHTML, like Gecko) Version/5.1.9 Safari/534.59.10";s:5:"login";i:1463798804;}}</t>
  </si>
  <si>
    <t>http://semanaeducacionartistica.cultura.gob.cl/wp-content/uploads/2016/04/alfredo-Jaar-2-150x150.jpg</t>
  </si>
  <si>
    <t xml:space="preserve">Visita temÃ¡tica: Arte y Memoria. Arte como expresiÃ³n de la memoria.
Jaar.
 GeometrÃ­a de la consciencia. Espacio y luz como elementos significantes (tres espacio de luz y por ende tres formas de memorias) y la dicotomÃ­a que se presenta en la presencia â€“ausencia, tanto de luz como de imÃ¡genes. Situar al visitante en el lugar de la vÃ­ctima y conectarnos con otros episodios de violaciÃ³n a los derechos humanos. Conceptos relacionados: lugar de conciencia,  hallazgo , dolor infinito.
Desde la perspectiva de esta obra podrÃ­amos decir que el museo surge de la tierra, de este gran socavÃ³n para realzar, mostrar este â€œcuerpoâ€ constituido por testimonios, documentos y objetos de la Ã©poca para asÃ­ propiciar que esta violaciÃ³n a los derechos humanos â€œNunca MÃ¡sâ€ vuelva a repetirse.
Jorge Tacla. La figura de VÃ­ctor Jara. El fragmento y la memoria. Memoria colectiva conformada por  testimonios y relatos particulares. Ã©nfasis en las memorias, su fragilidad y  la conexiÃ³n entre la museografÃ­a y los visitantes. museo como espacio de diÃ¡logo PolÃ­ticas de la memoria. TambiÃ©n podemos destacar no solo el hecho de que se basa en el ultimo escrito de VÃ­ctor Jara, sino que tambiÃ©n la construcciÃ³n como parte de un proceso colectivo, donde participaron obreros de diferentes comunas, el crear a partir de los fragmentos y la importancia de este forjar el fierro, este fierro que contiene mapas caligrÃ¡ficos (asÃ­ lo define el artista) o imÃ¡genes que evocan al estadio. Este forjar el fierro, tiene que ver tambiÃ©n en como forjamos la memoria, sobre lo vivido, mediante la experiencia.
Memoriales. La lucha contra el olvido. Memorial de Paine: arte culto y expresiÃ³n popular. Cuando el arte ocupa el lugar de la ausencia, donde el arte tambiÃ©n es una forma de denuncia popular y creaciÃ³n colectiva.
</t>
  </si>
  <si>
    <t xml:space="preserve">http://ww3.museodelamemoria.cl </t>
  </si>
  <si>
    <t>Luis AlegrÃ¬a</t>
  </si>
  <si>
    <t>Luis Arriagada</t>
  </si>
  <si>
    <t>luis-arriagada</t>
  </si>
  <si>
    <t>larriagada@musica.cl</t>
  </si>
  <si>
    <t>Colegio Henri Cetty</t>
  </si>
  <si>
    <t>Avenida Oriente 1630</t>
  </si>
  <si>
    <t>a:1:{s:64:"7ea2e0d78cfcb4b6c59a84c5a76b1282c3a7d4cff8659074ced2fa2fda8dce2a";a:4:{s:10:"expiration";i:1466292155;s:2:"ip";s:12:"172.18.9.223";s:2:"ua";s:108:"Mozilla/5.0 (Windows NT 6.1; WOW64) AppleWebKit/537.36 (KHTML, like Gecko) Chrome/51.0.2704.84 Safari/537.36";s:5:"login";i:1466119355;}}</t>
  </si>
  <si>
    <t>http://semanaeducacionartistica.cultura.gob.cl/wp-content/uploads/2016/04/12898384_206287349744139_6996719833966422395_o-150x150.jpg</t>
  </si>
  <si>
    <t xml:space="preserve">El colegio Henri Cetty es un establecimiento particular subvencionado ubicado en el sector oriente de la cuidad de Molina, sector donde convergen dos barrios con un escaso acceso a los bienes culturales, uno de sus principios bÃ¡sicos es la atenciÃ³n de niÃ±os prioritarios y vulnerables (75% aproximadamente), provenientes de familias monoparentales y de escasos recursos, que no han interiorizado una visiÃ³n artÃ­stico cultural como medio para el aprovechamiento de las mÃºltiples habilidades que manifiestan sus hijos (as). Es por este motivo, que el establecimiento ha desarrollado, dentro de su quehacer educativo fundacional (PEI), una propuesta referida a la expresiÃ³n musical del arte, como una herramienta necesaria para el crecimiento y desarrollo personal y formal de los niÃ±os. Talleres relativos a la literatura, las artes visuales, la mÃºsica y el teatro, son disciplinas que el colegio implementa como espacios propicios para generar diferentes y nuevas oportunidades para los alumnos y alumnas a travÃ©s de la vivencia de nuevas experiencias artÃ­sticas. </t>
  </si>
  <si>
    <t>16685-5</t>
  </si>
  <si>
    <t>http://www.henricetty.cl/</t>
  </si>
  <si>
    <t>Director del proyecto Orquesta de cuerdas</t>
  </si>
  <si>
    <t>Orquesta de Cuerdas</t>
  </si>
  <si>
    <t>Luis Diaz Navarro</t>
  </si>
  <si>
    <t>luis-diaz-navarro</t>
  </si>
  <si>
    <t>fidoillapel@gmail.com</t>
  </si>
  <si>
    <t>Clemencia Villarroel</t>
  </si>
  <si>
    <t>Camino El Bato, Km 12</t>
  </si>
  <si>
    <t>http://semanaeducacionartistica.cultura.gob.cl/wp-content/uploads/2016/05/20151028_113338-150x150.jpg</t>
  </si>
  <si>
    <t>La escuela publica Clemencia Villarroel de la localidad de CÃ¡rcamo tiene incorporado en su PEI las artes musicales, visuales y la valoraciÃ³n del patrimonio natural y cultural como eje fundamental en el desarrollo integral de nuestros estudiantes. Apoyado por diferentes monitores (mÃºsica, artes visuales y telar).</t>
  </si>
  <si>
    <t>973-3</t>
  </si>
  <si>
    <t>53-2-201591</t>
  </si>
  <si>
    <t>Luis Adolfo Diaz Navarro</t>
  </si>
  <si>
    <t>Docente musica, educacion artistica, historia, matematicas y educacion tecnologica</t>
  </si>
  <si>
    <t>Coro, batucada y muestras de artes visuales</t>
  </si>
  <si>
    <t>Luis Esteban Rivas Riquelme</t>
  </si>
  <si>
    <t>luis-esteban-rivas-riquelme</t>
  </si>
  <si>
    <t>ceiasanramon@gmail.com</t>
  </si>
  <si>
    <t>Centro Educacion Integrada de Adultos</t>
  </si>
  <si>
    <t>Sta Rosa # 9449</t>
  </si>
  <si>
    <t>a:1:{s:64:"7ed1cc6775a915007ba5ea31e81ca17b7ae0fb71bf1c1a764bda2ba5379774df";a:4:{s:10:"expiration";i:1460834606;s:2:"ip";s:12:"172.18.9.223";s:2:"ua";s:102:"Mozilla/5.0 (Windows NT 6.1) AppleWebKit/537.36 (KHTML, like Gecko) Chrome/49.0.2623.112 Safari/537.36";s:5:"login";i:1460661806;}}</t>
  </si>
  <si>
    <t>San Ramon</t>
  </si>
  <si>
    <t>Este es un Centro de EducaciÃ³n Integrada de Adultos y JÃ³venes que funciona en tres jornadas,MaÃ±ana Tarde y vespertino, con una capacidad de 540 alumnos entre jÃ³venes y adultos, nuestros estudiantes pertenecen a grupos sociales de extremas vulnerabilidad social: Re insertos derivados de diversos programas sociales.</t>
  </si>
  <si>
    <t>9631-8</t>
  </si>
  <si>
    <t>Luis Rivas Riquelme</t>
  </si>
  <si>
    <t>Jefe de Unidad Tecnica</t>
  </si>
  <si>
    <t>Luis Franco Rojas Cardenas</t>
  </si>
  <si>
    <t>luis-franco-rojas-cardenas</t>
  </si>
  <si>
    <t>Luisfranco.rojas01@gmail.com</t>
  </si>
  <si>
    <t>Colegio de Cultura Y Difucion Artistica de La Union</t>
  </si>
  <si>
    <t>Manuel Montt , esquina Serrano</t>
  </si>
  <si>
    <t>http://semanaeducacionartistica.cultura.gob.cl/wp-content/uploads/2016/04/1130452dd166c0625a9142ac17e89fcd-150x150.png</t>
  </si>
  <si>
    <t>Somos un establecimiento educacional de carÃ¡cter municipal, dependiente del DAEM de la I. Municipalidad de La UniÃ³n, el cual se ha planteado desde el aÃ±o 2007 la incorporaciÃ³n dentro de su currÃ­culum el Ã¡rea artÃ­stica como una forma de entregar una formaciÃ³n mÃ¡s integral, desde prebÃ¡sica hasta 4Â° medio. El establecimiento ha incorporado en sus planes y programas 3 Ã¡reas importantes: Las artes escÃ©nicas ( danza y teatro), artes visuales y mÃºsica.
Nuestra historia nos indica que partimos el aÃ±o 1976 en el local de Manuel Montt, en una antigua casona de la familia Duhalde, familia de origen francÃ©s .
El local, a lo largo de su historia ha sido ocupado como centro educacional, primero albergÃ³ al Liceo Coeducacional de la UniÃ³n, actual Liceo RAAC, posteriormente pasÃ³ a funcionar allÃ­ la escuela normal, hasta que el aÃ±o 1976 funcionÃ³ como Escuela de Cultura, impartiendo originalmente talleres y actividades artÃ­sticas en general. TambiÃ©n compartiÃ³ local junto a la escuela de Deportes, para posteriormente hacia el aÃ±o 1995, ocuparlo plenamente como centro educacional.
Hoy nos sentimos comprometidos como establecimiento con el aprendizaje integral de nuestros niÃ±as, niÃ±os y jÃ³venes. Pensamos que no es producto del azar ni de las circunstancias que seamos el Ãºnico establecimiento de la regiÃ³n que imparte dentro de su currÃ­culum las tres Ã¡reas artÃ­sticas mÃ¡s representativas.
En nuestras aulas se siente y se vibra la cultura, se comparten los sonidos de la mÃºsica, se vive y participa con el teatro, se aprende con la danza y se aprecia la pintura y el dibujo.
Nos sentimos orgullosos y a la vez comprometidos con el desarrollo educacional de nuestra comuna y es por eso que nos hemos comprometido a trabajar para ser cada dÃ­a mejores y entregar una educaciÃ³n de calidad.</t>
  </si>
  <si>
    <t>64 32 28 41</t>
  </si>
  <si>
    <t xml:space="preserve">A.  Asistente Social </t>
  </si>
  <si>
    <t>Coro colegio de cultura , trabajando con coro de la ciudad de la Union</t>
  </si>
  <si>
    <t>Luis Ruiz Gonzalez</t>
  </si>
  <si>
    <t>luis-ruiz-gonzalez</t>
  </si>
  <si>
    <t>lruiz@hotmail.cl</t>
  </si>
  <si>
    <t>a:1:{s:64:"cb7d2e8e04880440c203517ec527c0be2ec904eac1ae2a033de51fab332de2c8";a:4:{s:10:"expiration";i:1466214254;s:2:"ip";s:12:"172.18.9.223";s:2:"ua";s:109:"Mozilla/5.0 (Windows NT 10.0; WOW64) AppleWebKit/537.36 (KHTML, like Gecko) Chrome/51.0.2704.84 Safari/537.36";s:5:"login";i:1466041454;}}</t>
  </si>
  <si>
    <t>http://semanaeducacionartistica.cultura.gob.cl/wp-content/uploads/2016/04/Logo-liceo-1-150x150.png</t>
  </si>
  <si>
    <t>a:6:{i:0;s:14:"Artes visuales";i:1;s:5:"Danza";i:2;s:10:"Literatura";i:3;s:7:"MÃºsica";i:4;s:13:"Nuevos medios";i:5;s:6:"Teatro";}</t>
  </si>
  <si>
    <t>Liceo de enseÃ±anza media cientÃ­fico y humanista, formador de alumnos Ã­ntegros emprendedores capaces de construir sus propios aprendizajes, responsables, creativos e innovadores cualidades que les permitan desarrollarse e insertarse en la sociedad como personas con sÃ³lida formaciÃ³n acadÃ©mica y Ã©tica; capaces de contribuir al desarrollo nacional y local; enfrentar los desafÃ­os del futuro emergente en un clima de respeto y solidaridad, conectados con el medio ambiente, con altos rendimientos acadÃ©micos, partÃ­cipes en la construcciÃ³n activa de sus proyectos de vida y en la permanente bÃºsqueda de la felicidad.</t>
  </si>
  <si>
    <t>5048-2</t>
  </si>
  <si>
    <t>http://www.liceosanfelipe.cl/</t>
  </si>
  <si>
    <t>Orientador</t>
  </si>
  <si>
    <t>Luis Salas</t>
  </si>
  <si>
    <t>luis-salas</t>
  </si>
  <si>
    <t>luis.profmusic@gmail.com</t>
  </si>
  <si>
    <t>Escuela ArtÃ­stica Enrique Soro Barriga</t>
  </si>
  <si>
    <t>Las Garzas s/n Villa Candelaria San Pedro de la Paz</t>
  </si>
  <si>
    <t>a:1:{s:64:"8bbb556230d531fb580c1b87a68ebbc86b0d0979e3b7edb95e3d3a79418dfebf";a:4:{s:10:"expiration";i:1466630750;s:2:"ip";s:12:"172.18.9.223";s:2:"ua";s:108:"Mozilla/5.0 (Windows NT 6.1; WOW64) AppleWebKit/537.36 (KHTML, like Gecko) Chrome/51.0.2704.84 Safari/537.36";s:5:"login";i:1466457950;}}</t>
  </si>
  <si>
    <t>http://semanaeducacionartistica.cultura.gob.cl/wp-content/uploads/2016/06/logo-escuela-150x150.png</t>
  </si>
  <si>
    <t>La Escuela ArtÃ­stica Enrique Soro Barriga es una escuela que desarrolla distintas modalidades de la educaciÃ³n artÃ­stica, fortaleciendo un marco valÃ³rico centrado en el respeto y la responsabilidad, asÃ­ transfiere desarrollo cultural a la comunidad con muestras de arte tangibles.</t>
  </si>
  <si>
    <t>4595-o</t>
  </si>
  <si>
    <t>Luis Salas GavilÃ¡n</t>
  </si>
  <si>
    <t>LUIS STRANGE OLATE</t>
  </si>
  <si>
    <t>luis-strange-olate</t>
  </si>
  <si>
    <t>INSTITUTO TECNOLÃ“GICO MINERO BERNARDO O'HIGGINS</t>
  </si>
  <si>
    <t>CUEVAS 0455</t>
  </si>
  <si>
    <t>a:1:{s:64:"0aa0207be8d53f06730db52bc29e4517281ac673876daa20ba73ab99f8d36ffa";a:4:{s:10:"expiration";i:1466709942;s:2:"ip";s:12:"172.18.9.223";s:2:"ua";s:110:"Mozilla/5.0 (Windows NT 10.0; WOW64) AppleWebKit/537.36 (KHTML, like Gecko) Chrome/51.0.2704.103 Safari/537.36";s:5:"login";i:1466537142;}}</t>
  </si>
  <si>
    <t>http://semanaeducacionartistica.cultura.gob.cl/wp-content/uploads/2016/05/LOGO-ITMBO-150x150.png</t>
  </si>
  <si>
    <t>2123-7</t>
  </si>
  <si>
    <t>72 2 239691</t>
  </si>
  <si>
    <t>TALLER DE ARTES URBANAS</t>
  </si>
  <si>
    <t>Luisa Jorquera Herrera</t>
  </si>
  <si>
    <t>luisa-jorquera-herrera</t>
  </si>
  <si>
    <t>luisa_jorqueraherrera@yahoo.com</t>
  </si>
  <si>
    <t>Liceo ArtÃ­stico "VIOLETA PARRA"</t>
  </si>
  <si>
    <t>Orella NÂ° 1820</t>
  </si>
  <si>
    <t>a:1:{s:64:"a37528eccd12be28fe841fcba8c6f2c0251fa4a2bb301a0cbd59e916c7e12636";a:4:{s:10:"expiration";i:1461536102;s:2:"ip";s:12:"172.18.9.223";s:2:"ua";s:109:"Mozilla/5.0 (Windows NT 6.1; WOW64) AppleWebKit/537.36 (KHTML, like Gecko) Chrome/49.0.2623.112 Safari/537.36";s:5:"login";i:1461363302;}}</t>
  </si>
  <si>
    <t>http://semanaeducacionartistica.cultura.gob.cl/wp-content/uploads/2016/04/DSC_0816-150x150.jpg</t>
  </si>
  <si>
    <t>a:8:{i:0;s:10:"ArtesanÃ­a";i:1;s:14:"Artes visuales";i:2;s:5:"Danza";i:3;s:7:"DiseÃ±o";i:4;s:10:"Literatura";i:5;s:7:"MÃºsica";i:6;s:13:"Nuevos medios";i:7;s:6:"Teatro";}</t>
  </si>
  <si>
    <t xml:space="preserve"> "LA FORMACIÃ“N DE PÃšBLICO,ES PARTE DE NUESTRA VISIÃ“N  
  LA COMUNIDAD EDUCATIVA Y ARTÃSTICA VIOLETA PARRA TIENE  COMO VISIÃ“N SER UN POLO DE DESARROLLO Y DIFUSIÃ“N DE LA EDUCACIÃ“N Y LAS ARTES, QUE PROYECTE UNA IMPRONTA INTEGRAL RECONOCIDA EN LA REGIÃ“N, APORTANDO A LA SOCIEDAD ESTUDIANTES RESPETUOSOS, COMPROMETIDOS, ALEGRES, DE ESPÃRITU CRÃTICO, TOLERANTE Y  SOLIDARIOS, CON UN ALTO SENTIDO SOCIAL Y HUMANISTA
1.-  OBRA DE TEATRO  -  "MUJERES DE NERUDA"
2.-  CONVERSATORIO EN LA ESCUELA: PEDAGOGÃA INTEGRAL
     HACIA LA EDUCACIÃ“N ARTÃSTICA"
3.-  EXPOSICIÃ“N EN LA ESCUELA, "MES DEL MAR", PARA   LOS ESTUDIANTES DE LA REGION Y/O COMUNAL CON 
     GUÃAS DE FORMACIÃ“N
4.-  DANZA TRADICIONAL
5.-  BALLET
6.-  MÃšSICA 
</t>
  </si>
  <si>
    <t>103-1</t>
  </si>
  <si>
    <t>9 1 3 6 6 2 6 3</t>
  </si>
  <si>
    <t>Coordinadora Ãrea de Artes Visuales y Ã¡rea de Artes escÃ©nicas</t>
  </si>
  <si>
    <t>Teatro Escolar, Grupo de Teatro "VIP"</t>
  </si>
  <si>
    <t>luz andrades salcedo</t>
  </si>
  <si>
    <t>luz-andrades-salcedo</t>
  </si>
  <si>
    <t>luzandrades@yahoo.com</t>
  </si>
  <si>
    <t>Liceo Agroindustrial Rio Claro</t>
  </si>
  <si>
    <t>http://semanaeducacionartistica.cultura.gob.cl/wp-content/uploads/2016/05/LOGO-LICEO-1-150x150.png</t>
  </si>
  <si>
    <t>Grupo musicales se presentan en anfiteatro de la alameda del pueblo , muestra de pintura en biblioteca municipal con obras y trabajos realizados por los alumnos en talleres.</t>
  </si>
  <si>
    <t>3033-3</t>
  </si>
  <si>
    <t>71291022 anexo 155.</t>
  </si>
  <si>
    <t>Carla Alvarado, Isaac Cordova</t>
  </si>
  <si>
    <t>Docentes de los talleres de artes y MÃºsica</t>
  </si>
  <si>
    <t>Banda Juvenil, Taller de Pintura.</t>
  </si>
  <si>
    <t>MABEL ONATE BURDILES</t>
  </si>
  <si>
    <t>mabel-onate-burdiles</t>
  </si>
  <si>
    <t>maobu56@yahoo.es</t>
  </si>
  <si>
    <t xml:space="preserve">ESCUELA RAFAEL AMPUERO VILLARROEL </t>
  </si>
  <si>
    <t xml:space="preserve">RAFAEL URREJOLA  RAFAEL </t>
  </si>
  <si>
    <t xml:space="preserve">TOMÃ‰ </t>
  </si>
  <si>
    <t xml:space="preserve">EL CENTRO EDUCATIVO RAFAEL AMPUERO SE UBICA EN RAFAEL ,COMUNA DE TOMÃ‰ CUENTA CON UNA MATRÃCULA DE 88 ALUMNOS QUE CURSA DESDE PRE KINDER A OCTAVO AÃ‘O. COMO SU NOMBRE LO INDICA ESTA ESCUELA NO SOLO DESARROLLA LA PARTE COGNITIVA DEL ALUMNO SINO QUE TAMBIÃ‰N EXPLOTA Y TRABAJA TODO LO QUE DICE RELACIÃ“N CON EL ARTE, EL DEPORTE, LA TECNOLOGÃA,  ETC . ESTOS SE DESARROLLAN EN LA JORNADA ALTERNA Y SON GUIADOS POR LOS MISMOS PROFESORES QUE CUENTAN  TAMBIÃ‰N CON LAS COMPETENCIAS PARA ELLO.SON ALUMNOS VULNERABLES DE SECTORES RURALES Y DE MUY BUEN COMPORTAMIENTO.
SU DIRECTORA ES LA SEÃ‘ORA MABEL OÃ‘ATE DOCENTE BÃSICA   </t>
  </si>
  <si>
    <t>4867-4</t>
  </si>
  <si>
    <t xml:space="preserve">TATIANA TORRES  </t>
  </si>
  <si>
    <t xml:space="preserve">GRUPO DE FLAUTA INICIACIÃ“N DE CORO  BAILE, DIBUJO </t>
  </si>
  <si>
    <t>mabelyn espinoza</t>
  </si>
  <si>
    <t>mabelyn-espinoza</t>
  </si>
  <si>
    <t>escuela.santaluisa@gmail.com</t>
  </si>
  <si>
    <t>escuela especial santa luisa</t>
  </si>
  <si>
    <t>hoevel 5484</t>
  </si>
  <si>
    <t>qta normal</t>
  </si>
  <si>
    <t>roxana parra</t>
  </si>
  <si>
    <t xml:space="preserve">educadora diferencial </t>
  </si>
  <si>
    <t>Macarena</t>
  </si>
  <si>
    <t>macarena</t>
  </si>
  <si>
    <t>macarenavio.a@gmail.com</t>
  </si>
  <si>
    <t>Alberto Widmer</t>
  </si>
  <si>
    <t>avenida pajaritos 2803</t>
  </si>
  <si>
    <t>a:1:{s:64:"b09e5dbb4a086edb9cc602a58aa6a57b6880a7d5ee511a0cae9d4b6b416e7cac";a:4:{s:10:"expiration";i:1464007037;s:2:"ip";s:12:"172.18.9.223";s:2:"ua";s:110:"Mozilla/5.0 (Windows NT 10.0; WOW64) AppleWebKit/537.36 (KHTML, like Gecko) Chrome/50.0.2661.102 Safari/537.36";s:5:"login";i:1463834237;}}</t>
  </si>
  <si>
    <t>a:8:{i:0;s:14:"Artes visuales";i:1;s:4:"Cine";i:2;s:5:"Danza";i:3;s:11:"FotografÃ­a";i:4;s:10:"Literatura";i:5;s:7:"MÃºsica";i:6;s:13:"Nuevos medios";i:7;s:6:"Teatro";}</t>
  </si>
  <si>
    <t>24626-3</t>
  </si>
  <si>
    <t>www.albertowidmer.cl</t>
  </si>
  <si>
    <t>Macarena Vio</t>
  </si>
  <si>
    <t>Profesora de artes visualea</t>
  </si>
  <si>
    <t>MACARENA FIGUEROA</t>
  </si>
  <si>
    <t>macarena-figueroa</t>
  </si>
  <si>
    <t>maca_1688@hotmail.com</t>
  </si>
  <si>
    <t>Colegio La Mision, Mostazal</t>
  </si>
  <si>
    <t>Calle Luco numero 423-B</t>
  </si>
  <si>
    <t>http://semanaeducacionartistica.cultura.gob.cl/wp-content/uploads/2016/05/colegio-1-150x150.jpg</t>
  </si>
  <si>
    <t>a:5:{i:0;s:15:"Artes circenses";i:1;s:14:"Artes visuales";i:2;s:5:"Danza";i:3;s:7:"DiseÃ±o";i:4;s:7:"MÃºsica";}</t>
  </si>
  <si>
    <t>Colegio La MisiÃ³n, Mostazal
Orientado a la accion educativa en base a los principios de calidad, equivalente y participando. Entregando una educacion pertinente al marco curricular vigente, respetando la diversidad, sustentando en un clima organizacional fundado en valores personales, sociales y morales.</t>
  </si>
  <si>
    <t>Macarena Figueroa</t>
  </si>
  <si>
    <t>Profesora EducaciÃ³n FÃ­sica y salud.</t>
  </si>
  <si>
    <t>Macarena Goldenberg</t>
  </si>
  <si>
    <t>macarena-goldenberg</t>
  </si>
  <si>
    <t>macarena.goldenberg@mssa.cl</t>
  </si>
  <si>
    <t>Av. RepÃºblica #475</t>
  </si>
  <si>
    <t>a:1:{s:64:"b17e7b5814abd12603864bd1ba4b46a8d33550f3f441276dfd6843b22e3451d2";a:4:{s:10:"expiration";i:1464224856;s:2:"ip";s:12:"172.18.9.223";s:2:"ua";s:131:"Mozilla/5.0 (iPad; CPU OS 8_3 like Mac OS X) AppleWebKit/600.1.4 (KHTML, like Gecko) CriOS/41.0.2272.58 Mobile/12F69 Safari/600.1.4";s:5:"login";i:1464052056;}}</t>
  </si>
  <si>
    <t>http://semanaeducacionartistica.cultura.gob.cl/wp-content/uploads/2016/03/19396_907064929349932_652941995657627974_n-150x150.jpg</t>
  </si>
  <si>
    <t>A mÃ¡s de 40 aÃ±os de su creaciÃ³n y con una historia interrumpida por la dictadura, el Museo de la Solidaridad Salvador Allende (MSSA) logra cumplir con su compromiso original: facilitar el acceso, la circulaciÃ³n y la difusiÃ³n del conocimiento, tanto a la comunidad nacional como a la extranjera. Esta misiÃ³n implica conservar, rescatar, investigar, circular y difundir el patrimonio artÃ­stico en su mÃ¡s amplio sentido.
El MSSA es hoy de los museos de arte moderno mÃ¡s importantes de AmÃ©rica Latina, con una de las colecciones mÃ¡s representativas de una Ã©poca histÃ³rica: son 2.650 obras, cifra que se incrementa gracias a la donaciÃ³n de nuevos artistas contemporÃ¡neos de significaciÃ³n histÃ³rica.</t>
  </si>
  <si>
    <t>www.mssa.cl</t>
  </si>
  <si>
    <t>(22) 689 87 61</t>
  </si>
  <si>
    <t>Macarena Mellado Arana</t>
  </si>
  <si>
    <t>macarena-mellado-arana</t>
  </si>
  <si>
    <t>prensa@gaudichile.cl</t>
  </si>
  <si>
    <t>Centro Cultural y Espiritual GaudÃ­ de Triana</t>
  </si>
  <si>
    <t>GermÃ¡n Riesco 344, 2Â° piso. Rancagua</t>
  </si>
  <si>
    <t>a:1:{s:64:"28f89342658021602b4e281071d1f6058982b484ee4618639b95a2d096dfd5d1";a:4:{s:10:"expiration";i:1463605281;s:2:"ip";s:12:"172.18.9.223";s:2:"ua";s:109:"Mozilla/5.0 (Windows NT 6.3; WOW64) AppleWebKit/537.36 (KHTML, like Gecko) Chrome/50.0.2661.102 Safari/537.36";s:5:"login";i:1463432481;}}</t>
  </si>
  <si>
    <t>http://semanaeducacionartistica.cultura.gob.cl/wp-content/uploads/2016/04/centro-cultural4-150x150.png</t>
  </si>
  <si>
    <t xml:space="preserve">El Centro Cultural y Espiritual GaudÃ­ de Triana se crea el aÃ±o 2015 para difundir la obra del arquitecto catalÃ¡n Antonio GaudÃ­,  la obra de Fray AngÃ©lico Aranda, iniciador del proyecto Capilla Nuestra SeÃ±ora de los Ãngeles diseÃ±ado por GaudÃ­ para la ciudad de Rancagua.
Este espacio urbano con vocaciÃ³n de participaciÃ³n para la regiÃ³n y el mundo, tiene como objetivo servir de herramienta pedagÃ³gica para difundir la Ãºnica obra de GaudÃ­ fuera de EspaÃ±a y su legado histÃ³rico tanto a estudiantes de educaciÃ³n bÃ¡sica y media, como tambiÃ©n a Institutos y Universidades y a la comunidad en general. </t>
  </si>
  <si>
    <t>www.gaudichile.cl</t>
  </si>
  <si>
    <t>Macarena Mellado</t>
  </si>
  <si>
    <t>Macarena Michea</t>
  </si>
  <si>
    <t>macarena-michea</t>
  </si>
  <si>
    <t>macarena.michea@cdsmls.cl</t>
  </si>
  <si>
    <t>Colegio Domingo Santa MarÃ­a - La Serena</t>
  </si>
  <si>
    <t xml:space="preserve">Manuel Rodriguez 436 </t>
  </si>
  <si>
    <t>El Colegio Domingo Santa MarÃ­a de la ciudad de La Serena es la primera vez que participa en la  Semana de la EducaciÃ³n Artistica. Por que el aÃ±o pasado no llego informaciÃ³n.Esperamos contar con toda la informaciÃ³n ahora para participar de la mejor manera en esta actividad.</t>
  </si>
  <si>
    <t>40194-3</t>
  </si>
  <si>
    <t>www.cdsmls.cl</t>
  </si>
  <si>
    <t xml:space="preserve">Artes y MÃºsica </t>
  </si>
  <si>
    <t>Macarena Munoz Godoy</t>
  </si>
  <si>
    <t>macarena-munoz-godoy</t>
  </si>
  <si>
    <t>munoz.godoy.macarena@gmail.com</t>
  </si>
  <si>
    <t>Escuela Dr. Aldo Francia Boido</t>
  </si>
  <si>
    <t>19 de Junio 1541</t>
  </si>
  <si>
    <t xml:space="preserve">La Escuela Doctor Aldo Francia Boido se encuentra ubicada en calle 19 de Junio 1541 Forestal bajo, ViÃ±a del Mar. Es un centro educativo creado en 1928 como Escuela NÂº 74. Posteriormente, se llamÃ³ Escuela BÃ¡sica "Unitas" hasta 1997 donde cambiÃ³ a su actual nombre en homenaje a la labor filantrÃ³pica a favor de la niÃ±ez humilde que realizÃ³ este mÃ©dico y cineasta viÃ±amarino.
Es un Establecimiento Educacional que imparte EducaciÃ³n Parvulario y EducaciÃ³n bÃ¡sica a partir de Diciembre del aÃ±o 1997 y de acuerdo a la ley NÂº 19.532 y su respectivo Reglamento del 22 de Enero de 1998,  mantiene rÃ©gimen de Jornada  Escolar Completa diurna, desde kÃ­nder Âº a 8Âº aÃ±o bÃ¡sico.
Actualmente la comunidad educativa esta formada por 120 estudiantes y sus familias, sumado un equipo multidisciplinario que apoya sus necesidades y vulnerabilidad propia del sector. 
A partir de las nuevas reformulaciones educacionales la escuela Dr. Aldo Francia Boido ha asumido como sellos el acadÃ©mico, valÃ³rico y artÃ­stico.
</t>
  </si>
  <si>
    <t>1722-1</t>
  </si>
  <si>
    <t>Macarena MuÃ±oz Godoy</t>
  </si>
  <si>
    <t>PsicÃ³loga</t>
  </si>
  <si>
    <t>Mackarena</t>
  </si>
  <si>
    <t>mackarena</t>
  </si>
  <si>
    <t>mackarenasanmartinain@gmail.com</t>
  </si>
  <si>
    <t>Liceo insular media</t>
  </si>
  <si>
    <t>Quinchao</t>
  </si>
  <si>
    <t>a:4:{i:0;s:14:"Artes visuales";i:1;s:7:"DiseÃ±o";i:2;s:11:"FotografÃ­a";i:3;s:10:"Literatura";}</t>
  </si>
  <si>
    <t>Magaly Zelaya Escobar</t>
  </si>
  <si>
    <t>magaly-zelaya-escobar</t>
  </si>
  <si>
    <t>magalyzel@gmail.com</t>
  </si>
  <si>
    <t>Liceo San Isidro</t>
  </si>
  <si>
    <t>21 de Mayo 1833</t>
  </si>
  <si>
    <t>a:1:{s:64:"c7ea24af06a44420652240d6cb15736e738155932d2381a58bc43a111ec23c3e";a:4:{s:10:"expiration";i:1464273127;s:2:"ip";s:12:"172.18.9.223";s:2:"ua";s:102:"Mozilla/5.0 (Windows NT 6.1) AppleWebKit/537.36 (KHTML, like Gecko) Chrome/50.0.2661.102 Safari/537.36";s:5:"login";i:1464100327;}}</t>
  </si>
  <si>
    <t>La Cruz</t>
  </si>
  <si>
    <t>"vincular a los niÃ±os con nuestro paisaje"
Los niÃ±os de kÃ­nder decoran la entrada de su sala interviniendo la madera con sus trabajos creativos.
DescripciÃ³n:
Los niÃ±os de kÃ­nder realizan dibujos de flores y los pintan fuera de la sala en los patios del colegio, usando atriles. Las tÃ©cnicas para pintar serÃ¡n tÃ©mpera o engrudo con anilina vegetal, una vez terminado el trabajo y seco, cortarÃ¡n las flores y las ubicarÃ¡n fuera de sus sala, haciendo de este sector un lugar mÃ¡s acogedor y alegre.</t>
  </si>
  <si>
    <t>1421-4</t>
  </si>
  <si>
    <t>33-2317861</t>
  </si>
  <si>
    <t>Magda Gloria Palma L.</t>
  </si>
  <si>
    <t>magda-gloria-palma-l</t>
  </si>
  <si>
    <t>palma.magda@gmail.com</t>
  </si>
  <si>
    <t>Colegio Rep. del PerÃº</t>
  </si>
  <si>
    <t>Hungria 2676. Hualpen</t>
  </si>
  <si>
    <t>Magda Guerra</t>
  </si>
  <si>
    <t>magda-guerra</t>
  </si>
  <si>
    <t>profesoramagdaguerra@gmail.com</t>
  </si>
  <si>
    <t>Escuela Ignacio Serrano Montaner</t>
  </si>
  <si>
    <t>Gabriela Mistral 1754</t>
  </si>
  <si>
    <t>Escuela PÃºblica.</t>
  </si>
  <si>
    <t>Magda Guerra Vallejos</t>
  </si>
  <si>
    <t>Docente de mÃºsica</t>
  </si>
  <si>
    <t>Coro infantil</t>
  </si>
  <si>
    <t>magda-guerra-vallejos</t>
  </si>
  <si>
    <t>magda_erika1@hotmail.com</t>
  </si>
  <si>
    <t>http://semanaeducacionartistica.cultura.gob.cl/wp-content/uploads/2016/05/2-1-150x150.jpg</t>
  </si>
  <si>
    <t>La Escuela Ignacio Serrano Montaner es un establecimiento pÃºblico, cuyo PEI incorpora, entre varios temas de interÃ©s, la formaciÃ³n integral de sus estudiantes con un Ã©nfasis artÃ­stico.</t>
  </si>
  <si>
    <t>4832-1</t>
  </si>
  <si>
    <t>Magdalena Barrios Fuentes</t>
  </si>
  <si>
    <t>magdalena-barrios-fuentes</t>
  </si>
  <si>
    <t>Escuela G-324 DocamÃ¡vida</t>
  </si>
  <si>
    <t>a:2:{s:64:"c7c4683125ff24cd249480055ac3188fc4ab93fd0d51df870b981e12aa56ba7e";a:4:{s:10:"expiration";i:1466036335;s:2:"ip";s:12:"172.18.9.223";s:2:"ua";s:108:"Mozilla/5.0 (Windows NT 6.3; WOW64) AppleWebKit/537.36 (KHTML, like Gecko) Chrome/51.0.2704.84 Safari/537.36";s:5:"login";i:1465863535;}s:64:"9de7f6850538b2e9b5284c1e38498250c4ac67ab02e703aed7442b61f63e9166";a:4:{s:10:"expiration";i:1466193176;s:2:"ip";s:12:"172.18.9.223";s:2:"ua";s:108:"Mozilla/5.0 (Windows NT 6.3; WOW64) AppleWebKit/537.36 (KHTML, like Gecko) Chrome/51.0.2704.84 Safari/537.36";s:5:"login";i:1466020376;}}</t>
  </si>
  <si>
    <t>El establecimiento es una escuela rural multigrado, ubicada en la comuna de Curepto sector de DocamÃ¡vida, con una matrÃ­cula actual de 4 alumnas.</t>
  </si>
  <si>
    <t>Profesora Encargada Escuela</t>
  </si>
  <si>
    <t>Mahuida</t>
  </si>
  <si>
    <t>mahuida</t>
  </si>
  <si>
    <t>patriciacp01@hotmail.com</t>
  </si>
  <si>
    <t>San Alfonso 795</t>
  </si>
  <si>
    <t>a:8:{i:0;s:10:"ArtesanÃ­a";i:1;s:15:"Artes circenses";i:2;s:14:"Artes visuales";i:3;s:4:"Cine";i:4;s:5:"Danza";i:5;s:10:"Literatura";i:6;s:7:"MÃºsica";i:7;s:6:"Teatro";}</t>
  </si>
  <si>
    <t>Establecimiento Educacional Municipal, con una matricula de 186 alumnos, con alto Ã­ndice de vulnerabilidad, con caracterÃ­sticas de alumnos muy diversas y de las cuales se puede destacar mucho potencial en diversas Ã¡reas de interÃ©s de los estudiantes. Con foco en la participaciÃ³n acadÃ©mica, artÃ­stica, deportiva y valÃ³rica en los estudiantes.</t>
  </si>
  <si>
    <t>10567-8</t>
  </si>
  <si>
    <t>Patricia</t>
  </si>
  <si>
    <t>maite-artiagoitia</t>
  </si>
  <si>
    <t>martiagoitia@fundacion.cmpc.cl</t>
  </si>
  <si>
    <t>ArtequÃ­n Los Ãngeles</t>
  </si>
  <si>
    <t>a:1:{s:64:"5e539eac02dfc728c7db0a27ad035fd96d0eade31c5ca815af73119a00c96a4a";a:4:{s:10:"expiration";i:1466713768;s:2:"ip";s:12:"172.18.9.223";s:2:"ua";s:102:"Mozilla/5.0 (Windows NT 6.1) AppleWebKit/537.36 (KHTML, like Gecko) Chrome/51.0.2704.103 Safari/537.36";s:5:"login";i:1466540968;}}</t>
  </si>
  <si>
    <t>http://semanaeducacionartistica.cultura.gob.cl/wp-content/uploads/2016/05/Logo-en-muro-150x150.jpg</t>
  </si>
  <si>
    <t xml:space="preserve">Artequin es un Museo de reproducciones que busca acercar el arte a toda la comunidad de forma lÃºdica y entretenida.
Como espacio de educaciÃ³n informal, Artequin pone a disposiciÃ³n de estudiantes y docentes un currÃ­culo de artes visuales, que combina su metodologÃ­a educativa e interactiva con los objetivos de aprendizaje de los programas de estudio del Ministerio de EducaciÃ³n.
La propuesta contiene visitas guiadas y talleres dirigidos a los niveles de pre-bÃ¡sica, bÃ¡sica y media, y entrega experiencias artÃ­sticas y educativas que complementan el trabajo del aula.
</t>
  </si>
  <si>
    <t>www.artequinlosangeles.cl</t>
  </si>
  <si>
    <t>Maite Artiagoitia Alti</t>
  </si>
  <si>
    <t>maite-artiagoitia-alti</t>
  </si>
  <si>
    <t>martiagoitia@forestal.cmpc.cl</t>
  </si>
  <si>
    <t>Parque Alessandri CMPC</t>
  </si>
  <si>
    <t>Km. 18 Camino ConcepciÃ³n Coronel</t>
  </si>
  <si>
    <t>a:1:{s:64:"d5241d53e940f19c453a70b707d340a9a16e44274b3eabced69cf03007228f6b";a:4:{s:10:"expiration";i:1466971488;s:2:"ip";s:12:"172.18.9.223";s:2:"ua";s:102:"Mozilla/5.0 (Windows NT 6.1) AppleWebKit/537.36 (KHTML, like Gecko) Chrome/51.0.2704.103 Safari/537.36";s:5:"login";i:1466798688;}}</t>
  </si>
  <si>
    <t>http://semanaeducacionartistica.cultura.gob.cl/wp-content/uploads/2016/05/Parque-Alesandri-2007-022-1-150x150.jpg</t>
  </si>
  <si>
    <t>En una superficie de 11 hectÃ¡reas, el Parque estÃ¡ compuesto por variados espacios: Senderos Educativos, Anfiteatro Cultural, Sala del Ãrbol, Vivero Educativo, Bosque Nativo, Museo ArtequÃ­n , Sala de Conferencia y Sendero de Trekking, los que responden a una misma misiÃ³n ofreciendo distintas actividades educativas, culturales y de recreaciÃ³n.</t>
  </si>
  <si>
    <t>www.parquealessandri.cl</t>
  </si>
  <si>
    <t>Malva Leon Miranda</t>
  </si>
  <si>
    <t>malva-leon-miranda</t>
  </si>
  <si>
    <t>padrepio2032@yahoo.es</t>
  </si>
  <si>
    <t>Escuela Especial Padre PÃ­o.</t>
  </si>
  <si>
    <t>CanadÃ¡ NÂ° 9255</t>
  </si>
  <si>
    <t>Este aÃ±o 2016, se realizarÃ¡ un homenaje a Los Jaivas, a  travÃ©s de sus temas, en danza, mÃºsica,y ambientaciÃ³n de las temÃ¡ticas de las letras de sus canciones.
HabrÃ¡ circuitos culturales , con los diferentes vÃ­deos de cada canciÃ³n. Destacando la letra y ambientaciÃ³n usado para su grabaciÃ³n.
Se invitarÃ¡ a un artista del grupo a visitarnos.
se usarÃ¡ un espacio pÃºblico con Danza, ejecuciÃ³n Musical y ExposiciÃ³n de carÃ¡tulas de cada CD grabados por ellos.</t>
  </si>
  <si>
    <t>25923-3</t>
  </si>
  <si>
    <t>www.portal especial</t>
  </si>
  <si>
    <t>Sergio Burgos Cerda</t>
  </si>
  <si>
    <t>Trabaja con todos los niveles en ejecuciÃ³n instrumental y canto.</t>
  </si>
  <si>
    <t>Se trabaja con elenco de danza, teatro, mÃºsica .</t>
  </si>
  <si>
    <t>manati</t>
  </si>
  <si>
    <t>elisageraldo2001@yahoo.es</t>
  </si>
  <si>
    <t xml:space="preserve">Escuela Especial de Lenguaje ManatÃ­ </t>
  </si>
  <si>
    <t>Los Lilenes 139</t>
  </si>
  <si>
    <t>a:1:{s:64:"38e8762bf3caa015f09b9f64a1926ee63c66aad47d8cbb87b1f9af75437a62d1";a:4:{s:10:"expiration";i:1466625113;s:2:"ip";s:12:"172.18.9.223";s:2:"ua";s:109:"Mozilla/5.0 (Windows NT 6.1; WOW64) AppleWebKit/537.36 (KHTML, like Gecko) Chrome/51.0.2704.103 Safari/537.36";s:5:"login";i:1466452313;}}</t>
  </si>
  <si>
    <t>http://semanaeducacionartistica.cultura.gob.cl/wp-content/uploads/2016/04/logo-150x150.png</t>
  </si>
  <si>
    <t xml:space="preserve">Escuela de Lenguaje ManatÃ­ promoviendo el desarrollo integral, inclusivo y de calidad para nuestros niÃ±os y niÃ±as de Los Vilos </t>
  </si>
  <si>
    <t>13531-3</t>
  </si>
  <si>
    <t>MarÃ­a Lorena Santander Rivera</t>
  </si>
  <si>
    <t xml:space="preserve">Profesora Especialista </t>
  </si>
  <si>
    <t>Manuel Albarran Martinez</t>
  </si>
  <si>
    <t>manuel-albarran-martinez</t>
  </si>
  <si>
    <t>Escuela "Ignacio Verdugo Cavada"</t>
  </si>
  <si>
    <t xml:space="preserve"> Unzueta  NÂ° 052</t>
  </si>
  <si>
    <t>a:1:{s:64:"d4ab4a41b02f3366211d4e43c1c47977ccdca4f8079b264c880f0e3b582461ce";a:4:{s:10:"expiration";i:1467295427;s:2:"ip";s:12:"172.18.9.223";s:2:"ua";s:74:"Mozilla/5.0 (Windows NT 6.2; WOW64; rv:6.0.2) Gecko/20100101 Firefox/6.0.2";s:5:"login";i:1467122627;}}</t>
  </si>
  <si>
    <t>a:7:{i:0;s:10:"ArtesanÃ­a";i:1;s:14:"Artes visuales";i:2;s:4:"Cine";i:3;s:5:"Danza";i:4;s:10:"Literatura";i:5;s:7:"MÃºsica";i:6;s:6:"Teatro";}</t>
  </si>
  <si>
    <t>La Escuela Ignacio Verdugo Cavada, se ubica en la comuna de MulchÃ©n, es un establecimiento pÃºblico dependiente del Municipio. Presenta un PEI cuyos lineamientos tienden a encaminar a los alumnos y alumnas hacia el mundo del arte, sensibilizando y creando conciencia de la importancia que el arte provoca en el desarrollo personal, acadÃ©mico ,social y cultural en cada uno de ellos y en la comunidad toda.Es por lo anteriormente seÃ±alado, que la escuela se suma por segundo aÃ±o consecutivo a este importante evento que destaca y resalta nuestro propÃ³sito de fortalecer y difundir el mundo artÃ­stico en nuestra comunidad escolar.</t>
  </si>
  <si>
    <t>4407-5</t>
  </si>
  <si>
    <t>www.facebook.com/EscuelaIVC</t>
  </si>
  <si>
    <t>43-2402127</t>
  </si>
  <si>
    <t>Juan Luis SepÃºlveda Donoso</t>
  </si>
  <si>
    <t>FonoaudiÃ³logo</t>
  </si>
  <si>
    <t>Banda musical</t>
  </si>
  <si>
    <t>Manuel Belarmino Rocha Rodriguez</t>
  </si>
  <si>
    <t>manuel-belarmino-rocha-rodriguez</t>
  </si>
  <si>
    <t>rochamanuelb@gmail.com</t>
  </si>
  <si>
    <t>Escuela Kimun Lawal</t>
  </si>
  <si>
    <t>Avenida V+ictor Jara Alerce Sur</t>
  </si>
  <si>
    <t>a:1:{s:64:"5a921775d7b296e7803fc60536d646b79e0d0a474018a2be2dc4bfcfe2674e17";a:4:{s:10:"expiration";i:1459719892;s:2:"ip";s:12:"172.18.9.223";s:2:"ua";s:76:"Mozilla/5.0 (Windows NT 6.3; WOW64; Trident/7.0; MASMJS; rv:11.0) like Gecko";s:5:"login";i:1459547092;}}</t>
  </si>
  <si>
    <t>Escuela Municipal, ubicada en Alerce Sur, distante 8 kilÃ³metros de Puerto Montt, con 85,7% de vulnerabilidad. Atiende una poblaciÃ³n escolar de Prekinder a Octavo AÃ±o, con una matrÃ­cula de 1.050 alumnos.
AÃ±o pasado la unidad educativa fue seleccionada por el MINEDUC para impartir dos Talleres ArtÃ­sticos:Danza FolclÃ³rica y Guitarra, recibiendo implementaciÃ³n y contrataciÃ³n de dos Monitores.
Cuenta con Talleres ExtraprogramÃ¡ticos, destacando, Grupo Instrumental, Kimun TV con equipo de noteros, camarÃ³grafos quienes  realizan  entrevistas, asesorando un docente. Para fortalecer el trabajo del Taller, este aÃ±o fue contratado con 25 horas un Periodista y Cineasta Documentalista, quien Â´realizarÃ¡ entre otros  Talleres de Cuentacuentos, ProducciÃ³n Audiovisual.</t>
  </si>
  <si>
    <t>22418-9</t>
  </si>
  <si>
    <t>escuelakimunlawal</t>
  </si>
  <si>
    <t>65 2 482692</t>
  </si>
  <si>
    <t>Carlos VelÃ¡squez Maldonado</t>
  </si>
  <si>
    <t>Grupo Instrumental- Teatro de TÃ­teres - Kimun TV</t>
  </si>
  <si>
    <t>Manuel Borquez Avendano</t>
  </si>
  <si>
    <t>manuel-borquez-avendano</t>
  </si>
  <si>
    <t>copaquilla@gmail.com</t>
  </si>
  <si>
    <t>Centro de Artes "ElTren"</t>
  </si>
  <si>
    <t>Ednundo Prez Sujovic 1022</t>
  </si>
  <si>
    <t xml:space="preserve">Arica </t>
  </si>
  <si>
    <t>Miguel Ocaranza</t>
  </si>
  <si>
    <t>Manuel Calderon San Martin</t>
  </si>
  <si>
    <t>manuel-calderon-san-martin</t>
  </si>
  <si>
    <t>sirmanuelito@gmail.com</t>
  </si>
  <si>
    <t>Colegio Mirador del Lago</t>
  </si>
  <si>
    <t>Calle Manuel Bulnes Esq.Errazuriz S/N - Puerto Varas</t>
  </si>
  <si>
    <t>http://semanaeducacionartistica.cultura.gob.cl/wp-content/uploads/2016/05/Manu-150x150.jpg</t>
  </si>
  <si>
    <t xml:space="preserve">El colegio posee 8 talleres artÃ­sticos musicales entre los cuales cuenta con Grupo folklore Andino, Orquesta ClÃ¡sica, grupo de cÃ¡mara, Coro Escolar, Bigband, Grupo Latinoamericano de profesores, taller de Guitarra y orquesta latinoamericana.
AdemÃ¡s de talleres de danza moderna y folklore. </t>
  </si>
  <si>
    <t>Manuel CalderÃ³n San MartÃ­n</t>
  </si>
  <si>
    <t>Profesor de MÃºsica y Encargado de Talleres ArtÃ­sticos</t>
  </si>
  <si>
    <t xml:space="preserve">Orquesta Latinoamericana </t>
  </si>
  <si>
    <t>Manuel Dongo</t>
  </si>
  <si>
    <t>manuel-dongo</t>
  </si>
  <si>
    <t>Liceo Domingo Latrille</t>
  </si>
  <si>
    <t>a:1:{s:64:"3b1411b327c3bf4d45d44fa8fe19e5aa229f43c1158a67692ec5806f9786e5a9";a:4:{s:10:"expiration";i:1464809314;s:2:"ip";s:12:"172.18.9.223";s:2:"ua";s:110:"Mozilla/5.0 (Windows NT 10.0; WOW64) AppleWebKit/537.36 (KHTML, like Gecko) Chrome/50.0.2661.102 Safari/537.36";s:5:"login";i:1464636514;}}</t>
  </si>
  <si>
    <t>http://semanaeducacionartistica.cultura.gob.cl/wp-content/uploads/2016/05/daem4-150x150.jpg</t>
  </si>
  <si>
    <t>a:8:{i:0;s:10:"ArtesanÃ­a";i:1;s:14:"Artes visuales";i:2;s:4:"Cine";i:3;s:7:"DiseÃ±o";i:4;s:11:"FotografÃ­a";i:5;s:10:"Literatura";i:6;s:7:"MÃºsica";i:7;s:6:"Teatro";}</t>
  </si>
  <si>
    <t>Liceo Domingo Latrille de la ciudad de Tocopilla.
Ubicado nuevamente en la calle carrera 1305 luego de un periodo de 8 aÃ±os de funcionamiento en una espacio provisorio tras el terremoto de 2007. De formaciÃ³n cientÃ­fico humanista con especial atenciÃ³n en el Ã¡rea  artÃ­stica. IncluyÃ©ndola en el plan de formaciÃ³n diferenciada, ACLES y talleres de libre disposiciÃ³n. Entre los cuales destacamos el taller de pintura y grabado, para lo cual somos el Ãºnico establecimiento de la ciudad que cuenta con un tÃ³rculo y equipamiento para esta disciplina.</t>
  </si>
  <si>
    <t>199-6</t>
  </si>
  <si>
    <t>055-2426420</t>
  </si>
  <si>
    <t>MANUEL JELDRES CORREA</t>
  </si>
  <si>
    <t>manuel-jeldres-correa</t>
  </si>
  <si>
    <t>mjcoordinadorenlaces@gmail.com</t>
  </si>
  <si>
    <t>ESCUELA BÃSICA NÂº 878  "LOS ACACIOS"</t>
  </si>
  <si>
    <t>LOS ACACIOS 1445</t>
  </si>
  <si>
    <t>a:1:{s:64:"056fd29d0a5938db6c5469ded470645e6b1b3ef4fc9ca4d721d175e7df802296";a:4:{s:10:"expiration";i:1463065171;s:2:"ip";s:12:"172.18.9.223";s:2:"ua";s:101:"Mozilla/5.0 (Windows NT 6.1) AppleWebKit/537.36 (KHTML, like Gecko) Chrome/50.0.2661.94 Safari/537.36";s:5:"login";i:1462892371;}}</t>
  </si>
  <si>
    <t>http://semanaeducacionartistica.cultura.gob.cl/wp-content/uploads/2016/03/ESCUELA-LOS-ACACIOS-150x150.jpg</t>
  </si>
  <si>
    <t>RENCA</t>
  </si>
  <si>
    <t>Escuela Los Acacios fomenta diversas expresiones artÃ­sticas: Festival FolclÃ³rico, Festival de la Voz, DÃ­a de la Familia; y motiva a los alumnos a participar activamente de ellas.</t>
  </si>
  <si>
    <t>10235-0</t>
  </si>
  <si>
    <t>www.escuelalosacacios.cl</t>
  </si>
  <si>
    <t>Manuel Munoz Correa</t>
  </si>
  <si>
    <t>manuel-munoz-correa</t>
  </si>
  <si>
    <t>info@colegiobrothers.cl</t>
  </si>
  <si>
    <t>Escuela BÃ¡sica Part. NÂ°1294 "Brothers School"</t>
  </si>
  <si>
    <t>Dr. Sotero del RÃ­o NÂ°303</t>
  </si>
  <si>
    <t>Colegio BÃ¡sico, cuenta con una matrÃ­cula de 710 alumnos/as, ubicado en la comuna de La Florida. Fono: 22918810.</t>
  </si>
  <si>
    <t>11.789-7</t>
  </si>
  <si>
    <t>Manuel MuÃ±oz Correa</t>
  </si>
  <si>
    <t>MANUELA VASQUEZ CONTRERAS</t>
  </si>
  <si>
    <t>manuela-vasquez-contreras</t>
  </si>
  <si>
    <t>direccion@comunidadalborada.cl</t>
  </si>
  <si>
    <t>a:1:{s:64:"9c8462c91156d1d7e78eabb2e34c7fff02a124451c15d553ce7e6f407d462e72";a:4:{s:10:"expiration";i:1466623723;s:2:"ip";s:12:"172.18.9.223";s:2:"ua";s:110:"Mozilla/5.0 (Windows NT 10.0; WOW64) AppleWebKit/537.36 (KHTML, like Gecko) Chrome/51.0.2704.103 Safari/537.36";s:5:"login";i:1466450923;}}</t>
  </si>
  <si>
    <t>http://semanaeducacionartistica.cultura.gob.cl/wp-content/uploads/2016/06/logo-oficial-2-150x150.jpg</t>
  </si>
  <si>
    <t>ACADEMIA DE DANZAS, TEATRO, VIOLÃN, GUITARRA, FOLCLOR, OTROS</t>
  </si>
  <si>
    <t>6304-3</t>
  </si>
  <si>
    <t>www.comunidadalborada.cl</t>
  </si>
  <si>
    <t>MONICA ABARA</t>
  </si>
  <si>
    <t>DOCENTE- COORDINADORA DEPARTAMENTO ED. ARTISTICA</t>
  </si>
  <si>
    <t>ACADEMIA DE DANZA MODERNA</t>
  </si>
  <si>
    <t>Mapmostazal</t>
  </si>
  <si>
    <t>mapmostazal</t>
  </si>
  <si>
    <t>mapmostazal@gmail.com</t>
  </si>
  <si>
    <t>Escuela Especial Maria Alicia Ponce</t>
  </si>
  <si>
    <t xml:space="preserve">Longitudinal antiguo ruta H10, sin numero. </t>
  </si>
  <si>
    <t>a:1:{s:64:"0ded21e7d463dbb139c394c4c7ae4e0b8c9856137dd1fb960150a6e5c8ace0ee";a:4:{s:10:"expiration";i:1462566554;s:2:"ip";s:12:"172.18.9.223";s:2:"ua";s:109:"Mozilla/5.0 (Windows NT 10.0; WOW64) AppleWebKit/537.36 (KHTML, like Gecko) Chrome/50.0.2661.94 Safari/537.36";s:5:"login";i:1462393754;}}</t>
  </si>
  <si>
    <t xml:space="preserve">Alex Labrin Herrera </t>
  </si>
  <si>
    <t>Profesor de educaciÃ³n fÃ­sica.</t>
  </si>
  <si>
    <t>Coro MAP, danza Map</t>
  </si>
  <si>
    <t>Marcela</t>
  </si>
  <si>
    <t>marcela</t>
  </si>
  <si>
    <t>biosubsole@gmail.com</t>
  </si>
  <si>
    <t>Miraflores Norte 0185</t>
  </si>
  <si>
    <t>a:1:{s:64:"55cc67f596088807cf62a5d792f9093adc20722e8544b854e90f6ac174970d91";a:4:{s:10:"expiration";i:1466654509;s:2:"ip";s:12:"172.18.9.223";s:2:"ua";s:110:"Mozilla/5.0 (Windows NT 10.0; WOW64) AppleWebKit/537.36 (KHTML, like Gecko) Chrome/51.0.2704.103 Safari/537.36";s:5:"login";i:1466481709;}}</t>
  </si>
  <si>
    <t>http://semanaeducacionartistica.cultura.gob.cl/wp-content/uploads/2016/06/sii-150x150.jpg</t>
  </si>
  <si>
    <t>a:11:{i:0;s:12:"Arquitectura";i:1;s:10:"ArtesanÃ­a";i:2;s:15:"Artes circenses";i:3;s:14:"Artes visuales";i:4;s:4:"Cine";i:5;s:5:"Danza";i:6;s:7:"DiseÃ±o";i:7;s:11:"FotografÃ­a";i:8;s:7:"MÃºsica";i:9;s:13:"Nuevos medios";i:10;s:6:"Teatro";}</t>
  </si>
  <si>
    <t>Nuestro Proyecto Educativo tiene un Fundamento Humanista Cristiano que define el concepto de hombre y el tipo de educaciÃ³n que se imparte en esta instituciÃ³n.Nuestro Proyecto obedece a la necesidad de estructurar los mecanismos necesarios para mejorar la calidad del aprendizaje de los alumnos, para lo cual se requiere:
Construir una propuesta educativa coherente e innovadora.
Generar una visiÃ³n compartida entre todos los miembros de la comunidad.
Gestionar los cambios de una manera planificada y disciplinada, en un contexto de descentralizaciÃ³n y autonomÃ­a.
Asumir la diversidad, donde todos los niÃ±os y niÃ±as aprenden juntos bajo condiciones que les
garantizan el desarrollo de las capacidades esenciales para su participaciÃ³n e integraciÃ³n social.
En este sentido, no puede haber duda respecto al propÃ³sito de cualquier instituciÃ³n educacional, cual
es, lograr la mejor calidad en el aprendizaje de los alumnos. Siendo ellos el centro de Ã©sta tarea, la
comunidad se organiza para conseguir dicho objetivo y se compromete ante los actuales y
potenciales nuevos integrantes, a cumplir con su logro.
La formulaciÃ³n de nuestro Proyecto Educativo Institucional recoge las definiciones y lineamientos
generales entregados por el Ministerio de EducaciÃ³n respecto de esta materia, conjuntamente con los
contenidos valÃ³ricos y formativos sustentados por las polÃ­ticas transversales de la comuna de Buin</t>
  </si>
  <si>
    <t>Marcela Villarroel Sandoval</t>
  </si>
  <si>
    <t>Marcela Andrea Soto Belmar</t>
  </si>
  <si>
    <t>marcela-andrea-soto-belmar</t>
  </si>
  <si>
    <t>marcela11_12@hotmail.com</t>
  </si>
  <si>
    <t>Escuela Municipal Araucarias</t>
  </si>
  <si>
    <t>MartÃ­nez de Rozas nÂ° 0391</t>
  </si>
  <si>
    <t>a:1:{s:64:"67e3ae62841d9987569f18fbc4d78b21d3df6c07290828d32746289e552022ec";a:4:{s:10:"expiration";i:1463603426;s:2:"ip";s:12:"172.18.9.223";s:2:"ua";s:65:"Mozilla/5.0 (Windows NT 6.1; rv:36.0) Gecko/20100101 Firefox/36.0";s:5:"login";i:1463430626;}}</t>
  </si>
  <si>
    <t>Loncoche</t>
  </si>
  <si>
    <t>Escuela Municipal Araucarias de Loncoche, atiende estudiantes vulnerables del sertor, con una matrÃ­cula de 270   y con IVE de 93,1%.
De acuerdo a nuestros lineamientos, deseamos fortalecer las habilidades culturales y deportivas en nuestros estudiantes, tenemos en proyectos formar una Orquesta SinfÃ³nica, fortalecer taller de danza y teatro.</t>
  </si>
  <si>
    <t>11472-3</t>
  </si>
  <si>
    <t>Patricio Rubio FernÃ¡ndez</t>
  </si>
  <si>
    <t>Docente de EducaciÃ³n FÃ­sica y Salud</t>
  </si>
  <si>
    <t>Marcela Angelica Serrano Pacheco</t>
  </si>
  <si>
    <t>marcela-angelica-serrano-pacheco</t>
  </si>
  <si>
    <t>marcecallas@yahoo.es</t>
  </si>
  <si>
    <t>Colegio Almendral La Pintana</t>
  </si>
  <si>
    <t>La Primavera 02925</t>
  </si>
  <si>
    <t>25250-6</t>
  </si>
  <si>
    <t>Marcela Serrano</t>
  </si>
  <si>
    <t>Profesora de Educacion Musical</t>
  </si>
  <si>
    <t>marcela-castillo</t>
  </si>
  <si>
    <t>mcastillo@fmachile.org</t>
  </si>
  <si>
    <t>COLEGIO MARIA MAZZARELLO TALCA</t>
  </si>
  <si>
    <t xml:space="preserve">8 oriente 1735 </t>
  </si>
  <si>
    <t>a:7:{i:0;s:15:"Artes circenses";i:1;s:14:"Artes visuales";i:2;s:5:"Danza";i:3;s:10:"Literatura";i:4;s:7:"MÃºsica";i:5;s:13:"Nuevos medios";i:6;s:6:"Teatro";}</t>
  </si>
  <si>
    <t xml:space="preserve">Nuestro interÃ©s como colegio es incorporar redes de apoyo en el area ARTÃSTICA , porque creemos que es mediante el arte articulado con lo acadÃ©mico conseguiremos formar niÃ±as integrales con competencias para la vida, Somos un colegio de orientaciÃ³n catÃ³lica con una matricula de 380 niÃ±as aprox. con niveles desde  NT2 hasta 8Â° basico, somos parte de la Congregacion Hijas de Maria Auxiliadora </t>
  </si>
  <si>
    <t>3002-7</t>
  </si>
  <si>
    <t>MARCELA CATALAN</t>
  </si>
  <si>
    <t>marcela-catalan</t>
  </si>
  <si>
    <t>patricia_21_82@hotmail.com</t>
  </si>
  <si>
    <t>ESCUELA GABRIELA MISTRAL</t>
  </si>
  <si>
    <t>GENERAL URRUTIA 763</t>
  </si>
  <si>
    <t>http://semanaeducacionartistica.cultura.gob.cl/wp-content/uploads/2016/04/Foto1219-150x150.jpg</t>
  </si>
  <si>
    <t>NUEVA IMPERIAL</t>
  </si>
  <si>
    <t>ACADEMIA DANZA CRISTIANA Y CONTEMPORANEA
ACADEMIA DE BALLET
ACADEMIA DE INSTRUMENTO
ACADEMIA DE CORO
ACADEMIA DE MANUALIDADES
ACADEMIA DE PINTURA</t>
  </si>
  <si>
    <t>www.colegiogabrielamistral.cl</t>
  </si>
  <si>
    <t>ANGELA LEVIL</t>
  </si>
  <si>
    <t>BALLET Y DANZA CONTEMPORANEA</t>
  </si>
  <si>
    <t>MARCELA DIAZ PINEDA</t>
  </si>
  <si>
    <t>marcela-diaz-pineda</t>
  </si>
  <si>
    <t>marceladiazp@hotmail.com</t>
  </si>
  <si>
    <t>Colegio Charles Darwin</t>
  </si>
  <si>
    <t>Venecia Sur 336</t>
  </si>
  <si>
    <t xml:space="preserve">Establecimiento educacional mixto de dependencia municipal de EnseÃ±anza pre-bÃ¡sica , BÃ¡sica y Media.
Posee un alto nivel de vulnerabilidad.
Alto porcentaje de alumnos prioritarios y preferentes.
</t>
  </si>
  <si>
    <t>1969--0</t>
  </si>
  <si>
    <t>www.charlesdarwin.cl</t>
  </si>
  <si>
    <t>Marcela DÃ­az Pineda</t>
  </si>
  <si>
    <t>docente de aula 3Â° BÃ¡sico</t>
  </si>
  <si>
    <t>grupo Taller musical</t>
  </si>
  <si>
    <t>Marcela Mohammad</t>
  </si>
  <si>
    <t>marcela-mohammad</t>
  </si>
  <si>
    <t>marcela.mohammad.j@gmail.com</t>
  </si>
  <si>
    <t>Almundo, ComunicaciÃ³n GrÃ¡fica</t>
  </si>
  <si>
    <t>ConcÃ³n</t>
  </si>
  <si>
    <t>http://semanaeducacionartistica.cultura.gob.cl/wp-content/uploads/2016/04/IMG_20160410_154006-150x150.jpg</t>
  </si>
  <si>
    <t>www.almundodiseÃ±o.cl</t>
  </si>
  <si>
    <t>Marcela Mohammad J</t>
  </si>
  <si>
    <t>Marcela Palma Troncoso</t>
  </si>
  <si>
    <t>marcela-palma-troncoso</t>
  </si>
  <si>
    <t>mpalmat@udec.cl</t>
  </si>
  <si>
    <t>Universidad de ConcepciÃ³n</t>
  </si>
  <si>
    <t>Edmundo  Larenas 322</t>
  </si>
  <si>
    <t>41 2204784</t>
  </si>
  <si>
    <t>Facultad de  EducaciÃ³n</t>
  </si>
  <si>
    <t>MARCELA PAREDES ULLOA</t>
  </si>
  <si>
    <t>marcela-paredes-ulloa</t>
  </si>
  <si>
    <t>marcela.paredes@southerncollege.cl</t>
  </si>
  <si>
    <t>SOUTHERN COLLEGE</t>
  </si>
  <si>
    <t>Avenida Padre Hurtado 0195</t>
  </si>
  <si>
    <t>http://semanaeducacionartistica.cultura.gob.cl/wp-content/uploads/2016/03/IMG_6304-copia-2-150x150.jpg</t>
  </si>
  <si>
    <t>a:5:{i:0;s:14:"Artes visuales";i:1;s:11:"FotografÃ­a";i:2;s:7:"MÃºsica";i:3;s:13:"Nuevos medios";i:4;s:6:"Teatro";}</t>
  </si>
  <si>
    <t xml:space="preserve">Nuestro Colegio de carÃ¡cter CientÃ­fico humanista estÃ¡ enfocado en el desarrollo integral de nuestros estudiantes, con una visiÃ³n cristiana, haciendo Ã©nfasis en el Ã¡rea de las Artes, deportes e InglÃ©s. </t>
  </si>
  <si>
    <t>18034-3</t>
  </si>
  <si>
    <t>http://www.southerncollege.cl/</t>
  </si>
  <si>
    <t>43-2233514</t>
  </si>
  <si>
    <t>TALLER DE TEATRO/ ORQUESTA ESTUDIANTIL</t>
  </si>
  <si>
    <t>Marcela Paz</t>
  </si>
  <si>
    <t>marcela-paz</t>
  </si>
  <si>
    <t>marcela.fernandez@ug.uchile.cl</t>
  </si>
  <si>
    <t>Centro Cultural para las comunicaciones Aukan</t>
  </si>
  <si>
    <t>Juan Jimenez 1120</t>
  </si>
  <si>
    <t>a:1:{s:64:"6dfff7716b44b4bec176c74b81995121811e8ce9c2a48b9c099286899e93fb3f";a:4:{s:10:"expiration";i:1462549816;s:2:"ip";s:12:"172.18.9.223";s:2:"ua";s:109:"Mozilla/5.0 (Windows NT 6.1; WOW64) AppleWebKit/537.36 (KHTML, like Gecko) Chrome/49.0.2623.112 Safari/537.36";s:5:"login";i:1462377016;}}</t>
  </si>
  <si>
    <t xml:space="preserve">Centro Cultural para las Comunicaciones Aukan, busca relevar las comunicaciones a nivel comunitario, impulsando las voces locales propiciando los espacios para que se den a conocer. 
</t>
  </si>
  <si>
    <t>Marcela FernÃ¡ndez</t>
  </si>
  <si>
    <t>marcela simonne</t>
  </si>
  <si>
    <t>marcela-simonne</t>
  </si>
  <si>
    <t>marcela_simonne@hotmail.com</t>
  </si>
  <si>
    <t xml:space="preserve">bertait college </t>
  </si>
  <si>
    <t xml:space="preserve">vital apoquindo 1055 dep D 4023 </t>
  </si>
  <si>
    <t>http://semanaeducacionartistica.cultura.gob.cl/wp-content/uploads/2016/03/DSC_0648-150x150.jpg</t>
  </si>
  <si>
    <t xml:space="preserve">las condes </t>
  </si>
  <si>
    <t>trabajo en un colegio particular de lo Barnechea , en el cual es un nivel por curso , con niÃ±os sin problemas de dinero.</t>
  </si>
  <si>
    <t>25224-7</t>
  </si>
  <si>
    <t>marcela venegas carrera</t>
  </si>
  <si>
    <t>marcela-venegas-carrera</t>
  </si>
  <si>
    <t>ardillitas.ide@gmail.com</t>
  </si>
  <si>
    <t>escuela de pÃ¡rvulos "Las Ardillitas"</t>
  </si>
  <si>
    <t>Av. Ejercito #01181</t>
  </si>
  <si>
    <t>a:1:{s:64:"acf4a11a8f5765d9a5a6ef4c435cdd5678d90e307c9be26bc7f6e91ca11d6982";a:4:{s:10:"expiration";i:1466785156;s:2:"ip";s:12:"172.18.9.223";s:2:"ua";s:109:"Mozilla/5.0 (Windows NT 6.1; WOW64) AppleWebKit/537.36 (KHTML, like Gecko) Chrome/51.0.2704.103 Safari/537.36";s:5:"login";i:1466612356;}}</t>
  </si>
  <si>
    <t>a:2:{i:0;s:10:"Literatura";i:1;s:7:"MÃºsica";}</t>
  </si>
  <si>
    <t>349-2</t>
  </si>
  <si>
    <t>Marcelo</t>
  </si>
  <si>
    <t>marcelo</t>
  </si>
  <si>
    <t>marceloe.espinoza@gmail.com</t>
  </si>
  <si>
    <t>Av. CapitÃ¡n Ignacio Carrera Pinto 1025</t>
  </si>
  <si>
    <t>a:1:{s:64:"f42391436da0d280db45a10207fbc69d2dabba3db3ec60a909718109318eb49c";a:4:{s:10:"expiration";i:1464144148;s:2:"ip";s:12:"172.18.9.223";s:2:"ua";s:117:"Mozilla/5.0 (Macintosh; Intel Mac OS X 10_9_5) AppleWebKit/601.6.17 (KHTML, like Gecko) Version/9.1.1 Safari/537.86.6";s:5:"login";i:1463971348;}}</t>
  </si>
  <si>
    <t>http://www.filosofia.uchile.cl/estudios-pedagogicos</t>
  </si>
  <si>
    <t xml:space="preserve">Departamento de estudios pedagÃ³gicos </t>
  </si>
  <si>
    <t>Marcelo Adrian Cancino Elgueta</t>
  </si>
  <si>
    <t>marcelo-adrian-cancino-elgueta</t>
  </si>
  <si>
    <t>grtempomarcelo@yahoo.com</t>
  </si>
  <si>
    <t>escuela General Ohiggins</t>
  </si>
  <si>
    <t>a:1:{s:64:"3b2a73e2490537732034d3aad414fca5347069d369540f6ed9f76d6296b0bd38";a:4:{s:10:"expiration";i:1466270246;s:2:"ip";s:12:"172.18.9.223";s:2:"ua";s:109:"Mozilla/5.0 (Windows NT 10.0; WOW64) AppleWebKit/537.36 (KHTML, like Gecko) Chrome/51.0.2704.84 Safari/537.36";s:5:"login";i:1466097446;}}</t>
  </si>
  <si>
    <t>Somos una de las escuelas pÃºblicas mÃ¡s antigÃ¼as de la comuna de MaipÃº. Cuenta con alumnos de enseÃ±anza bÃ¡sica que presentan alta vulnerabilidad social. Contamos con un cuerpo docente especializado, con un alto nivel de compromiso con los alumnos.</t>
  </si>
  <si>
    <t>Marcelo Cancino Elgueta</t>
  </si>
  <si>
    <t>Coordinador de cultura</t>
  </si>
  <si>
    <t>Grupo de mÃºsica latinoamericana</t>
  </si>
  <si>
    <t>marcelo-arenas</t>
  </si>
  <si>
    <t>marcelo.arenasg@gmail.com</t>
  </si>
  <si>
    <t>Avenida Central 017 Villa Chena</t>
  </si>
  <si>
    <t>http://semanaeducacionartistica.cultura.gob.cl/wp-content/uploads/2016/05/go-lucila-godoy-150x150.png</t>
  </si>
  <si>
    <t>El Liceo Polivalente Lucila Godoy Alcayaga, es un Liceo Cientifico Humanista y Tecnico Profesional, en la cual se busca en el alumnado potenciar habilidades humanisticas de comprension, cientificas de analisis y deduccion, y en el area tecnica, la contabilidad, para futuros tecnicos contables. El lema del Liceo es "La educacion es, tal vez, la forma mas alta de buscar a Dios". Como establecimiento se busca lograr la maxima preparacion de los alumnos ya sea en el desarrollo social, critico cultural y humano, para el ingreso a la educacion superior y profesional. En el area artistica se pretende mostrar y dar a conocer habilidades pictoricas y creativas, ya sea en la pintura, el dibujo y la decoracion.</t>
  </si>
  <si>
    <t>10551-1</t>
  </si>
  <si>
    <t>lgodoy@corsaber.cl</t>
  </si>
  <si>
    <t>Docente Artes Visuales y Tecnologia</t>
  </si>
  <si>
    <t>Artes Visuales / Dibujo y Pintura</t>
  </si>
  <si>
    <t>Marcelo Bustos</t>
  </si>
  <si>
    <t>marcelo-bustos</t>
  </si>
  <si>
    <t>proyectomalbus@gmail.com</t>
  </si>
  <si>
    <t>Liceo Diego Portales</t>
  </si>
  <si>
    <t>Maipu 805</t>
  </si>
  <si>
    <t>a:1:{s:64:"d5a4bbd48902067fa5e793d1d2d4ef2de5ca01a68f24fb42093b141dc0a66b99";a:4:{s:10:"expiration";i:1462632102;s:2:"ip";s:12:"172.18.9.223";s:2:"ua";s:108:"Mozilla/5.0 (Windows NT 6.1; WOW64) AppleWebKit/537.36 (KHTML, like Gecko) Chrome/50.0.2661.94 Safari/537.36";s:5:"login";i:1462459302;}}</t>
  </si>
  <si>
    <t>http://semanaeducacionartistica.cultura.gob.cl/wp-content/uploads/2016/05/13166104_1042427412498234_2105793420776393108_n-150x150.jpg</t>
  </si>
  <si>
    <t>san carlos</t>
  </si>
  <si>
    <t>Liceo Diego Portales es un liceo publico y artisto de la comuna de san carlos, cuenta con un proyecto artistico donde se desarrollan diferentes manifestaciones artisiticas tales como orquesta sinfonica, ensamble musical de musica popular, grupo de fusion folclorica, coro polifonico, taller de danzas, artes visuales, pintura.</t>
  </si>
  <si>
    <t>Profesor y monitor instrumental de folclore y musica popular</t>
  </si>
  <si>
    <t>orquesta, banda musical, grupo folclorico, coro polifonico, taler de danzas</t>
  </si>
  <si>
    <t>marcelo-garrido</t>
  </si>
  <si>
    <t>marcelo.arenasg@outlook.cl</t>
  </si>
  <si>
    <t>http://semanaeducacionartistica.cultura.gob.cl/wp-content/uploads/2016/05/insignia-colegio-150x150.jpg</t>
  </si>
  <si>
    <t xml:space="preserve">El Liceo Antonio Cardenal Samore antiguamente era una escuela basica y no contaba con enseÃ±anza media.Hoy ya tiene enseÃ±anza media, y se preocupa por una educacion integral adecuada de los jovenes tanto en lo cientifico como en lo cultural y artistico. El liceo junto con la fundacion mi parque, han permitido el desarrollo de juegos infantiles y murales en el patio del Liceo en la cual participo un muralista que diseÃ±o el mural y que se llevo a cabo junto con la ayuda del Profesor de Artes Visuales, alumnos seleccionados y voluntarios de la fundacion guiados por el muralista y el profesor. </t>
  </si>
  <si>
    <t>10588-0</t>
  </si>
  <si>
    <t>Docente de Artes Visuales y Tecnologia</t>
  </si>
  <si>
    <t>Artes Visuales,pintura de Mural y exposiciones trabajos de alumnos</t>
  </si>
  <si>
    <t>marcepajarita</t>
  </si>
  <si>
    <t>pajaritaansuz@gmail.com</t>
  </si>
  <si>
    <t>escuela y vida</t>
  </si>
  <si>
    <t xml:space="preserve">los arrayanes 136 peÃ±ablanca villa alemana </t>
  </si>
  <si>
    <t>http://semanaeducacionartistica.cultura.gob.cl/wp-content/uploads/2016/05/escuelarborletras-cony--150x150.jpg</t>
  </si>
  <si>
    <t xml:space="preserve">villa alemana </t>
  </si>
  <si>
    <t>centro sustentable de desarrollo humano integral, donde quienes participen se sientan felices desde su ser hasta su hacer: espiritual, intelectual, sicolÃ³gico, fÃ­sico, en virtud de que al final del camino de formaciÃ³n puedan crear y ser plenos en cualquier Ã¡rea de desarrollo, participando activamente en sociedad, no desvinculados de ella, si no que aportando y mejorando la calidad de vida de una comunidad desde la raÃ­z a las estrellas.</t>
  </si>
  <si>
    <t>escuelayvida.cl</t>
  </si>
  <si>
    <t>marce</t>
  </si>
  <si>
    <t>marcia izquierdo</t>
  </si>
  <si>
    <t>marcia-izquierdo</t>
  </si>
  <si>
    <t>marcia_izquierdo@hotmail.com</t>
  </si>
  <si>
    <t>Colegio Tecnico las nieves</t>
  </si>
  <si>
    <t>Avenida Concha y toro 1898</t>
  </si>
  <si>
    <t>http://semanaeducacionartistica.cultura.gob.cl/wp-content/uploads/2016/04/Foto-del-dÃ­a-17-03-16-a-las-8.54-150x150.jpg</t>
  </si>
  <si>
    <t xml:space="preserve">Colegio femenino, lleno de ganas de participar y explorar nuevas habilidades. Generar espacios de participaciÃ³n y colaboraciÃ³n entre estudiantes y docentes. </t>
  </si>
  <si>
    <t>10507-4</t>
  </si>
  <si>
    <t>www.laprotectora.cl</t>
  </si>
  <si>
    <t>Marcia Izquierdo</t>
  </si>
  <si>
    <t xml:space="preserve">Profesora de Artes Visuales y TecnologÃ­a </t>
  </si>
  <si>
    <t>marcia-lopez</t>
  </si>
  <si>
    <t>marciaerikalopez@gmail.com</t>
  </si>
  <si>
    <t>MARCIA PERALTA MARTINEZ</t>
  </si>
  <si>
    <t>marcia-peralta-martinez</t>
  </si>
  <si>
    <t>marciaperalta@gmail.com</t>
  </si>
  <si>
    <t>COLEGIO SAN FRANCISCO JAVIER</t>
  </si>
  <si>
    <t>PANAMERICANA 5 NORTE KM 226</t>
  </si>
  <si>
    <t>a:1:{s:64:"85484c3ab751216c84119ef48b20db03e8a6e688b8e5111957a047161cdf3de4";a:4:{s:10:"expiration";i:1466713433;s:2:"ip";s:12:"172.18.9.223";s:2:"ua";s:73:"Mozilla/5.0 (Windows NT 10.0; WOW64; rv:47.0) Gecko/20100101 Firefox/47.0";s:5:"login";i:1466540633;}}</t>
  </si>
  <si>
    <t>http://semanaeducacionartistica.cultura.gob.cl/wp-content/uploads/2016/04/LOGO-DEPARTAMENTO-ARTES-150x150.jpg</t>
  </si>
  <si>
    <t>LOS VILOS</t>
  </si>
  <si>
    <t>Somos un Colegio Humanista y CientÃ­fico, que ademÃ¡s de impartir y desarrollar aprendizajes significativos en esas Ã¡reas, pretende potenciar las habilidades artÃ­sticas de nuestros estudiantes a travÃ©s de talleres artÃ­sticos, agrupaciones y actividades artistico culturales dentro y fuera del establecimiento.</t>
  </si>
  <si>
    <t>13486-4</t>
  </si>
  <si>
    <t>www.sanfranciscojavier.cl</t>
  </si>
  <si>
    <t>Marcia Perez Rojas</t>
  </si>
  <si>
    <t>marcia-perez-rojas</t>
  </si>
  <si>
    <t>maralimax@gmail.com</t>
  </si>
  <si>
    <t>Colegio Blanco Encalada</t>
  </si>
  <si>
    <t>Chacabuco s/n</t>
  </si>
  <si>
    <t>http://semanaeducacionartistica.cultura.gob.cl/wp-content/uploads/2016/06/DSC_0005-150x150.jpg</t>
  </si>
  <si>
    <t>Como profesora coordinadora de las actividades del colegio.
Estamos organizando una exposiciÃ³n de trabajos artÃ­sticos de los alumnos.
TÃ©cnicas de grabado y chorreado.
Alumnos de 1 bÃ¡sico van a presentar un par de canciones en un acto sobre la educaciÃ³n artÃ­stica. Con invitaciÃ³n de apoderados y comunidad escolar.
Vamos a invitar a un artista local de mÃºsica REGGAE, quien ara una intervenciÃ³n cultural musical.A de mas durante la semana, vamos a pasar por todos los cursos del colegio; con un tren musical. En donde vamos a romper esquema con una pausa musical positiva. InyecciÃ³n de expresiÃ³n artÃ­stica. Etc.</t>
  </si>
  <si>
    <t>3544-0</t>
  </si>
  <si>
    <t>8 4451293</t>
  </si>
  <si>
    <t>Profesora Educacion Musical</t>
  </si>
  <si>
    <t>Existe un grupo de alumnos del Taller de MÃºsica que siempre se esta presentado con nÃºmeros musicales. Sin contar con muchos recursos se estÃ¡n practicando obras musicales populares y expresando sentimientos con los pocos instrumentos que contamos.</t>
  </si>
  <si>
    <t>Marco Antonio Castro Bernar</t>
  </si>
  <si>
    <t>marco-antonio-castro-bernar</t>
  </si>
  <si>
    <t>marcasber@yahoo.es</t>
  </si>
  <si>
    <t>COLEGIO SOCHIDES PUENTE ALTO</t>
  </si>
  <si>
    <t>VALLE HERMOSO 064</t>
  </si>
  <si>
    <t>Colegio Particular Subvencionado ubicado en el sector Bajos de Mena en Puente Alto. Desde el aÃ±o 2013 se ha conformado una orquesta de cÃ¡mara, talleres teatrales y otras actividades artÃ­sticas. Se ha incorporado tambiÃ©n la participaciÃ³n de nuestros estudiantes en el programa PequeÃ±o Municipal, la partuicicipaciÃ³n en exposiciones, obras de teatro y otras expresiones culturales</t>
  </si>
  <si>
    <t>25556-4</t>
  </si>
  <si>
    <t>www.sochibeswebescuela.cl</t>
  </si>
  <si>
    <t>MARCO ANTONIO CASTRO BERNAR</t>
  </si>
  <si>
    <t>ORQUESTA DE CAMARA</t>
  </si>
  <si>
    <t>marco antonio rojas rubio</t>
  </si>
  <si>
    <t>marco-antonio-rojas-rubio</t>
  </si>
  <si>
    <t>m.rojasrubio14@gmail.com</t>
  </si>
  <si>
    <t>colegio eleuterio ramirez molina</t>
  </si>
  <si>
    <t>talinay 9411</t>
  </si>
  <si>
    <t>a:1:{s:64:"7d67a73796f88a90d93e3bb5e51722b59a713cf7063ae3cd5d1020c139c58bca";a:4:{s:10:"expiration";i:1460772789;s:2:"ip";s:12:"172.18.9.223";s:2:"ua";s:102:"Mozilla/5.0 (Windows NT 6.1) AppleWebKit/537.36 (KHTML, like Gecko) Chrome/49.0.2623.112 Safari/537.36";s:5:"login";i:1460599989;}}</t>
  </si>
  <si>
    <t>http://semanaeducacionartistica.cultura.gob.cl/wp-content/uploads/2016/04/19284-MLC20169125104_092014-I.jpg</t>
  </si>
  <si>
    <t>a:8:{i:0;s:12:"Arquitectura";i:1;s:10:"ArtesanÃ­a";i:2;s:14:"Artes visuales";i:3;s:7:"DiseÃ±o";i:4;s:11:"FotografÃ­a";i:5;s:7:"MÃºsica";i:6;s:13:"Nuevos medios";i:7;s:6:"Teatro";}</t>
  </si>
  <si>
    <t>Colegio particular subvencionado, con alumnos ded pre -kinder a cuarto medio,. cientifico -humanista.</t>
  </si>
  <si>
    <t>colegioeleuterioramirez.cl</t>
  </si>
  <si>
    <t>profesor artes visuales</t>
  </si>
  <si>
    <t>Marcos Mendoza</t>
  </si>
  <si>
    <t>marcos-mendoza</t>
  </si>
  <si>
    <t>marme254ster@gmail.com</t>
  </si>
  <si>
    <t xml:space="preserve">ESCUELA  CRISTÃ“BAL COLON </t>
  </si>
  <si>
    <t xml:space="preserve">CautÃ­n NÂ°327 PoblaciÃ³n RenÃ© Schnaider </t>
  </si>
  <si>
    <t xml:space="preserve">La escuela CristÃ³bal ColÃ³n E-478 de la comuna de Hualpen, es una escuela municipal, inclusiva que incorpora a niÃ±os y niÃ±as de diferentes niveles sociales y culturales: Hogares de menores, aldeas SOS y otros,siendo su  IVE, de 87 % 
En sus aulas,incorpora alumnos y alumnas con capacidades distintas e incluye algunos con discapacidad auditiva. 
Posee sello artÃ­stico - deportivo.
Su matrÃ­cula es de 140 estudiantes </t>
  </si>
  <si>
    <t>4731-7</t>
  </si>
  <si>
    <t>Viviana Pantoja Silva</t>
  </si>
  <si>
    <t>Coordinadora de Actividades Extraescolares</t>
  </si>
  <si>
    <t>Grupo de Danzas Latinoamericanas, Grupo de Danzas folcloricas chilenos</t>
  </si>
  <si>
    <t>Margarita Ahumada Flores</t>
  </si>
  <si>
    <t>margarita-ahumada-flores</t>
  </si>
  <si>
    <t>Margarita.ahumada.flores@gmail.com</t>
  </si>
  <si>
    <t>Academia Maga's belle que votre</t>
  </si>
  <si>
    <t>ColÃ³n 613, arica</t>
  </si>
  <si>
    <t>a:1:{s:64:"325b0a7ff83ba36d6f45ee4afec06ac9661dfb299203d88dc1557b22430c3f0b";a:4:{s:10:"expiration";i:1460520567;s:2:"ip";s:12:"172.18.9.223";s:2:"ua";s:141:"Mozilla/5.0 (Linux; Android 5.1; XT1058 Build/LPA23.12-21.7) AppleWebKit/537.36 (KHTML, like Gecko) Chrome/49.0.2623.105 Mobile Safari/537.36";s:5:"login";i:1460347767;}}</t>
  </si>
  <si>
    <t>http://semanaeducacionartistica.cultura.gob.cl/wp-content/uploads/2016/04/1544539_541863345946566_661557619750777119_n-150x150.jpg</t>
  </si>
  <si>
    <t>https://www.facebook.com/magas.quevotre</t>
  </si>
  <si>
    <t>Margarita Flores Castillo</t>
  </si>
  <si>
    <t>Margarita Alarcon Quiroz</t>
  </si>
  <si>
    <t>margarita-alarcon-quiroz</t>
  </si>
  <si>
    <t>musikka.love@gmail.com</t>
  </si>
  <si>
    <t>RepÃºblica de Francia F-53</t>
  </si>
  <si>
    <t>Peine 782</t>
  </si>
  <si>
    <t>a:1:{s:64:"965a15a9c13d87dda2e3789a4486739b9ca406f7fed250b4b6fa70f20db87a36";a:4:{s:10:"expiration";i:1460159306;s:2:"ip";s:12:"172.18.9.223";s:2:"ua";s:109:"Mozilla/5.0 (Windows NT 6.3; WOW64) AppleWebKit/537.36 (KHTML, like Gecko) Chrome/49.0.2623.110 Safari/537.36";s:5:"login";i:1459986506;}}</t>
  </si>
  <si>
    <t>http://semanaeducacionartistica.cultura.gob.cl/wp-content/uploads/2016/04/IMG_7541-150x150.jpg</t>
  </si>
  <si>
    <t>220-0</t>
  </si>
  <si>
    <t>www.republicadefrancia.cl</t>
  </si>
  <si>
    <t>55 540482</t>
  </si>
  <si>
    <t>Margarita Alarcon Quiroz (momentaneo)</t>
  </si>
  <si>
    <t>Docente de Artes visuales y Educacion</t>
  </si>
  <si>
    <t>Margarita Miranda Figueroa</t>
  </si>
  <si>
    <t>margarita-miranda-figueroa</t>
  </si>
  <si>
    <t>margarita.miranda.f@gmail.com</t>
  </si>
  <si>
    <t>Almas Creativas centro artÃ­stico y cultural</t>
  </si>
  <si>
    <t>calle el bosque 1045, villa amanecer, Santa Cruz</t>
  </si>
  <si>
    <t>http://semanaeducacionartistica.cultura.gob.cl/wp-content/uploads/2016/04/12891024_198615427178136_535836791751973921_o-150x150.jpg</t>
  </si>
  <si>
    <t>Somos una organizaciÃ³n artÃ­stica y cultural dedicada a brindar talleres artÃ­sticos, insumos del Ã¡rea y proyectos artÃ­sticos para la comunidad en general, brindamos un servicio de calidad ya que contamos con profesionales calificados y acreditados para el trabajo en grupo de niÃ±os, jÃ³venes y adultos estableciendo lazos de confianza.
Nuestro objetivo general es:
Desarrollar y potenciar la creatividad y habilidad manual en la comunidad.
Contamos con espacio para realizar talleres y conferencias.</t>
  </si>
  <si>
    <t>https://www.facebook.com/almascreativas931/</t>
  </si>
  <si>
    <t>margarita molinez concha</t>
  </si>
  <si>
    <t>margarita-molinez-concha</t>
  </si>
  <si>
    <t>margaritamolinez@hotmail.com</t>
  </si>
  <si>
    <t>pablo urzua 1438</t>
  </si>
  <si>
    <t>trabajos en aula y en la comunidad</t>
  </si>
  <si>
    <t>8726-2</t>
  </si>
  <si>
    <t>elba del carmen lizama zapata</t>
  </si>
  <si>
    <t>taller coro e instrumental</t>
  </si>
  <si>
    <t>MARGOT BARRERA</t>
  </si>
  <si>
    <t>margot-barrera</t>
  </si>
  <si>
    <t>ESCUELA VILLA JESUS DE COELEMU</t>
  </si>
  <si>
    <t>HEROES DE LA CONCEPCION 340</t>
  </si>
  <si>
    <t>a:1:{s:64:"4fc2a7f4b3090d1745123f26a916a2ce3370b55022f662693ad555223ac22031";a:4:{s:10:"expiration";i:1466715679;s:2:"ip";s:12:"172.18.9.223";s:2:"ua";s:101:"Mozilla/5.0 (Windows NT 6.1) AppleWebKit/537.36 (KHTML, like Gecko) Chrome/51.0.2704.84 Safari/537.36";s:5:"login";i:1466542879;}}</t>
  </si>
  <si>
    <t>http://semanaeducacionartistica.cultura.gob.cl/wp-content/uploads/2016/05/VJC-150x150.jpg</t>
  </si>
  <si>
    <t>COELEMU</t>
  </si>
  <si>
    <t>EL ARTE MUEVE LAS HABILIDADES DE NUESTROS ESTUDIANTES Y SON MOTIVADOR DE CRECIMIENTO Y ALTAS EXPECTATIVAS.</t>
  </si>
  <si>
    <t>JUAN QUINTANA</t>
  </si>
  <si>
    <t>FOLKLORE</t>
  </si>
  <si>
    <t>Margot Lida Vasquez Zuniga</t>
  </si>
  <si>
    <t>margot-lida-vasquez-zuniga</t>
  </si>
  <si>
    <t>El Llolly</t>
  </si>
  <si>
    <t>a:1:{s:64:"f58121682a8d139ec3807248197350f980fa758bf5d9c3d1e2091c36e8dd1f27";a:4:{s:10:"expiration";i:1466794934;s:2:"ip";s:12:"172.18.9.223";s:2:"ua";s:109:"Mozilla/5.0 (Windows NT 10.0; WOW64) AppleWebKit/537.36 (KHTML, like Gecko) Chrome/52.0.2743.41 Safari/537.36";s:5:"login";i:1466622134;}}</t>
  </si>
  <si>
    <t xml:space="preserve">Este establecimiento es un micro centro multigrado,
que cuenta con alumnos y alumnas con muchas habilidades artÃ­sticas que estamos potenciando permanentemente, ofreciendo talleres de folclor y balet . Aun cuando su sello es escuela saludable medioambiental.
Considerando que somos seres integrales es por ello que incorporamos todas las disciplinas que los niÃ±os y niÃ±as requieren y son del interÃ©s de la mayorÃ­a de ellos.
Aun cuando recibimos tarde la informaciÃ³n, nos interesa participar, en espacios de refexion arte y mÃºsica 
</t>
  </si>
  <si>
    <t>6990-6</t>
  </si>
  <si>
    <t>No tenemos puesto que somos un micro centro</t>
  </si>
  <si>
    <t>Docente encargado</t>
  </si>
  <si>
    <t>Folclorica y Balet</t>
  </si>
  <si>
    <t>Maria</t>
  </si>
  <si>
    <t>maria</t>
  </si>
  <si>
    <t>perpetuavioleta@gmail.com</t>
  </si>
  <si>
    <t>escuela casa azul</t>
  </si>
  <si>
    <t>a:2:{i:0;s:14:"Artes visuales";i:1;s:7:"DiseÃ±o";}</t>
  </si>
  <si>
    <t>Maria Adriana</t>
  </si>
  <si>
    <t>maria-adriana</t>
  </si>
  <si>
    <t>m.adriana.gaete@gmail.com</t>
  </si>
  <si>
    <t>Liceo Anita Serrano SepÃºlveda</t>
  </si>
  <si>
    <t>Av. David Fuentes 81 Sector Arenal.</t>
  </si>
  <si>
    <t>Nuestro liceo Anita Serrano S. es un liceo de niÃ±as desde 2012. Nace de la inquietud de los apoderados de la antes escuela Anita Serrano S, con 130 aÃ±os a la fecha.
  Se ubica en el sector centro de la ciudad puerto de Talcahuano, con un altÃ­simo Ã­ndice de vulnerabilidad, en ambos ciclos EnseÃ±anza BÃ¡sica y Media.</t>
  </si>
  <si>
    <t>4733-3</t>
  </si>
  <si>
    <t>http://aserranos.webnode.cl/</t>
  </si>
  <si>
    <t>41 2541045 / +56988687352</t>
  </si>
  <si>
    <t>Susana MartÃ­nez Barrientos</t>
  </si>
  <si>
    <t>Maria Angelica Gonzalez Perez</t>
  </si>
  <si>
    <t>maria-angelica-gonzalez-perez</t>
  </si>
  <si>
    <t>gonzalezperez.mariaangelica@gmail.com</t>
  </si>
  <si>
    <t>Camino PÃºblico Km.12 Pataguas Cerro</t>
  </si>
  <si>
    <t>a:5:{i:0;s:10:"ArtesanÃ­a";i:1;s:14:"Artes visuales";i:2;s:5:"Danza";i:3;s:11:"FotografÃ­a";i:4;s:7:"MÃºsica";}</t>
  </si>
  <si>
    <t>La escuela bÃ¡sica Pataguas Cerro, desarrolla en sus talleres oferta variada para todos los alumnos, Folclore, artesanÃ­a, ecomanualidades, las tres R, Deportes,entre otros.
Cuenta con una matrÃ­cula de 275 alumnos,distribuidos desde NT1 a 8Âº,la  escuela  se caracteriza  como una instituciÃ³n inclusiva, porque se preocupa de los aprendizaje de todas y todos los alumnos. 
CalendarizaciÃ³n SEA. 
Lunes 23: un artista en mi escuela
martes 24 :ReflexiÃ³n sobre los aportes de los lenguajes artÃ­sticos a la educaciÃ³n
MiÃ©rcoles 25 : muestra de manifestaciones locales.
Jueves 26: PresentaciÃ³n musical de los alumnos
Viernes 27: circuito cultural ( salida pedagÃ³gica).</t>
  </si>
  <si>
    <t>Maria Angelica Platt Zamora</t>
  </si>
  <si>
    <t>maria-angelica-platt-zamora</t>
  </si>
  <si>
    <t>maplatt@colegiogalileo.cl</t>
  </si>
  <si>
    <t>Colegio Galileo de Quillota</t>
  </si>
  <si>
    <t>Zorobabel RodrÃ­guez NÂº 51</t>
  </si>
  <si>
    <t>http://semanaeducacionartistica.cultura.gob.cl/wp-content/uploads/2016/04/FOTO-COLEGIO-150x150.jpg</t>
  </si>
  <si>
    <t>a:4:{i:0;s:10:"ArtesanÃ­a";i:1;s:4:"Cine";i:2;s:5:"Danza";i:3;s:7:"MÃºsica";}</t>
  </si>
  <si>
    <t>Colegio particular subvencionado con financiamiento compartido, adscrito al rÃ©gimen de Jornada Escolar Completa. Mixto desde Pre-Kinder a 2Âº aÃ±o medio. Con una matrÃ­cula actual de 245 estudiantes.</t>
  </si>
  <si>
    <t>14913-6</t>
  </si>
  <si>
    <t>www.colegiogalileo.cl</t>
  </si>
  <si>
    <t>JosÃ© Luis SÃ¡nchez Casanova</t>
  </si>
  <si>
    <t>Grupo Instrumental</t>
  </si>
  <si>
    <t>Maria Angelica Rabanal Rojas</t>
  </si>
  <si>
    <t>maria-angelica-rabanal-rojas</t>
  </si>
  <si>
    <t>ma_rabanal@yahoo.es</t>
  </si>
  <si>
    <t xml:space="preserve">Escuela Ignacio Carrera Pinto </t>
  </si>
  <si>
    <t>MERCED 960</t>
  </si>
  <si>
    <t>Encuentro regional de Coros estudiantiles ciudad de CopiapÃ³ - 23 de mayo de 2016</t>
  </si>
  <si>
    <t>453-7</t>
  </si>
  <si>
    <t xml:space="preserve">MarÃ­a AngÃ©lica Rabanal Rojas </t>
  </si>
  <si>
    <t xml:space="preserve">Coro Infantil Escuela Ignacio Carrera Pinto </t>
  </si>
  <si>
    <t>Maria Angelica Vidal Mella</t>
  </si>
  <si>
    <t>maria-angelica-vidal-mella</t>
  </si>
  <si>
    <t>angelicavidal@live.cl</t>
  </si>
  <si>
    <t>escuela Republica Federal Alemana</t>
  </si>
  <si>
    <t>Calle Herrera sin numero</t>
  </si>
  <si>
    <t xml:space="preserve">La Escuela RepÃºblica Federal Alemana esta ubicada a las faldas del cerro Manquimavida en la comuna de Chiguayante , cuenta con una matricula de 143 estudiantes en los niveles de pre bÃ¡sica a octavo aÃ±o bÃ¡sico y dos cursos de educaciÃ³n especial.
El establecimiento funciona en jornada escolar completa. </t>
  </si>
  <si>
    <t>4584-5</t>
  </si>
  <si>
    <t>Carlos Alvarez</t>
  </si>
  <si>
    <t xml:space="preserve">Encargado de taller </t>
  </si>
  <si>
    <t>Maria Antonieta</t>
  </si>
  <si>
    <t>maria-antonieta</t>
  </si>
  <si>
    <t>mariantonietanazar@gmail.com</t>
  </si>
  <si>
    <t>Gabriel Gonzalez Videla</t>
  </si>
  <si>
    <t>Pedro Pablo MuÃ±oz 4</t>
  </si>
  <si>
    <t>530-4</t>
  </si>
  <si>
    <t>MARIA BEATRIZ ROJAS SATELER</t>
  </si>
  <si>
    <t>maria-beatriz-rojas-sateler</t>
  </si>
  <si>
    <t>mbeatrizrojas@hotmail.com</t>
  </si>
  <si>
    <t>COLEGIO INSTITUCION TERESIANA</t>
  </si>
  <si>
    <t>Isabel La CatÃ³lica 7445</t>
  </si>
  <si>
    <t>COLEGIO DE IGLESIA CON LA LINEA EDUCATIVA QUE SOSTIENE LA INSTITUCIÃ“N TERESIANA, CON UN ESTILO QUE LO CARACTERIZA, INSPIRANDO TODO SU QUEHACER EDUCACIONAL,EN LA PROPUESTA EDUCATIVA DE PEDRO POVEDA.
POSTULADOS BÃSICOS:LA PERSONA COMO CENTRO, LA EDUCACIÃ“N ENTENDIDA COMO MEDIO DE TRANSFORMACIÃ“N SOCIAL.
PRINCIPIOS PEDAGÃ“GICOS: COMUNICACIÃ“N, CREATIVIDAD, DIFERENCIACIÃ“N Y PARTICIPACIÃ“N.</t>
  </si>
  <si>
    <t>25055-4</t>
  </si>
  <si>
    <t>colegioit@entelchile.net</t>
  </si>
  <si>
    <t>PROFESORA DE TALLERES COMPLEMENTARIOS DE ARTE</t>
  </si>
  <si>
    <t>ASIGNATURAS Y TALLERES DE ARTES VISUALES DESDE PRIMERO A CUARTO MEDIO</t>
  </si>
  <si>
    <t>MARIA BEATRIZ ZAPATA VITAR</t>
  </si>
  <si>
    <t>maria-beatriz-zapata-vitar</t>
  </si>
  <si>
    <t>beatrizartezapata@yahoo.es</t>
  </si>
  <si>
    <t>COLEGIO TRINITY COLLEGE</t>
  </si>
  <si>
    <t>CAMINO SANTA EMILIA 140</t>
  </si>
  <si>
    <t>MACHALÃ</t>
  </si>
  <si>
    <t>a:5:{i:0;s:12:"Arquitectura";i:1;s:10:"ArtesanÃ­a";i:2;s:14:"Artes visuales";i:3;s:7:"DiseÃ±o";i:4;s:13:"Nuevos medios";}</t>
  </si>
  <si>
    <t>Somos un Colegio en el que se da un espacio a la ExpresiÃ³n de las artes visuales y musicales.</t>
  </si>
  <si>
    <t>Profesora de artes visuales y taller.</t>
  </si>
  <si>
    <t>maria carolina</t>
  </si>
  <si>
    <t>maria-carolina</t>
  </si>
  <si>
    <t>caritogp70@gmail.com</t>
  </si>
  <si>
    <t>escuela espaÃ±a</t>
  </si>
  <si>
    <t>villota 211</t>
  </si>
  <si>
    <t>curico</t>
  </si>
  <si>
    <t>Escuela EspaÃ±a, establecimiento urbano publico con una matricula de mil alumnos, en la cual se fomenta la formaciÃ³n integral del alumno. Por tanto las artes aportan en  el desarrollo de la creatividad y el pensamiento critico en los niÃ±os y niÃ±as de la escuela.</t>
  </si>
  <si>
    <t>2744-8</t>
  </si>
  <si>
    <t>daemcurico.cl</t>
  </si>
  <si>
    <t>maria carolina gaona paredes</t>
  </si>
  <si>
    <t xml:space="preserve">danza contemporÃ¡nea </t>
  </si>
  <si>
    <t>MARIA CATALINA VERDUGO</t>
  </si>
  <si>
    <t>maria-catalina-verdugo</t>
  </si>
  <si>
    <t>mariacatalina.w@gmail.com</t>
  </si>
  <si>
    <t>Liceo Pelarco</t>
  </si>
  <si>
    <t>San Pedro 502</t>
  </si>
  <si>
    <t>Pelarco</t>
  </si>
  <si>
    <t>a:6:{i:0;s:10:"ArtesanÃ­a";i:1;s:14:"Artes visuales";i:2;s:5:"Danza";i:3;s:7:"DiseÃ±o";i:4;s:11:"FotografÃ­a";i:5;s:6:"Teatro";}</t>
  </si>
  <si>
    <t>EXPOSICIÃ“N A LA CHILENA, REPRESENTACIONES MUSICALES, REPRESENTACIONES EN DANZA, REPRESENTACIONES DE TEATRO Y DESFILE EN LA COMUNA REPRESENTANDO LA SEMANA DE LA CULTURA.</t>
  </si>
  <si>
    <t>3016-3</t>
  </si>
  <si>
    <t>71 2657144</t>
  </si>
  <si>
    <t>MarÃ¬a Catalina Verdugo</t>
  </si>
  <si>
    <t>DOCENTE CUARTO BASICO</t>
  </si>
  <si>
    <t>MARIA CECILIA VALENZUELA LARREA</t>
  </si>
  <si>
    <t>maria-cecilia-valenzuela-larrea</t>
  </si>
  <si>
    <t>valenzuelalarrea@gmail.com</t>
  </si>
  <si>
    <t>ESCUELA BÃSICA QUERI</t>
  </si>
  <si>
    <t>Camino pÃºblico Queri sin numero</t>
  </si>
  <si>
    <t>a:1:{s:64:"8eefd203ab8a44a0c762be9b8aa95d751a57433b57370e4fdc5aa5e88c58a2b2";a:4:{s:10:"expiration";i:1466711797;s:2:"ip";s:12:"172.18.9.223";s:2:"ua";s:109:"Mozilla/5.0 (Windows NT 6.2; WOW64) AppleWebKit/537.36 (KHTML, like Gecko) Chrome/51.0.2704.103 Safari/537.36";s:5:"login";i:1466538997;}}</t>
  </si>
  <si>
    <t>http://semanaeducacionartistica.cultura.gob.cl/wp-content/uploads/2016/05/IMG-20150330-WA0004-150x150.jpg</t>
  </si>
  <si>
    <t>3069-4</t>
  </si>
  <si>
    <t xml:space="preserve">MARIA CECILIA VALENZUELA </t>
  </si>
  <si>
    <t>Maria Cid Caceres</t>
  </si>
  <si>
    <t>maria-cid-caceres</t>
  </si>
  <si>
    <t>mariacid_8@hotmail.com</t>
  </si>
  <si>
    <t>Colegio MarÃ¬a Deogracia</t>
  </si>
  <si>
    <t>Balmaceda  NÂº 280</t>
  </si>
  <si>
    <t>a:1:{s:64:"d1d1342356986e9a4166ee87b2f8aac740556ad478c80e657716fc74ca9f51a9";a:4:{s:10:"expiration";i:1464137156;s:2:"ip";s:12:"172.18.9.223";s:2:"ua";s:102:"Mozilla/5.0 (Windows NT 6.0) AppleWebKit/537.36 (KHTML, like Gecko) Chrome/49.0.2623.112 Safari/537.36";s:5:"login";i:1463964356;}}</t>
  </si>
  <si>
    <t>Futrono</t>
  </si>
  <si>
    <t xml:space="preserve">El ,Colegio Maria Deogracia Ubicado en la comuna de futrono cuenta con una matricula aproximada de 500 alumnos , con un gran porcentajes de alumnos vulnerables, con un proyecto de integraciÃ³n e internado.A contar del aÃ±o 2008 la AdministraciÃ³n del colegio pertenece al Centro de Estudios San Ignacio, y su representante legal es  don HÃ©ctor RaÃºl SepÃºlveda Coccio Su Directora es la sra  Lisette SepÃ¹lveda Coccio. 
A partir del  aÃ±o 2009 se incorpora la EducaciÃ³n Media, de esta manera la formaciÃ³n de los alumnos y alumnas que ingresan a este establecimiento abarca desde Pre Kinder a 4Âº aÃ±o de EducaciÃ³n Media, de esta forma pasa a llamarse â€œColegio MarÃ­a Deograciaâ€.
En la actualidad cuenta con una plana Docente y de Asistentes de la educaciÃ³n de 60 funcionarios, todos comprometidos con la educaciÃ³n integral, dando gran importancia a la formaciÃ³n de valores, cuidado, protecciÃ³n y bienestar de los estudiantes.
 </t>
  </si>
  <si>
    <t>www.colegiomariadeogracia.cl</t>
  </si>
  <si>
    <t>63 2481763</t>
  </si>
  <si>
    <t>MarÃ¬a Cid CÃ ceres</t>
  </si>
  <si>
    <t>Coordinadora de Actividades extracurriculares</t>
  </si>
  <si>
    <t>Actividad de articulacion de todos estudiantes en la locomotora del folclor</t>
  </si>
  <si>
    <t>Maria del Carmen Salazar Avila</t>
  </si>
  <si>
    <t>maria-del-carmen-salazar-avila</t>
  </si>
  <si>
    <t>carmen9397@hotmail.com</t>
  </si>
  <si>
    <t>G-76, ViÃ±a la Cruz, comuna de Coltauco, sexta regiÃ³n</t>
  </si>
  <si>
    <t>Carretera H-30 S/N, camino a Coltauco</t>
  </si>
  <si>
    <t>http://semanaeducacionartistica.cultura.gob.cl/wp-content/uploads/2016/04/556499_4321049383647_986805184_n-150x150.jpg</t>
  </si>
  <si>
    <t>Somos una escuela inclusiva, intercultural y autÃ³noma que formamos personas Ã­ntegras, capaces de desarrollarse en todas las Ã¡reas: afectivas, cognitivas y social.
Fomentamos valores, habilidades y conocimientos Ãºtiles para su vida</t>
  </si>
  <si>
    <t>2395-7</t>
  </si>
  <si>
    <t>72-2462322</t>
  </si>
  <si>
    <t>Celmira Badilla Breve</t>
  </si>
  <si>
    <t>MARIA ELENA ABARZUA CIFUENTES</t>
  </si>
  <si>
    <t>maria-elena-abarzua-cifuentes</t>
  </si>
  <si>
    <t>meabarzua10@gmail.com</t>
  </si>
  <si>
    <t>COLEGIO IGNACIO CARRERA PINTO</t>
  </si>
  <si>
    <t>RIQUELME 805</t>
  </si>
  <si>
    <t>a:1:{s:64:"fbf245a497cb0eff3391a26e0d7f47456961258153db9ffcf63b641c63da989c";a:4:{s:10:"expiration";i:1466650408;s:2:"ip";s:12:"172.18.9.223";s:2:"ua";s:108:"Mozilla/5.0 (Windows NT 6.1; WOW64) AppleWebKit/537.36 (KHTML, like Gecko) Chrome/51.0.2704.84 Safari/537.36";s:5:"login";i:1466477608;}}</t>
  </si>
  <si>
    <t>http://semanaeducacionartistica.cultura.gob.cl/wp-content/uploads/2016/05/imagen-colegio-1-150x150.jpg</t>
  </si>
  <si>
    <t>VICTORIA</t>
  </si>
  <si>
    <t xml:space="preserve"> "SOMOS UN COLEGIO INCLUSIVO QUE VALORA LA DIVERSIDAD"
En nuestro establecimiento se imparte educaciÃ³n desde pre-bÃ¡sica en los niveles de transiciÃ³n menor y mayor hasta  8Âº aÃ±o de EnseÃ±anza BÃ¡sica, un curso de educaciÃ³n especial BÃ¡sico 6 que da atenciÃ³n a 5 niÃ±os con necesidades permanentes, cuyas edades fluctÃºan entre los 9 y 14 aÃ±os, ademas incorpora estudiantes con Sindrome de Down en aula regular desde Kinder hasta segundo bÃ¡sico.
La dotaciÃ³n docente estÃ¡ conformada por un equipo directivo liderado por la directora, inspector general, jefa de UTP.  y coordinadora PIE, cuenta con 16 profesores, 5 Asistentes de la EducaciÃ³n, 11 Profesionales de apoyo al Proyecto de IntegraciÃ³n, una encargadO de Convivencia Escolar y 10 profesionales y asistentes contratados por la Ley SEP.
El establecimiento cuenta con Jornada Escolar Completa, dando opciÃ³n a los estudiantes de participar en diversos talleres de libre disposiciÃ³n en las Ã¡reas deportivo recreativa, artÃ­stica, cientÃ­fica y cultural con una variedad de talleres.
El Colegio estÃ¡ equipado con un Laboratorio de InformÃ¡tica, Laboratorio de Ciencias, Sala CRA, Sala de estimulaciÃ³n, Sala de Multicopiado entre otras.
El establecimiento ofrece a los estudiantes participar en actividades extraprogramatica en sus tiempos libres dentro de las cuales podemos mencionar: futbol damas y varones, brigada de transito, Folklore, Handbol.
Para favorecer la interculturalidad y la integraciÃ³n de la cultura mapuche en el currÃ­culum regular de nuestro establecimiento se incorpora la asignatura Lengua IndÃ­gena  Mapudungun desde 1Â° a 4Â° E/B. con 4 horas pedagÃ³gicas semanales. Contando para ello con un Educador Tradicional quiÃ©n se integra al trabajo en aula, junto con los docentes de asignatura quienes harÃ¡n de mentores, disponiendo de recursos tecnolÃ³gicos y materiales fungibles para su uso y disposiciÃ³n en la elaboraciÃ³n de materiales didÃ¡cticos necesarios.
</t>
  </si>
  <si>
    <t>5396-1</t>
  </si>
  <si>
    <t>JOAQUIN MORA SAUNA</t>
  </si>
  <si>
    <t>COORDINADOR EXTRAESCOLAR</t>
  </si>
  <si>
    <t>DANZA FOLKLORICA</t>
  </si>
  <si>
    <t>MARIA ELENA GALDAMES</t>
  </si>
  <si>
    <t>maria-elena-galdames</t>
  </si>
  <si>
    <t>l.m.montt@terra.cl</t>
  </si>
  <si>
    <t>liceo manuel montt</t>
  </si>
  <si>
    <t>avenida balmaceda 1880</t>
  </si>
  <si>
    <t>SAN JAVIER</t>
  </si>
  <si>
    <t>NUESTRO ESTABLECIMIENTO SUMÃNDOSE A LA VALIOSA INSTANCIA DE CELEBRACION DE LA CUARTA SEMANA DE LA EDUCACION ARTISTICA PRESENTA LAS ACTIVIDADES QUE REALIZARA EN ESTE MARCO:
1.- EXPOSICION DE PINTURAS (DOCENTES Y ALUMNOS)
2.- CICLO DE CINE:PELICULAS DE CHAPLIN
3.- INTERVENCIONES MUSICALES EN ESPACIOS PUBLICOS.
4.- CICLO DE RADIO CON DIVERSOS ESTILOS MUSICALES.</t>
  </si>
  <si>
    <t>3479-7</t>
  </si>
  <si>
    <t>DOCENTE DE EDUCACION MUSICAL SEGUNDOS Y TERCEROS MEDIOS</t>
  </si>
  <si>
    <t>GRUPO INSTRUMENTAL- GRUPO FOLCLORICO - GRUPO VOCAL</t>
  </si>
  <si>
    <t>Maria Elizabeth Urenda Pincheira</t>
  </si>
  <si>
    <t>maria-elizabeth-urenda-pincheira</t>
  </si>
  <si>
    <t>elizabeth_urenda@hotmail.com</t>
  </si>
  <si>
    <t>maria esperanza Perez</t>
  </si>
  <si>
    <t>maria-esperanza-perez</t>
  </si>
  <si>
    <t>maeperezri@gmail.com</t>
  </si>
  <si>
    <t>Escuela Cerro Pilque</t>
  </si>
  <si>
    <t>a:1:{s:64:"3de90c381f64a4d4dc81093ac2cbda61355387a7a2fffcc0f4779936bd51eff2";a:4:{s:10:"expiration";i:1463860852;s:2:"ip";s:12:"172.18.9.223";s:2:"ua";s:102:"Mozilla/5.0 (Windows NT 6.1) AppleWebKit/537.36 (KHTML, like Gecko) Chrome/50.0.2661.102 Safari/537.36";s:5:"login";i:1463688052;}}</t>
  </si>
  <si>
    <t>4328-1</t>
  </si>
  <si>
    <t>Maria esperanza Perez</t>
  </si>
  <si>
    <t>Maria Eugenia</t>
  </si>
  <si>
    <t>maria-eugenia</t>
  </si>
  <si>
    <t>mcordova136@hotmail.com</t>
  </si>
  <si>
    <t>Escuela Especial Solidaridad</t>
  </si>
  <si>
    <t>Soto 1025</t>
  </si>
  <si>
    <t>a:2:{s:64:"b9bfdf91c4f5731db5e60663cc725c48c77d377ff4cdac382fc8633498e131a0";a:4:{s:10:"expiration";i:1466770456;s:2:"ip";s:12:"172.18.9.223";s:2:"ua";s:109:"Mozilla/5.0 (Windows NT 6.3; WOW64) AppleWebKit/537.36 (KHTML, like Gecko) Chrome/51.0.2704.103 Safari/537.36";s:5:"login";i:1466597656;}s:64:"1d627e3e8e32f448f2eef2f4ea77450b60d31abdd95c486d7e3cf260330861e9";a:4:{s:10:"expiration";i:1466820527;s:2:"ip";s:12:"172.18.9.223";s:2:"ua";s:109:"Mozilla/5.0 (Windows NT 6.1; WOW64) AppleWebKit/537.36 (KHTML, like Gecko) Chrome/51.0.2704.103 Safari/537.36";s:5:"login";i:1466647727;}}</t>
  </si>
  <si>
    <t>12051-0</t>
  </si>
  <si>
    <t>Maria Ignacia Goycoolea</t>
  </si>
  <si>
    <t>maria-ignacia-goycoolea</t>
  </si>
  <si>
    <t>a:1:{s:64:"5e88c35391764d8e3ef1c2bc6fb4edd94d459e025b03e2f368793941f41b236f";a:4:{s:10:"expiration";i:1463868195;s:2:"ip";s:12:"172.18.9.223";s:2:"ua";s:109:"Mozilla/5.0 (Windows NT 6.1; WOW64) AppleWebKit/537.36 (KHTML, like Gecko) Chrome/50.0.2661.102 Safari/537.36";s:5:"login";i:1463695395;}}</t>
  </si>
  <si>
    <t>http://semanaeducacionartistica.cultura.gob.cl/wp-content/uploads/2016/04/Imagen-140-150x150.jpg</t>
  </si>
  <si>
    <t>El Teatro UC es un teatro profesional de 73 aÃ±os de historia, emblemÃ¡tico espacio donde se han presentado los artistas mÃ¡s importantes de la escena nacional. A travÃ©s de su Departamento de Comunicaciones y PÃºblicos desarrolla el Plan de FormaciÃ³n de Audiencias en el que se enmarca el proyecto educativo del teatro y sus estrategias de mediaciÃ³n.</t>
  </si>
  <si>
    <t>www.teatrouc.cl</t>
  </si>
  <si>
    <t>Maria Ines Contreras Fritz</t>
  </si>
  <si>
    <t>maria-ines-contreras-fritz</t>
  </si>
  <si>
    <t>miconfri@gmail.com</t>
  </si>
  <si>
    <t>Bulnes 409</t>
  </si>
  <si>
    <t>a:1:{s:64:"0e95c8760a64b45366f35550461648db07882a452b4f8db15b48820f5253e2c3";a:4:{s:10:"expiration";i:1464147065;s:2:"ip";s:12:"172.18.9.223";s:2:"ua";s:102:"Mozilla/5.0 (Windows NT 5.1) AppleWebKit/537.36 (KHTML, like Gecko) Chrome/49.0.2623.112 Safari/537.36";s:5:"login";i:1463974265;}}</t>
  </si>
  <si>
    <t>Maria Isabel Maturana Argomedo</t>
  </si>
  <si>
    <t>maria-isabel-maturana-argomedo</t>
  </si>
  <si>
    <t>marisita.0465@gmail.com</t>
  </si>
  <si>
    <t>FundaciÃ³n Educacional "Cristo Rey" Colegio San JosÃ©</t>
  </si>
  <si>
    <t>Membrillar 300</t>
  </si>
  <si>
    <t>Cabrero</t>
  </si>
  <si>
    <t>El Colegio San JosÃ©, cuenta con una matrÃ­cula de 1120 estudiantes, mixto, desde Pre KÃ­nder a Cuarto aÃ±o de EnseÃ±anza Media. Recientemente ha cumplido 64 aÃ±os al servicio de la comunidad de Cabrero.
Al estar inserto en una zona rural, recibe alumnos de los sectores aledaÃ±os.
Implanta educaciÃ³n CientÃ­fico/Humanista, con una formaciÃ³n integral basada en los valores del evangelio de Jesucristo.</t>
  </si>
  <si>
    <t>4307-9</t>
  </si>
  <si>
    <t>www.csjc.cl</t>
  </si>
  <si>
    <t>MarÃ­a Isabel Maturana</t>
  </si>
  <si>
    <t>Profesora de 7Â° BÃ¡sico a 4Â°EM</t>
  </si>
  <si>
    <t>Maria Isabel Munoz Feldman</t>
  </si>
  <si>
    <t>maria-isabel-munoz-feldman</t>
  </si>
  <si>
    <t>misabelmunozf@hotmail.com</t>
  </si>
  <si>
    <t>Escuela Especial de Lenguaje San Antonio</t>
  </si>
  <si>
    <t>Covadonga Nueva 1368</t>
  </si>
  <si>
    <t>a:3:{s:64:"7b2e8b704ae44a6a81baaa17925ad5b1e3cf5d5b193422381bbb9b8010956535";a:4:{s:10:"expiration";i:1466709783;s:2:"ip";s:12:"172.18.9.223";s:2:"ua";s:109:"Mozilla/5.0 (Windows NT 6.3; WOW64) AppleWebKit/537.36 (KHTML, like Gecko) Chrome/51.0.2704.103 Safari/537.36";s:5:"login";i:1466536983;}s:64:"bf265b6789ecb29aa09e303c1cf85c6132ac52651ba19154077ab7cfb1f7fb16";a:4:{s:10:"expiration";i:1466781924;s:2:"ip";s:12:"172.18.9.223";s:2:"ua";s:109:"Mozilla/5.0 (Windows NT 6.3; WOW64) AppleWebKit/537.36 (KHTML, like Gecko) Chrome/51.0.2704.103 Safari/537.36";s:5:"login";i:1466609124;}s:64:"29ca5c928b4e1502576a4c028db9a6944e92f99c4995fe417ab4b7295dc622c2";a:4:{s:10:"expiration";i:1466861484;s:2:"ip";s:12:"172.18.9.223";s:2:"ua";s:109:"Mozilla/5.0 (Windows NT 6.3; WOW64) AppleWebKit/537.36 (KHTML, like Gecko) Chrome/51.0.2704.103 Safari/537.36";s:5:"login";i:1466688684;}}</t>
  </si>
  <si>
    <t>La Escuela Especial de Lenguaje San Antonio, cuenta con una matrÃ­cula de 120 niÃ±os entre 3 y 5,11 meses de edad.EstÃ¡ ubicada en la PoblaciÃ³n Miramar Norte, sector de gran vulnerabilidad econÃ³mica y social. Su educaciÃ³n incluye el Programa de EducaciÃ³n Parvularia y Tratamiento del Trastorno EspecÃ­fico de Lenguaje, se rige por el Decreto NÂ°170.Cuenta con personal altamente calificado, docentes diferenciales  especialistas en Lenguaje, FonoaudiÃ³loga, PsicÃ³loga, Asistentes de aula y personal administrativo.</t>
  </si>
  <si>
    <t>31341-2</t>
  </si>
  <si>
    <t>Laura Valdivia Ponce</t>
  </si>
  <si>
    <t>Maria Isabel Munoz Munoz</t>
  </si>
  <si>
    <t>maria-isabel-munoz-munoz</t>
  </si>
  <si>
    <t>escuela.villamercedes@hotmail.com</t>
  </si>
  <si>
    <t>Duqueco S/N VIlla Mercedes</t>
  </si>
  <si>
    <t>La Escuela Villa Mercedes se encuentra ubicada a 37 Km. de la ciudad de Los Ãngeles, el la localidad de Villa Mercedes Comuna de Quilleco. Atiende niÃ±os y niÃ±as desde NT1 a 8Â° AÃ±o BÃ¡sico, con una matricula de 214 estudiantes.</t>
  </si>
  <si>
    <t>---</t>
  </si>
  <si>
    <t>43-1973889</t>
  </si>
  <si>
    <t>MarÃ­a Isabel MuÃ±oz MuÃ±oz</t>
  </si>
  <si>
    <t xml:space="preserve">Folcloico- Baile Entretenido </t>
  </si>
  <si>
    <t>Maria Jesus Valdes Mosqueira</t>
  </si>
  <si>
    <t>maria-jesus-valdes-mosqueira</t>
  </si>
  <si>
    <t>mariajesusvaldesm@gmail.com</t>
  </si>
  <si>
    <t>Instituto de InnovaciÃ³n TecnolÃ³gica INITEC Diego Portales</t>
  </si>
  <si>
    <t>a:1:{s:64:"99f234fcba639cbe81f170138d6e2f4ac7feed3c1389c78728e71915a0f4244a";a:4:{s:10:"expiration";i:1466727465;s:2:"ip";s:12:"172.18.9.223";s:2:"ua";s:117:"Mozilla/5.0 (Macintosh; Intel Mac OS X 10_9_5) AppleWebKit/601.6.17 (KHTML, like Gecko) Version/9.1.1 Safari/537.86.6";s:5:"login";i:1466554665;}}</t>
  </si>
  <si>
    <t>http://semanaeducacionartistica.cultura.gob.cl/wp-content/uploads/2016/05/Captura-de-pantalla-2016-05-13-a-las-2.33.22-140x150.png</t>
  </si>
  <si>
    <t xml:space="preserve">Es un instituto que prepara tÃ©cnicos profesionales en las Ã¡reas de Conectividad y redes, Contabilidad, AtenciÃ³n social y recreativa y ElectrÃ³nica. Contamos con docentes profesionales en cada Ã¡rea, pero tambiÃ©n con profesionales para la realizaciÃ³n de talleres extraprogramÃ¡ticos, tanto deportivos como artÃ­sticos (bailes latinoamericanos, cueca, mÃºsica, artes visuales, danza, canto y teatro).
El presente aÃ±o el colegio se encuentra en una etapa de consolidaciÃ³n alcanzando una matrÃ­cula de 590 alumnos provenientes desde distintas comunas de la provincia de CuricÃ³, aÃ±o en el que en el marco de la Ley de InclusiÃ³n Escolar nos adscribimos a la gratuidad. 
El Instituto de InnovaciÃ³n TecnolÃ³gica Diego Portales en sus pocos aÃ±os de existencia (8), se ha transformado en una instituciÃ³n educativa relevante en el concierto educativo provincial, formando tÃ©cnicos de nivel medio capaces de incorporarse adecuadamente a instituciones privadas y pÃºblicas a nivel regional y nacional.
Nuestra misiÃ³n es entregar una educaciÃ³n inclusiva e innovadora, para formar personas capaces de insertarse de manera Ã³ptima en el mundo laboral y social. </t>
  </si>
  <si>
    <t>www.initec.cl</t>
  </si>
  <si>
    <t>Contamos con elenco de Teatro, danza, folcklore y mÃºsica</t>
  </si>
  <si>
    <t>MARIA JOSE ARIAS MUNOZ</t>
  </si>
  <si>
    <t>maria-jose-arias-munoz</t>
  </si>
  <si>
    <t>docente.artes.visuales@gmail.com</t>
  </si>
  <si>
    <t>LICEO POLIVALENTE JUVENAL HERNANDEZ JAQUE</t>
  </si>
  <si>
    <t>ESMERALDA 88</t>
  </si>
  <si>
    <t>a:1:{s:64:"35e9152d80e712e0ea7b5dab55dd496080b653c15f5bce837dc074040c0dd06d";a:4:{s:10:"expiration";i:1463579613;s:2:"ip";s:12:"172.18.9.223";s:2:"ua";s:101:"Mozilla/5.0 (Windows NT 6.1) AppleWebKit/537.36 (KHTML, like Gecko) Chrome/50.0.2661.94 Safari/537.36";s:5:"login";i:1463406813;}}</t>
  </si>
  <si>
    <t>http://semanaeducacionartistica.cultura.gob.cl/wp-content/uploads/2016/05/10622783_1449287308692817_5341585137308667170_n-150x150.jpg</t>
  </si>
  <si>
    <t>EL CARMEN</t>
  </si>
  <si>
    <t>a:6:{i:0;s:10:"ArtesanÃ­a";i:1;s:14:"Artes visuales";i:2;s:4:"Cine";i:3;s:11:"FotografÃ­a";i:4;s:7:"MÃºsica";i:5;s:6:"Teatro";}</t>
  </si>
  <si>
    <t xml:space="preserve">NUESTRO ESTABLECIMIENTO ES POLIVALENTE. LO QUE CONLLEVA A UNA FORMACIÃ“N INTEGRAL HACIA LOS ESTUDIANTES. ACORDE A SUS NECESIDADES.
</t>
  </si>
  <si>
    <t>3998CJHJ</t>
  </si>
  <si>
    <t>MARIA JOSE ARIAS MUÃ‘OZ</t>
  </si>
  <si>
    <t>Maria Jose Cuello Gonzalez</t>
  </si>
  <si>
    <t>maria-jose-cuello-gonzalez</t>
  </si>
  <si>
    <t>mariajose.cuello@mnba.cl</t>
  </si>
  <si>
    <t>www.mnba.cl</t>
  </si>
  <si>
    <t>Natalia Portugueis</t>
  </si>
  <si>
    <t>Maria Jose Mira</t>
  </si>
  <si>
    <t>maria-jose-mira</t>
  </si>
  <si>
    <t>mjmira@teatrodellago.cl</t>
  </si>
  <si>
    <t>Teatro del Lago</t>
  </si>
  <si>
    <t>Avda Philippi 1000, Frutillar</t>
  </si>
  <si>
    <t>http://semanaeducacionartistica.cultura.gob.cl/wp-content/uploads/2016/04/IMG_2783-150x150.jpg</t>
  </si>
  <si>
    <t>FilosofÃ­a
La filosofÃ­a de Teatro del Lago estÃ¡ arraigada en la importancia de la mÃºsica y las artes en la vida de las personas. Estamos seguros que cualquier actividad cultural y artÃ­stica enriquece y mejora la calidad de vida de todos, y que la educaciÃ³n y creatividad ligadas a ello son esenciales para fomentar la autoestima, disminuir la agresividad, estimular la concentraciÃ³n, desarrollar la imaginaciÃ³n y generar una buena comunicaciÃ³n con el entorno.
MisiÃ³n
Teatro del Lago tiene como misiÃ³n el desarrollo y crecimiento de las personas a travÃ©s de las Artes, humanizando la sociedad mediante la entrega de experiencias emocionales de alta calidad artÃ­stica y educacional.
VisiÃ³n
Ser un polo de desarrollo artÃ­stico y educacional para AmÃ©rica Latina y el Mundo incentivando la creatividad, la integraciÃ³n social y el desarrollo de habilidades ligadas a procesos educativos de excelencia en un entorno e infraestructura excepcionales.</t>
  </si>
  <si>
    <t>www.teatrodellago.cl</t>
  </si>
  <si>
    <t>MarÃ­a JosÃ© Mira</t>
  </si>
  <si>
    <t>56 9 84492701</t>
  </si>
  <si>
    <t>Maria Jose Reyes Pizarro</t>
  </si>
  <si>
    <t>maria-jose-reyes-pizarro</t>
  </si>
  <si>
    <t>reyesp_mariajose@hotmail.com</t>
  </si>
  <si>
    <t>MarÃ­a AngÃ©lica Elizondo BriceÃ±o</t>
  </si>
  <si>
    <t>Almirante Latorre 898</t>
  </si>
  <si>
    <t>http://semanaeducacionartistica.cultura.gob.cl/wp-content/uploads/2016/05/AFICHE-IV-SEMANA-ARTISTICA-2016-150x150.jpg</t>
  </si>
  <si>
    <t>Desarrollar y potenciar las expresiones artÃ­sticas, con el fin de educar alumnos integrales, capaces de crear, imaginar y vivir el arte.</t>
  </si>
  <si>
    <t xml:space="preserve">MarÃ­a JosÃ© Reyes Pizarro </t>
  </si>
  <si>
    <t xml:space="preserve">danza y baile </t>
  </si>
  <si>
    <t>maria jose vega</t>
  </si>
  <si>
    <t>maria-jose-vega</t>
  </si>
  <si>
    <t>vegadiazmariajose@gmail.com</t>
  </si>
  <si>
    <t>Colegio Alonso de Ercilla</t>
  </si>
  <si>
    <t>General Lagos 990</t>
  </si>
  <si>
    <t>valdivia</t>
  </si>
  <si>
    <t>6826-5</t>
  </si>
  <si>
    <t>MarÃ­a JosÃ© Vega</t>
  </si>
  <si>
    <t>Maria Julieta Martinez Perez</t>
  </si>
  <si>
    <t>maria-julieta-martinez-perez</t>
  </si>
  <si>
    <t>14.pelluquitos@fundacion.integra.cl</t>
  </si>
  <si>
    <t>Avenida Hermosilla  #12</t>
  </si>
  <si>
    <t>a:2:{s:64:"141a56d010660e48cc73d57ede1e6df55e078f80fd4ad78b368f4f083329081c";a:4:{s:10:"expiration";i:1466607446;s:2:"ip";s:12:"172.18.9.223";s:2:"ua";s:101:"Mozilla/5.0 (Windows NT 6.1) AppleWebKit/537.36 (KHTML, like Gecko) Chrome/51.0.2704.84 Safari/537.36";s:5:"login";i:1466434646;}s:64:"3cd2bd4fd9ee4026d253f49135f19ecc46a23790a6957f15c6d5af18fddd574d";a:4:{s:10:"expiration";i:1466628322;s:2:"ip";s:12:"172.18.9.223";s:2:"ua";s:109:"Mozilla/5.0 (Windows NT 6.3; WOW64) AppleWebKit/537.36 (KHTML, like Gecko) Chrome/51.0.2704.103 Safari/537.36";s:5:"login";i:1466455522;}}</t>
  </si>
  <si>
    <t>http://semanaeducacionartistica.cultura.gob.cl/wp-content/uploads/2016/05/DSCF2007-150x150.jpg</t>
  </si>
  <si>
    <t xml:space="preserve">Los Pelluquitos cuenta desde el 2014 con sello artÃ­stico basado en la mÃºsica, plÃ¡stica y teatro (currÃ­culum institucional). Nuestro jardÃ­n cuenta con una planta profesional de 26 funcionarias y tiene una matrÃ­cula de 75 niÃ±os y niÃ±as. El jardÃ­n ha sido reconocido por Integra y por la comunidad de San Pedro por el proyecto curricular que estÃ¡n ejecutando; siendo elegido para el Comparte Educa a nivel regional. AdemÃ¡s el sello pedagÃ³gico es la base para los aprendizajes que se quiere lograr con los niÃ±os y niÃ±as potenciando ambientes educativos de calidad como un tercer educador, a travÃ©s de una mirada lÃºdica. Debido a esto el jardÃ­n ha desarrollado actividades en la comunidad educativa acercando a las redes al sello artÃ­stico, como funciones de teatro, mÃºsica y plÃ¡stica, dinÃ¡micas de inclusiÃ³n social a travÃ©s del arte. El aÃ±o 2015 el jardÃ­n se adjudica un proyecto FPA "Los niÃ±os de Los Pelluquitos apoyan el medioambiente a travÃ©s de una mirada artÃ­stica y creativa" y obteniendo como resultado la construcciÃ³n de una plaza ecolÃ³gica con ecoladrillos desde una mirada pertinente y local. </t>
  </si>
  <si>
    <t>998616-2</t>
  </si>
  <si>
    <t>MarÃ­a Julieta MartÃ­nez PÃ©rez</t>
  </si>
  <si>
    <t>Maria Lucy Ortega Ortega</t>
  </si>
  <si>
    <t>maria-lucy-ortega-ortega</t>
  </si>
  <si>
    <t>mariluoror@gmail.com</t>
  </si>
  <si>
    <t>Toqui Lautaro</t>
  </si>
  <si>
    <t>Galvarino nÂ°650</t>
  </si>
  <si>
    <t>a:7:{i:0;s:10:"ArtesanÃ­a";i:1;s:14:"Artes visuales";i:2;s:5:"Danza";i:3;s:7:"DiseÃ±o";i:4;s:11:"FotografÃ­a";i:5;s:7:"MÃºsica";i:6;s:6:"Teatro";}</t>
  </si>
  <si>
    <t>Docente de arte y musica</t>
  </si>
  <si>
    <t>coro danza arte musica</t>
  </si>
  <si>
    <t>Maria Navarro Ortega</t>
  </si>
  <si>
    <t>maria-navarro-ortega</t>
  </si>
  <si>
    <t>mariajacquelinen@yahoo.com</t>
  </si>
  <si>
    <t>Escuela  estado de Michigan</t>
  </si>
  <si>
    <t>JOSÃ‰ FRANCISCO VERGARA  NÂ° 101</t>
  </si>
  <si>
    <t>a:1:{s:64:"2f5f879b38805f9e4dd2a76dfbfabdd9fbdfcd2f8cfe0a48c4147dfc534fb090";a:4:{s:10:"expiration";i:1467392381;s:2:"ip";s:12:"172.18.9.223";s:2:"ua";s:102:"Mozilla/5.0 (Windows NT 6.1) AppleWebKit/537.36 (KHTML, like Gecko) Chrome/51.0.2704.103 Safari/537.36";s:5:"login";i:1467219581;}}</t>
  </si>
  <si>
    <t>La escuela Estado de Michigan ubicada en Quilicura tiene como sellos la inclusiÃ³n, la convivencia ,el  compromiso con el medio ambiente y el desarrollo cultural.
Nuestra VisiÃ³n es "Ser en Quilicura un centro de aprendizajes para la vida"
Durante la semana de la EducaciÃ³n artÃ­stica potenciarÃ¡ 
la reflexiÃ³n sobre la creatividad, se trabajarÃ¡ para desarrollar actos creativos,asistirÃ¡n a la escuela mÃºsicos de la comunidad,se expondrÃ¡n trabajos y bailarÃ¡n los estudiantes en espacios colectivamente.</t>
  </si>
  <si>
    <t>10239-3</t>
  </si>
  <si>
    <t>MARIA JACQUELINE NAVARRO ORTEGA</t>
  </si>
  <si>
    <t>JEFA DE  UNIDAD TÃ‰CNICO PEDAGÃ“GICA</t>
  </si>
  <si>
    <t>LITERATURA</t>
  </si>
  <si>
    <t>maria paz medina carrasco</t>
  </si>
  <si>
    <t>maria-paz-medina-carrasco</t>
  </si>
  <si>
    <t>mariapazmed46@gmail.com</t>
  </si>
  <si>
    <t>colegio concepcion san pedro</t>
  </si>
  <si>
    <t>los acacios 107</t>
  </si>
  <si>
    <t>a:6:{i:0;s:12:"Arquitectura";i:1;s:10:"ArtesanÃ­a";i:2;s:14:"Artes visuales";i:3;s:10:"Literatura";i:4;s:7:"MÃºsica";i:5;s:6:"Teatro";}</t>
  </si>
  <si>
    <t>VisiÃ³n del Colegio:
Ser un Colegio de excelencia educacional, inspirada en los principios y valores de la FrancmasonerÃ­a, respetuosa de la diversidad, con capacidad de liderazgo y compromiso ciudadano que posibilite a los estudiantes construir su proyecto de vida en un mundo de constante cambio y florecer en los Ã¡mbitos que emprenda.MisiÃ³n del Colegio:
MISION 
Entregar a los estudiantes una educaciÃ³n integral de excelencia, en valores y visiÃ³n de futuro, sustentada en el humanismo y el laicismo, que les permita desarrollar al mÃ¡ximo sus capacidades y ser constructores de su proyecto de vida en el contexto de una cultura colaborativa, sociedad globalizada y evoluciÃ³n del conocimiento.</t>
  </si>
  <si>
    <t>www.colegioconcepcionsanpedro.cl</t>
  </si>
  <si>
    <t>Carlos mora salgado</t>
  </si>
  <si>
    <t>Jefe Depto Artes Visuales</t>
  </si>
  <si>
    <t>Musica /artes</t>
  </si>
  <si>
    <t>Maria Teresa Morales Diaz</t>
  </si>
  <si>
    <t>maria-teresa-morales-diaz</t>
  </si>
  <si>
    <t>teresa.morales@cslb.cl</t>
  </si>
  <si>
    <t>Avenida El tranque #1320</t>
  </si>
  <si>
    <t>a:1:{s:64:"88d11e1ba562291727a63b23cc49bfdc815bbe4319cc907f97de228a05c9499d";a:4:{s:10:"expiration";i:1466820529;s:2:"ip";s:12:"172.18.9.223";s:2:"ua";s:119:"Mozilla/5.0 (Macintosh; Intel Mac OS X 10_9_5) AppleWebKit/537.36 (KHTML, like Gecko) Chrome/51.0.2704.84 Safari/537.36";s:5:"login";i:1466647729;}}</t>
  </si>
  <si>
    <t>http://semanaeducacionartistica.cultura.gob.cl/wp-content/uploads/2016/04/logo-san-luis-beltrÃ¡n-05-1-150x150.jpg</t>
  </si>
  <si>
    <t xml:space="preserve">El colegio San Luis BeltrÃ¡n es un colegio subvencionado ubicado en un sector vulnerable de la comuna de Pudahuel, perteneciente a la REI (Red Educacional Ignaciana). Es conocido en el sector y en la red de Fe y AlegrÃ­a por ser un colegio comprometido con las artes y ser una cuna de artistas jÃ³venes en su formaciÃ³n inicial. 
Participamos hace un par de aÃ±os en esta iniciativa donde se convoca a todo el colegio durante una semana a celebrar las artes en todas sus dimensiones, con diversas actividades desde el sector de pre- bÃ¡sica hasta la  enseÃ±anza media. 
Esta semana para nosotros como departamento de arte es una instancia donde tenemos la oportunidad de demostrar como las artes influyen en la formaciÃ³n transversal e integral de los estudiantes a partir de diversas actividades del mundo artÃ­stico. 
Este aÃ±o tenemos como tema central "Arte Ubano", donde pretendemos inculcar en nuestros estudiantes el respeto por el medio ambiente a partir de diversas manifestaciones artÃ­sticas como el muralismo, graffiti, stencil, sticker, serigrafÃ­a, fotografÃ­a y documental en el sector de las artes visuales, y en lo musical nos acompaÃ±aran diversas intervenciones musicales como artistas rap, freestyle, un coro para niÃ±os, un cantautor joven popular entre otras actividades. </t>
  </si>
  <si>
    <t>www.cslb.cl</t>
  </si>
  <si>
    <t>MarÃ­a Teresa Morales</t>
  </si>
  <si>
    <t xml:space="preserve">Docente Artes Visuales </t>
  </si>
  <si>
    <t>MARIA TERESA ROJAS SOTO</t>
  </si>
  <si>
    <t>maria-teresa-rojas-soto</t>
  </si>
  <si>
    <t>m_rojas_soto@yahoo.es</t>
  </si>
  <si>
    <t>MANUEL RODRIGUEZ 600</t>
  </si>
  <si>
    <t>a:2:{s:64:"34094f5dcd79f63ba7f066117a94183eb8b31da38c6ca3a70ed801688b24b692";a:4:{s:10:"expiration";i:1466772554;s:2:"ip";s:12:"172.18.9.223";s:2:"ua";s:102:"Mozilla/5.0 (Windows NT 5.1) AppleWebKit/537.36 (KHTML, like Gecko) Chrome/49.0.2623.112 Safari/537.36";s:5:"login";i:1466599754;}s:64:"390398df1bc23b0385a50c292a5ae1cf92d8f446bf54bd9486cdb9cf093506ff";a:4:{s:10:"expiration";i:1466778027;s:2:"ip";s:12:"172.18.9.223";s:2:"ua";s:102:"Mozilla/5.0 (Windows NT 5.1) AppleWebKit/537.36 (KHTML, like Gecko) Chrome/49.0.2623.112 Safari/537.36";s:5:"login";i:1466605227;}}</t>
  </si>
  <si>
    <t>http://semanaeducacionartistica.cultura.gob.cl/wp-content/uploads/2016/05/DSCN9104-150x150.jpg</t>
  </si>
  <si>
    <t>PERALILLO</t>
  </si>
  <si>
    <t xml:space="preserve">Nuestro colegio estÃ¡ ubicado en la comuna de Peralillo, sexta regiÃ³n.
Entrega apoyo pedagÃ³gico y fonoaudiolÃ³gico a niÃ±os/as entre 3 y 5 aÃ±os de edad con dificultades especÃ­ficas del lenguaje, desarrollando habilidades cognitivas, emocionales y sociales que les permitan enfrentar con Ã©xito la educaciÃ³n regular y actividades de la vida diaria.
</t>
  </si>
  <si>
    <t>MARÃA TERESA ROJAS SOTO</t>
  </si>
  <si>
    <t>DIRECTORA/DOCENTE</t>
  </si>
  <si>
    <t>Maria Veronica Palma Vergara</t>
  </si>
  <si>
    <t>maria-veronica-palma-vergara</t>
  </si>
  <si>
    <t>mvero.palma@gmail.com</t>
  </si>
  <si>
    <t>Colegio San Ramon Nonato</t>
  </si>
  <si>
    <t>Avenida San Martin 570</t>
  </si>
  <si>
    <t>Curico</t>
  </si>
  <si>
    <t xml:space="preserve">El colegio particular subvencionado mixto cientÃ­fico humanista.
Imparte educaciÃ³n preescolar, bÃ¡sica y media. Actualmente cuenta con una matrÃ­cula de 1700 alumnos aproximadamente.
</t>
  </si>
  <si>
    <t>colegiosanramonnonato.cl</t>
  </si>
  <si>
    <t>Maria Veronica Palma</t>
  </si>
  <si>
    <t>Maria Veronica Paredes Uarac</t>
  </si>
  <si>
    <t>maria-veronica-paredes-uarac</t>
  </si>
  <si>
    <t>veroparedes@hotmail.com</t>
  </si>
  <si>
    <t>MarÃ­a VerÃ³nica Paredes Uarac</t>
  </si>
  <si>
    <t>Docente EducaciÃ³n FÃ­sica</t>
  </si>
  <si>
    <t>mariana</t>
  </si>
  <si>
    <t>mac@uach.cl</t>
  </si>
  <si>
    <t>Museo de Arte ContemporÃ¡neo de Valdivia UACh</t>
  </si>
  <si>
    <t>Los Laureles s/n Isla Teja Valdivia</t>
  </si>
  <si>
    <t>a:1:{s:64:"fa3407c425a1d9f475ecddb458f954cfc9de77396fe0575809229931a67c85e6";a:4:{s:10:"expiration";i:1463609294;s:2:"ip";s:12:"172.18.9.223";s:2:"ua";s:108:"Mozilla/5.0 (Windows NT 6.3; WOW64) AppleWebKit/537.36 (KHTML, like Gecko) Chrome/50.0.2661.94 Safari/537.36";s:5:"login";i:1463436494;}}</t>
  </si>
  <si>
    <t>http://semanaeducacionartistica.cultura.gob.cl/wp-content/uploads/2016/05/mac-150x150.png</t>
  </si>
  <si>
    <t>El Museo de Arte ContemporÃ¡neo de Valdivia - UACh, dependiente de la DirecciÃ³n de VinculaciÃ³n con el Medio, desde su fundaciÃ³n  en el aÃ±o  1994 ha trabajado en pro de la descentralizaciÃ³n del arte, proporcionando no solo a los valdivianos sino a todo el sur de Chile un espacio de intercambio artÃ­stico y cultural entre la capital y sus regiones. Emplazado en las antiguas ruinas de la ex cervecerÃ­a Anwandter, el MAC se vuelto un icono de la memoria industrial  de la colonizaciÃ³n alemana y vestigio arqueolÃ³gico valdiviano. Poseedor de un  criterio de arte contemporÃ¡neo que tiene como origen la obra del artista chileno Roberto Matta, en los lenguajes de la pintura, grÃ¡fica, escultura y fotografÃ­a, hasta los experimentos plÃ¡sticos multimediales, tÃ©cnicas mixtas, video, instalaciÃ³n, performance, etc.</t>
  </si>
  <si>
    <t>www.macvaldivia.cl</t>
  </si>
  <si>
    <t>Mariana Urrutia</t>
  </si>
  <si>
    <t>63 2 221968</t>
  </si>
  <si>
    <t>Mariana Boerr Garrido</t>
  </si>
  <si>
    <t>mariana-boerr-garrido</t>
  </si>
  <si>
    <t>mboerr@gmail.com</t>
  </si>
  <si>
    <t>Centro Educacional Huechuraba</t>
  </si>
  <si>
    <t>Avenida El bosque de Santiago 491</t>
  </si>
  <si>
    <t>Somos una comunidad escolar de 1Âº bÃ¡sico a 4Âº medio tÃ©cnico profesional con mucho interÃ©s en el desarrollo y comprensiÃ³n de las artes ya que es uno de nuestros sellos educativos.</t>
  </si>
  <si>
    <t>10250-4</t>
  </si>
  <si>
    <t>MARIANA CANTARERO RODRIGUEZ</t>
  </si>
  <si>
    <t>mariana-cantarero-rodriguez</t>
  </si>
  <si>
    <t>mariana.cantarero@codeduc.cl</t>
  </si>
  <si>
    <t>REINA DE SUECIA</t>
  </si>
  <si>
    <t xml:space="preserve">Av. Arquitecto Hugo Bravo 1177  </t>
  </si>
  <si>
    <t>Escuela BÃ¡sica dependencia Municipal, con una matrÃ­cula de 689 estudiantes, mixto.
En el Proyecto Educativo Institucional se explicita entregar educaciÃ³n integral, por tanto, la escuela promueve distintas actividades de tipo artÃ­stico, cultural, deportivo.
La escuela cuenta con dos estructuras establecidas para atender hacia la educaciÃ³n integral:
Actividades Extra Curriculares, (ACEP) con 10  distintos talleres extra programÃ¡ticos. 
Departamento de Cultura "Alma Colectiva" con una coordinadora, y 2 integrantes docente de artes visuales y musicales,  con horas para realizar las distintas actividades, incorporando a toda la Comunidad Educativa.</t>
  </si>
  <si>
    <t>www.escuelareinadesuecia.cl</t>
  </si>
  <si>
    <t>Mariana Donoso Olmos</t>
  </si>
  <si>
    <t>mariana-donoso-olmos</t>
  </si>
  <si>
    <t>e326rmb@hotmail.com</t>
  </si>
  <si>
    <t>Escuela Rebeca Matte Bello e-326</t>
  </si>
  <si>
    <t>Condell  1552</t>
  </si>
  <si>
    <t>a:5:{i:0;s:10:"ArtesanÃ­a";i:1;s:5:"Danza";i:2;s:10:"Literatura";i:3;s:7:"MÃºsica";i:4;s:6:"Teatro";}</t>
  </si>
  <si>
    <t>10207-5</t>
  </si>
  <si>
    <t>http..//rebecamattebello.wix.com/ermb</t>
  </si>
  <si>
    <t>Elba Alejandra Aguiliera Jara</t>
  </si>
  <si>
    <t>Mariana Villagra Aravena</t>
  </si>
  <si>
    <t>mariana-villagra-aravena</t>
  </si>
  <si>
    <t>marianavillagra.aravena@gmail.com</t>
  </si>
  <si>
    <t>Pablo Neruda</t>
  </si>
  <si>
    <t>Eleuterio Ramirez pasaje 4 nÂ° 100</t>
  </si>
  <si>
    <t>a:6:{i:0;s:10:"ArtesanÃ­a";i:1;s:15:"Artes circenses";i:2;s:5:"Danza";i:3;s:7:"DiseÃ±o";i:4;s:7:"MÃºsica";i:5;s:6:"Teatro";}</t>
  </si>
  <si>
    <t xml:space="preserve">Escuela E776  Pablo Neruda
Curanilahue
              Actividades Semana del Arte del 23 al 27 de mayo
 Semana de mayo 	              Actividad	Hora
Viernes 20 	
Obra de teatro: â€œChile te quiere felizâ€ para 7Â° y 8Â° aÃ±os
AuditÃ³rium liceo Mariano Latorre	
11:30 horas
Lunes 23	
Acto de inicio. Gimnasio taller: Participan taller de rock, cantantes solistas, grupo de teatro del establecimiento.	
10:00 horas
Lunes 23	
Muestra del Ballet de Danzas Latinoamericanas para 1Â° ciclo	
10:30 horas
Martes 24	
ExposiciÃ³n de artes visuales y manuales de 1Â° y 2Â° ciclo	
Toda la jornada
MiÃ©rcoles 25	
Muestra folclÃ³rica â€œJacha Huaraâ€ Gimnasio taller para estudiantes de 5Â° a 8Â° aÃ±o.	
11:30 horas
Jueves 
26	
â€œPinta a tu Pintaâ€ para estudiantes de pre bÃ¡sica
Con presencia de un pintor local.	
10:00 maÃ±ana
	â€œPinta a tu Pintaâ€ para estudiantes de pre bÃ¡sica
Con presencia de un pintor local.	14:00 tarde
Viernes 27
ExposiciÃ³n de artesanÃ­a familiar (invitaciÃ³n para toda persona que elabore algÃºn tipo de artesanÃ­a a exponer su trabajo)
De 9:00 a 13:00 horas
  ComisiÃ³n organizadora:
VerÃ³nica Ortiz Quezada- Carlos Jerez Salgado- Mariana Villagra Aravena
</t>
  </si>
  <si>
    <t>Docente de MÃºsica. Integrante de Unidad TÃ©cnico PedagÃ³gica</t>
  </si>
  <si>
    <t>Ballett de danzas folclÃ³ricas y latinoamericanas</t>
  </si>
  <si>
    <t>Marianel Contuliano Saavedra</t>
  </si>
  <si>
    <t>marianel-contuliano-saavedra</t>
  </si>
  <si>
    <t>mcontuliano@colegiosaucache.cl</t>
  </si>
  <si>
    <t>Colegio Saucache</t>
  </si>
  <si>
    <t>Flamenco 024</t>
  </si>
  <si>
    <t>a:9:{i:0;s:12:"Arquitectura";i:1;s:10:"ArtesanÃ­a";i:2;s:14:"Artes visuales";i:3;s:4:"Cine";i:4;s:5:"Danza";i:5;s:7:"DiseÃ±o";i:6;s:11:"FotografÃ­a";i:7;s:7:"MÃºsica";i:8;s:6:"Teatro";}</t>
  </si>
  <si>
    <t>El Colegio Saucache inicia sus actividades educacionales 04 de Marzo 1993 y tiene como sostenedora a Sra. Ximena Soto Espinoza.
Esta Unidad Educativa imparte educaciÃ³n en las modalidades de EnseÃ±anza HumanÃ­stico â€“ CientÃ­fica y TÃ©cnico Profesional con la especialidades de: TÃ©cnico Administrativo en GestiÃ³n Aduanera.
Su recurso humano se organiza en los niveles de direcciÃ³n, planificaciÃ³n, ejecuciÃ³n, evaluaciÃ³n y coordinaciÃ³n de su proceso educativo.
Cuenta con una planta de:
07 Docentes Directivos y TÃ©cnico pedagÃ³gico, 65 Docentes, 32 Asistentes de la educaciÃ³n, para atender una matrÃ­cula de 1706 alumnos, distribuidos en 04 cursos Pre-BÃ¡sica, 23 cursos EducaciÃ³n BÃ¡sica, 12 de EducaciÃ³n Media, segÃºn su capacidad instalada.
Destacan la diversidad y vulnerabilidad de sus educandos, varios de los cuales reciben atenciÃ³n integrada por tener n.e.e y otros son beneficiarios del Programa Puente- Chile Solidario.
Cuenta  con una superficie construida de 2.609,30 mt2, ademÃ¡s  de  02 patios techados, infraestructura destinada a aulas, talleres laboratorios, oficinas , multicanchas, servicios higiÃ©nicos y duchas, CRA, Sala Enlace, Comedor, cocina, gimnasio techado, Aula Curricular, Salas TemÃ¡ticas de Lenguaje-Historia-InglÃ©s-MatemÃ¡tica-FÃ­sica.
Cuenta con redes pedagÃ³gica, con la  U. de TarapacÃ¡, Cepech y otros.
Dispone de un Reglamente Interno que regula Las Normas de Convivencia Escolar, un Proyecto PedagÃ³gico para funcionar en J.E.C.D y un Proyecto Educativo Institucional, Cuerpos Normativos de base Legal, confeccionados participativamente con aportes de directivos, profesores, asistente de la educaciÃ³n y representantes de los estudiantes , Padres y/o Apoderados en ciclo de reuniones y jornadas de trabajo para estos fines y con sentido consensuador y suscripciÃ³n de compromisos para la acciÃ³n.
A fines del aÃ±o 2008 la Sra. Ximena Soto Espinoza Sostenedora de nuestro establecimiento firma convenio â€œSubvenciÃ³n escolar Preferencialâ€ SEP obteniendo de esta manera recursos para implementar el plan de mejoramiento educativo, acciones que son supervisadas y fiscalizadas por el Ministerio de EducaciÃ³n.</t>
  </si>
  <si>
    <t>1254-4</t>
  </si>
  <si>
    <t>www.colegiosaucache.cl</t>
  </si>
  <si>
    <t>+56 58 2243133 / +56 58 2260304</t>
  </si>
  <si>
    <t>Grupos instrumentales y vocales</t>
  </si>
  <si>
    <t>mariasaavedra</t>
  </si>
  <si>
    <t>m.saavedra@lms.cl</t>
  </si>
  <si>
    <t>Liceo Experimental manuel de Salas</t>
  </si>
  <si>
    <t>Brown norte 105</t>
  </si>
  <si>
    <t>a:1:{s:64:"ac880035fe23389c75c41fdc30734a89e1c63a124b5c893d63f7ec7e05d89499";a:4:{s:10:"expiration";i:1466873208;s:2:"ip";s:12:"172.18.9.223";s:2:"ua";s:109:"Mozilla/5.0 (Windows NT 6.3; WOW64) AppleWebKit/537.36 (KHTML, like Gecko) Chrome/51.0.2704.103 Safari/537.36";s:5:"login";i:1466700408;}}</t>
  </si>
  <si>
    <t>http://semanaeducacionartistica.cultura.gob.cl/wp-content/uploads/2016/04/lms-150x150.jpg</t>
  </si>
  <si>
    <t>a:6:{i:0;s:15:"Artes circenses";i:1;s:14:"Artes visuales";i:2;s:4:"Cine";i:3;s:5:"Danza";i:4;s:7:"MÃºsica";i:5;s:6:"Teatro";}</t>
  </si>
  <si>
    <t>www.lms.cl</t>
  </si>
  <si>
    <t>MarÃ­a Saavedra</t>
  </si>
  <si>
    <t>Jefe de asignatura artes visuales</t>
  </si>
  <si>
    <t>Artes visuales, Cine, Danza, Teatro, MÃºsica, Coro</t>
  </si>
  <si>
    <t>Mariela Alejandra Abarca Bustos</t>
  </si>
  <si>
    <t>mariela-alejandra-abarca-bustos</t>
  </si>
  <si>
    <t>abarcamariela3@gmail.com</t>
  </si>
  <si>
    <t>Colegio sagrado CorazÃ³n de Jesus</t>
  </si>
  <si>
    <t>Av. TomÃ¡s Argomedo 1694</t>
  </si>
  <si>
    <t>http://semanaeducacionartistica.cultura.gob.cl/wp-content/uploads/2016/04/MUJER-LUNAR-150x150.jpg</t>
  </si>
  <si>
    <t>MisiÃ³n: "El Colegio Sagrado CorazÃ³n de JesÃºs, como centro de formaciÃ³n cristiano y catÃ³lico, tiene la misiÃ³n de formar de manera integral a cada uno de los alumnos y alumnas que son parte de la instituciÃ³n, preparÃ¡ndolos para enfrentar la vida y la EducaciÃ³n Superior, todo esto; mediante una formaciÃ³n acadÃ©mica de excelencia... logrando asÃ­ un fuerte compromiso personal, social, familiar y con el medio ambiente"</t>
  </si>
  <si>
    <t>2326-4</t>
  </si>
  <si>
    <t>www.colegioscjquinta.com</t>
  </si>
  <si>
    <t>722-541252</t>
  </si>
  <si>
    <t>Mariela Abarca Bustos</t>
  </si>
  <si>
    <t>Mariela del C. Millacura Aliaga</t>
  </si>
  <si>
    <t>mariela-del-c-millacura-aliaga</t>
  </si>
  <si>
    <t>marielamillacura@hotmail.com</t>
  </si>
  <si>
    <t>Escuela MonseÃ±or Manuel LarraÃ­n</t>
  </si>
  <si>
    <t>Pedro Aguirre Cerda 346</t>
  </si>
  <si>
    <t>a:1:{s:64:"6b2f57c98a5f89a18f8f3c0ba4fc24c140b39c33bb5b46c0ad35dc4e865af3e2";a:4:{s:10:"expiration";i:1466692183;s:2:"ip";s:12:"172.18.9.223";s:2:"ua";s:120:"Mozilla/5.0 (Macintosh; Intel Mac OS X 10_11_3) AppleWebKit/537.36 (KHTML, like Gecko) Chrome/51.0.2704.84 Safari/537.36";s:5:"login";i:1466519383;}}</t>
  </si>
  <si>
    <t>http://semanaeducacionartistica.cultura.gob.cl/wp-content/uploads/2016/05/Foto-escuela-150x150.png</t>
  </si>
  <si>
    <t xml:space="preserve">La Esc. MonseÃ±or Manuel LarraÃ­n es un establecimiento educacional municipal,  reconocido por el Ministerio de EducaciÃ³n con calidad de  AUTÃ“NOMO  y EXCELENCIA ACADEMICA en los aÃ±os 2014/2015.
Se encuentra ubicada en la comuna de HualaÃ±Ã©, a 70 km de la capital de la provincia de CuricÃ³. Esta adscrito a la Jornada Escolar Completa (JEC).
Su matrÃ­cula el aÃ±o 2016 es de 597 alumnos(as), desde EducaciÃ³n Parvularia a 8Âº BÃ¡sico y Ed. Especial. Su horario de funcionamiento es de lunes a viernes de 08:00 a 18:00 hrs.
Para la Semana de EducaciÃ³n artÃ­stica, el establecimiento harÃ¡ intervenciones en cada uno de los recreos, con la siguiente programaciÃ³n:
Lunes 23/05: Acto y presentaciÃ³n del Conjunto Coral del establecimiento
Martes 24/05: IntervenciÃ³n en recreos de Conjunto Tuku-taka (batucada)
MiÃ©rcoles 25/05: ExposiciÃ³n de trabajos de arte.
Jueves 26/05: IntervenciÃ³n en recreos Conjunto Coral y alumnos de 7Âº y 8Âº bÃ¡sico (MÃºsica FolclÃ³rica chilena) 
Viernes 27/05: Caritas pintadas.
</t>
  </si>
  <si>
    <t>16428-3</t>
  </si>
  <si>
    <t>Coro, Orquesta clÃ¡sica, Banda de guerra e instrumental, Conjunto FolclÃ³rico.</t>
  </si>
  <si>
    <t>marina</t>
  </si>
  <si>
    <t>malvarez_folle@hotmail.com</t>
  </si>
  <si>
    <t>colegio nueva providencia</t>
  </si>
  <si>
    <t>avenida providencia 491</t>
  </si>
  <si>
    <t>San antonio</t>
  </si>
  <si>
    <t>14288-3</t>
  </si>
  <si>
    <t>colegionuevaprovidencia.cl</t>
  </si>
  <si>
    <t>35 2282739</t>
  </si>
  <si>
    <t>marina alvarez folle</t>
  </si>
  <si>
    <t>Artes visuales 4Â° a 8Â° basico</t>
  </si>
  <si>
    <t>Mario Aramayo Beltran</t>
  </si>
  <si>
    <t>mario-aramayo-beltran</t>
  </si>
  <si>
    <t>Plicara@hotmail.com</t>
  </si>
  <si>
    <t>Liceo Tecnico Antofagasta</t>
  </si>
  <si>
    <t>21 de mayo 409</t>
  </si>
  <si>
    <t>a:1:{s:64:"412aa61c883d4d6fe3c7ec1df1d25d1a591f1944330a94c05eb3a46235c134b0";a:4:{s:10:"expiration";i:1464242962;s:2:"ip";s:12:"172.18.9.223";s:2:"ua";s:103:"Mozilla/5.0 (Windows NT 10.0) AppleWebKit/537.36 (KHTML, like Gecko) Chrome/50.0.2661.102 Safari/537.36";s:5:"login";i:1464070162;}}</t>
  </si>
  <si>
    <t>Liceo Tecnico orientado a la formaciÃ³n tÃ©cnico profesional de alumno pero con un sello humanista y sensible a la vocaciÃ³n de servicio y trato respetuoso a las personas que utilicen estos servicios.</t>
  </si>
  <si>
    <t>283-4</t>
  </si>
  <si>
    <t>Mario Aramayo Beltran9</t>
  </si>
  <si>
    <t>Gtupo de camara</t>
  </si>
  <si>
    <t>Mario Orlando Costa Roman</t>
  </si>
  <si>
    <t>mario-orlando-costa-roman</t>
  </si>
  <si>
    <t>profesormariocosta@gmail.com</t>
  </si>
  <si>
    <t>australian college tercer milenio</t>
  </si>
  <si>
    <t>rigiberto jara 050</t>
  </si>
  <si>
    <t>a:2:{s:64:"7e57e5266b5e0cf53994607388c949e4097054a59d6c01ff723d8f8b68d3d12b";a:4:{s:10:"expiration";i:1467811734;s:2:"ip";s:12:"172.18.9.223";s:2:"ua";s:102:"Mozilla/5.0 (Windows NT 6.1) AppleWebKit/537.36 (KHTML, like Gecko) Chrome/51.0.2704.103 Safari/537.36";s:5:"login";i:1467638934;}s:64:"a375b8452b2e491fb2d26f7cd66c712236cafc9673f0cc4e5db29f01480e2e9d";a:4:{s:10:"expiration";i:1467812387;s:2:"ip";s:12:"172.18.9.223";s:2:"ua";s:109:"Mozilla/5.0 (Windows NT 6.1; WOW64) AppleWebKit/537.36 (KHTML, like Gecko) Chrome/51.0.2704.103 Safari/537.36";s:5:"login";i:1467639587;}}</t>
  </si>
  <si>
    <t>quilicira</t>
  </si>
  <si>
    <t>Nuestro colegio cuenta con un sistema escolar cientifico humanista y se ha incorporado hace tres aÃ±os atras el electivo artistico para entregar otra oportunidad de desarrollo para los alumnos con exelentes resultados y alumnos motivados.Contando en sus aulas con profesores entregados a sus actividades  contando con AEP en el subsector de arte y mÃ¹sica.</t>
  </si>
  <si>
    <t>25969-1</t>
  </si>
  <si>
    <t>australian college.cl</t>
  </si>
  <si>
    <t>mario costa</t>
  </si>
  <si>
    <t>conjunto instrumental y danzas</t>
  </si>
  <si>
    <t>mario-silva</t>
  </si>
  <si>
    <t>amigo02cl@yahoo.es</t>
  </si>
  <si>
    <t>escuela Paso Ancho</t>
  </si>
  <si>
    <t>Mario Vargas</t>
  </si>
  <si>
    <t>mario-vargas</t>
  </si>
  <si>
    <t>Colegio Santa MarÃ­a Reina</t>
  </si>
  <si>
    <t>a:3:{s:64:"f12fa05a0f9096da8cd5105497741e480e3890110c4702e3faf43c311e7a77f4";a:4:{s:10:"expiration";i:1466092050;s:2:"ip";s:12:"172.18.9.223";s:2:"ua";s:108:"Mozilla/5.0 (Windows NT 6.1; WOW64) AppleWebKit/537.36 (KHTML, like Gecko) Chrome/51.0.2704.84 Safari/537.36";s:5:"login";i:1465919250;}s:64:"6f76c1db07e40b56275eafc778ea16a1d63d44b66a63f757e65bbde91d464722";a:4:{s:10:"expiration";i:1466169208;s:2:"ip";s:12:"172.18.9.223";s:2:"ua";s:108:"Mozilla/5.0 (Windows NT 6.1; WOW64) AppleWebKit/537.36 (KHTML, like Gecko) Chrome/51.0.2704.84 Safari/537.36";s:5:"login";i:1465996408;}s:64:"5693de93a276053f21a9d49d09d1ccfae5a84e11b52524010092d168f0eab29b";a:4:{s:10:"expiration";i:1466190667;s:2:"ip";s:12:"172.18.9.223";s:2:"ua";s:108:"Mozilla/5.0 (Windows NT 6.1; WOW64) AppleWebKit/537.36 (KHTML, like Gecko) Chrome/51.0.2704.84 Safari/537.36";s:5:"login";i:1466017867;}}</t>
  </si>
  <si>
    <t>http://semanaeducacionartistica.cultura.gob.cl/wp-content/uploads/2016/05/4a7bd2_9812885903244c5b83cb6c41fa058ffc.png</t>
  </si>
  <si>
    <t>La EducaciÃ³n que ofrece nuestro colegio es de carÃ¡cter cientÃ­fico humanista, con un currÃ­culum humanista centrado en la persona, centrado en el desarrollo integral y armÃ³nico de sus estudiantes.</t>
  </si>
  <si>
    <t>9033-6</t>
  </si>
  <si>
    <t>www.csmr.cl</t>
  </si>
  <si>
    <t>+56 2 2776456</t>
  </si>
  <si>
    <t>Mario Vargas Arellano</t>
  </si>
  <si>
    <t>Jefe de Departamento de Artes y Cultura</t>
  </si>
  <si>
    <t>Bandas con diversos formatos</t>
  </si>
  <si>
    <t>Mario Yanez Ruiz</t>
  </si>
  <si>
    <t>mario-yanez-ruiz</t>
  </si>
  <si>
    <t>myanezr@hotmail.com</t>
  </si>
  <si>
    <t>Liceo Alfredo BarrÃ­a OyarzÃºn</t>
  </si>
  <si>
    <t>Goleta Ancud NÂº 20</t>
  </si>
  <si>
    <t>Curaco de VÃ©lez</t>
  </si>
  <si>
    <t xml:space="preserve">El Liceo Alfredo BarrÃ­a OyarzÃºn es el Ãºnico establecimiento educacional existente en el sector urbano de Curaco de VÃ©lez, Municipal, inclusivo. Tiene una matrÃ­cula de 450 estudiantes desde pre kinder hasta cuarto medio, incluyendo educaciÃ³n especial con proyectos PIE y EducaciÃ³n media H-C y T-P con la carrera de TÃ©cnico de nivel medio en atenciÃ³n de enfermerÃ­a.
Cuenta con una planta docente completa, planta de asistentes de la educaciÃ³n y ademÃ¡s un Internado con capacidad de 180 estudiantes de ambos sexos que funciona de Lunes a Domingo. Funciona en JECD con una gran variedad de talleres extraescolares en los Ã¡mbitos deportivo, artÃ­sticos y culturales. </t>
  </si>
  <si>
    <t>8162-0</t>
  </si>
  <si>
    <t>Mario YÃ¡Ã±ez Ruiz</t>
  </si>
  <si>
    <t>Grupo de Danza FolclÃ³rica</t>
  </si>
  <si>
    <t>Marisol Acuna Ramirez</t>
  </si>
  <si>
    <t>marisol-acuna-ramirez</t>
  </si>
  <si>
    <t>marisol9692@hotmail.com</t>
  </si>
  <si>
    <t>Escuela Puertas Negras</t>
  </si>
  <si>
    <t>Camino Puertas Negras S/N</t>
  </si>
  <si>
    <t xml:space="preserve">Luz Maria Valdes </t>
  </si>
  <si>
    <t>Jefa Unidad Tecnico PedagÃ²gica</t>
  </si>
  <si>
    <t>Marisol Jauregui Mendoza</t>
  </si>
  <si>
    <t>marisol-jauregui-mendoza</t>
  </si>
  <si>
    <t>marysol_jauregui@hotmail.com</t>
  </si>
  <si>
    <t>Palmas de Toconey</t>
  </si>
  <si>
    <t>Palmas de Tononey</t>
  </si>
  <si>
    <t xml:space="preserve">pencahue </t>
  </si>
  <si>
    <t>a:3:{i:0;s:10:"ArtesanÃ­a";i:1;s:14:"Artes visuales";i:2;s:11:"FotografÃ­a";}</t>
  </si>
  <si>
    <t>La escuela Palmas de Toconey estÃ¡ inserta en la cordillera de la costa;netamente rural a unos 60 km de la ciudad de Talca;es una escuela unidocente;con rÃ©gimen de internado y una matrÃ­cula de 5 alumnos;dividido en los niveles de 2;4;5 y 6.</t>
  </si>
  <si>
    <t>3161_5</t>
  </si>
  <si>
    <t xml:space="preserve">Marisol JÃ¡uregui </t>
  </si>
  <si>
    <t>marisol teatro</t>
  </si>
  <si>
    <t>marisol-teatro</t>
  </si>
  <si>
    <t>marisolteatro.lst@gmail.com</t>
  </si>
  <si>
    <t>LICEO SANTA TERESITA</t>
  </si>
  <si>
    <t>Las CaÃ±as 1470</t>
  </si>
  <si>
    <t>a:1:{s:64:"bc5103f1e532d72beced8b738b7baacbcb2e06e554ce786e2214809abf549b7d";a:4:{s:10:"expiration";i:1466709012;s:2:"ip";s:12:"172.18.9.223";s:2:"ua";s:109:"Mozilla/5.0 (Windows NT 6.1; WOW64) AppleWebKit/537.36 (KHTML, like Gecko) Chrome/51.0.2704.103 Safari/537.36";s:5:"login";i:1466536212;}}</t>
  </si>
  <si>
    <t>http://semanaeducacionartistica.cultura.gob.cl/wp-content/uploads/2016/03/1f9da8_397cec_100_4678-150x150.jpg</t>
  </si>
  <si>
    <t>a:7:{i:0;s:15:"Artes circenses";i:1;s:14:"Artes visuales";i:2;s:5:"Danza";i:3;s:7:"DiseÃ±o";i:4;s:7:"MÃºsica";i:5;s:13:"Nuevos medios";i:6;s:6:"Teatro";}</t>
  </si>
  <si>
    <t xml:space="preserve">El liceo es un colegio que trabaja con jÃ³venes vulnerables, con muchas ganas de crear por ello su Ã¡rea artÃ­stica siempre a estado presente en SEA desde los comienzos. A pesar que la educaciÃ³n artÃ­stica no esta presente en su PEI, siempre esta incorporado en todas las Ã¡reas. Tenemos Nuestro dÃ­a del arte que ya es institucional. </t>
  </si>
  <si>
    <t>10223-7</t>
  </si>
  <si>
    <t>www.liceosantateresita.fesma-osm.cl</t>
  </si>
  <si>
    <t>Marisol FernÃ¡ndez Laurent</t>
  </si>
  <si>
    <t>teatro Orquesta</t>
  </si>
  <si>
    <t>Maritza Leiva Pozo</t>
  </si>
  <si>
    <t>maritza-leiva-pozo</t>
  </si>
  <si>
    <t>maritzaleivapozo@gmail.com</t>
  </si>
  <si>
    <t>Escuela Villa San Miguel</t>
  </si>
  <si>
    <t>Av. Lazo 1520</t>
  </si>
  <si>
    <t>a:1:{s:64:"909e2e2d4b7687f7f435fe948de9896f18c6157771dc4c278c2f6ee8eef0fcf0";a:4:{s:10:"expiration";i:1463795211;s:2:"ip";s:12:"172.18.9.223";s:2:"ua";s:102:"Mozilla/5.0 (Windows NT 6.1) AppleWebKit/537.36 (KHTML, like Gecko) Chrome/50.0.2661.102 Safari/537.36";s:5:"login";i:1463622411;}}</t>
  </si>
  <si>
    <t>Establecimiento Municipal inserto al interior de la Villa San Miguel , atiende a una poblaciÃ³n escolar que tiene un Ã­ndice de vulnerabilidad de un 72,1 %.
En la actualidad hay un curso por nivel, que se extiende desde pre kÃ­nder a octavo aÃ±o bÃ¡sico.</t>
  </si>
  <si>
    <t>9431-5</t>
  </si>
  <si>
    <t>Docente primer ciclo</t>
  </si>
  <si>
    <t>Marjorie Godoy</t>
  </si>
  <si>
    <t>marjorie-godoy</t>
  </si>
  <si>
    <t>marjorie.godoy@marygraham.cl</t>
  </si>
  <si>
    <t>Liceo bicentenario Mary Graham</t>
  </si>
  <si>
    <t>Porvenir 1135</t>
  </si>
  <si>
    <t>a:1:{s:64:"a922a0df2e7942f6b320ae74cff1bb0ed5fdb3332f210acfe89877bfdb46b000";a:4:{s:10:"expiration";i:1462664420;s:2:"ip";s:12:"172.18.9.223";s:2:"ua";s:113:"Mozilla/5.0 (Windows NT 6.1; Win64; x64) AppleWebKit/537.36 (KHTML, like Gecko) Chrome/50.0.2661.94 Safari/537.36";s:5:"login";i:1462491620;}}</t>
  </si>
  <si>
    <t>Somos una comunidad educativa cuyos esfuerzos se orientan a la formaciÃ³n de personas con saberes valores, destrezas y habilidades que le posibiliten la vivencia de su proyecto de vida en una sociedad en constante cambio, ello a travÃ©s de una educaciÃ³n de excelencia que considera los principios de calidad como â€œel ser mÃ¡sâ€, y los procesos permanentes de la autoevaluaciÃ³n y el aprender de y con otros como pilares del desarrollo humano.</t>
  </si>
  <si>
    <t>http://marygraham.cl/index.php/contact-us/</t>
  </si>
  <si>
    <t>32 3 24 34 69</t>
  </si>
  <si>
    <t>Gloria Peralta</t>
  </si>
  <si>
    <t>Coordinadora pedagÃ³gica</t>
  </si>
  <si>
    <t>marlene pacheco cerpa</t>
  </si>
  <si>
    <t>marlene-pacheco-cerpa</t>
  </si>
  <si>
    <t>marlene.pacheco.c@junjired.cl</t>
  </si>
  <si>
    <t>sala cuna y jardin infantil nuestro mundo</t>
  </si>
  <si>
    <t>pasaje 25-b  nÂª 4101 poblacion santiago</t>
  </si>
  <si>
    <t>http://semanaeducacionartistica.cultura.gob.cl/wp-content/uploads/2016/05/Tulips-150x150.jpg</t>
  </si>
  <si>
    <t xml:space="preserve">estacion central </t>
  </si>
  <si>
    <t xml:space="preserve">mi establecimiento como mencione es de niÃ±os pequeÃ±os  pero nuestro sello es la comunicacion verbal y artistica por lo que me interesaria profundizar en el tema y poder bajarlo a los niÃ±os que desde pequeÃ±os se les desarrolla la creatividad este establecimiento es de niÃ±os de escasos recursos tenemos muchas familias inmifrantes haitianas y ellos son muy expresivos </t>
  </si>
  <si>
    <t xml:space="preserve">marlene pacheco cerpa </t>
  </si>
  <si>
    <t xml:space="preserve">sub - directora </t>
  </si>
  <si>
    <t>Marlene Venegas Poblete</t>
  </si>
  <si>
    <t>marlene-venegas-poblete</t>
  </si>
  <si>
    <t>carolakarola@gmail.com</t>
  </si>
  <si>
    <t>Escuela Toqui Lautaro</t>
  </si>
  <si>
    <t>Galvarino 650,PoblaciÃ³n Lautaro</t>
  </si>
  <si>
    <t>http://semanaeducacionartistica.cultura.gob.cl/wp-content/uploads/2016/04/IMG_4477-150x150.jpg</t>
  </si>
  <si>
    <t>Escuela Participante del programa ACCIONA desde  el aÃ±o 2015.</t>
  </si>
  <si>
    <t>Artista Educador:Marlene Venegas Poblete/Maruja Ortega Coord Extraescolar</t>
  </si>
  <si>
    <t>Coordinador programa ACCIONA</t>
  </si>
  <si>
    <t>Folklor</t>
  </si>
  <si>
    <t>marta</t>
  </si>
  <si>
    <t>mdimitropulos@colegioconcepcionlinares.cl</t>
  </si>
  <si>
    <t>colegio concepciÃ³n linares</t>
  </si>
  <si>
    <t>av general cristi   0571</t>
  </si>
  <si>
    <t>linares</t>
  </si>
  <si>
    <t>es un colegio particular subvencionado dependiente de la masonerÃ­a, es de espÃ­ritu libre ,,, niÃ±os con pensamiento abierto a la experimentaciÃ³n.
falta .de recursos para expandir con una sala de arte.. es el sueÃ±o de los alumnos y la profesora.</t>
  </si>
  <si>
    <t>www.colegioconcepcionlinares.cl</t>
  </si>
  <si>
    <t>Jose Carrasco.</t>
  </si>
  <si>
    <t>profesor de arte desde 5Â° a 4Â° medio</t>
  </si>
  <si>
    <t>Marta Rios Chandia</t>
  </si>
  <si>
    <t>marta-rios-chandia</t>
  </si>
  <si>
    <t>marta.rios@uautonoma.cl</t>
  </si>
  <si>
    <t>Universidad Autonoma de Chile sede Talca</t>
  </si>
  <si>
    <t>5 Poniente #1670</t>
  </si>
  <si>
    <t>uautonoma.cl</t>
  </si>
  <si>
    <t>Facultad de Educacion</t>
  </si>
  <si>
    <t>Mary Carmen Ortiz Poblete</t>
  </si>
  <si>
    <t>mary-carmen-ortiz-poblete</t>
  </si>
  <si>
    <t>maryortiz@greencountry.cl</t>
  </si>
  <si>
    <t>Green Country School</t>
  </si>
  <si>
    <t>Bulnes 655, 659</t>
  </si>
  <si>
    <t>El Green Country School, colegio particular subvencionado, viene a participar por tercera vez en la semana de la educaciÃ³n artÃ­stica.
En nuestra Ã¡rea extracurricular nos caracterizamos por difundir las artes en todos sus campos. Ademas participamos activamente en espacios culturales como festivales y otros.</t>
  </si>
  <si>
    <t>22265-8</t>
  </si>
  <si>
    <t>Greencountry.cl</t>
  </si>
  <si>
    <t>642 238031</t>
  </si>
  <si>
    <t xml:space="preserve">Profesora </t>
  </si>
  <si>
    <t>CompaÃ±ia de Teatro y danza</t>
  </si>
  <si>
    <t>Massiel Sanchez</t>
  </si>
  <si>
    <t>massiel-sanchez</t>
  </si>
  <si>
    <t>massi_bart@hotmail.com</t>
  </si>
  <si>
    <t>presidente Gabriel Gonzalez Videla</t>
  </si>
  <si>
    <t>Av. Manuel Rodriguez 2040</t>
  </si>
  <si>
    <t>a:1:{s:64:"cd1745a5c1d0f5deec636021397a3079c39c2f79b9eb090b71c871d9f860e544";a:4:{s:10:"expiration";i:1463674445;s:2:"ip";s:12:"172.18.9.223";s:2:"ua";s:109:"Mozilla/5.0 (Windows NT 6.3; WOW64) AppleWebKit/537.36 (KHTML, like Gecko) Chrome/50.0.2661.102 Safari/537.36";s:5:"login";i:1463501645;}}</t>
  </si>
  <si>
    <t>Massiel Sanchez Vera</t>
  </si>
  <si>
    <t>Profesora educacion artistica basica</t>
  </si>
  <si>
    <t>Matias Huincahue</t>
  </si>
  <si>
    <t>matias-huincahue</t>
  </si>
  <si>
    <t>bibliotecacrainsuco@gmail.com</t>
  </si>
  <si>
    <t>Instituto Superior de Comercio "Francisco Araya Bennett"</t>
  </si>
  <si>
    <t>Av. Argentina #747, ValparaÃ­so.</t>
  </si>
  <si>
    <t xml:space="preserve">El Instituto Superior de Comercio "Francisco Araya Bennett" ha declarado en su PEI el interÃ©s por promover en las y los estudiantes una educaciÃ³n integral, en la cual, se imparten distintos lenguajes artÃ­sticos a travÃ©s del plan general de educaciÃ³n, Talleres JEC , institucionalizaciÃ³n de actividades culturales y encuentros culturales, entre otros. Es asÃ­, como nuestro interÃ©s en participar de esta instancia releva las distintas estrategias y acciones tendientes a complementar y amplificar los contenidos curriculares en cuanto a  la formaciÃ³n y educaciÃ³n artÃ­stica. </t>
  </si>
  <si>
    <t>1502-4</t>
  </si>
  <si>
    <t>http://www.insucovalpo.cl/</t>
  </si>
  <si>
    <t>322256803-322214543</t>
  </si>
  <si>
    <t>MatÃ­as Huincahue Torres</t>
  </si>
  <si>
    <t>Coro-Orquesta</t>
  </si>
  <si>
    <t>Matias Sanchez</t>
  </si>
  <si>
    <t>matias-sanchez</t>
  </si>
  <si>
    <t>m.sanchez@colegiosanlucas.com</t>
  </si>
  <si>
    <t>colegio san lucas</t>
  </si>
  <si>
    <t>pedro lira 9195</t>
  </si>
  <si>
    <t>a:1:{s:64:"935997ed0c3f810d14cca4cda58be39cbf60474ea7052e6be754222c2a709400";a:4:{s:10:"expiration";i:1463617240;s:2:"ip";s:12:"172.18.9.223";s:2:"ua";s:108:"Mozilla/5.0 (Windows NT 6.3; WOW64) AppleWebKit/537.36 (KHTML, like Gecko) Chrome/50.0.2661.94 Safari/537.36";s:5:"login";i:1463444440;}}</t>
  </si>
  <si>
    <t>http://semanaeducacionartistica.cultura.gob.cl/wp-content/uploads/2016/05/csl-logo.3-150x150.png</t>
  </si>
  <si>
    <t>lo espejo</t>
  </si>
  <si>
    <t>a:6:{i:0;s:14:"Artes visuales";i:1;s:4:"Cine";i:2;s:7:"DiseÃ±o";i:3;s:11:"FotografÃ­a";i:4;s:10:"Literatura";i:5;s:13:"Nuevos medios";}</t>
  </si>
  <si>
    <t>El Colegio San Lucas de Lo Espejo es un colegio particular subvencionado gratuito. Abre sus puertas el aÃ±o 2008 a los niÃ±os y niÃ±as de la poblaciÃ³n Las Turbinas, en Lo Espejo, poblaciÃ³n catalogada dentro de las 10 comunas de mayor riesgo social de Chile, y como la segunda comuna con mayor Ã­ndice de pobreza de la regiÃ³n metropolitana.</t>
  </si>
  <si>
    <t>www.colegiosanlucas.com</t>
  </si>
  <si>
    <t>MatÃ­as SÃ¡nchez</t>
  </si>
  <si>
    <t>maud</t>
  </si>
  <si>
    <t>maud.largo.utp.mimundomagico@hotmail.com</t>
  </si>
  <si>
    <t>escuela de pÃ¡rvulos mi mundo mÃ¡gico</t>
  </si>
  <si>
    <t>anacleto solorza 8923</t>
  </si>
  <si>
    <t>antofagasta</t>
  </si>
  <si>
    <t>12886-4</t>
  </si>
  <si>
    <t>mauricio</t>
  </si>
  <si>
    <t>mmoreno1065@hotmail.com</t>
  </si>
  <si>
    <t>Jose maria Caro Rodriguez</t>
  </si>
  <si>
    <t>florindo lagos 46</t>
  </si>
  <si>
    <t>a:1:{s:64:"6fa8ff475958b451289786eea43f5fe72ff754496262b8cc38985054ad109fa8";a:4:{s:10:"expiration";i:1460296235;s:2:"ip";s:12:"172.18.9.223";s:2:"ua";s:102:"Mozilla/5.0 (Windows NT 6.1) AppleWebKit/537.36 (KHTML, like Gecko) Chrome/49.0.2623.110 Safari/537.36";s:5:"login";i:1460123435;}}</t>
  </si>
  <si>
    <t>chillan</t>
  </si>
  <si>
    <t>a:6:{i:0;s:10:"ArtesanÃ­a";i:1;s:14:"Artes visuales";i:2;s:4:"Cine";i:3;s:5:"Danza";i:4;s:11:"FotografÃ­a";i:5;s:7:"MÃºsica";}</t>
  </si>
  <si>
    <t>El establecimiento educacional atiende una poblaciÃ³n aproximada de 158 estudiantes, los cuales provienen de un estrato socioeconÃ³mico bajo, con familias disfuncionales, donde la madre es la mayorÃ­a de los casos es el sostÃ©n familiar, niÃ±os que pasan gran tiempo solos,su lugar de origen abunda la droga.</t>
  </si>
  <si>
    <t>3675-7</t>
  </si>
  <si>
    <t>-----</t>
  </si>
  <si>
    <t>veronica neira</t>
  </si>
  <si>
    <t>docente de artes</t>
  </si>
  <si>
    <t>alumnos que pintan</t>
  </si>
  <si>
    <t>Mauricio Eyzaguirre Marin</t>
  </si>
  <si>
    <t>mauricio-eyzaguirre-marin</t>
  </si>
  <si>
    <t>meyzaguirre@recoleta.cl</t>
  </si>
  <si>
    <t>ESCUELA ESPAÃ‘A</t>
  </si>
  <si>
    <t>Las Magnolias 535</t>
  </si>
  <si>
    <t>a:1:{s:64:"1e8d9459b0354ba990047d8270da9f0f64912f40cf870192a5bc49e2275aacfd";a:4:{s:10:"expiration";i:1460042055;s:2:"ip";s:12:"172.18.9.223";s:2:"ua";s:102:"Mozilla/5.0 (Windows NT 6.1) AppleWebKit/537.36 (KHTML, like Gecko) Chrome/49.0.2623.110 Safari/537.36";s:5:"login";i:1459869255;}}</t>
  </si>
  <si>
    <t>escuelad113.blogspot.cl</t>
  </si>
  <si>
    <t>Mauricio Eyzaguirre M</t>
  </si>
  <si>
    <t>Mauro</t>
  </si>
  <si>
    <t>mauro</t>
  </si>
  <si>
    <t>mauroruiz.com@gmail.com</t>
  </si>
  <si>
    <t>Liceo Santiago Bueras y Avaria</t>
  </si>
  <si>
    <t>CapellÃ¡n Benavides 2321</t>
  </si>
  <si>
    <t>a:1:{s:64:"f7ac1bbbed3e3f7e00254ea42d5fceb1fc74048b81d8d3467eeb354c7c2b16a5";a:4:{s:10:"expiration";i:1463056913;s:2:"ip";s:12:"172.18.9.223";s:2:"ua";s:109:"Mozilla/5.0 (Windows NT 10.0; WOW64) AppleWebKit/537.36 (KHTML, like Gecko) Chrome/50.0.2661.94 Safari/537.36";s:5:"login";i:1462884113;}}</t>
  </si>
  <si>
    <t>Establecimiento cientÃ­fico humanista que cuenta con mÃ¡s de 800 alumnos. Se imparten clases desde pre kinder a IV medio, aunque la mayor matrÃ­cula se concentra en la enseÃ±anza media. 
El Liceo esta adjunto al programa PACE desde el aÃ±o 2015.
Cuenta con algunos talleres de corte artÃ­stico, aunque su fuerte ha sido el taller de rock.
Cuenta con un nÃºmero considerable de alumnos con inquietudes artÃ­sticas.</t>
  </si>
  <si>
    <t>www.liceosantiagobueras.cl</t>
  </si>
  <si>
    <t>Mauricio Ruiz Cerda</t>
  </si>
  <si>
    <t>maximiliano</t>
  </si>
  <si>
    <t>maximiliano.basica@gmail.com</t>
  </si>
  <si>
    <t>a:1:{s:64:"f60ff30b65c0cbee79e33a23704d03914b348e0be1f0d519924bec406f50649a";a:4:{s:10:"expiration";i:1463533317;s:2:"ip";s:12:"172.18.9.223";s:2:"ua";s:110:"Mozilla/5.0 (Windows NT 10.0; WOW64) AppleWebKit/537.36 (KHTML, like Gecko) Chrome/50.0.2661.102 Safari/537.36";s:5:"login";i:1463360517;}}</t>
  </si>
  <si>
    <t>a:4:{i:0;s:10:"ArtesanÃ­a";i:1;s:14:"Artes visuales";i:2;s:4:"Cine";i:3;s:7:"MÃºsica";}</t>
  </si>
  <si>
    <t>Maximiliano Inostroza</t>
  </si>
  <si>
    <t>DOcente</t>
  </si>
  <si>
    <t>maximo morales lopez</t>
  </si>
  <si>
    <t>maximo-morales-lopez</t>
  </si>
  <si>
    <t>maximomlopez@hotmail.com</t>
  </si>
  <si>
    <t>Liceo Municipal Miguel de Cervantes y Saavedra (BÃ¡sica)</t>
  </si>
  <si>
    <t>Agustinas 2492</t>
  </si>
  <si>
    <t>El Liceo Municipal: Miguel de Cervantes, bÃ¡sica, ubicado en la comuna de Santiago, atiende una poblaciÃ³n aprÃ³ximada de 1200 alumnos de distintas nacionalidades en dos jornadas, maÃ±ana y tarde, desde prekinder a octavo aÃ±o de educaciÃ³n bÃ¡sica,y tenemos como misiÃ³n potenciar en nuestros estudiantes, sin distinciÃ³n de credos, etnias y condiciÃ³n social habilidades cognitivas y sociales que permitan fortalecer sus capacidades individuales,poniendo Ã©nfasis en el desarrollo de la comprensiÃ³n lectora y el pensamiento lÃ³gico en un ambiente de respeto, responsabilidad y solidaridad que afiance su existencia con altas expectativas para contribuir en la construcciÃ³n de una sociedad mÃ¡s equitativa.</t>
  </si>
  <si>
    <t>2 2 6815470</t>
  </si>
  <si>
    <t>MÃ¡ximo Morales LÃ³pez</t>
  </si>
  <si>
    <t>Taller de mÃºsica instrumental y taller de artes plÃ¡sticas</t>
  </si>
  <si>
    <t>MBR</t>
  </si>
  <si>
    <t>mbr</t>
  </si>
  <si>
    <t>manuelmbr2014@gmail.com</t>
  </si>
  <si>
    <t>Manuel Bravo Reyes</t>
  </si>
  <si>
    <t>Av. Portales 436 Casablanca</t>
  </si>
  <si>
    <t>http://semanaeducacionartistica.cultura.gob.cl/wp-content/uploads/2016/05/1a599f_956e4fad3fc94de0af232e8da2cd8ee6.jpg</t>
  </si>
  <si>
    <t>a:6:{i:0;s:15:"Artes circenses";i:1;s:14:"Artes visuales";i:2;s:4:"Cine";i:3;s:5:"Danza";i:4;s:7:"DiseÃ±o";i:5;s:7:"MÃºsica";}</t>
  </si>
  <si>
    <t>Escuela Manuel Bravo Reyes es un establecimiento municipal, ubicado en la comuna de Casablanca.
Que Impulsa la EducaciÃ³n ArtÃ­stica a travÃ©s de diversos talleres, como pintura, coro, Taller de Instrumental, Taller de Orquesta SinfÃ³nica.</t>
  </si>
  <si>
    <t>http://manuelmbr2014.wix.com/embr</t>
  </si>
  <si>
    <t>Claudia Palma Fuentes</t>
  </si>
  <si>
    <t>Docente de artes Visuales y Ed TecnolÃ³gica</t>
  </si>
  <si>
    <t>Danza, Arte</t>
  </si>
  <si>
    <t>mbranchadell</t>
  </si>
  <si>
    <t>mbc.profesor@gmail.com</t>
  </si>
  <si>
    <t>Colegio San Patricio</t>
  </si>
  <si>
    <t>Santiago Humberstone 220 Sector La Chimba</t>
  </si>
  <si>
    <t>a:1:{s:64:"0bc56a7e7fa2abda82a7d98b8bf8a3f362881bd4ccb4129d5f277b635041d65e";a:4:{s:10:"expiration";i:1460749618;s:2:"ip";s:12:"172.18.9.223";s:2:"ua";s:108:"Mozilla/5.0 (Windows NT 6.3; WOW64) AppleWebKit/537.36 (KHTML, like Gecko) Chrome/50.0.2661.75 Safari/537.36";s:5:"login";i:1460576818;}}</t>
  </si>
  <si>
    <t>a:10:{i:0;s:12:"Arquitectura";i:1;s:10:"ArtesanÃ­a";i:2;s:15:"Artes circenses";i:3;s:14:"Artes visuales";i:4;s:5:"Danza";i:5;s:7:"DiseÃ±o";i:6;s:11:"FotografÃ­a";i:7;s:10:"Literatura";i:8;s:7:"MÃºsica";i:9;s:6:"Teatro";}</t>
  </si>
  <si>
    <t>Somos un colegio con 12 aÃ±os de vida, en la cual queremos mostrar las distintas disciplinas artÃ­sticas que por motivos geogrÃ¡ficos (encontrarnos en zona extrema de la ciudad) nos es difÃ­cil poder concurrir a las distintas actividades artÃ­stico-culturales</t>
  </si>
  <si>
    <t>www.colegiosanpatricio.cl</t>
  </si>
  <si>
    <t>MatÃ­as Branchadell C.</t>
  </si>
  <si>
    <t>Coro Instruemental (hasta 2015); Orquesta Infantil (a partir de abril de 2016)</t>
  </si>
  <si>
    <t>Melisa Sepulveda Castillo</t>
  </si>
  <si>
    <t>melisa-sepulveda-castillo</t>
  </si>
  <si>
    <t>melysepulveda@hotmail.cl</t>
  </si>
  <si>
    <t xml:space="preserve">Escuela   G- 208   Pangue Abajo     </t>
  </si>
  <si>
    <t>Pangue Abajo</t>
  </si>
  <si>
    <t>3026-0</t>
  </si>
  <si>
    <t xml:space="preserve">Lorenzo Aravena </t>
  </si>
  <si>
    <t>melissa araya</t>
  </si>
  <si>
    <t>melissa-araya</t>
  </si>
  <si>
    <t>araya.meli@gmail.com</t>
  </si>
  <si>
    <t>German Riesco</t>
  </si>
  <si>
    <t>Colo colo 902</t>
  </si>
  <si>
    <t>a:2:{s:64:"2a6c571ca8b1873817ac60dea1874fb37b740c69705cfc579a309bfd4e9811fc";a:4:{s:10:"expiration";i:1462993631;s:2:"ip";s:12:"172.18.9.223";s:2:"ua";s:109:"Mozilla/5.0 (Windows NT 10.0; WOW64) AppleWebKit/537.36 (KHTML, like Gecko) Chrome/50.0.2661.94 Safari/537.36";s:5:"login";i:1462820831;}s:64:"916e4525e6127343f64bb47fe3b84cce6315f02ad6e5b3065f0233e29b8e31f7";a:4:{s:10:"expiration";i:1462993650;s:2:"ip";s:12:"172.18.9.223";s:2:"ua";s:109:"Mozilla/5.0 (Windows NT 10.0; WOW64) AppleWebKit/537.36 (KHTML, like Gecko) Chrome/50.0.2661.94 Safari/537.36";s:5:"login";i:1462820850;}}</t>
  </si>
  <si>
    <t>El colegio German Riesco posee una amplia trayectoria ya que posee un sello patrimonial. Es una de las pocas escuelas de seÃ±oritas.</t>
  </si>
  <si>
    <t>Ivonne Contreras</t>
  </si>
  <si>
    <t>Mercedes Diaz</t>
  </si>
  <si>
    <t>mercedes-diaz</t>
  </si>
  <si>
    <t>mercy1477@hotmail.com</t>
  </si>
  <si>
    <t>Liceo Libertador SimÃ³n BolÃ­var</t>
  </si>
  <si>
    <t>Baquedano 390</t>
  </si>
  <si>
    <t>a:1:{s:64:"6fa30564223f2881fffa9ed1b0da41009ae343a10c5b0a27e21bd9ea0384db4f";a:4:{s:10:"expiration";i:1462504421;s:2:"ip";s:12:"172.18.9.223";s:2:"ua";s:101:"Mozilla/5.0 (Windows NT 6.1) AppleWebKit/537.36 (KHTML, like Gecko) Chrome/50.0.2661.94 Safari/537.36";s:5:"login";i:1462331621;}}</t>
  </si>
  <si>
    <t xml:space="preserve">Liceo Libertador SimÃ³n BolÃ­var </t>
  </si>
  <si>
    <t>Mercedes DÃ­az</t>
  </si>
  <si>
    <t>mery</t>
  </si>
  <si>
    <t>meryortizdonoso@gmail.com</t>
  </si>
  <si>
    <t>MERY</t>
  </si>
  <si>
    <t>www.movimientofibra.cl</t>
  </si>
  <si>
    <t>mery ortiz</t>
  </si>
  <si>
    <t>mfigueroa</t>
  </si>
  <si>
    <t>mapifi26@hotmail.com</t>
  </si>
  <si>
    <t xml:space="preserve">escuela de pÃ¡rvulos Antu Huilen </t>
  </si>
  <si>
    <t>Gamero 1985</t>
  </si>
  <si>
    <t>a:2:{s:64:"6992eee293171444f9abd04d4f251ac64d76885eb52870455737bbdfa8a62150";a:4:{s:10:"expiration";i:1466787164;s:2:"ip";s:12:"172.18.9.223";s:2:"ua";s:108:"Mozilla/5.0 (Windows NT 6.1; WOW64) AppleWebKit/537.36 (KHTML, like Gecko) Chrome/51.0.2704.84 Safari/537.36";s:5:"login";i:1466614364;}s:64:"94d4f0aaac2a782f0326ca087e00e662fe985010f2567a8f2a97220d84df6b24";a:4:{s:10:"expiration";i:1466874469;s:2:"ip";s:12:"172.18.9.223";s:2:"ua";s:102:"Mozilla/5.0 (Windows NT 6.1) AppleWebKit/537.36 (KHTML, like Gecko) Chrome/51.0.2704.103 Safari/537.36";s:5:"login";i:1466701669;}}</t>
  </si>
  <si>
    <t>http://semanaeducacionartistica.cultura.gob.cl/wp-content/uploads/2016/06/logo-1-150x150.png</t>
  </si>
  <si>
    <t xml:space="preserve">independencia </t>
  </si>
  <si>
    <t>La escuela de PÃ¡rvulos Antu-Huilen ha participado en las diferentes celebraciones de de la semana del la educaciÃ³n artÃ­stica con diferentes experiencias para favorecer el desarrollo artÃ­stico de nuestros niÃ±os y niÃ±as contando siempre con varios colaboradores que hacen las experiencias para los niÃ±os y niÃ±as cada vez mas significativas.</t>
  </si>
  <si>
    <t>Catalina Parga</t>
  </si>
  <si>
    <t xml:space="preserve">Educadora de pÃ¡rvulos encargado de taller de arte </t>
  </si>
  <si>
    <t>michael</t>
  </si>
  <si>
    <t>michaelortiz1983@hotmail.com</t>
  </si>
  <si>
    <t>Los Pescadores 4870</t>
  </si>
  <si>
    <t>http://semanaeducacionartistica.cultura.gob.cl/wp-content/uploads/2016/04/INSIGNIA__escuela_peÃ±uelas_degradado_carta-150x150.png</t>
  </si>
  <si>
    <t>a:10:{i:0;s:10:"ArtesanÃ­a";i:1;s:15:"Artes circenses";i:2;s:14:"Artes visuales";i:3;s:4:"Cine";i:4;s:7:"DiseÃ±o";i:5;s:11:"FotografÃ­a";i:6;s:10:"Literatura";i:7;s:7:"MÃºsica";i:8;s:13:"Nuevos medios";i:9;s:6:"Teatro";}</t>
  </si>
  <si>
    <t>Enclavada frente al mar La Escuela PeÃ±uelas es un centro educativo que a travÃ©s de la promociÃ³n de la toma de conciencia y protecciÃ³n del medio ambiente, arte y deporte alcanza con profesionales responsables, procesos pedagÃ³gicos curriculares innovadores y que fomentan una sana conciencia valÃ³rica y afectiva en un ambiente de sana convivencia.</t>
  </si>
  <si>
    <t>628-9</t>
  </si>
  <si>
    <t>Michael Ortiz</t>
  </si>
  <si>
    <t>monitor de diseÃ±o</t>
  </si>
  <si>
    <t>Miguel Angel Chavarria Maldonado</t>
  </si>
  <si>
    <t>miguel-angel-chavarria-maldonado</t>
  </si>
  <si>
    <t>machavarria@corporacionsanmiguel.cl</t>
  </si>
  <si>
    <t>a:3:{s:64:"01d6652d66b43ce97c9df0597cfd244bfd6744f0cdd074d1f16b904ec688edd3";a:4:{s:10:"expiration";i:1466864058;s:2:"ip";s:12:"172.18.9.223";s:2:"ua";s:101:"Mozilla/5.0 (Windows NT 6.1) AppleWebKit/537.36 (KHTML, like Gecko) Chrome/51.0.2704.84 Safari/537.36";s:5:"login";i:1466691258;}s:64:"a0a4eb6e9ecce08f6b5f5e8cca6624a7ddc2db3371340a0bb5a70dec92ee3e18";a:4:{s:10:"expiration";i:1466882193;s:2:"ip";s:12:"172.18.9.223";s:2:"ua";s:101:"Mozilla/5.0 (Windows NT 6.1) AppleWebKit/537.36 (KHTML, like Gecko) Chrome/51.0.2704.84 Safari/537.36";s:5:"login";i:1466709393;}s:64:"d22735fb721b653b125e8dac8b5bb2c5762bea15aafa853ee4fe5e9abcfb40b6";a:4:{s:10:"expiration";i:1466882727;s:2:"ip";s:12:"172.18.9.223";s:2:"ua";s:109:"Mozilla/5.0 (Windows NT 6.1; WOW64) AppleWebKit/537.36 (KHTML, like Gecko) Chrome/51.0.2704.103 Safari/537.36";s:5:"login";i:1466709927;}}</t>
  </si>
  <si>
    <t>El Liceo AndrÃ©s, es un Liceo perteneciente a la CorporaciÃ³n Municipal de San Miguel, se ubica en Soto Aguilar 1241, Llano Subercaseaux, es un Liceo de hombres que ofrece educaciÃ³n HumanÃ­stico -CientÃ­fica y que propende que sus estudiantes lleguen a la educaciÃ³n superior, especÃ­ficamente, la Universidad.</t>
  </si>
  <si>
    <t>www.liceoandresbello.com</t>
  </si>
  <si>
    <t>Jorge Vargas Duque</t>
  </si>
  <si>
    <t>Miguel Cid Ugalde</t>
  </si>
  <si>
    <t>miguel-cid-ugalde</t>
  </si>
  <si>
    <t>UNIVERSIDAD MAYOR</t>
  </si>
  <si>
    <t>Av. Manuel Montt 319, Providencia</t>
  </si>
  <si>
    <t xml:space="preserve">La carrera de PedagogÃ­a en Artes Musicales para EducaciÃ³n BÃ¡sica y Media de la Universidad Mayor, desarrollo su programa de pre-grado diurno a partir del aÃ±o 2001, en la actualidad cuenta con destacadas actividades de ExtensiÃ³n y de VinculaciÃ³n con el medio con un importante compromiso de responsabilidad social. Asimismo, convoca hace 12 aÃ±os Encuentros de Conjuntos Escolares y 5 aÃ±os de Encuentros de DidÃ¡ctica de la MÃºsica, los cuales han contado con participantes de todo el paÃ­s. Actualmente, ademÃ¡s desarrolla su programa de Post-grado en Artes Musicales con cuatro menciones y estÃ¡ acreditada por 6 aÃ±os hasta enero del aÃ±o 2021. 
Su sede EstÃ¡ ubicada en Providencia - Escuela de EducaciÃ³n, comuna de la cual se adscribe para participar con escuelas y colegios de su entorno, ademÃ¡s de un programa especial al cierre de la semana, viernes 27 de mayo por ser el dÃ­a de la "EducaciÃ³n Musical".
</t>
  </si>
  <si>
    <t>http://www.umayor.cl/um/pedagogia-artes-musicales-umayor/</t>
  </si>
  <si>
    <t>89296639 - 25189570</t>
  </si>
  <si>
    <t>Carrera de PedagogÃ­a en Artes Musicales</t>
  </si>
  <si>
    <t>Miguel Enrique Vasquez Gonzalez</t>
  </si>
  <si>
    <t>miguel-enrique-vasquez-gonzalez</t>
  </si>
  <si>
    <t>Escuela Joaquin del pino F101</t>
  </si>
  <si>
    <t xml:space="preserve">Avenida Arturo Prat #279 </t>
  </si>
  <si>
    <t>a:1:{s:64:"d37556dada5dd829ed60abea9275fbccda006617947ac6abdd007f59edfc0902";a:4:{s:10:"expiration";i:1467570175;s:2:"ip";s:12:"172.18.9.223";s:2:"ua";s:107:"Mozilla/5.0 (Windows NT 6.1; WOW64) AppleWebKit/537.36 (KHTML, like Gecko) Chrome/53.0.2783.2 Safari/537.36";s:5:"login";i:1467397375;}}</t>
  </si>
  <si>
    <t>http://semanaeducacionartistica.cultura.gob.cl/wp-content/uploads/2016/05/IMG_5577-150x150.jpg</t>
  </si>
  <si>
    <t>San carlos</t>
  </si>
  <si>
    <t xml:space="preserve">       SEMANA DE LA EDUCACIÃ“N ARTÃSTICA.
   Proyecto acciÃ³n de arte en espacios pÃºblicos.
ABRAZANDO EL BOSQUE CON LOS PUEBLOS ORIGINARIOS. 
         IntervenciÃ³n en espacio PÃºblico.
 â€œLa Alamedaâ€ de la Ciudad de San Carlos Ã‘uble.
Realizar una intervenciÃ³n con alumnos y transeÃºntes en alameda con Estampas  de gran formato en papel, con imÃ¡genes de nuestros pueblos originarios, en tÃ©cnica Grabado con Matriz goma eva  tinta tipogrÃ¡fica. Creando  un  espacio reflexivo.
EL cÃ³mo nuestros pueblos ancestrales mantenÃ­an y mantienen un lazo de uniÃ³n como  hilo conductor con la vida compartida en armonÃ­a,donde el centro del universo es la naturaleza.</t>
  </si>
  <si>
    <t>https://www.facebook.com/miguelvasquezgonzalez/media_set?set=a.10209508601135255.1073741833.1333314746&amp;type=3</t>
  </si>
  <si>
    <t>Miguel Vasquez</t>
  </si>
  <si>
    <t xml:space="preserve">Tallerista </t>
  </si>
  <si>
    <t>"Taller de Pintura TerapÃ©utico Inclusivo" para alumnos y adultos de la comuna.</t>
  </si>
  <si>
    <t>MIGUEL VALENZUELA</t>
  </si>
  <si>
    <t>miguel-valenzuela</t>
  </si>
  <si>
    <t>miguelvalenzuelag@hotmail.com</t>
  </si>
  <si>
    <t>CENTRO CULTURAL VOCES DE LO VALLEDOR NORTE</t>
  </si>
  <si>
    <t>AVENIDA CENTRAL 4214</t>
  </si>
  <si>
    <t>PEDRO AGUIRRE CERDA</t>
  </si>
  <si>
    <t>https://mbasic.facebook.com/groups/244121272372596?refid=27#groupMenuBottom</t>
  </si>
  <si>
    <t>Milena Vega</t>
  </si>
  <si>
    <t>milena-vega</t>
  </si>
  <si>
    <t>mive.educa@gmail.com</t>
  </si>
  <si>
    <t>Colegio Emprender Temuco</t>
  </si>
  <si>
    <t>Franklin 2485</t>
  </si>
  <si>
    <t>a:1:{s:64:"40739680a02540ce2a4866f9ea5078f47a841a81f0c0a213876bcf94e24779cd";a:4:{s:10:"expiration";i:1466600299;s:2:"ip";s:12:"172.18.9.223";s:2:"ua";s:109:"Mozilla/5.0 (Windows NT 6.3; WOW64) AppleWebKit/537.36 (KHTML, like Gecko) Chrome/51.0.2704.103 Safari/537.36";s:5:"login";i:1466427499;}}</t>
  </si>
  <si>
    <t>19983-6</t>
  </si>
  <si>
    <t>Jefe Departamento Deporte y Cultura</t>
  </si>
  <si>
    <t>MÃºsica/Artes/Orfebreria</t>
  </si>
  <si>
    <t>Milka Caroca Lazo</t>
  </si>
  <si>
    <t>milka-caroca-lazo</t>
  </si>
  <si>
    <t>milkilandia@hotmail.com</t>
  </si>
  <si>
    <t>Complejo Educacional Juanita FernÃ¡ndez Solar</t>
  </si>
  <si>
    <t xml:space="preserve">Inocencia 2672 </t>
  </si>
  <si>
    <t>a:1:{i:0;s:15:"Artes circenses";}</t>
  </si>
  <si>
    <t xml:space="preserve">1.- Teatro corporal basado en el DÃ­a del Trabajo, complementado con ejecuciÃ³n de instrumentos y canto.
2.- CoreografÃ­a basada en tema musical de Anita Tijoux
 </t>
  </si>
  <si>
    <t>Docente de Lenguaje y ComunicaciÃ³n</t>
  </si>
  <si>
    <t>MILTON ALFREDO MARQUEZ VALDES</t>
  </si>
  <si>
    <t>milton-alfredo-marquez-valdes</t>
  </si>
  <si>
    <t>miltonmarquezvaldes@gmail.com</t>
  </si>
  <si>
    <t xml:space="preserve">ESCUELA PEDRO ANTONIO GONZALEZ </t>
  </si>
  <si>
    <t>LOS ALIVOS S/N CUREPTO</t>
  </si>
  <si>
    <t xml:space="preserve">La escuela Pedro Antonio GonzÃ¡lez es la principal escuela bÃ¡sica de la comuna de Curepto, con una matricula cercana a los 500 alumnos y alumnas, concentra por lo tanto un alto porcentaje de la poblaciÃ³n comunal. Los estudiantes que realizan su enseÃ±anza en esta escuela, provienen en su mayorÃ­a de hogares de familias de escasos recursos y de sectores rurales, por tanto es primordial en ellos desarrollar otros Ã¡mbitos de la formaciÃ³n acadÃ©mica. </t>
  </si>
  <si>
    <t xml:space="preserve">PATRICIA CORVELEYN MUÃ‘OZ </t>
  </si>
  <si>
    <t>PROFESORA SEGUNDO CICLO</t>
  </si>
  <si>
    <t>miriam catalan</t>
  </si>
  <si>
    <t>miriam-catalan</t>
  </si>
  <si>
    <t>miriamcatalan.u@gmail.com</t>
  </si>
  <si>
    <t>jose abelardo nuÃ±ez</t>
  </si>
  <si>
    <t>los abellanos 10721</t>
  </si>
  <si>
    <t>http://semanaeducacionartistica.cultura.gob.cl/wp-content/uploads/2016/06/P1080003-1-150x150.jpg</t>
  </si>
  <si>
    <t>el bosque</t>
  </si>
  <si>
    <t>colegio particular subvencionado, el cual  esta inserto en un contexto de riesgo social.
de la comuna del bosque.
Como docente a cargo de la Ã¡rea artÃ­stica del establecimiento intento romper con la rigidez del sistema educativo actual que mucha veces es restringido al Ã¡rea  artÃ­stica.
dentro de mis posibilidades del Ã¡rea intento que los alumnos que gusten de esta Ã¡rea la conozcan y aprendan ha sacar lo mejor de ella.</t>
  </si>
  <si>
    <t>02 5583943</t>
  </si>
  <si>
    <t xml:space="preserve">miriam  catalan </t>
  </si>
  <si>
    <t xml:space="preserve">profesor de artes visuales </t>
  </si>
  <si>
    <t xml:space="preserve">taller de artes </t>
  </si>
  <si>
    <t>Miriam Ivette Ruiz Soto</t>
  </si>
  <si>
    <t>miriam-ivette-ruiz-soto</t>
  </si>
  <si>
    <t>miriamruizsoto@gmail.com</t>
  </si>
  <si>
    <t>Liceo TÃ©cnico Profesional Bosque Nativo</t>
  </si>
  <si>
    <t>Avenida Tepual NÂ°5</t>
  </si>
  <si>
    <t xml:space="preserve">Liceo TÃ©cnico Profesional Bosque Nativo, con las especialidades de Servicio Hotelero, Acuicultura y Agropecuaria, 100 % dual.
Cuenta con una matrÃ­cula de  625 y nuestra vulnerabilidad es 80%.
 Al ser un liceo TÃ©cnico Profesional se hace necesario vincular la educaciÃ³n artÃ­stica  en talleres  extraescolares tales como Folklore , historia local para el rescate del patrimonio e insertar dentro de asignaturas no lectivas como teatro.
  AdemÃ¡s  con dinero proveniente de la SubvenciÃ³n especial Preferencial  la Directora Sr. Ismenia Villarroel a gestionado diversas actividades culturales - ArtÃ­sticas. 
Conciertos de CÃ¡maras, vinculaciÃ³n con la agrupaciÃ³n de "Un Piano para Chile".
El objetivo principal es trabajo interdisciplinario entre los talleres y los subsectores.    
</t>
  </si>
  <si>
    <t>22494-4</t>
  </si>
  <si>
    <t>www.liceobosquenativo.cl</t>
  </si>
  <si>
    <t>(65)  2367906</t>
  </si>
  <si>
    <t>Docente y encargada Cultural</t>
  </si>
  <si>
    <t>Mirza Venegas Maldonado</t>
  </si>
  <si>
    <t>mirza-venegas-maldonado</t>
  </si>
  <si>
    <t>mirzavenegas@yahoo.es</t>
  </si>
  <si>
    <t>Escuela E-139 Gral. Domingo Urrutia</t>
  </si>
  <si>
    <t>Matta 0278</t>
  </si>
  <si>
    <t>3740-0</t>
  </si>
  <si>
    <t>www.e139sancarlos.wix.com/e139</t>
  </si>
  <si>
    <t>Mirza Venegas</t>
  </si>
  <si>
    <t>MJgonzalez</t>
  </si>
  <si>
    <t>mjgonzalez</t>
  </si>
  <si>
    <t>mgonzalez@sanbenildo.cl</t>
  </si>
  <si>
    <t>Avenida MÃ©xico 956</t>
  </si>
  <si>
    <t>a:1:{s:64:"fcdb74f2872dfbeb25a9156ef1ad80a42353e62f727fc5e2ff10d47460e8dd09";a:4:{s:10:"expiration";i:1466717939;s:2:"ip";s:12:"172.18.9.223";s:2:"ua";s:109:"Mozilla/5.0 (Windows NT 6.3; WOW64) AppleWebKit/537.36 (KHTML, like Gecko) Chrome/51.0.2704.103 Safari/537.36";s:5:"login";i:1466545139;}}</t>
  </si>
  <si>
    <t>http://semanaeducacionartistica.cultura.gob.cl/wp-content/uploads/2016/05/insignia-san-benildo.jpe</t>
  </si>
  <si>
    <t>Colegio San Benildo es una instituciÃ³n con una larga trayetoria en el Ã¡mbito educativo. Pronto a cumplir 40 aÃ±os, la instituciÃ³n ha comenzado un proceso de transformaciÃ³n, modificando su misiÃ³n y visiÃ³n, apuntando hacia el desarrollo integral del estudiante a partir de cambios concretos en las prÃ¡cticas docentes e institucionales. En este contexto, es que las expresiones artÃ­sticas y culturales han comenzado a tomar espacios en el Colegio San Benildo</t>
  </si>
  <si>
    <t>+56 2 2622 5907</t>
  </si>
  <si>
    <t>MarÃ­a JosÃ© GonzÃ¡lez FaÃºndez</t>
  </si>
  <si>
    <t>MONICA</t>
  </si>
  <si>
    <t>monica</t>
  </si>
  <si>
    <t>monicayanezib@gmail.com</t>
  </si>
  <si>
    <t>ESCUELA ISLA DE YAQUIL</t>
  </si>
  <si>
    <t>CALLE HERRERA, ISLA DE YAQUIL</t>
  </si>
  <si>
    <t>SANTA CRUZ</t>
  </si>
  <si>
    <t>LA ESCUELA ISLA DE YÃQUIL CUENTA CON UNA MATRICULA DE 202 NIÃ‘OS Y NIÃ‘AS, ESTA SE ENCUENTRA UBICADA EN LA COMUNA DE SANTA CRUZ EN LA LOCALIDAD DE ISLA DE YÃQUIL UN SECTOR RURAL.
NOS INTERESA PARTICIPAR EN LA SEA PARA INTERVENIR ARTÃSTICAMENTE NUESTRA ESCUELA DESARROLLANDO DISTINTOS MURALES DONDE LOS NIÃ‘OS Y NIÃ‘AS PUEDAN EXPRESAR SU ARTE.</t>
  </si>
  <si>
    <t>2562-3</t>
  </si>
  <si>
    <t>MONICA YAÃ‘EZ IBARRA</t>
  </si>
  <si>
    <t>PROFESOR</t>
  </si>
  <si>
    <t>Monica Alejandra Garrido Gonzalez</t>
  </si>
  <si>
    <t>monica-alejandra-garrido-gonzalez</t>
  </si>
  <si>
    <t>utplcjcarrera@gmail.com</t>
  </si>
  <si>
    <t>Liceo Complejo Educacional Javiera Carrera</t>
  </si>
  <si>
    <t>6 oriente 19 norte s/n</t>
  </si>
  <si>
    <t>http://semanaeducacionartistica.cultura.gob.cl/wp-content/uploads/2016/03/logo-LCEJC-150x150.jpg</t>
  </si>
  <si>
    <t>a:7:{i:0;s:10:"ArtesanÃ­a";i:1;s:14:"Artes visuales";i:2;s:4:"Cine";i:3;s:7:"DiseÃ±o";i:4;s:10:"Literatura";i:5;s:7:"MÃºsica";i:6;s:6:"Teatro";}</t>
  </si>
  <si>
    <t xml:space="preserve">El Liceo Complejo Educacional Javiera Carrera de Talca, es una organizaciÃ³n educativa, cuya moderna infraestructura fue pensada, especÃ­ficamente, para incorporarse al rÃ©gimen de Jornada Escolar Completa Diurna, en los niveles  Pre Escolar, EnseÃ±anza BÃ¡sica, EnseÃ±anza Media TÃ©cnico Profesional.
Este imponente Centro Educativo representa una oportunidad concreta de superaciÃ³n personal, ampliaciÃ³n de las expectativas acadÃ©micas y profesionales, un mejoramiento real de la calidad de vida para una poblaciÃ³n escolar que en  la actualidad alcanza una poblaciÃ³n estudiantil de 1132 alumnos, ubicados desde Pre Kinder hasta 4Âº de EnseÃ±anza Media TÃ©cnico Profesional, con un total de 41 cursos,  los que en su mayorÃ­a, proceden de un medio econÃ³mico y socio-cultural deprivado, que impone a los docentes un desafÃ­o pedagÃ³gico diario en  la instalaciÃ³n de procedimientos metodolÃ³gicos y evaluativos, tendientes a promover aprendizajes socialmente relevantes, culturalmente pertinentes y personalmente significativos.
En sÃ­ntesis, nuestra comunidad educativa, en su conjunto, estÃ¡ llamada a generar una profunda transformaciÃ³n socio-cultural en los habitantes de su entorno, a travÃ©s de una educaciÃ³n de calidad integral,  la ampliaciÃ³n de las expectativas acadÃ©micas, vocacionales y laborales de los educandos que egresen de las Especialidades TÃ©cnico â€“ Profesional que imparte el Establecimiento, contribuyendo asÃ­ a la concreciÃ³n de sus Proyectos de vida personal y generacional, en directo beneficio de su nÃºcleo familiar y de su medio social.
</t>
  </si>
  <si>
    <t>16676-6</t>
  </si>
  <si>
    <t xml:space="preserve">http://www.lcejc.cl/ </t>
  </si>
  <si>
    <t>71 2 232906</t>
  </si>
  <si>
    <t>MÃ³nica Alejandra Garrido GonzÃ¡lez</t>
  </si>
  <si>
    <t>Profesora Artes Visuales de 5Â° aÃ±o bÃ¡sico a 1Â° de enseÃ±anza media</t>
  </si>
  <si>
    <t>AgrupaciÃ³n vocal en la que participan alumnos de enseÃ±anza bÃ¡sica y media.</t>
  </si>
  <si>
    <t>Monica Bustos</t>
  </si>
  <si>
    <t>monica-bustos</t>
  </si>
  <si>
    <t>contacto@danzamonicabustos.cl</t>
  </si>
  <si>
    <t>Academia de danza Moncia Bustos</t>
  </si>
  <si>
    <t>Arena Pto Montt local 15</t>
  </si>
  <si>
    <t>Pto Montt</t>
  </si>
  <si>
    <t>Nuestra academia lleva 11 aÃ±os funcionando en la Ciudad de Pto Montt , donde acogemos a niÃ±os y jÃ³venes desde los 3 aÃ±os de edad</t>
  </si>
  <si>
    <t>www.danzamonicabustos.cl</t>
  </si>
  <si>
    <t>9-78398140</t>
  </si>
  <si>
    <t>MONICA CORTES PIFFAUT</t>
  </si>
  <si>
    <t>monica-cortes-piffaut</t>
  </si>
  <si>
    <t>a:1:{s:64:"ec4b478f68b19ae25b4229b97c6d6f3c10a4d17bfa5c8793a97314d3c7445e40";a:4:{s:10:"expiration";i:1466199077;s:2:"ip";s:12:"172.18.9.223";s:2:"ua";s:101:"Mozilla/5.0 (Windows NT 6.1) AppleWebKit/537.36 (KHTML, like Gecko) Chrome/51.0.2704.84 Safari/537.36";s:5:"login";i:1466026277;}}</t>
  </si>
  <si>
    <t>http://semanaeducacionartistica.cultura.gob.cl/wp-content/uploads/2016/05/centro-cultural3-150x150.jpg</t>
  </si>
  <si>
    <t xml:space="preserve">La Casa de la Cultura es un espacio abierto a la comunidad, un recinto municipal que fue construido en  1885 con el nombre de Escuela NÂº 2 de
NiÃ±as. Este local corresponde a una construcciÃ³n en tiempo del presidente JosÃ© Manuel Balmaceda. Este edificio fue restaurado por el Consejo de la Cultura en el 2010.
Cuenta con auditorio totalmente implementado, sala de teatro, sala de coro, sala de mÃºsica, dos salas para artes y dos salas para danza. TambiÃ©n posee cafeterÃ­a, sala de reuniones y salas para prÃ¡ctica de piano y baterÃ­a. En la actualidad se dictan 24 talleres artÃ­sticos destinados a niÃ±os, jÃ³venes y adultos mayores, mÃ¡s 22 agrupaciones artÃ­sticas folclÃ³ricas que hacen uso de sala de elencos externos.
</t>
  </si>
  <si>
    <t>MÃ³nica CortÃ©s Piffaut</t>
  </si>
  <si>
    <t>MONICA ESCOBAR</t>
  </si>
  <si>
    <t>monica-escobar</t>
  </si>
  <si>
    <t>mescoso@hotmail.com</t>
  </si>
  <si>
    <t>Alto Pangue</t>
  </si>
  <si>
    <t>a:1:{s:64:"7822163225427a9ab4360fc7874654a5c5822adee40b104fdb718cd108d5d2b3";a:4:{s:10:"expiration";i:1466616660;s:2:"ip";s:12:"172.18.9.223";s:2:"ua";s:109:"Mozilla/5.0 (Windows NT 6.1; WOW64) AppleWebKit/537.36 (KHTML, like Gecko) Chrome/51.0.2704.103 Safari/537.36";s:5:"login";i:1466443860;}}</t>
  </si>
  <si>
    <t>Lugar PÃºblico
PresentaciÃ³n Folclorica
ObraTeatral</t>
  </si>
  <si>
    <t>www.altopangue.cl</t>
  </si>
  <si>
    <t>Jimena Urquiola Poblete</t>
  </si>
  <si>
    <t>Docente a cargo taller folclor</t>
  </si>
  <si>
    <t>Monica Galleguillos</t>
  </si>
  <si>
    <t>monica-galleguillos</t>
  </si>
  <si>
    <t>m.galleguillospuga@gmail.com</t>
  </si>
  <si>
    <t>Escuela QuinchamalÃ­ F-249</t>
  </si>
  <si>
    <t>Camino Real s/n</t>
  </si>
  <si>
    <t>a:2:{s:64:"49ef7b09f15b171aff00e2ed7c8a15b79f476affc9ff2492b6f065e9ceb13f2f";a:4:{s:10:"expiration";i:1464105342;s:2:"ip";s:12:"172.18.9.223";s:2:"ua";s:102:"Mozilla/5.0 (Windows NT 6.1) AppleWebKit/537.36 (KHTML, like Gecko) Chrome/50.0.2661.102 Safari/537.36";s:5:"login";i:1463932542;}s:64:"4c131c44816010d22e126dc83e6706f17579106f8ef0982b483bd1bd15a8f22e";a:4:{s:10:"expiration";i:1464108977;s:2:"ip";s:12:"172.18.9.223";s:2:"ua";s:102:"Mozilla/5.0 (Windows NT 6.1) AppleWebKit/537.36 (KHTML, like Gecko) Chrome/50.0.2661.102 Safari/537.36";s:5:"login";i:1463936177;}}</t>
  </si>
  <si>
    <t>Nuestro establecimiento celebrarÃ¡ esta semana con exposiciÃ³n de las diversas expresiones artÃ­sticas desarrolladas en los talleres y en las clase  de Artes Visuales ,mÃºsica,Lenguaje e Historia.CambiarÃ¡ todos los dÃ­as para dar espacio a todas  y todos los estudiantes y docentes.AdemÃ¡s daremos lugar  para la reflexiÃ³n con textos de apoyo para nuestra lectura diaria en las aulas.Los niÃ±os han expresado a travÃ©s de frases que se publicarÃ¡n todos los dÃ­as sobre la importancia del arte en su formaciÃ³n.RealizarÃ¡n un mural en homenaje a Nemesio AntÃºnez y su preocupaciÃ³n y cariÃ±o que tenÃ­a por nuestra localidad.Los niÃ±os en su visita de la muestra podrÃ¡n reslizar papel reciclado o dibujar y pintar.</t>
  </si>
  <si>
    <t>MÃ³nica Galleguillos</t>
  </si>
  <si>
    <t>Taller de pintura,taller de arte textil,taller de escultura,taller de artesanitos</t>
  </si>
  <si>
    <t>Monica Hernandez</t>
  </si>
  <si>
    <t>monica-hernandez</t>
  </si>
  <si>
    <t>direccionlapiramide@gmail.com</t>
  </si>
  <si>
    <t>Escuela especial La PirÃ¡mide</t>
  </si>
  <si>
    <t>Uranio #512</t>
  </si>
  <si>
    <t>a:1:{s:64:"c50bf9d32980dd2a6bbce6a43d7e59e69a10cc421224cb73f85e75180e58530b";a:4:{s:10:"expiration";i:1460726151;s:2:"ip";s:12:"172.18.9.223";s:2:"ua";s:102:"Mozilla/5.0 (Windows NT 6.1) AppleWebKit/537.36 (KHTML, like Gecko) Chrome/49.0.2623.112 Safari/537.36";s:5:"login";i:1460553351;}}</t>
  </si>
  <si>
    <t>10353-5</t>
  </si>
  <si>
    <t>Edith Saavedra</t>
  </si>
  <si>
    <t>Asistente de la EducaciÃ³n</t>
  </si>
  <si>
    <t>Monica Marin Rojas</t>
  </si>
  <si>
    <t>monica-marin-rojas</t>
  </si>
  <si>
    <t>catamarin78@gmail.com</t>
  </si>
  <si>
    <t>Santo Domingo Country School</t>
  </si>
  <si>
    <t>Ruta 66 G 1 LA PRincesa</t>
  </si>
  <si>
    <t>http://semanaeducacionartistica.cultura.gob.cl/wp-content/uploads/2016/03/1458651149980228019869-150x150.jpg</t>
  </si>
  <si>
    <t>Santo Domingo</t>
  </si>
  <si>
    <t>13205-5</t>
  </si>
  <si>
    <t>Www.sdcs.cl</t>
  </si>
  <si>
    <t>Monica Parra Verdugo</t>
  </si>
  <si>
    <t>monica-parra-verdugo</t>
  </si>
  <si>
    <t>monpv96@gmail.com</t>
  </si>
  <si>
    <t>Liceo Abate Molina -Talca</t>
  </si>
  <si>
    <t>4 norte # 1267</t>
  </si>
  <si>
    <t>InterÃ©s en presentar trabajos manuales de modelos tridimensionales de cÃ©lulas realizados por estudiantes de 8Â° aÃ±o A.</t>
  </si>
  <si>
    <t>Monica Salas Moris</t>
  </si>
  <si>
    <t>monica-salas-moris</t>
  </si>
  <si>
    <t>monica.salas@infesuco.cl</t>
  </si>
  <si>
    <t>Instituto Comercial Eliodoro DomÃ­nguez</t>
  </si>
  <si>
    <t>Santo Domingo 3128</t>
  </si>
  <si>
    <t>a:1:{s:64:"33b80cbc64850d0337a22ed6fac67a74de2dc7974ddf5c51ba5edc37b4d2234b";a:4:{s:10:"expiration";i:1466537769;s:2:"ip";s:12:"172.18.9.223";s:2:"ua";s:109:"Mozilla/5.0 (Windows NT 6.3; WOW64) AppleWebKit/537.36 (KHTML, like Gecko) Chrome/51.0.2704.103 Safari/537.36";s:5:"login";i:1466364969;}}</t>
  </si>
  <si>
    <t>http://semanaeducacionartistica.cultura.gob.cl/wp-content/uploads/2016/04/insignia-150x150.jpg</t>
  </si>
  <si>
    <t>Somos un Instituto Comercial, mixto, administrado por la USACH, con un alto Ã­ndice de vulnerabilidad, y con este tipo de actividades pretendemos impulsar un desarrollo integral que potencie los talentos de todos nuestros estudiantes.</t>
  </si>
  <si>
    <t>8506-5</t>
  </si>
  <si>
    <t>www.incoed.cl</t>
  </si>
  <si>
    <t>MÃ³nica Salas Moris</t>
  </si>
  <si>
    <t>Monica Silva</t>
  </si>
  <si>
    <t>monica-silva</t>
  </si>
  <si>
    <t>Escuela Industrial Superior de ValparaÃ­so</t>
  </si>
  <si>
    <t>Av EspaÃ±a 2351</t>
  </si>
  <si>
    <t>a:3:{s:64:"1cbc8e573a8e36effd4a9066558ced9cf6280ead8dda6fc4bc4660ae0da5dc2c";a:4:{s:10:"expiration";i:1466728857;s:2:"ip";s:12:"172.18.9.223";s:2:"ua";s:110:"Mozilla/5.0 (Windows NT 10.0; WOW64) AppleWebKit/537.36 (KHTML, like Gecko) Chrome/51.0.2704.103 Safari/537.36";s:5:"login";i:1466556057;}s:64:"3412927137980d51be2d79f87b575e6bf69bc6156be262064a05140f104e3e28";a:4:{s:10:"expiration";i:1466820298;s:2:"ip";s:12:"172.18.9.223";s:2:"ua";s:110:"Mozilla/5.0 (Windows NT 10.0; WOW64) AppleWebKit/537.36 (KHTML, like Gecko) Chrome/51.0.2704.103 Safari/537.36";s:5:"login";i:1466647498;}s:64:"079807927e98512fac679e4c80ce0d971d1f1f36793680d0b2f85f84d615047e";a:4:{s:10:"expiration";i:1466825094;s:2:"ip";s:12:"172.18.9.223";s:2:"ua";s:110:"Mozilla/5.0 (Windows NT 10.0; WOW64) AppleWebKit/537.36 (KHTML, like Gecko) Chrome/51.0.2704.103 Safari/537.36";s:5:"login";i:1466652294;}}</t>
  </si>
  <si>
    <t>Nuestra Escuela busca formar tÃ©cnicos profesionales que se destaquen por su calidad humana y profesional.
Potencia y desarrolla diversas habilidades, que sean un aporte en la vida de los jÃ³venes, una de ellas son las habilidades creativas y artÃ­sticas que es una caracterÃ­stica  de los jÃ³venes de nuestro establecimiento, quienes muestran interÃ©s por este tipo de actividades, lamentablemente no son muchas las instancias con las que cuentan por lo que se hace necesario potenciar y desarrollar estas habilidades generando mayores oportunidades de participaciÃ³n artÃ­stica.</t>
  </si>
  <si>
    <t>www.eiv.cl</t>
  </si>
  <si>
    <t>MÃ³nica Silva</t>
  </si>
  <si>
    <t>Profesora Artes Visuales 1 y 2 medio</t>
  </si>
  <si>
    <t>MONSERRAT</t>
  </si>
  <si>
    <t>monserrat</t>
  </si>
  <si>
    <t>escueladelenguajemonserrat@gmail.com</t>
  </si>
  <si>
    <t xml:space="preserve">ESCUELA DE LENGUAJE MONSERRAT </t>
  </si>
  <si>
    <t>PLAYA LIGATE 3225</t>
  </si>
  <si>
    <t>a:1:{s:64:"26e3ccc7ae00bdd23a6fb5942eda98c3b81079898cb0a08405898568c3af6bd2";a:4:{s:10:"expiration";i:1463940887;s:2:"ip";s:12:"172.18.9.223";s:2:"ua";s:110:"Mozilla/5.0 (Windows NT 10.0; WOW64) AppleWebKit/537.36 (KHTML, like Gecko) Chrome/50.0.2661.102 Safari/537.36";s:5:"login";i:1463768087;}}</t>
  </si>
  <si>
    <t>12660-8</t>
  </si>
  <si>
    <t>57-2440570</t>
  </si>
  <si>
    <t>MARCELA CABEZAS</t>
  </si>
  <si>
    <t>mpobletel</t>
  </si>
  <si>
    <t>mpobletel@ussmail.cl</t>
  </si>
  <si>
    <t>fresia graciella muller ruiz</t>
  </si>
  <si>
    <t>mackay 544</t>
  </si>
  <si>
    <t>a:1:{s:64:"f9899c050ca71087f7e9f640d57eee3cebd790f796c5ec12757f192739ad938d";a:4:{s:10:"expiration";i:1460667945;s:2:"ip";s:12:"172.18.9.223";s:2:"ua";s:72:"Mozilla/5.0 (Windows NT 6.2; WOW64; rv:45.0) Gecko/20100101 Firefox/45.0";s:5:"login";i:1460495145;}}</t>
  </si>
  <si>
    <t>lebu</t>
  </si>
  <si>
    <t>Liceo Fresia Graciela MÃ¼ller Ruiz forma estudiantes con conocimientos academicos de excelencia, con espiritu crÃ­tico y autocrÃ­tico, con Ã©nfasis deportivo, artÃ­stico, cultural y valorico, y que le permite la construcciÃ³n de su proyecto de vida.
Nuestra visiÃ³n de futuro considera que en el corto plazo, cuatro a cinco aÃ±os,    nuestro Colegio debe identificarse como una instituciÃ³n educacional que presente las siguientes caracterÃ­sticas:
Ser Colegio de excelencia acadÃ©mica, con un alto nivel de  exigencias, donde los alumnos adquieren las competencias necesarias para continuar estudios superiores, accediendo a una formaciÃ³n especializada en las diversas Ã¡reas  de la cultura y de los requerimientos de la alta demanda social en los diferentes Ã¡mbitos del conocimiento.</t>
  </si>
  <si>
    <t>www.fgmuller.com</t>
  </si>
  <si>
    <t>michael poblete luengo</t>
  </si>
  <si>
    <t>coro, teatro, danza, artes visuales, fotografÃ­a</t>
  </si>
  <si>
    <t>muriel navarro mazzei</t>
  </si>
  <si>
    <t>muriel-navarro-mazzei</t>
  </si>
  <si>
    <t>utplorca@gmail.com</t>
  </si>
  <si>
    <t>colegio roberto lorca</t>
  </si>
  <si>
    <t>jose joaquin perez 1073</t>
  </si>
  <si>
    <t>http://semanaeducacionartistica.cultura.gob.cl/wp-content/uploads/2016/04/Logorolo-150x145.png</t>
  </si>
  <si>
    <t xml:space="preserve">EL COLEGIO ROBERTO LORCA, CON 33 AÃ‘OS DE EXISTENCIA, ES PARTICULAR SUBVENCIONADO CON UN GRUPO SOCIECONOMICO MEDIO BAJO, CON UNA 60% DE VULNERABILIDAD. DESDE SUS INICIOS, HA CONSIDERADO LA ENSEÃ‘ANZA DE LA MÃšSICA Y DE LAS ARTES COMO UN EJE CENTRAL DE ENSEÃ‘ANZA, DESDE HACE 5 AÃ‘OS QUE ADOPTAMOS EL MÃ‰TODO DE MÃšSICA EN COLORES, LO QUE NOS HA PERMITIDO QUE TODOS LOS ESTUDIANTES TENGAN CONOCIMIENTO DEL LENGUAJE MUSICAL. HOY DÃA Y CON MUCHO ESFUERZO, HEMOS CONSTRUIDO NUESTRA SALA DE MÃšSICA, ADQUIRIDO INSTRUMENTOS Y TENEMOS MAS DE 60 ESTUDIANTES EN EL TALLER DE MÃšSICA. EN LAS ARTES VISUALES, DE DESARROLLA UN TRABAJO BIEN FOCALIZADO EN LAS HORAS DE ED. ARTÃSTICA Y NOS INTERESA LA APROPIACIÃ“N DE LOS ESPACIOS PÃšBLICOS A TRAVÃ‰S DE LAS ARTES EN GENERAL. CREEMOS QUE ES UN VEHÃCULO PARA FORMAR LIDERES COMUNITARIOS  Y BRINDAR A NUESTROS ESTUDIANTES LA POSIBILIDAD DE CONOCER OTROS LENGUAJES. 
POR OTRA PARTE, TENEMOS UN PLAN DE SALIDAS PEDAGÃ“GICAS, QUE PERMITE QUE NUESTROS ESTUDIANTES VIVAN ANUALMENTE AL MENOS 5 SALIDAS ORIENTADAS A FAVORECER LAS EXPERIENCIAS CULTURALES EN SUS DIVERSAS RAMAS. </t>
  </si>
  <si>
    <t>10595-3</t>
  </si>
  <si>
    <t>www.colegiorobertolorca.cl</t>
  </si>
  <si>
    <t xml:space="preserve">muriel navarro mazzei </t>
  </si>
  <si>
    <t xml:space="preserve">agrupaciÃ³n musical </t>
  </si>
  <si>
    <t>Museo Historico Carabineros de Chile</t>
  </si>
  <si>
    <t>museo-historico-carabineros-de-chile</t>
  </si>
  <si>
    <t>info@museocarabineros.cl</t>
  </si>
  <si>
    <t>Museo HistÃ³rico Carabineros de Chile</t>
  </si>
  <si>
    <t xml:space="preserve">Av. Antonio Varas 1690 </t>
  </si>
  <si>
    <t>a:1:{s:64:"a84357b43681b1c955ed0878780ce9ce17bc963e5b3e803909f33b0dbd3e1c07";a:4:{s:10:"expiration";i:1463941836;s:2:"ip";s:12:"172.18.9.223";s:2:"ua";s:109:"Mozilla/5.0 (Windows NT 6.1; WOW64) AppleWebKit/537.36 (KHTML, like Gecko) Chrome/50.0.2661.102 Safari/537.36";s:5:"login";i:1463769036;}}</t>
  </si>
  <si>
    <t>http://semanaeducacionartistica.cultura.gob.cl/wp-content/uploads/2016/04/DJI03782-150x150.jpg</t>
  </si>
  <si>
    <t>El Museo presenta una exhibiciÃ³n cronolÃ³gica de la funciÃ³n policial en Chile. La muestra cuenta con 10 salas que abarcan desde la Conquista hasta nuestros dÃ­as.
En Ã©stas objetos patrimoniales se mezclan con la tecnologÃ­a actual, pantallas informativas y estaciones multimedia, que invitan a profundizar mÃ¡s allÃ¡ de la muestra. En materia artÃ­stica cuenta con una colecciÃ³n de pinturas y un medallÃ³n esculpido por el maestro Nicanor Plaza.</t>
  </si>
  <si>
    <t>www.museocarabineros.cl</t>
  </si>
  <si>
    <t>museo mavi</t>
  </si>
  <si>
    <t>museo-mavi</t>
  </si>
  <si>
    <t>pcaballeria@mavi.cl</t>
  </si>
  <si>
    <t>Lastarria 305</t>
  </si>
  <si>
    <t>a:1:{s:64:"f06cfb18613fe612cdf5a118dc967c3c83a6d003e002fa2dd2b3ae7bee4274a8";a:4:{s:10:"expiration";i:1463169025;s:2:"ip";s:12:"172.18.9.223";s:2:"ua";s:116:"Mozilla/5.0 (Macintosh; Intel Mac OS X 10_10_5) AppleWebKit/601.5.17 (KHTML, like Gecko) Version/9.1 Safari/601.5.17";s:5:"login";i:1462996225;}}</t>
  </si>
  <si>
    <t>http://semanaeducacionartistica.cultura.gob.cl/wp-content/uploads/2016/03/12241465_1657064341242176_718644326535606644_n-150x150.jpg</t>
  </si>
  <si>
    <t>Museo de Artes Visuales enfocado al arte contemporÃ¡neo.</t>
  </si>
  <si>
    <t>www.mavi.cl</t>
  </si>
  <si>
    <t>Paula Caballeria</t>
  </si>
  <si>
    <t>Museo Ralli Santiago</t>
  </si>
  <si>
    <t>museo-ralli-santiago</t>
  </si>
  <si>
    <t>contacto@museoralli.cl</t>
  </si>
  <si>
    <t xml:space="preserve">Museo Ralli Santiago </t>
  </si>
  <si>
    <t>Alonso de Sotomayor 4110. Vitacura</t>
  </si>
  <si>
    <t>a:1:{s:64:"7edf9f7bcf840ba851e5e15e6d39f7cc50de786da7650d23a9f287981fcd1b03";a:4:{s:10:"expiration";i:1465049252;s:2:"ip";s:12:"172.18.9.223";s:2:"ua";s:109:"Mozilla/5.0 (Windows NT 6.3; WOW64) AppleWebKit/537.36 (KHTML, like Gecko) Chrome/50.0.2661.102 Safari/537.36";s:5:"login";i:1464876452;}}</t>
  </si>
  <si>
    <t>http://semanaeducacionartistica.cultura.gob.cl/wp-content/uploads/2016/06/DSCN1351-150x150.jpg</t>
  </si>
  <si>
    <t>Museo Ralli es una instituciÃ³n privada, sin fines de lucro, dedicada a promover y difundir su colecciÃ³n de obras de arte latinoamericano y europeo.</t>
  </si>
  <si>
    <t>www.museoralli.cl</t>
  </si>
  <si>
    <t>Francisca Yaksic Y</t>
  </si>
  <si>
    <t>museo-regional-de-iquique</t>
  </si>
  <si>
    <t>Baquedano 951</t>
  </si>
  <si>
    <t>a:2:{s:64:"5ef007417ea5912819542e33e6c99838126064955951d10b9eba8e5ccbce40fa";a:4:{s:10:"expiration";i:1463945877;s:2:"ip";s:12:"172.18.9.223";s:2:"ua";s:110:"Mozilla/5.0 (Windows NT 10.0; WOW64) AppleWebKit/537.36 (KHTML, like Gecko) Chrome/50.0.2661.102 Safari/537.36";s:5:"login";i:1463773077;}s:64:"460acca8fe62f16ee8c19ae34890d0bfa3be74a6610f5c5021598d7043013e86";a:4:{s:10:"expiration";i:1463946558;s:2:"ip";s:12:"172.18.9.223";s:2:"ua";s:110:"Mozilla/5.0 (Windows NT 10.0; WOW64) AppleWebKit/537.36 (KHTML, like Gecko) Chrome/50.0.2661.102 Safari/537.36";s:5:"login";i:1463773758;}}</t>
  </si>
  <si>
    <t>http://semanaeducacionartistica.cultura.gob.cl/wp-content/uploads/2016/04/logo-menor-150x150.png</t>
  </si>
  <si>
    <t>Las actuales dependencias del Museo Regional de Iquique se encuentran ubicadas en la calle Baquedano 951 de Iquique, en un centenario edificio de estilo neoclÃ¡sico construido en 1892. Alberga cuatro de las mÃ¡s importantes colecciones arqueolÃ³gicas, histÃ³ricas y etnogrÃ¡ficas de la RegiÃ³n de TarapacÃ¡, a saber: Las Colecciones de Cerro Esmeralda, Ancker Nielsen, Isluga y del periodo salitrero. Nuestro visitantes tendrÃ¡n la posibilidad de conocer nuestro pasado, desde las primeras ocupaciones del territorio, de hace 10.000 aÃ±os atrÃ¡s hasta los tiempos del esplendor de la industria del salitre. AdemÃ¡s, los estudiantes que concurran podrÃ¡n visitar nuestra hemeroteca que alberga ejemplares de prensa de casi la totalidad del siglo viente.</t>
  </si>
  <si>
    <t>Pablo R. GarcÃ­a VÃ¡squez</t>
  </si>
  <si>
    <t>museo-regional-de-la-araucania</t>
  </si>
  <si>
    <t>a:1:{s:64:"f981035c42a3afc621e2ec7c1f2425a3a4e7bb2957e3b80abb4629708f5a4924";a:4:{s:10:"expiration";i:1462116715;s:2:"ip";s:12:"172.18.9.223";s:2:"ua";s:109:"Mozilla/5.0 (Windows NT 6.1; WOW64) AppleWebKit/537.36 (KHTML, like Gecko) Chrome/49.0.2623.112 Safari/537.36";s:5:"login";i:1461943915;}}</t>
  </si>
  <si>
    <t>http://semanaeducacionartistica.cultura.gob.cl/wp-content/uploads/2016/04/2012_Dibam_Museo_Araucania_1481-150x150.jpg</t>
  </si>
  <si>
    <t xml:space="preserve">Museo Regional de la AraucanÃ­a, Museo pÃºblico de la DirecciÃ³n de bibliotecas, Archivos y Museos de Chile, Creado 1940.
Contamos con dos salas de exposiciones una temporal y otra permanente, se exhiben mÃºltiples colecciones de cerÃ¡mica, platerÃ­a, textilerÃ­a,  cueros entre otras materialidades, todos objetos de tipo arqueolÃ³gico o etnogrÃ¡fico de la Cultura Mapuche. AdemÃ¡s de objetos de otras culturas llegadas posteriormente a la AraucanÃ­a; espaÃ±oles, chilenos y colonos europeos. </t>
  </si>
  <si>
    <t>www.museoregionalaraucania.cl</t>
  </si>
  <si>
    <t>Susana Chacana Hidalgo</t>
  </si>
  <si>
    <t>45 2747948</t>
  </si>
  <si>
    <t>museo-regional-de-magallanes</t>
  </si>
  <si>
    <t>museomagallanes@gmail.com</t>
  </si>
  <si>
    <t>Hernando de Magallanes # 949</t>
  </si>
  <si>
    <t>http://semanaeducacionartistica.cultura.gob.cl/wp-content/uploads/2016/03/2013_DIBAM_Magallanes_8136-150x150.jpg</t>
  </si>
  <si>
    <t>Museo regional de Magallanes, dependiente de la DirecciÃ³n de Bibliotecas Archivos y Museos. Museo histÃ³rico que por medio de su exposiciÃ³n relata la historia de Magallanes y su gente desde los orÃ­genes del territorio hasta el siglo XX. Ademas cuenta con una excelente colecciÃ³n de Arte de los mÃ¡s afamados artistas nacionales e internacionales.</t>
  </si>
  <si>
    <t>http://www.museodemagallanes.cl</t>
  </si>
  <si>
    <t>Dusan Martinovic</t>
  </si>
  <si>
    <t>museolaligua</t>
  </si>
  <si>
    <t>darioagui@gmail.com</t>
  </si>
  <si>
    <t>http://semanaeducacionartistica.cultura.gob.cl/wp-content/uploads/2016/05/ISO-CON-SOMBRA-BLANCA-150x150.jpg</t>
  </si>
  <si>
    <t xml:space="preserve">El Museo La Ligua, inaugurado el 29 de noviembre de 1985, nace de la Academia de ArqueologÃ­a â€œYacasâ€, grupo extraescolar del ex Liceo B-1 (actual Pulmahue), que desarrolla a fines de la dÃ©cada de los setenta y los ochenta, una importante labor educativa y de rescate patrimonial, inÃ©dita para la Ã©poca, lo que permitiÃ³ la formaciÃ³n de gran parte de la colecciÃ³n que actualmente se exhibe en la exposiciÃ³n permanente. Al inicio de los noventa comienza a orientar su misiÃ³n hacia una instituciÃ³n de naturaleza histÃ³rica, enfatizando el interÃ©s por reconstruir la prehistoria e historia local de La Ligua.
El edificio que alberga el Museo de La Ligua tiene una atractiva historia, al tratarse de la sede del antiguo Matadero de la ciudad, el que fue remodelado por los arquitectos Pablo Burchard Aguayo y Fernando Basilio FarÃ­as.
Durante el transcurso del presente siglo se consolida un equipo de trabajo, se fortalece la gestiÃ³n institucional, el mejoramiento del equipamiento e infraestructura del edificio del Museo, destacando la construcciÃ³n de nuevos espacios para la muestra permanente, tales como la sala Mundo PrehispÃ¡nico, Religiosidad Popular,  la Quintrala y Comunidad Viva. AdemÃ¡s se pone a disposiciÃ³n de la comunidad el Archivo HistÃ³rico y Centro de DocumentaciÃ³n del Museo, con estÃ¡ndares de conservaciÃ³n, catalogaciÃ³n y atenciÃ³n de usuarios.
Actualmente el Museo La Ligua se ha convertido en un espacio permanente de creaciÃ³n, de diÃ¡logo y encuentro ciudadano, referente en la regiÃ³n en lo que dice relaciÃ³n a la difusiÃ³n y puesta en valor del patrimonio cultural local y un importante atractivo turÃ­stico de la provincia de Petorca, regiÃ³n de ValparaÃ­so
</t>
  </si>
  <si>
    <t>www.museolaligua.cl</t>
  </si>
  <si>
    <t>DarÃ­o Aguilera</t>
  </si>
  <si>
    <t>Museosaustral</t>
  </si>
  <si>
    <t>museosaustral</t>
  </si>
  <si>
    <t>secmuseologica@uach.cl</t>
  </si>
  <si>
    <t>Museo HistÃ³rico y AtropolÃ³gico Maurice Van de Maele</t>
  </si>
  <si>
    <t>a:1:{s:64:"8b14e1f54eff22ad295345daf392c9342670035da39e77d1d57f37ce7bb4c5ef";a:4:{s:10:"expiration";i:1461963894;s:2:"ip";s:12:"172.18.9.223";s:2:"ua";s:109:"Mozilla/5.0 (Windows NT 6.3; WOW64) AppleWebKit/537.36 (KHTML, like Gecko) Chrome/49.0.2623.112 Safari/537.36";s:5:"login";i:1461791094;}}</t>
  </si>
  <si>
    <t>http://semanaeducacionartistica.cultura.gob.cl/wp-content/uploads/2016/04/10458937_860615754003630_1936243277347168487_n-150x150.jpg</t>
  </si>
  <si>
    <t>El Museo HistÃ³rico y AntropolÃ³gico Mauricio Van de Maele de la Universidad Austral de Chile, se alberga en la Casa Anwandter, Monumento HistÃ³rico Nacional desde el aÃ±o 1981. Sus diversas y valiosas colecciones permiten conocer la historia de nuestra sociedad pluriÃ©tnica regional y nacional. Instalado frente al rÃ­o y en el centro de la ciudad de Valdivia, forma parte de la DirecciÃ³n MuseolÃ³gica y del Campus de la Cultura y las Artes de la UACh.</t>
  </si>
  <si>
    <t>www.museosaustral.cl</t>
  </si>
  <si>
    <t>63 2 293723</t>
  </si>
  <si>
    <t>musimarga992</t>
  </si>
  <si>
    <t>musimarga992@gmail.com</t>
  </si>
  <si>
    <t>Domingo Ortiz de Rozas</t>
  </si>
  <si>
    <t>a:1:{s:64:"0e8779b73fcfb8b717924a048a87b3c7c0f2665a73838450085b3a723b909682";a:4:{s:10:"expiration";i:1462328742;s:2:"ip";s:12:"172.18.9.223";s:2:"ua";s:110:"Mozilla/5.0 (Windows NT 10.0; WOW64) AppleWebKit/537.36 (KHTML, like Gecko) Chrome/49.0.2623.112 Safari/537.36";s:5:"login";i:1462155942;}}</t>
  </si>
  <si>
    <t>Margarita BriceÃ±o Pinto</t>
  </si>
  <si>
    <t>Coro e Instrumental</t>
  </si>
  <si>
    <t>Myriam Madariaga Olea</t>
  </si>
  <si>
    <t>myriam-madariaga-olea</t>
  </si>
  <si>
    <t>madariaga.my@gmail.com</t>
  </si>
  <si>
    <t>JARDIN INFANTIL  "SAN ANDRES"</t>
  </si>
  <si>
    <t>PoblaciÃ³n Camilo Henriquez pasaje Guallatire 1976</t>
  </si>
  <si>
    <t>a:1:{s:64:"fecc2b40945f033a94df1348bb2c4f79ba569a6f623e2a9aabf832193d60f0f6";a:4:{s:10:"expiration";i:1466736712;s:2:"ip";s:12:"172.18.9.223";s:2:"ua";s:102:"Mozilla/5.0 (Windows NT 10.0) AppleWebKit/537.36 (KHTML, like Gecko) Chrome/51.0.2704.63 Safari/537.36";s:5:"login";i:1466563912;}}</t>
  </si>
  <si>
    <t>http://semanaeducacionartistica.cultura.gob.cl/wp-content/uploads/2016/05/INSIGNIA-SAN-ANDRES-MAS-CALIDAD-150x150.jpg</t>
  </si>
  <si>
    <t>a:3:{i:0;s:10:"Literatura";i:1;s:7:"MÃºsica";i:2;s:13:"Nuevos medios";}</t>
  </si>
  <si>
    <t xml:space="preserve">
JardÃ­n Infantil "SAN ANDRES" particular subvencionado, ubicado en la ciudad de Arica. Trabaja con el grupo de Forjadores Ambientales y con talleres de: Arte,Patrimonio Cultural, Cocina y Vida Saludable</t>
  </si>
  <si>
    <t>46-9</t>
  </si>
  <si>
    <t>Myriam Madariaga</t>
  </si>
  <si>
    <t>Directora-educadora</t>
  </si>
  <si>
    <t>Nadia Munoz</t>
  </si>
  <si>
    <t>nadia-munoz</t>
  </si>
  <si>
    <t>nadia.msandiego@gmail.com</t>
  </si>
  <si>
    <t>San Diego</t>
  </si>
  <si>
    <t>Diego silva 1791</t>
  </si>
  <si>
    <t>a:1:{s:64:"69cd7c8d53eaf5a68fe90969eb164542854caf490ade6a503ebcd06c39cd6d6d";a:4:{s:10:"expiration";i:1463922641;s:2:"ip";s:12:"172.18.9.223";s:2:"ua";s:102:"Mozilla/5.0 (Windows NT 6.1) AppleWebKit/537.36 (KHTML, like Gecko) Chrome/50.0.2661.102 Safari/537.36";s:5:"login";i:1463749841;}}</t>
  </si>
  <si>
    <t>Establecimiento educativo preocuado por el desarrollo artisticos de nuestros estudiantes</t>
  </si>
  <si>
    <t>10366-5</t>
  </si>
  <si>
    <t>www.colegiosandiego.cl</t>
  </si>
  <si>
    <t>Nadia MuÃ±oz</t>
  </si>
  <si>
    <t xml:space="preserve">Coordinadora acadÃ©mica </t>
  </si>
  <si>
    <t>Nadia Paz Corona Morales</t>
  </si>
  <si>
    <t>nadia-paz-corona-morales</t>
  </si>
  <si>
    <t>pazcorona@gmail.com</t>
  </si>
  <si>
    <t>Escuela De Lenguaje "Valle De Nancagua"</t>
  </si>
  <si>
    <t>Armando Jaramillo #250</t>
  </si>
  <si>
    <t xml:space="preserve">Escuela De Lenguaje "Valle De Nancagua", atendemos a niÃ±os y niÃ±as que presentan trastornos especÃ­ficos del Lenguaje entre 3 y 6 aÃ±os de edad. Nos gustarÃ­a mucho poder recibir apoyos y recomendaciones para trabajar y desarrollas el Ã¡rea artÃ­stica de nuestros alumnos y alumnas. </t>
  </si>
  <si>
    <t>40315-6</t>
  </si>
  <si>
    <t>72 2 858361</t>
  </si>
  <si>
    <t>Nadia Corona</t>
  </si>
  <si>
    <t>Nadia Silva</t>
  </si>
  <si>
    <t>nadia-silva</t>
  </si>
  <si>
    <t>Colegio de Aplicacion</t>
  </si>
  <si>
    <t>Codpa 02220</t>
  </si>
  <si>
    <t>http://semanaeducacionartistica.cultura.gob.cl/wp-content/uploads/2016/05/logodefinitivi-150x150.png</t>
  </si>
  <si>
    <t xml:space="preserve">El establecimiento estÃ¡ ubicado en el sector de pedro de Valdivia, matricula aproximada de 700 estudiantes con un porcentaje de un 60% de vulnerabilidad, contamos con PIE y Talleres CAD / Culturales, artÃ­sticos y deportivos. </t>
  </si>
  <si>
    <t>20016-6</t>
  </si>
  <si>
    <t>www.caplicacion.cl</t>
  </si>
  <si>
    <t>Nadia Silva Montes</t>
  </si>
  <si>
    <t>Coordinador de talleres JEC-CAD</t>
  </si>
  <si>
    <t>Teatro, coro, banda</t>
  </si>
  <si>
    <t>nahuelpichi artesanias</t>
  </si>
  <si>
    <t>nahuelpichi-artesanias</t>
  </si>
  <si>
    <t>nahuelpichi@gmail.com</t>
  </si>
  <si>
    <t>nahuelpichi artesanÃ­as</t>
  </si>
  <si>
    <t>san martin 50</t>
  </si>
  <si>
    <t>a:1:{s:64:"7caf5eb4161c57fecd1f834ceb90f7ec99969b223cb86b3f0e0573fadb74453f";a:4:{s:10:"expiration";i:1461204519;s:2:"ip";s:12:"172.18.9.223";s:2:"ua";s:110:"Mozilla/5.0 (Windows NT 10.0; WOW64) AppleWebKit/537.36 (KHTML, like Gecko) Chrome/49.0.2623.112 Safari/537.36";s:5:"login";i:1461031719;}}</t>
  </si>
  <si>
    <t>http://semanaeducacionartistica.cultura.gob.cl/wp-content/uploads/2016/04/11752336_519963121500685_7037834640706019888_n-150x150.jpg</t>
  </si>
  <si>
    <t>aysen</t>
  </si>
  <si>
    <t>local de arte y artesanias ubicado en el sur de chile decima primera regiÃ³n islas huichas .</t>
  </si>
  <si>
    <t>michael ettiella</t>
  </si>
  <si>
    <t>nancy</t>
  </si>
  <si>
    <t>naleylu@gmail.com</t>
  </si>
  <si>
    <t xml:space="preserve">Colegio San NicolÃ¡s </t>
  </si>
  <si>
    <t>orompello 1069</t>
  </si>
  <si>
    <t>a:1:{s:64:"63fa599d532523c74514e69d3795b6b2d4a0f5db150571ee24e111c70ddd182f";a:4:{s:10:"expiration";i:1460508755;s:2:"ip";s:12:"172.18.9.223";s:2:"ua";s:115:"Mozilla/5.0 (Windows NT 10.0; Win64; x64) AppleWebKit/537.36 (KHTML, like Gecko) Chrome/49.0.2623.110 Safari/537.36";s:5:"login";i:1460335955;}}</t>
  </si>
  <si>
    <t xml:space="preserve">Los Ãngeles </t>
  </si>
  <si>
    <t xml:space="preserve">Colegio urbano , que cuenta con una matrÃ­cula de 385 alumnos provenientes de sectores rurales y urbano marginales distribuidos en niveles pre bÃ¡sica y bÃ¡sica. Con un Ã­ndice de vulnerabilidad y alumnos prioritarios  cercanos al 90% . El Colegio cuenta con talleres de libre elecciÃ³n que se focalizan en el Ã¡rea deportiva y artÃ­stica , tales como : danza moderna , teatro , cÃ³mics , baile entretenido . Entre las acciones del PME se pretende fortalecer el Ã¡mbito artÃ­stico para formar seres humanos sensibles ,creativos , empÃ¡ticos que potencien la interacciÃ³n social y se enriquezcan su nivel cultural , de la cual la mayorÃ­a de nuestros alumnos carece , producto del entorno social al que pertenecen. </t>
  </si>
  <si>
    <t>432-322542</t>
  </si>
  <si>
    <t>Nancy Leiva</t>
  </si>
  <si>
    <t xml:space="preserve">Inspectora General </t>
  </si>
  <si>
    <t xml:space="preserve">moderna </t>
  </si>
  <si>
    <t>Nancy Jofre Aravena</t>
  </si>
  <si>
    <t>nancy-jofre-aravena</t>
  </si>
  <si>
    <t>nancyjofre@gmail.com</t>
  </si>
  <si>
    <t>Colegio Concepcion Pedro de Valdivia</t>
  </si>
  <si>
    <t>Pedro de Valdivia 1945, Chiguayante</t>
  </si>
  <si>
    <t>www.coemco.cl</t>
  </si>
  <si>
    <t>Profesora BÃ¡sica</t>
  </si>
  <si>
    <t>Nancy Marin Navarro</t>
  </si>
  <si>
    <t>nancy-marin-navarro</t>
  </si>
  <si>
    <t>nanelyma3@gmail.com</t>
  </si>
  <si>
    <t>Escuela Playa Linda de LipimÃ¡vida</t>
  </si>
  <si>
    <t>Ruta J-60, LipimÃ¡vida</t>
  </si>
  <si>
    <t>VichuquÃ©n</t>
  </si>
  <si>
    <t>a:5:{i:0;s:10:"ArtesanÃ­a";i:1;s:14:"Artes visuales";i:2;s:11:"FotografÃ­a";i:3;s:10:"Literatura";i:4;s:6:"Teatro";}</t>
  </si>
  <si>
    <t xml:space="preserve">Escuela Playa Linda es una escuela multigrado en donde "valoramos y fomentamos la cultura local y el cuidado del entorno a travÃ©s de una educaciÃ³n inclusiva".
Actualmente somos una escuela unidocente desde 1Â° a 6Â° bÃ¡sico,contamos con 24 alumnos, una profesora encargada, una asistente de apoyo en el aula y un asistente de educaciÃ³n. AdemÃ¡s contamos con horas de fonoaudiÃ³loga y sicÃ³loga.
El entorno se caracteriza por la belleza de sus playas, el turismo y sus bosques. De ahÃ­ la dedicaciÃ³n de las familias a la pesca, turismo, artesanÃ­a en tejidos a telar, conservas de fruto de papaya y agricultura. </t>
  </si>
  <si>
    <t>Nancy MarÃ­n Navarro</t>
  </si>
  <si>
    <t>Alumnos participan en distintas presentaciones teatro</t>
  </si>
  <si>
    <t>Natalia</t>
  </si>
  <si>
    <t>natalia</t>
  </si>
  <si>
    <t>natatau@gmail.com</t>
  </si>
  <si>
    <t>Liceo TÃ©cnico Profesional C-25</t>
  </si>
  <si>
    <t>Blanco encalada 1250</t>
  </si>
  <si>
    <t>a:1:{s:64:"4027feca991cc50bb151eb0b56c225775698c1bd68204de894f548fb0e0592fd";a:4:{s:10:"expiration";i:1464318489;s:2:"ip";s:12:"172.18.9.223";s:2:"ua";s:102:"Mozilla/5.0 (Windows NT 6.1) AppleWebKit/537.36 (KHTML, like Gecko) Chrome/50.0.2661.102 Safari/537.36";s:5:"login";i:1464145689;}}</t>
  </si>
  <si>
    <t>http://semanaeducacionartistica.cultura.gob.cl/wp-content/uploads/2016/05/images-4.jpg</t>
  </si>
  <si>
    <t xml:space="preserve">Es un Liceo tÃ©cnico que esta enfocado al desarrollo de especialidades como: GastronomÃ­a, HotelerÃ­a, AtenciÃ³n de pÃ¡rvulos, EnfermerÃ­a. 
Los estudiantes en gran parte provienen de sectores de riesgo social y poseen grandes capacidades para el Ã¡rea tÃ©cnica. 
Este aÃ±o a partir del mes de mayo comienzan  a participar de talleres artÃ­sticos ( Banda, Grupo instrumental, Coro, Dibujo, Deportes). 
Nos interesa fomentar esta Ã¡rea y abrir una nueva posibilidad de interÃ©s y desarrollo para los estudiantes de nuestro establecimiento.
Dentro de las posibilidades para desarrollar esta semana de la educaciÃ³n artÃ­stica, queremos invitar a una banda que pertenece al Colegio " los Alerces " de la ciudad de concepciÃ³n.
Realizar intervenciones artÃ­sticas del Ã¡rea de Artes visuales y Artes musicales, Muestras de trabajos audiovisuales. </t>
  </si>
  <si>
    <t>http://liceotecnicotalcahuano.cl/</t>
  </si>
  <si>
    <t>041- 2541902</t>
  </si>
  <si>
    <t xml:space="preserve">Roxana Higueras Natalia Leighton </t>
  </si>
  <si>
    <t>Natalia Alvarez Coldeira</t>
  </si>
  <si>
    <t>natalia-alvarez-coldeira</t>
  </si>
  <si>
    <t>n.alvarezcoldeira@gmail.com</t>
  </si>
  <si>
    <t>Escuela Guillermo ZaÃ±artu Irigoyen</t>
  </si>
  <si>
    <t>Los Jazmines #1240</t>
  </si>
  <si>
    <t>a:9:{i:0;s:12:"Arquitectura";i:1;s:10:"ArtesanÃ­a";i:2;s:14:"Artes visuales";i:3;s:4:"Cine";i:4;s:5:"Danza";i:5;s:7:"DiseÃ±o";i:6;s:11:"FotografÃ­a";i:7;s:10:"Literatura";i:8;s:7:"MÃºsica";}</t>
  </si>
  <si>
    <t>Establecimiento que se ubica en el corazÃ³n de la villa OlÃ­mpica, sumamente comprometido en desarrollar la educaciÃ³n artÃ­stica en su completa transversalmente.</t>
  </si>
  <si>
    <t>9102-2</t>
  </si>
  <si>
    <t>www.guillermozanartu.cl</t>
  </si>
  <si>
    <t>agrupaciones musicales y artes visuales por medio de intervenciones artisticas</t>
  </si>
  <si>
    <t>Natalia Gonzalez Montaner</t>
  </si>
  <si>
    <t>natalia-gonzalez-montaner</t>
  </si>
  <si>
    <t>natalia.gonzalez@museosdibam.cl</t>
  </si>
  <si>
    <t>Museo Nacional BenjamÃ­n VicuÃ±a Mackenna</t>
  </si>
  <si>
    <t>Av. VicuÃ±a Mackenna 94</t>
  </si>
  <si>
    <t>http://semanaeducacionartistica.cultura.gob.cl/wp-content/uploads/2016/03/baja-1-150x150.jpg</t>
  </si>
  <si>
    <t xml:space="preserve">El Museo forma parte de la red de museos DIBAM y tiene como misiÃ³n difundir la vida y la obra de BenjamÃ­n VicuÃ±a Mackenna (1831-1886) y su tiempo, fomentando la investigaciÃ³n histÃ³rica, el conocimiento y la reflexiÃ³n en torno al siglo XIX en Chile.
El Ãrea de EducaciÃ³n realiza actividades y materiales didÃ¡cticos con el fin de acercar a nuestro pÃºblico a la figura de VicuÃ±a Mackenna y a su legado a la ciudad de Santiago, promoviendo desde allÃ­ instancias de reflexiÃ³n en torno a la vida urbana y a la participaciÃ³n ciudadana.Para lograr los objetivos trabajamos desde dos lÃ­neas temÃ¡ticas:
- LÃ­nea Ciudad y CiudadanÃ­a: Tomando como referencia los aportes que realizÃ³ VicuÃ±a Mackenna al desarrollo urbano de Santiago y su rol como ciudadano, desde el Museo pretendemos instalarnos como un espacio de discusiÃ³n y reflexiÃ³n en torno a los temas de ciudad y ciudadanÃ­a, haciendo especial Ã©nfasis en el rol que cumplen los jÃ³venes en la creaciÃ³n de su propia sociedad, colaborando asÃ­ a la formaciÃ³n ciudadana.
- LÃ­nea Colecciones y Patrimonio Cultural: Considerando que el Museo tiene una colecciÃ³n patrimonial de gran valor y material simbÃ³lico, cuyos bienes provienen principalmente de la colecciÃ³n personal de la familia VicuÃ±a Subercaseaux, el desarrollo de esta lÃ­nea busca acercar a nuestro pÃºblico al conocimiento y valorizaciÃ³n del patrimonio cultural que alberga el museo. </t>
  </si>
  <si>
    <t>www.museovicunamackenna.cl</t>
  </si>
  <si>
    <t>Natalia GonzÃ¡lez Montaner</t>
  </si>
  <si>
    <t>2 22 22 96 42</t>
  </si>
  <si>
    <t>natalia leal</t>
  </si>
  <si>
    <t>natalia-leal</t>
  </si>
  <si>
    <t>valentinalealsegura@gmail.com</t>
  </si>
  <si>
    <t>casa de la cultura</t>
  </si>
  <si>
    <t>latorre</t>
  </si>
  <si>
    <t>http://semanaeducacionartistica.cultura.gob.cl/wp-content/uploads/2016/05/11219478_10206920351067749_1262885178809676620_o-150x150.jpg</t>
  </si>
  <si>
    <t>CASA DE LA CULTURA ANDRES SABELLA CUENTA CON UN PROYECTO DE EDUCACIÃ“N ARTÃSTICA ENFOCADO A LA DANZA Y EL TEATRO , ES UN ESPACIO ABIERTO Y GRATUITO DONDE FUNCIONAN AMBAS ESCUELAS DONDE JOVENES Y ADULTOS PARTICIPAN  DE ESTE ESPACIO CULTURAL</t>
  </si>
  <si>
    <t xml:space="preserve">Mario aceituno </t>
  </si>
  <si>
    <t>Natalia Miralles</t>
  </si>
  <si>
    <t>natalia-miralles</t>
  </si>
  <si>
    <t>nmiralles@uahurtado.cl</t>
  </si>
  <si>
    <t>Universidad Alberto Hurtado</t>
  </si>
  <si>
    <t>Almirante Barroso 10</t>
  </si>
  <si>
    <t>http://semanaeducacionartistica.cultura.gob.cl/wp-content/uploads/2016/05/uah2-150x150.png</t>
  </si>
  <si>
    <t>La U. Alberto Hurtado fue creada el 20 de octubre de 1997 por la CompaÃ±Ã­a de JesÃºs. En un contexto marcado por enormes transformaciones socioculturales, la idea fue ofrecer al paÃ­s un proyecto educativo basado en la tradiciÃ³n jesuita de 450 aÃ±os y 200 instituciones de educaciÃ³n superior en el mundo.
La Universidad como heredera de la tradiciÃ³n educacional jesuita, proyecta en el campo acadÃ©mico el espÃ­ritu de San Alberto Hurtado con el que queremos seguir marcando nuestra Ã©poca. Contribuyendo al desarrollo de la persona y a la promociÃ³n de una sociedad mÃ¡s justa, en Chile y AmÃ©rica Latina, por medio de una investigaciÃ³n, docencia y extensiÃ³n de calidad.
Como Universidad buscamos cultivar un nuevo humanismo mediante una interacciÃ³n creativa de las ciencias con la concepciÃ³n cristiana del ser humano y del mundo en actitud de diÃ¡logo respetuoso, plural y fecundo. Entregamos una formaciÃ³n integral a los estudiantes para que sean profesionales con sentido Ã©tico y espÃ­ritu de servicio, con capacidad de seguir aprendiendo y de responder creativamente a los desafÃ­os personales y sociales.</t>
  </si>
  <si>
    <t>http://www.uahurtado.cl/</t>
  </si>
  <si>
    <t>Departamento de Arte</t>
  </si>
  <si>
    <t>Natalia Munoz Gayoso</t>
  </si>
  <si>
    <t>natalia-munoz-gayoso</t>
  </si>
  <si>
    <t>nmunozgayoso@gmail.com</t>
  </si>
  <si>
    <t>Liceo Particular Santa Rita</t>
  </si>
  <si>
    <t>Manuel RodrÃ­guez  120</t>
  </si>
  <si>
    <t>a:1:{s:64:"742f4b29711ee0076d0db17bb1d55f7a272145d40558a00d862692f8144cd0fa";a:4:{s:10:"expiration";i:1466941774;s:2:"ip";s:12:"172.18.9.223";s:2:"ua";s:102:"Mozilla/5.0 (Windows NT 6.1) AppleWebKit/537.36 (KHTML, like Gecko) Chrome/49.0.2623.112 Safari/537.36";s:5:"login";i:1466768974;}}</t>
  </si>
  <si>
    <t xml:space="preserve">Liceo Particular Santa Rita es un liceo cientÃ­fico humanista cuya misiÃ³n es formar personas respetuosas, con valores cristianos que permitan desarrollar capacidades sociales, cognitivas, afectivas y culturales para desempeÃ±arse en una sociedad desafiante y globalizada; conformado aproximadamente por 500 alumnos y alumnas en educaciÃ³n bÃ¡sica y media, provenientes de la comuna de Los Ãngeles. Nuestros alumnos son muestra de la diversidad social, econÃ³mica y cultural de nuestra ciudad. </t>
  </si>
  <si>
    <t>http://liceoparticularsantarita.cl/admin/wp/</t>
  </si>
  <si>
    <t>Natalia MuÃ±oz Gayoso</t>
  </si>
  <si>
    <t>Profesora Artes Visuales</t>
  </si>
  <si>
    <t>Taller de Muralismo</t>
  </si>
  <si>
    <t>Natalia Pacheco Onfray</t>
  </si>
  <si>
    <t>natalia-pacheco-onfray</t>
  </si>
  <si>
    <t>npachecoonfray@gmail.com</t>
  </si>
  <si>
    <t>pequearte</t>
  </si>
  <si>
    <t>General Oscar Bonilla 2510</t>
  </si>
  <si>
    <t>Hola somos un Jardin Infantil con sello artistico.</t>
  </si>
  <si>
    <t>947326-2</t>
  </si>
  <si>
    <t>www.pequearte.k12.cl</t>
  </si>
  <si>
    <t>Natalia Sanchez Saavedra</t>
  </si>
  <si>
    <t>natalia-sanchez-saavedra</t>
  </si>
  <si>
    <t>nataliasanchez.sv@gmail.com</t>
  </si>
  <si>
    <t xml:space="preserve">El Colegio Parroquial San Miguel, declara en su PEI la formaciÃ³n integral de sus estudiantes. Para ello, entre otras acciones, ha implementado diversas disciplinas artÃ­sticas cÃ³mo Ã¡reas de formaciÃ³n que complementan al currÃ­culum general. EspecÃ­ficamente, la incorporaciÃ³n del electivo artÃ­stico en las Ã¡reas de mÃºsica y artes visuales, dentro del campo de la formaciÃ³n diferenciada para tercero y cuarto medio; ademÃ¡s de contar con 10 talleres extracurriculares: danza moderna y contemporÃ¡nea, teatro, circo, orquesta (big band), guitarra popular, capoiera, artes integradas, ecotaller, artes visuales (contrucciÃ³n de escenografÃ­as, maquillaje teatral, confecciÃ³n de mÃ¡scaras, entre otros), junto con la conformaciÃ³n de la CompaÃ±Ã­a de Danza CPSM y grupos de estudiantes que han formado bandas de mÃºsica en los estilos de rock y hip-hop. 
Estos talleres estÃ¡n enfocados para estudiantes desde prekÃ­nder hasta cuarto medio, fomentando el acercamiento a las artes desde el conocimiento, la apreciaciÃ³n y creaciÃ³n. Por lo mismo, los diferentes grupos y talleres han participado en diversas actividades tanto internas como externas del colegio: festivales de danza del Ballet Arte Moderno, festival de Teatro FESTINARTS, gira de danza al sur de Chile, participaciÃ³n en la actividad "Neruda viene volando" a fines del 2015, entre otras presentaciones. 
De esta manera, es posible evidenciar que desde el colegio hay un alto interÃ©s por el desarrollo artÃ­stico al interior de la comunidad educativa, ya que no sÃ³lo se involucran los estudiantes, sino ademÃ¡s participan apoderados, docentes, directivos y funcionarios del establecimiento. </t>
  </si>
  <si>
    <t>www.cpsm.cl</t>
  </si>
  <si>
    <t>22 3699232</t>
  </si>
  <si>
    <t xml:space="preserve">Profesora de danza y coordinadora talleres artÃ­sticos </t>
  </si>
  <si>
    <t>CompaÃ±Ã­a de danza CPSM</t>
  </si>
  <si>
    <t>Natalia Seguel</t>
  </si>
  <si>
    <t>natalia-seguel</t>
  </si>
  <si>
    <t>nataliaseguelsegura@hotmail.com</t>
  </si>
  <si>
    <t>Escuela Bautista P-34</t>
  </si>
  <si>
    <t>a:1:{s:64:"27f0bc26cbaed5b7d087230a22977ac08e1c7f1628ad327c0de8b9ccca0337eb";a:4:{s:10:"expiration";i:1464546746;s:2:"ip";s:12:"172.18.9.223";s:2:"ua";s:110:"Mozilla/5.0 (Windows NT 10.0; WOW64) AppleWebKit/537.36 (KHTML, like Gecko) Chrome/50.0.2661.102 Safari/537.36";s:5:"login";i:1464373946;}}</t>
  </si>
  <si>
    <t>Natalia Seguel Segura</t>
  </si>
  <si>
    <t>Profesora de primer y segundo ciclo en distintas asignaturas</t>
  </si>
  <si>
    <t>Grupo de folclore</t>
  </si>
  <si>
    <t>Natalia_Victor_Jara</t>
  </si>
  <si>
    <t>natalia_victor_jara</t>
  </si>
  <si>
    <t>natthallhya@hotmail.com</t>
  </si>
  <si>
    <t>Liceo VÃ­ctor Jara</t>
  </si>
  <si>
    <t>Errazuriz 251</t>
  </si>
  <si>
    <t>a:2:{s:64:"e80c46e77630f394fe2ab7b378501b2bd48a80e9a131e73f0c3cbde7897c9317";a:4:{s:10:"expiration";i:1466267705;s:2:"ip";s:12:"172.18.9.223";s:2:"ua";s:102:"Mozilla/5.0 (Windows NT 5.1) AppleWebKit/537.36 (KHTML, like Gecko) Chrome/49.0.2623.112 Safari/537.36";s:5:"login";i:1466094905;}s:64:"8517f0c7220e7d2b24a011781adf99ea06918b848abb524d4ecc010f03f3e6e9";a:4:{s:10:"expiration";i:1466268342;s:2:"ip";s:12:"172.18.9.223";s:2:"ua";s:102:"Mozilla/5.0 (Windows NT 10.0) AppleWebKit/537.36 (KHTML, like Gecko) Chrome/51.0.2704.84 Safari/537.36";s:5:"login";i:1466095542;}}</t>
  </si>
  <si>
    <t>http://semanaeducacionartistica.cultura.gob.cl/wp-content/uploads/2016/05/logo-nuevo-liceo_400x400-150x150.jpg</t>
  </si>
  <si>
    <t>2625-5</t>
  </si>
  <si>
    <t>Nataly briceno</t>
  </si>
  <si>
    <t>nataly-briceno</t>
  </si>
  <si>
    <t>Nataly.brizep@gmail.com</t>
  </si>
  <si>
    <t>Jj vallejo 703</t>
  </si>
  <si>
    <t>a:1:{s:64:"eebc3b9dba0fc023e00d16278d1c0d52d77099d09070cd4d76d0e5f5b7180d66";a:4:{s:10:"expiration";i:1467405700;s:2:"ip";s:12:"172.18.9.223";s:2:"ua";s:65:"Mozilla/5.0 (Windows NT 5.1; rv:47.0) Gecko/20100101 Firefox/47.0";s:5:"login";i:1467232900;}}</t>
  </si>
  <si>
    <t>http://semanaeducacionartistica.cultura.gob.cl/wp-content/uploads/2016/05/20160527_111906-150x150.jpg</t>
  </si>
  <si>
    <t>Los alumnos han preparado una muestra de trabajos realizados en educacion artistica y artes visuales,incorporando la historia de vallenar en el tiempo en conjunto con el taller de historia del establecimiento , donde se invita a la comunidad a la observacion de distintas expocisiones creadas por ellos.
AdemÃ¡s de cantos instrumentados los dÃ­as lunes para empezar la semana.</t>
  </si>
  <si>
    <t>452-9</t>
  </si>
  <si>
    <t>Nataly briceÃ±o zepeda</t>
  </si>
  <si>
    <t>Docente artes visuales y educacion artÃ­stica</t>
  </si>
  <si>
    <t xml:space="preserve">Canto e instrumentacion </t>
  </si>
  <si>
    <t>Nataly Elgueta Garcia</t>
  </si>
  <si>
    <t>nataly-elgueta-garcia</t>
  </si>
  <si>
    <t>nataly.elgueta@gmail.com</t>
  </si>
  <si>
    <t>pro</t>
  </si>
  <si>
    <t>a:3:{s:64:"4ae169d2430567b7ce42b98758b993cb6d5ddda4f14046041db7989f88ea1418";a:4:{s:10:"expiration";i:1464210458;s:2:"ip";s:12:"172.18.9.223";s:2:"ua";s:110:"Mozilla/5.0 (Windows NT 10.0; WOW64) AppleWebKit/537.36 (KHTML, like Gecko) Chrome/50.0.2661.102 Safari/537.36";s:5:"login";i:1464037658;}s:64:"3a8555387b63d68aa10fccd14df957f22448aca942f9e2d22bb6f7e4670c4d24";a:4:{s:10:"expiration";i:1464266556;s:2:"ip";s:12:"172.18.9.223";s:2:"ua";s:110:"Mozilla/5.0 (Windows NT 10.0; WOW64) AppleWebKit/537.36 (KHTML, like Gecko) Chrome/50.0.2661.102 Safari/537.36";s:5:"login";i:1464093756;}s:64:"ef778b3d89e13cc5932bd5bd3a1218cf4b29ec3b47f4342a74a00c7b884af080";a:4:{s:10:"expiration";i:1464351949;s:2:"ip";s:12:"172.18.9.223";s:2:"ua";s:110:"Mozilla/5.0 (Windows NT 10.0; WOW64) AppleWebKit/537.36 (KHTML, like Gecko) Chrome/50.0.2661.102 Safari/537.36";s:5:"login";i:1464179149;}}</t>
  </si>
  <si>
    <t>http://semanaeducacionartistica.cultura.gob.cl/wp-content/uploads/2016/05/mariquita-150x150.jpg</t>
  </si>
  <si>
    <t>632-7</t>
  </si>
  <si>
    <t>Nataly Seguel</t>
  </si>
  <si>
    <t>nataly-seguel</t>
  </si>
  <si>
    <t>Nataly.seguel@gmail.com</t>
  </si>
  <si>
    <t>Andes del Sur</t>
  </si>
  <si>
    <t>Avenida Los Toros 1600</t>
  </si>
  <si>
    <t>a:1:{s:64:"4985a97990c5c98b748a6ef4985146f6e54e264faa628b3e7a1c65919dfcc9c8";a:4:{s:10:"expiration";i:1462497569;s:2:"ip";s:12:"172.18.9.223";s:2:"ua";s:124:"Mozilla/5.0 (iPad; CPU OS 9_3 like Mac OS X) AppleWebKit/601.1.46 (KHTML, like Gecko) Version/9.0 Mobile/13E237 Safari/601.1";s:5:"login";i:1462324769;}}</t>
  </si>
  <si>
    <t>http://semanaeducacionartistica.cultura.gob.cl/wp-content/uploads/2016/05/image-150x150.jpeg</t>
  </si>
  <si>
    <t>Escuela bÃ¡sica pÃºblica con Ã­ndice de vulnerabilidad del 86% donde la realidad es compleja y una forma de llegar a los estudiantes y motivarlos es a travÃ©s de la EducaciÃ³n ArtÃ­stica. Hay estudiantes que muestran grandes talentos en esta Ã¡rea y la cual motiva a toda la escuela.</t>
  </si>
  <si>
    <t xml:space="preserve"> colegioandesdelsur.blogspot.com</t>
  </si>
  <si>
    <t>Educadora Diferencial del Programa de IntegraciÃ³n Escolar</t>
  </si>
  <si>
    <t>Natalya</t>
  </si>
  <si>
    <t>natalya</t>
  </si>
  <si>
    <t>natalyajose@gmail.com</t>
  </si>
  <si>
    <t>escuela basica blascaÃ±as</t>
  </si>
  <si>
    <t>Curico 465</t>
  </si>
  <si>
    <t>a:8:{i:0;s:12:"Arquitectura";i:1;s:10:"ArtesanÃ­a";i:2;s:15:"Artes circenses";i:3;s:14:"Artes visuales";i:4;s:4:"Cine";i:5;s:7:"DiseÃ±o";i:6;s:11:"FotografÃ­a";i:7;s:13:"Nuevos medios";}</t>
  </si>
  <si>
    <t>www.escuelabasicablascanas.cl</t>
  </si>
  <si>
    <t>(56 2) + 263 25 383</t>
  </si>
  <si>
    <t>Nathaly Calderon</t>
  </si>
  <si>
    <t>nathaly-calderon</t>
  </si>
  <si>
    <t>nathaly.calderon.millan@gmail.com</t>
  </si>
  <si>
    <t>Archivo Central AndrÃ©s Bello</t>
  </si>
  <si>
    <t>Arturo Prat 23</t>
  </si>
  <si>
    <t xml:space="preserve">El Archivo Central AndrÃ©s Bello es el nÃºcleo patrimonial de la Universidad de Chile, aquÃ­ se resguarda tanto la memoria de la instituciÃ³n y como tambiÃ©n la memoria del paÃ­s. </t>
  </si>
  <si>
    <t>http://archivobello.uchile.cl/</t>
  </si>
  <si>
    <t>Guillermo Jarpa</t>
  </si>
  <si>
    <t>Nedjelka Ruiz</t>
  </si>
  <si>
    <t>nedjelka-ruiz</t>
  </si>
  <si>
    <t>nedjelkaruiz@gmail.com</t>
  </si>
  <si>
    <t>Liceo Rahue</t>
  </si>
  <si>
    <t>Avenida Pacifico 1360</t>
  </si>
  <si>
    <t>Somos una unidad educativa polivalente que busca formar personas Ã­ntegras, a travÃ©s del desarrollo de valores y capacidades, que puedan insertarse con Ã©xito en la sociedad, capaces de contribuir con su esfuerzo al desarrollo de su vida y su entorno</t>
  </si>
  <si>
    <t xml:space="preserve">7328-8 </t>
  </si>
  <si>
    <t>www.liceorahue.net</t>
  </si>
  <si>
    <t>Coro - Taller Instrumental</t>
  </si>
  <si>
    <t>NEHUEN</t>
  </si>
  <si>
    <t>nehuen</t>
  </si>
  <si>
    <t>patricia.v.artes@gmail.com</t>
  </si>
  <si>
    <t>COLEGIO NEHUEN</t>
  </si>
  <si>
    <t>Avenida GermÃ¡n Riesco 1662 San Vicente De Tagua Tagua</t>
  </si>
  <si>
    <t xml:space="preserve">San Vicente de tagua tagua </t>
  </si>
  <si>
    <t>a:4:{i:0;s:10:"ArtesanÃ­a";i:1;s:14:"Artes visuales";i:2;s:7:"MÃºsica";i:3;s:6:"Teatro";}</t>
  </si>
  <si>
    <t>15657-4</t>
  </si>
  <si>
    <t>(56-72) 257 3380</t>
  </si>
  <si>
    <t xml:space="preserve">Patricia Vidal SÃ¡nchez </t>
  </si>
  <si>
    <t xml:space="preserve">Profesora de artes visuales </t>
  </si>
  <si>
    <t>Nelson Ivan Urzua Ramirez</t>
  </si>
  <si>
    <t>nelson-ivan-urzua-ramirez</t>
  </si>
  <si>
    <t>nelour@gmail.com</t>
  </si>
  <si>
    <t xml:space="preserve">Colegio Alta Cumbre </t>
  </si>
  <si>
    <t>Av. CircunvalaciÃ³n Diego Portales NÂº1589</t>
  </si>
  <si>
    <t>http://semanaeducacionartistica.cultura.gob.cl/wp-content/uploads/2016/04/1800207_10202967778811548_1645222995_n-150x150.jpg</t>
  </si>
  <si>
    <t>a:6:{i:0;s:12:"Arquitectura";i:1;s:10:"ArtesanÃ­a";i:2;s:14:"Artes visuales";i:3;s:7:"DiseÃ±o";i:4;s:11:"FotografÃ­a";i:5;s:13:"Nuevos medios";}</t>
  </si>
  <si>
    <t xml:space="preserve">El Colegio Alta Cumbre de la ciudad de CuricÃ³ VII RegiÃ³n, se suma a la celebraciÃ³n de este importante y necesario espacio para la expresiÃ³n artÃ­stica de nuestros niÃ±os. 
Agradecemos desde ya el apoyo y los recursos que nos brindan para enriquecer las actividades programadas en esta espectacular semana.
Un saludo cordial a todos quienes hacen posible la realizaciÃ³n de este tipo encuentros, de igual modo a los colegios participantes.
Â¡Viva el arte!
Nelson UrzÃºa RamÃ­rez
Profesor asignaturas, EducaciÃ³n ArtÃ­stica y Artes Visuales, Colegio Alta Cumbre CuricÃ³. </t>
  </si>
  <si>
    <t>http://www.colegioaltacumbre.cl</t>
  </si>
  <si>
    <t>Nelson IvÃ¡n UrzÃºa RamÃ­rez</t>
  </si>
  <si>
    <t>Taller de Ã’leo</t>
  </si>
  <si>
    <t>NERY GARCIA HERNANDEZ</t>
  </si>
  <si>
    <t>nery-garcia-hernandez</t>
  </si>
  <si>
    <t>2000.garcia@gmail.com</t>
  </si>
  <si>
    <t>LICEO DE HOTEL ERÃA Y TURISMO</t>
  </si>
  <si>
    <t>AV. BERNARDO O'HIGGINS NÂº 1085</t>
  </si>
  <si>
    <t>PUCÃ“N</t>
  </si>
  <si>
    <t>Somos un liceo tÃ©cnico profesional. Desarrollamos las Ã¡reas de HotelerÃ­a, Turismo y gastronomÃ­a.</t>
  </si>
  <si>
    <t>6051-8</t>
  </si>
  <si>
    <t>45-2441787</t>
  </si>
  <si>
    <t>Nicol</t>
  </si>
  <si>
    <t>nicol</t>
  </si>
  <si>
    <t>nicol_moya1990@hotmail.com</t>
  </si>
  <si>
    <t xml:space="preserve">San SebastiÃ¡n </t>
  </si>
  <si>
    <t>Yumbel 971</t>
  </si>
  <si>
    <t xml:space="preserve">Nicol Moya Aravena </t>
  </si>
  <si>
    <t>Nicolas</t>
  </si>
  <si>
    <t>nicolas</t>
  </si>
  <si>
    <t>contacto@vivelinares.cl</t>
  </si>
  <si>
    <t>Colegio Amelia Troncoso</t>
  </si>
  <si>
    <t>Valentin Letelier #286</t>
  </si>
  <si>
    <t>a:3:{i:0;s:4:"Cine";i:1;s:11:"FotografÃ­a";i:2;s:13:"Nuevos medios";}</t>
  </si>
  <si>
    <t xml:space="preserve">El Colegio Amelia Troncoso es un colegio de tradiciÃ³n en a comuna de Linares. Nuestra visiÃ³n integral de la educaciÃ³n permite a los y las alumnas vincularse en Ã¡reas artÃ­sticas y de desarrollo humano. </t>
  </si>
  <si>
    <t>http://colegioameliatroncoso.cl</t>
  </si>
  <si>
    <t>NicolÃ¡s VÃ¡squez</t>
  </si>
  <si>
    <t>Tallerista Audiovisual</t>
  </si>
  <si>
    <t>Nicolas Aguayo</t>
  </si>
  <si>
    <t>nicolas-aguayo</t>
  </si>
  <si>
    <t>Museo de la EducaciÃ³n Gabriela Mistral</t>
  </si>
  <si>
    <t>Chacabuco 365</t>
  </si>
  <si>
    <t>http://semanaeducacionartistica.cultura.gob.cl/wp-content/uploads/2016/03/DSC_1609-150x150.jpg</t>
  </si>
  <si>
    <t xml:space="preserve">El Museo de la EducaciÃ³n Gabriela Mistral, emplazado en el edificio donde funcionÃ³, entre 1886 y 1973, la Escuela Normal NÂ° 1 de NiÃ±as es un espacio que revitaliza la historia y busca contribuir de manera relevante al conocimiento y desarrollo de las mÃºltiples dimensiones socio-educativas, a travÃ©s del acopio, conservaciÃ³n, enriquecimiento, investigaciÃ³n y difusiÃ³n del patrimonio pedagÃ³gico de Chile. 
Una vez mÃ¡s el Museo participarÃ¡ en la Semana de EducaciÃ³n artÃ­stica con el taller "Cuenta tu Cuento". Una actividad enfocada a la primera infancia, donde mediante la narraciÃ³n y construcciÃ³n colectiva de cuentos, los niÃ±os y niÃ±as podrÃ¡n compartir experiencias significativas de sus vidas. </t>
  </si>
  <si>
    <t>www.museodelaeducaciÃ³n.cl</t>
  </si>
  <si>
    <t>NicolÃ¡s Aguayo</t>
  </si>
  <si>
    <t>Nicole Anneliesse</t>
  </si>
  <si>
    <t>nicole-anneliesse</t>
  </si>
  <si>
    <t>nicole.anneliesse@gmail.com</t>
  </si>
  <si>
    <t>Colegio Gaspar Cabrales</t>
  </si>
  <si>
    <t>Pedro Eyheramendy 385</t>
  </si>
  <si>
    <t>a:1:{s:64:"9e3a84f51200ae0d68685b21fcf2c2b338da8220b19dd146b970d40670ee32d7";a:4:{s:10:"expiration";i:1466812901;s:2:"ip";s:12:"172.18.9.223";s:2:"ua";s:109:"Mozilla/5.0 (Windows NT 6.3; WOW64) AppleWebKit/537.36 (KHTML, like Gecko) Chrome/51.0.2704.103 Safari/537.36";s:5:"login";i:1466640101;}}</t>
  </si>
  <si>
    <t>http://semanaeducacionartistica.cultura.gob.cl/wp-content/uploads/2016/04/Logo-Colegio-150x150.jpg</t>
  </si>
  <si>
    <t>a:9:{i:0;s:10:"ArtesanÃ­a";i:1;s:15:"Artes circenses";i:2;s:14:"Artes visuales";i:3;s:4:"Cine";i:4;s:5:"Danza";i:5;s:11:"FotografÃ­a";i:6;s:7:"MÃºsica";i:7;s:13:"Nuevos medios";i:8;s:6:"Teatro";}</t>
  </si>
  <si>
    <t>Es un colegio que incluye fuertemente la educaciÃ³n artÃ­stica en su PEI por medio de talleres artÃ­sticos obligatorios para el alumnos (dentro de su jornada escolar) como:
- ViolÃ­n
- Circo
- Teatro
- Guitarra
- Banda
- Danza
- Coro
- Folclore
- Ballet
- Pintura
- MetalÃ³fono
- Manualidades
- Instrumental
- TÃ­teres</t>
  </si>
  <si>
    <t>11712-9</t>
  </si>
  <si>
    <t>http://www.colegiogasparcabrales.cl/</t>
  </si>
  <si>
    <t>Nicole Aedo Barnert</t>
  </si>
  <si>
    <t xml:space="preserve">Docente Artes Visuales de 4Â° a 8Â° bÃ¡sico. </t>
  </si>
  <si>
    <t>NicoleIasalvatore</t>
  </si>
  <si>
    <t>nicoleiasalvatore</t>
  </si>
  <si>
    <t>nicoleiasa@hotmail.com</t>
  </si>
  <si>
    <t>New Little College</t>
  </si>
  <si>
    <t>Estados unidos 8735</t>
  </si>
  <si>
    <t>a:1:{s:64:"92b57b755b64989a1a68f84bbe6ab3389aca7ddc3d44861ee38a00803431bb5d";a:4:{s:10:"expiration";i:1459543844;s:2:"ip";s:12:"172.18.9.223";s:2:"ua";s:113:"Mozilla/5.0 (Windows NT 6.3; Win64; x64) AppleWebKit/537.36 (KHTML, like Gecko) Chrome/50.0.2661.49 Safari/537.36";s:5:"login";i:1459371044;}}</t>
  </si>
  <si>
    <t>http://semanaeducacionartistica.cultura.gob.cl/wp-content/uploads/2016/03/nlc.jpg</t>
  </si>
  <si>
    <t xml:space="preserve">New Little college es un colegio que fomenta la educaciÃ³n artÃ­stica para desarrollar alumnos Ã­ntegros, con capacidades creativas, lÃºdicas y de compaÃ±erismo, al realizar actividades varias, donde se destaca la expresiÃ³n corporal, musical y plÃ¡stica.
</t>
  </si>
  <si>
    <t>25.644-7</t>
  </si>
  <si>
    <t>www.newlittlecollege.cl</t>
  </si>
  <si>
    <t>Nicole Iasalvatore Silva</t>
  </si>
  <si>
    <t>Docente artes visuales y cordinadora extra escolar</t>
  </si>
  <si>
    <t>nicolelopez</t>
  </si>
  <si>
    <t>nicolelopez@liceo1.cl</t>
  </si>
  <si>
    <t>liceo NÂ°1 Javiera Carrera</t>
  </si>
  <si>
    <t>a:1:{s:64:"09751df61759e6bda961220e3ff0c3148444cba115104f1a3a80aee65bded0ec";a:4:{s:10:"expiration";i:1465509978;s:2:"ip";s:12:"172.18.9.223";s:2:"ua";s:109:"Mozilla/5.0 (Windows NT 6.3; WOW64) AppleWebKit/537.36 (KHTML, like Gecko) Chrome/50.0.2661.102 Safari/537.36";s:5:"login";i:1465337178;}}</t>
  </si>
  <si>
    <t>http://semanaeducacionartistica.cultura.gob.cl/wp-content/uploads/2016/03/IMG_3641-150x150.jpg</t>
  </si>
  <si>
    <t xml:space="preserve">Nuestro establecimiento liceo NÂ°1 Javiera Carrera de dependencia Municipal  y de excelencia acadÃ©mica intenta cada aÃ±o fortalecer aun mÃ¡s el desarrollo de todas las Ã¡reas del conocimiento y las  habilidades de nuestras alumnas, siendo importante para toda nuestra comunidad el poder potenciar la participaciÃ³n y la visibilidad de los resultados de procesos de nuestras  alumnas en las manifestaciones artÃ­sticas de todo tipo.   </t>
  </si>
  <si>
    <t>8487-5</t>
  </si>
  <si>
    <t>http://liceo1.k12.cl/</t>
  </si>
  <si>
    <t>Nicole Alejandra LÃ³pez de Maturana Padilla</t>
  </si>
  <si>
    <t xml:space="preserve">Profesora de artes Visuales </t>
  </si>
  <si>
    <t xml:space="preserve">existen elencos de coro, teatro, mÃºsica en distintos Ã¡mbitos ya sea instrumentales y tÃ©cnicos musicales, artÃ­sticos visuales, fotogrÃ¡ficos entre otros. </t>
  </si>
  <si>
    <t>Nicolle Andree Quezada Gangas</t>
  </si>
  <si>
    <t>nicolle-andree-quezada-gangas</t>
  </si>
  <si>
    <t>nicolleqg@gmail.com</t>
  </si>
  <si>
    <t>Escuela Santa Elena</t>
  </si>
  <si>
    <t>Miraflores 245</t>
  </si>
  <si>
    <t>http://semanaeducacionartistica.cultura.gob.cl/wp-content/uploads/2016/04/logo3-136x150.png</t>
  </si>
  <si>
    <t>Curacautin</t>
  </si>
  <si>
    <t>La escuela Santa Elena de CuracautÃ­n es una escuela de 517 de estudiantes de NT1 a 8Â° bÃ¡sico, con cursos paralelos hasta 6Â° bÃ¡sico. Todos cuentan con su asignatura de EducaciÃ³n ArtÃ­stica pero no existe un docente especialista en esta Ã¡rea. AdemÃ¡s cuenta con un conjunto de danza folclÃ³rica el cual realiza una presentaciÃ³n anual para toda la comunidad. Estamos interesados en tener participaciÃ³n en el programa porque nuestra zona geogrÃ¡fica no permite un acceso expedito a Ã©ste tipo de oportunidades.</t>
  </si>
  <si>
    <t>Encargada Unidad TÃ©cnico PedagÃ³gica</t>
  </si>
  <si>
    <t>Danza FolclÃ³rica</t>
  </si>
  <si>
    <t>ninoarte</t>
  </si>
  <si>
    <t>direccionmizua@gmail.com</t>
  </si>
  <si>
    <t>Escuela Mireya Zuleta Astudillo</t>
  </si>
  <si>
    <t>Maestranza 115</t>
  </si>
  <si>
    <t xml:space="preserve">Sintiendo el arte
Organiza: Escuela Mireya Zuleta Astudillo
El establecimiento realizarÃ¡ estaciones artÃ­sticas por nivel educativo, en los distintos patios de la escuela y abierto a la comunidad.
Los alumnos desarrollarÃ¡n creaciones artÃ­sticas con material de desecho principalmente, ademÃ¡s de elementos naturales del entorno como conchas, semillas, hojas secas etc.
ExpondrÃ¡n en la oportunidad trabajos realizados, en el frontis de la escuela y/o Centro cultural Padre Luis Gil.
</t>
  </si>
  <si>
    <t>13134-2</t>
  </si>
  <si>
    <t>512-531001</t>
  </si>
  <si>
    <t>Mirtha Huerta Rivera</t>
  </si>
  <si>
    <t>Banda Instrumental - Taller de folclore</t>
  </si>
  <si>
    <t>ninokaly</t>
  </si>
  <si>
    <t>ninokaly@gmail.com</t>
  </si>
  <si>
    <t>Escuela Anne Eleonor Roosevelt</t>
  </si>
  <si>
    <t>Pasaje Lincoln 0815</t>
  </si>
  <si>
    <t>a:1:{s:64:"15af511db3a64cb665ceab04b494746eeb0d14473a2ef1767ce94d434fa795e0";a:4:{s:10:"expiration";i:1463688807;s:2:"ip";s:12:"172.18.9.223";s:2:"ua";s:109:"Mozilla/5.0 (Windows NT 6.3; WOW64) AppleWebKit/537.36 (KHTML, like Gecko) Chrome/50.0.2661.102 Safari/537.36";s:5:"login";i:1463516007;}}</t>
  </si>
  <si>
    <t>http://semanaeducacionartistica.cultura.gob.cl/wp-content/uploads/2016/05/INSPRIFrontis-Escuela-150x150.jpg</t>
  </si>
  <si>
    <t>http://www.recoleta.cl/escuela-anne-eleonor-roosvelt/</t>
  </si>
  <si>
    <t>Ninoska ValdÃ©s Vallejos</t>
  </si>
  <si>
    <t>nodo-valpo</t>
  </si>
  <si>
    <t>nodovalpo@gmail.com</t>
  </si>
  <si>
    <t>Almirante Montt NÂº 109</t>
  </si>
  <si>
    <t>http://semanaeducacionartistica.cultura.gob.cl/wp-content/uploads/2016/05/logo-nodo-150x150.jpg</t>
  </si>
  <si>
    <t xml:space="preserve">Ser un actor relevante en las dinÃ¡micas de creaciÃ³n, intercambio y relaciones, entre la cultura, las artes y la educaciÃ³n, desde una Ã³ptica transdisciplinaria y una composiciÃ³n Â Â multicultural. Llevando a cabo una estrategia que se cierne sobre la bÃºsqueda de un desarrollo holÃ­stico.
Nodo es un espacio que crea y promueve las dinÃ¡micas de creaciÃ³n, intercambio y socializaciÃ³n entre la cultura, las artes y la educaciÃ³n, desde una visiÃ³n transdisciplinaria y una composiciÃ³n multicultural, Â fortaleciendo el desarrollo integral y el bienestar social. 
</t>
  </si>
  <si>
    <t>www.nodovalpo.cl</t>
  </si>
  <si>
    <t>JosÃ© Tapia Pizarro</t>
  </si>
  <si>
    <t>noeliagarcia</t>
  </si>
  <si>
    <t>ngarcia@corpocas.cl</t>
  </si>
  <si>
    <t>Escuela Rural Curahue</t>
  </si>
  <si>
    <t>Curahue</t>
  </si>
  <si>
    <t xml:space="preserve">Castro </t>
  </si>
  <si>
    <t>a:5:{i:0;s:12:"Arquitectura";i:1;s:10:"ArtesanÃ­a";i:2;s:14:"Artes visuales";i:3;s:7:"MÃºsica";i:4;s:6:"Teatro";}</t>
  </si>
  <si>
    <t xml:space="preserve">Escuela Rural de Curahue. Actualmente cuenta con una matrÃ­cula de 6 estudiantes. 
Nos gustarÃ­a participar de alguna actividad durante esta semana, ya no los niÃ±os no han participado de este tipo de eventos o celebraciones. </t>
  </si>
  <si>
    <t xml:space="preserve">Noelia GarcÃ­a CÃ¡rcamo </t>
  </si>
  <si>
    <t>Docente Encargada</t>
  </si>
  <si>
    <t>Nolda Contreras Vasquez</t>
  </si>
  <si>
    <t>nolda-contreras-vasquez</t>
  </si>
  <si>
    <t>cemat3@gmail.com</t>
  </si>
  <si>
    <t>Escuela Especial EvangÃ©lica Presbiteriana</t>
  </si>
  <si>
    <t>4 poniente 14 sur NÂ°390</t>
  </si>
  <si>
    <t>Los estudiantes realizarÃ¡n un mural con pintura,dentro del establecimiento en un espacio visible a la comunidad. Este mural tendrÃ¡ relaciÃ³n  con los derechos y la naturaleza.</t>
  </si>
  <si>
    <t>71-2231442</t>
  </si>
  <si>
    <t>Nolda Contreras VÃ¡squez</t>
  </si>
  <si>
    <t>Jefa de Unidad TÃ©cnica PedagÃ³gica</t>
  </si>
  <si>
    <t>ExpresiÃ³n ArtÃ­stica</t>
  </si>
  <si>
    <t>norman loayza</t>
  </si>
  <si>
    <t>norman-loayza</t>
  </si>
  <si>
    <t>normaloa@gmail.com</t>
  </si>
  <si>
    <t>liceo polivalente hernando de magallanes</t>
  </si>
  <si>
    <t>magallanes 618</t>
  </si>
  <si>
    <t>porvenir de tierra del fuego</t>
  </si>
  <si>
    <t>El establecimiento posee diversas actividades extra escolares que se desarrollan durante el aÃ±o. En la parte artÃ­stica propiamente tal, se desarrolla a traves de talleres de video y foto, pintura y comic lo que se da a conocer a traves de expo participacion en concursos y encuentros.</t>
  </si>
  <si>
    <t>8474-3</t>
  </si>
  <si>
    <t>Doc de artes</t>
  </si>
  <si>
    <t>taller de pintura, de video fotografÃ­a y comic</t>
  </si>
  <si>
    <t>nuevo_futuro</t>
  </si>
  <si>
    <t>Carretera Fernando Maira #1755</t>
  </si>
  <si>
    <t>a:1:{s:64:"1b6d8dd49641523cf04d5568768240b22f62347c3555c43108a9b89befca7a50";a:4:{s:10:"expiration";i:1466264822;s:2:"ip";s:12:"172.18.9.223";s:2:"ua";s:102:"Mozilla/5.0 (Windows NT 6.1) AppleWebKit/537.36 (KHTML, like Gecko) Chrome/44.0.2403.130 Safari/537.36";s:5:"login";i:1466092022;}}</t>
  </si>
  <si>
    <t>http://semanaeducacionartistica.cultura.gob.cl/wp-content/uploads/2016/05/image001.jpg</t>
  </si>
  <si>
    <t>a:9:{i:0;s:10:"ArtesanÃ­a";i:1;s:15:"Artes circenses";i:2;s:14:"Artes visuales";i:3;s:4:"Cine";i:4;s:5:"Danza";i:5;s:11:"FotografÃ­a";i:6;s:10:"Literatura";i:7;s:7:"MÃºsica";i:8;s:13:"Nuevos medios";}</t>
  </si>
  <si>
    <t>La escuela nuevo futuro de Lota es una de las cinco escuelas de reiserciÃ³n educativa en Chile, y la Ãºnica en regiones. Acoge a estudiantes con dos o mas aÃ±os de repitencia o deserciÃ³n escolar, haciendo Ã©nfasis en el desarrollo de habilidades del pensamiento y para la vida. Consideramos que las cultura y las artes son parte fundamental para el desarrollo integral de los estudiantes, por esta razÃ³n, fomentamos a travÃ©s de talleres y actividades culturales tanto dentro del aula como fuera de ella.</t>
  </si>
  <si>
    <t>31132-4</t>
  </si>
  <si>
    <t>www.sumate.cl</t>
  </si>
  <si>
    <t>Fabiola Lorca Huerta</t>
  </si>
  <si>
    <t>Tallerista/Docente</t>
  </si>
  <si>
    <t>OctavioRojo</t>
  </si>
  <si>
    <t>octaviorojo</t>
  </si>
  <si>
    <t>orojo@sanfranciscodequito.cl</t>
  </si>
  <si>
    <t>Liceo San Francisco de Quito</t>
  </si>
  <si>
    <t>Huasco 1801</t>
  </si>
  <si>
    <t>a:6:{i:0;s:14:"Artes visuales";i:1;s:4:"Cine";i:2;s:11:"FotografÃ­a";i:3;s:10:"Literatura";i:4;s:7:"MÃºsica";i:5;s:6:"Teatro";}</t>
  </si>
  <si>
    <t>Octavio Rojo Araya</t>
  </si>
  <si>
    <t>Profesor de Lenguaje y coordinador del CRA y de Enlaces</t>
  </si>
  <si>
    <t>Banda musical y coro</t>
  </si>
  <si>
    <t>olga lazo</t>
  </si>
  <si>
    <t>olga-lazo</t>
  </si>
  <si>
    <t>olazoa@yahoo.es</t>
  </si>
  <si>
    <t>Instituto Nacional</t>
  </si>
  <si>
    <t>Arturo Prat 33</t>
  </si>
  <si>
    <t>a:9:{i:0;s:12:"Arquitectura";i:1;s:14:"Artes visuales";i:2;s:4:"Cine";i:3;s:5:"Danza";i:4;s:7:"DiseÃ±o";i:5;s:11:"FotografÃ­a";i:6;s:7:"MÃºsica";i:7;s:13:"Nuevos medios";i:8;s:6:"Teatro";}</t>
  </si>
  <si>
    <t>Nuestro establecimientomunicipal atiende una poblaciÃ³n estudiantil de 4200 alumnos, divididas en dos jornadas de 7Â° a 4Â° medio.Es de educaciÃ³n cientÃ­fico humanista con un alto nivel de exigencia acadÃ©mica.
Cuenta con  cerca de 45 Talleres y Academias en el Ã¡rea Extraescolar , tanto en el Ã¡rea deportiva ,cientÃ­fica , humanista y artÃ­stica.
En el Ã¡rea artÃ­stica visual, contamos con 5 profesores especialistas en el Ã¡rea que atiende a todos los niveles, este es el 2Â° aÃ±o que se realiza en nivel de 4Â° medio un Electivo ArtÃ­stico, fomentando y ayudando asÃ­ al alumnado de esos niveles en sus proyecciones a futuro profesional.</t>
  </si>
  <si>
    <t>8485-9</t>
  </si>
  <si>
    <t>www.institutonacional.cl</t>
  </si>
  <si>
    <t>Olga Lazo</t>
  </si>
  <si>
    <t>Jefa de Departamento Artes Visuales</t>
  </si>
  <si>
    <t>coros, folclore, academias de oleo, patrimonio, cine y teatro</t>
  </si>
  <si>
    <t>olga lazo alvarez</t>
  </si>
  <si>
    <t>olga-lazo-alvarez</t>
  </si>
  <si>
    <t>o.lazo.avi@institutonacional.cl</t>
  </si>
  <si>
    <t>instituto nacional</t>
  </si>
  <si>
    <t>arturo prat 33</t>
  </si>
  <si>
    <t>http://semanaeducacionartistica.cultura.gob.cl/wp-content/uploads/2016/03/IMG_0517-e1459180252641-150x150.jpg</t>
  </si>
  <si>
    <t>El Instituto Nacional, primer colegio de la NaciÃ³n fundado en 1813, se destaca por la excelente calidad acadÃ©mica de su alumnado,Por sus principios y valores sociales y altruistas que hacen que estos jÃ³venes luchen por una educaciÃ³n justa para todos.Se destacan en muchas Ã¡reas, cuentan con un gran nÃºmero de actividades extraprogramÃ¡ticas que les son ofrecida en complemeto a su formaciÃ³n acadÃ©mica logrando complementarse de manera eficiente y satisfactoria. En las Artes  visuales tambiÃ©n son muy destacados, activos participantes de eventos, concursos y muestras, ya sea en pintura, comic, fotografÃ­a,video, etc.</t>
  </si>
  <si>
    <t>Jefa del departamento de artes Visuales y docente  del Ã¡rea</t>
  </si>
  <si>
    <t>Tenemos , coro , bandas, teatro, folclore  talleres de Ã³leo</t>
  </si>
  <si>
    <t>Olimpia Segovia Odano</t>
  </si>
  <si>
    <t>olimpia-segovia-odano</t>
  </si>
  <si>
    <t>pabloneruda.utp.sanmiguel@gmail.com</t>
  </si>
  <si>
    <t>Escuela Pablo Neruda</t>
  </si>
  <si>
    <t>Carmen Mena 906</t>
  </si>
  <si>
    <t>La Escuela BÃ¡sica Municipal Pablo Neruda, depende directamente de la CorporaciÃ³n Municipal de la I. Municipalidad de San Miguel, es parte de las cinco Escuelas BÃ¡sicas dirigidas por dicha corporaciÃ³n, junto con dos Liceos, una Escuela Especial y el Instituto Regional de Adultos. Se encuentra emplazada en el paradero 13 de Gran Avenida, dos cuadras al interior (Carmen Mena 906).
El establecimiento cuenta con JEC, desde Primero a Octavo BÃ¡sico (un curso por nivel) y  NT2 cuenta cuenta con extensiÃ³n horaria
Cuenta con una matricula de 330 estudiantes, los cuales pertenecen a familias con un alto Ãndice de Vulnerabilidad (IVE) 76,6%. El 95% provienen de la comuna de San Miguel. 
Escuela pro activa que estÃ¡ en constante participaciÃ³n de actividades extraprogramaticas tanto culturales, como deportiva, para el desarrollo integral de los estudiantes.
En el establecimiento tenemos estudiantes con necesidades educativas y  biculturales.</t>
  </si>
  <si>
    <t>9433-1</t>
  </si>
  <si>
    <t>2248122292-224812293-224812294</t>
  </si>
  <si>
    <t>Rosa Espinosa Godoy</t>
  </si>
  <si>
    <t>Oliver Cisternas</t>
  </si>
  <si>
    <t>oliver-cisternas</t>
  </si>
  <si>
    <t>cisternas.oliver@gmail.com</t>
  </si>
  <si>
    <t>Colegio BÃ¡sico AragÃ³n Angol</t>
  </si>
  <si>
    <t>Rancagua #80</t>
  </si>
  <si>
    <t>http://semanaeducacionartistica.cultura.gob.cl/wp-content/uploads/2016/05/logo-aragon-150x150.png</t>
  </si>
  <si>
    <t>Colegio bÃ¡sico municipal con excelencia acadÃ©mica y alta participaciÃ³n en extra escolar a nivel comunal.</t>
  </si>
  <si>
    <t>www.colegiobasicoaragon.cl</t>
  </si>
  <si>
    <t>45-2463626</t>
  </si>
  <si>
    <t>Oliver Cisternas MuÃ±oz</t>
  </si>
  <si>
    <t>Olivia Pereira</t>
  </si>
  <si>
    <t>olivia-pereira</t>
  </si>
  <si>
    <t>Calle Antofagasta s/n. ViÃ±a ErrÃ¡zuriz</t>
  </si>
  <si>
    <t>a:4:{s:64:"c6c4c9767b4f036bedeb61c12b0132b5a5246036ed06882a8a5e7d8833c25e44";a:4:{s:10:"expiration";i:1466010836;s:2:"ip";s:12:"172.18.9.223";s:2:"ua";s:72:"Mozilla/5.0 (Windows NT 6.1; WOW64; rv:47.0) Gecko/20100101 Firefox/47.0";s:5:"login";i:1465838036;}s:64:"49da9025f3c6afa7a4de7dc23c3691ce7c110beffbd91710e7dcd42f1ac896d8";a:4:{s:10:"expiration";i:1466033054;s:2:"ip";s:12:"172.18.9.223";s:2:"ua";s:109:"Mozilla/5.0 (Windows NT 10.0; WOW64) AppleWebKit/537.36 (KHTML, like Gecko) Chrome/51.0.2704.84 Safari/537.36";s:5:"login";i:1465860254;}s:64:"31efd0075ba4fb54fac22588b29a29743791a85a60358255ecd5a81bb56ad4f6";a:4:{s:10:"expiration";i:1466088046;s:2:"ip";s:12:"172.18.9.223";s:2:"ua";s:72:"Mozilla/5.0 (Windows NT 6.1; WOW64; rv:47.0) Gecko/20100101 Firefox/47.0";s:5:"login";i:1465915246;}s:64:"96ab8a7da48ac4522fe631fc74f09c696ea769793fb91652280477d77c959809";a:4:{s:10:"expiration";i:1466117740;s:2:"ip";s:12:"172.18.9.223";s:2:"ua";s:109:"Mozilla/5.0 (Windows NT 10.0; WOW64) AppleWebKit/537.36 (KHTML, like Gecko) Chrome/51.0.2704.84 Safari/537.36";s:5:"login";i:1465944940;}}</t>
  </si>
  <si>
    <t>http://semanaeducacionartistica.cultura.gob.cl/wp-content/uploads/2016/04/Sin-tÃ­tulo-150x150.png</t>
  </si>
  <si>
    <t>La Escuela BÃ¡sica ViÃ±a ErrÃ¡zuriz es una Comunidad Educativa que fomenta el desarrollo de la expresiÃ³n artÃ­stica y el cuidado medioambiental, promoviendo junto a la familia la formaciÃ³n de alumnas y alumnos respetuosos, tolerantes, con una actitud positiva, crÃ­tica y reflexiva frente a temÃ¡ticas contingentes, fortaleciendo el desarrollo de habilidades y competencias acorde a las necesidades que requiere el mundo actual.</t>
  </si>
  <si>
    <t>1332-3</t>
  </si>
  <si>
    <t>omar carvajal</t>
  </si>
  <si>
    <t>omar-carvajal</t>
  </si>
  <si>
    <t>grafmata@hotmail.com</t>
  </si>
  <si>
    <t xml:space="preserve">INSTITUTO COMERCIAL BARROS ARANA </t>
  </si>
  <si>
    <t>BARROS ARANA 920</t>
  </si>
  <si>
    <t>a:1:{s:64:"5c41beca5941efbe265b9818acfcb2373edc612d88688d1df8eb0fd388343a21";a:4:{s:10:"expiration";i:1458862965;s:2:"ip";s:12:"172.18.9.223";s:2:"ua";s:109:"Mozilla/5.0 (Windows NT 6.3; WOW64) AppleWebKit/537.36 (KHTML, like Gecko) Chrome/43.0.2357.130 Safari/537.36";s:5:"login";i:1458690165;}}</t>
  </si>
  <si>
    <t>http://semanaeducacionartistica.cultura.gob.cl/wp-content/uploads/2016/03/fotos-al-26-abril-2012-museo-abierto-San-Miguel-020-150x150.jpg</t>
  </si>
  <si>
    <t>SAN BERNARDO</t>
  </si>
  <si>
    <t>31278-9</t>
  </si>
  <si>
    <t>www.institutocomercialbarrosarana.com</t>
  </si>
  <si>
    <t>Omar Carvajal</t>
  </si>
  <si>
    <t>OMAR MEDINA</t>
  </si>
  <si>
    <t>omar-medina</t>
  </si>
  <si>
    <t>omarjaviermedina@gmail.com</t>
  </si>
  <si>
    <t>COLEGIO SAN AGUSTIN</t>
  </si>
  <si>
    <t>DUBLE ALMEYDA 4950</t>
  </si>
  <si>
    <t>a:1:{s:64:"9acc00ebd1864d7d38e3cabbb0381b0a93d13a53376deb905bb465eaf7d08cb2";a:4:{s:10:"expiration";i:1463670120;s:2:"ip";s:12:"172.18.9.223";s:2:"ua";s:72:"Mozilla/5.0 (Windows NT 6.3; WOW64; rv:46.0) Gecko/20100101 Firefox/46.0";s:5:"login";i:1463497320;}}</t>
  </si>
  <si>
    <t>a:5:{i:0;s:12:"Arquitectura";i:1;s:14:"Artes visuales";i:2;s:5:"Danza";i:3;s:7:"MÃºsica";i:4;s:6:"Teatro";}</t>
  </si>
  <si>
    <t>www.colegiosanagustin.cl</t>
  </si>
  <si>
    <t>ORIANA CONTRERAS CONTRERAS</t>
  </si>
  <si>
    <t>oriana-contreras-contreras</t>
  </si>
  <si>
    <t>orianacontreras99@gmail.com</t>
  </si>
  <si>
    <t>Escuela BÃ¡sica JosÃ© MartÃ­</t>
  </si>
  <si>
    <t>calle 18 de Septiembre 01080</t>
  </si>
  <si>
    <t>Somos un establecimiento ubicado en un sector de alta vulnerabilidad  con riesgo social pero que llevamos aÃ±os enfocado en un proyecto educativo en que lo mas importante es la educacion en valores y de calidad ,tenemos la posibilidad desde el aÃ±o 2009 de realizar un Plan de mejoramiento en el cuÃ¡l nos posibilita tener talleres de tipo artÃ­stico, deportivo etc.</t>
  </si>
  <si>
    <t>9714-4</t>
  </si>
  <si>
    <t xml:space="preserve">taller de orquesta, teatro, danza </t>
  </si>
  <si>
    <t>ORIETA</t>
  </si>
  <si>
    <t>orieta</t>
  </si>
  <si>
    <t>orietaparra@hotmail.com</t>
  </si>
  <si>
    <t>Escuela Especial Maestra Maria Fresia Hormazabal Letelier</t>
  </si>
  <si>
    <t>Tocornal 220</t>
  </si>
  <si>
    <t>3170-4</t>
  </si>
  <si>
    <t>ORLANDO SOTO AGUIRRE</t>
  </si>
  <si>
    <t>orlando-soto-aguirre</t>
  </si>
  <si>
    <t>orsoxxx@gmail.com</t>
  </si>
  <si>
    <t xml:space="preserve">ESCUELA BÃSICA LA SOMBRA G207 </t>
  </si>
  <si>
    <t>CAMINO PRINCIPAL S/N ROMERAL HIJUELAS</t>
  </si>
  <si>
    <t>http://semanaeducacionartistica.cultura.gob.cl/wp-content/uploads/2016/05/SAM_0626-150x150.jpg</t>
  </si>
  <si>
    <t xml:space="preserve">NUESTRA ESCUELA SE DESTACA DENTRO DE LA COMUNA POR LOGRAN LOS MEJORES RESULTADOS CON SUS ALUMNOS TANTO EN LO ACADÃ‰MICO COMO EN LO ARTÃSTICO Y EN LA BUENA CONVIVENCIA Y EN EL CAMPO DEL ARTE CONTAMOS CON GRANDES PROFESIONALES TANTO EN LA MÃšSICA CON EL PROFESOR GERMÃN EL CUAL A LOGRADO GRANDES RESULTADOS CON NUESTROS ALUMNOS FORMANDO COROS Y ORQUESTAS INSTRUMENTALES CON UN FINO DISEÃ‘O EN ESTE CAMPO Y EL PROFESOR ORLANDO EL CUAL TAMBIÃ‰N LE DA UN CARÃCTER MUY AMPLIO Y SERIO A LA PALABRA ARTE DONDE NO SOLO SON LAS TÃ‰CNICAS O CONTENIDOS ES TODO UN MUNDO DE SENSIBILIDAD Y DE ESTÃ‰TICA..PARA AL FINAL FORMAR UN ALUMNO INTEGRO PARA UN MUNDO CON MUCHOS DESAFÃOS....    </t>
  </si>
  <si>
    <t>1458-3</t>
  </si>
  <si>
    <t>ESCUELALASOMBRA ROMERAL HIJUELAS  (FACE)</t>
  </si>
  <si>
    <t>OSCAR ALFREDO ANTIVILO MIRANDA</t>
  </si>
  <si>
    <t>oscar-alfredo-antivilo-miranda</t>
  </si>
  <si>
    <t>oscar.antivilo@gmail.com</t>
  </si>
  <si>
    <t>ESCUELA JUAN PABLO II D-129 ANTOFAGASTA</t>
  </si>
  <si>
    <t>AVENIDA BONILLA 9077</t>
  </si>
  <si>
    <t>http://semanaeducacionartistica.cultura.gob.cl/wp-content/uploads/2016/05/MG_7812-150x150.jpg</t>
  </si>
  <si>
    <t>ANTOFAGASTA</t>
  </si>
  <si>
    <t>ESCUELA UBICADA SECTOR MUY VULNERABLE, SECTOR NORTE DE ANTOFAGASTA, EDUCACION MUNICIPALIZADA DEPENDIENTE CMDS.
MATRICULA DE 1.100.000
TIENE NIVELES DESDE TRANSICION MENOR, MAYOR HASTA NB6
SU DIRECTOR SR. HUMBERTO ALVARADO</t>
  </si>
  <si>
    <t>d-129@cmds-educacion.cl</t>
  </si>
  <si>
    <t xml:space="preserve">055-2778270 </t>
  </si>
  <si>
    <t>GISELE BLANCO RAMOS</t>
  </si>
  <si>
    <t>PROFESORA PERCUSION</t>
  </si>
  <si>
    <t>ORQUESTA SINFONICA INFANTIL JUVENIL</t>
  </si>
  <si>
    <t>Oscar Antonio Garcia Cardenas</t>
  </si>
  <si>
    <t>oscar-antonio-garcia-cardenas</t>
  </si>
  <si>
    <t>oagc41@gmail.com</t>
  </si>
  <si>
    <t>LICEO CORINA URBINA VILLANUEVA</t>
  </si>
  <si>
    <t>Calle Bernardo Cruz NÂ° 1213 San Felipe</t>
  </si>
  <si>
    <t>a:1:{s:64:"19a5bcca624fca5c3becdf4e70311a52fa5d54b500ec7d50e66bab0038c1e96c";a:4:{s:10:"expiration";i:1464544476;s:2:"ip";s:12:"172.18.9.223";s:2:"ua";s:102:"Mozilla/5.0 (Windows NT 6.1) AppleWebKit/537.36 (KHTML, like Gecko) Chrome/50.0.2661.102 Safari/537.36";s:5:"login";i:1464371676;}}</t>
  </si>
  <si>
    <t>http://semanaeducacionartistica.cultura.gob.cl/wp-content/uploads/2016/05/FOTO-2016-3-150x150.jpg</t>
  </si>
  <si>
    <t>a:6:{i:0;s:14:"Artes visuales";i:1;s:5:"Danza";i:2;s:11:"FotografÃ­a";i:3;s:10:"Literatura";i:4;s:7:"MÃºsica";i:5;s:13:"Nuevos medios";}</t>
  </si>
  <si>
    <t>Nuestra Unidad Educativa este aÃ±o 2016, en conjunto con el Programa ACCIONA y sus Disciplinas de Teatro y MÃºsica - estarÃ¡n realizando dos intervenciones en el contexto de la IV Semana de la EducaciÃ³n ArtÃ­stica 2016. 
 1.- PRESENTACIÃ“N DE CORTOMETRAJES CHILENOS .- VotaciÃ³n y ReflexiÃ³n acerca del Contenido ValÃ³rico de los Mismos.
 2.- PresentaciÃ³n de Folclorista en nuestra Unidad Educativa.</t>
  </si>
  <si>
    <t>1263-7</t>
  </si>
  <si>
    <t>https://www.facebook.com/corina.urbinavillanueva</t>
  </si>
  <si>
    <t>Oscar GarcÃ­a</t>
  </si>
  <si>
    <t>Encargado de Convivencia Escolar - Profesor - Orientador</t>
  </si>
  <si>
    <t xml:space="preserve">CompaÃ±Ã­a de Teatro Proyecto Acciona </t>
  </si>
  <si>
    <t>OSCAR GALINDO VARGAS</t>
  </si>
  <si>
    <t>oscar-galindo-vargas</t>
  </si>
  <si>
    <t>oscargalindo83@gmail.com</t>
  </si>
  <si>
    <t>Liceo MarÃ­a Auxiliadora</t>
  </si>
  <si>
    <t>Avenida ColÃ³n 763</t>
  </si>
  <si>
    <t>a:1:{s:64:"0d3ff0228716775f60e15f1f13e2c6a3d4036258b50d43bfc3db370cb96d5990";a:4:{s:10:"expiration";i:1461526825;s:2:"ip";s:12:"172.18.9.223";s:2:"ua";s:109:"Mozilla/5.0 (Windows NT 6.2; WOW64) AppleWebKit/537.36 (KHTML, like Gecko) Chrome/49.0.2623.112 Safari/537.36";s:5:"login";i:1461354025;}}</t>
  </si>
  <si>
    <t>www.liceomariaauxiliadora.cl</t>
  </si>
  <si>
    <t>Oscar Galindo</t>
  </si>
  <si>
    <t>Coro, orquesta de cuerdas, danza, batucada, teatro, otros talleres artÃ­scticos.</t>
  </si>
  <si>
    <t>Oscar Lazcano</t>
  </si>
  <si>
    <t>oscar-lazcano</t>
  </si>
  <si>
    <t>oscarumayor@gmail.com</t>
  </si>
  <si>
    <t>Colegio San Alberto Magno</t>
  </si>
  <si>
    <t>LapislÃ¡zuli 1560</t>
  </si>
  <si>
    <t>a:1:{s:64:"231fcf604750553f19ae137a6e19ab1311afdba8c8ae24a78ac92c0444462f94";a:4:{s:10:"expiration";i:1463589112;s:2:"ip";s:12:"172.18.9.223";s:2:"ua";s:109:"Mozilla/5.0 (Windows NT 6.3; WOW64) AppleWebKit/537.36 (KHTML, like Gecko) Chrome/50.0.2661.102 Safari/537.36";s:5:"login";i:1463416312;}}</t>
  </si>
  <si>
    <t>a:10:{i:0;s:10:"ArtesanÃ­a";i:1;s:15:"Artes circenses";i:2;s:14:"Artes visuales";i:3;s:4:"Cine";i:4;s:5:"Danza";i:5;s:7:"DiseÃ±o";i:6;s:11:"FotografÃ­a";i:7;s:7:"MÃºsica";i:8;s:13:"Nuevos medios";i:9;s:6:"Teatro";}</t>
  </si>
  <si>
    <t>Colegio San Alberto Magno, en directa relaciÃ³n con las diferentes manifestaciones artÃ­sticas culturales, promoviendo hÃ¡bitos en sus alumnos para le expresiÃ³n de estas.</t>
  </si>
  <si>
    <t>11.792-7</t>
  </si>
  <si>
    <t>www.colegioalbertomagno.cl</t>
  </si>
  <si>
    <t>22 291 9285</t>
  </si>
  <si>
    <t>Danza, Coro, Pintura, MÃºsica</t>
  </si>
  <si>
    <t>oscar marcelo Ampuero Ayala</t>
  </si>
  <si>
    <t>oscar-marcelo-ampuero-ayala</t>
  </si>
  <si>
    <t>oscarmarcelo73@gmail.com</t>
  </si>
  <si>
    <t>montemar</t>
  </si>
  <si>
    <t xml:space="preserve">San Jose Maria EscrivÃ¡ de balaguer 955 </t>
  </si>
  <si>
    <t>http://semanaeducacionartistica.cultura.gob.cl/wp-content/uploads/2016/04/DSCN1507-150x150.jpg</t>
  </si>
  <si>
    <t>Con CÃ³n</t>
  </si>
  <si>
    <t>a:5:{i:0;s:12:"Arquitectura";i:1;s:14:"Artes visuales";i:2;s:7:"DiseÃ±o";i:3;s:10:"Literatura";i:4;s:7:"MÃºsica";}</t>
  </si>
  <si>
    <t>Somos un colegio CatÃ³lico relativamente nuevo en donde la expresiÃ³n de las artes  es de suma importancia para el logro de un alumno integral. Como profesor me interesa que mis alumnos conozcan , aprecien y disfruten haciendo arte y que mejor que darle un realce durante la semana del educaciÃ³n artÃ­stica.</t>
  </si>
  <si>
    <t>14498-3</t>
  </si>
  <si>
    <t>www.colegiomontemar.cl</t>
  </si>
  <si>
    <t>56 322680027</t>
  </si>
  <si>
    <t>Oscar Ampuero</t>
  </si>
  <si>
    <t xml:space="preserve">profesor </t>
  </si>
  <si>
    <t>osvaldo enrique gonzalez barraza</t>
  </si>
  <si>
    <t>osvaldo-enrique-gonzalez-barraza</t>
  </si>
  <si>
    <t>osgonzab@gmail.com</t>
  </si>
  <si>
    <t>liceo industrial josÃ© tomÃ¡s de urmeneta garcÃ­a</t>
  </si>
  <si>
    <t>ossandÃ³n 1000</t>
  </si>
  <si>
    <t>a:1:{s:64:"62d4f42e2cceddfc19651110db99ceeebf75769adf79fba1c42ba5d150478bc6";a:4:{s:10:"expiration";i:1464440017;s:2:"ip";s:12:"172.18.9.223";s:2:"ua";s:102:"Mozilla/5.0 (Windows NT 5.1) AppleWebKit/537.36 (KHTML, like Gecko) Chrome/49.0.2623.112 Safari/537.36";s:5:"login";i:1464267217;}}</t>
  </si>
  <si>
    <t xml:space="preserve">nuestra visiÃ³n
anhelamos que nuestroliceo lidere la enseÃ±anza tÃ©cnico profesional de la comuna con un servicio educativo de calidad donde se desarrolle una cultura de trabajo profesional que favorezca la formaciÃ³n integral de nuestros educando, en un marco de participaciÃ³n, con estrategÃ­as que permitan desarrollar habilidades y competencias, tanto en su rol personal como social.
nuestra misiÃ³n
proprcionar una educaciÃ³n de calidad, que garantice una formaciÃ³n integral de los jovenes en un marco valÃ³rico urmenetano con Ã©nfasis en el emprendimiento. sustentando en la formaciÃ³n general y tÃ©cnico profesional en los sectores metalmecÃ¡nica y  electricidad con competencias adecuadas para integrarse con exito en su vida laboral, social y/o proseguir estudios superiores.    </t>
  </si>
  <si>
    <t>610-6</t>
  </si>
  <si>
    <t>512-321776</t>
  </si>
  <si>
    <t>director establecimiento</t>
  </si>
  <si>
    <t>Pabellon83</t>
  </si>
  <si>
    <t>pabellon83</t>
  </si>
  <si>
    <t>jmoraga@cepas.cl</t>
  </si>
  <si>
    <t>Centro Cultural Comunitario MN PabellÃ³n 83</t>
  </si>
  <si>
    <t>Calle BenjamÃ­n Chau Machuca s/n, sector FundiciÃ³n, Lota Alto.</t>
  </si>
  <si>
    <t>a:1:{s:64:"e7b88117f3679737efc6898bffb7fd1701ffd86978686ed67ba51667d7e121c3";a:4:{s:10:"expiration";i:1462545536;s:2:"ip";s:12:"172.18.9.223";s:2:"ua";s:109:"Mozilla/5.0 (Windows NT 10.0; WOW64) AppleWebKit/537.36 (KHTML, like Gecko) Chrome/50.0.2661.94 Safari/537.36";s:5:"login";i:1462372736;}}</t>
  </si>
  <si>
    <t>http://semanaeducacionartistica.cultura.gob.cl/wp-content/uploads/2016/04/Logo-PabellÃ³n-liviano-150x150.jpg</t>
  </si>
  <si>
    <t xml:space="preserve">Somos un Centro Cultural Comunitario y Monumento Nacional de la comuna de Lota, nuestro objetivo es "Generar y promover espacios socioculturales y educativos, que potencien a la sociedad civil con Ã©nfasis en el fomento lector, el rescate de las identidades, las memorias y los patrimonios de la Zona del CarbÃ³n y la RegiÃ³n del BiobÃ­o."
</t>
  </si>
  <si>
    <t>www.pabellon83.cl</t>
  </si>
  <si>
    <t>JosÃ© Luis Moraga Fuentes</t>
  </si>
  <si>
    <t>41-2873219</t>
  </si>
  <si>
    <t>Pablo</t>
  </si>
  <si>
    <t>pablo</t>
  </si>
  <si>
    <t>pablo.salinasu@gmail.com</t>
  </si>
  <si>
    <t>Centro Educacional Municipal Mariano Latorre</t>
  </si>
  <si>
    <t>Punta de HorcÃ³n 12346</t>
  </si>
  <si>
    <t>a:1:{s:64:"142942813e6d6f854243be0bb64d5340920db48d6e87499d506e9881ab98c6c7";a:4:{s:10:"expiration";i:1466219292;s:2:"ip";s:12:"172.18.9.223";s:2:"ua";s:108:"Mozilla/5.0 (Windows NT 6.3; WOW64) AppleWebKit/537.36 (KHTML, like Gecko) Chrome/51.0.2704.84 Safari/537.36";s:5:"login";i:1466046492;}}</t>
  </si>
  <si>
    <t>a:3:{i:0;s:14:"Artes visuales";i:1;s:11:"FotografÃ­a";i:2;s:10:"Literatura";}</t>
  </si>
  <si>
    <t>Pablo Salinas</t>
  </si>
  <si>
    <t>pablo bravo</t>
  </si>
  <si>
    <t>pablo-bravo</t>
  </si>
  <si>
    <t>bravovidaproducciones@gmail.com</t>
  </si>
  <si>
    <t>escuela taller violeta parra</t>
  </si>
  <si>
    <t>llanquihue</t>
  </si>
  <si>
    <t>a:1:{s:64:"ba7ddaba23599d6bd0741e3dd70698b19e82da571750ae5a5d17cd1e646e4b39";a:4:{s:10:"expiration";i:1460131702;s:2:"ip";s:12:"172.18.9.223";s:2:"ua";s:73:"Mozilla/5.0 (Windows NT 10.0; WOW64; rv:45.0) Gecko/20100101 Firefox/45.0";s:5:"login";i:1459958902;}}</t>
  </si>
  <si>
    <t>http://semanaeducacionartistica.cultura.gob.cl/wp-content/uploads/2016/04/mi-150x150.jpg</t>
  </si>
  <si>
    <t xml:space="preserve">la escuela taller Violeta Parra, ubicada en Llanquihue con espacio, en calle techada del centro civico.
 trabajamos los dias miercoles y sabados, con  talleres de malabarismo,break dance, hip hop, para jovenes de escasos recuersos de la comuna.
</t>
  </si>
  <si>
    <t>PABLO CESAR BARRIENTOS MALDONADO</t>
  </si>
  <si>
    <t>pablo-cesar-barrientos-maldonado</t>
  </si>
  <si>
    <t>barrientospab@gmail.com</t>
  </si>
  <si>
    <t>ESCUELA DE ARTES Y CULTURA OSORNO</t>
  </si>
  <si>
    <t>AENIDA ZENTENO</t>
  </si>
  <si>
    <t>http://semanaeducacionartistica.cultura.gob.cl/wp-content/uploads/2016/05/LOGO-ESdit-3-150x150.jpg</t>
  </si>
  <si>
    <t>LA ESCUELA DE ARTES Y CULTURA OSORNO DESARROLLA DENTRO DE SU PEI ÃREAS DIRIGIDAS A MÃšSICA, TEATRO DANZA CONTEMPORANEA Y FOLCLORICA Y ARTES VISUALES.</t>
  </si>
  <si>
    <t>7349-0</t>
  </si>
  <si>
    <t>escueladeartesycultura.cl</t>
  </si>
  <si>
    <t>(64)2233179</t>
  </si>
  <si>
    <t>COORDINADOR CULTURAL</t>
  </si>
  <si>
    <t>ORQUESTA INFANTO-JUENIL</t>
  </si>
  <si>
    <t>palateatro</t>
  </si>
  <si>
    <t>palateatro@gmail.com</t>
  </si>
  <si>
    <t>Escuela PALA ESPACIO CREATIVO</t>
  </si>
  <si>
    <t>Lautaro 88</t>
  </si>
  <si>
    <t>http://semanaeducacionartistica.cultura.gob.cl/wp-content/uploads/2016/04/Logo-OK-Negro-150x150.png</t>
  </si>
  <si>
    <t>La Escuela PALA ESPACIO CREATIVO, es un cuerpo humano con pasiÃ³n y esfuerzo, que promueve el arte y la cultura del Teatro y el Circo, mediante tres Ã¡reas: Escuela, Desarrollo Social y ExtensiÃ³n.
En la actualidad la Escuela es una instituciÃ³n sin fines de lucro, que funciona bajo la personalidad juridica NÂº 2551 entregada por la Municipalidad de Linares y Rut: 65.101.254-6 a travÃ©s del SII.
MisiÃ³n
Desde PALA Espacio Creativo apostamos por la formaciÃ³n inclusiva y basada en la pedagogia del placer, como la alternativa para que el alumnado sea protagonista de su propio proceso en el descubrimiento del que hacer creativo.</t>
  </si>
  <si>
    <t>www.palateatro.cl</t>
  </si>
  <si>
    <t>Jorge MuÃ±oz Castro</t>
  </si>
  <si>
    <t>+56 9 98038699</t>
  </si>
  <si>
    <t>Pamela Bravo Aparicio</t>
  </si>
  <si>
    <t>pamela-bravo-aparicio</t>
  </si>
  <si>
    <t>pamebra@msn.com</t>
  </si>
  <si>
    <t>Escuela La Florida</t>
  </si>
  <si>
    <t>15 sur 10 y 11 poniente .Talca</t>
  </si>
  <si>
    <t>2951-3</t>
  </si>
  <si>
    <t>www.escuelalaflorida.cl</t>
  </si>
  <si>
    <t>Luis MuÃ±oz</t>
  </si>
  <si>
    <t>Pamela Ferreira Bahamondes</t>
  </si>
  <si>
    <t>pamela-ferreira-bahamondes</t>
  </si>
  <si>
    <t>parodi_21@hotmail.com</t>
  </si>
  <si>
    <t>ESCUELA NACIMIENTO DE NUETRO SEÃ‘OR</t>
  </si>
  <si>
    <t>VILLA ALEGRE #1415</t>
  </si>
  <si>
    <t>http://semanaeducacionartistica.cultura.gob.cl/wp-content/uploads/2016/04/descarga-2-150x150.jpg</t>
  </si>
  <si>
    <t>PAMELA FERREIRA</t>
  </si>
  <si>
    <t>COORDINADORA EXTRAESCOLAR</t>
  </si>
  <si>
    <t>PamelaFibla</t>
  </si>
  <si>
    <t>pamelafibla</t>
  </si>
  <si>
    <t>pamelafibla@gmail.com</t>
  </si>
  <si>
    <t xml:space="preserve">Las Magnolias 535 </t>
  </si>
  <si>
    <t>Somos una escuela municipal que incorpora como sellos educativos en su PEI la EducaciÃ³n artÃ­stica, incorporando talleres JEC en esta Ã¡rea dentro del presente aÃ±o.</t>
  </si>
  <si>
    <t>Julio Cancino Berrios</t>
  </si>
  <si>
    <t>paola</t>
  </si>
  <si>
    <t>paoloregp@gmail.com</t>
  </si>
  <si>
    <t>avenida valparaiso 1539</t>
  </si>
  <si>
    <t>villa alemana</t>
  </si>
  <si>
    <t xml:space="preserve">
Colegio Hyatt
â€¢	Educa a niÃ±os y niÃ±as en un ambiente grato, seguro y democrÃ¡tico para desarrollar la capacidad reflexiva y critica en el alumno/a.
â€¢	Forma niÃ±os y niÃ±as competentes para iniciar la educaciÃ³n media en diversos establecimientos educacionales.
â€¢	Facilita un trabajo complementario entre colegio y familia, para optimizar el proceso educativo del alumno/a.
</t>
  </si>
  <si>
    <t>14637-4</t>
  </si>
  <si>
    <t>www.colegiohyatt.cl</t>
  </si>
  <si>
    <t>Paola Guerrero</t>
  </si>
  <si>
    <t>Coordinadora Pedagogica</t>
  </si>
  <si>
    <t>Paola Andrea Sepulveda Curihual</t>
  </si>
  <si>
    <t>paola-andrea-sepulveda-curihual</t>
  </si>
  <si>
    <t>paola.sepulveda@colegiomartabrunet.cl</t>
  </si>
  <si>
    <t>Colegio Marta Brunet.</t>
  </si>
  <si>
    <t>http://semanaeducacionartistica.cultura.gob.cl/wp-content/uploads/2016/03/LOGO-150x150.jpg</t>
  </si>
  <si>
    <t>Los Ã¡ngeles</t>
  </si>
  <si>
    <t>4262-5</t>
  </si>
  <si>
    <t>http://www.colegiomartabrunet.cl</t>
  </si>
  <si>
    <t>Docente - Coordinadora CRA</t>
  </si>
  <si>
    <t>Coro, orquesta y taller de artes visuales</t>
  </si>
  <si>
    <t>PAOLA ARANCIBIA CORADINES</t>
  </si>
  <si>
    <t>paola-arancibia-coradines</t>
  </si>
  <si>
    <t>PAOLA.CONTACTO@GMAIL.COM</t>
  </si>
  <si>
    <t>UNAB</t>
  </si>
  <si>
    <t>VIÃ‘A DEL MAR / STGO</t>
  </si>
  <si>
    <t>http://semanaeducacionartistica.cultura.gob.cl/wp-content/uploads/2016/05/DSC_0334-150x150.jpg</t>
  </si>
  <si>
    <t>MEDICINA</t>
  </si>
  <si>
    <t>Paola Beatriz Gonzalez Farias</t>
  </si>
  <si>
    <t>paola-beatriz-gonzalez-farias</t>
  </si>
  <si>
    <t>paolagonzalezfarias@gmail.com</t>
  </si>
  <si>
    <t>Colegio Almendral</t>
  </si>
  <si>
    <t>Estados Unidos 9010</t>
  </si>
  <si>
    <t>a:1:{s:64:"96a111c468f449b7729753fd03479d3a934695a7bc06c78b7fa750cc9e771f6a";a:4:{s:10:"expiration";i:1462568255;s:2:"ip";s:12:"172.18.9.223";s:2:"ua";s:73:"Mozilla/5.0 (Windows NT 10.0; WOW64; rv:45.0) Gecko/20100101 Firefox/45.0";s:5:"login";i:1462395455;}}</t>
  </si>
  <si>
    <t>El colegio Almendral tiene administraciÃ³n subvencionada para alrededor de 300 estudiantes. Abarca todos los niveles de educaciÃ³n bÃ¡sica y media. Posee un carÃ¡cter religioso evangÃ©lico.</t>
  </si>
  <si>
    <t>http://www.colegioalmendrallaflorida.cl</t>
  </si>
  <si>
    <t>Paola GonzÃ¡lez FarÃ­as</t>
  </si>
  <si>
    <t>Profesora de Artes Visuales desde 4Â° bÃ¡sico a 4Â° medio</t>
  </si>
  <si>
    <t>PAOLA CARRASCO CIFUENTES</t>
  </si>
  <si>
    <t>paola-carrasco-cifuentes</t>
  </si>
  <si>
    <t>paolacarrascoc@hotmail.com</t>
  </si>
  <si>
    <t>ANDRES BELLO</t>
  </si>
  <si>
    <t>REDUCCION MILLAHUIN</t>
  </si>
  <si>
    <t xml:space="preserve">ESTABLECIMIENTO RURAL, CON UN 95% DE ALUMNOS INDÃGENAS CON EDUCACIÃ“N DESDE NT1 A 8Âº AÃ‘O BÃSICO EN JEC.
LA COMUNIDAD SE ENCUENTRA INTEGRADA A TODAS LAS ACTIVIDADES DEL ESTABLECIMIENTO, EL ÃREA ARTÃSTICA ES PARTE DEL DESARROLLO PERSONAL DE NUESTROS ALUMNOS, ASÃ COMO LA VALORACIÃ“N DE SU CULTURA MAPUCHE, POTENCIANDO SEGÃšN EL INTERÃ‰S QUE PRESENTEN LOS ALUMNOS (AS), ANUALMENTE SE REALIZAN MUESTRAS ARTÃSTICAS, DANDO LA OPORTUNIDAD A LOS ALUMNOS DE EXPRESAR SUS EMOCIONES O SENTIMIENTOS A TRAVÃ‰S DEL ARTE.
CUENTA CON PROGRAMA DE INTEGRACIÃ“N ESCOLAR.
</t>
  </si>
  <si>
    <t>5793-2</t>
  </si>
  <si>
    <t>BANDA ESTUDIANTIL DE GUERRA</t>
  </si>
  <si>
    <t>Paola Leyla Ojeda Diaz</t>
  </si>
  <si>
    <t>paola-leyla-ojeda-diaz</t>
  </si>
  <si>
    <t>paola_leyla@hotmail.com</t>
  </si>
  <si>
    <t xml:space="preserve">CapitÃ¡n Daniel Rebolledo </t>
  </si>
  <si>
    <t xml:space="preserve">Francisco Cerda </t>
  </si>
  <si>
    <t>Paola Ojeda DÃ­az</t>
  </si>
  <si>
    <t>Pro</t>
  </si>
  <si>
    <t>Paola Lorena Gatica Peralta</t>
  </si>
  <si>
    <t>paola-lorena-gatica-peralta</t>
  </si>
  <si>
    <t>Sector San Javier Km.8, DE LOS RÃOS, LA UNIÃ“N</t>
  </si>
  <si>
    <t>Paola Gatica Peralta</t>
  </si>
  <si>
    <t xml:space="preserve">Taller de mÃºsica </t>
  </si>
  <si>
    <t>Paola Zamorano</t>
  </si>
  <si>
    <t>paola-zamorano</t>
  </si>
  <si>
    <t>paola.zamorano@colegiosanjuandiego.cl</t>
  </si>
  <si>
    <t>San Juan Diego</t>
  </si>
  <si>
    <t>Av. Americo Vespucio 670</t>
  </si>
  <si>
    <t>a:2:{s:64:"91469c11b09b33ba6093b898986d60df12ac5dfcb99fea3ea59a67a4ce8729f2";a:4:{s:10:"expiration";i:1466774871;s:2:"ip";s:12:"172.18.9.223";s:2:"ua";s:115:"Mozilla/5.0 (Windows NT 10.0) AppleWebKit/537.36 (KHTML, like Gecko) Chrome/46.0.2486.0 Safari/537.36 Edge/13.10586";s:5:"login";i:1466602071;}s:64:"72f7234d17b2c4ce7e6a59f627af3fc8defa91f37877869cb15d396fad5074a8";a:4:{s:10:"expiration";i:1466855033;s:2:"ip";s:12:"172.18.9.223";s:2:"ua";s:115:"Mozilla/5.0 (Windows NT 10.0) AppleWebKit/537.36 (KHTML, like Gecko) Chrome/46.0.2486.0 Safari/537.36 Edge/13.10586";s:5:"login";i:1466682233;}}</t>
  </si>
  <si>
    <t>http://semanaeducacionartistica.cultura.gob.cl/wp-content/uploads/2016/04/insignia-4.png</t>
  </si>
  <si>
    <t>a:5:{i:0;s:14:"Artes visuales";i:1;s:4:"Cine";i:2;s:7:"DiseÃ±o";i:3;s:11:"FotografÃ­a";i:4;s:7:"MÃºsica";}</t>
  </si>
  <si>
    <t>24423-6</t>
  </si>
  <si>
    <t>www.colegiosanjuandiego.cl</t>
  </si>
  <si>
    <t>asistente de direccion</t>
  </si>
  <si>
    <t>PATOCABRERA</t>
  </si>
  <si>
    <t>patocabrera</t>
  </si>
  <si>
    <t>jpscabrera@gmail.com</t>
  </si>
  <si>
    <t>liceo comercial diego portales</t>
  </si>
  <si>
    <t>almarza 971</t>
  </si>
  <si>
    <t>http://semanaeducacionartistica.cultura.gob.cl/wp-content/uploads/2016/06/images.jpg</t>
  </si>
  <si>
    <t>El Liceo comercial Diego Portales, imparte la enseÃ±anza tÃ©cnica, pero se caracteriza por la inclusiÃ³n y una gama de talleres culturales que complementan transversalmente el aprendizaje de sus estudiantes, destacÃ¡ndolos en las diferentes disciplinas.</t>
  </si>
  <si>
    <t>Victoria Jorquera</t>
  </si>
  <si>
    <t>docente musica</t>
  </si>
  <si>
    <t>PATRICIA</t>
  </si>
  <si>
    <t>patricia</t>
  </si>
  <si>
    <t>pandrealagos@gmail.com</t>
  </si>
  <si>
    <t>Patricia Cabrera Guzman</t>
  </si>
  <si>
    <t>patricia-cabrera-guzman</t>
  </si>
  <si>
    <t>patyc-40@hotmail.es</t>
  </si>
  <si>
    <t>Liceo de Machali</t>
  </si>
  <si>
    <t>Av. Estadio 1200 Machali</t>
  </si>
  <si>
    <t>MACHALI</t>
  </si>
  <si>
    <t>a:6:{i:0;s:15:"Artes circenses";i:1;s:14:"Artes visuales";i:2;s:5:"Danza";i:3;s:7:"DiseÃ±o";i:4;s:7:"MÃºsica";i:5;s:6:"Teatro";}</t>
  </si>
  <si>
    <t>1.- PRESENTACION DE CANTO A LO HUMANO EN GUITARRON
2.- PRESENTACION DE INTERPRETACION EN FLAUTA POR ALUMNOS DEL ESTABLECIMIENTO.
3.-CONCURSO DE GRAFFITIS Y TEMA A ELECCION AL AIRE LIBRE.
4.PRSENTACION DE BAILE ESPAÃ‘OL "SEVILLANAS FLAMENCAS"
5.-EXPOSICION DE TRABAJOS PARTICIPANTES Y GANADORES DEL CONCURSO DE GRAFFITIS Y TEMA LIBRE.
6.-VISITA A PATRIMONIO ARQUITECTONICO DE LA CIUDAD
  "LA HACIENDA"</t>
  </si>
  <si>
    <t>15759-7</t>
  </si>
  <si>
    <t>72-2-2746873</t>
  </si>
  <si>
    <t>PATRICIA CABRERA GUZMAN</t>
  </si>
  <si>
    <t>DOCENTE AULA ARTES VISUALES</t>
  </si>
  <si>
    <t>PATRICIA CORNEJO</t>
  </si>
  <si>
    <t>patricia-cornejo</t>
  </si>
  <si>
    <t>sanagustinpastor@gmail.com</t>
  </si>
  <si>
    <t>ESCUELA ESPECIAL DE LENGUAJE SAN AGUSTÃN DE INDEPENDENCIA</t>
  </si>
  <si>
    <t>BEZANILLA 1655</t>
  </si>
  <si>
    <t>a:3:{i:0;s:15:"Artes circenses";i:1;s:7:"MÃºsica";i:2;s:6:"Teatro";}</t>
  </si>
  <si>
    <t>25953-5</t>
  </si>
  <si>
    <t>Patricia Guerrero</t>
  </si>
  <si>
    <t>patricia-guerrero</t>
  </si>
  <si>
    <t>pguerreroocaranza@gmail.com</t>
  </si>
  <si>
    <t xml:space="preserve">DarÃ­o Salas </t>
  </si>
  <si>
    <t>Valparaiso 2592 psj interior</t>
  </si>
  <si>
    <t>http://semanaeducacionartistica.cultura.gob.cl/wp-content/uploads/2016/05/12313842_779683392177260_6427912541794471027_n-150x150.jpg</t>
  </si>
  <si>
    <t xml:space="preserve">La Serena </t>
  </si>
  <si>
    <t>El colegio darÃ­o salas es una instituciÃ³n con alumnos de alto riesgo social y vulnerabilidad. Hoy en dÃ­a el PEI esta enfocado en formar personas con competencias artÃ­sticas para sensibilizar a los alumnos en temas valoricos y en el legado que dejo nuestra poetiza y educadora gabriela mistral, adueÃ±Ã¡ndonos como un establecimiento mistraliano.</t>
  </si>
  <si>
    <t>533-9</t>
  </si>
  <si>
    <t>http://colegiodariosalasl.wix.com/colegiodariosalas</t>
  </si>
  <si>
    <t xml:space="preserve">Taller de MÃºsica y Arte </t>
  </si>
  <si>
    <t>Patricia Hidalgo Jara</t>
  </si>
  <si>
    <t>patricia-hidalgo-jara</t>
  </si>
  <si>
    <t>patriciahidalgo63@hotmail.com</t>
  </si>
  <si>
    <t>Colegio San Francisco de AsÃ­s Castro</t>
  </si>
  <si>
    <t>Gamboa Alto s/n Castro Chiloe</t>
  </si>
  <si>
    <t>a:1:{s:64:"0e0973c2f8143a2b718f45d5b610becc92fd91df4f21f031138da4a2aaf7b41c";a:4:{s:10:"expiration";i:1466211791;s:2:"ip";s:12:"172.18.9.223";s:2:"ua";s:101:"Mozilla/5.0 (Windows NT 6.1) AppleWebKit/537.36 (KHTML, like Gecko) Chrome/51.0.2704.84 Safari/537.36";s:5:"login";i:1466038991;}}</t>
  </si>
  <si>
    <t>El Colegio San Francisco de AsÃ­s es un colegio mixto ubicado en la ciudad de Castro,que cuenta con una matricula aproximada de 1180 alumnos que abarca enseÃ±anza desde Pre-kinder a Cuarto medio.
Desde hace dos aÃ±os a realizado actividades en torno a la semana de la educaciÃ³n artÃ­stica. Es un colegio que tiene profesores especialistas en las asignaturas de artes visuales y mÃºsica,ya que se considera el arte en todas sus expresiones parte de una educaciÃ³n integral,necesaria para fomentar la creaciÃ³n y expresiÃ³n, herramientas fundamentales en el ser humano.
Posee variados talleres relacionados con las asignaturas artÃ­sticas,los cuales les han permitido presentarse en diferentes eventos culturales dentro y fuera de la comuna .</t>
  </si>
  <si>
    <t>22065-5</t>
  </si>
  <si>
    <t xml:space="preserve">castro. religiosasfranciscanas.com </t>
  </si>
  <si>
    <t>Coros,grupos instrumentales, taller de dibujo ,pintura ,muestras colectivas de artes visuales</t>
  </si>
  <si>
    <t>Patricia Lorena Moreno Gutierrez</t>
  </si>
  <si>
    <t>patricia-lorena-moreno-gutierrez</t>
  </si>
  <si>
    <t>paty557@gmail.com</t>
  </si>
  <si>
    <t>Adelaida La Fetra</t>
  </si>
  <si>
    <t>Los Cerezos 606</t>
  </si>
  <si>
    <t>Celebraciones de efemÃ©rides del mes de mayo a travÃ©s de expresiones artÃ­sticas y de artes visuales, presentadas en espacios comunes del establecimiento.</t>
  </si>
  <si>
    <t>10277-6</t>
  </si>
  <si>
    <t>Patricia Moreno GutiÃ©rrez</t>
  </si>
  <si>
    <t>Orientadora</t>
  </si>
  <si>
    <t>Patricia Mella</t>
  </si>
  <si>
    <t>patricia-mella</t>
  </si>
  <si>
    <t>patymella11@hotmail.com</t>
  </si>
  <si>
    <t xml:space="preserve">San Damian </t>
  </si>
  <si>
    <t xml:space="preserve">Sotero del rio </t>
  </si>
  <si>
    <t>http://semanaeducacionartistica.cultura.gob.cl/wp-content/uploads/2016/05/13266132_10209324486889207_8775489817794350132_n-1-150x150.jpg</t>
  </si>
  <si>
    <t xml:space="preserve">Patricia Mella </t>
  </si>
  <si>
    <t>Patricia Quintana</t>
  </si>
  <si>
    <t>patricia-quintana</t>
  </si>
  <si>
    <t>patty_silvio@hotmail.com</t>
  </si>
  <si>
    <t>Instituto Italia de Vadivia</t>
  </si>
  <si>
    <t>AVDA FRANCIA # 2670</t>
  </si>
  <si>
    <t>22540-1</t>
  </si>
  <si>
    <t>http://www.institutoitalia.cl/</t>
  </si>
  <si>
    <t>063-2220469</t>
  </si>
  <si>
    <t>Patricia Quintana Figueroa</t>
  </si>
  <si>
    <t>Docente EducaciÃ³n TecnolÃ³gica</t>
  </si>
  <si>
    <t>patricia-quintana-figueroa</t>
  </si>
  <si>
    <t>p.quintana.figueroa@hotmail.com</t>
  </si>
  <si>
    <t>Liceo Industrial Valdivia</t>
  </si>
  <si>
    <t>a:1:{s:64:"6325ec7cb785249da42afaa3de6f025607ca16df6c8c181853b4ec3d2f790e14";a:4:{s:10:"expiration";i:1466728901;s:2:"ip";s:12:"172.18.9.223";s:2:"ua";s:109:"Mozilla/5.0 (Windows NT 6.1; WOW64) AppleWebKit/537.36 (KHTML, like Gecko) Chrome/51.0.2704.103 Safari/537.36";s:5:"login";i:1466556101;}}</t>
  </si>
  <si>
    <t>a:4:{i:0;s:12:"Arquitectura";i:1;s:14:"Artes visuales";i:2;s:11:"FotografÃ­a";i:3;s:7:"MÃºsica";}</t>
  </si>
  <si>
    <t>6755-5</t>
  </si>
  <si>
    <t>http://www.liceoindustrialvaldivia.cl/</t>
  </si>
  <si>
    <t>(063) 2 214474</t>
  </si>
  <si>
    <t>Taller de Arte y FÃ­sica (uso de la luz)</t>
  </si>
  <si>
    <t>Patricia Salvo</t>
  </si>
  <si>
    <t>patricia-salvo</t>
  </si>
  <si>
    <t>psalvoc@gmail.com</t>
  </si>
  <si>
    <t>Liceo NÂ°7 de NiÃ±as de Providencia</t>
  </si>
  <si>
    <t>MonseÃ±or Sotero Sanz NÂ°60</t>
  </si>
  <si>
    <t>a:1:{s:64:"9ae5bf588c2a0a8f46eb35f2a761160bf29554c92be0ad7daf8f20bbb9ac54d2";a:4:{s:10:"expiration";i:1466823139;s:2:"ip";s:12:"172.18.9.223";s:2:"ua";s:109:"Mozilla/5.0 (Windows NT 6.3; WOW64) AppleWebKit/537.36 (KHTML, like Gecko) Chrome/51.0.2704.103 Safari/537.36";s:5:"login";i:1466650339;}}</t>
  </si>
  <si>
    <t>http://semanaeducacionartistica.cultura.gob.cl/wp-content/uploads/2016/03/images-150x150.jpe</t>
  </si>
  <si>
    <t>a:7:{i:0;s:12:"Arquitectura";i:1;s:10:"ArtesanÃ­a";i:2;s:14:"Artes visuales";i:3;s:4:"Cine";i:4;s:7:"DiseÃ±o";i:5;s:11:"FotografÃ­a";i:6;s:13:"Nuevos medios";}</t>
  </si>
  <si>
    <t>www.liceosiete.cl</t>
  </si>
  <si>
    <t>Patricia Vargas Rivera</t>
  </si>
  <si>
    <t>patricia-vargas-rivera</t>
  </si>
  <si>
    <t>utp.coleboston@gmail.com</t>
  </si>
  <si>
    <t>Avenida Primera 250</t>
  </si>
  <si>
    <t>a:1:{s:64:"dfc2d85c8173f27ab081a27b6bbd1f86084cb37301ad433bfbd77f2d48368700";a:4:{s:10:"expiration";i:1466960292;s:2:"ip";s:12:"172.18.9.223";s:2:"ua";s:109:"Mozilla/5.0 (Windows NT 6.1; WOW64) AppleWebKit/537.36 (KHTML, like Gecko) Chrome/51.0.2704.103 Safari/537.36";s:5:"login";i:1466787492;}}</t>
  </si>
  <si>
    <t>http://semanaeducacionartistica.cultura.gob.cl/wp-content/uploads/2016/05/Colegio-Boston-150x150.jpg</t>
  </si>
  <si>
    <t>El colegio Boston de Villa Alemana es una instituciÃ³n abierta a los espacios artÃ­sticos, deportivos y culturales.</t>
  </si>
  <si>
    <t>14580-7</t>
  </si>
  <si>
    <t>www.colegioboston.cl</t>
  </si>
  <si>
    <t>Unidad TÃ©cnica PedagÃ³gica</t>
  </si>
  <si>
    <t>Grupo de Teatro</t>
  </si>
  <si>
    <t>Patricio</t>
  </si>
  <si>
    <t>patricio</t>
  </si>
  <si>
    <t>hno.andres23@gmail.com</t>
  </si>
  <si>
    <t>Luis Galdames</t>
  </si>
  <si>
    <t>Arturo Prat 1028</t>
  </si>
  <si>
    <t>La Escuela Luis Galdames se centra en la formaciÃ³n integral de los estudiantes y en generar oportunidades para todos.  Para ello trabaja con estudiantes con alto grado de vulnerabilidad, con una propuesta educativa centrada en los niÃ±os y niÃ±as.  Dentro de la JEC se han asignado horas para el desarrollo de las habilidades artÃ­sticas y culturales de los y las estudiantes, lo cual es apoyado por el desarrollo de actividades extra curriculares asociadas a las Ã¡reas artÃ­sticas y culturales.</t>
  </si>
  <si>
    <t>2286-1</t>
  </si>
  <si>
    <t>Patricio Letelier</t>
  </si>
  <si>
    <t>Coordinador Acles</t>
  </si>
  <si>
    <t>patricio andres meza morales</t>
  </si>
  <si>
    <t>patricio-andres-meza-morales</t>
  </si>
  <si>
    <t>patriciomeza.morales@gmail.com</t>
  </si>
  <si>
    <t>escuela hermana marÃ­a goretti</t>
  </si>
  <si>
    <t>manuel jesus silva 381</t>
  </si>
  <si>
    <t>a:1:{s:64:"0f5fae8c8fcc22b5d6f35bf789de057e36ba1a9b7e371b25054123cae930ffa8";a:4:{s:10:"expiration";i:1467290523;s:2:"ip";s:12:"172.18.9.223";s:2:"ua";s:102:"Mozilla/5.0 (Windows NT 6.1) AppleWebKit/537.36 (KHTML, like Gecko) Chrome/51.0.2704.103 Safari/537.36";s:5:"login";i:1467117723;}}</t>
  </si>
  <si>
    <t>a:5:{i:0;s:14:"Artes visuales";i:1;s:4:"Cine";i:2;s:11:"FotografÃ­a";i:3;s:7:"MÃºsica";i:4;s:13:"Nuevos medios";}</t>
  </si>
  <si>
    <t xml:space="preserve">* Salas temÃ¡ticas de intervenciÃ³n/reflexiÃ³n: mÃºsica/fanzine/sala audiovisual(temÃ¡tica medioambiental, contaminaciÃ³n del ocÃ©ano).
* PresentaciÃ³n de artista en mi escuela:
Visita del seÃ±or Pedro Mesone y pianista de Coordinadora Cultural Trepegne (comuna de Recoleta)
* Circuitos culturales: visita guiadas al BANCH y el MAC.
* IntervenciÃ³n en espacios pÃºblicos: por confirmar
 </t>
  </si>
  <si>
    <t>10306-3</t>
  </si>
  <si>
    <t>www.hmgoretti.cl</t>
  </si>
  <si>
    <t>patricio andrÃ©s meza morales</t>
  </si>
  <si>
    <t xml:space="preserve">docente de sub-sector </t>
  </si>
  <si>
    <t>percusiÃ³n e instrumental inicial</t>
  </si>
  <si>
    <t>PATRICIO BREVIS MUNOZ</t>
  </si>
  <si>
    <t>patricio-brevis-munoz</t>
  </si>
  <si>
    <t>pabrevis@hotmail.com</t>
  </si>
  <si>
    <t>UNO PONIENTE ESQUINA CUATRO SUR</t>
  </si>
  <si>
    <t>http://semanaeducacionartistica.cultura.gob.cl/wp-content/uploads/2016/03/INSIGNIA-LICEO-150x150.jpg</t>
  </si>
  <si>
    <t>a:8:{i:0;s:12:"Arquitectura";i:1;s:10:"ArtesanÃ­a";i:2;s:14:"Artes visuales";i:3;s:4:"Cine";i:4;s:11:"FotografÃ­a";i:5;s:10:"Literatura";i:6;s:7:"MÃºsica";i:7;s:6:"Teatro";}</t>
  </si>
  <si>
    <t xml:space="preserve">La comuna de LongavÃ­ ubicada en la sÃ©ptima regiÃ³n del Maule, con una poblaciÃ³n de 28.759 habitantes, con 2 zonas urbanas y 43 sectores rurales donde la principal actividad econÃ³mica del sector es la agricultura, especialmente el trabajo de temporada.
La comuna cuenta con un liceo polivalente  en Ã¡rea urbana con un Ã­ndice de vulnerabilidad de 87.48 % con escaso compromiso y participaciÃ³n de los padres y apoderados en el proceso de aprendizaje de los estudiantes. 
VISIÃ“N DEL ESTABLECIMEINTO
	InstituciÃ³n educacional que declara ser: formadora de personas respetuosas, responsables y solidarias; en un ambiente integral e inclusivo, donde los estudiantes logran aprendizajes significativos que les permitan ser felices, comprometidos con la familia, el entorno local y la sociedad en general. 
MISIÃ“N DEL ESTABLECIMIENTO
	Formar personas en un clima educacional integral e inclusivo, donde estÃ©n presentes los valores, predominando el respeto, la responsabilidad y la solidaridad. Que los estudiantes durante su proceso educativo, adquieran conocimientos, desarrollen habilidades y competencias, que a su egreso les permitan incorporarse en el Ã¡mbito de la educaciÃ³n superior, el mundo laboral y social, en relaciÃ³n  con su proyecto de vida.
</t>
  </si>
  <si>
    <t>3348-0</t>
  </si>
  <si>
    <t>73-2411127</t>
  </si>
  <si>
    <t>NANCY PRADO RIFO</t>
  </si>
  <si>
    <t>Patricio Figueroa O.</t>
  </si>
  <si>
    <t>patricio-figueroa-o</t>
  </si>
  <si>
    <t>patovial1976@gmail.com</t>
  </si>
  <si>
    <t>Escuela Jose Miguel Carrera</t>
  </si>
  <si>
    <t>Lautaro 545</t>
  </si>
  <si>
    <t>http://semanaeducacionartistica.cultura.gob.cl/wp-content/uploads/2016/04/logo-6.jpg</t>
  </si>
  <si>
    <t>www.escuelajosemiguelsanpedro.</t>
  </si>
  <si>
    <t>Patricio Figueroa Olivares</t>
  </si>
  <si>
    <t>Docente asignatura</t>
  </si>
  <si>
    <t xml:space="preserve">Latinoamericana </t>
  </si>
  <si>
    <t>PATRICIO MARTINEZ VERA</t>
  </si>
  <si>
    <t>patricio-martinez-vera</t>
  </si>
  <si>
    <t>pmartinezvera@hotmail.com</t>
  </si>
  <si>
    <t>COLEGIO DARIO SALAS CHILLAN VIEJO</t>
  </si>
  <si>
    <t>BAQUEDANO 764</t>
  </si>
  <si>
    <t>a:1:{s:64:"c6f67caa17ffcdf3b6ab07b34ba35b616a6941b3fd031356e25cd12d6edfa75c";a:4:{s:10:"expiration";i:1461096519;s:2:"ip";s:12:"172.18.9.223";s:2:"ua";s:109:"Mozilla/5.0 (Windows NT 6.1; WOW64) AppleWebKit/537.36 (KHTML, like Gecko) Chrome/49.0.2623.112 Safari/537.36";s:5:"login";i:1460923719;}}</t>
  </si>
  <si>
    <t>CHILLAN VIEJO</t>
  </si>
  <si>
    <t>EL COLEGIO DARIO SALAS CHILLAN VIEJO, ESTABLECIMIENTO PARTICULAR SUBVENCIONADO, PERTENECE  A LA COMUNA DE CHILLAN VIEJO.
DENTRO DE SU PEI, VITAL IMPORTANCIA CUMPLE EL ROL DEL ARTE EN SUS LINEAMIENTOS EDUCACIONALES. DENTRO DE SU PROGRAMACIÃ“N ARTÃSTICA, CONTAMOS CON UN ABANICO AMPLIO EN TALLERES EXTRA ESCOLARES ARTÃSTICOS, DONDE OFRECEMOS DANZA, LITERATURA PERO EL MAS IMPORTANTE ES EL ROL DE LA MÃšSICA, TENIENDO UNO DE LOS PROYECTOS DESTACADOS DENTRO DE LA COMUNA COMO ES NUESTRA ORQUESTA DE MÃšSICA DOCTA.
ACTUALMENTE EL PROYECTO DE MÃšSICA EN NUESTRO ESTABLECIMIENTO ABARCA A UN UNIVERSO DE ALUMNOS QUE VAN DE 1Âº AÃ‘O A 4 Âº, EN DONDE EN SUS NIVELES SE ABARCA LA MÃšSICA COMO UNA FORMA DE VIDA Y OPORTUNIDAD DE CRECIMIENTO PERSONAL.</t>
  </si>
  <si>
    <t>17730-3</t>
  </si>
  <si>
    <t>WWW.COLEGIODARIOSALAS.CL</t>
  </si>
  <si>
    <t>42-2262170</t>
  </si>
  <si>
    <t>DOCENTE EN ARTES VISUALES Y ARTES MUSICALES</t>
  </si>
  <si>
    <t>ORQUESTA DE MUSICA DOCTA</t>
  </si>
  <si>
    <t>PATRICIO SANDOVAL</t>
  </si>
  <si>
    <t>patricio-sandoval</t>
  </si>
  <si>
    <t>psandoval.ibanez@cormup.cl</t>
  </si>
  <si>
    <t>ESCUELA JUAN BAUTISTA PASTENE</t>
  </si>
  <si>
    <t>CALLE DEL JARDIN 1565</t>
  </si>
  <si>
    <t>a:5:{i:0;s:15:"Artes circenses";i:1;s:5:"Danza";i:2;s:11:"FotografÃ­a";i:3;s:7:"MÃºsica";i:4;s:6:"Teatro";}</t>
  </si>
  <si>
    <t>Somos escuela municipal que en su Proyecto Educativo , se encuentra la inclusiÃ³n , como base de la vida democrÃ¡tica y del desarrollo pleno de las personas.
No somos escuela selectiva , convencidos que todos los alumnos pueden aprender,
En nuestra misiÃ³n se encuentra abrir mundos, especialmente el mundo de la cultura, que en nuestro se encuentra subvalorado y subrepresentado.</t>
  </si>
  <si>
    <t>ANA  MARIA VILLALON OSORIO</t>
  </si>
  <si>
    <t>JEFA UTP</t>
  </si>
  <si>
    <t>Patricio Vallejo Olguin</t>
  </si>
  <si>
    <t>patricio-vallejo-olguin</t>
  </si>
  <si>
    <t>patricioandresvallejo@gmail.com</t>
  </si>
  <si>
    <t>Colegio San Luis</t>
  </si>
  <si>
    <t>Las Naciones 2020</t>
  </si>
  <si>
    <t>a:1:{s:64:"e9f06de95c7a034780da170f0db9b4ee85dc729b435b14fdb83078308cb20b44";a:4:{s:10:"expiration";i:1462466707;s:2:"ip";s:12:"172.18.9.223";s:2:"ua";s:102:"Mozilla/5.0 (Windows NT 6.1) AppleWebKit/537.36 (KHTML, like Gecko) Chrome/49.0.2623.112 Safari/537.36";s:5:"login";i:1462293907;}}</t>
  </si>
  <si>
    <t>http://semanaeducacionartistica.cultura.gob.cl/wp-content/uploads/2016/05/yo-cara-letras-150x150.jpg</t>
  </si>
  <si>
    <t xml:space="preserve">Colegio San Luis es un colegio perteneciente a la corporaciÃ³n de educaciÃ³n de la ilustre municipalidad de MaipÃº.
Hace un par de meses que nuestra corporaciÃ³n educativa, posee una coordinaciÃ³n de arte y cultura, en donde se nos ha presentado el "SEA", y su intenciÃ³n de hacerse presente como municipio y como corporaciÃ³n de dicha celebraciÃ³n. 
EL colegio San Luis, es un colegio que posee un 86% de vulnerabilidad, por lo que es de suma importancia la inclusiÃ³n en la vida de los niÃ±os de nuestra comunidad educativa un ambiente que sea cercano a la cultura, en sus distintas ramas: MÃºsica, Danza, Teatro,pintura, etc, y una vez adquiridas estas herramientas, poder ser embajadores culturales tanto dentro como fuera de nuestra comuna.
</t>
  </si>
  <si>
    <t>24883-5</t>
  </si>
  <si>
    <t>http://www.codeduc.cl/slide/colegio-san-luis-maipu/san-luis/</t>
  </si>
  <si>
    <t>25836566 /25836567</t>
  </si>
  <si>
    <t>Profesor de Aula y Profesor de Talleres.</t>
  </si>
  <si>
    <t>Banda instrumental y Taller de Teatro</t>
  </si>
  <si>
    <t>PAUBLA JULIO MIRANDA</t>
  </si>
  <si>
    <t>paubla-julio-miranda</t>
  </si>
  <si>
    <t>pjulio_miranda@hotmail.com</t>
  </si>
  <si>
    <t>D-136 PATRICIO CARIOLA</t>
  </si>
  <si>
    <t>AVDA BONILLA 2012</t>
  </si>
  <si>
    <t>DANIELA AVILES</t>
  </si>
  <si>
    <t>COORDINADORA</t>
  </si>
  <si>
    <t>DE ESTUDIANTES</t>
  </si>
  <si>
    <t>Paula Catalina Loyola Molina</t>
  </si>
  <si>
    <t>paula-catalina-loyola-molina</t>
  </si>
  <si>
    <t>paula.loyola@mail.udp.cl</t>
  </si>
  <si>
    <t>Talleres Entre LÃ­neas</t>
  </si>
  <si>
    <t>Avenida LarraÃ­n #1741, Villa Los Rosales</t>
  </si>
  <si>
    <t>a:1:{s:64:"229b51d01418f5ba15bcd0f942c5cc5c6722161b70e0c3a56043740b93a4545a";a:4:{s:10:"expiration";i:1460488178;s:2:"ip";s:12:"172.18.9.223";s:2:"ua";s:109:"Mozilla/5.0 (Windows NT 6.1; WOW64) AppleWebKit/537.36 (KHTML, like Gecko) Chrome/49.0.2623.110 Safari/537.36";s:5:"login";i:1460315378;}}</t>
  </si>
  <si>
    <t>http://semanaeducacionartistica.cultura.gob.cl/wp-content/uploads/2016/04/talleres-150x150.jpg</t>
  </si>
  <si>
    <t xml:space="preserve">Talleres Entre LÃ­neas ofrece: taller de comprensiÃ³n lectora (niÃ±os y adultos), taller de guitarra acÃºstica y clÃ­nica de escritura. </t>
  </si>
  <si>
    <t>https://www.facebook.com/tallerentrelineaspenaflor</t>
  </si>
  <si>
    <t>Paula Loyola Molina</t>
  </si>
  <si>
    <t>Paula Cordova Manzor</t>
  </si>
  <si>
    <t>paula-cordova-manzor</t>
  </si>
  <si>
    <t>paula.cordova.manzor@colegiopedroapostol.cl</t>
  </si>
  <si>
    <t>Calle Del Tranque 1412, Puente Alto</t>
  </si>
  <si>
    <t>http://semanaeducacionartistica.cultura.gob.cl/wp-content/uploads/2016/05/image-1-150x150.jpg</t>
  </si>
  <si>
    <t>Este aÃ±o, el Colegio Pedro ApÃ³stol busca reconocer la experiencia artÃ­stica de los creadores de la Provincia Cordillera. Queremos conocer a travÃ©s de distintas expresiones del arte la mirada de hombres y mujeres que viven o han vivido en nuestro contexto. Buscamos con ello resignficar el discurso de lo local y aprender a travÃ©s de charlas y talleres cÃ³mo es vivir el arte. 
Nuestro lema es "Educar para la Vida" y estamos convencidos que la integralidad de las artes es un elemento fundamental para formaciÃ³n de nuestros estudiantes.
www.colegiopedroapostol.cl</t>
  </si>
  <si>
    <t>25613-7</t>
  </si>
  <si>
    <t>www.colegiopedroapostol.cl</t>
  </si>
  <si>
    <t>2 28722460</t>
  </si>
  <si>
    <t>CoordinaciÃ³n AcadÃ©mica</t>
  </si>
  <si>
    <t>Paula Fuentes</t>
  </si>
  <si>
    <t>paula-fuentes</t>
  </si>
  <si>
    <t>El belloto 1900 villa copihue</t>
  </si>
  <si>
    <t>a:1:{s:64:"05a7d8acf96cc4fe9f709fb3bf9b1e484aa48b57030821199f0e5c333a1f5dde";a:4:{s:10:"expiration";i:1466209327;s:2:"ip";s:12:"172.18.9.223";s:2:"ua";s:108:"Mozilla/5.0 (Windows NT 6.1; WOW64) AppleWebKit/537.36 (KHTML, like Gecko) Chrome/51.0.2704.84 Safari/537.36";s:5:"login";i:1466036527;}}</t>
  </si>
  <si>
    <t>http://semanaeducacionartistica.cultura.gob.cl/wp-content/uploads/2016/06/20160511_161856-150x150.jpg</t>
  </si>
  <si>
    <t>Constitucion</t>
  </si>
  <si>
    <t>Colegios dedicado a promover la EnseÃ±anza Artistica en todos los niveles.</t>
  </si>
  <si>
    <t>16476-3</t>
  </si>
  <si>
    <t>Paula Fuentes-Jimmy Bahamondes</t>
  </si>
  <si>
    <t>Paula Fuentes Pereira</t>
  </si>
  <si>
    <t>paula-fuentes-pereira</t>
  </si>
  <si>
    <t>paula.fuentes.p@hotmail.com</t>
  </si>
  <si>
    <t>2 Norte 753</t>
  </si>
  <si>
    <t>a:1:{s:64:"73425d3dce10c5a617109939a051c2567c9e6c23919c4ec63028be11ae21bfa8";a:4:{s:10:"expiration";i:1466729178;s:2:"ip";s:12:"172.18.9.223";s:2:"ua";s:109:"Mozilla/5.0 (Windows NT 6.3; WOW64) AppleWebKit/537.36 (KHTML, like Gecko) Chrome/51.0.2704.103 Safari/537.36";s:5:"login";i:1466556378;}}</t>
  </si>
  <si>
    <t>http://semanaeducacionartistica.cultura.gob.cl/wp-content/uploads/2016/05/images.jpg</t>
  </si>
  <si>
    <t xml:space="preserve">El Liceo Bicentenario de ViÃ±a del Mar, en el marco de su MisiÃ³n y VisiÃ³n educativas, ha asumido el compromiso de la formaciÃ³n de personas de alto nivel acadÃ©mico, con sentido de trascendencia y servicio a la sociedad en que vive. 
MISIÃ“N
Formar estudiantes Ã­ntegros con sÃ³lidos valores Ã©ticos, morales, sociales y ecolÃ³gicos, sustentados en el compromiso familiar, desarrollo de las habilidades sociales y de competencias cognitivas, potenciando de esta forma la autodisciplina y el pensamiento analÃ­tico, crÃ­tico y creativo.
VISIÃ“N
Conformar una comunidad educativa que busca la
Excelencia AcadÃ©mica y ValÃ³rica, a travÃ©s del cultivo de habilidades intelectuales, sociales, artÃ­sticas y deportivas, que permitan a sus estudiantes insertarse en la EducaciÃ³n Superior y alcanzar la Movilidad Social necesaria para convertirse en ciudadanos respetuosos y comprometidos con los valores de una sociedad
democrÃ¡tica, laica, justa y solidaria.
</t>
  </si>
  <si>
    <t>1676-4</t>
  </si>
  <si>
    <t>Paula Maria Jimenez Torres</t>
  </si>
  <si>
    <t>paula-maria-jimenez-torres</t>
  </si>
  <si>
    <t>lapaulajimenez@gmail.com</t>
  </si>
  <si>
    <t>Universo Atemporalia</t>
  </si>
  <si>
    <t>http://semanaeducacionartistica.cultura.gob.cl/wp-content/uploads/2016/05/DSCN2208-150x150.jpg</t>
  </si>
  <si>
    <t>Universo Atemporalia es un espacio de autogestiÃ³n que entrega a establecimientos educacionales herramientas de yoga y arte a travÃ©s de su metodologÃ­a.</t>
  </si>
  <si>
    <t>www.universoatemporalia.cl</t>
  </si>
  <si>
    <t>Miguel Angel GuiÃ±ez</t>
  </si>
  <si>
    <t>Paula Morales</t>
  </si>
  <si>
    <t>paula-morales</t>
  </si>
  <si>
    <t>paulamoralesmorales@gmail.com</t>
  </si>
  <si>
    <t xml:space="preserve">Avenida JosÃ© Miguel Carrera #3548 </t>
  </si>
  <si>
    <t>a:1:{s:64:"4235ff7ec114e0a4c55191716c321c005c1c5699720aa0afbd7d1ebdfb745e8c";a:4:{s:10:"expiration";i:1461470725;s:2:"ip";s:12:"172.18.9.223";s:2:"ua";s:102:"Mozilla/5.0 (Windows NT 6.1) AppleWebKit/537.36 (KHTML, like Gecko) Chrome/49.0.2623.112 Safari/537.36";s:5:"login";i:1461297925;}}</t>
  </si>
  <si>
    <t>http://semanaeducacionartistica.cultura.gob.cl/wp-content/uploads/2016/04/20150223_115853-150x150.jpg</t>
  </si>
  <si>
    <t xml:space="preserve">San Miguel </t>
  </si>
  <si>
    <t xml:space="preserve">Colegio Parroquial San Miguel cuenta con iniciativas tales como la implementaciÃ³n de un Electivo ArtÃ­stico enfocado a atender las necesidades de los estudiantes que sostienen inquietudes artÃ­sticas y hacia un camino enfocado a carreras acordes a esta Ã¡rea. Los estudiantes cuentan con 4 horas adicionales dedicados a las Artes Visuales o Musicales y optativamente a disciplinas de las Ã¡reas de las Artes EscÃ©nicas (Danza y Teatro).
Por otra parte, la escuela cuenta con una amplia gama de taller artÃ­sticos en los cuales se destaca el taller de Danza ContemporÃ¡nea quienes el aÃ±o pasado ganaron el concurso del Ballet de Arte Moderno realizado en Santiago.
 </t>
  </si>
  <si>
    <t>9564-8</t>
  </si>
  <si>
    <t>http://www.cpsm.cl/</t>
  </si>
  <si>
    <t>Paula Morales Morales</t>
  </si>
  <si>
    <t>Jefe de Departamento de Artes - Profesora de Artes Visuales</t>
  </si>
  <si>
    <t>paula torres</t>
  </si>
  <si>
    <t>paula-torres</t>
  </si>
  <si>
    <t>paulaetgarte@gmail.com</t>
  </si>
  <si>
    <t>Juan Luis Sanfuentes</t>
  </si>
  <si>
    <t>6 Oriente 5 y 6 Norte 1637</t>
  </si>
  <si>
    <t>a:1:{s:64:"0dd4d50afac8141c21042ee24e494dbf313a87cefee13c77fb0b7c7a31a8a26e";a:4:{s:10:"expiration";i:1468023239;s:2:"ip";s:12:"172.18.9.223";s:2:"ua";s:110:"Mozilla/5.0 (Windows NT 10.0; WOW64) AppleWebKit/537.36 (KHTML, like Gecko) Chrome/51.0.2704.103 Safari/537.36";s:5:"login";i:1467850439;}}</t>
  </si>
  <si>
    <t>http://www.juanluissanfuentes.cl/</t>
  </si>
  <si>
    <t>071-2233931</t>
  </si>
  <si>
    <t>paulina</t>
  </si>
  <si>
    <t>profesorapaulinamardonez@gmail.com</t>
  </si>
  <si>
    <t xml:space="preserve">Liceo PolitÃ©cnico B-79 </t>
  </si>
  <si>
    <t>Eloy Rosales #4970</t>
  </si>
  <si>
    <t>a:1:{s:64:"fa296e275cfeb931c37ad007254983c1aa80160f69d54b5eacaca927c63f7191";a:4:{s:10:"expiration";i:1465423180;s:2:"ip";s:12:"172.18.9.223";s:2:"ua";s:110:"Mozilla/5.0 (Windows NT 10.0; WOW64) AppleWebKit/537.36 (KHTML, like Gecko) Chrome/50.0.2661.102 Safari/537.36";s:5:"login";i:1465250380;}}</t>
  </si>
  <si>
    <t>a:6:{i:0;s:10:"ArtesanÃ­a";i:1;s:15:"Artes circenses";i:2;s:14:"Artes visuales";i:3;s:4:"Cine";i:4;s:7:"DiseÃ±o";i:5;s:11:"FotografÃ­a";}</t>
  </si>
  <si>
    <t>Paulina Mardonez</t>
  </si>
  <si>
    <t>Paulina Devia</t>
  </si>
  <si>
    <t>paulina-devia</t>
  </si>
  <si>
    <t>paulina.devia@gmail.com</t>
  </si>
  <si>
    <t>Colegio Presidente JosÃ© JoaquÃ­n Prieto</t>
  </si>
  <si>
    <t>Rey Don Felipe 1990</t>
  </si>
  <si>
    <t>a:1:{s:64:"2548e3620dbf0d1ad37a42de178984de2c640939e2fda9fc1d03046a03287fbd";a:4:{s:10:"expiration";i:1461942027;s:2:"ip";s:12:"172.18.9.223";s:2:"ua";s:116:"Mozilla/5.0 (Macintosh; Intel Mac OS X 10_10_5) AppleWebKit/601.5.17 (KHTML, like Gecko) Version/9.1 Safari/601.5.17";s:5:"login";i:1461769227;}}</t>
  </si>
  <si>
    <t xml:space="preserve">Los alumnos  de todos los niveles trabajarÃ¡n con variados artistas emblemÃ¡ticos, de la historia del arte y a partir de sus resultados, se realizarÃ¡ una exposiciÃ³n con una reflexiÃ³n de las obras, creadas por ellos. En Ã©sta los alumnos de cuarto medio, presentarÃ¡n obras propias. 
</t>
  </si>
  <si>
    <t>Paulina Devia Rojas</t>
  </si>
  <si>
    <t>Orquesta Infantil</t>
  </si>
  <si>
    <t>paulina-devia-rojas</t>
  </si>
  <si>
    <t>paulina.devia@sip.cl</t>
  </si>
  <si>
    <t>Paulina</t>
  </si>
  <si>
    <t>PAULINA ESCUDERO SEGURA</t>
  </si>
  <si>
    <t>paulina-escudero-segura</t>
  </si>
  <si>
    <t>Calle Enrique Amthor 1790</t>
  </si>
  <si>
    <t>http://semanaeducacionartistica.cultura.gob.cl/wp-content/uploads/2016/04/insignia-5-150x105.png</t>
  </si>
  <si>
    <t>Nuestra misiÃ³n es entregar educaciÃ³n de calidad, logrando que nuestros niÃ±os y niÃ±as alcancen aprendizajes significativos y saberes fundamentales, permitiendo asÃ­ que se desarrollen al mÃ¡ximo sus capacidades cognitivas, socio-afectivas, artÃ­sticas y motrices. Todo lo anterior, en una escuela saludable que propicie un clima emocional positivo, impregnado de armonÃ­a, respeto, democracia y cuidado al medio ambiente.</t>
  </si>
  <si>
    <t>http://colegioantumapu.blogspot.cl/</t>
  </si>
  <si>
    <t>Paulina Escudero Segura</t>
  </si>
  <si>
    <t>Coordinadora de Departamente de arte</t>
  </si>
  <si>
    <t>Paulina Gonzalez Labra</t>
  </si>
  <si>
    <t>paulina-gonzalez-labra</t>
  </si>
  <si>
    <t>paulina.gonzalezlabra@gmail.com</t>
  </si>
  <si>
    <t>Colegio Centenario</t>
  </si>
  <si>
    <t>Centenario 281</t>
  </si>
  <si>
    <t>a:1:{s:64:"bd2512ca5b480878c2b24777d3701c7e0802758d84a4a11e57de32bb0b4ee066";a:4:{s:10:"expiration";i:1466600012;s:2:"ip";s:12:"172.18.9.223";s:2:"ua";s:101:"Mozilla/5.0 (Windows NT 6.1) AppleWebKit/537.36 (KHTML, like Gecko) Chrome/51.0.2704.84 Safari/537.36";s:5:"login";i:1466427212;}}</t>
  </si>
  <si>
    <t>http://semanaeducacionartistica.cultura.gob.cl/wp-content/uploads/2016/05/BANNER_1-150x150.png</t>
  </si>
  <si>
    <t>Somos un Colegio que forma personas conscientes de lo que son y lo que quieren llegar ser; con valores explÃ­citos en su quehacer, que desarrolla en los alumnos personalidades Ã­ntegras; que brinda la oportunidad de potenciar todos sus talentos a fin de que obtengan logros personales.</t>
  </si>
  <si>
    <t>www.colegio-centenario.cl</t>
  </si>
  <si>
    <t>Paulina GonzÃ¡lez</t>
  </si>
  <si>
    <t>Profesora Lenguaje</t>
  </si>
  <si>
    <t>paulina granifo</t>
  </si>
  <si>
    <t>paulina-granifo</t>
  </si>
  <si>
    <t>paulinagranifo@hotmail.cl</t>
  </si>
  <si>
    <t>escuela republica de croacia</t>
  </si>
  <si>
    <t>cardenal raul silva henriquez 1185</t>
  </si>
  <si>
    <t>10087-0</t>
  </si>
  <si>
    <t>Paulina Jayo</t>
  </si>
  <si>
    <t>paulina-jayo</t>
  </si>
  <si>
    <t>paulina.jayo@lsmb.cl</t>
  </si>
  <si>
    <t>Santa MarÃ­a la Blanca</t>
  </si>
  <si>
    <t>Arauco 642</t>
  </si>
  <si>
    <t>a:1:{s:64:"10504d762fc24ea32e006cb6a5b913b855a977f15e3cadf570a697d46c554d7a";a:4:{s:10:"expiration";i:1460160278;s:2:"ip";s:12:"172.18.9.223";s:2:"ua";s:102:"Mozilla/5.0 (Windows NT 6.1) AppleWebKit/537.36 (KHTML, like Gecko) Chrome/49.0.2623.110 Safari/537.36";s:5:"login";i:1459987478;}}</t>
  </si>
  <si>
    <t>http://semanaeducacionartistica.cultura.gob.cl/wp-content/uploads/2016/04/lsmb-150x150.jpg</t>
  </si>
  <si>
    <t>6753-9</t>
  </si>
  <si>
    <t>www.lsmb.cl/</t>
  </si>
  <si>
    <t>63-2-215051</t>
  </si>
  <si>
    <t>Paulina Jayo Mosler</t>
  </si>
  <si>
    <t>Paulina Munizaga Diaz</t>
  </si>
  <si>
    <t>paulina-munizaga-diaz</t>
  </si>
  <si>
    <t>paulimunizaga@gmail.com</t>
  </si>
  <si>
    <t>http://semanaeducacionartistica.cultura.gob.cl/wp-content/uploads/2016/05/foto0019-150x150.jpg</t>
  </si>
  <si>
    <t xml:space="preserve">La AsociaciÃ³n Nacional del Discapacitado Mental (ANADIME) es una corporaciÃ³n de Derecho Privado, sin fines de lucro, que nace el aÃ±o 1966. ANADIME es una instituciÃ³n laica y humanista que promueve una sociedad respetuosa, inclusiva, justa, solidaria y profundamente comprometida con la felicidad de las personas especiales.
En el Ã¡rea educativa, ANADIME se ha dedicado a la formaciÃ³n de personas con necesidades especiales, cautelando un desarrollo holÃ­stico de quienes asisten a sus centros pedagÃ³gicos. Hoy contamos con dos centros que atienden a una poblaciÃ³n aproximada de 300 niÃ±as, niÃ±os jÃ³venes y adultos en situaciÃ³n de discapacidad intelectual.
En ANADIME queremos abrir, a travÃ©s del arte y la estÃ©tica, espacios de crecimiento y de formaciÃ³n laboral que faciliten el desarrollo de las potencialidades humanas de las personas especiales,resaltando la dignidad, entregÃ¡ndoles herramientas compatibles con la sociedad del conocimiento y enfatizando el logro de la felicidad y el respeto por el amor.
 </t>
  </si>
  <si>
    <t>www.anadime.cl</t>
  </si>
  <si>
    <t>Academia Danza, Artes Visuales,Teatro y MÃºsica. CompaÃ±Ã­a Multidisciplinar</t>
  </si>
  <si>
    <t>Paulina Reyes</t>
  </si>
  <si>
    <t>paulina-reyes</t>
  </si>
  <si>
    <t>paulina.reyes@museosdibam.cl</t>
  </si>
  <si>
    <t>Avenida Recoleta 683</t>
  </si>
  <si>
    <t>a:1:{s:64:"191e7d8a33ae344f067441062351cb595250f10e4aee504d567a4680abbfb7bc";a:4:{s:10:"expiration";i:1459947160;s:2:"ip";s:12:"172.18.9.223";s:2:"ua";s:109:"Mozilla/5.0 (Windows NT 6.1; WOW64) AppleWebKit/537.36 (KHTML, like Gecko) Chrome/49.0.2623.110 Safari/537.36";s:5:"login";i:1459774360;}}</t>
  </si>
  <si>
    <t>http://semanaeducacionartistica.cultura.gob.cl/wp-content/uploads/2016/04/logo-mad-150x150.jpg</t>
  </si>
  <si>
    <t>La colecciÃ³n del Museo de Artes Decorativas (MAD) estÃ¡ formada principalmente por el legado de HernÃ¡n GarcÃ©s Silva al Estado de Chile, y es posible apreciar sus objetos mÃ¡s significativos a travÃ©s de un recorrido por cinco salas.
Las piezas en exhibiciÃ³n abarcan distintas materialidades como el marfil, la porcelana, el cristal y la plata; se extiende a lo ancho del espacio, desde Oriente a HispanoamÃ©rica, y a lo largo del tiempo, a partir de la antigua Grecia hasta el presente.</t>
  </si>
  <si>
    <t>www.artdec.cl</t>
  </si>
  <si>
    <t>Paulina Reyes Diaz</t>
  </si>
  <si>
    <t>paulina-reyes-diaz</t>
  </si>
  <si>
    <t>Colegio San JosÃ© de los Lingues</t>
  </si>
  <si>
    <t>San JosÃ© de los Lingues</t>
  </si>
  <si>
    <t>a:2:{s:64:"276059f9d584ad7f69c72cb4eed292bdf270bcb48d0b55b0a93107c79a629634";a:4:{s:10:"expiration";i:1464113342;s:2:"ip";s:12:"172.18.9.223";s:2:"ua";s:102:"Mozilla/5.0 (Windows NT 6.1) AppleWebKit/537.36 (KHTML, like Gecko) Chrome/50.0.2661.102 Safari/537.36";s:5:"login";i:1463940542;}s:64:"136b795f055fa59e16a4dd9411f5d2951372458b3501bc0b5312910f92ddde8c";a:4:{s:10:"expiration";i:1464113342;s:2:"ip";s:12:"172.18.9.223";s:2:"ua";s:102:"Mozilla/5.0 (Windows NT 6.1) AppleWebKit/537.36 (KHTML, like Gecko) Chrome/50.0.2661.102 Safari/537.36";s:5:"login";i:1463940542;}}</t>
  </si>
  <si>
    <t>http://semanaeducacionartistica.cultura.gob.cl/wp-content/uploads/2016/04/HPV-150x150.jpg</t>
  </si>
  <si>
    <t xml:space="preserve">El colegio San JosÃ© de los Lingues tiene la convicciÃ³n de que todas las Ã¡reas del aprendizaje son importantes, es por eso que la educaciÃ³n ArtÃ­stica no es la excepciÃ³n; es por eso que esta asignatura se imparte desde pre bÃ¡sica, continuando con un trabajo sistemÃ¡tico en todo el nivel bÃ¡sico, cumpliendo asÃ­ con los contenidos mÃ­nimos, sugeridos por el MINEDUC. Ademas se imparten talleres SEP de Instrumental; Danzas FolclÃ³ricas y Teatro y gimnasia rÃ­tmica, con una destacada participaciÃ³n en muestras y actos pÃºblicos, siempre enfocados al rescate del folclore y nuestras tradiciones, tanto nacionales como latinoamericanas. </t>
  </si>
  <si>
    <t>2470-8</t>
  </si>
  <si>
    <t>Paulina Reyes DÃ­az</t>
  </si>
  <si>
    <t>MÃºsica, Artes Visuales y Taller instrumental</t>
  </si>
  <si>
    <t>Instrumental, danzas folclÃ³ricas, teatro y Gimnasia ritmica</t>
  </si>
  <si>
    <t>paulina-roblero</t>
  </si>
  <si>
    <t>problero@museoprecolombino.cl</t>
  </si>
  <si>
    <t>Bandera 361, esquina CompaÃ±Ã­a.</t>
  </si>
  <si>
    <t>a:1:{s:64:"228b4d3ea407b7ea0399c388ce89ecbb71de38eaca3f4f0b9557b501702f45d2";a:4:{s:10:"expiration";i:1466864555;s:2:"ip";s:12:"172.18.9.223";s:2:"ua";s:108:"Mozilla/5.0 (Windows NT 6.1; WOW64) AppleWebKit/537.36 (KHTML, like Gecko) Chrome/47.0.2526.73 Safari/537.36";s:5:"login";i:1466691755;}}</t>
  </si>
  <si>
    <t>http://semanaeducacionartistica.cultura.gob.cl/wp-content/uploads/2016/03/Imagen-739-150x150.jpg</t>
  </si>
  <si>
    <t>El Museo Chileno de Arte Precolombino busca inspirar y encantar a las personas, conectÃ¡ndolas con las raÃ­ces indÃ­genas de Chile y AmÃ©rica preservando, 
investigando y difundiendo nuestras colecciones.
Es una instituciÃ³n en la que los jÃ³venes de nuestro continente pueden conocer y valorar lo que fue la AmÃ©rica prehispÃ¡nica, para reconocerse asÃ­ como herederos de un pasado comÃºn. Valores como la promociÃ³n de la diversidad cultural, el fomento de la expresiÃ³n artÃ­stica inspirada en el mundo aborigen americano y la presentaciÃ³n de las culturas originarias como ejemplos de una actitud inteligente hacia su medio ambiente, han sido de la esencia del Museo Precolombino en sus mÃ¡s de tres dÃ©cadas de vida.
La colecciÃ³n es presentada segÃºn sus Ã¡reas culturales en dos exposiciones permanentes: AmÃ©rica Precolombina en el arte y Chile antes de Chile. Estas muestras estÃ¡n distribuidas en doce salas y tres niveles. AdemÃ¡s, hay tres salas para exposiciones temporales, dos de ellas siendo ocupadas en estos momentos por la muestra Mantos funerarios de Paracas: Ofrendas para la vida. 
TambiÃ©n contamos con la Zona interactiva Mustakis (ZIM),  sala donde niÃ±as y niÃ±os aprenden sobre las raÃ­ces culturales de nuestro continente de manera didÃ¡ctica, lÃºdica e interactiva.
El museo ocupa el antiguo Palacio de la Real Aduana, adaptado como museo por la FundaciÃ³n Familia Larrain Echenique y la Ilustre Municipalidad de Santiago.
Fue fundado el 10 de diciembre de 1981, por el filÃ¡ntropo y destacado arquitecto chileno Sergio Larrain GarcÃ­a-Moreno.</t>
  </si>
  <si>
    <t>www.precolombino.cl</t>
  </si>
  <si>
    <t>Museo Precolombino</t>
  </si>
  <si>
    <t>Paulina Rojas Soto</t>
  </si>
  <si>
    <t>paulina-rojas-soto</t>
  </si>
  <si>
    <t>paulina.rojasoto@gmail.com</t>
  </si>
  <si>
    <t>Colegio FÃ©nix</t>
  </si>
  <si>
    <t>Las palmeras 958</t>
  </si>
  <si>
    <t>http://semanaeducacionartistica.cultura.gob.cl/wp-content/uploads/2016/05/IMG-20160525-WA0001-150x150.jpg</t>
  </si>
  <si>
    <t>a:6:{i:0;s:12:"Arquitectura";i:1;s:14:"Artes visuales";i:2;s:4:"Cine";i:3;s:7:"DiseÃ±o";i:4;s:11:"FotografÃ­a";i:5;s:6:"Teatro";}</t>
  </si>
  <si>
    <t xml:space="preserve">Colegio ubicado en la comuna de San Antonio con una trayectoria de 13 aÃ±os. El establecimiento promueve en la formaciÃ³n de sus alumnos las artes, desde pre bÃ¡sica a cuarto medio. </t>
  </si>
  <si>
    <t>14699-4</t>
  </si>
  <si>
    <t>colegiofenix.cl</t>
  </si>
  <si>
    <t>paulinagranifo</t>
  </si>
  <si>
    <t>pulyconeja@hotmail.com</t>
  </si>
  <si>
    <t>Escuela RepÃºblica de Croacia</t>
  </si>
  <si>
    <t>Cardenal Raul Silva HenrÃ­quez 1185</t>
  </si>
  <si>
    <t>a:1:{s:64:"1ce5456c643ac2c5e4c4d0ef72bc135d4c66ac64f4e438bf2008d67f8418d6ed";a:4:{s:10:"expiration";i:1463845360;s:2:"ip";s:12:"172.18.9.223";s:2:"ua";s:103:"Mozilla/5.0 (Windows NT 10.0) AppleWebKit/537.36 (KHTML, like Gecko) Chrome/50.0.2661.102 Safari/537.36";s:5:"login";i:1463672560;}}</t>
  </si>
  <si>
    <t>Paulina Granifo Gatica</t>
  </si>
  <si>
    <t>Paulunaportas</t>
  </si>
  <si>
    <t>paulunaportas</t>
  </si>
  <si>
    <t>paulinaportas@yahoo.com</t>
  </si>
  <si>
    <t>Colegio etievan</t>
  </si>
  <si>
    <t>Carlos silva v. 9820</t>
  </si>
  <si>
    <t>http://semanaeducacionartistica.cultura.gob.cl/wp-content/uploads/2016/03/Screenshot_2016-03-21-14-57-31-150x150.png</t>
  </si>
  <si>
    <t>colegioetievan@tie.cl</t>
  </si>
  <si>
    <t>Paulina Portas</t>
  </si>
  <si>
    <t>Profesora de artes visuales</t>
  </si>
  <si>
    <t>Paz Celis Figueroa</t>
  </si>
  <si>
    <t>paz-celis-figueroa</t>
  </si>
  <si>
    <t>pazbel2@hotmail.com</t>
  </si>
  <si>
    <t>9 1/2 Oriente 12 1/2 Sur s/n</t>
  </si>
  <si>
    <t>a:1:{s:64:"7dda16aeaf73ab6c839af355b3e17fdbfc81cd1e7399f85f4a2f02da4ac18550";a:4:{s:10:"expiration";i:1463843730;s:2:"ip";s:12:"172.18.9.223";s:2:"ua";s:109:"Mozilla/5.0 (Windows NT 6.3; WOW64) AppleWebKit/537.36 (KHTML, like Gecko) Chrome/50.0.2661.102 Safari/537.36";s:5:"login";i:1463670930;}}</t>
  </si>
  <si>
    <t>http://semanaeducacionartistica.cultura.gob.cl/wp-content/uploads/2016/05/insignia-3-150x150.png</t>
  </si>
  <si>
    <t>La Escuela Sargento 2Â°  Daniel Rebolledo, de dependencia municipal,  atiende a niÃ±os provenientes de sectores muy vulnerables y en riesgo social.  Los niveles que atiende son prebÃ¡sica y bÃ¡sica.</t>
  </si>
  <si>
    <t>Loreto Bravo JordÃ¡n</t>
  </si>
  <si>
    <t>Pedagoga87</t>
  </si>
  <si>
    <t>pedagoga87</t>
  </si>
  <si>
    <t>yessica.riquelme@gmail.com</t>
  </si>
  <si>
    <t>Escuela Wenceslao Valdivia</t>
  </si>
  <si>
    <t>quiriquina1790</t>
  </si>
  <si>
    <t>a:1:{s:64:"59b30b0f681b9096cbadcc24387deb7ac97adcf876d4ce17039c94e673d7e6c6";a:4:{s:10:"expiration";i:1463868478;s:2:"ip";s:12:"172.18.9.223";s:2:"ua";s:65:"Mozilla/5.0 (Windows NT 6.1; rv:46.0) Gecko/20100101 Firefox/46.0";s:5:"login";i:1463695678;}}</t>
  </si>
  <si>
    <t xml:space="preserve">Nuestra Escuela Cristiana Wenceslao Valdivia posee un modelo pedagÃ³gico socio -cultural â€“ valÃ³rico el que en su aspecto mÃ¡s profundo logra integrar e involucrar un conjunto de habilidades y capacidades personales, Ã©ticas, sociales y valÃ³ricas al servicio del aprendizaje, que apunta al desarrollo de habilidades cognitivas; tambien sellos propios: Cristiano, inclusivo,Recreacion y vida saludable y Sana Convivencia.Para asÃ¬ entregar una EducaciÃ³n  de calidad inclusiva con sÃ³lidos valores y principios cristianos; que les permitan a los estudiantes desarrollar competencias y habilidades necesarias para enfrentar cambios, desafÃ­os, y exigencias que la sociedad les imponga. 
</t>
  </si>
  <si>
    <t>5684-7</t>
  </si>
  <si>
    <t>Jessica Riquelme SÃ ez</t>
  </si>
  <si>
    <t>Musica - Danza - Coro</t>
  </si>
  <si>
    <t>PEDRO FIGUEROA LANDAUR</t>
  </si>
  <si>
    <t>pedro-figueroa-landaur</t>
  </si>
  <si>
    <t>landaur@gmail.com</t>
  </si>
  <si>
    <t xml:space="preserve">INTITUTO SUPERIOR DE COMERCIO EDUARDO FREI MONTALVA </t>
  </si>
  <si>
    <t>AMUNATEGUI NÂ° 126</t>
  </si>
  <si>
    <t>a:1:{s:64:"023f4da95ff19c2e0eaae30e007f9225fe29a7d8a6c690d076d2f539a32bd6b6";a:4:{s:10:"expiration";i:1466200482;s:2:"ip";s:12:"172.18.9.223";s:2:"ua";s:72:"Mozilla/5.0 (Windows NT 6.3; WOW64; rv:47.0) Gecko/20100101 Firefox/47.0";s:5:"login";i:1466027682;}}</t>
  </si>
  <si>
    <t>http://semanaeducacionartistica.cultura.gob.cl/wp-content/uploads/2016/05/x.jpg</t>
  </si>
  <si>
    <t>a:4:{i:0;s:15:"Artes circenses";i:1;s:14:"Artes visuales";i:2;s:10:"Literatura";i:3;s:6:"Teatro";}</t>
  </si>
  <si>
    <t>El INSUCO fue creado para Formar TÃ©cnicos de Nivel Medio en  AdministraciÃ³n y Contabilidad, competentes,  comprometidos con su desarrollo personal, su entorno laboral, natural  y social,  para ser asÃ­, agentes de cambio.
VISIÃ“N
Sobre la  herencia educativo- histÃ³rica recibida de decenios,  aspiramos  a que dentro de 4 aÃ±os, seamos capaces de construir innovadoramente una destacada comunidad educativo TÃ©cnico Profesional del sector EconÃ³mico de las Ã¡reas  AdministraciÃ³n y Comercio, lÃ­der en la formaciÃ³n de una persona con competencias cognitivas, valÃ³ricas y sociales en sus titulados y en los que continÃºen estudios superiores.</t>
  </si>
  <si>
    <t>8503-0</t>
  </si>
  <si>
    <t>https://insucoefm.cl/</t>
  </si>
  <si>
    <t xml:space="preserve">HECTOR DIAZ </t>
  </si>
  <si>
    <t>JEFE UTP H.C.</t>
  </si>
  <si>
    <t xml:space="preserve">TUNA </t>
  </si>
  <si>
    <t>Pedro Manuel</t>
  </si>
  <si>
    <t>pedro-manuel</t>
  </si>
  <si>
    <t>pcace002@gmail.com</t>
  </si>
  <si>
    <t>Escuela G-914 El Amanecer de Duqueco</t>
  </si>
  <si>
    <t>KilÃ³metro 8 Camino a Mulchen Sector Duqueco</t>
  </si>
  <si>
    <t>a:4:{i:0;s:14:"Artes visuales";i:1;s:5:"Danza";i:2;s:13:"Nuevos medios";i:3;s:6:"Teatro";}</t>
  </si>
  <si>
    <t xml:space="preserve">Escuela Rural de la comuna de Los Ãngeles, con una matricula de 263 alumnos desde NT1 a Octavo AÃ±o Basico </t>
  </si>
  <si>
    <t>4235-8</t>
  </si>
  <si>
    <t>Pedro Manuel Caceres Gutierrez</t>
  </si>
  <si>
    <t>Inspector General</t>
  </si>
  <si>
    <t>Pedro Vega Flores</t>
  </si>
  <si>
    <t>pedro-vega-flores</t>
  </si>
  <si>
    <t>utp.jose.m.carrera@gmail.com</t>
  </si>
  <si>
    <t>jose miguel carrera</t>
  </si>
  <si>
    <t>las Heras 317</t>
  </si>
  <si>
    <t>huasco</t>
  </si>
  <si>
    <t>Escuela Inclusiva, con formaciÃ³n integral, centrada en los aprendizajes.
asumimos el compromiso de entregar educaciÃ³n de calidad para formar estudiantes comprometidos con sus aprendizajes en un ambiente inclusivo, con Ã©nfasis en el desarrollode las capacidfades intelectuales, sociales, valÃ³ricas y emocionales</t>
  </si>
  <si>
    <t>487-1</t>
  </si>
  <si>
    <t>miccy chavarrÃ­a HernÃ¡ndez</t>
  </si>
  <si>
    <t>Docente EducaciÃ³n General BÃ¡sica</t>
  </si>
  <si>
    <t>talleres de mÃºsica</t>
  </si>
  <si>
    <t>Pepa Valenzuela Arevalo</t>
  </si>
  <si>
    <t>pepa-valenzuela-arevalo</t>
  </si>
  <si>
    <t>pepavalenzuelaa@gmail.com</t>
  </si>
  <si>
    <t>Colegio Sanit Patrick</t>
  </si>
  <si>
    <t>Prieto norte # 36</t>
  </si>
  <si>
    <t>http://semanaeducacionartistica.cultura.gob.cl/wp-content/uploads/2016/05/colegio-3-150x150.jpg</t>
  </si>
  <si>
    <t>El colegio Sanit Patrick aspira a formar un ciudadano con visiÃ³n universal, que se caracteriza por su esfuerzo en cultivar su orientaciÃ³n valÃ³rica, considerando su naturaleza fÃ­sica, social, espiritual y con un propÃ³sito claro de su existencia de creciente universalidad y liderazgo, que propone cambios, respeta, tolera a sus semejantes y al entorno.</t>
  </si>
  <si>
    <t>20181-2</t>
  </si>
  <si>
    <t>http://www.saintpatricktemuco.cl/</t>
  </si>
  <si>
    <t>45- 2742022</t>
  </si>
  <si>
    <t>Maria Jose Valenzuela Arevalo</t>
  </si>
  <si>
    <t>profesora de arte y tecnologia</t>
  </si>
  <si>
    <t>Pequeno Taller</t>
  </si>
  <si>
    <t>pequeno-taller</t>
  </si>
  <si>
    <t>teatropeke@gmail.com</t>
  </si>
  <si>
    <t>PEQUEÃ‘O TALLER</t>
  </si>
  <si>
    <t>Luis Pereira 1212</t>
  </si>
  <si>
    <t>http://semanaeducacionartistica.cultura.gob.cl/wp-content/uploads/2016/04/Cuentos-taller-teatro-005-150x150.jpg</t>
  </si>
  <si>
    <t>PEQUEÃ‘O TALLER es un espacio de artes integradas para el desarrollo de la experiencia creativa en niÃ±os y niÃ±as entre los 7 y 12 aÃ±os. Desde la mÃºsica, la plÃ¡stica, el diseÃ±o, la creaciÃ³n de textos, la actuaciÃ³n y muchos juegos los niÃ±os dan libertad a su imaginaciÃ³n, que es encausada y que culmina tras un tiempo acotado de trabajo, en un montaje teatral donde no todos los niÃ±os actÃºan. SÃ³lo lo hacen si quieren, pueden cumplir algÃºn o algunos de los tantos roles en las etapas de trabajo y asÃ­ se comprende que en el trabajo grupal todos valemos y tenemos un papel que cumplir. Del mismo modo los chicos comparten un espacio que es transformado (el taller se hace en una casa) para el trabajo que nunca dura mÃ¡s de 8 clases de 3 horas cada una (de ese modo ven prontos resultados) y se comparte tambiÃ©n el espacio de la cocina como un elemento de la fiesta de los sentidos, importantes en el proceso de creaciÃ³n. Todo se trabaja en equipo y se integra tambiÃ©n a los padres, madres o algÃºn cercano a los niÃ±os para el apoyo durante ensayos generales. Se valoran y mejoran los vÃ­nculos y se trabaja tambiÃ©n la resoluciÃ³n de conflictos sin imposiciÃ³n de parte de los adultos sino que son los propios niÃ±os y niÃ±as quienes van tomando conciencia del respeto y cuidado mutuo.</t>
  </si>
  <si>
    <t>https://www.facebook.com/pequenotallerteatro/</t>
  </si>
  <si>
    <t>Claudia Reyes Allendes</t>
  </si>
  <si>
    <t>perla</t>
  </si>
  <si>
    <t>perla3875@hotmail.com</t>
  </si>
  <si>
    <t>liceo polivalente las salinas talcahuano</t>
  </si>
  <si>
    <t>Almirante Neff 310, Sector Salinas  Talahuano</t>
  </si>
  <si>
    <t>a:1:{s:64:"08a706c5890bbd880042c9a38d1f5135ed998bf48893d769568a86a26e134373";a:4:{s:10:"expiration";i:1463848476;s:2:"ip";s:12:"172.18.9.223";s:2:"ua";s:102:"Mozilla/5.0 (Windows NT 6.1) AppleWebKit/537.36 (KHTML, like Gecko) Chrome/50.0.2661.102 Safari/537.36";s:5:"login";i:1463675676;}}</t>
  </si>
  <si>
    <t>4708-2</t>
  </si>
  <si>
    <t>Pia Carvajal Carrizo</t>
  </si>
  <si>
    <t>pia-carvajal-carrizo</t>
  </si>
  <si>
    <t>carvajalcarrizo@live.com</t>
  </si>
  <si>
    <t>Arturo PÃ©rez Canto</t>
  </si>
  <si>
    <t>Avenida Argentina, Villa ConcepciÃ³n.</t>
  </si>
  <si>
    <t>a:1:{s:64:"16c9a39d4035932380114cce51042497b82e18a63a9be990907f668a239a6e9f";a:4:{s:10:"expiration";i:1466947718;s:2:"ip";s:12:"172.18.9.223";s:2:"ua";s:114:"Mozilla/5.0 (Windows NT 6.3; Win64; x64) AppleWebKit/537.36 (KHTML, like Gecko) Chrome/51.0.2704.103 Safari/537.36";s:5:"login";i:1466774918;}}</t>
  </si>
  <si>
    <t>http://semanaeducacionartistica.cultura.gob.cl/wp-content/uploads/2016/04/apc-150x150.jpg</t>
  </si>
  <si>
    <t xml:space="preserve">la Escuela Arturo PÃ©rez Canto es un establecimiento educacional inclinado hacia una educaciÃ³n de calidad e integra con valores establecidos en los estudiantes, docentes, apoderados y administrativos. Nuestra escuela considera primordial la participaciÃ³n de las artes en los aprendizajes y experiencias de nuestros estudiantes, ya que estas permiten el desarrollo de mÃºltiples habilidades cognitivas y expresivas en ellos y en todos los actores que participan diariamente en la escuela. </t>
  </si>
  <si>
    <t>458-8</t>
  </si>
  <si>
    <t>51 2613872</t>
  </si>
  <si>
    <t>PÃ­a Carvajal Carrizo</t>
  </si>
  <si>
    <t>docente de mÃºsica desde nt1 a octavo bÃ¡sico</t>
  </si>
  <si>
    <t>coro de niÃ±os y niÃ±as de segundo ciclo; hace dos aÃ±o</t>
  </si>
  <si>
    <t>pia salazar fonseca</t>
  </si>
  <si>
    <t>pia-salazar-fonseca</t>
  </si>
  <si>
    <t>piasalazarfonseca@gmail.com</t>
  </si>
  <si>
    <t>Juan Pablo Segundo</t>
  </si>
  <si>
    <t>San Marcos 573</t>
  </si>
  <si>
    <t>a:1:{s:64:"f5350a851744b4a5e2da114d597583f2f115bab659db64974f8183db59089fd2";a:4:{s:10:"expiration";i:1463785149;s:2:"ip";s:12:"172.18.9.223";s:2:"ua";s:102:"Mozilla/5.0 (Windows NT 5.1) AppleWebKit/537.36 (KHTML, like Gecko) Chrome/49.0.2623.112 Safari/537.36";s:5:"login";i:1463612349;}}</t>
  </si>
  <si>
    <t>http://semanaeducacionartistica.cultura.gob.cl/wp-content/uploads/2016/05/Logo_Colegio-150x150.png</t>
  </si>
  <si>
    <t>30003-9</t>
  </si>
  <si>
    <t>http://www.juanpablosegundo.cl/</t>
  </si>
  <si>
    <t>(058) 594350 - 594360 - 594364</t>
  </si>
  <si>
    <t>Maritza Escobar</t>
  </si>
  <si>
    <t>PIA VERA</t>
  </si>
  <si>
    <t>pia-vera</t>
  </si>
  <si>
    <t>a:1:{s:64:"950c759445e2e40cfb9db2e65d728d79531096ea6375aa264c4b331b3f203a34";a:4:{s:10:"expiration";i:1467730611;s:2:"ip";s:12:"172.18.9.223";s:2:"ua";s:110:"Mozilla/5.0 (Windows NT 10.0; WOW64) AppleWebKit/537.36 (KHTML, like Gecko) Chrome/51.0.2704.103 Safari/537.36";s:5:"login";i:1467557811;}}</t>
  </si>
  <si>
    <t>http://semanaeducacionartistica.cultura.gob.cl/wp-content/uploads/2016/04/ARTE-Y-DIVERSIDAD-150x150.jpg</t>
  </si>
  <si>
    <t>La escuela especial Rigoberta Menchu surge con un sueÃ±o de un grupo de profesionales del Ã¡rea de educaciÃ³n de crear y construir una escuela a partir de dos herramientas fundamentales: voluntad y compromiso social. Con un mÃ­nimo de recursos materiales se fue implementando poco a poco, muro a muro y gran esfuerzo la construcciÃ³n de nuestra escuela.
Nuestro sueÃ±o era aunar la pedagogÃ­a con lo diferente y reconciliarla a la vez con el arte, de este sueÃ±o surge los niÃ±os con necesidades educativas especiales y nuestro abordaje desde la pedagogÃ­a, la terapia (clÃ­nica) y lo artÃ­stico. En el imaginario colectivo nuestro espacio escolar paso a significar un lugar de libertad donde lo diferente es ampliamente aceptado y lo creativo profundamente acogido.
Rigoberta Menchu, ese es nuestro ejemplo, sus valores latinoamericanos y su fuerza para crecer desde la diferencia. A partir de este modelo tomamos las manos de nuestros niÃ±os en su desarrollo como ser humano diferente y lo integramos al aprendizaje desde la alegrÃ­a, la creatividad y la diversidad</t>
  </si>
  <si>
    <t>25791-5</t>
  </si>
  <si>
    <t>FACEBOOK:  Kunga Quillahua Menchu</t>
  </si>
  <si>
    <t>PÃA VERA</t>
  </si>
  <si>
    <t>COORDINADORA TÃ‰CNICA / PEDAGOGICA</t>
  </si>
  <si>
    <t>Piedad Camus</t>
  </si>
  <si>
    <t>piedad-camus</t>
  </si>
  <si>
    <t>piedadcamus@sanadrian.cl</t>
  </si>
  <si>
    <t>Colegio San AdriÃ¡n</t>
  </si>
  <si>
    <t>Lo Ovalle 275</t>
  </si>
  <si>
    <t>a:1:{s:64:"3fb475d4a8f8aec37919a163f99b8ece2fd0020e5467d1471da260ea8665880c";a:4:{s:10:"expiration";i:1466861454;s:2:"ip";s:12:"172.18.9.223";s:2:"ua";s:110:"Mozilla/5.0 (Windows NT 10.0; WOW64) AppleWebKit/537.36 (KHTML, like Gecko) Chrome/51.0.2704.103 Safari/537.36";s:5:"login";i:1466688654;}}</t>
  </si>
  <si>
    <t>www.sanadrian.cl</t>
  </si>
  <si>
    <t>Pilar</t>
  </si>
  <si>
    <t>pilar</t>
  </si>
  <si>
    <t>pilarh.efrancia@gmail.com</t>
  </si>
  <si>
    <t>David Arellano 2727</t>
  </si>
  <si>
    <t>a:1:{s:64:"5433bdf260d67b14c9957af6be93107349c391a8b1099888f6bb5f618db7ba91";a:4:{s:10:"expiration";i:1459820021;s:2:"ip";s:12:"172.18.9.223";s:2:"ua";s:102:"Mozilla/5.0 (Windows NT 6.1) AppleWebKit/537.36 (KHTML, like Gecko) Chrome/49.0.2623.110 Safari/537.36";s:5:"login";i:1459647221;}}</t>
  </si>
  <si>
    <t>Pilar Herrera</t>
  </si>
  <si>
    <t>Pilar Navarrete Quijada</t>
  </si>
  <si>
    <t>pilar-navarrete-quijada</t>
  </si>
  <si>
    <t>pilarnavarretequijada@gmail.com</t>
  </si>
  <si>
    <t>Escuela Quilmo</t>
  </si>
  <si>
    <t>Camino Yungay km 8</t>
  </si>
  <si>
    <t>a:1:{s:64:"23eb4c1579838ee6730b34c8afa0ed6cd41f2394a0cf151af317da00bfc14988";a:4:{s:10:"expiration";i:1463017051;s:2:"ip";s:12:"172.18.9.223";s:2:"ua";s:72:"Mozilla/5.0 (Windows NT 6.3; WOW64; rv:46.0) Gecko/20100101 Firefox/46.0";s:5:"login";i:1462844251;}}</t>
  </si>
  <si>
    <t>http://semanaeducacionartistica.cultura.gob.cl/wp-content/uploads/2016/05/Sin-tÃ­tulo-150x150.jpg</t>
  </si>
  <si>
    <t>a:5:{i:0;s:15:"Artes circenses";i:1;s:4:"Cine";i:2;s:5:"Danza";i:3;s:7:"MÃºsica";i:4;s:6:"Teatro";}</t>
  </si>
  <si>
    <t>En nuestra escuela se realizarÃ¡ una calendarizaciÃ³n de la semana con actividades diversas, Pintura, poesÃ­a, folclor y un carnaval de cierre en la plaza de ChillÃ¡n Viejo.</t>
  </si>
  <si>
    <t>3698-6</t>
  </si>
  <si>
    <t>AmÃ©rica ValdÃ©s Molina</t>
  </si>
  <si>
    <t>Profesora de Artes</t>
  </si>
  <si>
    <t xml:space="preserve">coro infantil </t>
  </si>
  <si>
    <t>pilar pradenas ramos</t>
  </si>
  <si>
    <t>pilar-pradenas-ramos</t>
  </si>
  <si>
    <t>pilarpradenas@hotmail.com</t>
  </si>
  <si>
    <t>como aprender a disfrutar de la mÃºsica, practicÃ¡ndola y comunicando mensajes de paz  y de sentimientos</t>
  </si>
  <si>
    <t>Pilar Ureta Calderon</t>
  </si>
  <si>
    <t>pilar-ureta-calderon</t>
  </si>
  <si>
    <t>Colegio San Alberto Hurtado - FundaciÃ³n BelÃ©n Educa</t>
  </si>
  <si>
    <t>a:2:{s:64:"195aab43ab4b1c115b9bb03675155b445a4d9708019aef4f6a837b35732fd17f";a:4:{s:10:"expiration";i:1462653170;s:2:"ip";s:12:"172.18.9.223";s:2:"ua";s:109:"Mozilla/5.0 (Windows NT 10.0; WOW64) AppleWebKit/537.36 (KHTML, like Gecko) Chrome/50.0.2661.94 Safari/537.36";s:5:"login";i:1462480370;}s:64:"247fd53016fabff61b1b30710043397b7290f5945f9a9c3d8a9f463b1c84a953";a:4:{s:10:"expiration";i:1462716471;s:2:"ip";s:12:"172.18.9.223";s:2:"ua";s:109:"Mozilla/5.0 (Windows NT 10.0; WOW64) AppleWebKit/537.36 (KHTML, like Gecko) Chrome/50.0.2661.94 Safari/537.36";s:5:"login";i:1462543671;}}</t>
  </si>
  <si>
    <t>http://semanaeducacionartistica.cultura.gob.cl/wp-content/uploads/2016/04/IMG_0239-150x150.jpg</t>
  </si>
  <si>
    <t>a:8:{i:0;s:12:"Arquitectura";i:1;s:10:"ArtesanÃ­a";i:2;s:14:"Artes visuales";i:3;s:4:"Cine";i:4;s:7:"DiseÃ±o";i:5;s:11:"FotografÃ­a";i:6;s:7:"MÃºsica";i:7;s:13:"Nuevos medios";}</t>
  </si>
  <si>
    <t>Somos un establecimiento que incorpora las Ã¡reas de Artes Visuales y MÃºsica como parte importante de la formaciÃ³n integral que planteamos en nuestro perfil de estudiante. Son Ã¡reas para promover la expresiÃ³n personal y encontrar un espacio para el desarrollo de la creatividad, el pensamiento divergente, crÃ­tico y reflexivo.</t>
  </si>
  <si>
    <t>26365-6</t>
  </si>
  <si>
    <t>http://www.beleneduca.cl/colegio_san_alberto_hurtado.php</t>
  </si>
  <si>
    <t>27479561 - 27473443</t>
  </si>
  <si>
    <t>Pilar Ureta CalderÃ³n</t>
  </si>
  <si>
    <t>Encargada de Ã¡rea de Artes Visuales</t>
  </si>
  <si>
    <t>Coro de niÃ±os 2Âº a 6Âº bÃ¡sico</t>
  </si>
  <si>
    <t>Priscila Munoz</t>
  </si>
  <si>
    <t>priscila-munoz</t>
  </si>
  <si>
    <t>Santos MartÃ­nez, entre calle Mejillones y pasaje 5, curicÃ³</t>
  </si>
  <si>
    <t>a:1:{s:64:"6a9121b353c6a2eae4126fe71af764378fa92a8c05dddff84337e377ec38b7c8";a:4:{s:10:"expiration";i:1466180937;s:2:"ip";s:12:"172.18.9.223";s:2:"ua";s:133:"Mozilla/5.0 (X11; Linux i686) AppleWebKit/537.36 (KHTML, like Gecko) Ubuntu Chromium/47.0.2526.106 Chrome/47.0.2526.106 Safari/537.36";s:5:"login";i:1466008137;}}</t>
  </si>
  <si>
    <t>http://semanaeducacionartistica.cultura.gob.cl/wp-content/uploads/2016/04/IMG_7316-150x150.jpg</t>
  </si>
  <si>
    <t>Orientado a la comunidad, el telecentro es un espacio que presta herramientas con el fin de una real llegada de informaciÃ³n, educaciÃ³n, entre otras de la mano de las tics; permitiendo que loa usuarios se inserten en el mundo globalizado, estimulando sus capacidades.</t>
  </si>
  <si>
    <t>Priscila MuÃ±oz JofrÃ©</t>
  </si>
  <si>
    <t>Priscilla</t>
  </si>
  <si>
    <t>priscilla</t>
  </si>
  <si>
    <t>prrosas@gmail.com</t>
  </si>
  <si>
    <t>JUGENDLAND SCHULE</t>
  </si>
  <si>
    <t>Lucas Pacheco</t>
  </si>
  <si>
    <t>a:3:{s:64:"172c74015e5e849b4106bf5738c35a1f2907c1c04e8dbd0357782a01ee5ec36b";a:4:{s:10:"expiration";i:1464244982;s:2:"ip";s:12:"172.18.9.223";s:2:"ua";s:102:"Mozilla/5.0 (Windows NT 5.1) AppleWebKit/537.36 (KHTML, like Gecko) Chrome/49.0.2623.112 Safari/537.36";s:5:"login";i:1464072182;}s:64:"b48442919fe28590f688d00f8393476e27468639d243de3b9ed9a893d337a8a2";a:4:{s:10:"expiration";i:1464297168;s:2:"ip";s:12:"172.18.9.223";s:2:"ua";s:102:"Mozilla/5.0 (Windows NT 5.1) AppleWebKit/537.36 (KHTML, like Gecko) Chrome/49.0.2623.112 Safari/537.36";s:5:"login";i:1464124368;}s:64:"d322153d2447d941b220d4cf1735750fc458a2936db005d9a01efe2ebb6c8490";a:4:{s:10:"expiration";i:1464407956;s:2:"ip";s:12:"172.18.9.223";s:2:"ua";s:102:"Mozilla/5.0 (Windows NT 5.1) AppleWebKit/537.36 (KHTML, like Gecko) Chrome/49.0.2623.112 Safari/537.36";s:5:"login";i:1464235156;}}</t>
  </si>
  <si>
    <t>http://semanaeducacionartistica.cultura.gob.cl/wp-content/uploads/2016/05/7359_1611297495763447_2196203884119825517_n-1-150x150.jpg</t>
  </si>
  <si>
    <t>â€œExigirse, superarse y ganar sin perder la esenciaâ€:
           El valor de aprender con afecto.</t>
  </si>
  <si>
    <t>http://jugendland.k12.cl/</t>
  </si>
  <si>
    <t>Priscilla Rosas</t>
  </si>
  <si>
    <t>PRISCILLA AMO GALAZ</t>
  </si>
  <si>
    <t>priscilla-amo-galaz</t>
  </si>
  <si>
    <t>pamogalaz@gmail.com</t>
  </si>
  <si>
    <t>New Heinrich High School</t>
  </si>
  <si>
    <t>av. Jose Pedro Alessandri 1427</t>
  </si>
  <si>
    <t>www.heinrich.cl</t>
  </si>
  <si>
    <t>Priscilla Amo</t>
  </si>
  <si>
    <t>PROACAP</t>
  </si>
  <si>
    <t>proacap</t>
  </si>
  <si>
    <t>colegioproacap@gmail.com</t>
  </si>
  <si>
    <t>Colegio PROACAP</t>
  </si>
  <si>
    <t>Almagro 847</t>
  </si>
  <si>
    <t>31124-3</t>
  </si>
  <si>
    <t>43 2341979</t>
  </si>
  <si>
    <t xml:space="preserve">Jessica Mardones </t>
  </si>
  <si>
    <t>ProfeNicole</t>
  </si>
  <si>
    <t>profenicole</t>
  </si>
  <si>
    <t>nicole.iasalvatore@colegionlc.cl</t>
  </si>
  <si>
    <t>http://semanaeducacionartistica.cultura.gob.cl/wp-content/uploads/2016/03/nlc-1.jpg</t>
  </si>
  <si>
    <t>a:5:{i:0;s:10:"ArtesanÃ­a";i:1;s:14:"Artes visuales";i:2;s:5:"Danza";i:3;s:10:"Literatura";i:4;s:6:"Teatro";}</t>
  </si>
  <si>
    <t>Nuestra organizaciÃ³n educativa concibe la educaciÃ³n como un proceso permanente que abarca a la persona en su totalidad y que tiene como finalidad  promover su formaciÃ³n intelectual, moral, fÃ­sica y espiritual, mediante experiencias interactivas, que potencien el desarrollo de las capacidades y de los valores institucionales, los cuales les permitirÃ¡n una adecuada inserciÃ³n al mundo globalizado.</t>
  </si>
  <si>
    <t>Profesora Geraldine Ortuya</t>
  </si>
  <si>
    <t>profesora-geraldine-ortuya</t>
  </si>
  <si>
    <t>GERALDINE.ORTUYA@GMAIL.COM</t>
  </si>
  <si>
    <t>Escuela BÃ¡sica Emprender Puente Alto</t>
  </si>
  <si>
    <t>Los maÃ±ios 978</t>
  </si>
  <si>
    <t>http://semanaeducacionartistica.cultura.gob.cl/wp-content/uploads/2016/04/nn-150x150.jpg</t>
  </si>
  <si>
    <t>a:9:{i:0;s:10:"ArtesanÃ­a";i:1;s:15:"Artes circenses";i:2;s:14:"Artes visuales";i:3;s:4:"Cine";i:4;s:5:"Danza";i:5;s:7:"DiseÃ±o";i:6;s:11:"FotografÃ­a";i:7;s:10:"Literatura";i:8;s:7:"MÃºsica";}</t>
  </si>
  <si>
    <t>La CorporaciÃ³n Educacional y Cultural Emprender,  se inspira y sustenta en las concepciones y valores del Humanismo Cristiano que promueve una formaciÃ³n integral, por medio de la cual se aspira a que se desarrollen personas libres, participativas y solidarias, capaces de vivir un sano pluralismo.</t>
  </si>
  <si>
    <t>24 866</t>
  </si>
  <si>
    <t>www.emprenderobispoalvear.cl</t>
  </si>
  <si>
    <t>Geraldine Ortuya</t>
  </si>
  <si>
    <t>prueba-escuela</t>
  </si>
  <si>
    <t>prueba@cultura.gob.cl</t>
  </si>
  <si>
    <t>prueba-espacio</t>
  </si>
  <si>
    <t>prueba2@cultura.gob.cl</t>
  </si>
  <si>
    <t>prueba-universidad</t>
  </si>
  <si>
    <t>alfonso.calderon@cultura.gob.cl</t>
  </si>
  <si>
    <t>Rachid Misleh Anaiz</t>
  </si>
  <si>
    <t>rachid-misleh-anaiz</t>
  </si>
  <si>
    <t>radiomapu@gmail.com</t>
  </si>
  <si>
    <t>Colegio Raimapu de La FLorida</t>
  </si>
  <si>
    <t>Garcia Hurtado de Mendoza 8674</t>
  </si>
  <si>
    <t xml:space="preserve">RADIO EN LA ESCUELA: ESPACIOS DE COMUNICACIÃ“N DENTRO Y FUERA DEL AULA DescripciÃ³n del Proyecto: Desde el aÃ±o 2009, donde se crea el proyecto Radiomapu desde una iniciativa del centro de estudiantes del colegio, y luego a travÃ©s del taller en educaciÃ³n media, se ha estado cumpliendo la tarea de abrir algunos espacios y generar herramientas dentro de la escuela. Los productos obtenidos han sido una serie de programas grabados por los estudiantes en el taller, para audiencias y de temÃ¡ticas diversas, cobertura de algunos eventos y actividades del colegio, y tambiÃ©n registro de actividades educativas y pedagÃ³gicas, dentro y fuera del aula. A fines del aÃ±o 2011, con auspicio del colegio, se contrata un sitio web y un dominio (www.radiomapu.com), donde actualmente estÃ¡n siendo subidos estos contenidos generados, por estudiantes y profesores del colegio, para hacerlos pÃºblicos y libres. AdemÃ¡s de ser transmitidos por el dial comunitario 98.1 FM, a travÃ©s de un amplificador FM y una antena, que nos da una potencia y cobertura local. Durante el aÃ±o 2012 , el proyecto Radiomapu pretende implementar el uso de los medios de comunicaciÃ³n como apoyo a la docencia, en el aula y fuera de ella, y tambiÃ©n como una herramienta para el desarrollo de un espacio comunitario. Para ello se pretende seguir la misma lÃ­nea de trabajo a travÃ©s del taller de radio en educaciÃ³n media, y abrir una nueva metodologÃ­a de trabajo en el espacio comÃºn y en el aula. De esta manera estaremos cerrando las distancias que hay entre profesores, estudiantes, trabajadores y tambiÃ©n apoderados, integrando los contenidos y productos generados en una parrilla programÃ¡tica, a la cual se puede acceder desde internet de forma automÃ¡tica, o desde la radio on-line y del dial, en los horarios en que se programe. Para ello es necesario aumentar la cantidad de horas de trabajo en campo dentro del colegio, es decir, planificando, grabando, editando, publicando, lo que sucede en nuestra escuela, dentro y fuera de las aulas. TambiÃ©n se sumaran horas de trabajo en apoyo a la docencia, donde la Radiocomunicacion, o los MassMedia(como Internet) podrÃ¡n ser usados como recurso metodolÃ³gico o didÃ¡ctico para cualquier sector educativo, generando contenidos que pueden compartir con el resto de la comunidad, con sus compaÃ±eros de curso, de nivel, de otros cursos, e inclusive de otros colegios. TambiÃ©n se busca implementar un nuevo requerimiento tÃ©cnico que nos traerÃ­a la oportunidad de ocupar los espacios comunes que existen en la escuela, como los recreos, los horarios de almuerzo y la hora en que los apoderad@s estÃ¡n buscando a sus hij@s, esto mediante la adquisiciÃ³n de bocinas y un amplificador dentro del colegio, que seriar usado para dar informaciones, entretener, marcar las entradas y salidas de clases. Objetivo Principal: Generar y potenciar un espacio de comunicaciÃ³n y encuentro, adentro y afuera de la escuela. Objetivo EspecÃ­fico: Montaje de una programaciÃ³n con contenidos originales, generados en la escuela. CreaciÃ³n y ejecuciÃ³n de encuestas. GeneraciÃ³n de contenidos y audiencias a travÃ©s de distintos programas Brindar apoyo al docente, como herramienta didÃ¡ctica y metodolÃ³gica. </t>
  </si>
  <si>
    <t>Rachid Misleh A.</t>
  </si>
  <si>
    <t>Monitor de Talleres, GestiÃ³n Cultural, Docente de Aula.</t>
  </si>
  <si>
    <t>Taller de Produccion Musical, Talleres de Relatos Radiales, Talleres de Creadores.</t>
  </si>
  <si>
    <t>Ramon Rivas alarcon</t>
  </si>
  <si>
    <t>ramon-rivas-alarcon</t>
  </si>
  <si>
    <t>rrivas@cocochi.cl</t>
  </si>
  <si>
    <t>Colegio ConcepciÃ³n de Chillan.</t>
  </si>
  <si>
    <t>Vicente Mendez 751</t>
  </si>
  <si>
    <t>a:2:{s:64:"db3a2c0651231e2f92e5755fd9a70f9036599ef7a05b511fa18924c5c542391d";a:4:{s:10:"expiration";i:1458945049;s:2:"ip";s:12:"172.18.9.223";s:2:"ua";s:113:"Mozilla/5.0 (Windows NT 6.3; Win64; x64) AppleWebKit/537.36 (KHTML, like Gecko) Chrome/50.0.2661.37 Safari/537.36";s:5:"login";i:1458772249;}s:64:"dbbe75001af5c929a6d922e02927a2e22d3e7ba538a3d82864575052cba6a6c0";a:4:{s:10:"expiration";i:1459018435;s:2:"ip";s:12:"172.18.9.223";s:2:"ua";s:113:"Mozilla/5.0 (Windows NT 6.3; Win64; x64) AppleWebKit/537.36 (KHTML, like Gecko) Chrome/50.0.2661.49 Safari/537.36";s:5:"login";i:1458845635;}}</t>
  </si>
  <si>
    <t>http://semanaeducacionartistica.cultura.gob.cl/wp-content/uploads/2016/03/images-3-150x150.jpg</t>
  </si>
  <si>
    <t>Chillan</t>
  </si>
  <si>
    <t>a:7:{i:0;s:12:"Arquitectura";i:1;s:14:"Artes visuales";i:2;s:5:"Danza";i:3;s:11:"FotografÃ­a";i:4;s:10:"Literatura";i:5;s:7:"MÃºsica";i:6;s:6:"Teatro";}</t>
  </si>
  <si>
    <t>17794-6</t>
  </si>
  <si>
    <t>www.cocochi.cl</t>
  </si>
  <si>
    <t>RamÃ³n Rivas Alarcon</t>
  </si>
  <si>
    <t>Profesor De Artes Visuales.</t>
  </si>
  <si>
    <t>ballet cocochi</t>
  </si>
  <si>
    <t>raquel</t>
  </si>
  <si>
    <t>raquelita.vb@gmail.com</t>
  </si>
  <si>
    <t>esucela fernando alessandri r.</t>
  </si>
  <si>
    <t>lord cochrane 850</t>
  </si>
  <si>
    <t>http://semanaeducacionartistica.cultura.gob.cl/wp-content/uploads/2016/06/insignia-150x150.jpg</t>
  </si>
  <si>
    <t>Es un establecimiento municipal ,en su mayorÃ­a con estudiantes extranjeros, y de alta vulnerabilidad, siendo el Ã¡rea artÃ­stica un medio para estimular sus inquietudes e intereses.</t>
  </si>
  <si>
    <t>8549-9</t>
  </si>
  <si>
    <t>raquel vidal barria</t>
  </si>
  <si>
    <t>RAQUEL EVELYN PENA SALDIAS</t>
  </si>
  <si>
    <t>raquel-evelyn-pena-saldias</t>
  </si>
  <si>
    <t>evelynpenasaldias@gmail.com</t>
  </si>
  <si>
    <t xml:space="preserve">Colegio Claudio Gay </t>
  </si>
  <si>
    <t>VicuÃ±a Mackenna 3081</t>
  </si>
  <si>
    <t>a:1:{s:64:"e6720514f0847bbbd816a087e4500d30308c57e8e9926d153ce7381e6acef266";a:4:{s:10:"expiration";i:1462968404;s:2:"ip";s:12:"172.18.9.223";s:2:"ua";s:101:"Mozilla/5.0 (Windows NT 6.1) AppleWebKit/537.36 (KHTML, like Gecko) Chrome/50.0.2661.94 Safari/537.36";s:5:"login";i:1462795604;}}</t>
  </si>
  <si>
    <t>10771-9</t>
  </si>
  <si>
    <t>www.colegioclaudiogay.cl</t>
  </si>
  <si>
    <t>Carola Valdebenito</t>
  </si>
  <si>
    <t>Docente Artes</t>
  </si>
  <si>
    <t>Raquel Gonzalez Espinosa</t>
  </si>
  <si>
    <t>raquel-gonzalez-espinosa</t>
  </si>
  <si>
    <t>raquelgonzalez.espinosa@gmail.com</t>
  </si>
  <si>
    <t>Escuela Rural Pullally</t>
  </si>
  <si>
    <t>Avda. Las Salinas S/N, Pullally</t>
  </si>
  <si>
    <t>http://semanaeducacionartistica.cultura.gob.cl/wp-content/uploads/2016/05/13092050_1547965722166935_1827628427959171089_n-150x150.jpg</t>
  </si>
  <si>
    <t>Papudo</t>
  </si>
  <si>
    <t>a:8:{i:0;s:10:"ArtesanÃ­a";i:1;s:14:"Artes visuales";i:2;s:5:"Danza";i:3;s:11:"FotografÃ­a";i:4;s:10:"Literatura";i:5;s:7:"MÃºsica";i:6;s:13:"Nuevos medios";i:7;s:6:"Teatro";}</t>
  </si>
  <si>
    <t xml:space="preserve">La Escuela Rural Pullally se caracteriza por estar inserta en el sector rural de la comuna de Papudo. Tiene como MisiÃ³n; Formar alumnos con autonomÃ­a y valores que les permita relacionar  conocimiento, cultura y deporte, para desarrollarse como seres integrales, adoptando un  rol activo en su aprendizaje dentro y fuera del establecimiento.
Nuestra VisiÃ³n: Ser reconocidos a nivel provincial por la integralidad de la propuesta educativa, centrada en el equilibrio, espiritual, intelectual y cultural  del ser humano. Apoyados por la comunidad educativa y comprometidos con el fortalecimiento institucional.
Nuestro Lema: â€œEDUCAR CON AMOR PARA LA VIDA EN COMUNIDADâ€
Nuestros Sellos: Identidad local campesina y cultura Ancestral, Actividad FÃ­sica y Medioambiente y EducaciÃ³n Integral y de Calidad.
</t>
  </si>
  <si>
    <t>1192-4</t>
  </si>
  <si>
    <t>Raquel GonzÃ¡lez Espinosa</t>
  </si>
  <si>
    <t>raquel quiroga</t>
  </si>
  <si>
    <t>raquel-quiroga</t>
  </si>
  <si>
    <t>raquelquiroga@gmail.com</t>
  </si>
  <si>
    <t>escuela luis galdames</t>
  </si>
  <si>
    <t>luis galdames 2110</t>
  </si>
  <si>
    <t>a:1:{s:64:"1486a0ac5d4740e3db0aa2065e83588f1e795c20af9eaa926394eeb0d545921c";a:4:{s:10:"expiration";i:1463664218;s:2:"ip";s:12:"172.18.9.223";s:2:"ua";s:109:"Mozilla/5.0 (Windows NT 6.1; WOW64) AppleWebKit/537.36 (KHTML, like Gecko) Chrome/50.0.2661.102 Safari/537.36";s:5:"login";i:1463491418;}}</t>
  </si>
  <si>
    <t>a:3:{i:0;s:10:"ArtesanÃ­a";i:1;s:15:"Artes circenses";i:2;s:14:"Artes visuales";}</t>
  </si>
  <si>
    <t>Nuestra Escuela es Municipal ,vulnerable, nuestros niÃ±os estÃ¡n muy interesados en la educaciÃ³n artÃ­stica ,en sus diversas expresiones.Consideran que es vital para estimular la creatividad.</t>
  </si>
  <si>
    <t>10282-2</t>
  </si>
  <si>
    <t>22-7102983</t>
  </si>
  <si>
    <t>inspectora general</t>
  </si>
  <si>
    <t>Raquel Vera Paredes</t>
  </si>
  <si>
    <t>raquel-vera-paredes</t>
  </si>
  <si>
    <t>rachelvera.chile@gmail.com</t>
  </si>
  <si>
    <t>FundaciÃ³n Educacional Escuela Particular La Merced</t>
  </si>
  <si>
    <t>Barros Arana NÂ°698</t>
  </si>
  <si>
    <t>http://semanaeducacionartistica.cultura.gob.cl/wp-content/uploads/2016/05/FOTOS-CELU-082-150x150.jpg</t>
  </si>
  <si>
    <t>tiltil-</t>
  </si>
  <si>
    <t>10447-7</t>
  </si>
  <si>
    <t>Raul Esteban Oyarzo Vasquez</t>
  </si>
  <si>
    <t>raul-esteban-oyarzo-vasquez</t>
  </si>
  <si>
    <t>raoyarzo@gmail.com</t>
  </si>
  <si>
    <t>a:1:{s:64:"0926868cec94276145d5db21bd7ffeee529028be12cfe25756d931373ad898e2";a:4:{s:10:"expiration";i:1466473715;s:2:"ip";s:12:"172.18.9.223";s:2:"ua";s:108:"Mozilla/5.0 (Windows NT 6.3; WOW64) AppleWebKit/537.36 (KHTML, like Gecko) Chrome/51.0.2704.84 Safari/537.36";s:5:"login";i:1466300915;}}</t>
  </si>
  <si>
    <t>http://semanaeducacionartistica.cultura.gob.cl/wp-content/uploads/2016/04/INSIGNIA-COLEGIO-JPG18-150x150.jpg</t>
  </si>
  <si>
    <t>El Colegio San Mateo de la CompaÃ±Ã­a de JesÃºs es una instituciÃ³n educacional catÃ³lica de Osorno. Es parte de la Red Educacional Ignaciana de Chile y de la FederaciÃ³n Latinoamericana de Colegios de la CompaÃ±Ã­a de JesÃºs -FLACSI. Busca formar integralmente a niÃ±os, niÃ±as y jÃ³venes, trabajando en alianza con sus familias, en el marco de una comunidad educativa en la que se prendan y se vivan los valores del Evangelio, para aportar a la sociedad y a la Iglesia personas competentes en distintos Ã¡mbitos y comprometidas con la construcciÃ³n de una sociedad que equilibre el desarrollo material con la justicia social y el crecimiento en el espÃ­ritu, que respete la diversidad y aproveche lo mejor de cada persona y de cada grupo.</t>
  </si>
  <si>
    <t>7406-3</t>
  </si>
  <si>
    <t>www.sanmateo.cl</t>
  </si>
  <si>
    <t>64 2 223200</t>
  </si>
  <si>
    <t>RaÃºl Oyarzo VÃ¡squez</t>
  </si>
  <si>
    <t>RAUL MATUS</t>
  </si>
  <si>
    <t>raul-matus</t>
  </si>
  <si>
    <t>luisraulmatus@gmail.com</t>
  </si>
  <si>
    <t>ESCUELA ENRIQUE SERRANO DE VIALE RIGO</t>
  </si>
  <si>
    <t>SANTA MARIA 439</t>
  </si>
  <si>
    <t>PICHIDEGUA</t>
  </si>
  <si>
    <t>a:8:{i:0;s:10:"ArtesanÃ­a";i:1;s:14:"Artes visuales";i:2;s:4:"Cine";i:3;s:5:"Danza";i:4;s:10:"Literatura";i:5;s:7:"MÃºsica";i:6;s:13:"Nuevos medios";i:7;s:6:"Teatro";}</t>
  </si>
  <si>
    <t>LA ESCUELA ENRIQUE SERRANO ES UNA ESCUELA PUBLICA CON 437 ALUMNOS DESDE PRE KINDER A OCTAVO BASICO. SE DESTACA POR SUS EXITOS DEPORTIVOS Y ARTISTICO, PRONCIPALMENTE EN LA CUECA ESCOLAR.</t>
  </si>
  <si>
    <t>2361-2</t>
  </si>
  <si>
    <t>LUIS RAUL MATUS FLORES</t>
  </si>
  <si>
    <t>Raul Quintana Rivera</t>
  </si>
  <si>
    <t>raul-quintana-rivera</t>
  </si>
  <si>
    <t>ra.quintanarivera@gmail.com</t>
  </si>
  <si>
    <t>Escuela LLankanao Manuel Fco. Mesa Seco</t>
  </si>
  <si>
    <t>LLancanao</t>
  </si>
  <si>
    <t xml:space="preserve">La Escuela tiene planificado traer algunos artesanos del sector y artistas de Linares para desarrollar algunas actividades lÃºdicas con nuestros alumnos </t>
  </si>
  <si>
    <t>3285-9</t>
  </si>
  <si>
    <t>73-2220567</t>
  </si>
  <si>
    <t>Ivan MuÃ±oz Rojas</t>
  </si>
  <si>
    <t xml:space="preserve">Talleres JECD </t>
  </si>
  <si>
    <t>Renato Calderon Vega</t>
  </si>
  <si>
    <t>renato-calderon-vega</t>
  </si>
  <si>
    <t>recalve@gmail.com</t>
  </si>
  <si>
    <t>Escuela ArtÃ­stica "Violeta Parra" de Iquique</t>
  </si>
  <si>
    <t>Orella 1820</t>
  </si>
  <si>
    <t>http://semanaeducacionartistica.cultura.gob.cl/wp-content/uploads/2016/04/Galeria-de-Arte-Liceo-ArtÃ­stico-150x150.jpg</t>
  </si>
  <si>
    <t>a:6:{i:0;s:10:"ArtesanÃ­a";i:1;s:14:"Artes visuales";i:2;s:5:"Danza";i:3;s:7:"MÃºsica";i:4;s:13:"Nuevos medios";i:5;s:6:"Teatro";}</t>
  </si>
  <si>
    <t>Por verse en conversaciÃ³n con el Director y Coordinadores de Ãrea</t>
  </si>
  <si>
    <t>Docente y Artista</t>
  </si>
  <si>
    <t>Todas las Ãrea de Desarrollo ArtÃ­stico</t>
  </si>
  <si>
    <t>Renato Ordenes San Martin</t>
  </si>
  <si>
    <t>renato-ordenes-san-martin</t>
  </si>
  <si>
    <t>renato.ordenes@gmail.com</t>
  </si>
  <si>
    <t>Worm Â· Cantera de Arte Independiente</t>
  </si>
  <si>
    <t>Linares 9 Â· Cerro Merced</t>
  </si>
  <si>
    <t>a:1:{s:64:"277f955b10cde222921e38495db7bad9b6cc4b0b7b0520f9518ebe0d1b645043";a:4:{s:10:"expiration";i:1462983258;s:2:"ip";s:12:"172.18.9.223";s:2:"ua";s:120:"Mozilla/5.0 (Macintosh; Intel Mac OS X 10_11_3) AppleWebKit/537.36 (KHTML, like Gecko) Chrome/50.0.2661.94 Safari/537.36";s:5:"login";i:1462810458;}}</t>
  </si>
  <si>
    <t>http://semanaeducacionartistica.cultura.gob.cl/wp-content/uploads/2016/05/worm-1-150x150.jpg</t>
  </si>
  <si>
    <t xml:space="preserve">Worm Â· Cantera de Arte Independiente es un espacio que busca desarrollar y difundir arte contemporaÌneo generando educacioÌn artiÌstica y mediacioÌn cultural en el barrio de Hontaneda, a pies del cerro Merced de ValparaiÌso.
Worm acoge proyectos de investigacioÌn, exposiciones, residencias artiÌsticas nacionales e internacionales y talleres de artes visuales abiertos a la comunidad de ValparaÃ­so.
</t>
  </si>
  <si>
    <t>wormgallery.tumblr.com</t>
  </si>
  <si>
    <t>Renato Ordenes San MartÃ­n</t>
  </si>
  <si>
    <t>Rene Agustin Sandoval Balboa</t>
  </si>
  <si>
    <t>rene-agustin-sandoval-balboa</t>
  </si>
  <si>
    <t>violinadicto@hotmail.com</t>
  </si>
  <si>
    <t xml:space="preserve">Liceo los castaÃ±os </t>
  </si>
  <si>
    <t>Manuel Jordan 445</t>
  </si>
  <si>
    <t>005831-9</t>
  </si>
  <si>
    <t>045 2 535010</t>
  </si>
  <si>
    <t>Rene Patricio Vidal Avila</t>
  </si>
  <si>
    <t>rene-patricio-vidal-avila</t>
  </si>
  <si>
    <t>repa_vidal@yahoo.cl</t>
  </si>
  <si>
    <t>Teniente Ignacio Serrano</t>
  </si>
  <si>
    <t>km.22 camino a Santa Barbara, sector la Perla</t>
  </si>
  <si>
    <t>a:1:{s:64:"a9f53f2afced0f90e77abb69f0992e60540b3c79666aef033b5035dcda832adb";a:4:{s:10:"expiration";i:1463749355;s:2:"ip";s:12:"172.18.9.223";s:2:"ua";s:68:"Mozilla/5.0 (Windows NT 6.1; WOW64; Trident/7.0; rv:11.0) like Gecko";s:5:"login";i:1463576555;}}</t>
  </si>
  <si>
    <t>http://semanaeducacionartistica.cultura.gob.cl/wp-content/uploads/2016/05/mjjijij-150x150.jpg</t>
  </si>
  <si>
    <t>la escuela G-923 Tte. Ignacio Serrano, esta ubicada a 22km. de los Ãngeles, camino a Santa BÃ¡rbara, sector agrÃ­cola, frutÃ­cola y forestal. existe un recorrido de bus que pasa fuera del establecimiento desde y hacia los Ã¡ngeles 3 veces al dÃ­a. la mayorÃ­a de los alumnos son de la villa llamada Manzanares situada 1,8 km de ella. esta cuenta con varias organizaciones activas, en el aspecto religioso, deportivo y culturales
( folcloristas del sector). el establecimiento cuenta con niveles NT1 Y NT2 y programa PIE. ademÃ¡s con apoyo de psicÃ³loga y fonoaudiÃ³loga.</t>
  </si>
  <si>
    <t>4241-2</t>
  </si>
  <si>
    <t>Rene Patricio Vidal Avila.</t>
  </si>
  <si>
    <t>Profesor encargado</t>
  </si>
  <si>
    <t>Ricardo</t>
  </si>
  <si>
    <t>ricardo</t>
  </si>
  <si>
    <t>jenisseandre@hotmail.com</t>
  </si>
  <si>
    <t>Maria Luisa Espinoza</t>
  </si>
  <si>
    <t>Aliro Saavedra</t>
  </si>
  <si>
    <t>http://semanaeducacionartistica.cultura.gob.cl/wp-content/uploads/2016/05/Imagen1-150x150.jpg</t>
  </si>
  <si>
    <t>san Ignacio</t>
  </si>
  <si>
    <t>Ricardo Esinoza</t>
  </si>
  <si>
    <t>S</t>
  </si>
  <si>
    <t>Ricardo Espinoza</t>
  </si>
  <si>
    <t>ricardo-espinoza</t>
  </si>
  <si>
    <t>ricaesmo@gmail.com</t>
  </si>
  <si>
    <t>http://semanaeducacionartistica.cultura.gob.cl/wp-content/uploads/2016/05/Imagen1-1-150x150.jpg</t>
  </si>
  <si>
    <t>Ricardo Mauricio Aguilera Soissa</t>
  </si>
  <si>
    <t>ricardo-mauricio-aguilera-soissa</t>
  </si>
  <si>
    <t>colguaya@gmail.com</t>
  </si>
  <si>
    <t>Colegio Cerro  Guayaquil</t>
  </si>
  <si>
    <t>Lago  General  Carrera717</t>
  </si>
  <si>
    <t xml:space="preserve">El  Colegio Cerro  Guayaquil  nace  el  aÃ±o 2001 como  una  escuela  bÃ¡sica, ubicada en  el sector El  Peralito  de  la  Comuna  de  Monte  Patria  poblaciÃ³n  con  altos  Ã­ndices  de   vulnerabilidad socio  econÃ³mica  y  cultural. Actualmente cuenta  con  cursos  desde  Kinder hasta  Cuarto  Medio. En relaciÃ³n  a  su  composiciÃ³n  estudiantil, actualmente posee  un  Ã­ndice de  93%   de  estudiantes  en  situaciÃ³n  de  vulnerabilidad Social. Desde  este  tiempo  hasta  esta  parte se ha  ido desarrollando  un  proyecto  de  EducaciÃ³n  por  las  Artes, para  la  cual  posee cuatro  asignaturas talleres  incluidos  en  su  proyecto  JEC  desde  5Â°  bÃ¡sico  hasta  Cuarto  Medio. Los Talleres son: Danza,Banda Instrumental, Coro y Pintura, y como  resultado  del  desarrollo  de  esos  Talleres permanentemente  realizan  presentaciones dirigidas  a  la  propia  comunidad  escolar y  su  entorno  cercano. </t>
  </si>
  <si>
    <t>13462-7</t>
  </si>
  <si>
    <t>Ricardo Mauricio  Aguilera  Soissa</t>
  </si>
  <si>
    <t>Coordinador  Ãrea  ArtÃ­stica</t>
  </si>
  <si>
    <t>Banda , Coro , Pintura , danza</t>
  </si>
  <si>
    <t>Ricardo Quiroga Torres</t>
  </si>
  <si>
    <t>ricardo-quiroga-torres</t>
  </si>
  <si>
    <t>guitarrea@gmail.com</t>
  </si>
  <si>
    <t>colegio Winterhill</t>
  </si>
  <si>
    <t>pje Anwandter 31, Von Schroeder, ViÃ±a del Mar</t>
  </si>
  <si>
    <t>http://semanaeducacionartistica.cultura.gob.cl/wp-content/uploads/2016/05/winter1975-150x150.jpg</t>
  </si>
  <si>
    <t>ViÃ±a del mar</t>
  </si>
  <si>
    <t>El Colegio fue fundado en 1975 en un contexto de represiÃ³n del Estado. El colegio sirve de refugio para acoger a exhonerados y perseguidos polÃ­ticos. Su orientaciÃ³n humanista privilegia dentro de sus actividades el arte como motor de la creatividad y la formaciÃ³n integral del ser.</t>
  </si>
  <si>
    <t>14923-3</t>
  </si>
  <si>
    <t>http://www.colegiowinterhill.cl/</t>
  </si>
  <si>
    <t>32 2664623</t>
  </si>
  <si>
    <t>Rigoberta Menchu II</t>
  </si>
  <si>
    <t>rigoberta-menchu-ii</t>
  </si>
  <si>
    <t>DANIELAVILLALOBOSCABEZAS@GMAIL.COM</t>
  </si>
  <si>
    <t>Avenida Los Platanos #0485</t>
  </si>
  <si>
    <t>a:2:{s:64:"dc67b4e0c763601a6f55d3dc9b21abe5dbf792990a4d53fc194c59bd6316ca71";a:4:{s:10:"expiration";i:1466213854;s:2:"ip";s:12:"172.18.9.223";s:2:"ua";s:109:"Mozilla/5.0 (Windows NT 10.0; WOW64) AppleWebKit/537.36 (KHTML, like Gecko) Chrome/51.0.2704.84 Safari/537.36";s:5:"login";i:1466041054;}s:64:"ec70ea76803e66190c7626054c48aa25727a92d78589dcec535cbcd2a69e7367";a:4:{s:10:"expiration";i:1466262256;s:2:"ip";s:12:"172.18.9.223";s:2:"ua";s:109:"Mozilla/5.0 (Windows NT 10.0; WOW64) AppleWebKit/537.36 (KHTML, like Gecko) Chrome/51.0.2704.84 Safari/537.36";s:5:"login";i:1466089456;}}</t>
  </si>
  <si>
    <t>http://semanaeducacionartistica.cultura.gob.cl/wp-content/uploads/2016/03/19415_481063502042757_19924992158018794_n-150x150.jpg</t>
  </si>
  <si>
    <t xml:space="preserve">Rigoberta MenchÃº Tum, ese es nuestro ejemplo, sus valores latinoamericanos y su fuerza para crecer desde la diferencia es lo que nos inspira.
Nuestro sueÃ±o es  aunar la pedagogÃ­a con lo diferente y reconciliarla a la vez con el arte. De este sueÃ±o surgen los niÃ±os con Necesidades Educativas  Especiales y nuestro abordaje desde la pedagogÃ­a y lo artÃ­stico. En el imaginario colectivo nuestro espacio escolar paso a significar un lugar de libertad donde lo diferente es ampliamente aceptado y lo creativo profundamente acogido.
</t>
  </si>
  <si>
    <t>20313-0</t>
  </si>
  <si>
    <t>https://www.facebook.com/comunidadeducativa.rigobertamenchu</t>
  </si>
  <si>
    <t>Daniela Villalobos Cabezas</t>
  </si>
  <si>
    <t>Coordinadora TÃ©cnica y Educadora Diferencial</t>
  </si>
  <si>
    <t>rlayi</t>
  </si>
  <si>
    <t>gerruta@gmail.com</t>
  </si>
  <si>
    <t>Taller itinerante el gallo</t>
  </si>
  <si>
    <t>GerÃ³nimo de Alderete 790, 508-C</t>
  </si>
  <si>
    <t>El taller itinerante el gallo, es un espacio de creaciÃ³n interdisciplinaria donde se busca el fomento de la plÃ¡stica (grabado, arquitectura, pintura, urbanismo) y la visualidad, donde el juego y la creaciÃ³n estÃ¡n involucrados. Buscamos dialogar con las instituciones educacionales en tanto a generar potenciales coordinaciones de expresiÃ³n.</t>
  </si>
  <si>
    <t>Roberto Layi</t>
  </si>
  <si>
    <t>rmc1979</t>
  </si>
  <si>
    <t>rosario.meneses@gmail.com</t>
  </si>
  <si>
    <t>Casa Aquelarre</t>
  </si>
  <si>
    <t>Avenida concon reÃ±aca 160</t>
  </si>
  <si>
    <t>http://semanaeducacionartistica.cultura.gob.cl/wp-content/uploads/2016/04/FB_IMG_1461762167047-150x150.jpg</t>
  </si>
  <si>
    <t>Comunidad de artesanos en tela, madera, papel, fieltro y ceramica grez. Realizamos talleres.</t>
  </si>
  <si>
    <t>https://m.facebook.com/Casa-Aquelarre-Concon</t>
  </si>
  <si>
    <t>Rosario Meneses</t>
  </si>
  <si>
    <t>roberto astorga rivera</t>
  </si>
  <si>
    <t>roberto-astorga-rivera</t>
  </si>
  <si>
    <t>astorga.r@gmail.com</t>
  </si>
  <si>
    <t>escuela trabunco</t>
  </si>
  <si>
    <t>los canales 0179</t>
  </si>
  <si>
    <t>a:1:{s:64:"eb6e344eee501bd5e54195c12e895d5b7062d5a8370f7899f4d9e07a66b41a12";a:4:{s:10:"expiration";i:1462978723;s:2:"ip";s:12:"172.18.9.223";s:2:"ua";s:101:"Mozilla/5.0 (Windows NT 6.1) AppleWebKit/537.36 (KHTML, like Gecko) Chrome/50.0.2661.94 Safari/537.36";s:5:"login";i:1462805923;}}</t>
  </si>
  <si>
    <t>a:5:{i:0;s:10:"ArtesanÃ­a";i:1;s:14:"Artes visuales";i:2;s:7:"DiseÃ±o";i:3;s:11:"FotografÃ­a";i:4;s:13:"Nuevos medios";}</t>
  </si>
  <si>
    <t xml:space="preserve">buenos dias: el colegio es una escuela pequeÃ±a, que cuenta con alumnos claramente aventajados en la disciplina artÃ­stica.
nos encantarÃ­a participar para complementar lo que se hace en la clase.
Saludos cordiales. </t>
  </si>
  <si>
    <t>16825-4</t>
  </si>
  <si>
    <t>https://www.facebook.com/Colegio Trabunco PeÃ±aflor.</t>
  </si>
  <si>
    <t>Roberto Astorga Rivera</t>
  </si>
  <si>
    <t>profesor de aula</t>
  </si>
  <si>
    <t>taller de artes visuales</t>
  </si>
  <si>
    <t>Roberto Gallegos Parra</t>
  </si>
  <si>
    <t>roberto-gallegos-parra</t>
  </si>
  <si>
    <t>robertodelaparra@hotmail.cl</t>
  </si>
  <si>
    <t>JardÃ­n Infantil Emanuel</t>
  </si>
  <si>
    <t>Los Carrera 243</t>
  </si>
  <si>
    <t>http://semanaeducacionartistica.cultura.gob.cl/wp-content/uploads/2016/05/DSC06287-150x150.jpg</t>
  </si>
  <si>
    <t>JardÃ­n Emanuel se preocupa del desarrollo integral de los alumnos entendiendo la importancia que tiene el acercamiento a las actividades artÃ­sticas en la formaciÃ³n valÃ³rica de los niÃ±os.</t>
  </si>
  <si>
    <t>Monitor de Arte y dibujo</t>
  </si>
  <si>
    <t>ROBERTO PAZ RIVERA</t>
  </si>
  <si>
    <t>roberto-paz-rivera</t>
  </si>
  <si>
    <t>utp.media@seminarioconciliar.cl</t>
  </si>
  <si>
    <t>COLEGIO SEMINARIO CONCILIAR</t>
  </si>
  <si>
    <t>MANUEL RODRIGUEZ 650</t>
  </si>
  <si>
    <t>http://semanaeducacionartistica.cultura.gob.cl/wp-content/uploads/2016/05/sc-150x150.jpg</t>
  </si>
  <si>
    <t>El Colegio Seminario Conciliar de La Serena es un establecimiento particular subvencionado fundado en 1848 de carÃ¡cter confesional catÃ³lico. El sostenedor del colegio es la FundaciÃ³n Educacional Seminario Conciliar (Padres Barnabitas). Posee una matrÃ­cula de aproximadamente 1.100 alumnos de 1Âº bÃ¡sico a 4Âº medio, en modalidad coeducacional, cientÃ­fico-humanista,  con jornada escolar completa desde 3Âº bÃ¡sico. Se caracteriza por sus altos estÃ¡ndares acadÃ©micos, su disciplina, los valores cristianos y un fuerte compromiso de la comunidad escolar en todas sus acciones. AdemÃ¡s, ofrece variadas actividades extraprogramÃ¡ticas y extraescolares, y es el Ãºnico establecimiento en Chile que cuenta con un observatorio astronÃ³mico de carÃ¡cter educativo.</t>
  </si>
  <si>
    <t>579-7</t>
  </si>
  <si>
    <t>www.seminarioconciliar.cl</t>
  </si>
  <si>
    <t>Roberto Varas</t>
  </si>
  <si>
    <t>roberto-varas</t>
  </si>
  <si>
    <t>contraeltiempo1@hotmail.com</t>
  </si>
  <si>
    <t>Liceo Nuevo Mundo</t>
  </si>
  <si>
    <t>Sotomayor 1209</t>
  </si>
  <si>
    <t>a:1:{s:64:"121bb0bb074e5236df3c6695175a7f9b517e445bd98cf095b700c1045d7b96f1";a:4:{s:10:"expiration";i:1464473534;s:2:"ip";s:12:"172.18.9.223";s:2:"ua";s:109:"Mozilla/5.0 (Windows NT 6.1; WOW64) AppleWebKit/537.36 (KHTML, like Gecko) Chrome/50.0.2661.102 Safari/537.36";s:5:"login";i:1464300734;}}</t>
  </si>
  <si>
    <t>http://semanaeducacionartistica.cultura.gob.cl/wp-content/uploads/2016/03/drugs-4-150x150.jpg</t>
  </si>
  <si>
    <t>a:7:{i:0;s:14:"Artes visuales";i:1;s:4:"Cine";i:2;s:5:"Danza";i:3;s:11:"FotografÃ­a";i:4;s:10:"Literatura";i:5;s:7:"MÃºsica";i:6;s:13:"Nuevos medios";}</t>
  </si>
  <si>
    <t xml:space="preserve">Nuestro  establecimiento educacional , lo visualizamos como un centro integral de oportunidades de formaciÃ³n acadÃ©mica y personal de nuestros estudiantes, basado en el desarrollo de modelos curriculares constructivistas y tecnolÃ³gicos , donde el centro de la gestiÃ³n y el aprendizaje sea el alumno y la alumna.
Este modelo promueve aprendizajes holÃ­sticos, con  enfoque en las artes, el deporte  y el desarrollo del lenguaje en diferentes idiomas
( plurilingÃ¼e) siendo estos los medios para enriquecer las trayectorias de aprendizajes de los alumnos /as en su paso por nuestra instituciÃ³n.
En el Ã¡rea formativa, nuestro PEI declara intenciones de transitar a los alumnos en una formaciÃ³n valÃ³rica potente que los lleve a alcanzar sus sueÃ±os, ser buenas personas , honestas , respetuosas y felices.
 En el Ã¡rea educativa, dar valor agregado en las Tics  y con una fuerte apropiaciÃ³n del curriculum de enseÃ±anza media.
elementos que nos caracterizan y reflejan la propuesta formativa y educativa que nuestra comunidad educativa quiere desarrollar.
</t>
  </si>
  <si>
    <t>17790-3</t>
  </si>
  <si>
    <t>www.liceonuevomundo.cl</t>
  </si>
  <si>
    <t xml:space="preserve"> (043) 2 402126</t>
  </si>
  <si>
    <t>Gregorio Barra</t>
  </si>
  <si>
    <t>Equipo Multidiciplinario Cine , mÃºsica, artes y fotografÃ­a</t>
  </si>
  <si>
    <t>robertomatta</t>
  </si>
  <si>
    <t>cesar.lopez@redq.cl</t>
  </si>
  <si>
    <t>La ConcepciÃ³n 221 esquina Freire, Quillota</t>
  </si>
  <si>
    <t>a:3:{s:64:"212858eca7643c8adfd5a3e56b7619b277a92cd8dd76bd0090ffb3fdaac65c2f";a:4:{s:10:"expiration";i:1466717992;s:2:"ip";s:12:"172.18.9.223";s:2:"ua";s:109:"Mozilla/5.0 (Windows NT 6.1; WOW64) AppleWebKit/537.36 (KHTML, like Gecko) Chrome/51.0.2704.103 Safari/537.36";s:5:"login";i:1466545192;}s:64:"06e23bb61cd8bffd917fc70378613155c0ea94e88071e68bc8ed90f500a496db";a:4:{s:10:"expiration";i:1466780753;s:2:"ip";s:12:"172.18.9.223";s:2:"ua";s:110:"Mozilla/5.0 (Windows NT 10.0; WOW64) AppleWebKit/537.36 (KHTML, like Gecko) Chrome/51.0.2704.103 Safari/537.36";s:5:"login";i:1466607953;}s:64:"b56f958d1ed4dd218fc58b56e980b0d5c1c892a4e12cf106754e35249a0e5c7a";a:4:{s:10:"expiration";i:1466784653;s:2:"ip";s:12:"172.18.9.223";s:2:"ua";s:110:"Mozilla/5.0 (Windows NT 10.0; WOW64) AppleWebKit/537.36 (KHTML, like Gecko) Chrome/51.0.2704.103 Safari/537.36";s:5:"login";i:1466611853;}}</t>
  </si>
  <si>
    <t>http://semanaeducacionartistica.cultura.gob.cl/wp-content/uploads/2016/05/Insignia-150x150.jpg</t>
  </si>
  <si>
    <t xml:space="preserve">El Colegio Roberto Matta, es un Establecimiento pÃºblico, ubicado en pleno centro de la ciudad de Quillota. Inicia su proceso de formaciÃ³n artÃ­stica el aÃ±o 2012, siendo hoy en dÃ­a, un colegio reconocido por su aporte al fomento y desarrollo de diversos lenguajes artÃ­sticos que dentro de sus dependencias se practican; Teatro, Danza, Circo, Pintura, entre otras.
 </t>
  </si>
  <si>
    <t>1367-6</t>
  </si>
  <si>
    <t>Viviana Cataldo LÃ³pez</t>
  </si>
  <si>
    <t>Robinson</t>
  </si>
  <si>
    <t>robinson</t>
  </si>
  <si>
    <t>Robinsonavalos@hotmail.com</t>
  </si>
  <si>
    <t>Liceo Japon</t>
  </si>
  <si>
    <t>Ignacio Carrera Pinto #531</t>
  </si>
  <si>
    <t>Nuestro Liceo JapÃ³n, es el unico establecimiento educacional de enseÃ±anza media en Huasco. Es un Liceo municipal polivalente, que cuenta ademÃ¡s de la enseÃ±anza humanista cientifico, con carreras tÃ©cnicas de AdministraciÃ³n, Electricidad y MecÃ¡nica Industrial. Cuenta con una matrÃ­cula aproximada de 450 alumnos y una alto Ã­ndice de vulnerabilidad. Se desarrollan diversos programas como el PACE de la Universidad de Atacama y talleres extraescolares de RobÃ³tica, AstronomÃ­a, lectura, fÃºtbol, musica y preuniversitario. La actividad que queremos fomentar en la semana de la educaciÃ³n artÃ­stica tiene relaciÃ³n a la literatura y la mÃºsica, ya que se desarrollarÃ¡ dentro de una actividad denominada "CafÃ© Literario", donde se desarrollarÃ¡n diÃ¡logos, concursos de declamaciones, mÃºsica y contarÃ¡ con la presencia de artistas locales regionales.</t>
  </si>
  <si>
    <t>486-3</t>
  </si>
  <si>
    <t>Robinson Avalos Halles</t>
  </si>
  <si>
    <t>Coordinador Enlaces y CRA</t>
  </si>
  <si>
    <t>Club literario</t>
  </si>
  <si>
    <t>robinson alarcon riveros</t>
  </si>
  <si>
    <t>robinson-alarcon-riveros</t>
  </si>
  <si>
    <t>robin_mtn.94@hotmail.com</t>
  </si>
  <si>
    <t>colegio Diego Thompson</t>
  </si>
  <si>
    <t>Villa alameda, calle liquidambar 2118, rauquen</t>
  </si>
  <si>
    <t>a:1:{s:64:"e91b06e49197186dc085432f5ab42078907280fe7fb7a53069fcab36a4350a3d";a:4:{s:10:"expiration";i:1461801033;s:2:"ip";s:12:"172.18.9.223";s:2:"ua";s:72:"Mozilla/5.0 (Windows NT 6.3; WOW64; rv:44.0) Gecko/20100101 Firefox/44.0";s:5:"login";i:1461628233;}}</t>
  </si>
  <si>
    <t>http://www.diegothompson.org/</t>
  </si>
  <si>
    <t>Robinson AlarcÃ³n Riveros</t>
  </si>
  <si>
    <t>talleres de artes visuales y artes musicales.</t>
  </si>
  <si>
    <t>Rocio</t>
  </si>
  <si>
    <t>rocio</t>
  </si>
  <si>
    <t>colegio Instituto de cultura britÃ¡nica</t>
  </si>
  <si>
    <t>a:1:{s:64:"0c3d00997e01b3c4d0b19504396eec3ac246c259aac6cde247301b178fdbc60b";a:4:{s:10:"expiration";i:1466216482;s:2:"ip";s:12:"172.18.9.223";s:2:"ua";s:101:"Mozilla/5.0 (Windows NT 6.1) AppleWebKit/537.36 (KHTML, like Gecko) Chrome/51.0.2704.84 Safari/537.36";s:5:"login";i:1466043682;}}</t>
  </si>
  <si>
    <t>http://semanaeducacionartistica.cultura.gob.cl/wp-content/uploads/2016/03/LGO-150x150.jpg</t>
  </si>
  <si>
    <t>a:4:{i:0;s:14:"Artes visuales";i:1;s:4:"Cine";i:2;s:11:"FotografÃ­a";i:3;s:13:"Nuevos medios";}</t>
  </si>
  <si>
    <t>5713-4</t>
  </si>
  <si>
    <t>RocÃ­o Esparza Saavedra</t>
  </si>
  <si>
    <t>rodrigo</t>
  </si>
  <si>
    <t>erosmontt@gmail.com</t>
  </si>
  <si>
    <t>colonia el gato</t>
  </si>
  <si>
    <t>colonia el gato s/n</t>
  </si>
  <si>
    <t>7680-5</t>
  </si>
  <si>
    <t>rodrigo velasquez</t>
  </si>
  <si>
    <t>Rodrigo Ahumada</t>
  </si>
  <si>
    <t>rodrigo-ahumada</t>
  </si>
  <si>
    <t>ahumadarodrigo@hotmail.com.com</t>
  </si>
  <si>
    <t>Centro Educativo Salesianos Alameda</t>
  </si>
  <si>
    <t>Av. Ricardo Cumming 4</t>
  </si>
  <si>
    <t>8603-7</t>
  </si>
  <si>
    <t>www.salesianosalameda.cl</t>
  </si>
  <si>
    <t>Rodrigo Ahumada Arce</t>
  </si>
  <si>
    <t>Banda Instrumental</t>
  </si>
  <si>
    <t>rodrigo andrade</t>
  </si>
  <si>
    <t>rodrigo-andrade</t>
  </si>
  <si>
    <t>artepostal@hotmail.com</t>
  </si>
  <si>
    <t>Colegio ArtÃ­stico RepÃºblica del PerÃº</t>
  </si>
  <si>
    <t>HungrÃ­a 2970 PoblaciÃ³n Arturo Prat</t>
  </si>
  <si>
    <t>http://semanaeducacionartistica.cultura.gob.cl/wp-content/uploads/2016/04/republica-del-peru-ok-copia.jpg</t>
  </si>
  <si>
    <t>VISIÃ“N
El Colegio ArtÃ­stico-Cultural â€œRepÃºblica del PerÃºâ€ formarÃ¡ integralmente a personas responsables, respetuosas de la diversidad, con capacidad de diÃ¡logo, con un especial desarrollo de habilidades artÃ­sticas, potenciadas a una vida saludable y plena, por medio de la actividad artÃ­stica, fÃ­sica y deportiva, para favorecer su inserciÃ³n en una sociedad cambiante.
MISIÃ“N
El Colegio ArtÃ­stico-Cultural â€œRepÃºblica del PerÃºâ€ de HualpÃ©n, es un lugar de amplia formaciÃ³n para sus estudiantes de Pre kÃ­nder a Octavo aÃ±o bÃ¡sico, con
especial Ã©nfasis en el desarrollo de las habilidades artÃ­sticas, entregando valores sÃ³lidos, respetando la diversidad y el diÃ¡logo.</t>
  </si>
  <si>
    <t>www.republicadelperu.cl</t>
  </si>
  <si>
    <t>Rodrigo Andrade</t>
  </si>
  <si>
    <t>Coordinador ArtÃ­stico Cultural</t>
  </si>
  <si>
    <t>Grupo Folklorico</t>
  </si>
  <si>
    <t>Rodrigo Araya Zamudio</t>
  </si>
  <si>
    <t>rodrigo-araya-zamudio</t>
  </si>
  <si>
    <t>rodrigoarayazamudio@gmail.com</t>
  </si>
  <si>
    <t>Atravia</t>
  </si>
  <si>
    <t>EE.UU. 8994</t>
  </si>
  <si>
    <t>a:1:{s:64:"7eb932d85efaa0cb393a1bc5732be6e974674096f60b3ea1eab8c9fee3ff3540";a:4:{s:10:"expiration";i:1467299399;s:2:"ip";s:12:"172.18.9.223";s:2:"ua";s:118:"Mozilla/5.0 (Macintosh; Intel Mac OS X 10_11_5) AppleWebKit/601.6.17 (KHTML, like Gecko) Version/9.1.1 Safari/601.6.17";s:5:"login";i:1466089799;}}</t>
  </si>
  <si>
    <t>http://semanaeducacionartistica.cultura.gob.cl/wp-content/uploads/2016/05/IMG_20160505_211102-150x150.jpg</t>
  </si>
  <si>
    <t>a:3:{i:0;s:14:"Artes visuales";i:1;s:7:"DiseÃ±o";i:2;s:13:"Nuevos medios";}</t>
  </si>
  <si>
    <t>AtenciÃ³n integral de calidad para estudiantes que presentan necesidades educativas especiales y alumnos de integraciÃ³n.</t>
  </si>
  <si>
    <t>31326-2</t>
  </si>
  <si>
    <t>Colegio: 227119315 - Celular: +56 9 44171937</t>
  </si>
  <si>
    <t>Taller de Artes Visuales, Artes GrÃ¡ficas, Especialidad Grabado</t>
  </si>
  <si>
    <t>Rodrigo Bruna</t>
  </si>
  <si>
    <t>rodrigo-bruna</t>
  </si>
  <si>
    <t>rbruna@ucsh.cl</t>
  </si>
  <si>
    <t>Espacio San Isidro</t>
  </si>
  <si>
    <t>San Isidro 560</t>
  </si>
  <si>
    <t>a:3:{s:64:"40e25ea1269a225a59e6c07478eb8e09e4dd1ada3055e11e743f4ecb056008ad";a:4:{s:10:"expiration";i:1461986065;s:2:"ip";s:12:"172.18.9.223";s:2:"ua";s:120:"Mozilla/5.0 (Macintosh; Intel Mac OS X 10_8_5) AppleWebKit/537.36 (KHTML, like Gecko) Chrome/49.0.2623.112 Safari/537.36";s:5:"login";i:1461813265;}s:64:"480c5e5d11621f3d9a2702bf380ac572107c686898f3931dccda66f7bf369a09";a:4:{s:10:"expiration";i:1462022640;s:2:"ip";s:12:"172.18.9.223";s:2:"ua";s:109:"Mozilla/5.0 (Windows NT 6.3; WOW64) AppleWebKit/537.36 (KHTML, like Gecko) Chrome/49.0.2623.112 Safari/537.36";s:5:"login";i:1461849840;}s:64:"6ca7a9b0b6aa55e7ec5a3ff2d4071eaf6f75f27341498a738c49b9faf11623fc";a:4:{s:10:"expiration";i:1462022657;s:2:"ip";s:12:"172.18.9.223";s:2:"ua";s:109:"Mozilla/5.0 (Windows NT 6.3; WOW64) AppleWebKit/537.36 (KHTML, like Gecko) Chrome/49.0.2623.112 Safari/537.36";s:5:"login";i:1461849857;}}</t>
  </si>
  <si>
    <t>http://semanaeducacionartistica.cultura.gob.cl/wp-content/uploads/2016/03/Logo-ESI-baja-4-150x150.jpg</t>
  </si>
  <si>
    <t xml:space="preserve">Espacio San Isidro ESI es una sala de exhibiciÃ³n universitaria que depende de la DirecciÃ³n de VinculaciÃ³n con el Medio y la Escuela de EducaciÃ³n ArtÃ­stica de la Universidad CatÃ³lica Silva HenrÃ­quez. Fue creada el aÃ±o 2012 con el fin de promover los vÃ­nculos entre la universidad y el medio social. Su eje de trabajo se orienta a potenciar el conocimiento y apreciaciÃ³n del arte contemporÃ¡neo en sus diversas vertientes. Su enfoque de trabajo busca relevar y difundir el trabajo de creaciÃ³n realizado por estudiantes, acadÃ©micos y artistas relevantes del medio local. 
Espacio San Isidro aspira a ser un espacio de enseÃ±anza y aprendizaje vinculado a la producciÃ³n contemporÃ¡nea. Esta labor se traduce en una propuesta educativa focalizada en la realizaciÃ³n de visitas guiadas, talleres y conversatorios que tienen como objetivo la formaciÃ³n de audiencias en sus diversos niveles, tarea que es de vital importancia para una escuela que busca formar profesores mediadores que potencien el diÃ¡logo con los nuevos lenguajes artÃ­sticos.
</t>
  </si>
  <si>
    <t>http://cultura.ucsh.cl/espacio-san-isidro</t>
  </si>
  <si>
    <t>56-2 22226074</t>
  </si>
  <si>
    <t>Rodrigo Lopez</t>
  </si>
  <si>
    <t>rodrigo-lopez</t>
  </si>
  <si>
    <t>rodrigolucke@gmail.com</t>
  </si>
  <si>
    <t>Colegio Americano La Serena</t>
  </si>
  <si>
    <t>ViÃ±a del Mar #2454</t>
  </si>
  <si>
    <t>http://semanaeducacionartistica.cultura.gob.cl/wp-content/uploads/2016/04/Logo-Cole.jpg</t>
  </si>
  <si>
    <t>a:4:{i:0;s:15:"Artes circenses";i:1;s:5:"Danza";i:2;s:7:"MÃºsica";i:3;s:6:"Teatro";}</t>
  </si>
  <si>
    <t xml:space="preserve">Colegio Americano de la Serena, Particular Subencionado, se encuentra en un sector de vulnerabilidad en la Ciudad de La Serena, el 2015 contÃ³ con 21 Academias y realizo 47 Actividades Extracurriculares entre artÃ­sticas, acadÃ©micas, culturales y deportivas. (Existe un informe de CoordinaciÃ³n que de ser solicitado a rodrigolucke@gmail.com se puede hacer llegar). </t>
  </si>
  <si>
    <t>13344-2</t>
  </si>
  <si>
    <t>http://colegioamericanols.cl/</t>
  </si>
  <si>
    <t>51 2 259345</t>
  </si>
  <si>
    <t>Rodrigo LÃ³pez Rolando</t>
  </si>
  <si>
    <t>Coordinador Extra Escolar</t>
  </si>
  <si>
    <t>Rodrigo perez bazan</t>
  </si>
  <si>
    <t>rodrigo-perez-bazan</t>
  </si>
  <si>
    <t>rodrigopb_1@hotmail.com</t>
  </si>
  <si>
    <t>Colegio alonso de quintero</t>
  </si>
  <si>
    <t>General baquedano 945</t>
  </si>
  <si>
    <t>Soy profesor de la asignatura de artes visuales y habia escuchado sobre este proyecto nuestro colegio se preocupa constantemente bajo diversos talleres y asignaturas de acercar el arte a los niÃ±os y a la comunidad haciendo intervenciones dentro y fuera de nuestra escuela por eso considere importante participar para hacer que todo este trabajo se de a conocer</t>
  </si>
  <si>
    <t>Www.colegioaq.cl</t>
  </si>
  <si>
    <t>Grupo folclorico taller instrumental</t>
  </si>
  <si>
    <t>rodrigo toledo</t>
  </si>
  <si>
    <t>rodrigo-toledo</t>
  </si>
  <si>
    <t>rodrigotoledot@gmail.com</t>
  </si>
  <si>
    <t>Liceo industrial Metodista</t>
  </si>
  <si>
    <t xml:space="preserve">Los molineros 22 huertos familiares </t>
  </si>
  <si>
    <t>http://semanaeducacionartistica.cultura.gob.cl/wp-content/uploads/2016/04/11259695_828883907207930_642504505656292209_n-150x150.jpg</t>
  </si>
  <si>
    <t xml:space="preserve">Liceo que atiende a una alta poblaciÃ³n con indices de vulnerabilidad social, presenta 3 especialidades industriales, aun asÃ­, se busca potenciar la cultura, las artes y el deporte, dentro del proyecto educativo institucional.
Esta es la segunda vez que se realiza la semana del arte, la anterior resulto un Ã©xito para los estudiantes, con pintura, mÃºsica, cine, cortometrajes, etc.
</t>
  </si>
  <si>
    <t>12033-2</t>
  </si>
  <si>
    <t>https://www.facebook.com/limecoronel/</t>
  </si>
  <si>
    <t>Rodrigo Toledo / Gabriel Melo</t>
  </si>
  <si>
    <t>Coordinador Cultural / Docente Artes Visuales</t>
  </si>
  <si>
    <t>Romina Adasme</t>
  </si>
  <si>
    <t>romina-adasme</t>
  </si>
  <si>
    <t>r.adasme@liceobicentenariominero.cl</t>
  </si>
  <si>
    <t>Liceo bicentenario Su Santidad Juan Pablo II</t>
  </si>
  <si>
    <t>a:1:{s:64:"b321a34ada8961dd057207b8ff2553e3b8b7151bb709a08a16d0ec7b377c3ee7";a:4:{s:10:"expiration";i:1467451131;s:2:"ip";s:12:"172.18.9.223";s:2:"ua";s:110:"Mozilla/5.0 (Windows NT 10.0; WOW64) AppleWebKit/537.36 (KHTML, like Gecko) Chrome/51.0.2704.103 Safari/537.36";s:5:"login";i:1467278331;}}</t>
  </si>
  <si>
    <t>http://semanaeducacionartistica.cultura.gob.cl/wp-content/uploads/2016/05/yo-150x150.jpg</t>
  </si>
  <si>
    <t>a:4:{i:0;s:14:"Artes visuales";i:1;s:5:"Danza";i:2;s:7:"MÃºsica";i:3;s:13:"Nuevos medios";}</t>
  </si>
  <si>
    <t xml:space="preserve">Establecimiento tÃ©cnico profesional, que busca la formaciÃ³n integral de sus estudiantes en valores como la honestidad, respeto, reconocimiento, solidaridad y pasiÃ³n. </t>
  </si>
  <si>
    <t>10917-7</t>
  </si>
  <si>
    <t>http://www.liceobicentenariominero.cl/web/</t>
  </si>
  <si>
    <t xml:space="preserve">Jefe de Departamento Artes </t>
  </si>
  <si>
    <t>Folckor</t>
  </si>
  <si>
    <t>Romina Loncon Marin</t>
  </si>
  <si>
    <t>romina-loncon-marin</t>
  </si>
  <si>
    <t>romina.lonconmarin@gmail.com</t>
  </si>
  <si>
    <t>Escuela Unificada Isla Huar</t>
  </si>
  <si>
    <t>Isla Huar, QuetrolauquÃ©n</t>
  </si>
  <si>
    <t>a:1:{s:64:"41d75378ac0859b9c0aaba0af7832b07265f417797252363cc0c87723092a4e2";a:4:{s:10:"expiration";i:1464147613;s:2:"ip";s:12:"172.18.9.223";s:2:"ua";s:109:"Mozilla/5.0 (Windows NT 6.2; WOW64) AppleWebKit/537.36 (KHTML, like Gecko) Chrome/50.0.2661.102 Safari/537.36";s:5:"login";i:1463974813;}}</t>
  </si>
  <si>
    <t>Calbuco</t>
  </si>
  <si>
    <t>La escuela Unificada Isla Huar queda dentro de la comuna de Las Aguas Azules, Calbuco. Es una de las islas que componen el archipiÃ©lago de Calbuco. 
Como condiciÃ³n isleÃ±a, queremos hacer un cambio en la educaciÃ³n, complementando los quehaceres pedagÃ³gicos del curriculum nacional con la educaciÃ³n artÃ­stica. Sin embargo, a veces se vuelve dificultosa esta labor, ya que las necesidades pedagÃ³gicas exigen pasar contenidos, y el tiempo se vuelve en contra. Necesitamos la posibilidad de enriquecernos a travÃ©s de metodologÃ­as de acorde a este propÃ³sito, para entregar esta valiosa caja de pandora a los niÃ±os y niÃ±as de la Isla Huar, y llevar la cultura no sÃ³lo a la ciudad, el teatro o las calles, sino tambiÃ©n al campo y a los bosques, a todos/as los que anhelan esta posibilidad.
Desde ya muchas gracias por el espacio de expresiÃ³n e interÃ©s por la cultura.</t>
  </si>
  <si>
    <t>7785-2</t>
  </si>
  <si>
    <t>569 83874665</t>
  </si>
  <si>
    <t>Romina LoncÃ³n MarÃ­n</t>
  </si>
  <si>
    <t>Educadora diferencial</t>
  </si>
  <si>
    <t>folklor</t>
  </si>
  <si>
    <t>Romina Murillo Ugalde</t>
  </si>
  <si>
    <t>romina-murillo-ugalde</t>
  </si>
  <si>
    <t>santaeugenia@educacionlascabras.cl</t>
  </si>
  <si>
    <t>caminos San Jose, KM 11</t>
  </si>
  <si>
    <t>http://semanaeducacionartistica.cultura.gob.cl/wp-content/uploads/2016/05/fotos-celu-2016-mias-070-150x150.jpg</t>
  </si>
  <si>
    <t xml:space="preserve">La escuela Santa Eugenia,es una escuela multigrado, que cuenta con una matricula de 14 alumnos desde primer a sexto aÃ±o bÃ¡sico, ubicada al interior de Las Cabras, no contamos con muchos recursos pero con lo que tenemos trabajamos de la mejor forma posible, entre los aÃ±os 2014 y 2015 tenemos muy buenos resultados SIMCE, lo que ah logrado que nuestros  alumnos se identifiquen con la escuela, nuestro sello es Liderazgo y ParticipaciÃ³n. </t>
  </si>
  <si>
    <t>ROMINA ONATE DELGADO</t>
  </si>
  <si>
    <t>romina-onate-delgado</t>
  </si>
  <si>
    <t>romina.o1991@gmail.com</t>
  </si>
  <si>
    <t>CENTRO EDUCATIVO ARTISTICO RAFAEL AMPUERO VILLARROEL</t>
  </si>
  <si>
    <t>RAFAEL URREJOLA 154</t>
  </si>
  <si>
    <t>http://semanaeducacionartistica.cultura.gob.cl/wp-content/uploads/2016/06/ESCUELA-150x132.jpg</t>
  </si>
  <si>
    <t>TOME</t>
  </si>
  <si>
    <t xml:space="preserve">EL CENTRO EDUCATIVO RAFAEL AMPUERO VILLARROEL, UBICADO EN LA LOCALIDAD DE RAFAEL, COMUNA DE TOMÃ‰. A TIENDE A NIÃ‘OS VULNERABLES DEL SECTOR RURAL DESDE PRE KINDER A 8Â° AÃ‘O BASICO. </t>
  </si>
  <si>
    <t>ROMINA OÃ‘ATE DELGADO</t>
  </si>
  <si>
    <t>Romina Vidal</t>
  </si>
  <si>
    <t>romina-vidal</t>
  </si>
  <si>
    <t>Rominavidal@fundacionamb.cl</t>
  </si>
  <si>
    <t>General tovarias 385</t>
  </si>
  <si>
    <t>http://semanaeducacionartistica.cultura.gob.cl/wp-content/uploads/2016/06/image-150x150.jpeg</t>
  </si>
  <si>
    <t xml:space="preserve">El colegio Tantauco es un establecimiento en el cual se brindan los distintos espacios a sus estudiantes para que puedan desarrollarse de manera integral y utilizando las artes como principal medio de expresiÃ³n.
Contamos con distintas academias artÃ­sticas tales como; coro, guitarra, danzas folclÃ³ricas, pintura, fotografÃ­a y dibujo. 
AdemÃ¡s tenemos elencos musicales estables los cuales nos brindan todo su encanto y trabajo  durante todo el aÃ±o acadÃ©mico en nuestros actos cÃ­vicos que celebramos una vez al mes. </t>
  </si>
  <si>
    <t>Www.colegiotantauco.cl</t>
  </si>
  <si>
    <t xml:space="preserve">Romina Vidal Lorca </t>
  </si>
  <si>
    <t xml:space="preserve">Jefa de departamento de Artes y profesora de mÃºsica </t>
  </si>
  <si>
    <t xml:space="preserve">Coro y grupo folclÃ³rico </t>
  </si>
  <si>
    <t>Romina Vidal Lorca</t>
  </si>
  <si>
    <t>romina-vidal-lorca</t>
  </si>
  <si>
    <t>romina.vidal86@gmail.com</t>
  </si>
  <si>
    <t xml:space="preserve">Colegio Tantuaco </t>
  </si>
  <si>
    <t>a:5:{s:64:"1124cb38fe4a020e81f538bef54f978d22d680756b9d84d5b9456ad4532e243b";a:4:{s:10:"expiration";i:1466718439;s:2:"ip";s:12:"172.18.9.223";s:2:"ua";s:101:"Mozilla/5.0 (Windows NT 6.1) AppleWebKit/537.36 (KHTML, like Gecko) Chrome/51.0.2704.84 Safari/537.36";s:5:"login";i:1466545639;}s:64:"374777505ddd2ea78aef5fb039b02f17980dd1bfb46aa6d6ccdd67dae00bb15e";a:4:{s:10:"expiration";i:1466772404;s:2:"ip";s:12:"172.18.9.223";s:2:"ua";s:118:"Mozilla/5.0 (Windows NT 6.1) AppleWebKit/537.36 (KHTML, like Gecko) Chrome/51.0.2704.84 Safari/537.36 OPR/38.0.2220.31";s:5:"login";i:1466599604;}s:64:"8ebaa33fa12785021da0c84b2fd4a22362fcf8e6066a7234b943d908d892c325";a:4:{s:10:"expiration";i:1466772408;s:2:"ip";s:12:"172.18.9.223";s:2:"ua";s:118:"Mozilla/5.0 (Windows NT 6.1) AppleWebKit/537.36 (KHTML, like Gecko) Chrome/51.0.2704.84 Safari/537.36 OPR/38.0.2220.31";s:5:"login";i:1466599608;}s:64:"0d4e314e8305d031d65bdaf38d288c6dd4c7058275a2b2855679285f0f1f16f9";a:4:{s:10:"expiration";i:1466780540;s:2:"ip";s:12:"172.18.9.223";s:2:"ua";s:109:"Mozilla/5.0 (Windows NT 6.1; WOW64) AppleWebKit/537.36 (KHTML, like Gecko) Chrome/51.0.2704.103 Safari/537.36";s:5:"login";i:1466607740;}s:64:"d9917cbbe26fff02493f8e4fef77fa1f103025c3b3c1c9d8b17446277abeb99e";a:4:{s:10:"expiration";i:1466786246;s:2:"ip";s:12:"172.18.9.223";s:2:"ua";s:102:"Mozilla/5.0 (Windows NT 6.1) AppleWebKit/537.36 (KHTML, like Gecko) Chrome/51.0.2704.103 Safari/537.36";s:5:"login";i:1466613446;}}</t>
  </si>
  <si>
    <t>http://semanaeducacionartistica.cultura.gob.cl/wp-content/uploads/2016/06/IMG_3342-1-150x150.jpg</t>
  </si>
  <si>
    <t xml:space="preserve">El bosque </t>
  </si>
  <si>
    <t>Buenas tardes, 
nosotros somos el Colegio Tantauco, ubicado en la comuna de El Bosque y somos un colegio perteneciente a la FundaciÃ³n Arturno Merino Benitez dependiente de la Fuerza Aerea de Chile.
Nos interesa de sobre manera participar en esta iniciativa, ya que en nuestro colegio existe mucho fomento a desarrollar actividades artÃ­stiscas. Creemos que es indispensable brindarle a nuestros estudiantes estos espacios de creaciÃ³n para su desarrollo integral.</t>
  </si>
  <si>
    <t>https://www.facebook.com/TantaucoOficial/?fref=nf</t>
  </si>
  <si>
    <t>www.colegiotantauco.cl</t>
  </si>
  <si>
    <t>56 2 23322011</t>
  </si>
  <si>
    <t xml:space="preserve">Jefa de departamento Artes musicales </t>
  </si>
  <si>
    <t>coro, grupo folclorico  y bandas emergentes</t>
  </si>
  <si>
    <t>Romina_clv</t>
  </si>
  <si>
    <t>romina_clv</t>
  </si>
  <si>
    <t>romina.ccy@gmail.com</t>
  </si>
  <si>
    <t>Colegio Laico Valdivia</t>
  </si>
  <si>
    <t>GonzÃ¡lez Bustamante 1991</t>
  </si>
  <si>
    <t>a:1:{s:64:"8b52d52da56430183b14d41fabfa1af4230b76c8b813af2a4ef17d37e1b765d9";a:4:{s:10:"expiration";i:1465517224;s:2:"ip";s:12:"172.18.9.223";s:2:"ua";s:109:"Mozilla/5.0 (Windows NT 6.3; WOW64) AppleWebKit/537.36 (KHTML, like Gecko) Chrome/50.0.2661.102 Safari/537.36";s:5:"login";i:1465344424;}}</t>
  </si>
  <si>
    <t xml:space="preserve">El Colegio Laico Valdivia es un establecimiento Particular Subvencionado que
comenzÃ³ a funcionar el 1 de marzo de 2004 con una matrÃ­cula no superior a los 120
alumnos. En la actualidad, atiende a mÃ¡s de 380 alumnos, divididos entre los niveles NT1 a
Cuarto aÃ±o de EnseÃ±anza Media.
La Sociedad Sostenedora del establecimiento, Sociedad Educacional Mozart
Valdivia y Cia. Ltda., funda sus lineamientos en los principios masÃ³nicos laicos, donde la
tolerancia y el respeto por la diversidad son dos de los ejes fundamentales que cimentan
nuestro accionar.
Nuestro establecimiento se encuentra enclavado en un barrio residencial, atiende a
alumnos de todos los niveles socioeconÃ³micos, pues se encuentra adscrito a la Ley de
SubvenciÃ³n Escolar Preferencial (SEP), lo que nos permite atender de mejor forma a
aquellos alumnos mÃ¡s vulnerables.
La instituciÃ³n cuenta ademÃ¡s de la SEP, con el apoyo de un Programa de
IntegraciÃ³n Escolar, lo que nos permite abordar prÃ¡cticas pedagÃ³gicas adecuadas a las
necesidades educativas de nuestros diferentes estudiantes y poder atenderlos a todos en un
ambiente de inclusiÃ³n.
Por Proyecto Educativo, nuestro establecimiento no realiza selecciÃ³n para el ingreso
de los alumnos, lo que nos convierte en un establecimiento que atiende a una gran
diversidad de estudiantes, tanto en el Ã¡mbito intelectual, como en el econÃ³mico, ideolÃ³gico,
etc. 
</t>
  </si>
  <si>
    <t>www.colegiolaicovaldivia.cl</t>
  </si>
  <si>
    <t>Romina Campos YaÃ±ez</t>
  </si>
  <si>
    <t>Profesora Lenguaje y ComunicaciÃ³n y directora taller Teatro Pasajero</t>
  </si>
  <si>
    <t>Talleres de Danza y teatro, con elencos estables.</t>
  </si>
  <si>
    <t>Rommel</t>
  </si>
  <si>
    <t>rommel</t>
  </si>
  <si>
    <t>rommelario@yahoo.es</t>
  </si>
  <si>
    <t>Escuela Basica Galvarino Valenzuela Moraga</t>
  </si>
  <si>
    <t>Los Alerces 15</t>
  </si>
  <si>
    <t>a:1:{s:64:"08c26c0cfde2431512cfe3600e2d5be49ff29e8b597ce0014aa7e23ac45ea53c";a:4:{s:10:"expiration";i:1466719618;s:2:"ip";s:12:"172.18.9.223";s:2:"ua";s:109:"Mozilla/5.0 (Windows NT 6.1; WOW64) AppleWebKit/537.36 (KHTML, like Gecko) Chrome/51.0.2704.103 Safari/537.36";s:5:"login";i:1466546818;}}</t>
  </si>
  <si>
    <t>http://semanaeducacionartistica.cultura.gob.cl/wp-content/uploads/2016/05/11255482_10206620519731483_2978016426753406621_o-150x150.jpg</t>
  </si>
  <si>
    <t>Lolol</t>
  </si>
  <si>
    <t>a:7:{i:0;s:12:"Arquitectura";i:1;s:10:"ArtesanÃ­a";i:2;s:14:"Artes visuales";i:3;s:4:"Cine";i:4;s:7:"MÃºsica";i:5;s:13:"Nuevos medios";i:6;s:6:"Teatro";}</t>
  </si>
  <si>
    <t>â€œLa Escuela BÃ¡sica Galvarino Valenzuela Moraga es una instituciÃ³n de educaciÃ³n pÃºblica que respeta las diferencias individuales, valorando ser persona y formando estudiantes integrales a travÃ©s de valores humanos en un contexto educativo de calidad y equidad, que les permita su continuidad de estudios."</t>
  </si>
  <si>
    <t>15570-5</t>
  </si>
  <si>
    <t>Hugo Palominos Bustamante</t>
  </si>
  <si>
    <t>TAller Artistico - Audiovisual</t>
  </si>
  <si>
    <t>rosa caniumil</t>
  </si>
  <si>
    <t>rosa-caniumil</t>
  </si>
  <si>
    <t>rosa.caniumil@gmail.com</t>
  </si>
  <si>
    <t>colegio intercultural cerro loncohce</t>
  </si>
  <si>
    <t>Comunidad Indigena Cerro Loncoche</t>
  </si>
  <si>
    <t>a:1:{s:64:"c8db3006957d9f3114401986c027b7473f643ccab2fe74a4cbef5788367538ef";a:4:{s:10:"expiration";i:1463844311;s:2:"ip";s:12:"172.18.9.223";s:2:"ua";s:114:"Mozilla/5.0 (Windows NT 6.3; Win64; x64) AppleWebKit/537.36 (KHTML, like Gecko) Chrome/50.0.2661.102 Safari/537.36";s:5:"login";i:1463671511;}}</t>
  </si>
  <si>
    <t>Padre Las casas</t>
  </si>
  <si>
    <t>Nuestro colegio esta ubicado en la zona rural de la Comuna de Padre las casas, donde se focaliza una educaciÃ³n personalizada con un fuerte arraigo a la cultura Mapuche, contamos 19 alumnos, dentro de nuestras actividades artÃ­sticas se destaca que los niÃ±os preparan coreografÃ­as de danza mapuche para presentar en diferentes eventos de nuestro colegio, ademas de participar en otras entidades educaciÃ³n tales como: jardines infantiles, liceos y Universidades.</t>
  </si>
  <si>
    <t>Laura Ancavil Tropa</t>
  </si>
  <si>
    <t>Rosa Castro Mella</t>
  </si>
  <si>
    <t>rosa-castro-mella</t>
  </si>
  <si>
    <t>Maria Petronila Castro GonzÃ¡lez</t>
  </si>
  <si>
    <t>El Guindo - Curepto</t>
  </si>
  <si>
    <t>a:2:{s:64:"258b5b0b20b11fc53ed7400d82f4a7f884c07666955ee029898e2368f43d7530";a:4:{s:10:"expiration";i:1468079247;s:2:"ip";s:12:"172.18.9.223";s:2:"ua";s:109:"Mozilla/5.0 (Windows NT 6.1; WOW64) AppleWebKit/537.36 (KHTML, like Gecko) Chrome/51.0.2704.103 Safari/537.36";s:5:"login";i:1467906447;}s:64:"ad6f202e677d36305f135f0082a57edd8e73784d1c68e787641843229431ade7";a:4:{s:10:"expiration";i:1468083498;s:2:"ip";s:12:"172.18.9.223";s:2:"ua";s:109:"Mozilla/5.0 (Windows NT 6.1; WOW64) AppleWebKit/537.36 (KHTML, like Gecko) Chrome/51.0.2704.103 Safari/537.36";s:5:"login";i:1467910698;}}</t>
  </si>
  <si>
    <t xml:space="preserve">La escuela "MarÃ­a Petronila Castro G". atiende alumnos (as) de 1Â° a 6Â° aÃ±o, es unidocente y estÃ¡ ubicada en el sector rural. </t>
  </si>
  <si>
    <t>3239-5</t>
  </si>
  <si>
    <t>......</t>
  </si>
  <si>
    <t>....</t>
  </si>
  <si>
    <t>rosa cerda vargas</t>
  </si>
  <si>
    <t>rosa-cerda-vargas-2</t>
  </si>
  <si>
    <t>el vagon</t>
  </si>
  <si>
    <t>http://semanaeducacionartistica.cultura.gob.cl/wp-content/uploads/2016/05/10272712_1695057030769566_875574269248912593_o-150x150.jpg</t>
  </si>
  <si>
    <t>09 73784960</t>
  </si>
  <si>
    <t>Rosa Cerda Vargas.</t>
  </si>
  <si>
    <t>rosa-cerda-vargas</t>
  </si>
  <si>
    <t>perkubares@hotmail.com</t>
  </si>
  <si>
    <t>El Vagon</t>
  </si>
  <si>
    <t>http://semanaeducacionartistica.cultura.gob.cl/wp-content/uploads/2016/04/DSC03040-150x150.jpg</t>
  </si>
  <si>
    <t>El Vagon esta ubicado en las ex dependencias de la estaciÃ³n de ferrocarriles de la ciudad de La Calera. Con una amplia historia que contar, El Vagon nace de la necesidad de tener un espacio para generar cultura hacia la comunidad.
Es asÃ­ como este espacio autÃ³nomo y auto gestionado ha tomado la tarea de ser un lugar de encuentro de artistas locales y de los alrededores, tambiÃ©n ha sido sede de mÃºltiples lanzamiento de libros de autores de la zona y a su vez a tomado la iniciativa de ofrecer diversos talleres los cuales apuntan al enriquecimiento educativo cultural e histÃ³rico de la zona.
El aÃ±o anterior , El Vagon fue parte de los circuitos culturales en donde una gran cantidad de estudiantes tuvo la posibilidad de conocer parte de la historia de la ciudad, de la estaciÃ³n de trenes y a su vez tuvo la posibilidad de imaginar a travÃ©s de una rutina de Cuenta Cuentos a cargo de la compaÃ±Ã­a teatral Perkubares y en conjunto con la actriz Catalina Zamora se mostro el cortometraje animado, ahora ganador de un Oscar, Historia de un oso.
Es por eso que nos motiva la idea de ser participe nuevamente de los circuitos culturales y darle nuevamente la posibilidad a la ciudad de la Calera que tenga un lugar histÃ³rico dentro del circuito cultural.</t>
  </si>
  <si>
    <t>Facebook: El Vagon</t>
  </si>
  <si>
    <t>Rosa  Cerda Vargas</t>
  </si>
  <si>
    <t>Rosa Cristina Villalobos Chamorro</t>
  </si>
  <si>
    <t>rosa-cristina-villalobos-chamorro</t>
  </si>
  <si>
    <t>utpg692@gmail.com</t>
  </si>
  <si>
    <t>Escuela ArtÃ­stica IsaÃ­as Guevara Soto G-692</t>
  </si>
  <si>
    <t>http://semanaeducacionartistica.cultura.gob.cl/wp-content/uploads/2016/05/insignia-2-150x150.jpg</t>
  </si>
  <si>
    <t xml:space="preserve">La Escuela ArtÃ­stica  IsaÃ­as Guevara Soto, G-692, es un establecimiento educacional dependiente de la Ilustre Municipal de Lota, inserto en un entorno comercial costero, atiende a niÃ±os desde Pre-escolar hasta 8vo BÃ¡sico. Propicia entregar herramientas educativas a nuestros estudiantes y asÃ­ fortalecer el aprendizaje de los y las estudiantes, el descubrimiento de su propia identidad, su entorno natural, social y cultural, a travÃ©s del Arte, favoreciendo la adquisiciÃ³n de valores educativos y formativos por medio de la articulaciÃ³n del currÃ­culum artÃ­stico y tradicional.
La comunidad educativa valida los lenguajes artÃ­sticos como instrumentos de adquisiciÃ³n de aprendizajes, expresiÃ³n e incidencia social, proyectando a sus estudiantes como individuos en equilibrio socioemocional y con su entorno, desarrollando el pensamiento creativo y favoreciendo su participaciÃ³n activa y responsable como ciudadano(a).
En resumen, nuestra escuela incorpora en su plan de estudio las asignaturas de Artes Visuales, Artes EscÃ©nicas y MÃºsica y ademÃ¡s ofrece 10 talleres ACLE como guitarra, Banda Instrumental, Artes Avanzadas (visuales), Danza, IniciaciÃ³n al Teatro Circense (alumnos de 1er ciclo bÃ¡sico), Audiovisual, ActuaciÃ³n para cine, Tallado en CarbÃ³n, entre otros.
</t>
  </si>
  <si>
    <t>4968-7</t>
  </si>
  <si>
    <t>Jefe TÃ©cnico, Profesora de MÃºsica</t>
  </si>
  <si>
    <t>Danza, Patrimonio, Teatro Circense, Artes Visuales, Banda Instrumental</t>
  </si>
  <si>
    <t>ROSA JIMENA NUNEZ PENA</t>
  </si>
  <si>
    <t>rosa-jimena-nunez-pena</t>
  </si>
  <si>
    <t>alfreditoverde@gmail.com</t>
  </si>
  <si>
    <t>COLEGIO NUESTRA SEÃ‘ORA DE LAS MERCEDES</t>
  </si>
  <si>
    <t>CARLOS IBAÃ‘EZ 1181</t>
  </si>
  <si>
    <t>a:1:{s:64:"206c0d2869b3fe61f7c405a1c2fb258a59a0269e151a9e84ae9190cd4f49557c";a:4:{s:10:"expiration";i:1462469237;s:2:"ip";s:12:"172.18.9.223";s:2:"ua";s:102:"Mozilla/5.0 (Windows NT 6.1) AppleWebKit/537.36 (KHTML, like Gecko) Chrome/49.0.2623.112 Safari/537.36";s:5:"login";i:1462296437;}}</t>
  </si>
  <si>
    <t>QUILPUE</t>
  </si>
  <si>
    <t>www.colegionsmercedes.cl</t>
  </si>
  <si>
    <t>ROSA JIMENA NUÃ‘EZ</t>
  </si>
  <si>
    <t>rosa neira</t>
  </si>
  <si>
    <t>rosa-neira</t>
  </si>
  <si>
    <t>rosaeneira@gmail.com</t>
  </si>
  <si>
    <t xml:space="preserve">colegio san francisco de borja </t>
  </si>
  <si>
    <t>a:1:{s:64:"4d6e7fd4d4935541ac124b4c4a1cfabd01e02fe2d4fef58edc3fd9214bdb5b20";a:4:{s:10:"expiration";i:1464142263;s:2:"ip";s:12:"172.18.9.223";s:2:"ua";s:109:"Mozilla/5.0 (Windows NT 6.1; WOW64) AppleWebKit/537.36 (KHTML, like Gecko) Chrome/50.0.2661.102 Safari/537.36";s:5:"login";i:1463969463;}}</t>
  </si>
  <si>
    <t xml:space="preserve">profesor de artes </t>
  </si>
  <si>
    <t>Rosa Valdivia</t>
  </si>
  <si>
    <t>rosa-valdivia</t>
  </si>
  <si>
    <t>rvaldivia@baj.cl</t>
  </si>
  <si>
    <t>Balmaceda Arte Joven BÃ­o BÃ­o</t>
  </si>
  <si>
    <t>Colo colo 1855</t>
  </si>
  <si>
    <t>a:1:{s:64:"03e047c70a3d78626f76e5471e887f32d9dcda022fdd1654574dfa4e14a6d6f6";a:4:{s:10:"expiration";i:1462372681;s:2:"ip";s:12:"172.18.9.223";s:2:"ua";s:102:"Mozilla/5.0 (Windows NT 5.1) AppleWebKit/537.36 (KHTML, like Gecko) Chrome/49.0.2623.112 Safari/537.36";s:5:"login";i:1462199881;}}</t>
  </si>
  <si>
    <t>http://semanaeducacionartistica.cultura.gob.cl/wp-content/uploads/2016/05/Logo-Corporativo-Vertical-150x150.jpg</t>
  </si>
  <si>
    <t>La CorporaciÃ³n Cultural Balmaceda 1215 abriÃ³ su primera sede regional en la ciudad de Lota gracias al apoyo de CORFO, la Municipalidad de Lota y FundaciÃ³n Andes, para la ejecuciÃ³n del proyecto denominado â€œCentro de Servicios Culturales para JÃ³venesâ€. Esta sede regional se mantuvo en la comuna hasta inicios del 2005, aÃ±o en que se traslada a ConcepciÃ³n con el objetivo de transformarse en sede regional, ampliando su cobertura y el volumen de acciones de fomento artÃ­stico juvenil.
En una primera etapa la sede estuvo localizada en dependencias del SERVIU, en pleno centro de la ciudad, para luego ser trasladada a un edificio nuevo ubicado en el sector conocido como remodelaciÃ³n Anibal Pinto, frente a la poblaciÃ³n Tucapel Bajo. La construcciÃ³n de esta nueva sede fue posible gracias a los recursos aportados por la FundaciÃ³n Andes y el Gobierno Regional. Este emplazamiento ha otorgado a la sede Bio BÃ­o una identidad social muy importante, asumiendo el desafÃ­o constante de aprender y retroalimentarse con la comunidad vecina, sus instituciones y organizaciones.
Actualmente Balmaceda Arte Joven BÃ­o BÃ­o es uno de los polos culturales mÃ¡s importantes de la regiÃ³n, asÃ­ como un lugar obligado para los jÃ³venes con inquietudes artÃ­sticas y culturales.</t>
  </si>
  <si>
    <t>41-2785403</t>
  </si>
  <si>
    <t>Rosario Yanez Ruiz-Tagle</t>
  </si>
  <si>
    <t>rosario-yanez-ruiz-tagle</t>
  </si>
  <si>
    <t>rosario.yanez@sip.cl</t>
  </si>
  <si>
    <t>Eliodoro Matte Ossa</t>
  </si>
  <si>
    <t>San Francisco 14551</t>
  </si>
  <si>
    <t>a:1:{s:64:"e7b2c76996037ba1746107a22945a692e5cbb363f1af1a77c52a7ece3ef7df11";a:4:{s:10:"expiration";i:1461163958;s:2:"ip";s:12:"172.18.9.223";s:2:"ua";s:121:"Mozilla/5.0 (Macintosh; Intel Mac OS X 10_11_3) AppleWebKit/537.36 (KHTML, like Gecko) Chrome/49.0.2623.110 Safari/537.36";s:5:"login";i:1460991158;}}</t>
  </si>
  <si>
    <t>http://semanaeducacionartistica.cultura.gob.cl/wp-content/uploads/2016/04/mandatory-credit-photo-by-yago-958f-diaporama-150x150.jpg</t>
  </si>
  <si>
    <t>San bernardo</t>
  </si>
  <si>
    <t>a:4:{i:0;s:15:"Artes circenses";i:1;s:14:"Artes visuales";i:2;s:11:"FotografÃ­a";i:3;s:6:"Teatro";}</t>
  </si>
  <si>
    <t>El colegio Eliodoro Matte Ossa pertenece a la red de colegios SIP el cual esta ubicado en el sector Sur de Santiago, San bernardo. Sus alumnos son niÃ±os y jÃ³venes de uno de los sectores mas vulnerables de la comuna y en donde el arte, la mÃºsica y el deporte son actividades que ayudan a generar relaciones mas sanas con su entorno y su educaciÃ³n.</t>
  </si>
  <si>
    <t>www.sip.cl</t>
  </si>
  <si>
    <t>+562 2770 4704</t>
  </si>
  <si>
    <t>Rose Marie Urbina Martinez</t>
  </si>
  <si>
    <t>rose-marie-urbina-martinez</t>
  </si>
  <si>
    <t>roseurbinamartinez@gmail.com</t>
  </si>
  <si>
    <t xml:space="preserve">Escuela 828 Los Copihues </t>
  </si>
  <si>
    <t>Corregidor ZaÃ±artu NÂ° 11.522</t>
  </si>
  <si>
    <t>http://semanaeducacionartistica.cultura.gob.cl/wp-content/uploads/2016/05/20160527_171559-150x150.jpg</t>
  </si>
  <si>
    <t>Los estudiantes del segundo BÃ¡sico  establecimiento "Los Copihues", realizarÃ¡n una exposiciÃ³n para sus compaÃ±eros de primer ciclo durante el segundo recreo y mostrar obras de algunos movimientos artÃ­sticos entre los que se encuentran, renacentistas , cubismo, impresionismo, post-art.</t>
  </si>
  <si>
    <t>9335-5</t>
  </si>
  <si>
    <t>rossana</t>
  </si>
  <si>
    <t>carmorodri@gmail.com</t>
  </si>
  <si>
    <t>Colegio Particular Santa MarÃ­a</t>
  </si>
  <si>
    <t>Miguel Aguirre 644</t>
  </si>
  <si>
    <t>a:1:{s:64:"14f307338bfacb26518a4ee4b88d2888bced8db9eb7f3330905dcfb286448365";a:4:{s:10:"expiration";i:1466169924;s:2:"ip";s:12:"172.18.9.223";s:2:"ua";s:109:"Mozilla/5.0 (Windows NT 10.0; WOW64) AppleWebKit/537.36 (KHTML, like Gecko) Chrome/51.0.2704.84 Safari/537.36";s:5:"login";i:1465997124;}}</t>
  </si>
  <si>
    <t>El Colegio Santa MarÃ­a es un colegio que pone Ã©nfasis en el desarrollo integral de los alumnos, por lo que ofrece diferentes academias deportivas y artÃ­sticas, donde pueden desarrollar sus diferentes talentos.
Dentro de lo artÃ­stico contamos una academia de pintura y con una Orquesta de cuerdas donde los alumnos tienen clases de TeorÃ­a, Instrumento y los ensayos de Orquesta.
En su corta existencia la Orquesta ha participado en los principales acontecimientos del Colegio y en los 3 Encuentros internacionales de Orquestas realizados en Ovalle.</t>
  </si>
  <si>
    <t>11106-6</t>
  </si>
  <si>
    <t>www.colegiosantamariaovalle.cl</t>
  </si>
  <si>
    <t>Rossana Carmona RodrÃ­guez</t>
  </si>
  <si>
    <t>Profesora de Artes Musicales de EnseÃ±anza Media, Coordinadora Orquesta Infantil del Colegio</t>
  </si>
  <si>
    <t xml:space="preserve">Orquesta de cuerdas </t>
  </si>
  <si>
    <t>roxana</t>
  </si>
  <si>
    <t>roxana.vo75@gmail.com</t>
  </si>
  <si>
    <t>liceo polivalente dalcahue</t>
  </si>
  <si>
    <t>avenida mocopulli 375</t>
  </si>
  <si>
    <t>a:1:{s:64:"ef9f7b7f9b5cb879b75aa7bba42b92edff75cf46693d493dade36906a67468c8";a:4:{s:10:"expiration";i:1466774672;s:2:"ip";s:12:"172.18.9.223";s:2:"ua";s:102:"Mozilla/5.0 (Windows NT 6.1) AppleWebKit/537.36 (KHTML, like Gecko) Chrome/51.0.2704.103 Safari/537.36";s:5:"login";i:1466601872;}}</t>
  </si>
  <si>
    <t>dalcahue</t>
  </si>
  <si>
    <t xml:space="preserve">El Liceo es el unico establecimiento de media en la comuna,con alumnos muy vulnerables, de mucha ruralidad, con pocas instancias de participacion artistica.
Cuenta con algunos talleres de mÃºsica.
Los estudiantes presentan muchas habilidades artisticas. </t>
  </si>
  <si>
    <t>22464-2</t>
  </si>
  <si>
    <t>65 2641088</t>
  </si>
  <si>
    <t>roxana vasquez ojeda</t>
  </si>
  <si>
    <t>grupo folklorico, grupo vocal-instrumental</t>
  </si>
  <si>
    <t>Roxana Aguilera Munoz</t>
  </si>
  <si>
    <t>roxana-aguilera-munoz</t>
  </si>
  <si>
    <t>roxana.aguilera@docentes.liceoptm.cl</t>
  </si>
  <si>
    <t>Liceo Pedro Troncoso Machuca</t>
  </si>
  <si>
    <t>http://semanaeducacionartistica.cultura.gob.cl/wp-content/uploads/2016/05/Coro-Polifonico-PTM-150x150.jpg</t>
  </si>
  <si>
    <t>El Liceo Pedro Troncoso Machuca, es un Liceo Inclusivo, Municipal HC, con un alto porcentaje de alumnos prioritarios.
En el Ãrea ArtÃ­stica el Liceo realiza una gran cantidad de actividades y talleres, tales como: Coro PolifÃ³nico, Orquesta de Cuerdas, Banda Instrumental de vientos, teatro, Talleres de guitarra, pintura, etc. ademas de los contenidos que se trabajan en el aula.
El Lunes 23 de mayo nuestro coro se presento en el encuentro regional de Coro en Copiapo.
El dÃ­a jueves 26 se realizo con Ã©xito la 1Â°Feria de las Artes.</t>
  </si>
  <si>
    <t>448-0</t>
  </si>
  <si>
    <t>www.liceoptm.cl</t>
  </si>
  <si>
    <t>Roxana Aguilera MuÃ±oz</t>
  </si>
  <si>
    <t xml:space="preserve">Profesora de MÃºsica </t>
  </si>
  <si>
    <t>Coro, teatro, danza, orquesta de cuerdas y de vientos, literatura.</t>
  </si>
  <si>
    <t>roxanabarraza</t>
  </si>
  <si>
    <t>roxana17_16@hotmail.com</t>
  </si>
  <si>
    <t>a:1:{s:64:"7099f7c9de9da048e5c52072bc3a18d019aaf7801eaf4b8078c1090b5c4f5349";a:4:{s:10:"expiration";i:1462640359;s:2:"ip";s:12:"172.18.9.223";s:2:"ua";s:101:"Mozilla/5.0 (Windows NT 6.1) AppleWebKit/537.36 (KHTML, like Gecko) Chrome/50.0.2661.94 Safari/537.36";s:5:"login";i:1462467559;}}</t>
  </si>
  <si>
    <t>Ruben Alejandro Carez Larenas</t>
  </si>
  <si>
    <t>ruben-alejandro-carez-larenas</t>
  </si>
  <si>
    <t>directorvioletaparra@muniperalillo.cl</t>
  </si>
  <si>
    <t xml:space="preserve">Colegio BÃ¡sico Violeta Parra Sandoval </t>
  </si>
  <si>
    <t>CaupolicÃ¡n 551</t>
  </si>
  <si>
    <t>http://semanaeducacionartistica.cultura.gob.cl/wp-content/uploads/2016/03/insignia-2015-150x150.png</t>
  </si>
  <si>
    <t xml:space="preserve">El Colegio BÃ¡sico Violeta Parra Sandoval Ãºnico en la Ciudad de Peralillo ofrece una EducaciÃ³n inclusiva para que todos los estudiantes tengan las mismas opciones de aprender.
El colegio se caracteriza por entregar una formaciÃ³n integral de los y las estudiantes, ofreciendo aparte de la formaciÃ³n acadÃ©mica una amplia variedad de talleres extracurriculares de libre elecciÃ³nâ€¦
El colegio ofrece una formaciÃ³n sÃ³lida en ingles impartiendo la asignatura en todos sus niveles desde Pre-Kinder hasta 6Â° BÃ¡sico.
Para complementar la formaciÃ³n acadÃ©mica de los alumnos el colegio posee laboratorios de computaciÃ³n, inglÃ©s, ciencias, sala de mÃºsica, sala de conferencia y biblioteca.
Para las clases de educaciÃ³n de fÃ­sica y Talleres se cuenta con una sala de gimnasia, cancha sintÃ©tica y la infraestructura municipal disponible para las diferentes actividades del Colegio:
Gimnasio Municipal, estadio municipal, cancha futbolito sintÃ©tica, canchas de tenis, todas como parte del complejo deportivo del Parque Municipal.
</t>
  </si>
  <si>
    <t>15812-7</t>
  </si>
  <si>
    <t>72/2861229</t>
  </si>
  <si>
    <t>Doris PÃ©rez Arevalo</t>
  </si>
  <si>
    <t>Club danza moderna</t>
  </si>
  <si>
    <t>Ruben Carez Larenas</t>
  </si>
  <si>
    <t>ruben-carez-larenas</t>
  </si>
  <si>
    <t>Colegio BÃ¡sico Violeta Parra</t>
  </si>
  <si>
    <t>Caupolican 521</t>
  </si>
  <si>
    <t>El Colegio Violeta Parra es un establecimiento municipal que atiende niÃ±os desde pre-kinder a sexto aÃ±o bÃ¡sico.</t>
  </si>
  <si>
    <t>facebook Violeta Parra Sandoval</t>
  </si>
  <si>
    <t>Doris PÃ©rez Ravelo</t>
  </si>
  <si>
    <t xml:space="preserve">CLUB DE DANZA </t>
  </si>
  <si>
    <t>ruben fernandez</t>
  </si>
  <si>
    <t>ruben-fernandez</t>
  </si>
  <si>
    <t>LICEO MARIANO LATORRE</t>
  </si>
  <si>
    <t>CAUPOLICAN 929</t>
  </si>
  <si>
    <t>a:1:{s:64:"48ccf16273ecd5d8046047d439c4fd2c0764c7b4d66f0f691cdbcfe4031635db";a:4:{s:10:"expiration";i:1466696042;s:2:"ip";s:12:"172.18.9.223";s:2:"ua";s:118:"Mozilla/5.0 (Macintosh; Intel Mac OS X 10_11_5) AppleWebKit/601.6.17 (KHTML, like Gecko) Version/9.1.1 Safari/601.6.17";s:5:"login";i:1466523242;}}</t>
  </si>
  <si>
    <t>http://semanaeducacionartistica.cultura.gob.cl/wp-content/uploads/2016/03/DSC_0093-150x150.jpg</t>
  </si>
  <si>
    <t>CURANILAHUE</t>
  </si>
  <si>
    <t>El Liceo Mariano Latorre Atiende a una poblaciÃ³n escolar de EnseÃ±anza Media en las Ã¡reas HumanÃ­stico-CientÃ­fico, TÃ©cnico- Profesional y como escuela ArtÃ­stica. Con rÃ©gimen mixto, diurno y en Jornada Escolar Completa, a partir del aÃ±o 2001 y con un Proyecto PedagÃ³gico que
recupera y refuerza la lÃ­nea de la atenciÃ³n a la diversidad y diversificaciÃ³n curricular. Impartir enseÃ±anza HumanÃ­stica-CientÃ­fica, TÃ©cnico- Profesional y ArtÃ­stica, le permite a esta instituciÃ³n la oportunidad de acoger en sus aulas a jÃ³venes con motivaciones, talentos y habilidades diferentes. Del mismo modo, aquellos con necesidades educativas especiales, aquellos aficionados al deporte, a las ciencias, las artes, las comunicaciones, todos encuentran aquÃ­ una alternativa para desarrollar sus potencialidades. El liceo Mariano Latorre desea contribuir al cambio cultural local, posibilitando en los alumnos un protagonismo en su desarrollo personal. El proyecto pedagÃ³gico pretende enfatizar el logro de un estudiante emprendedor, formado Ã©ticamente, actor y promotor de sus propios aprendizajes. Un estudiante resiliente, que sea capaz de vislumbrar un futuro positivo a pesar de los contextos deprivados, social y econÃ³micamente, que le ha correspondido vivir.</t>
  </si>
  <si>
    <t>5084-9</t>
  </si>
  <si>
    <t>www.lml.cl</t>
  </si>
  <si>
    <t>56-412444300</t>
  </si>
  <si>
    <t>RUBEN FERNANDEZ SILVA</t>
  </si>
  <si>
    <t>COORDINADOR ESCUELA ARTISTICA</t>
  </si>
  <si>
    <t>elenco de teatro"El BaÃºl", conformados por alumnos del establecimiento.</t>
  </si>
  <si>
    <t>RUCALHUE CREA</t>
  </si>
  <si>
    <t>rucalhue-crea</t>
  </si>
  <si>
    <t>fatimaastete@colegiorucalhue.cl</t>
  </si>
  <si>
    <t>colegio RUCALHUE</t>
  </si>
  <si>
    <t>Av Rucalhue 780 Parque residencial BiobÃ­o</t>
  </si>
  <si>
    <t>a:1:{s:64:"81b17f0598e25a753c2496658f4d0c24fa4e1c38a179510e78e67605bbcc7906";a:4:{s:10:"expiration";i:1459448042;s:2:"ip";s:12:"172.18.9.223";s:2:"ua";s:101:"Mozilla/5.0 (Windows NT 6.1) AppleWebKit/537.36 (KHTML, like Gecko) Chrome/49.0.2623.87 Safari/537.36";s:5:"login";i:1459275242;}}</t>
  </si>
  <si>
    <t>http://semanaeducacionartistica.cultura.gob.cl/wp-content/uploads/2016/03/4c98107e-4b7d-4496-8bdf-9cf797cd399a-150x150.jpg</t>
  </si>
  <si>
    <t>a:5:{i:0;s:10:"ArtesanÃ­a";i:1;s:15:"Artes circenses";i:2;s:14:"Artes visuales";i:3;s:5:"Danza";i:4;s:7:"MÃºsica";}</t>
  </si>
  <si>
    <t>Nuestro colegio nace el 2008 en la comuna de HualpÃ©n. Atiende todos los niveles educativos y ha considerado desde su gÃ©nesis la incorporaciÃ³n de talleres artÃ­sticos y culturales extraescolares y JEC.
su matrÃ­cula actual es de 852 estudiantes, cuenta con proyecto de integraciÃ³n escolar y convenio SEP.
Su planta  la integran 46 docentes,  7 directivos y 39 no docentes todos al servicio de  la gran tarea de educar.</t>
  </si>
  <si>
    <t>www.colegiorucalhue.cl</t>
  </si>
  <si>
    <t>JosÃ© Salgado</t>
  </si>
  <si>
    <t>Coordinador departamento de arte y salud</t>
  </si>
  <si>
    <t>danza Ã¡rabe</t>
  </si>
  <si>
    <t>rudonoso</t>
  </si>
  <si>
    <t>educacion@m100.cl</t>
  </si>
  <si>
    <t>Centro Cultural Matucana 100</t>
  </si>
  <si>
    <t>Av Matucana 100</t>
  </si>
  <si>
    <t>http://semanaeducacionartistica.cultura.gob.cl/wp-content/uploads/2016/04/m100-150x150.jpg</t>
  </si>
  <si>
    <t xml:space="preserve">EstaciÃ³n Central </t>
  </si>
  <si>
    <t>El Centro Cultural Matucana 100 ubicado en la comuna de EstaciÃ³n Central, cuenta con diversos espacios de encuentros artÃ­sticos, como lo son las Artes Visuales, las Artes EscÃ©nicas (Teatro y danza), espectÃ¡culos musicales y actividades culturales de diferentes Ã­ndoles. 
Matucana 100 es una corporaciÃ³n de  derecho privado sin fines de lucro, que tiene por objeto desarrollar acciones y manifestaciones culturales, cientÃ­ficas, tecnolÃ³gicas, sociales y de perfeccionamiento, promocionando actividades del saber humano, permitiendo el acceso de personas de todas las condiciones; y promoviendo y participando activamente en el desarrollo y perfeccionamiento de las aptitudes y aficiones culturales y artÃ­sticas.</t>
  </si>
  <si>
    <t>www.m100.cl</t>
  </si>
  <si>
    <t>Rubi Donoso</t>
  </si>
  <si>
    <t>+562 29649247</t>
  </si>
  <si>
    <t>ruth anabalon</t>
  </si>
  <si>
    <t>ruth-anabalon</t>
  </si>
  <si>
    <t>raanabal@uc.cl</t>
  </si>
  <si>
    <t>Centro Educacional Larun Rayun</t>
  </si>
  <si>
    <t xml:space="preserve">Gabriela Oriente 02590 </t>
  </si>
  <si>
    <t>http://semanaeducacionartistica.cultura.gob.cl/wp-content/uploads/2016/05/siiiiiiiiiiiiiiiiiiiiiiiiii-150x150.jpg</t>
  </si>
  <si>
    <t>"Nuestras manos deben seguir construyendo futuro"</t>
  </si>
  <si>
    <t>25059-7</t>
  </si>
  <si>
    <t>www.larunrayun.cl</t>
  </si>
  <si>
    <t>Ruth AnabalÃ³n</t>
  </si>
  <si>
    <t>profesora de artes enseÃ±anza media</t>
  </si>
  <si>
    <t>Ruth Astudillo Valero</t>
  </si>
  <si>
    <t>ruth-astudillo-valero</t>
  </si>
  <si>
    <t>e.parvuloserpentina@gmail.com</t>
  </si>
  <si>
    <t>Escuela de PÃ¡rvulos SERPENTINA</t>
  </si>
  <si>
    <t>IllalolÃ©n 189, Villa OHiggins La Ligua</t>
  </si>
  <si>
    <t>a:4:{s:64:"952df6098f84e8a42691236dbb64de91d602198cb95bae2087f2e8014a479590";a:4:{s:10:"expiration";i:1466786245;s:2:"ip";s:12:"172.18.9.223";s:2:"ua";s:102:"Mozilla/5.0 (Windows NT 6.1) AppleWebKit/537.36 (KHTML, like Gecko) Chrome/51.0.2704.103 Safari/537.36";s:5:"login";i:1466613445;}s:64:"3f69e2897041773be06e78f8c531e33b7a14df91b1eef6313ab5643e0fef767a";a:4:{s:10:"expiration";i:1466800143;s:2:"ip";s:12:"172.18.9.223";s:2:"ua";s:102:"Mozilla/5.0 (Windows NT 6.1) AppleWebKit/537.36 (KHTML, like Gecko) Chrome/51.0.2704.103 Safari/537.36";s:5:"login";i:1466627343;}s:64:"b9d495ddd31ef09fb5e06c5e1d3d12cccd05f245b78455f8edd0604fe1ba5cb3";a:4:{s:10:"expiration";i:1466818051;s:2:"ip";s:12:"172.18.9.223";s:2:"ua";s:102:"Mozilla/5.0 (Windows NT 6.1) AppleWebKit/537.36 (KHTML, like Gecko) Chrome/51.0.2704.103 Safari/537.36";s:5:"login";i:1466645251;}s:64:"ebef800e4113cf2b69c66471c83d4315d53dd93b263441fb917bd24448d39797";a:4:{s:10:"expiration";i:1466859179;s:2:"ip";s:12:"172.18.9.223";s:2:"ua";s:102:"Mozilla/5.0 (Windows NT 6.1) AppleWebKit/537.36 (KHTML, like Gecko) Chrome/51.0.2704.103 Safari/537.36";s:5:"login";i:1466686379;}}</t>
  </si>
  <si>
    <t>http://semanaeducacionartistica.cultura.gob.cl/wp-content/uploads/2016/05/LOGO-SERPENTINA-150x150.jpg</t>
  </si>
  <si>
    <t xml:space="preserve">JardÃ­n Infantil Serpentina, nace del compromiso profesional y social con una prÃ¡ctica educativa que fortalezca en la primera infancia, el aprendizaje lÃºdico y el desarrollo de la creatividad en base a la autonÃ³mia y confianza de los niÃ±os y niÃ±as a travÃ©s de conocimientos, habilidades, valores y actitudes que forjen cimientos para el desarrollo integral a lo largo de la vida.
La comunidad educativa Serpentina, considera la tarea de educar, una labor conjunta a las familias y agentes locales. Generan un sello distintivo en nuestra colectividad, asumiendo la responsabilidad social que significa asumir una continuidad tranversal en el proceso de aprendizaje de los niÃ±os dentro y fuera del espacio educativo. 
Es por ello que promovemos lineamientos metodolÃ³gicos que recogen las  experencias  propias de la vida, como oportunidades Ãºnicas para el desarrollo de la autonomÃ­a, creatividad, desarrollo de habilidades, reconocimiento de dificultades, apropiaciÃ³n de conocimientos y saberes. Permitiendo de esta forma una pedagogÃ­a contextualizada de acuerdo a los procesos de adpataciÃ³n e integraciÃ³n de cada uno de nuestros estudiantes, respetando los tiempos de desarrollo personal, sin apremios que puedan frenar las opotunidades de progresiÃ³n. Es por ello, que asumimos los desafÃ­os actuales hacia un cambio de paradigma desde la pedagogÃ­a unidireccional hacia la generaciÃ³n de autonomÃ­a, espÃ­ritu de superaciÃ³n personal y un desarrollo emocional equilibrado.â€¨
Orientados a cultivar en los niÃ±os y niÃ±as su propio deseo natural de aprender, el espacio escolar se convierte en un ambiente preparado para equilibrar la imaginaciÃ³n y el poder de desarrollo, aterrizÃ¡ndolo con materiales concretos, estructurados y secuencializados, que no son ajenos a los espacios de sociabilizaciÃ³n externos al espacio educativo institucional. 
Finalmente la trayectoria de aprendizaje que promueve nuestro JardÃ­n, permite a las educadoras trabajar de forma personalizada, apoyada en el equipo de asistentes y directivos. Conociendo de manera individual la historia de vida de nuestros estudiantes y sus necesidades especÃ­ficas. Punto de encuentro entre la familia y el personal docente que permite estrechar lazos en el compromiso conjunto de brindar puntos de apoyo para el desarrollo espiritual, afectivo, intelectual, social, artÃ­stico, fÃ­sico de nuestros estudiantes.
</t>
  </si>
  <si>
    <t>14951-9</t>
  </si>
  <si>
    <t xml:space="preserve">33 2 717713 </t>
  </si>
  <si>
    <t>Karen Bahamonde</t>
  </si>
  <si>
    <t>Educadora PedagÃ³gica responsable del desarrollo de  MÃ³dulos de Lenguaje artÃ­stico.</t>
  </si>
  <si>
    <t>rvaldivieso</t>
  </si>
  <si>
    <t>rvaldivieso@recoletaeduca.cl</t>
  </si>
  <si>
    <t>Rafael ValentÃ­n Valdivieso</t>
  </si>
  <si>
    <t>Av. Valdivieso 0250</t>
  </si>
  <si>
    <t>La Escuela Rafael ValentÃ­n Valdivieso, es una escuela que recientemente ha incorporado la EducaciÃ³n ArtÃ­stica en su Proyecto de Jornada Escolar Completa, anteriormente solo se desarrollaba el arte musical y un pequeÃ±o taller de danza</t>
  </si>
  <si>
    <t>10307-1</t>
  </si>
  <si>
    <t>Cristina Oyarzo</t>
  </si>
  <si>
    <t>Sagrado Corazon</t>
  </si>
  <si>
    <t>sagrado-corazon</t>
  </si>
  <si>
    <t>escuelaespecialsagradocorazon@daem.cl</t>
  </si>
  <si>
    <t>a:1:{s:64:"a6fc15d29e37f19e481d91fcf57780bb4b5b7aec201701e75565293b17abceb4";a:4:{s:10:"expiration";i:1462988510;s:2:"ip";s:12:"172.18.9.223";s:2:"ua";s:101:"Mozilla/5.0 (Windows NT 6.1) AppleWebKit/537.36 (KHTML, like Gecko) Chrome/50.0.2661.94 Safari/537.36";s:5:"login";i:1462815710;}}</t>
  </si>
  <si>
    <t>http://semanaeducacionartistica.cultura.gob.cl/wp-content/uploads/2016/05/insignia-2-150x150.png</t>
  </si>
  <si>
    <t>La Escuela Especial Sagrado CorazÃ³n cuenta entre sus ejes de acciÃ³n la inclusiÃ³n del arte como elemento generador de inclusiÃ³n, incorporando en su PEI este elemento. Cuenta con un taller de danza y un taller de orquesta. Ha sido beneficiado en diferentes oportunidades de la adjudicaciÃ³n de proyectos concursables.</t>
  </si>
  <si>
    <t>1276-9</t>
  </si>
  <si>
    <t>MarÃ­a Ximena PÃ©rez Delgado</t>
  </si>
  <si>
    <t>Docente de aula y Coordinador Artes</t>
  </si>
  <si>
    <t>Grup de danza y de orquesta</t>
  </si>
  <si>
    <t>Saintgregorycollege</t>
  </si>
  <si>
    <t>saintgregorycollege</t>
  </si>
  <si>
    <t>artesaintgregory@gmail.com</t>
  </si>
  <si>
    <t xml:space="preserve">Saint Gregory College </t>
  </si>
  <si>
    <t xml:space="preserve">av. octava 363 paradero 7 1/2 ReÃ±aca alto </t>
  </si>
  <si>
    <t>http://semanaeducacionartistica.cultura.gob.cl/wp-content/uploads/2016/03/12273752_10153720173305135_1913231725647091755_o-150x150.jpg</t>
  </si>
  <si>
    <t xml:space="preserve">El Saint Gregory College tiene una trayectoria de 25 aÃ±os compartiendo en la comunidad de ReÃ±aca Alto, establecimiento el cual hace 3 aÃ±os implementa en su curriculum asignaturas de carÃ¡cter artÃ­stico las cuales estÃ¡n orientadas al desarrollo de habilidades e inteligencias mÃºltiples utilizando Ã¡reas artÃ­sticas corporales, teatrales y audiovisuales como herramientas de prÃ¡ctica; potenciando el trabajo en equipo, pensamiento critico, la tolerancias entre otras actitudes que fomenten el desarrollo, auto aprendizaje y por sobre todo la autonomÃ­a del estudiante. </t>
  </si>
  <si>
    <t>14351-0</t>
  </si>
  <si>
    <t>https://www.facebook.com/CSaintGregory</t>
  </si>
  <si>
    <t xml:space="preserve">Stephania Vinet </t>
  </si>
  <si>
    <t xml:space="preserve">Coordinadora Artistica </t>
  </si>
  <si>
    <t xml:space="preserve">Danza, Teatro, coro y  cine </t>
  </si>
  <si>
    <t>Sala Gasco Arte Contemporaneo</t>
  </si>
  <si>
    <t>sala-gasco-arte-contemporaneo</t>
  </si>
  <si>
    <t>inscripcionessalagasco@gesto-cultura.cl</t>
  </si>
  <si>
    <t>Sala Gasco Arte ContemporÃ¡neo</t>
  </si>
  <si>
    <t>Santo Domingo 1061</t>
  </si>
  <si>
    <t>http://semanaeducacionartistica.cultura.gob.cl/wp-content/uploads/2016/05/logo_salagasco-150x128.jpg</t>
  </si>
  <si>
    <t xml:space="preserve">El compromiso que la FundaciÃ³n Gasco manifiesta en pos de la cultura y las artes, ha permitido que la Sala Gasco Arte ContemporÃ¡neo permanezca abierta durante quince aÃ±os, consolidÃ¡ndose como una ventana de acceso a las manifestaciones artÃ­sticas actuales. Siguiendo esta postura, y con el fin de continuar su misiÃ³n, la sala se apoya en un programa educativo gratuito, enfocado en generar un espacio de diÃ¡logo en torno a las exposiciones programadas para el aÃ±o 2016. 
En consonancia con lo anterior, FundaciÃ³n Gasco invita a toda la comunidad escolar a participar del programa educativo desarrollado especialmente para nuestra sala de arte. Dicho programa estÃ¡ compuesto por recorridos didÃ¡cticos, cuyo principal objetivo es potenciar la curiosidad y habilidades sociales en los estudiantes, asÃ­ como la capacidad de expresar ideas, creencias y reflexionar sobre Ã©stas. Participar del programa educativo de la Sala de Arte ContemporÃ¡neo Gasco es gratuito. Los recorridos son creados para cada una de las exposiciones que se presentan en la Sala Gasco Arte ContemporÃ¡neo, por lo que en cada exposiciÃ³n se trabajan diferentes conceptos relacionados al arte y a las obras de arte. 
Los recorridos didÃ¡cticos de la Sala Gasco Arte ContemporÃ¡neo ofrecen ejercicios concretos de comparaciÃ³n y discusiÃ³n, a travÃ©s tanto de dinÃ¡micas grupales como de reflexiÃ³n individual, que llevan a los alumnos a aprehender los contenidos propuestos. Para cada uno de ellos se han realizado adaptaciones especÃ­ficas de los contenidos de las exposiciones a las necesidades de los estudiantes, segÃºn sus distintos niveles de edad (3Â° BÃ¡sico a Â°IV Medio). 
Los alumnos son guiados por nuestro equipo de mediadores artÃ­sticos especialmente capacitados quienes, ademÃ¡s de contar con una amplia experiencia en atenciÃ³n de grupos, buscan formar espectadores crÃ­ticos mÃ¡s que sÃ³lo comunicar una serie de contenidos de manera tradicional o acadÃ©mico-enciclopÃ©dica. El objetivo de los recorridos es dotar a los niÃ±os y jÃ³venes de herramientas de anÃ¡lisis y reflexiÃ³n, para que desarrollen sus propias personalidades e inteligencias usando como punto de partida las piezas de la exposiciÃ³n. 
Los grupos deben venir acompaÃ±ados por un adulto por cada 15 alumnos. La duraciÃ³n de la visita es de 60 minutos aproximadamente. Para inscribirse y participar en nuestros recorridos didÃ¡cticos los profesores deben inscribirse con anticipaciÃ³n, en inscrpcionessalagasco@gesto-cultura.cl, o en el fono 22479297 (Camila Rojas). 
Visitas guiadas para grupos de adultos e instituciones estÃ¡n tambiÃ©n disponibles mediante inscripciÃ³n previa, para un mÃ­nimo de 10 personas
</t>
  </si>
  <si>
    <t>http://www.salagasco.cl/sala_expo_actual.html</t>
  </si>
  <si>
    <t>Camila Rojas</t>
  </si>
  <si>
    <t>Salvador Sepulveda</t>
  </si>
  <si>
    <t>salvador-sepulveda</t>
  </si>
  <si>
    <t>profesor.salvador@gmail.com</t>
  </si>
  <si>
    <t>Liceo C 87 Centro Educacional Pudahuel</t>
  </si>
  <si>
    <t>San Pablo 8560</t>
  </si>
  <si>
    <t>http://semanaeducacionartistica.cultura.gob.cl/wp-content/uploads/2016/05/liceo-cep-150x150.jpg</t>
  </si>
  <si>
    <t>Liceo C 87 Centro Educacional Pudahuel de dependencia municipal, atiende a poblaciÃ³n vulnerable por sobre el 80% del total. Es el Ãºnico liceo tÃ©cnico profesional de la comuna de Pudahuel</t>
  </si>
  <si>
    <t>10077-3</t>
  </si>
  <si>
    <t>https://es-la.facebook.com/Centro-Educacional-Pudahuel-Liceo-87-92347801296/timeline/</t>
  </si>
  <si>
    <t>Paulina CatalÃ¡n</t>
  </si>
  <si>
    <t>Samuel Cisternas</t>
  </si>
  <si>
    <t>samuel-cisternas</t>
  </si>
  <si>
    <t xml:space="preserve">Colegio Saint Thomas College </t>
  </si>
  <si>
    <t>Alsacia 1050</t>
  </si>
  <si>
    <t>a:2:{s:64:"deb075b8c30d50920257dcea394e8a11882f9d806b1822d1d19ecdd7796f0c47";a:4:{s:10:"expiration";i:1465392294;s:2:"ip";s:12:"172.18.9.223";s:2:"ua";s:116:"Mozilla/5.0 (Macintosh; Intel Mac OS X 10_11_4) AppleWebKit/601.5.17 (KHTML, like Gecko) Version/9.1 Safari/601.5.17";s:5:"login";i:1465219494;}s:64:"65118aa3f8bf54e012b44fd3dc9ec7327664f31042778526842c1cf8672284dc";a:4:{s:10:"expiration";i:1465421235;s:2:"ip";s:12:"172.18.9.223";s:2:"ua";s:116:"Mozilla/5.0 (Macintosh; Intel Mac OS X 10_11_4) AppleWebKit/601.5.17 (KHTML, like Gecko) Version/9.1 Safari/601.5.17";s:5:"login";i:1465248435;}}</t>
  </si>
  <si>
    <t>http://semanaeducacionartistica.cultura.gob.cl/wp-content/uploads/2016/05/13230254_664917936980663_2711130287136921548_n-150x150.jpg</t>
  </si>
  <si>
    <t xml:space="preserve">Nuestro Colegio y en especial el Departamento de Artes, busca a travÃ©s de sus dos subsectores, Artes Visuales y Artes Musicales, proporcionarle a nuestros estudiantes; desde Pre-Basica hasta la enseÃ±anza media; las herramientas teÃ³ricas y tÃ©cnicas que le permitan aproximarse en forma personal a estas disciplinas artÃ­sticas.
El Ã©nfasis fundamental de nuestro trabajo en aula se enfoca, en generar un espacio en donde los alumnos y alumnas pueden desarrollar su capacidad creativa y sensibilidad estÃ©tica, tanto en la expresiÃ³n individual como grupal; todo ello, en un ambiente que promueve la experimentaciÃ³n y la prÃ¡ctica de diversos medios y lenguajes artÃ­sticos.
Asi mismo, las clases prÃ¡cticas o de taller, se complementan con el anÃ¡lisis e investigaciÃ³n de los fenÃ³menos y manifestaciones de las artes, de manera de incentivar en los estudiantes, la valoraciÃ³n de nuestra cultura y de otras, a travÃ©s del conocimiento y comprensiÃ³n de la producciÃ³n musical y plÃ¡stica en determinados contextos u Ã©pocas.
Por otra parte, cabe destacar que el presente aÃ±o, nuestros esfuerzos estarÃ¡n destinados a abrir mayores espacios de difusiÃ³n y extension cultural, ya sea dentro del  establecimiento como fuera de este.
Ã‰nfasis del proyecto educativo:
Desarrollo integral
Excelencia acadÃ©mica
PreparaciÃ³n para la PSU e ingreso a la Universidad
OrientaciÃ³n religiosa:
OrientaciÃ³n Cristiana CatÃ³lica
Programa de formaciÃ³n en:
Programa de orientaciÃ³n
Convivencia escolar
PrevenciÃ³n de drogas y alcohol
EducaciÃ³n de la sexualidad
PromociÃ³n de la vida sana
Actividades de acciÃ³n social
Actividades pastorales
Apoyo al aprendizaje:
Reforzamiento en materias especÃ­ficas
Orientador(a)
</t>
  </si>
  <si>
    <t>www.sainthomas.cl</t>
  </si>
  <si>
    <t xml:space="preserve">Samuel Esteban Cisternas MuÃ±oz </t>
  </si>
  <si>
    <t xml:space="preserve">Profesor de Artes Musicales y Gestor Cultural </t>
  </si>
  <si>
    <t xml:space="preserve">Orquesta, banda electronica, compaÃ±Ã­a de teatro. </t>
  </si>
  <si>
    <t>samuelhr</t>
  </si>
  <si>
    <t>hidalgoruz@gmail.com</t>
  </si>
  <si>
    <t>Colegio SAn Adrian de Quilicura</t>
  </si>
  <si>
    <t>Ovalle 275</t>
  </si>
  <si>
    <t>http://semanaeducacionartistica.cultura.gob.cl/wp-content/uploads/2016/04/dragon-1-150x150.jpg</t>
  </si>
  <si>
    <t xml:space="preserve">El establecimiento se encuentra re-formulando el departamento de artes visuales, integrando a un docente en artes visuales, y a otra egresada de cine.
Para la semana del arte, la idea es que todo el colegio participe de distintas instancias durante una semana: Presencia de artistas, talleres/clÃ­nicas, reflexiones en torno a obras y exposiciones.Los profesores de artes, tanto yo como piedad, seremos los encargados de organizar el evento. </t>
  </si>
  <si>
    <t xml:space="preserve">25829-6 </t>
  </si>
  <si>
    <t>Samuel Hidalgo y Piedad Camus</t>
  </si>
  <si>
    <t>sancolguillermorivera2016</t>
  </si>
  <si>
    <t>sandra_colombo@hotmail.com</t>
  </si>
  <si>
    <t xml:space="preserve">Liceo Guillermo Rivera </t>
  </si>
  <si>
    <t>MontaÃ±a s/n</t>
  </si>
  <si>
    <t>a:1:{s:64:"bb7aea0d3915c5ca16265178f0710b8b8a5ae8bdd575eeea324098eabcd7dd92";a:4:{s:10:"expiration";i:1462387084;s:2:"ip";s:12:"172.18.9.223";s:2:"ua";s:109:"Mozilla/5.0 (Windows NT 6.1; WOW64) AppleWebKit/537.36 (KHTML, like Gecko) Chrome/49.0.2623.112 Safari/537.36";s:5:"login";i:1462214284;}}</t>
  </si>
  <si>
    <t xml:space="preserve">ViÃ±a del Mar </t>
  </si>
  <si>
    <t xml:space="preserve">Establecimiento Municipal cientÃ­fico humanista que por primera vez participara de la sea 
</t>
  </si>
  <si>
    <t>liceoguillermorivera.c</t>
  </si>
  <si>
    <t>32-2738887</t>
  </si>
  <si>
    <t>sandra colombo</t>
  </si>
  <si>
    <t xml:space="preserve">Profesora Artes Visuales </t>
  </si>
  <si>
    <t>SANDRA ACUNA</t>
  </si>
  <si>
    <t>sandra-acuna</t>
  </si>
  <si>
    <t>tiaseacur@hotmail.com</t>
  </si>
  <si>
    <t xml:space="preserve">JARDIN INFANTIL FABIOLA </t>
  </si>
  <si>
    <t>GUILLERMO MATTA 488</t>
  </si>
  <si>
    <t xml:space="preserve">CONCEPCION </t>
  </si>
  <si>
    <t>Jardin Infantil fundado por hermanas religiosas de la Congregacion de la Doctrina Cristiana,CON SELLO CATOLICO ,QUE POTENCIA LOS TALENTOS Y FORTALEZAS de los parvulos ,a traves de diversas experiencias significativas para el parvulo donde la atividad primordial es realizada a traves deljuego .</t>
  </si>
  <si>
    <t>17642-7</t>
  </si>
  <si>
    <t>jardinfabiola@gmail.com</t>
  </si>
  <si>
    <t>Sandra AcuÃ±a .R.</t>
  </si>
  <si>
    <t>EDUCADORA PARVULOS -UTP</t>
  </si>
  <si>
    <t>Sandra Andrea Blanco Arismendi</t>
  </si>
  <si>
    <t>sandra-andrea-blanco-arismendi</t>
  </si>
  <si>
    <t>coordinacionbasica.cpcm@gmail.com</t>
  </si>
  <si>
    <t>http://semanaeducacionartistica.cultura.gob.cl/wp-content/uploads/2016/03/INSINIA-AZUL-67x96-67x96.jpg</t>
  </si>
  <si>
    <t>El Colegio PurÃ­simo CorazÃ³n de MarÃ­a fue fundado el 07 de marzo de 1945 con una matrÃ­cula de 110 alumnos.Por las religiosas Misioneras Siervas del EspÃ­ritu Santo.
Actualmente cuenta con una matrÃ­cula de 930 alumnos.
Nuestro Colegio se empeÃ±a en entregar una educaciÃ³n centrada en la Persona, que promueve la vida y la esperanza, estimula la construcciÃ³n del conocimiento utilizando las tendencias tecnolÃ³gicas y humanas, para: Saber, Saber Ser, Saber Convivir y Saber Hacer. Incorpora una pedagogÃ­a creativa, dinÃ¡mica, crÃ­tica, actualizada y evangelizadora, que forma personas Ã©ticas, creativas, solidarias, comprometidas con la vida y la paz, para ser agentes transformadores de la sociedad.</t>
  </si>
  <si>
    <t>7942-1</t>
  </si>
  <si>
    <t>Sandra Blanco Arismendi</t>
  </si>
  <si>
    <t>Coordinadora de ciclo</t>
  </si>
  <si>
    <t>Sandra Campos Reyes</t>
  </si>
  <si>
    <t>sandra-campos-reyes</t>
  </si>
  <si>
    <t>scampos@espiritusanto.cl</t>
  </si>
  <si>
    <t>Colegio Espiritu Santo de San Antonio</t>
  </si>
  <si>
    <t>Av. Los Aromos 1351 Lloleo, San Antonio</t>
  </si>
  <si>
    <t>a:1:{s:64:"9570dcd2a8cdc7a3006bad6414494d3c3e1115b3e099d7797815185312b65a09";a:4:{s:10:"expiration";i:1466216400;s:2:"ip";s:12:"172.18.9.223";s:2:"ua";s:109:"Mozilla/5.0 (Windows NT 10.0; WOW64) AppleWebKit/537.36 (KHTML, like Gecko) Chrome/51.0.2704.84 Safari/537.36";s:5:"login";i:1466043600;}}</t>
  </si>
  <si>
    <t>http://semanaeducacionartistica.cultura.gob.cl/wp-content/uploads/2016/05/ces_0.png</t>
  </si>
  <si>
    <t>a:2:{i:0;s:14:"Artes visuales";i:1;s:6:"Teatro";}</t>
  </si>
  <si>
    <t xml:space="preserve">El Colegio EspÃ­ritu Santo es una instituciÃ³n catÃ³lica por lo que la formaciÃ³n que entrega y los fundamentos que lo rigen, se adhieren plenamente a los principios de la Iglesia CatÃ³lica.
El Colegio propone a sus estudiantes un plan organizado, actualizado y de un alto nivel acadÃ©mico en todas sus Ã¡reas,  fundamentales de la experiencia humana:
afectiva, Ã©tica y espiritual
humana y social
estÃ©tica y creativa
intelectual y cultural
biolÃ³gica y fÃ­sica
y una pedagogÃ­a que valoriza la interactividad entre profesor, el alumno y el conocimiento y el desarrollo de las capacidades de auto-aprendizaje que tienen los individuos.
Para responder mejor a las diferencias propias de la formaciÃ³n de mujeres y hombres y a la relaciÃ³n entre ambos, el colegio ha optado por la modalidad coeducacional, respetando asÃ­, el proceso de desarrollo y maduraciÃ³n y las caracterÃ­sticas antropolÃ³gicas y psicolÃ³gicas de cada cual y a la vez exponiendo a los estudiantes a una interacciÃ³n natural entre ambos sexos.
</t>
  </si>
  <si>
    <t>14348-0</t>
  </si>
  <si>
    <t>http://www.espiritusanto.cl/sanantonio/</t>
  </si>
  <si>
    <t>+56 (35) 2281081</t>
  </si>
  <si>
    <t xml:space="preserve">Sandra Campos Reyes </t>
  </si>
  <si>
    <t xml:space="preserve">coro y grupo instrumental </t>
  </si>
  <si>
    <t>Sandra Correa Lagos</t>
  </si>
  <si>
    <t>sandra-correa-lagos</t>
  </si>
  <si>
    <t>scorreal@daemspp.cl</t>
  </si>
  <si>
    <t>Escuela ArtÃ­stica Enrique Soro</t>
  </si>
  <si>
    <t xml:space="preserve">Las Garzas s/n </t>
  </si>
  <si>
    <t>4595-0</t>
  </si>
  <si>
    <t>Sandra Escobar Quijada</t>
  </si>
  <si>
    <t>sandra-escobar-quijada</t>
  </si>
  <si>
    <t>sescobarq@yahoo.es</t>
  </si>
  <si>
    <t>Liceo Filidor Gaete</t>
  </si>
  <si>
    <t>LLico s/n</t>
  </si>
  <si>
    <t>a:1:{s:64:"01dbc51bdfe974dbde096e2698a9a4f342bfc1d415c07182083c753423277d11";a:4:{s:10:"expiration";i:1462329992;s:2:"ip";s:12:"172.18.9.223";s:2:"ua";s:126:"Mozilla/5.0 (Windows NT 6.1; WOW64) AppleWebKit/537.36 (KHTML, like Gecko) Chrome/49.0.2623.110 Safari/537.36 OPR/36.0.2130.65";s:5:"login";i:1462157192;}}</t>
  </si>
  <si>
    <t>Liceo TÃ©cnico-Profesional, en el Ãrea Marina, con la Especialidad en Acuicultura desde el aÃ±o 2004, atiende a alumnos desde pre BÃ¡sica a EnseÃ±anza Media. Su director Francisco Javier Paredes Carrasco impulsa junto a su equipo de gestiÃ³n un nuevo enfoque pedagÃ³gico que apunta a desarrollar las habilidades de los alumnos de acuerdo a un PEI integrador que  acoge sellos que fomentan las ciencias y tecnologÃ­a, el amor por el medioambiente, las artes y la formaciÃ³n ciudadana, formando personas profesionales en acuicultura , con herramientas que favorecerÃ¡n su desempeÃ±o en la vida.</t>
  </si>
  <si>
    <t>5057-1</t>
  </si>
  <si>
    <t>Sandra Guerrero Vidal</t>
  </si>
  <si>
    <t>sandra-guerrero-vidal</t>
  </si>
  <si>
    <t>sandrygue@yahoo.es</t>
  </si>
  <si>
    <t>colegio Manuel JosÃ© IrarrÃ¡zaval</t>
  </si>
  <si>
    <t>calle Conferencia 751</t>
  </si>
  <si>
    <t>http://semanaeducacionartistica.cultura.gob.cl/wp-content/uploads/2016/04/cu_230_Jose-Mijares-150x150.jpg</t>
  </si>
  <si>
    <t>a:5:{i:0;s:15:"Artes circenses";i:1;s:14:"Artes visuales";i:2;s:11:"FotografÃ­a";i:3;s:7:"MÃºsica";i:4;s:6:"Teatro";}</t>
  </si>
  <si>
    <t>El colegio MJI celebrarÃ¡ nuevamente la semana de las artes con una serie de actividades, tales como:
PresentaciÃ³n de la orquesta del colegio
Exposiciones artÃ­sticas
visita a museo de la Solidaridad 
entre otros.</t>
  </si>
  <si>
    <t>8676-2</t>
  </si>
  <si>
    <t>www.colegiomji.cl</t>
  </si>
  <si>
    <t xml:space="preserve">Profesora de artes </t>
  </si>
  <si>
    <t>Sandra Lorena Urrutia Munoz</t>
  </si>
  <si>
    <t>sandra-lorena-urrutia-munoz</t>
  </si>
  <si>
    <t>sandraurru@gmail.com</t>
  </si>
  <si>
    <t xml:space="preserve">Andres Antonio Gorbea </t>
  </si>
  <si>
    <t>Dario Salas 1010</t>
  </si>
  <si>
    <t>http://semanaeducacionartistica.cultura.gob.cl/wp-content/uploads/2016/03/imagen026-150x150.jpg</t>
  </si>
  <si>
    <t xml:space="preserve">Gorbea </t>
  </si>
  <si>
    <t xml:space="preserve">Liceo sello de Gorbea , icono en la comuna y pioneros en poner el idiona ingles como marca .Nuevos en las artes teatrales y motivados en participar en las artes visuales y la mÃºsica a nivel comunal </t>
  </si>
  <si>
    <t xml:space="preserve">sandra lorena urrutia </t>
  </si>
  <si>
    <t>Sandra Marchant Ortega</t>
  </si>
  <si>
    <t>sandra-marchant-ortega</t>
  </si>
  <si>
    <t>sandymus@gmail.com</t>
  </si>
  <si>
    <t>Escuela Isabel le Brun</t>
  </si>
  <si>
    <t>Avda. Domingo Santa MarÃ­a 4463</t>
  </si>
  <si>
    <t>a:1:{s:64:"6bb2efea4db8d89ad12857be0eafab63a1ba9992bc97c594d636e16a9f69eadf";a:4:{s:10:"expiration";i:1461164190;s:2:"ip";s:12:"172.18.9.223";s:2:"ua";s:129:"Mozilla/5.0 (iPad; CPU OS 8_1_2 like Mac OS X) AppleWebKit/600.1.4 (KHTML, like Gecko) GSA/7.0.55539 Mobile/12B440 Safari/600.1.4";s:5:"login";i:1460991390;}}</t>
  </si>
  <si>
    <t>http://semanaeducacionartistica.cultura.gob.cl/wp-content/uploads/2016/04/image-2-150x150.jpg</t>
  </si>
  <si>
    <t>SANDRA MURA</t>
  </si>
  <si>
    <t>sandra-mura</t>
  </si>
  <si>
    <t>samurar@gmail.com</t>
  </si>
  <si>
    <t>MANUEL RODRIGUEZ</t>
  </si>
  <si>
    <t>AURORA DE CHILE2951</t>
  </si>
  <si>
    <t>http://semanaeducacionartistica.cultura.gob.cl/wp-content/uploads/2016/06/Establecimiento_20-130x150.png</t>
  </si>
  <si>
    <t xml:space="preserve">SOMOS UNA ESCUELA MUNICIPAL. CON TALLERES ARTÃSTICOS, COMO CORO, DANZA,FOLCLORE,  INSTRUMENTOS Y ARTES VISUALES.
CONTAMOS CON UNA MATRICULA DE 290 ALUMNOS, ENTRE LOS CUALES UN 22% SON EXTRANJEROS Y UN 25% TIENEN NEE.
CONSIDERAMOS QUE ES MUY IMPORTANTE EL ARTE EN NUESTRA ESCUELA COMO UNA ALTERNATIVA PARA POTENCIAR APTITUDES Y UNA FORMA DE ELEVAR EL AUTOESTIMA DE NUESTROS ESTUDIANTES, DESTACANDO EN ESTA AREA.
 </t>
  </si>
  <si>
    <t>522 225263</t>
  </si>
  <si>
    <t xml:space="preserve">SANDRA MURA </t>
  </si>
  <si>
    <t>DOCENTE APOYO UTP</t>
  </si>
  <si>
    <t>TALLER ARTES</t>
  </si>
  <si>
    <t>Sandra Rubilar</t>
  </si>
  <si>
    <t>sandra-rubilar</t>
  </si>
  <si>
    <t>escuelamanihuales@puertoaysen.cl</t>
  </si>
  <si>
    <t>Escuela BÃ¡sica MaÃ±ihuales</t>
  </si>
  <si>
    <t>Arturo Prat NÂ° 235</t>
  </si>
  <si>
    <t>http://semanaeducacionartistica.cultura.gob.cl/wp-content/uploads/2016/04/DIRECTORA.--150x150.jpg</t>
  </si>
  <si>
    <t>Aysen</t>
  </si>
  <si>
    <t>8380-1</t>
  </si>
  <si>
    <t>67-2431310</t>
  </si>
  <si>
    <t>SANDRA SOTO ROSAS</t>
  </si>
  <si>
    <t>sandra-soto-rosas</t>
  </si>
  <si>
    <t>LICEO RURAL LLIFÃ‰N</t>
  </si>
  <si>
    <t>CAMINO A LLIFÃ‰N KM. 19</t>
  </si>
  <si>
    <t>http://semanaeducacionartistica.cultura.gob.cl/wp-content/uploads/2016/05/Imagen3-150x150.png</t>
  </si>
  <si>
    <t>Se realizarÃ¡ una maqueta gigante con el mapa de Chile y sus regiones, a cada curso se le asignÃ³ una regiÃ³n para trabajar, deberÃ¡n investigar flora, fauna, relieve,elementos de patrimonio cultural, actividad econÃ³mica para elaborar su maqueta de su regiÃ³n, posteriormente se armarÃ¡ el mapa de Chile en el hall del establecimiento el dÃ­a miÃ©rcoles 25 de mayo, sumado a ello habrÃ¡ alumnos con vestimenta representativa de cada regiÃ³n que darÃ¡n a conocer su regiÃ³n. Los diferentes cursos podrÃ¡n pasar a ver la maqueta en la maÃ±ana, por la tarde estÃ¡n invitadas dos escuelas del sector para visitar la maqueta. Posteriormente los invitados a la celebraciÃ³n del dÃ­a del patrimonio cultural pasarÃ¡n al hall a observar la maqueta del mapa de Chile.</t>
  </si>
  <si>
    <t>11591-6</t>
  </si>
  <si>
    <t>www.liceollifen.cl</t>
  </si>
  <si>
    <t>ANA BRAVO JERIA</t>
  </si>
  <si>
    <t>Sandra Tacuma</t>
  </si>
  <si>
    <t>sandra-tacuma</t>
  </si>
  <si>
    <t>santacuma@yahoo.es</t>
  </si>
  <si>
    <t>Amazing grace. La Serena</t>
  </si>
  <si>
    <t>Cruz del molino 386</t>
  </si>
  <si>
    <t>a:1:{s:64:"b29b532993f1c6ebbfc36bee92a50d6a17b0fce2945975228798c235d01b9a72";a:4:{s:10:"expiration";i:1464755325;s:2:"ip";s:12:"172.18.9.223";s:2:"ua";s:110:"Mozilla/5.0 (Windows NT 10.0; WOW64) AppleWebKit/537.36 (KHTML, like Gecko) Chrome/50.0.2661.102 Safari/537.36";s:5:"login";i:1464582525;}}</t>
  </si>
  <si>
    <t>http://semanaeducacionartistica.cultura.gob.cl/wp-content/uploads/2016/03/10696317_10204942696783020_6660930313717415555_n1-150x150.jpg</t>
  </si>
  <si>
    <t>a:4:{i:0;s:15:"Artes circenses";i:1;s:14:"Artes visuales";i:2;s:4:"Cine";i:3;s:7:"MÃºsica";}</t>
  </si>
  <si>
    <t xml:space="preserve">Amazing Grace es un colegio de carÃ¡cter particular, ubicado en la regiÃ³n de coquimbo, ciudad de La Serena, su misiÃ³n es â€œSer una comunidad Educacional con un alto nivel acadÃ©mico, inserto en un ambiente valÃ³rico cristiano, en un contexto disciplinario, sustentado por un Sistema de GestiÃ³n de Calidad. Comprometidos en proveer a cada estudiante una educaciÃ³n, de EXCELENCIA, cimentada en la enseÃ±anza del amor y respeto por todas las personas y culturas, desarrollando las ansias de aprender durante toda la vida y la pasiÃ³n por el saber, a fin de desarrollar habilidades que les permitan alcanzar Ã©xito y altos niveles de desarrollo en su quehacer diario y profesional.â€   </t>
  </si>
  <si>
    <t>12781-7</t>
  </si>
  <si>
    <t>http://www.amazinggrace.cl/</t>
  </si>
  <si>
    <t>Sandra Vasquez Rosas</t>
  </si>
  <si>
    <t>sandra-vasquez-rosas</t>
  </si>
  <si>
    <t>saxivaro@gmail.com</t>
  </si>
  <si>
    <t>Liceo PolitÃ©cnico de Castro</t>
  </si>
  <si>
    <t>Freire 540</t>
  </si>
  <si>
    <t xml:space="preserve">Programa de actividades: 
Lunes 23 de mayo : Documental ChiloÃ© en la voz de mujer
Martes 24 de mayo : Esquinas culturales: presentaciÃ³n de grupos musicales del establecimiento y talleres de pintura en la plaza de Castro
MiÃ©rcoles 25 de mayo : Charla del pianista Claudio PÃ©rez
Jueves 26 de mayo : Charla del artista plÃ¡stico Alejandro Barrientos 
Viernes 27 de mayo : EvaluaciÃ³n de las actividades de la semana artÃ­stica </t>
  </si>
  <si>
    <t>8001-2</t>
  </si>
  <si>
    <t>www.politecnico_castro.cl</t>
  </si>
  <si>
    <t>Sandra VÃ¡squez Rosas</t>
  </si>
  <si>
    <t>santo-domingo</t>
  </si>
  <si>
    <t>colegio santo domingo de guzmÃ¡n</t>
  </si>
  <si>
    <t xml:space="preserve">necochea 276 </t>
  </si>
  <si>
    <t>a:1:{s:64:"74862a689d12920dd3eb16e591ab37e698e52d5fd57c9991b6db7ff03c01f557";a:4:{s:10:"expiration";i:1466775485;s:2:"ip";s:12:"172.18.9.223";s:2:"ua";s:109:"Mozilla/5.0 (Windows NT 6.3; WOW64) AppleWebKit/537.36 (KHTML, like Gecko) Chrome/51.0.2704.103 Safari/537.36";s:5:"login";i:1466602685;}}</t>
  </si>
  <si>
    <t>http://semanaeducacionartistica.cultura.gob.cl/wp-content/uploads/2016/04/12308549_799554256857208_3155404294259178435_n-150x150.jpg</t>
  </si>
  <si>
    <t xml:space="preserve">El colegio santo domingo de guzmÃ¡n, es un espacio educativo que forma a los estudiantes en las distintas Ã¡reas del conocimiento de manera sÃ³lida y diversa, Teniendo como base la formaciÃ³n artÃ­stica de los niÃ±os y jÃ³venes. Ofrece espacios de desarrollo reales tanto  en los talleres de libre elecciÃ³n como en  los obligatorios, entre los que se cuentan: Taller de armonÃ­a e improvisaciÃ³n, coro enseÃ±anza bÃ¡sica, orquesta latinoamericana, teatro, danza, taller de folclor, taller de artes plÃ¡sticas pre bÃ¡sica y bÃ¡sica. </t>
  </si>
  <si>
    <t>http://www.santodomingovalparaiso.cl/web/</t>
  </si>
  <si>
    <t>32 2282006</t>
  </si>
  <si>
    <t>Rodrigo Montes Anguita</t>
  </si>
  <si>
    <t>director de la orquesta del colegio</t>
  </si>
  <si>
    <t>Sara Aguilar</t>
  </si>
  <si>
    <t>sara-aguilar</t>
  </si>
  <si>
    <t>pilmaiken1986@gmail.com</t>
  </si>
  <si>
    <t>Colegio ConcepciÃ³n Los Angeles</t>
  </si>
  <si>
    <t>Avenida Alemania 1125</t>
  </si>
  <si>
    <t>a:1:{s:64:"e8eb0dcf1cefee1570db5748fc5d8c78732937d6bf942d8eae8862b9559da328";a:4:{s:10:"expiration";i:1466710169;s:2:"ip";s:12:"172.18.9.223";s:2:"ua";s:101:"Mozilla/5.0 (Windows NT 6.1) AppleWebKit/537.36 (KHTML, like Gecko) Chrome/51.0.2704.84 Safari/537.36";s:5:"login";i:1466537369;}}</t>
  </si>
  <si>
    <t>http://semanaeducacionartistica.cultura.gob.cl/wp-content/uploads/2016/05/66719_1546851346023_400489_n-150x150.jpg</t>
  </si>
  <si>
    <t>www.colegioconcepcionlosangeles.cl</t>
  </si>
  <si>
    <t>Sara Aguilar AlegrÃ­a</t>
  </si>
  <si>
    <t>Docente de Artes visuales</t>
  </si>
  <si>
    <t>Sara Joselyn Aguilar</t>
  </si>
  <si>
    <t>sara-joselyn-aguilar</t>
  </si>
  <si>
    <t>pedro.roberts@icloud.com</t>
  </si>
  <si>
    <t>Liceo Agricola y forestal el huerton</t>
  </si>
  <si>
    <t>Camino Antuco km 6</t>
  </si>
  <si>
    <t>http://semanaeducacionartistica.cultura.gob.cl/wp-content/uploads/2016/05/IMG_20140617_214208606-150x150.jpg</t>
  </si>
  <si>
    <t>www.liceoelhuerton.cl</t>
  </si>
  <si>
    <t>Sara Olivia Fuentes</t>
  </si>
  <si>
    <t>sara-olivia-fuentes</t>
  </si>
  <si>
    <t>saraoliviaf@gmail.com</t>
  </si>
  <si>
    <t>Liceo Francisco BascuÃ±Ã¡n Guerrero</t>
  </si>
  <si>
    <t>Arturo Prat 398</t>
  </si>
  <si>
    <t>a:1:{s:64:"eb8f0363cfa1ed39e6cd5f52d5449f28c881f7c95074fd52421176d760f9b1c3";a:4:{s:10:"expiration";i:1467595942;s:2:"ip";s:12:"172.18.9.223";s:2:"ua";s:109:"Mozilla/5.0 (Windows NT 6.3; WOW64) AppleWebKit/537.36 (KHTML, like Gecko) Chrome/51.0.2704.103 Safari/537.36";s:5:"login";i:1467423142;}}</t>
  </si>
  <si>
    <t>http://semanaeducacionartistica.cultura.gob.cl/wp-content/uploads/2016/05/descarga-1.jpg</t>
  </si>
  <si>
    <t xml:space="preserve">Liceo Francisco BascuÃ±Ã¡n Guerrero, estÃ¡ emplazado en la comuna de Quilleco, pueblo precordillerano de la regiÃ³n del BÃ­obÃ­o. Se caracteriza por contar con estudiantes provenientes de sectores urbanos y rurales. Dentro de su PEI, figura la formaciÃ³n artÃ­stica como eje educativo y desde el aÃ±o 2015, como especialidad a escoger por los estudiantes para finalizar su educaciÃ³n media en los niveles de 3Â° y 4Â° Medio. 
El desarrollo de las artes, especialmente la MÃºsica, ha sido uno de los elementos identitarios del establecimiento y de la comunidad, ello a travÃ©s de la reconocida trayectoria de la Orquesta FusiÃ³n Juvenil, integrada por estudiantes del Liceo Francisco BascuÃ±Ã¡n Guerrero.
Junto a lo anterior, cuenta con el desarrollo de talleres artÃ­sticos para segundo ciclo bÃ¡sico en las Ã¡reas de Artes Visuales y MÃºsica, asÃ­ tambiÃ©n electivo de Teatro para EducaciÃ³n Media. </t>
  </si>
  <si>
    <t xml:space="preserve">	www.liceofbg.pagina.gr</t>
  </si>
  <si>
    <t>43-2611012</t>
  </si>
  <si>
    <t>Docente Artes Visuales segundo Segundo Ciclo BÃ¡sico y EducaciÃ³n Media</t>
  </si>
  <si>
    <t>Orquesta FusiÃ³n Juvenil</t>
  </si>
  <si>
    <t>Sara Riquelme Gutierrez</t>
  </si>
  <si>
    <t>sara-riquelme-gutierrez</t>
  </si>
  <si>
    <t>arisam67@gmail.com</t>
  </si>
  <si>
    <t>Esc NÂ° 25 Julio Valenzuela Obra Don Guanella</t>
  </si>
  <si>
    <t>Balmaceda 400</t>
  </si>
  <si>
    <t>http://semanaeducacionartistica.cultura.gob.cl/wp-content/uploads/2016/04/20151110_121740-150x150.jpg</t>
  </si>
  <si>
    <t>a:6:{i:0;s:10:"ArtesanÃ­a";i:1;s:5:"Danza";i:2;s:7:"DiseÃ±o";i:3;s:11:"FotografÃ­a";i:4;s:7:"MÃºsica";i:5;s:13:"Nuevos medios";}</t>
  </si>
  <si>
    <t xml:space="preserve"> El colegio Julio Valenzuela, tiene mas de 50 aÃ±os de historia, donde se atienden en su gran mayorÃ­a alumnos vulnerable, contando con una matricula de mas de 400 alumnos, desde prekinder a 8Â° basico. Somos un colegio catÃ³lico, donde nuestro perfil esta basado en los valores del cristianismo catÃ³lico.</t>
  </si>
  <si>
    <t>2160_1</t>
  </si>
  <si>
    <t>Profesora 2Â° ciclo y encargada de departamento de artes</t>
  </si>
  <si>
    <t>sarellano4734</t>
  </si>
  <si>
    <t>sergioare@yahoo.com</t>
  </si>
  <si>
    <t>Escuela Grecia</t>
  </si>
  <si>
    <t xml:space="preserve">Yungay 0249 </t>
  </si>
  <si>
    <t>a:1:{s:64:"6688e17564089b72965a3b4bb5c5d3869fb3866c0c0243ccfab0de8b32bc6c96";a:4:{s:10:"expiration";i:1461552818;s:2:"ip";s:12:"172.18.9.223";s:2:"ua";s:127:"Mozilla/5.0 (Windows NT 10.0; Win64; x64) AppleWebKit/537.36 (KHTML, like Gecko) Chrome/46.0.2486.0 Safari/537.36 Edge/13.10586";s:5:"login";i:1461380018;}}</t>
  </si>
  <si>
    <t>http://semanaeducacionartistica.cultura.gob.cl/wp-content/uploads/2016/04/Sergio-Arellano-Montecino-150x150.jpg</t>
  </si>
  <si>
    <t>a:1:{i:0;s:4:"Cine";}</t>
  </si>
  <si>
    <t xml:space="preserve">Escuela Grecia de CuricÃ³ cuenta con el Club History, cuyo objetivo central es rescatar el legado cultural de la Provincia de CuricÃ³; para ello han realizados una pelÃ­cula "pasajes de nuestra Historia" Un documental "CuricÃ³ conectado por la Historia" un mini reportaje "El aporte de la comunidad italiana en CuricÃ³ y otros reportajes que se encuentra en un canal que tienen este club en www.youtube.com </t>
  </si>
  <si>
    <t>Sergio Arellano Montecino</t>
  </si>
  <si>
    <t xml:space="preserve">Club History realiza documentales y peliculas, cuyos actores y actrices son niÃ±os del colegio </t>
  </si>
  <si>
    <t>Sauce</t>
  </si>
  <si>
    <t>sauce</t>
  </si>
  <si>
    <t>liceotpelsauce.talca@gmail.com</t>
  </si>
  <si>
    <t xml:space="preserve">Camino a San Clemente Km 10, Cruce Mercedes </t>
  </si>
  <si>
    <t>a:1:{s:64:"abe69caae11264ef9984e29282cb39deb51a6eaab75f3ce20f6dfbd82b0b69c8";a:4:{s:10:"expiration";i:1466710353;s:2:"ip";s:12:"172.18.9.223";s:2:"ua";s:113:"Mozilla/5.0 (Windows NT 6.3; Win64; x64) AppleWebKit/537.36 (KHTML, like Gecko) Chrome/52.0.2743.41 Safari/537.36";s:5:"login";i:1466537553;}}</t>
  </si>
  <si>
    <t>http://semanaeducacionartistica.cultura.gob.cl/wp-content/uploads/2016/05/insignia-6-150x150.jpg</t>
  </si>
  <si>
    <t>a:2:{i:0;s:15:"Artes circenses";i:1;s:7:"MÃºsica";}</t>
  </si>
  <si>
    <t xml:space="preserve">Liceo TÃ©cnico Profesional El Sauce, ubicado en el Km 10, Camino a San Clemente, Cruce Mercedes. Imparte EducaciÃ³n Parvularia, BÃ¡sica y Media TÃ©cnico Profesional, Tenemos la Especialidad de GastronomÃ­a.
Actualmente tenemos un Ã­ndice de vulnerabilidad del 90%, donde recibimos a todo tipo de estudiantes sin selecciÃ³n alguna.
Nuestro enfoque hoy dÃ­a estÃ¡ radicado en fomentar en nuestra JEC, talleres alusivos al arte y deporte, considerando para este aÃ±o una incorporaciÃ³n de Taller de expresiÃ³n musical y taller deportivo recreativo. </t>
  </si>
  <si>
    <t>2979-3</t>
  </si>
  <si>
    <t>712 244 411</t>
  </si>
  <si>
    <t xml:space="preserve">Marco Baeza </t>
  </si>
  <si>
    <t>ImplementaciÃ³n reciente (2016) Taller de ExpresiÃ³n  MÃºsica en JEC</t>
  </si>
  <si>
    <t>savaledo</t>
  </si>
  <si>
    <t>savaledo@gmail.com</t>
  </si>
  <si>
    <t>san fernando college</t>
  </si>
  <si>
    <t>valdivia1012</t>
  </si>
  <si>
    <t>san fernando</t>
  </si>
  <si>
    <t>a:4:{i:0;s:12:"Arquitectura";i:1;s:14:"Artes visuales";i:2;s:10:"Literatura";i:3;s:7:"MÃºsica";}</t>
  </si>
  <si>
    <t>Colegio laico masonico que forma personas en el marco de una concepcion laica,solidaria, fraterna, amante de la libertad la igualdad y la paz social.desarrolla personalidades democraticas.en su nivel educacional prepara alumnos para la universidad obteniendo muy buenos reaultados.el arte se logra desarrollar netamente bajo la jefatura de dpto (prof.JosÃ© Miguel Abarca)y jefe de utp (SeÃ±or Antonio Rojas).</t>
  </si>
  <si>
    <t>sanfernandocollege.cl</t>
  </si>
  <si>
    <t>sara leon</t>
  </si>
  <si>
    <t>imstrumental</t>
  </si>
  <si>
    <t>Scarlet Vasquez</t>
  </si>
  <si>
    <t>scarlet-vasquez</t>
  </si>
  <si>
    <t>scarlet.veronica.b@gmail.com</t>
  </si>
  <si>
    <t>a:1:{s:64:"8e8df2399890c78bcfb42013886f213269747a953d590e20d51cc894b820248e";a:4:{s:10:"expiration";i:1461363555;s:2:"ip";s:12:"172.18.9.223";s:2:"ua";s:138:"Mozilla/5.0 (Linux; Android 5.1.1; SM-J500M Build/LMY48B) AppleWebKit/537.36 (KHTML, like Gecko) Chrome/49.0.2623.105 Mobile Safari/537.36";s:5:"login";i:1461190755;}}</t>
  </si>
  <si>
    <t>Scuolavalpo</t>
  </si>
  <si>
    <t>scuolavalpo</t>
  </si>
  <si>
    <t>mato_antonio@hotmail.com</t>
  </si>
  <si>
    <t>Scuola Italiana Arturo Dell'oro</t>
  </si>
  <si>
    <t xml:space="preserve">AV. PEDRO MONTT NÂº 2447 </t>
  </si>
  <si>
    <t>http://semanaeducacionartistica.cultura.gob.cl/wp-content/uploads/2016/05/scuola-1-150x150.jpg</t>
  </si>
  <si>
    <t>www.scuolaitalianavalpo.cl</t>
  </si>
  <si>
    <t>MatÃ­as Benavides</t>
  </si>
  <si>
    <t>ProfesÃ³r de mÃºsica/Encargado departamento cultura</t>
  </si>
  <si>
    <t>Sebastian Avila</t>
  </si>
  <si>
    <t>sebastian-avila</t>
  </si>
  <si>
    <t>savilafuentes@gmail.com</t>
  </si>
  <si>
    <t>Colegio Maria Luisa Villalon</t>
  </si>
  <si>
    <t>agustinas 2834</t>
  </si>
  <si>
    <t>http://semanaeducacionartistica.cultura.gob.cl/wp-content/uploads/2016/05/FOTO-150x150.jpg</t>
  </si>
  <si>
    <t>www.colegiomarialuisavillalon.cl</t>
  </si>
  <si>
    <t>Director de Coro infantil, coordinador del departamento de artes</t>
  </si>
  <si>
    <t>Coro en primer y segundo ciclo</t>
  </si>
  <si>
    <t>Sebastian Campusano Ogalde</t>
  </si>
  <si>
    <t>sebastian-campusano-ogalde</t>
  </si>
  <si>
    <t>smcampusano@gmail.com</t>
  </si>
  <si>
    <t>Escuela Rios de Elqui</t>
  </si>
  <si>
    <t>Ruta D-43 kilÃ³metro 79</t>
  </si>
  <si>
    <t>http://semanaeducacionartistica.cultura.gob.cl/wp-content/uploads/2016/03/IMG_20150601_125110-150x150.jpg</t>
  </si>
  <si>
    <t>VicuÃ±a</t>
  </si>
  <si>
    <t>Escuela RÃ­os de elqui, esta ubicada en la localidad de Rivadavia (a unos 30 minutos de vicuÃ±a).
Atiende a 180 alumnos y alumnas (aproximadamente) entre los niveles pre bÃ¡sicos (pre kinder y kinder) y bÃ¡sico (primer a octavo aÃ±o)
Cuenta con un equipo multidisciplinario (P.I.E) entre los que se encuentran kinesiÃ³logo - PsicÃ³loga - fonoaudiÃ³logo y educadoras diferenciales.
Su planta docente es de 17 profesores especialistas en su Ã¡rea. 
La comunidad estÃ¡ comprometida con el que hacer educativo de la escuela, lo cual se ve reflejado en cada accion implementada por la escuela, la cual participan padres y apoderados, familiares y vecinos.</t>
  </si>
  <si>
    <t>671-8</t>
  </si>
  <si>
    <t>www.facebook.com/escuelariosdeelqui</t>
  </si>
  <si>
    <t xml:space="preserve">Docente de Artes </t>
  </si>
  <si>
    <t>Sebastian Duarte Hoppe</t>
  </si>
  <si>
    <t>sebastian-duarte-hoppe</t>
  </si>
  <si>
    <t>musicaaslperit@gmail.com</t>
  </si>
  <si>
    <t xml:space="preserve">El Colegio Alberto PÃ©rez, perteneciente a la InstituciÃ³n Teresiana, se encuentra en la comuna de MaipÃº, con una matrÃ­cula aproximada de 1400 estudiantes, los cuales van desde pre-bÃ¡sica hasta 4to Medio.
Contamos con un apoyo incondicional de parte de direcciÃ³n para el desarrollo de las artes, tenemos el DÃ­a del Arte, que lleva 3 aÃ±os desarrollÃ¡ndose, y que cuenta con la participaciÃ³n activa de todo el colegio.
TambiÃ©n tenemos una productora audiovisual que se encarga de fomentar las diferentes habilidades de nuestros estudiantes.
Les dejamos los link para que vean el trabajo que realizamos:
https://www.youtube.com/user/ProduccionesALPERIT   
https://www.facebook.com/ProduccionesAlperit   
https://www.spreaker.com/user/8164858
</t>
  </si>
  <si>
    <t>www.alperit.cl</t>
  </si>
  <si>
    <t xml:space="preserve"> (+56 2) 2725 8881</t>
  </si>
  <si>
    <t>SebastiÃ¡n Duarte Hoppe</t>
  </si>
  <si>
    <t>MÃºsica, FotografÃ­a, Video, Radio</t>
  </si>
  <si>
    <t>Sebastian Gallardo</t>
  </si>
  <si>
    <t>sebastian-gallardo</t>
  </si>
  <si>
    <t>sebastian.gallardo@betterland.cl</t>
  </si>
  <si>
    <t>Betterland School</t>
  </si>
  <si>
    <t>MonseÃ±or EscrivÃ¡ de Balaguer 14630</t>
  </si>
  <si>
    <t>Lo Barnechea</t>
  </si>
  <si>
    <t xml:space="preserve">Betterland School es un colegio que se destaca por su sello artÃ­stico.  Los alumnos tienen como asignatura obligatoria MÃºsica,  teatro y artes visuales. Nos caracterizamos por el gran nivel de nuestras presentaciones artÃ­sticas.  </t>
  </si>
  <si>
    <t>25395-2</t>
  </si>
  <si>
    <t>www.betterlandschool.cl</t>
  </si>
  <si>
    <t xml:space="preserve">SebastiÃ¡n Gallardo </t>
  </si>
  <si>
    <t>Jefe De Artes</t>
  </si>
  <si>
    <t>Teatro Musical</t>
  </si>
  <si>
    <t>Sebastian Gonzalez Alarcon</t>
  </si>
  <si>
    <t>sebastian-gonzalez-alarcon</t>
  </si>
  <si>
    <t>gonzalezalarconseba@gmail.com</t>
  </si>
  <si>
    <t>Victor Cuccuini</t>
  </si>
  <si>
    <t>Violeta 37</t>
  </si>
  <si>
    <t>a:2:{s:64:"3e0f2995b6a11f39653d0262f8672689ff552bafcd610da78ccd72b103bcdcfd";a:4:{s:10:"expiration";i:1463624058;s:2:"ip";s:12:"172.18.9.223";s:2:"ua";s:109:"Mozilla/5.0 (Windows NT 6.3; WOW64) AppleWebKit/537.36 (KHTML, like Gecko) Chrome/50.0.2661.102 Safari/537.36";s:5:"login";i:1463451258;}s:64:"cbfdd7e17184af5a916d169ea0ef57ba7c1c2576684a6e323d24d2c3decc1574";a:4:{s:10:"expiration";i:1463668648;s:2:"ip";s:12:"172.18.9.223";s:2:"ua";s:109:"Mozilla/5.0 (Windows NT 6.3; WOW64) AppleWebKit/537.36 (KHTML, like Gecko) Chrome/50.0.2661.102 Safari/537.36";s:5:"login";i:1463495848;}}</t>
  </si>
  <si>
    <t>La escuela Victor Cuccuini ha participado anteriormente en estas actividades contando con una clase masiva para los alumnos donde conocieron a un integrante del grupo Los Jaivas e interpretaron temas en conjunto. Contamos con un taller de conjunto instrumental que trabaja los martes en la tarde.Los estudiantes presentan un continuo interÃ©s por la mÃºsica y el arte en general.</t>
  </si>
  <si>
    <t>http://www.recoleta.cl/escuela-victor-cuccuini/</t>
  </si>
  <si>
    <t>SebastiÃ¡n GonzÃ¡lez AlarcÃ³n</t>
  </si>
  <si>
    <t>Sebastian Munoz Valenzuela</t>
  </si>
  <si>
    <t>sebastian-munoz-valenzuela</t>
  </si>
  <si>
    <t>Calle Josefina #248</t>
  </si>
  <si>
    <t>http://semanaeducacionartistica.cultura.gob.cl/wp-content/uploads/2016/04/10338811_747112298644297_1537707608988239044_n-150x150.jpg</t>
  </si>
  <si>
    <t xml:space="preserve">Colegio El Tabo es el centro educacional  mÃ¡s  antiguo e importante de la comuna. Data del aÃ±o 1925, cuando surge como la pequeÃ±a Escuelita Rosario Augeraud De Arellano.
Actualmente, atiende una matricula de 480 alumnos en jornada escolar completa, desde el Primer Nivel de TransiciÃ³n a 4to AÃ±o de EnseÃ±anza Media Humanista â€“ CientÃ­fico y TÃ©cnico Profesional.
Cuenta con  talleres de: ComputaciÃ³n, Teatro, EjecuciÃ³n Musical, Artes Visuales y PlÃ¡sticas, Voleibol, FÃºtbol, Banda de Guerra e Instrumental Escolar y Orquesta SinfÃ³nica Infantil-Juvenil.
Colegio El Tabo se destaca por brindar a sus alumnos oportunidades de desarrollo, con variadas actividades formativas de integraciÃ³n y la ausencia de practicas discriminatorias.
Su principal objetivo es la formaciÃ³n integral del educando.
</t>
  </si>
  <si>
    <t>2075-3</t>
  </si>
  <si>
    <t>35-2-461602</t>
  </si>
  <si>
    <t>SebastiÃ¡n MuÃ±oz Valenzuela</t>
  </si>
  <si>
    <t>Coordinador Ãrea de EducaciÃ³n Extraescolar Colegio El Tabo</t>
  </si>
  <si>
    <t>Teatro-MÃºsica-Artes conforman elenco de montaje musical</t>
  </si>
  <si>
    <t>Sebastian Pereira</t>
  </si>
  <si>
    <t>sebastian-pereira</t>
  </si>
  <si>
    <t>Colegio Experimental ArtÃ­stico Albores</t>
  </si>
  <si>
    <t>http://semanaeducacionartistica.cultura.gob.cl/wp-content/uploads/2016/03/Photo119-3-150x150.jpg</t>
  </si>
  <si>
    <t>El sello del Colegio ArtÃ­stico Albores es la expresiÃ³n de sus estudiantes por medio del las artes, incluidas en su PEI e instalado desde su creaciÃ³n como establecimiento. Su matricula actual es de 178 estudiantes, de los cuales su totalidad participa de por lo menos un taller optativo, divididos en artes visuales, mÃºsica, danza y teatro y literatura. El colegio se encuentra instalado  a cuadras del centro de la ciudad de Ancud, teniendo un acceso primordial para su comunidad educativa y extensiÃ³n de sus talleres. Este es su cuarto aÃ±o de vida abierto a la comunidad en la cual la familia participa activamente en el desarrollo de las habilidades artÃ­sticas.</t>
  </si>
  <si>
    <t>12772-8</t>
  </si>
  <si>
    <t>www.colegioartisticoalbores.webescuela.cl</t>
  </si>
  <si>
    <t>65-2625051</t>
  </si>
  <si>
    <t>SebastiÃ¡n Pereira Calvo</t>
  </si>
  <si>
    <t>Profesor de InglÃ©s,Coordinador de Talleres</t>
  </si>
  <si>
    <t>BAFOAL</t>
  </si>
  <si>
    <t>selene.catt</t>
  </si>
  <si>
    <t>selene-catt</t>
  </si>
  <si>
    <t>gabriela.valdenegro@hotmail.com</t>
  </si>
  <si>
    <t>Pintatucarita</t>
  </si>
  <si>
    <t>las vegas 3315</t>
  </si>
  <si>
    <t>http://semanaeducacionartistica.cultura.gob.cl/wp-content/uploads/2016/05/12072629_10207544384865835_7172922133792081607_n-150x150.jpg</t>
  </si>
  <si>
    <t>Pinta caritas santiago, nace como una pequeÃ±a empresa innovadora en relaciÃ³n a diseÃ±os que salen de la monotonÃ­a; dando alegrÃ­a a los mÃ¡s pequeÃ±os en el dÃ­a a dÃ­a.
En donde se muestra la importancia la pintura a travez del rostro, bajo el uso de pincel, y ademÃ¡s obras del autor en asenso en base a acurela.
"Un reflejo vivo en el arte es pintar sobre la piel de un niÃ±o". Gabriela Valdenegro, estudiante laboratorio clinico INACAP</t>
  </si>
  <si>
    <t>https://www.facebook.com/pintatucaritasantiago/?fref=ts</t>
  </si>
  <si>
    <t>Gabriela Valdenegro</t>
  </si>
  <si>
    <t>Sergio Caceres Collao</t>
  </si>
  <si>
    <t>sergio-caceres-collao</t>
  </si>
  <si>
    <t>sergiocaceresc@aim.com</t>
  </si>
  <si>
    <t>Colegio Polivalente El Alborada</t>
  </si>
  <si>
    <t>Avda Gabriela Poniente nÂº 03755</t>
  </si>
  <si>
    <t>a:1:{s:64:"fe9a8d7c3d76ffd90e4afafec786be7dd4355b52b2927209dba34dacf3b30830";a:4:{s:10:"expiration";i:1466205809;s:2:"ip";s:12:"172.18.9.223";s:2:"ua";s:101:"Mozilla/5.0 (Windows NT 6.1) AppleWebKit/537.36 (KHTML, like Gecko) Chrome/51.0.2704.84 Safari/537.36";s:5:"login";i:1466033009;}}</t>
  </si>
  <si>
    <t xml:space="preserve">Colegio "Polivalente El Alborada" nace en marzo de 1981. 
Entre sus caracterÃ­sticas principales estÃ¡ la de ser un colegio con opciÃ³n a tÃ­tulo tÃ©cnico al egreso de IV medio.
Con una matricula de alrededor de cerca de 1200 estudiantes, Colegio Polivalente El Alborada desarrolla en todos sus niveles las Artes Visuales y TecnologÃ­a y posee un plan de talleres extraprogramÃ¡ticos apuntados al desarrollo integral de sus participantes, entre los cuales destacan los deportes y talleres artÃ­sticos como danzas y mÃºsica tantos en sus talleres de mÃºsica popular como de orquesta sinfÃ³nica.
</t>
  </si>
  <si>
    <t>10500-7</t>
  </si>
  <si>
    <t>http://www.colegioelalborada.cl/</t>
  </si>
  <si>
    <t>Sergio CÃ¡ceres Collao</t>
  </si>
  <si>
    <t xml:space="preserve">mÃºsica, danza, </t>
  </si>
  <si>
    <t>Sergio Castillo Gamboa</t>
  </si>
  <si>
    <t>sergio-castillo-gamboa</t>
  </si>
  <si>
    <t>Liceo Ramon Freire Serrano</t>
  </si>
  <si>
    <t>Bernardo O'higgins 915</t>
  </si>
  <si>
    <t>a:1:{s:64:"ac824aa112f364ff07f4b15411b2c635ab49ce1650fdeb56710f31f0b9be2df5";a:4:{s:10:"expiration";i:1464447286;s:2:"ip";s:12:"172.18.9.223";s:2:"ua";s:110:"Mozilla/5.0 (Windows NT 10.0; WOW64) AppleWebKit/537.36 (KHTML, like Gecko) Chrome/50.0.2661.102 Safari/537.36";s:5:"login";i:1464274486;}}</t>
  </si>
  <si>
    <t>http://semanaeducacionartistica.cultura.gob.cl/wp-content/uploads/2016/04/insigniaramonfreire-150x150.png</t>
  </si>
  <si>
    <t>Liceo polivalente con 28 aÃ±os de historia, ubicad en el centro de la ciudad de Freirina</t>
  </si>
  <si>
    <t>11038-8</t>
  </si>
  <si>
    <t>liceoramonfreires.blogspot.com</t>
  </si>
  <si>
    <t>SERGIO EDUARDO ALTAMIRANO ZUNIGA</t>
  </si>
  <si>
    <t>sergio-eduardo-altamirano-zuniga</t>
  </si>
  <si>
    <t>chechoconga@gmail.com</t>
  </si>
  <si>
    <t>Colegio de DifusiÃ³n ArtÃ­stica Los Ulmos</t>
  </si>
  <si>
    <t>Padre Nelson Aguilar sin numero</t>
  </si>
  <si>
    <t>Martes 24 de mayo :ExposiciÃ³n Pintor Marcelo Paredes
MiÃ©rcoles 25 de mayo :Big Band y Ensamble de jazz Escuela de DifusiÃ³n ArtÃ­stica de Puerto Montt
jueves 26 de mayo :CompaÃ±Ã­a de danza Colegio Felmer Niklitschek y compaÃ±Ã­a de danza Colegio de DifusiÃ³n ArtÃ­stica los Ulmos.
Viernes : Salida Orquesta Experimental CDA Los Ulmos y compaÃ±ia de danza al Colegio Ines Gallardo Alvarado de llanquihue</t>
  </si>
  <si>
    <t>7872-7</t>
  </si>
  <si>
    <t>Sergio Altamirano</t>
  </si>
  <si>
    <t>Coordinador de Artes</t>
  </si>
  <si>
    <t>Orquesta, danza,teatro artesvisuales</t>
  </si>
  <si>
    <t>Sergio Manzano Carrasco</t>
  </si>
  <si>
    <t>sergio-manzano-carrasco</t>
  </si>
  <si>
    <t>Sergio.manzanoc@hotmail.com</t>
  </si>
  <si>
    <t>Dr. Victor Rios Ruiz</t>
  </si>
  <si>
    <t>Arturo Prat 105</t>
  </si>
  <si>
    <t>a:1:{s:64:"4c6174bffbd3313b6ca272599a789a81b59bfc74ee2027ca258d2e0400aa9766";a:4:{s:10:"expiration";i:1466268772;s:2:"ip";s:12:"172.18.9.223";s:2:"ua";s:101:"Mozilla/5.0 (Windows NT 6.1) AppleWebKit/537.36 (KHTML, like Gecko) Chrome/51.0.2704.84 Safari/537.36";s:5:"login";i:1466095972;}}</t>
  </si>
  <si>
    <t>4324-9</t>
  </si>
  <si>
    <t>Adriana Salgado</t>
  </si>
  <si>
    <t>Sergio Silva Salazar</t>
  </si>
  <si>
    <t>sergio-silva-salazar</t>
  </si>
  <si>
    <t>sersilva@udec.cl</t>
  </si>
  <si>
    <t>Centro interactivo de ciencias artes y tecnologÃ­as</t>
  </si>
  <si>
    <t>Avenida Cordillera 3624</t>
  </si>
  <si>
    <t>http://semanaeducacionartistica.cultura.gob.cl/wp-content/uploads/2016/04/IMG_1898-150x150.jpeg</t>
  </si>
  <si>
    <t>El Centro Interactivo de Ciencias, Artes y TecnologÃ­a, CiCAT, es un espacio abierto a la comunidad para la divulgaciÃ³n, formaciÃ³n e investigaciÃ³n en el Ã¡mbito de las ciencias, el arte y las tecnologÃ­as.
Nos especializamos en el desarrollo de estrategias y productos que permiten vincular la Universidad de ConcepciÃ³n e instituciones pÃºblicas y privadas con el medio.
Somos el laboratorio de innovaciÃ³n educativa mÃ¡s grande de Chile.</t>
  </si>
  <si>
    <t>www.cicatudec.com</t>
  </si>
  <si>
    <t>Servicio Pais</t>
  </si>
  <si>
    <t>servicio-pais</t>
  </si>
  <si>
    <t>tiana.munoz@serviciopais.cl</t>
  </si>
  <si>
    <t>a:1:{s:64:"89e1c8260b436e06e68824d1760f0b57fa74912cb902dbd964ac4c8645edbcc5";a:4:{s:10:"expiration";i:1464119603;s:2:"ip";s:12:"172.18.9.223";s:2:"ua";s:109:"Mozilla/5.0 (Windows NT 6.3; WOW64) AppleWebKit/537.36 (KHTML, like Gecko) Chrome/50.0.2661.102 Safari/537.36";s:5:"login";i:1463946803;}}</t>
  </si>
  <si>
    <t>http://semanaeducacionartistica.cultura.gob.cl/wp-content/uploads/2016/05/escuela-monseÃ±or-150x150.jpg</t>
  </si>
  <si>
    <t>75-2544768</t>
  </si>
  <si>
    <t>Orquesta, AgrupaciÃ³n FolclÃ³rica</t>
  </si>
  <si>
    <t>Sidhartha Corvalan</t>
  </si>
  <si>
    <t>sidhartha-corvalan</t>
  </si>
  <si>
    <t>sidcorvalan@yahoo.es</t>
  </si>
  <si>
    <t xml:space="preserve">Parque Cultural de ValparaÃ­so </t>
  </si>
  <si>
    <t>Calle CÃ¡rcel # 471, Cerro CÃ¡rcel, ValparaÃ­so</t>
  </si>
  <si>
    <t>a:1:{s:64:"95ddd00ba0ca23cdb149ed7d2c0ac1fdb2175fbeb7c95e333065854ee1f4823f";a:4:{s:10:"expiration";i:1463752736;s:2:"ip";s:12:"172.18.9.223";s:2:"ua";s:110:"Mozilla/5.0 (Windows NT 10.0; WOW64) AppleWebKit/537.36 (KHTML, like Gecko) Chrome/50.0.2661.102 Safari/537.36";s:5:"login";i:1463579936;}}</t>
  </si>
  <si>
    <t>http://semanaeducacionartistica.cultura.gob.cl/wp-content/uploads/2016/05/Panorama_parque1-150x150.jpg</t>
  </si>
  <si>
    <t>El Parque Cultural de ValparaÃ­so, PCdV, es un complejo arquitectÃ³nico de tres edificios  de 10.000 m2, construido en un terreno de 2,5 hectÃ¡reas donde antiguamente se emplazaba la CÃ¡rcel PÃºblica de la ciudad. Se proyecta a partir de un conjunto armÃ³nico para la instalaciÃ³n de recursos culturales en torno a un parque abierto a la comunidad. Se mantiene y habilita la antigua galerÃ­a de reos para uso de prÃ¡cticas artÃ­sticas. El PCdV es hoy un centro cultural, un centro de arte y un centro comunitario realizando acciones que abarcan las tres facetas, transformÃ¡ndose en un dispositivo de desarrollo local.</t>
  </si>
  <si>
    <t xml:space="preserve">www.parquecultural.cl </t>
  </si>
  <si>
    <t xml:space="preserve">Sidhartha CorvalÃ¡n </t>
  </si>
  <si>
    <t>silvana sepulveda mella</t>
  </si>
  <si>
    <t>silvana-sepulveda-mella</t>
  </si>
  <si>
    <t>silvana.sepulveda.mella@hotmail.com</t>
  </si>
  <si>
    <t>casablanca Bilingual School</t>
  </si>
  <si>
    <t xml:space="preserve">parcela 12 b6 ruta f 74 g casablanca </t>
  </si>
  <si>
    <t>http://semanaeducacionartistica.cultura.gob.cl/wp-content/uploads/2016/06/11013048_1574335362814849_5540394087324422963_n-150x150.jpg</t>
  </si>
  <si>
    <t xml:space="preserve">El Casablanca Bilingual School, es una instituciÃ³n con caracterÃ­sticas bilingÃ¼es, que surge en la comuna de Casablanca en el aÃ±o 2002, como respuesta a la iniciativa de jÃ³venes profesionales de la zona relacionados con la pedagogÃ­a que motivados por la idea de cambiar la forma de enseÃ±ar y aprender en Chile, crean esta instituciÃ³n educacional centrada en el aprendizaje del inglÃ©s como segunda lengua, enfatizando dentro de su proyecto el desarrollo de nuevas e innovadoras ideas que relacionadas con el quehacer de la zona en donde esta inmerso el colegio, desarrolla en niÃ±os, niÃ±as y jÃ³venes una cultura de altas expectativas tanto en lo acadÃ©mico como en lo personal, asÃ­ como tambiÃ©n propicia la flexibilidad y adaptaciÃ³n de la implementaciÃ³n del mismo en pro de las necesidades y requerimientos de los jÃ³venes estudiantes del nuevo milenio, en constante y acelerado cambio. Casablanca Bilingual School es el nombre que se escoge para dar identidad al proyecto educativo que se presenta,  por su condiciÃ³n bilingÃ¼e y la zona en que se encuentra.
El Proyecto Educativo Institucional fue realizado por el equipo directivo del establecimiento, acompaÃ±ados de un grupo interdisciplinario que motivados por ideales comunes en educaciÃ³n han contribuido al perfeccionamiento del mismo,  en un principio guiado por el Proyecto de Jornada Escolar Completa, y el modelo Norteamericano bilingÃ¼e en Texas, en cuyo proyecto educativo tuvo la fortuna de participar la direcciÃ³n del establecimiento en el aÃ±o 2001 y luego modificado en el tiempo de acuerdo a los cambios presentes en los procesos educativos y sociales de manera de perfeccionarlo para ser un instrumento que aporte al crecimiento de la instituciÃ³n y del paÃ­s.
El diseÃ±o y la elaboraciÃ³n del proyecto fueron realizados en distintas reuniones y mesas de trabajo.
</t>
  </si>
  <si>
    <t>14643-9</t>
  </si>
  <si>
    <t xml:space="preserve">www.casablanca-school.cl </t>
  </si>
  <si>
    <t xml:space="preserve">JosÃ© luis romero </t>
  </si>
  <si>
    <t xml:space="preserve">docente de artes </t>
  </si>
  <si>
    <t xml:space="preserve">danza y mÃºsica </t>
  </si>
  <si>
    <t>Silvia Mancilla Acevedo</t>
  </si>
  <si>
    <t>silvia-mancilla-acevedo</t>
  </si>
  <si>
    <t>liceo460@gmail.com</t>
  </si>
  <si>
    <t>Centro Educacional Provincia de Ã‘uble</t>
  </si>
  <si>
    <t>Calle Silva 528</t>
  </si>
  <si>
    <t xml:space="preserve">Centro Educacional Provincia de Ã‘uble, es una escuela Municipal perteneciente a la comuna de san joaquÃ­n. Actualmente tiene una, matrÃ­cula de alrededor de 400 alumnos, mixto. Los niveles de enseÃ±anza van desde Escuela de Lenguaje, Pre-BÃ¡sica y BÃ¡sica completa.
En nuestro PEI los sellos acadÃ©micos insertos en el son:
-Sello AcadÃ©mico
-Sello ArtÃ­stico
-Sello EcolÃ³gico
</t>
  </si>
  <si>
    <t>9430-7</t>
  </si>
  <si>
    <t>www.provinciadenuble.cl</t>
  </si>
  <si>
    <t>Isabel Schaffer</t>
  </si>
  <si>
    <t>Profesor Artes Visuales 2do ciclo</t>
  </si>
  <si>
    <t>simon</t>
  </si>
  <si>
    <t>slpj@hotmail.com</t>
  </si>
  <si>
    <t>San buenaventura</t>
  </si>
  <si>
    <t>Sargento aldea 235</t>
  </si>
  <si>
    <t>a:1:{s:64:"429a483081a3c5608d5680185494c4373cc7a1a64e69dfe8ce005f7453a4b92b";a:4:{s:10:"expiration";i:1463921976;s:2:"ip";s:12:"172.18.9.223";s:2:"ua";s:109:"Mozilla/5.0 (Windows NT 10.0; WOW64) AppleWebKit/537.36 (KHTML, like Gecko) Chrome/45.0.0.11172 Safari/537.36";s:5:"login";i:1463749176;}}</t>
  </si>
  <si>
    <t>SimÃ³n Palma Jara</t>
  </si>
  <si>
    <t xml:space="preserve">El cargo consta de clases aula de los niveles de 5Â° BÃ¡sico a 4Â° Medio  </t>
  </si>
  <si>
    <t>Existen talleres de mÃºsica instrumental y vocal. Por otra parte se cuenta con taller de periodismo, literatura y teatro</t>
  </si>
  <si>
    <t>Sofia</t>
  </si>
  <si>
    <t>sofia</t>
  </si>
  <si>
    <t>sophya159@hotmail.com</t>
  </si>
  <si>
    <t>colegio tierra del fuego</t>
  </si>
  <si>
    <t>av valparaiso #1370</t>
  </si>
  <si>
    <t>14671-4</t>
  </si>
  <si>
    <t>www.colegiotierradelfuego.cl</t>
  </si>
  <si>
    <t>Orietta soto</t>
  </si>
  <si>
    <t>Sofia Ahumada Seymour</t>
  </si>
  <si>
    <t>sofia-ahumada-seymour</t>
  </si>
  <si>
    <t>sofia.ahumada.s@gmail.com</t>
  </si>
  <si>
    <t>Colegio tecnolÃ³gico Don Bosco</t>
  </si>
  <si>
    <t>JosÃ© Morales Cares 4131</t>
  </si>
  <si>
    <t>a:1:{s:64:"aa91f93b01446683789d8f00205c8980abe02828a10c4f6aebd151dbe1878bf4";a:4:{s:10:"expiration";i:1458561179;s:2:"ip";s:12:"172.18.9.223";s:2:"ua";s:108:"Mozilla/5.0 (Windows NT 6.3; WOW64) AppleWebKit/537.36 (KHTML, like Gecko) Chrome/49.0.2623.87 Safari/537.36";s:5:"login";i:1458388379;}}</t>
  </si>
  <si>
    <t>a:5:{i:0;s:10:"ArtesanÃ­a";i:1;s:15:"Artes circenses";i:2;s:14:"Artes visuales";i:3;s:4:"Cine";i:4;s:11:"FotografÃ­a";}</t>
  </si>
  <si>
    <t>58 258 3890</t>
  </si>
  <si>
    <t>SofÃ­a Ahumada Seymour</t>
  </si>
  <si>
    <t>Profesora de artes visuales enseÃ±anza media</t>
  </si>
  <si>
    <t>solange fuentes</t>
  </si>
  <si>
    <t>solange-fuentes</t>
  </si>
  <si>
    <t>solange.fuentes@hotmail.com</t>
  </si>
  <si>
    <t>Colegio Carlos Condell de la Haza</t>
  </si>
  <si>
    <t>Alemania 2945</t>
  </si>
  <si>
    <t>a:1:{s:64:"9f1bcb30f0eaae643e910e25b6f20d20ce84a6e7141d885a725ab5c25615b894";a:4:{s:10:"expiration";i:1467385326;s:2:"ip";s:12:"172.18.9.223";s:2:"ua";s:109:"Mozilla/5.0 (Windows NT 6.3; WOW64) AppleWebKit/537.36 (KHTML, like Gecko) Chrome/51.0.2704.103 Safari/537.36";s:5:"login";i:1467212526;}}</t>
  </si>
  <si>
    <t>http://semanaeducacionartistica.cultura.gob.cl/wp-content/uploads/2016/05/INSPRIfrontis-150x150.jpg</t>
  </si>
  <si>
    <t xml:space="preserve">El colegio Carlos Condell de la Haza es un establecimiento municipal, ubicado en el sector de las compaÃ±Ã­as, de la serena.
Hay gran variedad de estudiantes, siendo la mayorÃ­a muy participativos  y receptivos ante las actividades extracurriculares. </t>
  </si>
  <si>
    <t>www.corporacionlaserena.cl</t>
  </si>
  <si>
    <t>Solange Fuentes Contreras</t>
  </si>
  <si>
    <t>Profesora de artes visuales de segundo ciclo</t>
  </si>
  <si>
    <t>SOLANGE SUAZO</t>
  </si>
  <si>
    <t>solange-suazo</t>
  </si>
  <si>
    <t>LICEO SANTA TERESITA DE TALCA</t>
  </si>
  <si>
    <t>4 ORIENTE 2 SUR 1102</t>
  </si>
  <si>
    <t>a:2:{s:64:"b445d965ccc80989880c40ab044147242de1e3f7185f2c194dc52566154e2b3e";a:4:{s:10:"expiration";i:1467161731;s:2:"ip";s:12:"172.18.9.223";s:2:"ua";s:133:"Mozilla/5.0 (X11; Linux x86_64) AppleWebKit/537.36 (KHTML, like Gecko) Ubuntu Chromium/37.0.2062.94 Chrome/37.0.2062.94 Safari/537.36";s:5:"login";i:1466988931;}s:64:"ae703e3981621df3660a63ab48107e339e927d73ef2327b435f73f98ca1083d4";a:4:{s:10:"expiration";i:1467291957;s:2:"ip";s:12:"172.18.9.223";s:2:"ua";s:65:"Mozilla/5.0 (Windows NT 5.1; rv:47.0) Gecko/20100101 Firefox/47.0";s:5:"login";i:1467119157;}}</t>
  </si>
  <si>
    <t>EL LICEO SANTA TERESITA DE TALCA ES UN LICEO TRADICIONAL DE LA REGIÃ“N DEL MAULE QUE BUSCA DESARROLLAR Y DESTACAR EL POTENCIAL DESARROLLO DE LAS ARTES EN TODA SU COMUNIDAD EDUCATIVA YA SEA DE FORMA ACTIVA O DE CONTEMPLACIÃ“N.</t>
  </si>
  <si>
    <t>3005-8</t>
  </si>
  <si>
    <t>COORDINADOR SEMANA DE LAS ARTES</t>
  </si>
  <si>
    <t>CORO CORAL</t>
  </si>
  <si>
    <t>Soledad Alegria Nova</t>
  </si>
  <si>
    <t>soledad-alegria-nova</t>
  </si>
  <si>
    <t>soledad.alegria.n@gmail.com</t>
  </si>
  <si>
    <t>escuela manzanar de lleupeco</t>
  </si>
  <si>
    <t>camino pircunche, km 8, sector lleupeco</t>
  </si>
  <si>
    <t xml:space="preserve">Padre las casas </t>
  </si>
  <si>
    <t>a:5:{i:0;s:15:"Artes circenses";i:1;s:14:"Artes visuales";i:2;s:10:"Literatura";i:3;s:7:"MÃºsica";i:4;s:6:"Teatro";}</t>
  </si>
  <si>
    <t>Escuela rural con estudiantes pertenecientes a comunidades mapuches y provenientes de sectores vulnerables de la cuidad de Temuco</t>
  </si>
  <si>
    <t>5763-0</t>
  </si>
  <si>
    <t xml:space="preserve">Claudia Cisterna </t>
  </si>
  <si>
    <t>jefa utp</t>
  </si>
  <si>
    <t>Soledad Huerta Montoya</t>
  </si>
  <si>
    <t>soledad-huerta-montoya</t>
  </si>
  <si>
    <t>solejhm@hotmail.com</t>
  </si>
  <si>
    <t xml:space="preserve">colegio Galileo Galilei </t>
  </si>
  <si>
    <t>Maturana 1010 Villa Alemana</t>
  </si>
  <si>
    <t>a:1:{s:64:"4b0eb18fd7c164e7ba3727e266046dffe6789436f527f9d3d31bc8b80d9a44f8";a:4:{s:10:"expiration";i:1466705363;s:2:"ip";s:12:"172.18.9.223";s:2:"ua";s:65:"Mozilla/5.0 (Windows NT 6.1; rv:47.0) Gecko/20100101 Firefox/47.0";s:5:"login";i:1466532563;}}</t>
  </si>
  <si>
    <t xml:space="preserve">Los estudiantes del establecimiento se acercarÃ¡n a las artes a travez de la confecciÃ³n de telares decorativos, usando la tÃ©cnica mapuche.
Se facilitarÃ¡ durante los recreos el CRA del establecimiento para que los alumnos participen voluntariamente.Se entregarÃ¡n los bastidores y materiales necesarios para la confecciÃ³n de los telares , los cueles serÃ¡n expuestos durante la SEA.
</t>
  </si>
  <si>
    <t>11209-7</t>
  </si>
  <si>
    <t>www.colegiogalileogalilei.cl</t>
  </si>
  <si>
    <t>32 2950738</t>
  </si>
  <si>
    <t>Monica Villalobos Carmona</t>
  </si>
  <si>
    <t>Soledad Nilsen</t>
  </si>
  <si>
    <t>soledad-nilsen</t>
  </si>
  <si>
    <t>solnilsens@hotmail.com</t>
  </si>
  <si>
    <t>Liceo SimÃ³n BolÃ­var</t>
  </si>
  <si>
    <t>Frutillar 8630</t>
  </si>
  <si>
    <t xml:space="preserve">El Liceo SimÃ³n BolÃ­var es un establecimiento municipal CientÃ­fico Humanista ubicado en la comuna de HualpÃ©n que cuenta con una matrÃ­cula aproximada de 206 alumnos con un 72% de vulnerabilidad. los alumnos presentan habilidades artÃ­sticas pero no hay muchas actividades que las promuevan y desarrollen. </t>
  </si>
  <si>
    <t>4715-5</t>
  </si>
  <si>
    <t>Soledad Nilsen Sandoval</t>
  </si>
  <si>
    <t>Frofesora de EducaciÃ³n FÃ­sica Coordinadora Ã¡rea extraescolar</t>
  </si>
  <si>
    <t>Folclor</t>
  </si>
  <si>
    <t>Soleil</t>
  </si>
  <si>
    <t>soleil</t>
  </si>
  <si>
    <t>escuelajohnkennedy@daem.cl</t>
  </si>
  <si>
    <t>Escuela John F. Kennedy</t>
  </si>
  <si>
    <t>Calle Alejandrina Carvajal 1675</t>
  </si>
  <si>
    <t>a:1:{s:64:"a482acef456eb8a352aeae2f0b0b38fabba14b41b2e48459aacb5c693a0ad756";a:4:{s:10:"expiration";i:1464811321;s:2:"ip";s:12:"172.18.9.223";s:2:"ua";s:102:"Mozilla/5.0 (Windows NT 6.1) AppleWebKit/537.36 (KHTML, like Gecko) Chrome/50.0.2661.102 Safari/537.36";s:5:"login";i:1464638521;}}</t>
  </si>
  <si>
    <t xml:space="preserve">La Escuela BÃ¡sica John F.Kennedy ubicada en la poblaciÃ³n CORVI de la comuna de San Felipe ,cuenta con una matricula de mÃ¡s de 200 alumnos , 23 docentes ,6 asistentes profesionales y 6 asistentes no profesionales.
En la actualidad es dirigida por su Directora SeÃ±ora Marianela Parada Salinas.
Nuestra escuela se caracteriza por brindar la oportunidad a los alumnos y alumnas de crecer, aprender, estimularse y reflexionar transformÃ¡ndose en individuos integrales, capaces
de comunicarse de manera eficaz para contribuir en nuestra sociedad actual.
La enseÃ±anza se destaca por la gran diversidad de estrategias ligadas al aprendizaje significativo, ademÃ¡s de promover las artes y cultura tanto en nuestros alumnos como en la comunidad.
</t>
  </si>
  <si>
    <t>1269-6</t>
  </si>
  <si>
    <t>Facebook Escuela John F.Kennedy</t>
  </si>
  <si>
    <t>Maria Soledad Basulto GonzÃ¡lez</t>
  </si>
  <si>
    <t>Encargada de Arte y Cultura</t>
  </si>
  <si>
    <t>Grupo de Programa de Cuatro a Siete</t>
  </si>
  <si>
    <t>sorayapmd</t>
  </si>
  <si>
    <t>sorayapmd@gmail.com</t>
  </si>
  <si>
    <t xml:space="preserve">Colegio Hispano AmÃ©rica </t>
  </si>
  <si>
    <t>Galvarino 184</t>
  </si>
  <si>
    <t xml:space="preserve">ChaÃ±aral </t>
  </si>
  <si>
    <t>Somos un colegio que cuenta con el 90% de sus alumnos que provienen de estratos sociales muy bajos, el arte a travÃ©s de la mÃºsica ha sido una gran herramienta de buena ocupaciÃ³n del tiempo libre de Ã©stos...a lo largo de Ã©stos aÃ±os han sido muchas vivencias artÃ­sticas en nuestro colegio.
Desde hace un aÃ±o luego que nuestra ciudad fue azotada por el terrible aluviÃ³n..muchos de nuestros alumnos perdieron hogares, familias, amigos y fue mediante la mÃºsica la Ãºnica y gran vÃ­a de escape que permitiÃ³ a muchos de nuestros jÃ³venes Ã³ptimizar su tiempo y por otra adquirir nuevos desafÃ­os en las distintas instancias u diversidad que solo el arte a travÃ©s de la musica puede y pudo lograr...</t>
  </si>
  <si>
    <t>www.colegiohispanoamerica.cl</t>
  </si>
  <si>
    <t>SORAYA MUÃ‘OZ DIAZ</t>
  </si>
  <si>
    <t xml:space="preserve">INSPECTORA GENERAL </t>
  </si>
  <si>
    <t>Grupo musicales</t>
  </si>
  <si>
    <t>Stephanie Letelier</t>
  </si>
  <si>
    <t>stephanie-letelier</t>
  </si>
  <si>
    <t>stephanie.letelier.c@gmail.com</t>
  </si>
  <si>
    <t>Colegio San JosÃ©</t>
  </si>
  <si>
    <t>Av. Raul Labbe 13.989</t>
  </si>
  <si>
    <t>a:1:{s:64:"162cc39e71fed8cab83e1c537cc322134072f15f9ff751902cc1300fc7d1a660";a:4:{s:10:"expiration";i:1466728218;s:2:"ip";s:12:"172.18.9.223";s:2:"ua";s:110:"Mozilla/5.0 (Windows NT 10.0; WOW64) AppleWebKit/537.36 (KHTML, like Gecko) Chrome/51.0.2704.103 Safari/537.36";s:5:"login";i:1466555418;}}</t>
  </si>
  <si>
    <t>a:5:{i:0;s:10:"ArtesanÃ­a";i:1;s:15:"Artes circenses";i:2;s:14:"Artes visuales";i:3;s:11:"FotografÃ­a";i:4;s:7:"MÃºsica";}</t>
  </si>
  <si>
    <t xml:space="preserve">Somos un colegio que reciÃ©n este aÃ±o volviÃ³ a ser municipal, recibimos a niÃ±os que fueron expulsados de otros colegios todos ellos con un alto nivel de vulnerabilidad e indisciplina. Dentro de todo, estamos  comenzando a normalizar con un nuevo proyecto educativo, con el fin de generar herramientas de resiliencia y valores a estos niÃ±os que vienen muy daÃ±ados desde sus casas.
 </t>
  </si>
  <si>
    <t xml:space="preserve">stephanie letelier </t>
  </si>
  <si>
    <t>Stephany</t>
  </si>
  <si>
    <t>stephany</t>
  </si>
  <si>
    <t>syissi@enmarcha.cl</t>
  </si>
  <si>
    <t>ONG ENMARCHA</t>
  </si>
  <si>
    <t>MarÃ­n 30</t>
  </si>
  <si>
    <t>ENMARCHA es una organizaciÃ³n sin fines de lucro que busca aportar a la construcciÃ³n de un Chile con mayor justicia social. Los esfuerzos institucionales se centran en la promociÃ³n de la ciudadanÃ­a como base ineludible para alcanzar el desarrollo social, definiendo como prioritario el involucramiento de los niÃ±os, niÃ±as y jÃ³venes en estos procesos.
Nuestra misiÃ³n es:
â€œCONTRIBUIR AL DESARROLLO SOCIAL A TRAVÃ‰S DEL EJERCICIO DE LA CIUDADANÃA DE NIÃ‘OS, NIÃ‘AS Y JÃ“VENESâ€
Nuestra visiÃ³n es:
â€œUNA SOCIEDAD QUE RESPETE LOS DERECHOS DE NIÃ‘OS, NIÃ‘AS Y JÃ“VENES, Y SU EJERCICIO CIUDADANO EN LA CONSTRUCCIÃ“N DEL PAÃS QUE QUEREMOS SERâ€
Valores:
ConstrucciÃ³n colectiva: Creemos en la co-construcciÃ³n de conocimiento emergente de la prÃ¡ctica colectiva, valorando a otros y otras como sujetos vÃ¡lidos y protagÃ³nicos en procesos de transformaciÃ³n social.
Conciencia crÃ­tica: Analizamos lo que ocurre en el entorno, situando los problemas en el contexto en el que trabajamos, y actuamos con conciencia polÃ­tica en la medida que atribuimos las soluciones a la necesidad de lograr transformaciones sociales.
AlegrÃ­a y optimismo: Actuamos con alegrÃ­a en lo que hacemos tratando de contagiar a otros con que es posible mejorar la calidad de vida colectiva.
Diversidad: Promovemos el reconocimiento y valoraciÃ³n de la diversidad cultural, de gÃ©nero y  edad  por sobre la imposiciÃ³n de formas de pensar y actuar.</t>
  </si>
  <si>
    <t>www.enmarcha.cl</t>
  </si>
  <si>
    <t>Stephany Yissi</t>
  </si>
  <si>
    <t>Stephany Rodriguez Moran</t>
  </si>
  <si>
    <t>stephany-rodriguez-moran</t>
  </si>
  <si>
    <t>stephany.rodriguez.moran@gmail.com</t>
  </si>
  <si>
    <t>Liceo Juan Pablo II</t>
  </si>
  <si>
    <t>Armando Jaramillo 669</t>
  </si>
  <si>
    <t>a:1:{s:64:"75e519bc14e3ec04ca13446f31756f1abf378016e1e91f871a5d9c727f9fae9a";a:4:{s:10:"expiration";i:1465964690;s:2:"ip";s:12:"172.18.9.223";s:2:"ua";s:101:"Mozilla/5.0 (Windows NT 6.2) AppleWebKit/537.36 (KHTML, like Gecko) Chrome/51.0.2704.84 Safari/537.36";s:5:"login";i:1465791890;}}</t>
  </si>
  <si>
    <t>a:4:{i:0;s:10:"ArtesanÃ­a";i:1;s:14:"Artes visuales";i:2;s:4:"Cine";i:3;s:11:"FotografÃ­a";}</t>
  </si>
  <si>
    <t xml:space="preserve">El Liceo Juan Pablo II, es un establecimiento municipal polivalentes y con espacio para la diversidad. Pertenece a la comuna de Nancagua ,sexta regiÃ³n.
Su visiÃ³n es: "Ser una comunidad educativa reconocida por sus aportes al territorio; que promueve el desarrollo integral de la persona y de su entorno y trabaja por una sociedad justa y equitativa". 
</t>
  </si>
  <si>
    <t>Stephany RodrÃ­guez MorÃ¡n</t>
  </si>
  <si>
    <t xml:space="preserve">Docente de aula </t>
  </si>
  <si>
    <t>SUSANA MARTINEZ</t>
  </si>
  <si>
    <t>susana-martinez</t>
  </si>
  <si>
    <t>sumartinezcifuentes@gmail.com</t>
  </si>
  <si>
    <t>ESCUELA DE LENGUAJE LA GRANJITA</t>
  </si>
  <si>
    <t xml:space="preserve">INCA DE ORO 7969 </t>
  </si>
  <si>
    <t>LA GRANJA</t>
  </si>
  <si>
    <t xml:space="preserve">Somos una Escuela de Lenguaje con una matrÃ­cula de 150 niÃ±os y niÃ±as entre 3 y 5 aÃ±os, entre los niveles Medio Mayor y KÃ­nder. 
</t>
  </si>
  <si>
    <t>26534-9</t>
  </si>
  <si>
    <t>Sylvana</t>
  </si>
  <si>
    <t>sylvana</t>
  </si>
  <si>
    <t>sylvanacampos@gmail.com</t>
  </si>
  <si>
    <t>Escuela Cerro Cornou F-490</t>
  </si>
  <si>
    <t>28 de octubre 205</t>
  </si>
  <si>
    <t>http://semanaeducacionartistica.cultura.gob.cl/wp-content/uploads/2016/05/cerro-cornou-150x150.png</t>
  </si>
  <si>
    <t>41-2544930</t>
  </si>
  <si>
    <t>Sylvana Campos Barrientos</t>
  </si>
  <si>
    <t>Sylvia Barrera Diaz</t>
  </si>
  <si>
    <t>sylvia-barrera-diaz</t>
  </si>
  <si>
    <t>syrobadi@gmail.com</t>
  </si>
  <si>
    <t>Raquel Velasco s/n PoblaciÃ³n</t>
  </si>
  <si>
    <t>a:1:{s:64:"2e71269471d68548343ce554017b45c20d07814cba00e487b42f437913ca4ffd";a:4:{s:10:"expiration";i:1466367849;s:2:"ip";s:12:"172.18.9.223";s:2:"ua";s:109:"Mozilla/5.0 (Windows NT 10.0; WOW64) AppleWebKit/537.36 (KHTML, like Gecko) Chrome/51.0.2704.84 Safari/537.36";s:5:"login";i:1466195049;}}</t>
  </si>
  <si>
    <t>http://semanaeducacionartistica.cultura.gob.cl/wp-content/uploads/2016/05/insignia-3-150x150.jpg</t>
  </si>
  <si>
    <t xml:space="preserve">Nuestro Establecimiento esta ubicado en la Sexta RegiÃ³n Comuna de Peralillo, Localidad de PoblaciÃ³n, actualmente atendemos a 362 estudiantes, desde NT1 a 8Âº aÃ±o bÃ¡sico.  Nuestro Colegio ofrece diversas Actividades Extraescolares que favorecen el desarrollo Integral de todos nuestros estudiantes. </t>
  </si>
  <si>
    <t>2626-3</t>
  </si>
  <si>
    <t xml:space="preserve">colegiomanuelrodrÃ­guez </t>
  </si>
  <si>
    <t>Viviana Huerta Vidal.</t>
  </si>
  <si>
    <t>Contamos con grupos de: Danza - Taller de CÃ³mics - Taller de Pintura y Uso del Color -  Banda Tropical - Banda Escolar - Manualidades</t>
  </si>
  <si>
    <t>Sylvia Cristina Toro Amestica</t>
  </si>
  <si>
    <t>sylvia-cristina-toro-amestica</t>
  </si>
  <si>
    <t>sylviatoroamestica@gmail.com</t>
  </si>
  <si>
    <t>Tamara Jara</t>
  </si>
  <si>
    <t>tamara-jara</t>
  </si>
  <si>
    <t>Tamyjarac@gmail.com</t>
  </si>
  <si>
    <t>Colegio Polivalente Elisa ValdÃ©s</t>
  </si>
  <si>
    <t>Av ChiloÃ© 01152</t>
  </si>
  <si>
    <t>Colegio Particular Suvencionado, que trabaja con espacios de reflexiÃ³n dentro de la semana de las artes</t>
  </si>
  <si>
    <t>25676-5</t>
  </si>
  <si>
    <t>Tamara Perez</t>
  </si>
  <si>
    <t>tamara-perez</t>
  </si>
  <si>
    <t>perez.diaz.tamara@gmail.com</t>
  </si>
  <si>
    <t>Colegio Esmeralda Talca</t>
  </si>
  <si>
    <t>5 norte interior lote esmeralda</t>
  </si>
  <si>
    <t>a:1:{s:64:"08fb26161e21c6257b11bfd9e422e664d059a9ee4cd4c61d0a08df726d96cce9";a:4:{s:10:"expiration";i:1464197228;s:2:"ip";s:12:"172.18.9.223";s:2:"ua";s:109:"Mozilla/5.0 (Windows NT 6.1; WOW64) AppleWebKit/537.36 (KHTML, like Gecko) Chrome/50.0.2661.102 Safari/537.36";s:5:"login";i:1464024428;}}</t>
  </si>
  <si>
    <t>www.colegioesmeralda.cl</t>
  </si>
  <si>
    <t>Tania Luna Baez</t>
  </si>
  <si>
    <t>tania-luna-baez</t>
  </si>
  <si>
    <t>tanialunabaez@gmail.com</t>
  </si>
  <si>
    <t>Escuela Carlos Trupp Wanner</t>
  </si>
  <si>
    <t>10 Â½ sur 31- 32 Oriente. NÂº 3285 PoblaciÃ³n Carlos Trupp</t>
  </si>
  <si>
    <t>http://semanaeducacionartistica.cultura.gob.cl/wp-content/uploads/2016/04/articulo_rodillo_o_brocha-150x150.jpg</t>
  </si>
  <si>
    <t>a:7:{i:0;s:10:"ArtesanÃ­a";i:1;s:15:"Artes circenses";i:2;s:14:"Artes visuales";i:3;s:4:"Cine";i:4;s:5:"Danza";i:5;s:7:"MÃºsica";i:6;s:6:"Teatro";}</t>
  </si>
  <si>
    <t>La Escuela Carlos Trupp Wanner, fue fundanda en el aÃ±o 1986, se encuentra ubicado en el sector sur oriente de la ciudad de Talca, RegiÃ³n del Maule.
Es un Colegio Municipal que imparte nivel de Pre â€“ BÃ¡sico y EducaciÃ³n BÃ¡sica completa 1Âº a 8Âº aÃ±o.
La Escuela busca desarrollar un quehacer educativo
integral, innovador y creativo, en la bÃºsqueda por lograr esta meta es que se ha replanteado nuestra JEC, otorgando prioridad a las mÃºltiples competencias y a potenciar los talentos e intereses de los alumnos. Este aÃ±o se han implementado siete talleres: taller Emprendimiento desde niÃ±o, taller de InglÃ©s,taller de Teatro, taller de Desarrollo Personal, taller de Coro, taller de Muralismo y taller de Revista Escolar.</t>
  </si>
  <si>
    <t>011342-5</t>
  </si>
  <si>
    <t>Tania Luna BÃ¡ez</t>
  </si>
  <si>
    <t>Brigadas muralistas</t>
  </si>
  <si>
    <t>tannia</t>
  </si>
  <si>
    <t>tannia.valdes@gmail.com</t>
  </si>
  <si>
    <t>CECI</t>
  </si>
  <si>
    <t>Alvarez, ViÃ±a del mar</t>
  </si>
  <si>
    <t>a:1:{s:64:"b66c6f6a9c17f7bf6cf1e6ab27739d14961d26730544f1b78c8955f2b95b7aad";a:4:{s:10:"expiration";i:1462674204;s:2:"ip";s:12:"172.18.9.223";s:2:"ua";s:72:"Mozilla/5.0 (Windows NT 6.1; WOW64; rv:45.0) Gecko/20100101 Firefox/45.0";s:5:"login";i:1462501404;}}</t>
  </si>
  <si>
    <t>http://semanaeducacionartistica.cultura.gob.cl/wp-content/uploads/2016/05/2014-09-09-12.08.33-150x150.png</t>
  </si>
  <si>
    <t>Tatiana Gonzalez Contreras</t>
  </si>
  <si>
    <t>tatiana-gonzalez-contreras</t>
  </si>
  <si>
    <t>a:1:{s:64:"ad100ab17e70e1a043c8c27edf2387a94980a59746e592a5c27abbabeb109bf7";a:4:{s:10:"expiration";i:1466301332;s:2:"ip";s:12:"172.18.9.223";s:2:"ua";s:108:"Mozilla/5.0 (Windows NT 6.1; WOW64) AppleWebKit/537.36 (KHTML, like Gecko) Chrome/51.0.2704.84 Safari/537.36";s:5:"login";i:1466128532;}}</t>
  </si>
  <si>
    <t xml:space="preserve">Colegio Cryptocarya Alba de la ciudad de Peumo es un colegio particular subvencionado que cuenta con una matrÃ­cula de aproximadamente 250 alumnos.
Durante el aÃ±o 2015 el colegio participÃ³ en esta hermosa iniciativa artÃ­stica.
Para este aÃ±o 2016, queremos participar nuevamente y realzar la importancia del Arte en nuestro establecimiento y que todos podemos Aprender Creando.
</t>
  </si>
  <si>
    <t>colegiocryptocaryaalba.cl</t>
  </si>
  <si>
    <t xml:space="preserve">Tatiana GonzÃ¡lez </t>
  </si>
  <si>
    <t>Tatiana Lobos Aravena</t>
  </si>
  <si>
    <t>tatiana-lobos-aravena</t>
  </si>
  <si>
    <t>tatiana.lobos@gmail.com</t>
  </si>
  <si>
    <t>Colegio El Redentor</t>
  </si>
  <si>
    <t>Av. San MartÃ­n NÂº 2678, esquina Av. Chile</t>
  </si>
  <si>
    <t>Colegio El Redentor, es un establecimiento particular subvencionado ubicado en la comuna de maipÃº.
Por segundo aÃ±o participamos de manera parcial en la celebraciÃ³n de la semana de la educaciÃ³n artÃ­stica, nuestro establecimiento cuenta hace varios aÃ±os con una orquesta instrumental y muestras de arte y cultura para que sean conocidos por nuestros alumnos (Danza, teatro, instrumentos, bandas, canto lÃ­rico, etc).
Esperamos contar con un artista en la escuela y que los estudiantes puedan conocer otras realidades, aumentando su acervo cultural.</t>
  </si>
  <si>
    <t>9950-3</t>
  </si>
  <si>
    <t>www.colegioredentor.cl</t>
  </si>
  <si>
    <t>2793 3425</t>
  </si>
  <si>
    <t>Profesora de EducaciÃ³n FÃ­sica y coordinadora asignatura tÃ©cnico-artÃ­sticas</t>
  </si>
  <si>
    <t>Orquesta instrumental</t>
  </si>
  <si>
    <t>Te Veo Chile</t>
  </si>
  <si>
    <t>te-veo-chile</t>
  </si>
  <si>
    <t>asociacionteveochile@gmail.com</t>
  </si>
  <si>
    <t xml:space="preserve">Te Veo Chile </t>
  </si>
  <si>
    <t xml:space="preserve">JosÃ© zapiola 8721 </t>
  </si>
  <si>
    <t>http://semanaeducacionartistica.cultura.gob.cl/wp-content/uploads/2016/05/LOG_TeVeo_BB-150x150.jpg</t>
  </si>
  <si>
    <t>Te Veo es una plataforma asociativa en que los artistas escÃ©nicos para niÃ±os y jÃ³venes se reÃºnen para poner en marcha proyectos orientados al desarrollo de sector y que permitan mejorar las condiciones de exhibiciÃ³n, creaciÃ³n y distribuciÃ³n de las artes escÃ©nicas para niÃ±os y jÃ³venes en Chile.
Te Veo Chile Tiene como objetivos propiciar:
1.- GeneraciÃ³n de un espacio de intercambio e interacciÃ³n de experiencias entre profesionales y espectadores de las Artes EscÃ©nicas para la infancia y la juventud.
2.- Facilitar los canales de promociÃ³n, realizaciÃ³n, difusiÃ³n y circulaciÃ³n de iniciativas de calidad que fomenten las Artes EscÃ©nicas para la infancia, juventud y por extensiÃ³n, al pÃºblico familiar.
3.-Fomentar la creaciÃ³n y el incremento de audiencias en la infancia y juventud a travÃ©s de las Artes EscÃ©nicas.
4.- Fomentar el reconocimiento social y cultural de la actividad profesional desarrollada por personas e instituciones en el campo de las Artes EscÃ©nicas para la infancia y juventud.
5.-Incentivar la investigaciÃ³n, publicaciÃ³n y formaciÃ³n continua en Artes EscÃ©nicas para la infancia y juventud.
Para el cumplimiento de estos fines nos proponemos realizar a corto y largo plazo las siguientes actividades:
    RealizaciÃ³n de estudios, seminarios, congresos, encuentros y publicaciones sobre el teatro para niÃ±os/as y jÃ³venes y su relaciÃ³n con materias conexas.
    DiseÃ±o y realizaciÃ³n de festivales, muestras y/o campaÃ±as dirigidas al pÃºblico infantil y juvenil.
    DiseÃ±o de estrategias conjuntas para posibilitar una mayor implantaciÃ³n de este sector en el Ã¡mbito teatral y cultural, en las Instituciones y en los medios de comunicaciÃ³n.
    Asesorar tÃ©cnica y pedagÃ³gicamente a cuantas personas o entidades soliciten nuestra colaboraciÃ³n para la promociÃ³n y distribuciÃ³n del Teatro para niÃ±os/as y jÃ³venes.
    Desarrollar programaciÃ³n de formaciÃ³n del niÃ±o/a y el joven como espectadores del presente, que complementen los estÃ­mulos ofrecidos por los espectÃ¡culos.</t>
  </si>
  <si>
    <t>www.teveochile.cl</t>
  </si>
  <si>
    <t>MarÃ­a SepÃºlveda</t>
  </si>
  <si>
    <t>teatro-municipal-de-santiago</t>
  </si>
  <si>
    <t>Agustinas 194</t>
  </si>
  <si>
    <t>a:1:{s:64:"cf76fdad3b11d04e6ebd987fe11247712595ef8231aa2d29290cb64a8a2c81a6";a:4:{s:10:"expiration";i:1466716401;s:2:"ip";s:12:"172.18.9.223";s:2:"ua";s:102:"Mozilla/5.0 (Windows NT 6.1) AppleWebKit/537.36 (KHTML, like Gecko) Chrome/51.0.2704.103 Safari/537.36";s:5:"login";i:1466543601;}}</t>
  </si>
  <si>
    <t>http://semanaeducacionartistica.cultura.gob.cl/wp-content/uploads/2016/04/TMS-NEGRO-150x150.jpg</t>
  </si>
  <si>
    <t xml:space="preserve">Por mÃ¡s de 150 aÃ±os el Teatro Municipal de Santiago ha sido la cuna y hogar de grandes espectÃ¡culos y artistas, acercando la mÃºsica, la danza, el arte y la cultura al pÃºblico nacional e internacional. Hoy las puertas de este Monumento Nacional se encuentran abiertas para todo quien desee conocer un poco mÃ¡s de la historia, la bellÃ­sima arquitectura y el patrimonio que hacen del Municipal un panorama imperdible.
Las visitas tienen por objetivo resaltar la importancia social, cultural e histÃ³rica del Teatro estimulando un diÃ¡logo reflexivo con los estudiantes, para que sea una experiencia de aprendizaje en terreno donde puedan aplicar conocimientos interdisciplinarios.
</t>
  </si>
  <si>
    <t>http://municipal.cl/</t>
  </si>
  <si>
    <t>Valentina Rojas</t>
  </si>
  <si>
    <t>teodoro huerta arriagada</t>
  </si>
  <si>
    <t>teodoro-huerta-arriagada</t>
  </si>
  <si>
    <t>teo.huerta_62@hotmail.com</t>
  </si>
  <si>
    <t>escuela gaspar marin, la marinana</t>
  </si>
  <si>
    <t>camino pÃºblico s/n</t>
  </si>
  <si>
    <t>a:1:{s:64:"2bffe4a2b8341dc25a5601ecd0cb6a727220c93e2a088ec25adab981b4218642";a:4:{s:10:"expiration";i:1466559793;s:2:"ip";s:12:"172.18.9.223";s:2:"ua";s:108:"Mozilla/5.0 (Windows NT 6.2; WOW64) AppleWebKit/537.36 (KHTML, like Gecko) Chrome/40.0.2214.93 Safari/537.36";s:5:"login";i:1466386993;}}</t>
  </si>
  <si>
    <t>Nuestra escuela estÃ¡ ubicada geogrÃ¡ficamente en un sector precordillerano, a 8 kilÃ³metros de la ciudad de San Fernando. Es un establecimiento pequeÃ±o, en donde se imparte la modalidad multigrado en todos sus niveles. Podemos decir con mucho orgullo que nuestra principal fortaleza es contar con un personal idÃ³neo para satisfacer todas las necesidades educativas de nuestros estudiantes. AdemÃ¡s, se cuenta con el apoyo incondicional de los Padres y Apoderados en todas las actividades extra-programÃ¡ticas que la escuela propone. Cabe mencionar que en la "Semana de la EducaciÃ³n ArtÃ­stica" participaron todos los alumnos del establecimiento (Pre Kinder a Octavo AÃ±o BÃ¡sico), contextualizando las actividades con su entorno rural.</t>
  </si>
  <si>
    <t>docente EGB</t>
  </si>
  <si>
    <t>teresa carrasco sepulveda</t>
  </si>
  <si>
    <t>teresa-carrasco-sepulveda</t>
  </si>
  <si>
    <t>teresa-carrasco@hotmail.com</t>
  </si>
  <si>
    <t>isla del laja F-887</t>
  </si>
  <si>
    <t>bombero rioseco 1164</t>
  </si>
  <si>
    <t>a:1:{s:64:"3dc38ec79b3536d242f13aa2a9db28595f02e7955419cfe14fe17b485c7e4d35";a:4:{s:10:"expiration";i:1464487656;s:2:"ip";s:12:"172.18.9.223";s:2:"ua";s:109:"Mozilla/5.0 (Windows NT 6.1; WOW64) AppleWebKit/537.36 (KHTML, like Gecko) Chrome/50.0.2661.102 Safari/537.36";s:5:"login";i:1464314856;}}</t>
  </si>
  <si>
    <t>4185-8</t>
  </si>
  <si>
    <t>folclor chileno</t>
  </si>
  <si>
    <t>TERESA JORQUERA</t>
  </si>
  <si>
    <t>teresa-jorquera</t>
  </si>
  <si>
    <t>terejorqueral@gmail.com</t>
  </si>
  <si>
    <t>COLEGIO SAGRADO CORAZÃ“N DE TALAGANTE</t>
  </si>
  <si>
    <t xml:space="preserve">Francisco Leyton Blest 304 </t>
  </si>
  <si>
    <t>a:1:{s:64:"95f7f478684abed48211aeb65daa05c316a0008c330fa7fe212e10e0a472915d";a:4:{s:10:"expiration";i:1463091938;s:2:"ip";s:12:"172.18.9.223";s:2:"ua";s:103:"Mozilla/5.0 (Windows NT 10.0) AppleWebKit/537.36 (KHTML, like Gecko) Chrome/44.0.2403.130 Safari/537.36";s:5:"login";i:1462919138;}}</t>
  </si>
  <si>
    <t xml:space="preserve">EL Colegio Sagrado CorazÃ³n de Talagante es una instituciÃ³n educacional catÃ³lica perteneciente al Obispado de Melipilla, formando parte de Edured.
Sus estudiantes van de Prekinder a Cuarto aÃ±o de EnseÃ±anza Media,recibiendo educaciÃ³n cientÃ­fico humanista, donde el deporte y la cultura estÃ¡n muy presentes.
En general, ha obtenido destacado resultados en SIMCE Y PSU, distinguiÃ©ndose entre los mejores colegios de la zona-
La educaciÃ³n artÃ­stica se desarrolla en las Artes Musicales y Visuales  en todos los ciclos, dando cumplimiento a los planes y programas de estudio impartidos por el MINEDUC.
TambiÃ©n ha  participado  en 5 ocaciones en el   concurso COLOREARTE. 
 </t>
  </si>
  <si>
    <t>25843-1</t>
  </si>
  <si>
    <t>info@cosaco.org</t>
  </si>
  <si>
    <t>Teresa Jorquera</t>
  </si>
  <si>
    <t xml:space="preserve">jjefe de Departamento EducaciÃ³n ArtÃ­stica </t>
  </si>
  <si>
    <t>taller de comic, de expresiÃ³n visual, taller instrumental musical,patinaje artÃ­stico</t>
  </si>
  <si>
    <t>teresa-marin-gonzalez</t>
  </si>
  <si>
    <t>temago2@hotmail.com</t>
  </si>
  <si>
    <t>La Escuela Superior Nueva Bilbao,  es un establecimiento Educacional Municipal, atiende alumnos de Pre BÃ sica a Octavo AÃ±o de EducaciÃ²n General BÃ sica, siendo el sello de esta escuela la parte musical, pues  cuenta con una Orquesta SinfÃ³nica Infantil, realizando presentaciones tanto a nivel comunal como regional. Se realizan entre otros, Talleres ArtÃ­sticos, promoviendo el desarrollo integral de nuestros estudiantes.</t>
  </si>
  <si>
    <t>facebook (Enlaces Nueva Bilbao) o facebook (Orquesta Escuela Superior Nueva Bilbao)</t>
  </si>
  <si>
    <t>Alberto SÃ nchez</t>
  </si>
  <si>
    <t>Docente EducaciÃ³n General BÃ sica</t>
  </si>
  <si>
    <t xml:space="preserve">Talleres ArtÃ­sticos </t>
  </si>
  <si>
    <t>teresa oportus torres</t>
  </si>
  <si>
    <t>teresa-oportus-torres</t>
  </si>
  <si>
    <t>thereop@gmail.com</t>
  </si>
  <si>
    <t>liceo bicentenario coronel</t>
  </si>
  <si>
    <t>avenida la mora 4620</t>
  </si>
  <si>
    <t>a:4:{i:0;s:14:"Artes visuales";i:1;s:5:"Danza";i:2;s:7:"DiseÃ±o";i:3;s:7:"MÃºsica";}</t>
  </si>
  <si>
    <t>31103-2</t>
  </si>
  <si>
    <t>daem coronel</t>
  </si>
  <si>
    <t>41 2462192</t>
  </si>
  <si>
    <t>teresa oportus</t>
  </si>
  <si>
    <t>coordinadora Ã¡rea artÃ­stica</t>
  </si>
  <si>
    <t>Teresa Stevenson Vial</t>
  </si>
  <si>
    <t>teresa-stevenson-vial</t>
  </si>
  <si>
    <t>teresastev881@gmail.com</t>
  </si>
  <si>
    <t>Liceo TÃ©cnico Valdivia</t>
  </si>
  <si>
    <t>Avda. RamÃ³n Picarte 2305</t>
  </si>
  <si>
    <t>Nuestro establecimiento cuenta sÃ³lo con las horas de Artes Visuales y Musicales del plan comÃºn y talleres JEC, y por lo tanto en el Depto de Artes nos preocupamos mucho de fomentar las Artes en distintas Ã¡reas, el liceo se preocupa fundamentalmente en las especialidades y el resto no es fundamental. Por esto  es que no queremos dejar de lado la participaciÃ³n en la SEA, importante y fundamental para el desarrollo estÃ©tico y reflexivo de los y las estudiantes. Para esto, el dÃ­a 19 tendremos la participaciÃ³n del trÃ­o de jÃ³venes con un repertorio clÃ¡sico muy alegre , especÃ­ficamente de Haydn, posteriormente una charla.
El dÃ­a 23 nos visitarÃ¡ Jorge Navarro, pintor local el cual nos darÃ¡ una charla de su trabajo y una pequeÃ±a demostraciÃ³n.</t>
  </si>
  <si>
    <t>6752-0</t>
  </si>
  <si>
    <t>Conjunto FolklÃ³rico</t>
  </si>
  <si>
    <t>tesoros</t>
  </si>
  <si>
    <t>mbarrosjimenez@gmail.com</t>
  </si>
  <si>
    <t>Tesoros de la Tierra</t>
  </si>
  <si>
    <t>www.tesorosdelatierra.cl</t>
  </si>
  <si>
    <t>a:1:{s:64:"b1137fcda334be8aa83fff98a13e1c4d16d1530c3a2ec1d9ce49254ff41e96b4";a:4:{s:10:"expiration";i:1460753515;s:2:"ip";s:12:"172.18.9.223";s:2:"ua";s:110:"Mozilla/5.0 (Windows NT 10.0; WOW64) AppleWebKit/537.36 (KHTML, like Gecko) Chrome/49.0.2623.112 Safari/537.36";s:5:"login";i:1460580715;}}</t>
  </si>
  <si>
    <t>tevito890</t>
  </si>
  <si>
    <t>tevito890@hotmail.com</t>
  </si>
  <si>
    <t>TRANAMAN</t>
  </si>
  <si>
    <t>camino a tranaman km8</t>
  </si>
  <si>
    <t>PUREN</t>
  </si>
  <si>
    <t>5513-1</t>
  </si>
  <si>
    <t>RAMON CERDA CEA</t>
  </si>
  <si>
    <t>PROFESOR ENCARGADO DE DIRECCION</t>
  </si>
  <si>
    <t>COMPAÃ‘IA DE DANZA INTERCULTURAL</t>
  </si>
  <si>
    <t>tiana</t>
  </si>
  <si>
    <t>tiana.mprieto@gmail.com</t>
  </si>
  <si>
    <t>Escuela La Huerta de Mataquito</t>
  </si>
  <si>
    <t>a:2:{s:64:"a615761d8472dcadf60ea6f63e7845f83eda106083cd3892b162051307cc91ae";a:4:{s:10:"expiration";i:1466087218;s:2:"ip";s:12:"172.18.9.223";s:2:"ua";s:102:"Mozilla/5.0 (Windows NT 5.1) AppleWebKit/537.36 (KHTML, like Gecko) Chrome/49.0.2623.112 Safari/537.36";s:5:"login";i:1465914418;}s:64:"c73dfa8fe25d4e44eec52c45f78f78ee5238d291d136b0f91c6b4e28d4d94f6f";a:4:{s:10:"expiration";i:1466220214;s:2:"ip";s:12:"172.18.9.223";s:2:"ua";s:102:"Mozilla/5.0 (Windows NT 5.1) AppleWebKit/537.36 (KHTML, like Gecko) Chrome/49.0.2623.112 Safari/537.36";s:5:"login";i:1466047414;}}</t>
  </si>
  <si>
    <t>http://semanaeducacionartistica.cultura.gob.cl/wp-content/uploads/2016/05/escuela-la-huerta-150x150.jpg</t>
  </si>
  <si>
    <t>Desde sus inicios, la escuela ha entregado a los niÃ±os y niÃ±as una educaciÃ³n acorde a las necesidades de la Ã©poca. Conscientes de la evoluciÃ³n de la sociedad y considerando que le corresponde a la educaciÃ³n un rol importante en la preparaciÃ³n de quienes serÃ¡n los principales actores de la sociedad venidera. Nuestra escuela desea continuar toda prÃ¡ctica pedagÃ³gica que ayude a los niÃ±os y niÃ±as a alcanzar un desarrollo integral y teniendo presente, los avances cientÃ­ficos, tecnolÃ³gicos y los rÃ¡pidos cambios culturales, ademÃ¡s, del apremio de mejorar la calidad de la educaciÃ³n; nuestra comunidad escolar ha elaborado su proyecto educativo cuyo fin primordial es: entregar a los niÃ±os y niÃ±as, en colaboraciÃ³n con la familia, los medios necesarios para una educaciÃ³n que lleve al desarrollo armÃ³nico de los valores humanos y cristianos, que dÃ© respuesta a las necesidades y desafÃ­os de la sociedad de hoy.</t>
  </si>
  <si>
    <t>2883-5</t>
  </si>
  <si>
    <t>Tiana MuÃ±oz</t>
  </si>
  <si>
    <t>servicio paÃ­s</t>
  </si>
  <si>
    <t>Tiana Catalan</t>
  </si>
  <si>
    <t>tiana-catalan</t>
  </si>
  <si>
    <t>tianacatalan@hotmail.com</t>
  </si>
  <si>
    <t>Escuela Edelmira Vergara QuiÃ±ones</t>
  </si>
  <si>
    <t>Cochrane s/n</t>
  </si>
  <si>
    <t>a:1:{s:64:"5841a8108388f55c60d3de48a72c2e53316bd7707a4708704e0a6fd8ca30f910";a:4:{s:10:"expiration";i:1463694063;s:2:"ip";s:12:"172.18.9.223";s:2:"ua";s:73:"Mozilla/5.0 (Windows NT 10.0; WOW64; rv:46.0) Gecko/20100101 Firefox/46.0";s:5:"login";i:1463521263;}}</t>
  </si>
  <si>
    <t>http://semanaeducacionartistica.cultura.gob.cl/wp-content/uploads/2016/05/depositphotos_25-150x150.jpg</t>
  </si>
  <si>
    <t>Arauo</t>
  </si>
  <si>
    <t>17874-8</t>
  </si>
  <si>
    <t>Profesor de artes visuales</t>
  </si>
  <si>
    <t>Uberlinda Solar Espinoza</t>
  </si>
  <si>
    <t>uberlinda-solar-espinoza</t>
  </si>
  <si>
    <t>uberlindasolar@gmail.com</t>
  </si>
  <si>
    <t>Liceo HÃ©ctor PÃ©rez Biott</t>
  </si>
  <si>
    <t>18 oriente 1010</t>
  </si>
  <si>
    <t>http://semanaeducacionartistica.cultura.gob.cl/wp-content/uploads/2016/04/insignia-140x150.bmp</t>
  </si>
  <si>
    <t>La semana artÃ­stica se realizarÃ¡n actividades diarias con muestras artÃ­sticas al interior del establecimiento, cerrando con un acto cÃ­vico donde se mostrarÃ¡n los logros e los estudiantes en Artes visuales y Ed. musical.</t>
  </si>
  <si>
    <t>2943-2</t>
  </si>
  <si>
    <t>071- 2241749</t>
  </si>
  <si>
    <t>Jefa de Unidad TÃ©cnica</t>
  </si>
  <si>
    <t xml:space="preserve">Acto cÃ­vico, donde se muestra los trabajos de Artes </t>
  </si>
  <si>
    <t>Ulises Sardinas Orozco</t>
  </si>
  <si>
    <t>ulises-sardinas-orozco</t>
  </si>
  <si>
    <t>ulisessardi@hotmail.com</t>
  </si>
  <si>
    <t>Escuela "AndrÃ©s Alcazar</t>
  </si>
  <si>
    <t>Baquedano NÂ°210</t>
  </si>
  <si>
    <t>1- ExposiciÃ³n de trabajos en elhall del establecimiento( Expresionismo, impresionismo, cubismo, sensualismo, etc. 25 al 27).
2- Un artista en mi escuela: InvitaciÃ³n a un artista local(Gonzalo Palma, cantor popular) a compartir su experiencia y vida a los estudiantes.
3- Realizar intercambio de artistas entre Escuelas (PresentaciÃ³n de la Banda Alcazar Rock e una esccuela de la comuna).</t>
  </si>
  <si>
    <t>11677-7</t>
  </si>
  <si>
    <t>www.escuelaandresalcazarlaja.cl</t>
  </si>
  <si>
    <t>Vanessa Carrasco Fernandez</t>
  </si>
  <si>
    <t>Coordinador de UTP</t>
  </si>
  <si>
    <t>Coro, MÃºsica, Artes Visuales y Danza</t>
  </si>
  <si>
    <t>Ulus</t>
  </si>
  <si>
    <t>ulus</t>
  </si>
  <si>
    <t>b3012449@trbvn.com</t>
  </si>
  <si>
    <t>Gafaz</t>
  </si>
  <si>
    <t>Ohiggins</t>
  </si>
  <si>
    <t>http://semanaeducacionartistica.cultura.gob.cl/wp-content/uploads/2016/03/DSC09199-150x150.jpg</t>
  </si>
  <si>
    <t>Carmina</t>
  </si>
  <si>
    <t>universidad-catolica</t>
  </si>
  <si>
    <t>Alameda 340, Santiago</t>
  </si>
  <si>
    <t>a:2:{s:64:"c61424357df7c9348744682ed1aa4523b1d61796d813146d9e40f734fe03f9ee";a:4:{s:10:"expiration";i:1463866164;s:2:"ip";s:12:"172.18.9.223";s:2:"ua";s:109:"Mozilla/5.0 (Windows NT 6.1; WOW64) AppleWebKit/537.36 (KHTML, like Gecko) Chrome/50.0.2661.102 Safari/537.36";s:5:"login";i:1463693364;}s:64:"f92cfe6a752e15d06f0565c746e400e359c8501a4a8389c2be26d4c56dcb3595";a:4:{s:10:"expiration";i:1463923281;s:2:"ip";s:12:"172.18.9.223";s:2:"ua";s:109:"Mozilla/5.0 (Windows NT 6.1; WOW64) AppleWebKit/537.36 (KHTML, like Gecko) Chrome/50.0.2661.102 Safari/537.36";s:5:"login";i:1463750481;}}</t>
  </si>
  <si>
    <t>http://semanaeducacionartistica.cultura.gob.cl/wp-content/uploads/2016/05/UC-monocro-02-150x150.png</t>
  </si>
  <si>
    <t>El compromiso de la UC es con el desarrollo y transmisiÃ³n del conocimiento, y con la actividad creativa y cultural. Esto se relaciona con su misiÃ³n de lograr la excelencia en la creaciÃ³n y transferencia del conocimiento y en la formaciÃ³n de personas a la vez de incentivar a sus miembros a realizar una obra cultural fruto de amplia colaboraciÃ³n, original y creativa.</t>
  </si>
  <si>
    <t>Javiera Sandoval</t>
  </si>
  <si>
    <t>VicerrectorÃ­a de InvestigaciÃ³n</t>
  </si>
  <si>
    <t>UTAC</t>
  </si>
  <si>
    <t>utac</t>
  </si>
  <si>
    <t>gmmarita@gmail.com</t>
  </si>
  <si>
    <t xml:space="preserve">Unidad de Terapias ArtÃ­sticas Creativas </t>
  </si>
  <si>
    <t>Avda. Libertador Bernardo Oâ€™Higgins 4620</t>
  </si>
  <si>
    <t>a:1:{s:64:"c274b56538cfeb9d75e199f86d88d0fc9e00e9a796692f2a2c520d64594afed6";a:4:{s:10:"expiration";i:1462382350;s:2:"ip";s:12:"172.18.9.223";s:2:"ua";s:101:"Mozilla/5.0 (Windows NT 6.1) AppleWebKit/537.36 (KHTML, like Gecko) Chrome/50.0.2661.87 Safari/537.36";s:5:"login";i:1462209550;}}</t>
  </si>
  <si>
    <t>http://semanaeducacionartistica.cultura.gob.cl/wp-content/uploads/2016/05/MAPUCHE-150x150.jpg</t>
  </si>
  <si>
    <t>Somos un equipo interdisciplinario que a travÃ©s de intervenciones artÃ­stico terapÃ©uticas y
mediaciones culturales, contribuimos a mejorar la calidad de vida de nuestros usuarios, mediante
el desarrollo de recursos psicolÃ³gicos y emocionales necesarios para aumentar su participaciÃ³n en
el entorno familiar, sociabilizaciÃ³n con pares y desempeÃ±o en la comunidad. Aportamos a la re-
significaciÃ³n del concepto de inclusiÃ³n mediante acciones en y con la red tanto interna como
externa de TeletÃ³n.</t>
  </si>
  <si>
    <t>Macarena Rivas Ebner</t>
  </si>
  <si>
    <t>Utpclarero</t>
  </si>
  <si>
    <t>utpclarero</t>
  </si>
  <si>
    <t>Utpclarero@gmail.com</t>
  </si>
  <si>
    <t xml:space="preserve">Escuela Osvaldo Correa Fuenzalida </t>
  </si>
  <si>
    <t>TutuquÃ©n bajo</t>
  </si>
  <si>
    <t xml:space="preserve">CuricÃ³ </t>
  </si>
  <si>
    <t>...</t>
  </si>
  <si>
    <t>2758-8</t>
  </si>
  <si>
    <t>Utp</t>
  </si>
  <si>
    <t xml:space="preserve">Bailes mapuche </t>
  </si>
  <si>
    <t>Valentina higueras</t>
  </si>
  <si>
    <t>valentina-higueras</t>
  </si>
  <si>
    <t>valentina.higueras@ecomadrigal.cl</t>
  </si>
  <si>
    <t>Lidia Gonzalez Barriga</t>
  </si>
  <si>
    <t>Lautaro 641</t>
  </si>
  <si>
    <t>a:1:{s:64:"7a38fb78a81648dea3bbc74a1e4a460a587fae680cb491b8f3603ea733d8a176";a:4:{s:10:"expiration";i:1464274298;s:2:"ip";s:12:"172.18.9.223";s:2:"ua";s:109:"Mozilla/5.0 (Windows NT 6.3; WOW64) AppleWebKit/537.36 (KHTML, like Gecko) Chrome/50.0.2661.102 Safari/537.36";s:5:"login";i:1464101498;}}</t>
  </si>
  <si>
    <t>Collipulli</t>
  </si>
  <si>
    <t xml:space="preserve">El Colegio Lidia Gonzalez es una establecimiento de la la comuna de collupilli, que tiene como principal eje la educaciÃ³n ecolÃ³gica lo que se impregna tambiÃ©n en la forma de hacer arte. </t>
  </si>
  <si>
    <t>20108-1</t>
  </si>
  <si>
    <t>http://www.ecomadrigal.cl/</t>
  </si>
  <si>
    <t>Marcela Morande</t>
  </si>
  <si>
    <t>CompaÃ±ia de Teatro</t>
  </si>
  <si>
    <t>Valentina Ossa</t>
  </si>
  <si>
    <t>valentina-ossa</t>
  </si>
  <si>
    <t>valeossa23@gmail.com</t>
  </si>
  <si>
    <t xml:space="preserve">Liceo Juan Cortes Monroy- Cortes. </t>
  </si>
  <si>
    <t>Avenida Arturo Prat 652</t>
  </si>
  <si>
    <t xml:space="preserve">El Ã©nfasis del proyecto educativo esta enfocado en el desarrollo integral, la excelencia acadÃ©mica , la preparaciÃ³n de la PSU e ingreso a la universidad, ademas se promueve el aprendizaje inclusivo. 
Nos interesa celebrar la semana de la educaciÃ³n artÃ­stica ya que consideramos que el arte y la cultura son un aporte importante para formar personas con un desarrollo integral, con capacidades reflexivas,  criticas y creativas, ademas de contar con alumnos con intereses en el Ã¡rea de las artes. </t>
  </si>
  <si>
    <t>373-5</t>
  </si>
  <si>
    <t xml:space="preserve"> TelÃ©fono:	2611043</t>
  </si>
  <si>
    <t>Profesora Artes Visuales de 7Âºbasico a 4Âº medio. Profesora jefe 7Âº.</t>
  </si>
  <si>
    <t>Valentina paz Ramirez Canales</t>
  </si>
  <si>
    <t>valentina-paz-ramirez-canales</t>
  </si>
  <si>
    <t>Valentinaramirezc@gmail.com</t>
  </si>
  <si>
    <t>Taller de vidrio fusiÃ³n y mosaico</t>
  </si>
  <si>
    <t>MartÃ­n Rucker 2779. Villa Universidad CatÃ³lica</t>
  </si>
  <si>
    <t>Valentina Unda Rojas</t>
  </si>
  <si>
    <t>valentina-unda-rojas</t>
  </si>
  <si>
    <t>undarojas@hotmail.com</t>
  </si>
  <si>
    <t>CallejÃ³n Luis UrzÃºa, Ruta 215, Km 15</t>
  </si>
  <si>
    <t>a:2:{s:64:"93ea1284e1839020e22b4aa588e13aacf0fdb25056dd2063953cb6a506258847";a:4:{s:10:"expiration";i:1466027199;s:2:"ip";s:12:"172.18.9.223";s:2:"ua";s:108:"Mozilla/5.0 (Windows NT 6.1; WOW64) AppleWebKit/537.36 (KHTML, like Gecko) Chrome/51.0.2704.84 Safari/537.36";s:5:"login";i:1465854399;}s:64:"c0852f25642d815f9c80ba82f86ff9ec9b9da1f0012d67461c170678e6133f49";a:4:{s:10:"expiration";i:1466199823;s:2:"ip";s:12:"172.18.9.223";s:2:"ua";s:108:"Mozilla/5.0 (Windows NT 6.1; WOW64) AppleWebKit/537.36 (KHTML, like Gecko) Chrome/51.0.2704.84 Safari/537.36";s:5:"login";i:1466027023;}}</t>
  </si>
  <si>
    <t>http://semanaeducacionartistica.cultura.gob.cl/wp-content/uploads/2016/04/1937042_518455501647358_4829139363027006816_n-150x150.jpg</t>
  </si>
  <si>
    <t>Bibliiocampo es una Biblioteca Campesina ubicada en el amplio sector rural de Osorno en el sector de las Lumas. Esta biblioteca se encuentra en un sector que carece de instituciones y organizaciones culturales, aportando al Fomento Lector y derecho de todos los ciudadanos al conocimiento sin importar su distanciamiento con los centros urbanos. Recibe niÃ±os y niÃ±as del sector, y principalmente estudiantes de las escuelas rurales  de la comuna de Puyehue.
Este aÃ±o BIBLIOCAMPO pretende aportar a las escuelas Rurales de Puyehue con: "El cuento eres tu" en donde los niÃ±os escucharÃ¡n la narraciÃ³n de una cuento por parte de la tÃ­a Valenticuentos y luego crearÃ¡n sus tÃ­teres de sombras chinas y lo representarÃ¡n en su propias escuelas. TambiÃ©n por medio de una tela gigante jugarÃ¡n creando sombras acordes a la maravilla de los libros escogidos</t>
  </si>
  <si>
    <t>valentina valderrama</t>
  </si>
  <si>
    <t>valentina-valderrama</t>
  </si>
  <si>
    <t>valentina2025@hotmail.com</t>
  </si>
  <si>
    <t>Escritora Marcela paz</t>
  </si>
  <si>
    <t>Diego silva</t>
  </si>
  <si>
    <t>http://semanaeducacionartistica.cultura.gob.cl/wp-content/uploads/2016/04/IMG_20150214_155750-150x150.jpg</t>
  </si>
  <si>
    <t xml:space="preserve">nuestra escuela es transmisora de valores, y procesos de aprendizajes en la cual es muy alto el porcentaje de estudiantes vulnerables, nuestros sellos van dirigidos a las habilidades acadÃ©micas, artÃ­sticas y deportivas. </t>
  </si>
  <si>
    <t>taller de ociopedagogia</t>
  </si>
  <si>
    <t>grupo de danza</t>
  </si>
  <si>
    <t>valentinacultura</t>
  </si>
  <si>
    <t>mauriccio.a@hotmail.com</t>
  </si>
  <si>
    <t>Escritora Marcela PAz</t>
  </si>
  <si>
    <t>Diego Silva 1107</t>
  </si>
  <si>
    <t>a:1:{s:64:"4569b0c22833455f6ebacc001e82fc3c244ec8711a54221aa67050b1d7f6cbc9";a:4:{s:10:"expiration";i:1464114626;s:2:"ip";s:12:"172.18.9.223";s:2:"ua";s:65:"Mozilla/5.0 (Windows NT 5.1; rv:46.0) Gecko/20100101 Firefox/46.0";s:5:"login";i:1463941826;}}</t>
  </si>
  <si>
    <t>Es una escuela integradora, inclusiva, con sellos artistico y valores basados en el respeto y una sana convivencia, con un alto indice de vulnerabilidad.</t>
  </si>
  <si>
    <t>1016-9</t>
  </si>
  <si>
    <t>VAlentina Valderrama</t>
  </si>
  <si>
    <t>Profesora de EducaciÃ²n fÃ¬sica y Encargda de Cultura</t>
  </si>
  <si>
    <t>taller de danza</t>
  </si>
  <si>
    <t>Valeria Cortes Fuentes</t>
  </si>
  <si>
    <t>valeria-cortes-fuentes</t>
  </si>
  <si>
    <t>valeriamontessori@gmail.com</t>
  </si>
  <si>
    <t>Colegio LafquÃ©n Montessori</t>
  </si>
  <si>
    <t>EgaÃ±a 532</t>
  </si>
  <si>
    <t>El Colegio Lafquen Montessori es un establecimiento laico que centra su quehacer en la formaciÃ³n integral de los niÃ±os. Aunque no menciona especÃ­ficamente las artes visuales en su PEI, siempre se le ha dado a las distintas diciplinas artÃ­sticas mucha importancia para aportar al desarrollo de los estudiantes.
Nos interesa mucho participar en las Semana de las Artes Visuales porque es una excelente iniciativa y estÃ¡ totalmente en sintonÃ­a con nuestras prÃ¡cticas acadÃ©micas.</t>
  </si>
  <si>
    <t>22467-7</t>
  </si>
  <si>
    <t>Valeria Cortes</t>
  </si>
  <si>
    <t>valeria gavilan</t>
  </si>
  <si>
    <t>valeria-gavilan</t>
  </si>
  <si>
    <t>mutillita@gmail.com</t>
  </si>
  <si>
    <t>arcoiris</t>
  </si>
  <si>
    <t>camino canta rana km 2,7</t>
  </si>
  <si>
    <t>a:1:{s:64:"38bb061bbdfb3dde279e2cc1c8759207491932274da6a7912ab1cd9dd30422d3";a:4:{s:10:"expiration";i:1463067466;s:2:"ip";s:12:"172.18.9.223";s:2:"ua";s:101:"Mozilla/5.0 (Windows NT 6.1) AppleWebKit/537.36 (KHTML, like Gecko) Chrome/50.0.2661.94 Safari/537.36";s:5:"login";i:1462894666;}}</t>
  </si>
  <si>
    <t>Escuela especial que atiende alumnos(as) con NEE, en la modalidad discapacidad cognitiva. Somos un equipo innovador y pluralista, y creemos que todos somos artistas en distintas disciplinas</t>
  </si>
  <si>
    <t>los charros de cantarrana</t>
  </si>
  <si>
    <t>Valeria Saez</t>
  </si>
  <si>
    <t>valeria-saez</t>
  </si>
  <si>
    <t>valerian_saez@hotmail.com</t>
  </si>
  <si>
    <t>Colegio Inmaculada Concepcion</t>
  </si>
  <si>
    <t xml:space="preserve">Anibal Pinto #340 </t>
  </si>
  <si>
    <t>17855-1</t>
  </si>
  <si>
    <t>http://www.colegioinmaculadaconcepcion.cl/</t>
  </si>
  <si>
    <t>Valeria SÃ¡ez</t>
  </si>
  <si>
    <t>valziller</t>
  </si>
  <si>
    <t>valeriafuentesziller@gmail.com</t>
  </si>
  <si>
    <t>colegio alemÃ¡n Sankt Thomas Morus</t>
  </si>
  <si>
    <t>pedro de valdivia 320</t>
  </si>
  <si>
    <t>a:1:{s:64:"6167bd5a87bf4b9a3ae97771d48ad8d41c36759059a39add018f1d21abeaac43";a:4:{s:10:"expiration";i:1459537241;s:2:"ip";s:12:"172.18.9.223";s:2:"ua";s:109:"Mozilla/5.0 (Windows NT 10.0; WOW64) AppleWebKit/537.36 (KHTML, like Gecko) Chrome/49.0.2623.87 Safari/537.36";s:5:"login";i:1459364441;}}</t>
  </si>
  <si>
    <t>http://www.dsmorus.cl/es/</t>
  </si>
  <si>
    <t>(56-2) 2729 1600</t>
  </si>
  <si>
    <t>Cristina Gallegos</t>
  </si>
  <si>
    <t>Coordinadora de unidad</t>
  </si>
  <si>
    <t>coro de alumnos y padres</t>
  </si>
  <si>
    <t>Vanessa Campillay</t>
  </si>
  <si>
    <t>vanessa-campillay</t>
  </si>
  <si>
    <t>vanessa.campillay@daemvallenar.cl</t>
  </si>
  <si>
    <t>Justino Leiva Amor</t>
  </si>
  <si>
    <t>Camino pÃºblico ChaÃ±ar Blanco s/n</t>
  </si>
  <si>
    <t>a:1:{s:64:"162e1a1c308840dc17efd28b609603faf3e123fb6404fc532a8823bc2a163a6e";a:4:{s:10:"expiration";i:1464278848;s:2:"ip";s:12:"172.18.9.223";s:2:"ua";s:102:"Mozilla/5.0 (Windows NT 6.1) AppleWebKit/537.36 (KHTML, like Gecko) Chrome/50.0.2661.102 Safari/537.36";s:5:"login";i:1464106048;}}</t>
  </si>
  <si>
    <t>http://semanaeducacionartistica.cultura.gob.cl/wp-content/uploads/2016/05/insignia-5-150x150.jpg</t>
  </si>
  <si>
    <t>469-3</t>
  </si>
  <si>
    <t>Vanessa Freitag</t>
  </si>
  <si>
    <t>vanessa-freitag</t>
  </si>
  <si>
    <t>freitag.vane@gmail.com</t>
  </si>
  <si>
    <t>Universidad de Guanajuato, campus LeÃ³n</t>
  </si>
  <si>
    <t>Departamento de Estudios Culturales Campus LeÃ³n, Universidad de Guanajuato  ProlongaciÃ³n Calzada de los HÃ©roes #308, esquinaBlvd. Vasco de Quiroga, Col. La Martinica, CP. 37500.  LeÃ³n, Guanajuato, MÃ©xico. Tel. 01 (477) 1 04 03 00 ext 3843</t>
  </si>
  <si>
    <t>a:1:{s:64:"6f3f486504cbe0aa13bc967b57053753bad4a762f6ac50ea55a7b993211dd4c4";a:4:{s:10:"expiration";i:1464196739;s:2:"ip";s:12:"172.18.9.223";s:2:"ua";s:116:"Mozilla/5.0 (Macintosh; Intel Mac OS X 10_10_5) AppleWebKit/601.5.17 (KHTML, like Gecko) Version/9.1 Safari/601.5.17";s:5:"login";i:1464023939;}}</t>
  </si>
  <si>
    <t>http://semanaeducacionartistica.cultura.gob.cl/wp-content/uploads/2016/05/Foto-del-dÃ­a-18-04-16-a-las-13.09-3-150x150.jpg</t>
  </si>
  <si>
    <t>LeÃ³n</t>
  </si>
  <si>
    <t>La fundaciÃ³n de la Universidad de Guanajuato(MÃ©xico) se remonta al aÃ±o de 1732, a partir de entonces fue adoptando varios nombres, hasta que en marzo de 1945 adquiriÃ³ el rango de Universidad y el nombre con el que se le conoce.
Con una poblaciÃ³n de cerca de 34 mil estudiantes, actualmente la Universidad de Guanajuato tiene presencia en 12 municipios de la entidad a travÃ©s de 4 campus universitarios y 1 colegio del nivel medio superior con 10 escuelas.
En el Campus LeÃ³n, ofrecemos la Licenciatura en Cultura y Arte donde forma a gestores culturales. En este tenor, una de las principales metas y a la vez, retos, es vincular a los futuros licenciados a los diferentes espacios educativos y culturales con propuestas de actividades artÃ­sticas que formen pÃºblicos. Ya llevamos a cabo un proyecto de difusiÃ³n de la cultura popular en los espacios escolares pero nos hace falta apoyo sobre como mejorar nuestra intervenciÃ³n en las escuelas. Por lo que, conformar parte de esta red serÃ¡ de gran relevancia e impactarÃ¡ en nuestras labores como docentes universitÃ¡rios y como formadores de profesionistas en el campo.</t>
  </si>
  <si>
    <t>http://www.ugto.mx</t>
  </si>
  <si>
    <t>Tel. 01 (477) 1 04 03 00 ext 3843</t>
  </si>
  <si>
    <t>Dra. Vanessa Freitag</t>
  </si>
  <si>
    <t>DivisiÃ³n de Ciencias Sociales y Humanidades</t>
  </si>
  <si>
    <t>Vanessa Valenzuela</t>
  </si>
  <si>
    <t>vanessa-valenzuela</t>
  </si>
  <si>
    <t>vane1927@hotmail.com</t>
  </si>
  <si>
    <t>Escuela BÃ¡sica Las Vegas</t>
  </si>
  <si>
    <t>calle principal Las Vegas s/n</t>
  </si>
  <si>
    <t>http://semanaeducacionartistica.cultura.gob.cl/wp-content/uploads/2016/04/12799324_10208473751101840_517917294046615083_n-150x150.jpg</t>
  </si>
  <si>
    <t>Llay Llay</t>
  </si>
  <si>
    <t xml:space="preserve">GRACIAS A LA GENERACIÃ“N DE UN DINAMISMO Y GRAN FUERZA DE DESARROLLO, SU MATRICULA HA AUMENTADO EN UN 100%, CONFORMANDO UNA COMUNIDAD DE PERSONAS DONDE CADA UNO TIENE IMPORTANCIA Y SIGNIFICACIÃ“N Y DONDE PUDO FORJAR SU PROPIA PERSONALIDAD QUE HOY LA DESTACA CON UN SELLO DE INNOVACIÃ“N.
CONSTRUYE SU PEI, PME, Y MANUAL DE CONVIVENCIA ESCOLAR CON PARTICIPACIÃ“N DE TODA LA COMUNIDAD EDUCATIVA, FRUTO DE CONSTANTES JORNADAS DE REFLEXIÃ“N USANDO COMO BASE FUNDAMENTAL LA FILOSOFÃA MONTESSORI.
SE HAN IMPLEMENTADO TALLERES DE JORNADA ESCOLAR COMPLETA INNOVADORES Y ROTATIVOS EN MODULOS DE 2 MESES CADA UNO, DE MODO DE DESARROLLAR DIVERSAS HABILIDADES Y POTENCIAR LAS DISTINTAS CAPACIDADES LOS ESTUDIANTE, TALES COMO: YOGA â€“ EXPRESION CORPORAL â€“ CARPINTERIA â€“ TELAR â€“ PALEONTOLOGÃA â€“ FOLCLOR - CONCIENCIA FONOLÃ“GICA, ETC.
COMO ESCUELA BAJO LA FOLOSOFÃA MONTESSORI, UNO DE LOS PILARES FUNDAMENTALES ES LA INTEGRACIÃ“N DE LAS FAMILIAS, INSTALANDO ESCUELA PARA PADRES, REALIZANDO ACTIVIDADES INTERNAS Y HACIENDOLOS PARTICIPES DIRECTOS DEL PROCESO EDUCATIVO, Y DANDO LA POSIBILIDAD ADEMÃS DE QUE PARTICIPEN DE TALLERES ABIERTOS A LA COMUNIDAD: YOGA, BAILE ENTRETENIDO, ACTOS CIVICOS, ACTIVIDADES TARDE - NOCHE, FIESTA COSTUMBRISTA, FESTIVAL RANCHERO, ETC.
CUENTA CON UN PROYECTO DE INTEGRACIÃ“N ESCOLAR ACTIVO Y MAYORMENTE PARTICIPATIVO EN LAS AULAS CONFORMANDO UN EQUIPO MULTIDISCIPLINARIO DE CALIDAD, REALIZANDO TALLERES, CAPACITANDO A LOS DOCENTES Y FAMILIAS, POTENCIANDO LAS INTELIGENCIAS MÃ™LTIPLES DE CADA ESTUDIANTE, MEJORANDO SUS NECESIDADES EDUCATIVAS, DE LENGUAJE Y TRABAJANDO LOS PROTOCOLOS DISCIPLINARIOS.
</t>
  </si>
  <si>
    <t>VARINIA PARGA RODRIGUEZ</t>
  </si>
  <si>
    <t>varinia-parga-rodriguez</t>
  </si>
  <si>
    <t>COCHOA0964</t>
  </si>
  <si>
    <t>COLEGIO SAN MIGUEL DE LOS ANDES, es un proyecto que centra su actividad en el rescate y valoraciÃ³n de la cultura a partir de lo cotidiano, desarrollando desde el aÃ±o 1992 Encuentros culturales con la familia en vbase a la danza, la cocina, la literatura y las artesanÃ­as realizadas por los padres, madres y apoderados como parte del aprendizaje activo de sus estudiantes. Su integraciÃ³n a la red de museos educativos y centros culturales es parte del curriculum que cada docente debe conocer y trabajar desde Prekinder a IV Medio como parte del proceso formal de aprendizaje, y estÃ¡ sistematizado a travÃ©s de ejes de desarrollo cultural.</t>
  </si>
  <si>
    <t>VARINIA PARGA RODRÃGUEZ</t>
  </si>
  <si>
    <t>DIRECTOR DOCENTE</t>
  </si>
  <si>
    <t>CONJUNTO FOLKLÃ“RICO Y DE DANZA MODERNA</t>
  </si>
  <si>
    <t>Vasonay</t>
  </si>
  <si>
    <t>vasonay</t>
  </si>
  <si>
    <t>antuinties@gmail.com</t>
  </si>
  <si>
    <t>El Ãrbol de la Vida</t>
  </si>
  <si>
    <t>El Avellano 1040</t>
  </si>
  <si>
    <t>a:1:{s:64:"649618a8d6105a7468c45b91bb9f634a9daefb7202345fa9668b3aa9da17f2b3";a:4:{s:10:"expiration";i:1460771362;s:2:"ip";s:12:"172.18.9.223";s:2:"ua";s:120:"Mozilla/5.0 (Macintosh; Intel Mac OS X 10_9_5) AppleWebKit/537.36 (KHTML, like Gecko) Chrome/49.0.2623.112 Safari/537.36";s:5:"login";i:1460598562;}}</t>
  </si>
  <si>
    <t>www.colegioelarboldelavida.cl</t>
  </si>
  <si>
    <t>Carol ValdÃ©s Navarrete</t>
  </si>
  <si>
    <t>Profesora de Asignatura</t>
  </si>
  <si>
    <t>venegasdoris@yahoo.es</t>
  </si>
  <si>
    <t>venegasdorisyahoo-es</t>
  </si>
  <si>
    <t>Colegio Louis Pasteur</t>
  </si>
  <si>
    <t>Basilio Urrutia 643</t>
  </si>
  <si>
    <t>a:1:{s:64:"bed7dee94b37d0152ff29541fb40b950ab45742e4aaba82928797f41f42f8536";a:4:{s:10:"expiration";i:1466943312;s:2:"ip";s:12:"172.18.9.223";s:2:"ua";s:110:"Mozilla/5.0 (Windows NT 10.0; WOW64) AppleWebKit/537.36 (KHTML, like Gecko) Chrome/51.0.2704.103 Safari/537.36";s:5:"login";i:1466770512;}}</t>
  </si>
  <si>
    <t>http://semanaeducacionartistica.cultura.gob.cl/wp-content/uploads/2016/04/Page0003-150x150.jpg</t>
  </si>
  <si>
    <t xml:space="preserve">El colegio Louis Pasteur de TraiguÃ©n de dependencia particular subvencionado,nace de una sociedad fundada el 21 de agosto de 1891 con el nombre de Alliance FranÃ§aise de TraiguÃ©n.
Obtiene  Reconocimiento Oficial : ResoluciÃ³n Exenta 05308 De Fecha 11/09/1944
El Colegio Presenta las siguientes caracterÃ­sticas:
Nivel y Modalidad	:      E. Pre BÃ¡sica , E. BÃ¡sica y E. Media con Jornada Escolar.
CategorÃ­a de desempeÃ±o: Nivel alto
ClasificaciÃ³n SEP: AutÃ³nomo 
Estudiantes PIE 2016:  Aprox. 120.
Estudiantes Preferentes: 327
Estudiantes Prioritarios: 395 
Estudiantes Pro-RetenciÃ³n: 34 
Cantidad de estudiantes  en total:      873 
Cantidad de cursos y estudiantes por nivel
vulnerabilidad: EnseÃ±anza bÃ¡sica, 62,4%, EnseÃ±anza media 56,0% 
DotaciÃ³n docente : 48 
Asistentes de la EducaciÃ³n: 35
</t>
  </si>
  <si>
    <t>5465-8</t>
  </si>
  <si>
    <t>http://www.colegiolp.com/clp/</t>
  </si>
  <si>
    <t>45 2656491</t>
  </si>
  <si>
    <t>Ricardo Fierro Albornoz</t>
  </si>
  <si>
    <t xml:space="preserve">Coordinador de la Casa de las Artes </t>
  </si>
  <si>
    <t>Ballet Folklorico</t>
  </si>
  <si>
    <t>VERONICA ALVAREZ PEREZ</t>
  </si>
  <si>
    <t>veronica-alvarez-perez</t>
  </si>
  <si>
    <t>utepe.salo@gmail.com</t>
  </si>
  <si>
    <t>COLEGIO SAN LORENZO</t>
  </si>
  <si>
    <t>CAMINO A LUANCO KM. 9.4</t>
  </si>
  <si>
    <t>El Colegio San Lorenzo esta ubicado en el sector rural de Santa Clara en en la ciudad de Los Angeles, y atiende una poblaciÃ³n escolar de 330 als. de alta vulnerabilidad, el que en su PEI queda establecida la formaciÃ³n integral, mediante el fortalecimiento de  las habilidades artÃ­sticas . 
Hasta el aÃ±o 2015 impartiÃ³, como asignatura, ExpresiÃ³n Corporal, fomentando la danza contemporÃ¡nea. TambiÃ©n durante el aÃ±o 2015, se incorporÃ³ el taller de murga y teatro, teniendo gran aceptaciÃ³n por parte del alumnado.</t>
  </si>
  <si>
    <t>18090-4</t>
  </si>
  <si>
    <t>PEDRO TRONCOSO</t>
  </si>
  <si>
    <t>DOCENTE Y TALLERISTA</t>
  </si>
  <si>
    <t>GRUPO DE MURGA Y TEATRO</t>
  </si>
  <si>
    <t>veronica bordoli</t>
  </si>
  <si>
    <t>veronica-bordoli</t>
  </si>
  <si>
    <t>dellagovillarrica@gmail.com</t>
  </si>
  <si>
    <t>los arrayanes</t>
  </si>
  <si>
    <t>los tilos 55</t>
  </si>
  <si>
    <t>a:1:{s:64:"1e632e7e1c8ba5653c59a8f15ff77e994c3c9eddf884a6f6d2426b2d14a1d79a";a:4:{s:10:"expiration";i:1463063573;s:2:"ip";s:12:"172.18.9.223";s:2:"ua";s:108:"Mozilla/5.0 (Windows NT 6.3; WOW64) AppleWebKit/537.36 (KHTML, like Gecko) Chrome/50.0.2661.94 Safari/537.36";s:5:"login";i:1462890773;}}</t>
  </si>
  <si>
    <t>pucon</t>
  </si>
  <si>
    <t>debido a nuestra ubicaciÃ²n retirada del centro de la ciudad nuestro principal interes es visitar los diferentes espacios culturales de la region</t>
  </si>
  <si>
    <t>Veronica Estrada</t>
  </si>
  <si>
    <t>veronica-estrada</t>
  </si>
  <si>
    <t>Juan de Dios Rivera 1821, Barrio Norte</t>
  </si>
  <si>
    <t>a:1:{s:64:"8138bc7588c1bb613c5798fd1da36b5ecf383cf89803635939aead2632eee9b7";a:4:{s:10:"expiration";i:1466213034;s:2:"ip";s:12:"172.18.9.223";s:2:"ua";s:108:"Mozilla/5.0 (Windows NT 6.1; WOW64) AppleWebKit/537.36 (KHTML, like Gecko) Chrome/51.0.2704.84 Safari/537.36";s:5:"login";i:1466040234;}}</t>
  </si>
  <si>
    <t>http://semanaeducacionartistica.cultura.gob.cl/wp-content/uploads/2016/04/INSIGNIA-150x150.jpg</t>
  </si>
  <si>
    <t>Somos un establecimiento que busca formar integralmente a nuestros alumnos, es por esto que las diversas disciplinas artÃ­sticas son desarrollas dentro del programa, como tambiÃ©n en actividades de libre elecciÃ³n. Como docentes nos interesa que la comunidad educativa valore nuestra Ã¡rea y su importancia para el desarrollo humano.</t>
  </si>
  <si>
    <t>04672-8</t>
  </si>
  <si>
    <t>http://www.coreduc.cl/jsu/</t>
  </si>
  <si>
    <t>41 2216132</t>
  </si>
  <si>
    <t>VerÃ³nica Estrada BeltrÃ¡n</t>
  </si>
  <si>
    <t xml:space="preserve">Profesora de Artes Visuales y tecnologÃ­a </t>
  </si>
  <si>
    <t xml:space="preserve">Tiene mÃ¡s de un elenco, en el Ã¡rea de la Danza, MÃºsica, Artes Visuales </t>
  </si>
  <si>
    <t>VERONICA ISABEL CASTILLO MUNOZ</t>
  </si>
  <si>
    <t>veronica-isabel-castillo-munoz</t>
  </si>
  <si>
    <t>verocas65@gmail.com</t>
  </si>
  <si>
    <t>Colegio  Gabriela Mistral</t>
  </si>
  <si>
    <t xml:space="preserve">Abtao nÂº 22 </t>
  </si>
  <si>
    <t>a:1:{s:64:"c85121f5da96089629efad66ac66680b166cf285172d167601009ee5cb09f9e9";a:4:{s:10:"expiration";i:1466257882;s:2:"ip";s:12:"172.18.9.223";s:2:"ua";s:101:"Mozilla/5.0 (Windows NT 6.1) AppleWebKit/537.36 (KHTML, like Gecko) Chrome/51.0.2704.84 Safari/537.36";s:5:"login";i:1466085082;}}</t>
  </si>
  <si>
    <t>a:5:{i:0;s:10:"ArtesanÃ­a";i:1;s:7:"DiseÃ±o";i:2;s:10:"Literatura";i:3;s:13:"Nuevos medios";i:4;s:6:"Teatro";}</t>
  </si>
  <si>
    <t>SOMOS UN COLEGIO: humanista cientÃ­fico.
Inclusivo
Trayectoria  en la formaciÃ³n  acadÃ©mica y valÃ³rica: respeto, solidaridad, responsabilidad, participaciÃ³n, compromiso e identidad institucional.
Orientado a  la excelencia en:
Desarrollo de competencias cognitivas.
Desarrollo de competencias digitales
Desarrollo de competencias en idioma  InglÃ©s.
Colegio preventivo y promotor de hÃ¡bitos de vida saludable
Desarrollo integral en el Ã¡mbito cultural, artÃ­stico  y deportivo.
Nos proyectamos como una instituciÃ³n educacional lÃ­der en la formaciÃ³n AcadÃ©mica, integral de nuestros estudiantes, cimentando un trabajo de calidad en el proceso de formaciÃ³n de ciudadanos de excelencia. AdemÃ¡s de entregar a nuestros estudiantes una educaciÃ³n de excelencia en los niveles pre-bÃ¡sica, bÃ¡sica y media humanista-cientÃ­fico, mediante un trabajo de calidad e inclusivo, fortaleciendo el currÃ­culum con variadas actividades extraescolares que permitan la formaciÃ³n de valores tales como: el respeto, responsabilidad, participaciÃ³n, solidaridad  y compromiso institucional, asegurando con ello el liderazgo de nuestra instituciÃ³n en el escenario educativo actual.
Tenemos una matrÃ­cula alrededor  de 1182</t>
  </si>
  <si>
    <t>649-1</t>
  </si>
  <si>
    <t>www.colegiogabrielamistralcoquimbo.cl</t>
  </si>
  <si>
    <t>VerÃ³nica Isabel Castillo MuÃ±oz</t>
  </si>
  <si>
    <t>Coordinadora AcadÃ©mica - Evaluadora</t>
  </si>
  <si>
    <t>CONJUNTO CORAL DE NIÃ‘OS DE ENS. BÃSICA Y MEDIA</t>
  </si>
  <si>
    <t>Veronica Schulze</t>
  </si>
  <si>
    <t>veronica-schulze</t>
  </si>
  <si>
    <t>vschulzeb@gmail.com</t>
  </si>
  <si>
    <t>Colegio Santa Marta La UniÃ³n</t>
  </si>
  <si>
    <t>Arturo Prat 442</t>
  </si>
  <si>
    <t>a:1:{s:64:"ded7e90f5bceb3ccda10a45c998de0da0f22878b0ba4af0a0ce0e5c85e6d6044";a:4:{s:10:"expiration";i:1466777311;s:2:"ip";s:12:"172.18.9.223";s:2:"ua";s:110:"Mozilla/5.0 (Windows NT 10.0; WOW64) AppleWebKit/537.36 (KHTML, like Gecko) Chrome/51.0.2704.103 Safari/537.36";s:5:"login";i:1466604511;}}</t>
  </si>
  <si>
    <t>http://semanaeducacionartistica.cultura.gob.cl/wp-content/uploads/2016/06/INSIGNIA-150x150.jpg</t>
  </si>
  <si>
    <t>El Colegio Santa Marta, cuyo sostenedor es la FundaciÃ³n Educacional Colegio Santa Marta- La UniÃ³n, tiene como finalidad principal la MisiÃ³n Evangelizadora propia de la Iglesia CatÃ³lica. Como tal se adhiere a sus principios, y acoge las directivas educacionales que emanan de ella, definiÃ©ndose como Colegio de Iglesia CatÃ³lica. Nuestro objetivo general se orienta a la formaciÃ³n integral y armÃ³nica de los estudiantes en sus dimensiones religiosas, intelectual, afectiva, social y moral, en un sano ambiente de convivencia, que facilite la existencia de un sentido positivo de la vida.
El Colegio Santa Marta La Union ofrece una EnseÃ±anza Integral, de manera que los estudiantes, puedan optar a la EducaciÃ³n Superior, en condiciones favorables, que aseguren su desempeÃ±o como futuros profesionales.</t>
  </si>
  <si>
    <t>7181-1</t>
  </si>
  <si>
    <t>www.smlu.net</t>
  </si>
  <si>
    <t>VerÃ³nica Schulze B.</t>
  </si>
  <si>
    <t>Profesora de Artes Visuales EducaciÃ³n Media</t>
  </si>
  <si>
    <t>verope</t>
  </si>
  <si>
    <t>verope42@gmail.com</t>
  </si>
  <si>
    <t>Colegio RaÃºl Silva HenrÃ­quez</t>
  </si>
  <si>
    <t>Av. Tuqui 1255</t>
  </si>
  <si>
    <t>a:1:{s:64:"641efa06d417ad72f00fea238fe73666e4eb811ce1c790e451311536f7bfcf51";a:4:{s:10:"expiration";i:1458827530;s:2:"ip";s:12:"172.18.9.223";s:2:"ua";s:101:"Mozilla/5.0 (Windows NT 6.1) AppleWebKit/537.36 (KHTML, like Gecko) Chrome/49.0.2623.87 Safari/537.36";s:5:"login";i:1458654730;}}</t>
  </si>
  <si>
    <t>40126-9</t>
  </si>
  <si>
    <t>colegiorshtp@gmail.com</t>
  </si>
  <si>
    <t>Laura Olivares</t>
  </si>
  <si>
    <t>FolclÃ³rico</t>
  </si>
  <si>
    <t>VICTOR ANDRES PONS VILCHES</t>
  </si>
  <si>
    <t>victor-andres-pons-vilches</t>
  </si>
  <si>
    <t>AV. ANDES 620</t>
  </si>
  <si>
    <t>a:1:{s:64:"4709a8d3b996b721a31e3873f1d5faedbd7393ab71eb313cc97fa879694707b6";a:4:{s:10:"expiration";i:1466657090;s:2:"ip";s:12:"172.18.9.223";s:2:"ua";s:131:"Mozilla/5.0 (Linux; U; Android 4.2.2; es-us; GT-P5210 Build/JDQ39) AppleWebKit/534.30 (KHTML, like Gecko) Version/4.0 Safari/534.30";s:5:"login";i:1466484290;}}</t>
  </si>
  <si>
    <t>http://semanaeducacionartistica.cultura.gob.cl/wp-content/uploads/2016/06/IMG-20160525-WA0006-1-150x150.jpg</t>
  </si>
  <si>
    <t>Liceo Camilo EnrÃ­quez, Establecimiento Educacional Laico, particular subvencionado de la Araucana, reconocido a nivel Regional y Nacional por sus buenos resultados acadÃ©micos.  
existe los espacios culturales para los alumnos; artes visuales, coro, mÃºsica de cÃ¡mara, danza moderna, en las que durante aÃ±os se destacan a  nivel Regional y Nacional con grandes exposiciones y presentaciones artÃ­sticas.
Existe un buen nivel artÃ­stico aun cuando su enfoque acadÃ©mico es CientÃ­fico Humanista.
El establecimiento cuenta con un taller para las Artes Visuales, una sala de MÃºsica, espacios para la Danza y una sala de coro, infraestructura que ha permitido el desarrollo de actividades artÃ­sticas.</t>
  </si>
  <si>
    <t>5666-9</t>
  </si>
  <si>
    <t>www.lchtemuco.cl</t>
  </si>
  <si>
    <t>VÃCTOR ANDRES PONS VILCHES</t>
  </si>
  <si>
    <t>PROFESOR DE ARTES VISUALES</t>
  </si>
  <si>
    <t>bichos_7@hotmail.com</t>
  </si>
  <si>
    <t>Victor Fernandez</t>
  </si>
  <si>
    <t>victor-fernandez</t>
  </si>
  <si>
    <t>victorfp25@gmail.com</t>
  </si>
  <si>
    <t>Colegio VIMAGIO</t>
  </si>
  <si>
    <t>Phillipi NÂº 676</t>
  </si>
  <si>
    <t>a:1:{s:64:"da7217d5321b1ace2fe48fa3b4d1c38cd0ba5d090a480793497429b71859d3b6";a:4:{s:10:"expiration";i:1466704772;s:2:"ip";s:12:"172.18.9.223";s:2:"ua";s:109:"Mozilla/5.0 (Windows NT 6.1; WOW64) AppleWebKit/537.36 (KHTML, like Gecko) Chrome/51.0.2704.103 Safari/537.36";s:5:"login";i:1466531972;}}</t>
  </si>
  <si>
    <t>La MisiÃ³n del Colegio Vimagio se encuentra enfocada o sostenida en tres Ã¡mbitos:
a)    EDUCAR: Entregar con responsabilidad e innovaciÃ³n una educaciÃ³n de calidad a todos sus estudiantes.
b)   FORMAR: Preparar moralmente a los estudiantes con valores esenciales como el respeto, la tolerancia, la honestidad, el amor a sÃ­ mismo, al prÃ³jimo y al entorno.
c)    ORIENTAR: Proporcionar una formaciÃ³n integral a los estudiantes capaces de adaptarse a los grandes desafÃ­os de la Ã©poca, promoviendo encuentros de reflexiÃ³n y apoyos en el aula.
TambiÃ©n se espera que tanto los estudiantes como los docentes y el personal en general, se relacionen en un ambiente de respeto mutuo en el cual impere un espÃ­ritu de colaboraciÃ³n entre los distintos estamentos, y que el trabajo se realice en forma coherente y armÃ³nica, acatando las diferencias individuales y la diversidad.
Nuestra Unidad Educativa pretende mejorar su funcionamiento en todas las Ã¡reas de su quehacer con el objetivo de proporcionar educaciÃ³n de calidad a los alumnos en los aspectos acadÃ©micos, morales, patrios, fÃ­sicos y culturales.
Nuestro proceso de enseÃ±anza aprendizaje tiene como fin Ãºltimo, que los estudiantes aprendan de manera significativa, basÃ¡ndose en las metas del  Ministerio de EducaciÃ³n y priorizando los siguientes aspectos:
a)    Lograr una interrelaciÃ³n entre las bases curriculares, entendiÃ©ndose que la formaciÃ³n intelectual y la formaciÃ³n valÃ³rica no pueden separarse.
b)   Facilitar al mÃ¡ximo el crecimiento integral de los alumnos, manteniendo instrumentos de evaluaciÃ³n que favorezcan la mejorÃ­a permanente de los resultados propiciando la visiÃ³n global, la creatividad, el trabajo en equipo y el mejoramiento de la calidad de vida.
c)    Mejorar la calidad de los aprendizajes, desarrollando sus habilidades y competencias con el fin de  obtener mejores resultados acadÃ©micos, y aumentar el porcentaje de promociÃ³n y disminuir el porcentaje de repitencia.
d)   Lograr que los alumnos alcancen aprendizajes significativos, para ello implementar planes de mejoramiento de la comprensiÃ³n lectora y actividades susceptibles de incorporarlas en su diario vivir.
Entendiendo que la verdadera educaciÃ³n consiste en la formaciÃ³n integral de  la persona, es que se enfatiza que el norte de ella es hacerse responsable de su vida, gestora de su propio futuro, tratando de desarrollar armÃ³nicamente todas sus potencialidades, avanzando en su conocimiento y adquisiciÃ³n de nuevas competencias y habilidades que le permitan integrarse con seguridad en el mundo laboral y/o en la consecuciÃ³n de estudios superiores.</t>
  </si>
  <si>
    <t>31005-0</t>
  </si>
  <si>
    <t>http://www.colegiovimagio.cl/</t>
  </si>
  <si>
    <t>64-2426740</t>
  </si>
  <si>
    <t xml:space="preserve">Victor Fernandez </t>
  </si>
  <si>
    <t>Victor Hayden</t>
  </si>
  <si>
    <t>victor-hayden</t>
  </si>
  <si>
    <t>victorhayden@gmail.com</t>
  </si>
  <si>
    <t>Colegio ArtÃ­stico Salvador</t>
  </si>
  <si>
    <t>Diego Portales 1519</t>
  </si>
  <si>
    <t>a:1:{s:64:"d9795009843dec0508a1dcd6d9448771d41b344f6ce497c16330c71d2f71797a";a:4:{s:10:"expiration";i:1459359211;s:2:"ip";s:12:"172.18.9.223";s:2:"ua";s:68:"Mozilla/5.0 (Windows NT 6.1; WOW64; Trident/7.0; rv:11.0) like Gecko";s:5:"login";i:1459186411;}}</t>
  </si>
  <si>
    <t>http://semanaeducacionartistica.cultura.gob.cl/wp-content/uploads/2016/03/photo-150x150.png</t>
  </si>
  <si>
    <t xml:space="preserve">En la actualidad el Colegio ArtÃ­stico Salvador pertenece a un grupo de 23 colegios a nivel nacional reconocidos por el Mineduc como establecimientos de formaciÃ³n artÃ­stica y uno de los 3 colegios artÃ­sticos existentes en Santiago. Cuenta con 350 estudiantes de pre-kinder a 4Âº medio con diversas habilidades e inquietudes, entregando una enseÃ±anza mÃ¡s personalizada debido al pequeÃ±o nÃºmero de niÃ±os por curso. 
En el currÃ­culum artÃ­stico los estudiantes se desarrollan en las Ã¡reas de Artes Visuales, Artes Musicales y Artes EscÃ©nicas. Desde este frente se intenta mantener la lÃ­nea educativa que nos ha caracterizado desde un comienzo, rescatando desde el arte la necesidad de construir mundo a partir del desarrollo integral de los estudiantes. 
</t>
  </si>
  <si>
    <t>24448-1</t>
  </si>
  <si>
    <t>www.colegioartisticosalvador.cl</t>
  </si>
  <si>
    <t>VÃ­ctor Hayden</t>
  </si>
  <si>
    <t>Coordinador General de Artes</t>
  </si>
  <si>
    <t>Grupos de mÃºsica</t>
  </si>
  <si>
    <t>VICTOR HUGO OJEDA BARRIA</t>
  </si>
  <si>
    <t>victor-hugo-ojeda-barria</t>
  </si>
  <si>
    <t>vhob.ojeda@gmail.com</t>
  </si>
  <si>
    <t>escuela Villa Amengual</t>
  </si>
  <si>
    <t>Carretera Austral km 132 Villa Amengual</t>
  </si>
  <si>
    <t>Lago Verde</t>
  </si>
  <si>
    <t>Nuestro establecimiento se orienta al arte ,la cultura y el deporte como medio para apoyar a las otras asignaturas del curriculum. Durante la semana podemos presentar obras de teatro,concierto de la orquesta ,muestra de telares.</t>
  </si>
  <si>
    <t>8370-4</t>
  </si>
  <si>
    <t>Cindy Becker Alvarez</t>
  </si>
  <si>
    <t>orquesta de cÃ¡mara</t>
  </si>
  <si>
    <t>Victor Hugo Perez Lizama</t>
  </si>
  <si>
    <t>victor-hugo-perez-lizama</t>
  </si>
  <si>
    <t>profechef@gmail.com</t>
  </si>
  <si>
    <t>Liceo de Adultos "Jorge Alessandri Rodriguez"</t>
  </si>
  <si>
    <t>Recoleta 594</t>
  </si>
  <si>
    <t>a:1:{s:64:"0ab09d2b78f6c227713cad503e012143efac1344f609a1edd4999e0b58b7ebe8";a:4:{s:10:"expiration";i:1464188569;s:2:"ip";s:12:"172.18.9.223";s:2:"ua";s:102:"Mozilla/5.0 (Windows NT 6.1) AppleWebKit/537.36 (KHTML, like Gecko) Chrome/50.0.2661.102 Safari/537.36";s:5:"login";i:1464015769;}}</t>
  </si>
  <si>
    <t>8553-7</t>
  </si>
  <si>
    <t>Victor Hugo PÃ©rez Lizama</t>
  </si>
  <si>
    <t>Encargado de Cultura</t>
  </si>
  <si>
    <t>VICTOR PONS VILCHES</t>
  </si>
  <si>
    <t>victor-pons-vilches</t>
  </si>
  <si>
    <t xml:space="preserve">LICEO CAMILO HENRÃQUEZ </t>
  </si>
  <si>
    <t>Andes 620, TEMUCO</t>
  </si>
  <si>
    <t>http://semanaeducacionartistica.cultura.gob.cl/wp-content/uploads/2016/06/800px-CSA-Chocolate-Mint-150x150.jpeg</t>
  </si>
  <si>
    <t>El Liceo Camilo es un Establecimiento Particular Subvencionado de Temuco en donde se imparte e incentiva  la creacion artÃ­stica en distintas Ã¡reas. 
Este Establecimiento ya ha participado en convocatorias anteriores con muestras de artes visuales para la comunidad, en esta oportunidad I nvitaremos a nuestra comunidad a conocer y valorar el arte Callejero con artistas emergentes del Graffiti.</t>
  </si>
  <si>
    <t>Victor Romero Rojas</t>
  </si>
  <si>
    <t>victor-romero-rojas</t>
  </si>
  <si>
    <t>romerorojasvictor@gmail.com</t>
  </si>
  <si>
    <t>FundaciÃ³n Manantial de IlusiÃ³n: espacio creativo, arte y educaciÃ³n</t>
  </si>
  <si>
    <t xml:space="preserve">Dunkenque 9135 </t>
  </si>
  <si>
    <t>http://semanaeducacionartistica.cultura.gob.cl/wp-content/uploads/2016/05/LOGO-2-150x150.jpg</t>
  </si>
  <si>
    <t>FundaciÃ³n Manantial de IlusiÃ³n nace como idea a fines de 2011, a partir de una inquietud y necesidad de expresar y superar las formas convencionales de creatividad plÃ¡stica, musical y escÃ©nica en niÃ±os/as, jÃ³venes y adultos.
Nuestra misiÃ³n es desarrollar un espacio integral, de inserciÃ³n social y laboral en  el camino de las Artes.Pretendemos construir espacios psicoeducativos e inclusivos con sentido, de formaciÃ³n y creaciÃ³n artÃ­stica, para mejorar la calidad de vida de todas las personas, independiente de su condiciÃ³n. Esto se lleva a cabo a travÃ©s de actividades que permiten experimentar otras vÃ­as de conocimiento y expresiÃ³n que favorecen la expresiÃ³n personal, comunicaciÃ³n y el desarrollo de habilidades.</t>
  </si>
  <si>
    <t>www.manantialdeilusion.cl</t>
  </si>
  <si>
    <t>VÃ­ctor Romero</t>
  </si>
  <si>
    <t>victorhidalgo</t>
  </si>
  <si>
    <t>romeliohidalgo@gmail.com</t>
  </si>
  <si>
    <t>Escuela Rosa MartÃ­nez NÂ° 229</t>
  </si>
  <si>
    <t>Condell NÂ° 74</t>
  </si>
  <si>
    <t>a:1:{s:64:"a62c67cc20328589ad1f951c1e34ab845886e0b9a857dfaa32dcaa0cb6bb50ad";a:4:{s:10:"expiration";i:1464297907;s:2:"ip";s:12:"172.18.9.223";s:2:"ua";s:110:"Mozilla/5.0 (Windows NT 10.0; WOW64) AppleWebKit/537.36 (KHTML, like Gecko) Chrome/50.0.2661.102 Safari/537.36";s:5:"login";i:1464125107;}}</t>
  </si>
  <si>
    <t>http://semanaeducacionartistica.cultura.gob.cl/wp-content/uploads/2016/04/logo-pequeÃ±o.png</t>
  </si>
  <si>
    <t>La escuela Rosa MartÃ­nez se define como inclusiva con Ã©nfasis en aquellos niÃ±os niÃ±as mÃ¡s vulnerables, potenciando capacidades lingÃ¼Ã­sticas y literarias, donde la creatividad que se expresa en las artes es la base de nuestro que hacer pedagÃ³gico, donde existe un compromiso por los saberes fundamentales, en un ambiente armÃ³nico para el aprendizaje de todos.</t>
  </si>
  <si>
    <t>1479-6</t>
  </si>
  <si>
    <t xml:space="preserve">MarÃ­a Alicia Araya Vera </t>
  </si>
  <si>
    <t xml:space="preserve">Docente coordinadora EducaciÃ³n ArtÃ­stica </t>
  </si>
  <si>
    <t xml:space="preserve">Taller Instrumental </t>
  </si>
  <si>
    <t>Victoria del Pilar Falcon Astete</t>
  </si>
  <si>
    <t>victoria-del-pilar-falcon-astete</t>
  </si>
  <si>
    <t>falconastetevictoria@gmail.com</t>
  </si>
  <si>
    <t>Liceo bicentenario polivalente vÃ­ctor jara</t>
  </si>
  <si>
    <t>Avenida Errazuriz 251</t>
  </si>
  <si>
    <t>El Liceo es municipal y de formaciÃ³n cientÃ­fico-humanista y atiende a alumnos de sÃ©ptimo a cuarto medio, en dos locales la mayorÃ­a de nuestros alumnos provienen de sectores rurales, de difÃ­cil acceso,en donde el Liceo pasa a formar parte del diario vivir de ellos pues pasan la mayor parte del dÃ­a en nuestro liceo. Para los alumnos el arte o las artes son una vÃ­a de expresiÃ³n y se valen de ella para darle un sentido diferente a los aprendizajes que adquieren dÃ­a a dÃ­a,utilizan las diferentes actividades de tipo artÃ­stico para expresarse y dar a conocer sus emociones y sentimientos.El establecimiento cuenta con talleres artÃ­sticos recreativos que potencias sus habilidades y aptitudes.</t>
  </si>
  <si>
    <t>www.liceovictorjara.cl</t>
  </si>
  <si>
    <t>72-2861241</t>
  </si>
  <si>
    <t>Victoria FalcÃ³n Astete</t>
  </si>
  <si>
    <t>Victoria Guerra Gonzalez</t>
  </si>
  <si>
    <t>victoria-guerra-gonzalez</t>
  </si>
  <si>
    <t>victoriaguerr16@gmail.com</t>
  </si>
  <si>
    <t>Cooperativa Lircay</t>
  </si>
  <si>
    <t>9 Sur  27 y 28 Oriente</t>
  </si>
  <si>
    <t>Victoria Guerra GonzÃ¡lez</t>
  </si>
  <si>
    <t>Grupo folclÃ³rico</t>
  </si>
  <si>
    <t>victoriabustos</t>
  </si>
  <si>
    <t>vbustos@colegiosantabeatriz.cl</t>
  </si>
  <si>
    <t>colegio santa beatriz</t>
  </si>
  <si>
    <t>av la estrella 1084</t>
  </si>
  <si>
    <t>a:1:{s:64:"5756175aecae23984fcaffac317313e945548f571a87e2b4ed7a7c02ce43ad52";a:4:{s:10:"expiration";i:1460571448;s:2:"ip";s:12:"172.18.9.223";s:2:"ua";s:109:"Mozilla/5.0 (Windows NT 6.3; WOW64) AppleWebKit/537.36 (KHTML, like Gecko) Chrome/49.0.2623.110 Safari/537.36";s:5:"login";i:1460398648;}}</t>
  </si>
  <si>
    <t>http://semanaeducacionartistica.cultura.gob.cl/wp-content/uploads/2016/03/sta-bea-150x150.jpg</t>
  </si>
  <si>
    <t>pudahuel</t>
  </si>
  <si>
    <t>10167-2</t>
  </si>
  <si>
    <t>www.colegiosantabeatriz.cl</t>
  </si>
  <si>
    <t>profesora de educacion musical pkÂª a 6Âª</t>
  </si>
  <si>
    <t>Vilma Arevalo Villalobos</t>
  </si>
  <si>
    <t>vilma-arevalo-villalobos</t>
  </si>
  <si>
    <t>esc.santisima_trinidad@hotmail.com</t>
  </si>
  <si>
    <t>Escuela Especial de Lenguaje SantÃ­sima Trinidad</t>
  </si>
  <si>
    <t>Av. Padre Hurtado1268</t>
  </si>
  <si>
    <t>a:3:{i:0;s:15:"Artes circenses";i:1;s:5:"Danza";i:2;s:6:"Teatro";}</t>
  </si>
  <si>
    <t>17809-8</t>
  </si>
  <si>
    <t>43 -2329543</t>
  </si>
  <si>
    <t>Vilma Arevalo</t>
  </si>
  <si>
    <t>Violeta</t>
  </si>
  <si>
    <t>violeta</t>
  </si>
  <si>
    <t>profesoravioleta@hotmail.com</t>
  </si>
  <si>
    <t>Colegio AmÃ©rica</t>
  </si>
  <si>
    <t>OÂ´Higgins 516</t>
  </si>
  <si>
    <t>http://semanaeducacionartistica.cultura.gob.cl/wp-content/uploads/2016/05/logoamerica-150x150.png</t>
  </si>
  <si>
    <t xml:space="preserve">Colegio AmÃ©rica es una entidad educativa, perteneciente a la cordillerana comuna de VilcÃºn. Nace en un intento de dar respuesta a familias, de ampliar sus posibilidades de satisfacciÃ³n social, econÃ³mica y cultural. Vela por la formaciÃ³n de personas capaces de incorporarse con Ã©xito al mundo real, alcanzando sus proyectos de vida a travÃ©s de la educaciÃ³n media y educaciÃ³n superior. Para este propÃ³sito, es que la instituciÃ³n educativa, cree en la formaciÃ³n integral para formar personas con diferentes capacidades y abordar el conocimiento en todas sus Ã¡rea. </t>
  </si>
  <si>
    <t>Facebook.com/colegioamericavilcun</t>
  </si>
  <si>
    <t>Violeta Medina San Martin</t>
  </si>
  <si>
    <t>Ballet de proyeccion, DanzamÃ©rica</t>
  </si>
  <si>
    <t>Violeta Miranda Gonzalez</t>
  </si>
  <si>
    <t>violeta-miranda-gonzalez</t>
  </si>
  <si>
    <t>violetta4685@gmail.com</t>
  </si>
  <si>
    <t>Avda. Errazuriz esquina Dr. Sanhueza</t>
  </si>
  <si>
    <t xml:space="preserve">Liceo HumanÃ­stico- CientÃ­fico con modalidad diurna y vespertina mixto, con administraciÃ³n  Municipal, tiene  matricula actual diurna de 406 estudiantes e Indice de Vulnerabilidad Escolar de 76,7 %.
El liceo se caracteriza por ser inclusivo, desarrolla diversos programas de apoyo al estudiante, cuenta con Programa de IntegraciÃ³n Escolar, OrientaciÃ³n entre otros.  </t>
  </si>
  <si>
    <t>72 2 462384</t>
  </si>
  <si>
    <t>violetacaro</t>
  </si>
  <si>
    <t>violeta.caro27@gmail.com</t>
  </si>
  <si>
    <t>colegio ciudad de frankfort</t>
  </si>
  <si>
    <t>san joaquin</t>
  </si>
  <si>
    <t>violeta caroÃ¯</t>
  </si>
  <si>
    <t>Visco</t>
  </si>
  <si>
    <t>visco</t>
  </si>
  <si>
    <t>toroazocar@gmail.com</t>
  </si>
  <si>
    <t>Pasaje Padre Diocles Miranda 032</t>
  </si>
  <si>
    <t>El Colegio San AgustÃ­n, por medio de su departamento de artes realizarÃ¡ dos actividades musicales las cuale tienen como objetivo apreciar la importancia del lenguaje musical en la vida escolar. 
Actividad 1: PresentaciÃ³n de un canon (estudiantes 4to bÃ¡sico) el cual serÃ¡ dirigido por el monitor. Su propÃ³sito es que los niÃ±os descubran por medio del canto quÃ© es un canon.
Actividad 2: PrestaciÃ³n del pentacordio mayor de DO (coro tonal niÃ±os 6to bÃ¡sico), en el cual la audiencia podrÃ¡ intaractuar con el e improvisar melodÃ­as. Su propÃ³sito es demostrar que todos tenemos habilidades para hacer mÃºsica.</t>
  </si>
  <si>
    <t>18035-1</t>
  </si>
  <si>
    <t>viviana</t>
  </si>
  <si>
    <t>vivi.valdesg@gmail.com</t>
  </si>
  <si>
    <t>capitan daniel rebolledo</t>
  </si>
  <si>
    <t>francisco cerda 1019</t>
  </si>
  <si>
    <t>Escuela municipal de recoleta, con alumnos prioritarios. Atiende a alumnos de educaciÃ³n parvularia, educaciÃ³n bÃ¡sica y alumnos con necesidades educativas especiales.</t>
  </si>
  <si>
    <t>1209-1</t>
  </si>
  <si>
    <t>educadora pÃ¡rvulos</t>
  </si>
  <si>
    <t>viviana herrera</t>
  </si>
  <si>
    <t>viviana-herrera</t>
  </si>
  <si>
    <t xml:space="preserve">rosa medel aguilera </t>
  </si>
  <si>
    <t>pedro aguire cerda 700</t>
  </si>
  <si>
    <t>a:1:{s:64:"fae4a9db7ee21d2c1e317fdd239162d009e46497142d87c90541edd81d36247a";a:4:{s:10:"expiration";i:1466623940;s:2:"ip";s:12:"172.18.9.223";s:2:"ua";s:108:"Mozilla/5.0 (Windows NT 6.1; WOW64) AppleWebKit/537.36 (KHTML, like Gecko) Chrome/51.0.2704.84 Safari/537.36";s:5:"login";i:1466451140;}}</t>
  </si>
  <si>
    <t>la escuela rosa medel aguilera es un escuela con alto indice de vulnerabilidad . los alumnos participan en taller de mÃºsica y tambiÃ©n taller de instrumentos de bronces .</t>
  </si>
  <si>
    <t>41- 2711771</t>
  </si>
  <si>
    <t>VIVIANA HERRERA SANHUEZA</t>
  </si>
  <si>
    <t>viviana-herrera-sanhueza</t>
  </si>
  <si>
    <t>vivimaherrera@hotmail.com</t>
  </si>
  <si>
    <t>GENERAL JOSE DE SAN MARTIN D-926</t>
  </si>
  <si>
    <t>ERCILLA 575</t>
  </si>
  <si>
    <t xml:space="preserve">ESCUELA DE NIÃ‘AS , UBICADA EN EL CENTRO DE LA CIUDAD DE LOS ÃNGELES CON UNA MATRICULA DE 500 ALUMNAS QUE IMPARTE CLASES EN DOBLE JORNADA SIENDO EL PORCENTAJE DE VULNERABILIDAD DE UN 67 % Y CON UNA DOTACIÃ“N DOCENTE DE 36 PROFESORES Y 22 ASISTENTES DE LA EDUCACIÃ“N.                               CUENTA CON LOS ESPACIOS FÃSICOS PARA LA REALIZACIÃ“N DE LOS TALLERES.
    NUESTRO ESTABLECIMIENTO ESTA EMPEÃ‘ADO EN QUE SU SELLO DISTINTIVO SEA EL FOMENTO , LA REALIZACIÃ“N Y DIFUSIÃ“N DE  ACTIVIDADES ARTÃSTICAS, POR LA IMPORTANCIA QUE TIENE EL ARTE EN EL DESARROLLO INTEGRAL DE LA PERSONA.   </t>
  </si>
  <si>
    <t>4172-6</t>
  </si>
  <si>
    <t>VIVIANA HERRERA</t>
  </si>
  <si>
    <t xml:space="preserve">DANZA </t>
  </si>
  <si>
    <t>Viviana Munoz Suazo</t>
  </si>
  <si>
    <t>viviana-munoz-suazo</t>
  </si>
  <si>
    <t>viviana.mmunozs@gmail.com</t>
  </si>
  <si>
    <t>a:1:{s:64:"3209857971449dc6de6691bfd8571bd7ec31bd119a90382851e18c33a8aaeb38";a:4:{s:10:"expiration";i:1466210491;s:2:"ip";s:12:"172.18.9.223";s:2:"ua";s:65:"Mozilla/5.0 (Windows NT 6.1; rv:47.0) Gecko/20100101 Firefox/47.0";s:5:"login";i:1466037691;}}</t>
  </si>
  <si>
    <t>http://semanaeducacionartistica.cultura.gob.cl/wp-content/uploads/2016/05/13325665_1118304681524739_2238945014445400350_n-150x150.jpg</t>
  </si>
  <si>
    <t>a:6:{i:0;s:15:"Artes circenses";i:1;s:14:"Artes visuales";i:2;s:4:"Cine";i:3;s:5:"Danza";i:4;s:11:"FotografÃ­a";i:5;s:6:"Teatro";}</t>
  </si>
  <si>
    <t>CÃ©sar Monsalve Flores, es un establecimiento rural que se ubica en Carampangue, en cercanÃ­as de Arauco.
Al ser rural, los alumnos hacen un gran esfuerzo dÃ­a a dÃ­a para poder estar en la escuela, y nosotros los profesores queremos que su instancia en ella sea la mÃ¡s grata, motivadora y alegre. Por lo cual queremos hacerlos participes de esta semana, ya que poseen diversidades de talentos.</t>
  </si>
  <si>
    <t>viviana rodriguez dominguez</t>
  </si>
  <si>
    <t>viviana-rodriguez-dominguez</t>
  </si>
  <si>
    <t>vivianarodriguezdominguez@gmail.com</t>
  </si>
  <si>
    <t>Wilibaldo NuÃ±ez</t>
  </si>
  <si>
    <t>Camino a Pelarco K_45, kilometro 10</t>
  </si>
  <si>
    <t>http://semanaeducacionartistica.cultura.gob.cl/wp-content/uploads/2016/04/insignia-2015-150x150.jpg</t>
  </si>
  <si>
    <t>a:6:{i:0;s:10:"ArtesanÃ­a";i:1;s:14:"Artes visuales";i:2;s:5:"Danza";i:3;s:7:"DiseÃ±o";i:4;s:7:"MÃºsica";i:5;s:6:"Teatro";}</t>
  </si>
  <si>
    <t>3029-5</t>
  </si>
  <si>
    <t>71657155 _ anexo 261</t>
  </si>
  <si>
    <t>viviana rozas escobar</t>
  </si>
  <si>
    <t>viviana-rozas-escobar</t>
  </si>
  <si>
    <t>vivianitarozas@gmail.com</t>
  </si>
  <si>
    <t>centro  educacional adonay</t>
  </si>
  <si>
    <t>camino los vidales s/n rauquen, curico</t>
  </si>
  <si>
    <t>a:1:{s:64:"57dfd62f0440187f9cc400b647d9422acad3102b12d7ed87287f113195dc30ee";a:4:{s:10:"expiration";i:1463684631;s:2:"ip";s:12:"172.18.9.223";s:2:"ua";s:102:"Mozilla/5.0 (Windows NT 6.1) AppleWebKit/537.36 (KHTML, like Gecko) Chrome/50.0.2661.102 Safari/537.36";s:5:"login";i:1463511831;}}</t>
  </si>
  <si>
    <t xml:space="preserve">Establecimiento educacional Particular Subvencionado ubicado en sector los Vidales s/n Comuna de CuricÃ³ VII RegiÃ³n del Maule,  con una matricula de 154 alumnos pertenecientes de Pre-BÃ¡sica a Octavo AÃ±o,  Con un Alto grado de vulnerabilidad.
</t>
  </si>
  <si>
    <t>E-mail:ccadonay@outlook.com  www.adonay.net78net</t>
  </si>
  <si>
    <t>orientadora</t>
  </si>
  <si>
    <t>danza, teatro, coro instrumental</t>
  </si>
  <si>
    <t>Vocalia de Cultura</t>
  </si>
  <si>
    <t>vocalia-de-cultura</t>
  </si>
  <si>
    <t>poledebby@gmail.com</t>
  </si>
  <si>
    <t>VocalÃ­a de Cultura UdeC</t>
  </si>
  <si>
    <t>Victor Lamas</t>
  </si>
  <si>
    <t>a:1:{s:64:"6abe87089b6715f00f96448a06fa1e4af129c35131cbe2682533544f7319f06c";a:4:{s:10:"expiration";i:1462324031;s:2:"ip";s:12:"172.18.9.223";s:2:"ua";s:110:"Mozilla/5.0 (Windows NT 10.0; WOW64) AppleWebKit/537.36 (KHTML, like Gecko) Chrome/49.0.2623.112 Safari/537.36";s:5:"login";i:1462151231;}}</t>
  </si>
  <si>
    <t>La VocalÃ­a de Cultura es un espacio de la universidad de ConcepciÃ³n que canaliza las distintas expresiones culturales y artÃ­sticas de lxs estudiantes de la Universidad de ConcepciÃ³n</t>
  </si>
  <si>
    <t>DÃ©bora RamÃ­rez Rojas</t>
  </si>
  <si>
    <t>Washington Iturra Paredes</t>
  </si>
  <si>
    <t>washington-iturra-paredes</t>
  </si>
  <si>
    <t>washichile@hotmail.com</t>
  </si>
  <si>
    <t>Escuela Boca Bio Bio Sur</t>
  </si>
  <si>
    <t>Av. Daniel Belmar 980 Boca Sur San Pedro de la Paz</t>
  </si>
  <si>
    <t>Somos una escuela emplazada en un barrio , y nuestro desafio es entregar a nuestros alumnos diversos actividades para su enriquecimiento tanto cognitivo como el ambito artistico.Estamos realizando acciones para llegar a eso.</t>
  </si>
  <si>
    <t>WILLIAM CARRIZO SANDOVAL</t>
  </si>
  <si>
    <t>william-carrizo-sandoval</t>
  </si>
  <si>
    <t>willdrumms@gmail.com</t>
  </si>
  <si>
    <t>ENRIQUE OLIVARES 900, LA FLORIDA</t>
  </si>
  <si>
    <t>DIRECCION DE ARTES</t>
  </si>
  <si>
    <t>CIRCO TEATRO</t>
  </si>
  <si>
    <t>wladimir veloso valencia</t>
  </si>
  <si>
    <t>wladimir-veloso-valencia</t>
  </si>
  <si>
    <t>utphuillinco@gmail.com</t>
  </si>
  <si>
    <t>Escuela particular huillinco alto</t>
  </si>
  <si>
    <t>sector predio recreo lote b 1998</t>
  </si>
  <si>
    <t>http://semanaeducacionartistica.cultura.gob.cl/wp-content/uploads/2016/04/IMG_1958-150x150.jpg</t>
  </si>
  <si>
    <t>contulmo</t>
  </si>
  <si>
    <t>NUESTRA ESCUELA, PERTENECE ALA CIUDAD DE CONTULMO, ES UNA ESCUELA CON UN IVE 92%, EL 30% DE LOS NIÃ‘OS MATRICULADOS SON MAPUCHES. NOS ENCANTARÃA PODER PARTICIPAR DE ESTA SEMANA, QUE ES FUNDAMENTAL PARA EL DESARROLLO INTEGRAL DE NUESTROS ESTUDIANTES.</t>
  </si>
  <si>
    <t>Wladimir Veloso Valencia</t>
  </si>
  <si>
    <t>xime</t>
  </si>
  <si>
    <t>ximenagonzalez577@yahoo.cl</t>
  </si>
  <si>
    <t>Las Magnolias# 535</t>
  </si>
  <si>
    <t xml:space="preserve">Es una escuela inserta en la comuna de Recoleta , con un sello artÃ­stico ,dentro de lo que es su misiÃ³n y que  pretendemos  participar activamente esta semana , para lograr conectar estas experiencias artÃ­sticas para una mejor convivencia       </t>
  </si>
  <si>
    <t>229457760 â€“ 229457761</t>
  </si>
  <si>
    <t xml:space="preserve">Barbara  </t>
  </si>
  <si>
    <t xml:space="preserve">Educadora de PÃ¡rvulos </t>
  </si>
  <si>
    <t>ximena</t>
  </si>
  <si>
    <t>ojeda_2308@hotmail.cl</t>
  </si>
  <si>
    <t>cerrillano NÂ° 2</t>
  </si>
  <si>
    <t>http://semanaeducacionartistica.cultura.gob.cl/wp-content/uploads/2016/06/Colegio-Cordillera-Molina-2-150x150.jpg</t>
  </si>
  <si>
    <t>Una muestra artistica que reÃºna todas las Ã¡reas MÃºsica, Arte, Danza , teatro</t>
  </si>
  <si>
    <t>cordillera_m@hotmail.com</t>
  </si>
  <si>
    <t>Ximena Ojeda Pedreros</t>
  </si>
  <si>
    <t>Profesora de MÃºsica y Directora de Coro</t>
  </si>
  <si>
    <t>Coro Semillita del Cordillera</t>
  </si>
  <si>
    <t>Ximena Avalos Santander</t>
  </si>
  <si>
    <t>ximena-avalos-santander</t>
  </si>
  <si>
    <t>xavalos@vtr.net</t>
  </si>
  <si>
    <t>colegio calasanz</t>
  </si>
  <si>
    <t>Calle Valdivia NÂº 951 - Tierras Blancas - Coquimbo</t>
  </si>
  <si>
    <t>a:1:{s:64:"763f6e42f5847550268e1d9ade78070f5a5cfaf0f1c977c243ab50516f4fb424";a:4:{s:10:"expiration";i:1458848824;s:2:"ip";s:12:"172.18.9.223";s:2:"ua";s:108:"Mozilla/5.0 (Windows NT 6.3; WOW64) AppleWebKit/537.36 (KHTML, like Gecko) Chrome/49.0.2623.87 Safari/537.36";s:5:"login";i:1458676024;}}</t>
  </si>
  <si>
    <t>a:7:{i:0;s:12:"Arquitectura";i:1;s:15:"Artes circenses";i:2;s:14:"Artes visuales";i:3;s:5:"Danza";i:4;s:10:"Literatura";i:5;s:7:"MÃºsica";i:6;s:6:"Teatro";}</t>
  </si>
  <si>
    <t>http://www.colegio-calasanztb.cl/col_ubicacion.html</t>
  </si>
  <si>
    <t>51 2-241497</t>
  </si>
  <si>
    <t>Ximena Cifuentes</t>
  </si>
  <si>
    <t>ximena-cifuentes</t>
  </si>
  <si>
    <t>Escuela Aguada de Cuel</t>
  </si>
  <si>
    <t>orompello 0340 poblacion rucamalal</t>
  </si>
  <si>
    <t>a:1:{s:64:"4d24c97ff02482ffae779bf5a956aa5c4d5f5f1695241c15634484f39b014e13";a:4:{s:10:"expiration";i:1464141260;s:2:"ip";s:12:"172.18.9.223";s:2:"ua";s:109:"Mozilla/5.0 (Windows NT 6.1; WOW64) AppleWebKit/537.36 (KHTML, like Gecko) Chrome/50.0.2661.102 Safari/537.36";s:5:"login";i:1463968460;}}</t>
  </si>
  <si>
    <t>ximena cifuentes</t>
  </si>
  <si>
    <t>XIMENA GARCIA BANDA</t>
  </si>
  <si>
    <t>ximena-garcia-banda</t>
  </si>
  <si>
    <t>LICEO EXPERIMENTAL ARTISTICO</t>
  </si>
  <si>
    <t>COQUIMBO 827</t>
  </si>
  <si>
    <t>a:1:{s:64:"9ac63be02091cdaa657e80c84400b193018311f8c66819e9b9e9e3c1a626320b";a:4:{s:10:"expiration";i:1466724087;s:2:"ip";s:12:"172.18.9.223";s:2:"ua";s:102:"Mozilla/5.0 (Windows NT 5.1) AppleWebKit/537.36 (KHTML, like Gecko) Chrome/49.0.2623.112 Safari/537.36";s:5:"login";i:1466551287;}}</t>
  </si>
  <si>
    <t>http://semanaeducacionartistica.cultura.gob.cl/wp-content/uploads/2016/05/orquesta-juvenil-LEA-150x150.jpg</t>
  </si>
  <si>
    <t xml:space="preserve">
</t>
  </si>
  <si>
    <t>www.lexart.cl</t>
  </si>
  <si>
    <t>XIMENA GARCÃA BANDA</t>
  </si>
  <si>
    <t>COORDINADORA DOCENCIA ARTISTICA</t>
  </si>
  <si>
    <t>CORO - ORQUESTA - BANDA</t>
  </si>
  <si>
    <t>ximena Lewin Bruna</t>
  </si>
  <si>
    <t>ximena-lewin-bruna</t>
  </si>
  <si>
    <t>caivix@vtr.net</t>
  </si>
  <si>
    <t>Esc. santa InÃ©s de Caivico</t>
  </si>
  <si>
    <t>km 28 camino a caivivo</t>
  </si>
  <si>
    <t>http://semanaeducacionartistica.cultura.gob.cl/wp-content/uploads/2016/03/2015-sept-075-150x150.jpg</t>
  </si>
  <si>
    <t>Padre Las caSAS</t>
  </si>
  <si>
    <t>a:5:{i:0;s:10:"ArtesanÃ­a";i:1;s:14:"Artes visuales";i:2;s:4:"Cine";i:3;s:5:"Danza";i:4;s:6:"Teatro";}</t>
  </si>
  <si>
    <t>La Esc. Santa InÃ©s de Caivico es una escuela cuyos alumnos viven en zonas rurales y de vulnerabilidad, les fusta el folclor y como son pocos alumnos , todos participan en bailes.</t>
  </si>
  <si>
    <t>5799-1</t>
  </si>
  <si>
    <t>ximena lewin</t>
  </si>
  <si>
    <t>Ximena Lopez Sepulveda</t>
  </si>
  <si>
    <t>ximena-lopez-sepulveda</t>
  </si>
  <si>
    <t>ximena.lopez@colegiobaltazar.cl</t>
  </si>
  <si>
    <t>Colegio Baltazar</t>
  </si>
  <si>
    <t>Esmeralda sur s/n paecela 12 Talca</t>
  </si>
  <si>
    <t>a:2:{s:64:"0d824e52be0d190afb68501bd48e553a7ca516d72b7d939802d08dc2ebb4087c";a:4:{s:10:"expiration";i:1466168318;s:2:"ip";s:12:"172.18.9.223";s:2:"ua";s:108:"Mozilla/5.0 (Windows NT 6.1; WOW64) AppleWebKit/537.36 (KHTML, like Gecko) Chrome/51.0.2704.84 Safari/537.36";s:5:"login";i:1465995518;}s:64:"eabe0365d12ff235837af8a775027e56376605946a0179576925036952776acc";a:4:{s:10:"expiration";i:1466178589;s:2:"ip";s:12:"172.18.9.223";s:2:"ua";s:108:"Mozilla/5.0 (Windows NT 6.1; WOW64) AppleWebKit/537.36 (KHTML, like Gecko) Chrome/51.0.2704.84 Safari/537.36";s:5:"login";i:1466005789;}}</t>
  </si>
  <si>
    <t>http://semanaeducacionartistica.cultura.gob.cl/wp-content/uploads/2016/04/balta-150x150.jpg</t>
  </si>
  <si>
    <t xml:space="preserve">Nuestro interÃ©s es promover estas actividad entre nuestra comunidad educativa. 
Sacar el mÃ¡ximo de provecho y acercar un poco mÃ¡s el arte a nuestros estudiantes.
Como cada aÃ±o queremos realizar el mÃ¡ximo de actividades posibles y preocuparnos de captar la mÃ¡xima atenciÃ³n e interÃ©s de nuestros niÃ±os y jÃ³venes.
  </t>
  </si>
  <si>
    <t>16489-5</t>
  </si>
  <si>
    <t>www.colegiobaltazar.cl</t>
  </si>
  <si>
    <t>071 2 260488</t>
  </si>
  <si>
    <t>Ximena LÃ³pez</t>
  </si>
  <si>
    <t>Yanina Yanez</t>
  </si>
  <si>
    <t>yanina-yanez</t>
  </si>
  <si>
    <t>yanina123@live.cl</t>
  </si>
  <si>
    <t>NÃºÃ±ez de Pineda 715</t>
  </si>
  <si>
    <t>http://semanaeducacionartistica.cultura.gob.cl/wp-content/uploads/2016/04/insignia-6-150x150.png</t>
  </si>
  <si>
    <t>Muestra de creaciones artÃ­sticas de los diferentes cursos</t>
  </si>
  <si>
    <t>6086-0</t>
  </si>
  <si>
    <t>Yanina YaÃ±ez</t>
  </si>
  <si>
    <t>Profesora de aula</t>
  </si>
  <si>
    <t>Yasmina Munoz Duran</t>
  </si>
  <si>
    <t>yasmina-munoz-duran</t>
  </si>
  <si>
    <t>yasmii_18@hotmail.com</t>
  </si>
  <si>
    <t>Colegio BÃ¡sico San Vicente C-1200</t>
  </si>
  <si>
    <t>Calle Brasil 380, San Vicente</t>
  </si>
  <si>
    <t>a:1:{s:64:"317a1a39c90815a44a49bd33f3525c84a47f34140979acd3ade5b5b0df9a8de4";a:4:{s:10:"expiration";i:1466775950;s:2:"ip";s:12:"172.18.9.223";s:2:"ua";s:102:"Mozilla/5.0 (Windows NT 6.1) AppleWebKit/537.36 (KHTML, like Gecko) Chrome/51.0.2704.103 Safari/537.36";s:5:"login";i:1466603150;}}</t>
  </si>
  <si>
    <t>a:4:{i:0;s:15:"Artes circenses";i:1;s:14:"Artes visuales";i:2;s:5:"Danza";i:3;s:7:"MÃºsica";}</t>
  </si>
  <si>
    <t xml:space="preserve">El Colegio BÃ¡sico San Vicente de Talcahuano, participarÃ¡ de la Semana de la EducaciÃ³n ArtÃ­stica presentando, en las dependencias del establecimiento, diversas actividades tales como: Danza (patinaje), mÃºsica contemporÃ¡nea, baile flamenco y exposiciÃ³n de trabajos alusivos a las artes visuales. Todo esto se llevarÃ¡ a cabo entre los dÃ­as 24 y 25 del presente mes. </t>
  </si>
  <si>
    <t>12023-5</t>
  </si>
  <si>
    <t>Yasmina MuÃ±oz DurÃ¡n</t>
  </si>
  <si>
    <t>Encargada Biblioteca Escolar CRA</t>
  </si>
  <si>
    <t>mÃºsica contemporÃ¡nea, baile flamenco, danza en patinaje y taller circense.</t>
  </si>
  <si>
    <t>yasna calquin correa</t>
  </si>
  <si>
    <t>yasna-calquin-correa</t>
  </si>
  <si>
    <t>ycalquincorrea@gmail.com</t>
  </si>
  <si>
    <t xml:space="preserve">liceo augusto santelices valenzuela </t>
  </si>
  <si>
    <t>doctor herrera 681</t>
  </si>
  <si>
    <t>http://semanaeducacionartistica.cultura.gob.cl/wp-content/uploads/2016/05/LOGO_LICEO_2-150x150.png</t>
  </si>
  <si>
    <t>licanten</t>
  </si>
  <si>
    <t>a:5:{i:0;s:10:"ArtesanÃ­a";i:1;s:14:"Artes visuales";i:2;s:5:"Danza";i:3;s:11:"FotografÃ­a";i:4;s:6:"Teatro";}</t>
  </si>
  <si>
    <t xml:space="preserve">Tus SueÃ±os Nuestras Metas 
Es una instituciÃ³n educativa de calidad y prestigio nacional, que entrega a sus estudiantes formaciÃ³n acadÃ©mica, valÃ³rica de carÃ¡cter pluralista e inclusivo donde las particularidades, talentos y sueÃ±os de cada niÃ±o sean descubiertos  y canalizados en  pos de que esos niÃ±os se posesionen como personas capaces de generar cambios positivos en un mundo globalizado
 Somos un Liceo que a travÃ©s de educaciÃ³n integral y de excelencia, fomenta la participaciÃ³n, inclusiÃ³n, el dialogo y el entendimiento. Que recrea y vive su cultura a travÃ©s de la identidad y el rescate de nuestro patrimonio y sus saberes.  Forja y entrega al mundo personas de cambio, soÃ±adores interesados por el aprender, por la ciencia, las artes, y la tecnologÃ­a, personas competentes, perseverantes y capaces de innovar.
</t>
  </si>
  <si>
    <t>2896-7</t>
  </si>
  <si>
    <t>www.liceolicanten.com</t>
  </si>
  <si>
    <t>75-2555376</t>
  </si>
  <si>
    <t xml:space="preserve">docente artes visuales </t>
  </si>
  <si>
    <t xml:space="preserve">teatro, danza, fotografia. </t>
  </si>
  <si>
    <t>Yasna del Valle Ortiz</t>
  </si>
  <si>
    <t>yasna-del-valle-ortiz</t>
  </si>
  <si>
    <t>cedas@daemrequinoa.cl</t>
  </si>
  <si>
    <t>Colegio de EducaciÃ³n Especial Dr. Albert Schweitzer</t>
  </si>
  <si>
    <t>a:1:{s:64:"ecad0208821f6377b4c3713414bf7d15bb17afa42d4068eea6f9fe773e2e0adc";a:4:{s:10:"expiration";i:1466254859;s:2:"ip";s:12:"172.18.9.223";s:2:"ua";s:101:"Mozilla/5.0 (Windows NT 6.1) AppleWebKit/537.36 (KHTML, like Gecko) Chrome/51.0.2704.84 Safari/537.36";s:5:"login";i:1466082059;}}</t>
  </si>
  <si>
    <t>http://semanaeducacionartistica.cultura.gob.cl/wp-content/uploads/2016/05/INSIGNIA-COLEGIO-150x150.png</t>
  </si>
  <si>
    <t xml:space="preserve">El Colegio de EducaciÃ³n Especial Dr. Albert Schweitzer nace el 16 de Abril de 1984 gracias a la iniciativa de las autoridades municipales de la Ã©poca atendiendo la necesidad de acoger y educar a  niÃ±os, niÃ±as y jÃ³venes en situaciÃ³n de discapacidad intelectual de la comuna.
Es dirigido por la  Sra. Yasna del Valle Ortiz y cuenta con un completo equipo de profesionales.
Cuenta con una matrÃ­cula de 73 alumnos y alumnas distribuidos en 6 cursos correspondientes a los niveles Pre â€“BÃ¡sico, BÃ¡sico y Laboral.
Su misiÃ³n fundamental es â€œBrindar una educaciÃ³n integral de calidad, significativa y funcional a niÃ±os, niÃ±as y jÃ³venes con Necesidades Educativas Especiales que les permita insertarse a la vida laboralâ€. 
</t>
  </si>
  <si>
    <t>11245-3</t>
  </si>
  <si>
    <t xml:space="preserve">Roxanna Soto VÃ¡squez </t>
  </si>
  <si>
    <t>Yasna Pulgar Prado</t>
  </si>
  <si>
    <t>yasna-pulgar-prado</t>
  </si>
  <si>
    <t>yasnaprado@gmail.com</t>
  </si>
  <si>
    <t>Santa MarÃ­a College</t>
  </si>
  <si>
    <t>Lautaro NÂ°680</t>
  </si>
  <si>
    <t>http://semanaeducacionartistica.cultura.gob.cl/wp-content/uploads/2016/05/zorro-150x150.png</t>
  </si>
  <si>
    <t>Santa MarÃ­a</t>
  </si>
  <si>
    <t xml:space="preserve">IV   Semana
De  la  EducaciÃ³n ArtÃ­stica
AÃ±o  2016
â€œAprendo Creando â€œ
â€œEl  Arte  nos  ayuda a expresar y educar nuestras propias emociones, para hacer efectivo nuestros Aprendizajes â€œ
PROYECTO DE LA EDUCACIÃ“N ARTÃSTICA AÃ‘O 2016
IntroducciÃ³n:
Considerando la invitaciÃ³n Internacional de UNESCO, una vez mÃ¡s  nuestro colegio, â€œSanta MarÃ­a Collegeâ€, ha querido  estar presente respondiendo a las actividades relacionadas con:
ACTIVIDAD 1: â€œCREACIONES ARTÃSTICAS, INSPIRADAS POR IDEAS, PENSAMIENTOS Y EMOCIONES DE LOS PROPIOS ESTUDIANTESâ€.
(Espacios de ReflexiÃ³n)
Objetivo de las Actividades: 
Reflexionar sobre lo que promueve el intercambio de experiencias relacionadas con la emociones y sentimientos, de cada uno de los estudiantes a travÃ©s de las diferentes tÃ©cnicas de expresiÃ³n plÃ¡stica y artÃ­stica. Conociendo sus puntos crÃ­ticos y nuevas experiencias, posibilidades de desarrollo por curso.
Pre BÃ¡sica y BÃ¡sica: Los estudiantes expresan sus emociones y sentimientos, a travÃ©s de la creaciÃ³n plÃ¡stica, permitiendo orientar el trabajo pedagÃ³gico, hacia la â€œConcentraciÃ³n y Tolerancia a la FrustraciÃ³nâ€.
DescripciÃ³n de las actividades por curso:
1.- Preâ€“KÃ­nder: Los estudiantes, confeccionan un collage a partir de la selecciÃ³n de semillas, lo que implica el trabajo guiado sobre la Tolerancia a la FrustraciÃ³n y ConcentraciÃ³n.
2.- KÃ­nder: Los estudiantes confeccionan un instrumento musical, a partir de material reciclado, promoviendo su concentraciÃ³n y baja â€œTolerancia a la FrustraciÃ³nâ€.
3.- Primero BÃ¡sico: Los estudiantes crean y completan MÃ¡ndalas con la tÃ©cnica del puntillismo, promoviendo en ellos la concentraciÃ³n y tolerancia a la frustraciÃ³n, bajo el principio propio del mÃ¡ndala.
4.- Segundo BÃ¡sico: Los estudiantes expresan sus ideas, pensamientos y sentimientos a travÃ©s del trabajo en acuarela, dibujando y pintando aquel animal domÃ©stico que mÃ¡s les gusta y que adoptarÃ­an como mascota.
5.- Tercero BÃ¡sico: Los estudiantes confeccionan un mosaico con piedras, que ellos mismos eligen y pintan, promoviendo el trabajo de la Tolerancia a la FrustraciÃ³n y concentraciÃ³n.
6.- Cuarto BÃ¡sico: DiseÃ±o y confecciÃ³n del relieve de nuestro paÃ­s y sus regiones. Promoviendo el aprendizaje colectivo, que implica una concentraciÃ³n y tolerancia a sus propias frustraciones.
7.- Quinto BÃ¡sico: Los estudiantes reflexionan sobre la importancia del reciclaje, finalizando con la creaciÃ³n de un â€œBasurero EcolÃ³gicoâ€, los cuales ingresarÃ¡n a un concurso interno del basurero mÃ¡s creativo.
8.- Sexto BÃ¡sico: Relacionar la tecnologÃ­a con las Artes Visuales, a travÃ©s del diseÃ±o, en donde los alumnos expresan sus emociones y sentimientos, principalmente la â€œTolerancia a la FrustraciÃ³nâ€, finalizando con un trabajo colectivo.
En los Ciclos de EnseÃ±anza Media, el trabajo estÃ¡ orientado a la expresiÃ³n de sentimientos y emociones propias de los estudiantes: pre-adolescentes y adolescentes.
09.- SÃ©ptimo BÃ¡sico: A travÃ©s del diseÃ±o eficiente y efectivo, los estudiantes expresan su interioridad en un â€œAutorretratoâ€, finalizando con una creaciÃ³n colectiva.
10.- Octavo BÃ¡sico: CreaciÃ³n de obras contextuales, a travÃ©s del â€œLand Artâ€, lo que les permite expresar sus vivencias personales, finalizando con una creaciÃ³n colectiva.
11.- Primero Medio: Los estudiantes crean obras con volumen y texturas, las que se diseÃ±an a partir de la percepciÃ³n de los sentidos, sin considerar la percepciÃ³n visual, finalizan con una creaciÃ³n colectiva.
12.- Segundo Medio: Los estudiantes expresan sus emociones e intereses a travÃ©s de la creaciÃ³n de una mÃ¡scara, finalizando con una creaciÃ³n colectiva.
13.- Tercero Medio: BasÃ¡ndose en los 10 principios del buen diseÃ±o, los estudiantes confeccionan objetos mejorados, bajo el sello personal que involucra sus propios gustos e intereses.
14.- Cuarto Medio: Basados en el Movimiento ArtÃ­stico del siglo XX, los estudiantes crean una obra original, en  la que manifiestan sus intereses y anhelos personales. 
ACTIVIDAD 2: â€œFESTIVAL DE LA CANCIÃ“N Y LAS ARTESâ€.
Artistas en Mi Escuela.
Objetivo de la Actividad:
Promover experiencias a travÃ©s de la mÃºsica y el canto, que nos brindan la oportunidad de integrar los aprendizajes de manera transversal, respondiendo asÃ­ la expresiÃ³n de sentimientos y emociones que manifiestan nuestros estudiantes. Las que se deben considerar al momento de hacer efectivo el â€œCurrÃ­culum Escolarâ€.
En esta actividad todos los estudiantes tendrÃ¡n la oportunidad de participar, no siendo una limitante la cantidad de estudiantes por curso. 
En este espacio se invita a los estudiantes a cantar, bailar o bien tocar algÃºn instrumento musical, que sea significativo para ellos, guiados por su profesor tutor o profesor jefe. AdemÃ¡s se contarÃ¡ con la presencia de dos artistas locales, en donde uno de ellos ejerce como docente en nuestro establecimiento, quien se presentarÃ¡ con su banda musical, por otra parte se harÃ¡ extensiva la invitaciÃ³n hacia una apoderada Cantante, quien nos darÃ¡ a conocer su experiencia musical y la importancia que cobra la â€œEducaciÃ³n, constancia y perseverancia al momento de elegir una Carrera ArtÃ­sticaâ€.
</t>
  </si>
  <si>
    <t>14820-.2</t>
  </si>
  <si>
    <t>www.santamariacollege.org</t>
  </si>
  <si>
    <t>34 2 581830</t>
  </si>
  <si>
    <t>Yasna Pulgar</t>
  </si>
  <si>
    <t>Docente con Jefatura</t>
  </si>
  <si>
    <t>Festival de la canciÃ³n y las Artes</t>
  </si>
  <si>
    <t>Yeimi Mora</t>
  </si>
  <si>
    <t>yeimi-mora</t>
  </si>
  <si>
    <t>escuelamundopalabritas@gmail.com</t>
  </si>
  <si>
    <t>escuela Especila de Lenguaje Mundo Palabritas</t>
  </si>
  <si>
    <t>Santa Emilia Bumero 422, chacayal Sur, Los Angeles</t>
  </si>
  <si>
    <t>a:1:{s:64:"fc1d62e8907bb3e6cacd3cf086ca3b5893c66152fbce1823603b392de7536c2d";a:4:{s:10:"expiration";i:1463333610;s:2:"ip";s:12:"172.18.9.223";s:2:"ua";s:121:"Mozilla/5.0 (Macintosh; Intel Mac OS X 10_11_0) AppleWebKit/537.36 (KHTML, like Gecko) Chrome/50.0.2661.102 Safari/537.36";s:5:"login";i:1463160810;}}</t>
  </si>
  <si>
    <t>http://semanaeducacionartistica.cultura.gob.cl/wp-content/uploads/2016/05/IMG_1536-150x150.jpg</t>
  </si>
  <si>
    <t>La escuela especial de Lenguaje Mundo Palabritas es una escuela ubicada en el sector de Chacayal Sur, de la comuna de Los Ãngeles que atiende a alumnos pre-escolares que presenten Necesidades Educativas Especiales de tipo Transitorias, especÃ­ficamente, TEL. Tiene una capacidad mÃ¡xima de matricula de 60 alumnos. SegÃºn el PEI del establecimiento uno de sus sellos es potenciar las habilidades artÃ­sticas de todos los alumnos (as) de la escuela.</t>
  </si>
  <si>
    <t>31136-7</t>
  </si>
  <si>
    <t>432-290702</t>
  </si>
  <si>
    <t>Yeimi Mora Cuevas</t>
  </si>
  <si>
    <t>yenny escudero</t>
  </si>
  <si>
    <t>yenny-escudero</t>
  </si>
  <si>
    <t>diagramados@gmail.com</t>
  </si>
  <si>
    <t>a:1:{s:64:"2415e97c5f972259855437cc4ab7a20939d738cb509bd0d343262bd965dce725";a:4:{s:10:"expiration";i:1463703648;s:2:"ip";s:12:"172.18.9.223";s:2:"ua";s:102:"Mozilla/5.0 (Windows NT 6.1) AppleWebKit/537.36 (KHTML, like Gecko) Chrome/50.0.2661.102 Safari/537.36";s:5:"login";i:1463530848;}}</t>
  </si>
  <si>
    <t>Yenny Rojas Alvarez</t>
  </si>
  <si>
    <t>yenny-rojas-alvarez</t>
  </si>
  <si>
    <t>yr_alvarez@hotmail.com</t>
  </si>
  <si>
    <t>Colegio San Marcos</t>
  </si>
  <si>
    <t>Villa Vaticano, Calle Roma 565</t>
  </si>
  <si>
    <t>http://semanaeducacionartistica.cultura.gob.cl/wp-content/uploads/2016/04/Dia-de-la-Ed.-Artisitca-146-150x150.jpg</t>
  </si>
  <si>
    <t>Nuestro establecimiento esta ubicado en un sector vulnerable de nuestra ciudad, sin embargo, como equipo de trabajo tratamos de potenciar todas las habilidades de nuestro alumnos, tanto artÃ­sticas como deportivas, por esto, nos gusta participar de la SEA y realizamos diversas actividades para esta semana, ademÃ¡s de las obligatorias, durante toda la semana, tratamos de involucrar a los alumnos a cada instante durante toda esa semana. Esperamos contar con la acreditaciÃ³n nuevamente y formar parte de los establecimientos durante el aÃ±o 2016.</t>
  </si>
  <si>
    <t>colegiosanmarcoscurico@tie.cl</t>
  </si>
  <si>
    <t>Yenny Rojas Alvarez - Alex Maldonado ChÃ¡vez</t>
  </si>
  <si>
    <t>MÃºsica (ViolÃ­n)</t>
  </si>
  <si>
    <t>Yessica Delaigue</t>
  </si>
  <si>
    <t>yessica-delaigue</t>
  </si>
  <si>
    <t>ydelaigue@municoquimbo.cl</t>
  </si>
  <si>
    <t>Centro Cultural Palace</t>
  </si>
  <si>
    <t>Aldunate 599 Barrio InglÃ©s</t>
  </si>
  <si>
    <t xml:space="preserve">El Centro Cultural Palace es un espacio dedicado al fomento y desarrollo de las Artes. Pertenece a la Municipalidad de Coquimbo y existe desde enero del 2012.
Sus Ã¡reas de trabajo son la mÃºsica, teatro, artes visuales, literatura y danza.
Posee espacios amplios y funcionales para el trabajo permanente y sistemÃ¡tico en estas Ã¡reas, tanto con artistas locales, como a travÃ©s de extensiÃ³n de la programaciÃ³n nacional.
</t>
  </si>
  <si>
    <t>www.palacecoquimbo.cl</t>
  </si>
  <si>
    <t>Rodrigo AcuÃ±a</t>
  </si>
  <si>
    <t>Yilany Bascunan Valdebenito</t>
  </si>
  <si>
    <t>yilany-bascunan-valdebenito</t>
  </si>
  <si>
    <t>yilany@hotmail.com</t>
  </si>
  <si>
    <t>Colegio Saint George</t>
  </si>
  <si>
    <t>Avenida oriente NÂº 1145</t>
  </si>
  <si>
    <t>http://semanaeducacionartistica.cultura.gob.cl/wp-content/uploads/2016/05/SAINT-GEORGE-copia-150x150.png</t>
  </si>
  <si>
    <t xml:space="preserve">Los Ã¡ngeles </t>
  </si>
  <si>
    <t xml:space="preserve">El Colegio Saint George es un colegio que cuenta con estudiantes desde pre- bÃ¡sica a IV medio, con un gran espectro de actividades extraprogramaticas, e interÃ©s en desarrollar la mayor cantidad de habilidades en nuestros estudiantes, que nos permita formar personas integrales y capacitadas para una vida futura. </t>
  </si>
  <si>
    <t>17918-3</t>
  </si>
  <si>
    <t>http://www.sgeorgeschool.cl/</t>
  </si>
  <si>
    <t>Yilany BascuÃ±Ã¡n Valdebenito</t>
  </si>
  <si>
    <t>taller  de artes visuales, orquesta, coro.</t>
  </si>
  <si>
    <t>Yohanna Villegas</t>
  </si>
  <si>
    <t>yohanna-villegas</t>
  </si>
  <si>
    <t>masbosque@yahoo.es</t>
  </si>
  <si>
    <t>Escuela FutaleufÃº</t>
  </si>
  <si>
    <t>Gabriela Mistral 132</t>
  </si>
  <si>
    <t>FutaleufÃº</t>
  </si>
  <si>
    <t>8331-3</t>
  </si>
  <si>
    <t>Yoahanna Villegas</t>
  </si>
  <si>
    <t>Yohany Vasquez Flores</t>
  </si>
  <si>
    <t>yohany-vasquez-flores</t>
  </si>
  <si>
    <t>jvasquez@colegioamericano.cl</t>
  </si>
  <si>
    <t>colegio americano</t>
  </si>
  <si>
    <t>chillan 337</t>
  </si>
  <si>
    <t>colchagua</t>
  </si>
  <si>
    <t>15593-4</t>
  </si>
  <si>
    <t>Luz Duarte</t>
  </si>
  <si>
    <t>yolanda leon pons</t>
  </si>
  <si>
    <t>yolanda-leon-pons</t>
  </si>
  <si>
    <t>yleonpons@hotmail.com</t>
  </si>
  <si>
    <t>colegio de lenguaje los brujitos</t>
  </si>
  <si>
    <t xml:space="preserve">sta teresita 17 </t>
  </si>
  <si>
    <t>escuela especial de lenguaje que atiende niÃ±os y niÃ±as con nee desde los 3 a 5 aÃ±os 11 meses</t>
  </si>
  <si>
    <t>director y profesor</t>
  </si>
  <si>
    <t>Yovana Quinchagual</t>
  </si>
  <si>
    <t>yovana-quinchagual</t>
  </si>
  <si>
    <t>a:1:{s:64:"f3e702741e5c4fbd0fb682e50399aecb148fcfcde190f0ab93d811b312c68c6d";a:4:{s:10:"expiration";i:1466553239;s:2:"ip";s:12:"172.18.9.223";s:2:"ua";s:72:"Mozilla/5.0 (Windows NT 6.3; WOW64; rv:47.0) Gecko/20100101 Firefox/47.0";s:5:"login";i:1466380439;}}</t>
  </si>
  <si>
    <t>http://semanaeducacionartistica.cultura.gob.cl/wp-content/uploads/2016/05/12109313_885294261554107_6422784173199558307_n-150x150.jpg</t>
  </si>
  <si>
    <t>EL Liceo Armando Robles Rivera, es un establecimiento emblemÃ¡tico de la ciudad de Valdivia con 171 aÃ±os de servicio pÃºblico, se proyecta a la ciudad con una mirada integradora donde el conocimiento cientÃ­fico y humanÃ­stico se complementa con el quehacer artÃ­stico cultural. Desde el aÃ±o 2014  se ha posicionado el arte como un espacio necesario para el crecimiento de nuestros estudiantes con diversas actividades como: Veladas Culturales, CelebraciÃ³n SEA, Salidas PedagÃ³gicas, encuentros y participaciÃ³n en concurso ademÃ¡s de destacadas presentaciones a nivel local: SalÃ³n de OtoÃ±o, ExposiciÃ³n en Espacio Sur CRCA entre otras actividades.
Para este aÃ±o 2016 nuestro objetivo es celebrar la SEA con tres actividades:
 - Clinica de la reconocida Banda Trementina a dos clases de Artes Musicales.A cargo del Prof. Cesar Carvajal
 - Salidas a Centros Culturales con dos cursos de Artes Visuales: Casa Prochelle CCM y Museo de Arte ContemporÃ¡neo. A cargo de la Prof. Yovana Quinchagual
 - PresentaciÃ³n de Banda de Rock y orquesta de cÃ¡mara LARR en Costanera de la Ciencia, Centro de Valdivia. AdemÃ¡s de una jornada de pintura In situ.A cargo de los profesores: Cesar Carvajal- Soledad GuzmÃ¡n- Yovana Quinchagual- Catalina Limardo.</t>
  </si>
  <si>
    <t>6754-7</t>
  </si>
  <si>
    <t>www.larrvaldivia.cl</t>
  </si>
  <si>
    <t>Yovana Quinchagual Salvo</t>
  </si>
  <si>
    <t>Profesora y Jefa de departamento Artes Visuales y Musicales</t>
  </si>
  <si>
    <t>Coelctivo Taller de FotografÃ­a Permanente y Banda de Rock</t>
  </si>
  <si>
    <t>yurizan</t>
  </si>
  <si>
    <t>yurizanruiz@yahoo.com</t>
  </si>
  <si>
    <t>ESCUELA BOSQUE VERDE</t>
  </si>
  <si>
    <t>EL TEPUAL KM9.8</t>
  </si>
  <si>
    <t>a:1:{s:64:"54be9d6c3c23a1d933f3f8780778feef191fcafa932b3d339151234748088487";a:4:{s:10:"expiration";i:1464454779;s:2:"ip";s:12:"172.18.9.223";s:2:"ua";s:102:"Mozilla/5.0 (Windows NT 6.1) AppleWebKit/537.36 (KHTML, like Gecko) Chrome/50.0.2661.102 Safari/537.36";s:5:"login";i:1464281979;}}</t>
  </si>
  <si>
    <t>a:6:{i:0;s:10:"ArtesanÃ­a";i:1;s:14:"Artes visuales";i:2;s:5:"Danza";i:3;s:11:"FotografÃ­a";i:4;s:10:"Literatura";i:5;s:7:"MÃºsica";}</t>
  </si>
  <si>
    <t xml:space="preserve">La Escuela Particular Rural Bosque Verde, es un establecimiento educacional que acoge alumnos de 1Â° bÃ¡sico a 8Â° bÃ¡sico , con modalidad Multigrado.
es un colegio 100% gratuito, emplazado en sector Rural de la comuna de Puerto Montt.
</t>
  </si>
  <si>
    <t>CRISTIAN CUITIÃ‘O</t>
  </si>
  <si>
    <t>zapallar2016</t>
  </si>
  <si>
    <t>jpobletepimentel@gmail.com</t>
  </si>
  <si>
    <t>Liceo Bicentenario Zapallar</t>
  </si>
  <si>
    <t>Calle Manuel Labra 205, camino zapallar</t>
  </si>
  <si>
    <t>a:1:{s:64:"304b7557bbf87111b8381af72fd61e0d29ddb5d4f45df5fb096fa1409cbc66b8";a:4:{s:10:"expiration";i:1460205674;s:2:"ip";s:12:"172.18.9.223";s:2:"ua";s:102:"Mozilla/5.0 (Windows NT 6.1) AppleWebKit/537.36 (KHTML, like Gecko) Chrome/49.0.2623.110 Safari/537.36";s:5:"login";i:1460032874;}}</t>
  </si>
  <si>
    <t>http://semanaeducacionartistica.cultura.gob.cl/wp-content/uploads/2016/04/escudo-del-liceo-zapallar-150x150.jpg</t>
  </si>
  <si>
    <t>Buenos dias, Nuestro establecimiento es un liceo el cual fortalece y participa siempre en el arte y cultura en diferentes ceremonias y actos a nivel comunal.</t>
  </si>
  <si>
    <t>16716-9</t>
  </si>
  <si>
    <t>www.liceozapallar.cl</t>
  </si>
  <si>
    <t>Jose Poblete Pimentel</t>
  </si>
  <si>
    <t>Encargado Extraescolar</t>
  </si>
  <si>
    <t>Zobeida Ramos Venereo</t>
  </si>
  <si>
    <t>zobeida-ramos-venereo</t>
  </si>
  <si>
    <t>ramosvenereo@gmail.com</t>
  </si>
  <si>
    <t>Centro Politecnico Particular de Ã‘uÃ±oa</t>
  </si>
  <si>
    <t>Calle Nueva 1781, Villa Los Jardines, Ã‘uÃ±oa</t>
  </si>
  <si>
    <t>Nos interesa integrarnos a este programa, pues queremos potenciar el desarrollo artÃ­stico de nuestros estudiantes</t>
  </si>
  <si>
    <t>www.centropolitecnico.cl</t>
  </si>
  <si>
    <t>22 2712309</t>
  </si>
  <si>
    <t>Asesora desarrollo artÃ­stico</t>
  </si>
  <si>
    <t>FolklÃ³rica</t>
  </si>
  <si>
    <t>ZONA INTERACTIVA MUSTAKIS MUSEO PRECOLOMBINO</t>
  </si>
  <si>
    <t>zona-interactiva-mustakis-museo-precolombino</t>
  </si>
  <si>
    <t>constanza@fundacionmustakis.com</t>
  </si>
  <si>
    <t>ZONA INTERACTIVA MUSTAKIS EN MUSEO PRECOLOMBINO</t>
  </si>
  <si>
    <t>Bandera 361</t>
  </si>
  <si>
    <t>http://semanaeducacionartistica.cultura.gob.cl/wp-content/uploads/2016/05/banner-zim-pre-sitio-museo-1-150x150.jpg</t>
  </si>
  <si>
    <t>La Zona Interactiva Mustakis â€“ZIM, es una plataforma multimedios, creativa y sensorial del Ãrea de Cultura de la FundaciÃ³n Gabriel &amp; Mary Mustakis, creada el aÃ±o 2011 con el objetivo de:
CAUTIVAR.
Cautivar a los niÃ±os entre 7 a 12 aÃ±os y sus familias.
Invitando a compartir nuestro patrimonio, las artes, la ciencia o cualquier conocimiento que nos brinde identidad, raÃ­ces, pertenencia, sorpresa, asombro, admiraciÃ³n, entendimiento, ALMA.
ZIM invita a valorar.
Valorar nuestro entorno, nuestra herencia, nuestras caracterÃ­sticas Ãºnicas.
Conociendo nuestro paÃ­s, nuestro continente, nuestro planeta, porque nadie valora lo que no conoce.
ZIM se diseÃ±a para sembrar.
Sembrar la curiosidad, el interÃ©s, la duda, la certeza.
Combinando todos los medios que aseguren una EXPERIENCIA significativa, entretenida, familiar, grupal, individual, desafiante, creativa, digital, sensorial.
ZIM permite participar.
Participar activamente en lugares donde tradicionalmente sÃ³lo podemos contemplar.
Innovando en la forma en que hacemos cultura generamos un espacio donde toda la familia se siente acogida.
ZIM asume el compromiso de integrar.
Integrar al diferente, al ciego, al que tiene una habilidad especial.
Interactuando con TODOS LOS SENTIDOS, reforzamos el aprendizaje al tiempo que compartimos nuestras fortalezas.</t>
  </si>
  <si>
    <t>www.fundacionmustakis.com</t>
  </si>
  <si>
    <t>ESPACIOS DE REFLEXIÓN</t>
  </si>
  <si>
    <t>CIRCUTIOS CULTURALES</t>
  </si>
  <si>
    <t>ACCIONES EN ESPACIOS PUBLICOS</t>
  </si>
  <si>
    <t>Contar 0</t>
  </si>
  <si>
    <t>Contar 1</t>
  </si>
  <si>
    <t>Contar 2</t>
  </si>
  <si>
    <t>Contar 3</t>
  </si>
  <si>
    <t>Contar 4</t>
  </si>
  <si>
    <t>Contar 5</t>
  </si>
  <si>
    <t>Contar 6</t>
  </si>
  <si>
    <t>Contar 7</t>
  </si>
  <si>
    <t>Contar 8</t>
  </si>
  <si>
    <t>Contar 9</t>
  </si>
  <si>
    <t>Contar 10</t>
  </si>
  <si>
    <t>Contar 11</t>
  </si>
  <si>
    <t>Contar 12</t>
  </si>
  <si>
    <t>Contar 13</t>
  </si>
  <si>
    <t>Contar 14</t>
  </si>
  <si>
    <t>Contar 15</t>
  </si>
  <si>
    <t>ACTIVIDADES POR REGION</t>
  </si>
  <si>
    <t>SIN REGIÓN</t>
  </si>
  <si>
    <t>TARAPACÁ</t>
  </si>
  <si>
    <t>ATACAMA</t>
  </si>
  <si>
    <t>VALPARAÍSO</t>
  </si>
  <si>
    <t>OHIGGINS</t>
  </si>
  <si>
    <t>BIOBÍO</t>
  </si>
  <si>
    <t>ARAUCANÍA</t>
  </si>
  <si>
    <t>LOS LAGOS</t>
  </si>
  <si>
    <t>AYSÉN</t>
  </si>
  <si>
    <t>MAGALLANES</t>
  </si>
  <si>
    <t>METROPOLITANA</t>
  </si>
  <si>
    <t>LOS RÍOS</t>
  </si>
  <si>
    <t>TOTAL GENERAL</t>
  </si>
  <si>
    <t>TOTAL POR REGIÓN</t>
  </si>
  <si>
    <t>REGIÓN</t>
  </si>
  <si>
    <t>PORCENTAJE</t>
  </si>
  <si>
    <t>PARTICULAR SUBVENCIONADO</t>
  </si>
  <si>
    <t>PÚBLICO</t>
  </si>
  <si>
    <t>PARTICULAR PAGADO</t>
  </si>
  <si>
    <t>SIN DEFINICIÓN</t>
  </si>
  <si>
    <t>CONTAR 14</t>
  </si>
  <si>
    <t>PAGADO</t>
  </si>
  <si>
    <t>TOTAL</t>
  </si>
  <si>
    <t>EE</t>
  </si>
  <si>
    <t>Universidades</t>
  </si>
  <si>
    <t xml:space="preserve">Espacios culturales </t>
  </si>
  <si>
    <t xml:space="preserve">Total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</si>
</sst>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entury Gothic"/>
      <family val="2"/>
      <scheme val="minor"/>
    </font>
    <font>
      <sz val="11"/>
      <color theme="1"/>
      <name val="Century Gothic"/>
      <family val="2"/>
      <scheme val="minor"/>
    </font>
    <font>
      <sz val="18"/>
      <color theme="3"/>
      <name val="Century Gothic"/>
      <family val="2"/>
      <scheme val="major"/>
    </font>
    <font>
      <b/>
      <sz val="15"/>
      <color theme="3"/>
      <name val="Century Gothic"/>
      <family val="2"/>
      <scheme val="minor"/>
    </font>
    <font>
      <b/>
      <sz val="13"/>
      <color theme="3"/>
      <name val="Century Gothic"/>
      <family val="2"/>
      <scheme val="minor"/>
    </font>
    <font>
      <b/>
      <sz val="11"/>
      <color theme="3"/>
      <name val="Century Gothic"/>
      <family val="2"/>
      <scheme val="minor"/>
    </font>
    <font>
      <sz val="11"/>
      <color rgb="FF006100"/>
      <name val="Century Gothic"/>
      <family val="2"/>
      <scheme val="minor"/>
    </font>
    <font>
      <sz val="11"/>
      <color rgb="FF9C0006"/>
      <name val="Century Gothic"/>
      <family val="2"/>
      <scheme val="minor"/>
    </font>
    <font>
      <sz val="11"/>
      <color rgb="FF9C65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b/>
      <sz val="11"/>
      <color theme="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u/>
      <sz val="11"/>
      <color theme="10"/>
      <name val="Century Gothic"/>
      <family val="2"/>
      <scheme val="minor"/>
    </font>
    <font>
      <u/>
      <sz val="11"/>
      <color theme="11"/>
      <name val="Century Gothic"/>
      <family val="2"/>
      <scheme val="minor"/>
    </font>
    <font>
      <sz val="11"/>
      <color rgb="FF000000"/>
      <name val="Century Gothic"/>
      <family val="2"/>
      <scheme val="minor"/>
    </font>
    <font>
      <b/>
      <sz val="11"/>
      <color rgb="FF000000"/>
      <name val="Century Gothic"/>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21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18">
    <xf numFmtId="0" fontId="0" fillId="0" borderId="0" xfId="0"/>
    <xf numFmtId="20" fontId="0" fillId="0" borderId="0" xfId="0" applyNumberFormat="1"/>
    <xf numFmtId="0" fontId="0" fillId="0" borderId="0" xfId="0" applyAlignment="1">
      <alignment wrapText="1"/>
    </xf>
    <xf numFmtId="46" fontId="0" fillId="0" borderId="0" xfId="0" applyNumberFormat="1"/>
    <xf numFmtId="0" fontId="16" fillId="0" borderId="0" xfId="0" applyFont="1" applyAlignment="1">
      <alignment horizontal="center"/>
    </xf>
    <xf numFmtId="0" fontId="0" fillId="0" borderId="0" xfId="0" applyAlignment="1">
      <alignment horizontal="center"/>
    </xf>
    <xf numFmtId="22" fontId="0" fillId="0" borderId="0" xfId="0" applyNumberFormat="1"/>
    <xf numFmtId="15" fontId="0" fillId="0" borderId="0" xfId="0" applyNumberFormat="1"/>
    <xf numFmtId="16" fontId="0" fillId="0" borderId="0" xfId="0" applyNumberFormat="1"/>
    <xf numFmtId="3" fontId="0" fillId="0" borderId="0" xfId="0" applyNumberFormat="1"/>
    <xf numFmtId="0" fontId="0" fillId="0" borderId="0" xfId="0" applyAlignment="1">
      <alignment horizontal="left"/>
    </xf>
    <xf numFmtId="0" fontId="16" fillId="0" borderId="0" xfId="0" applyFont="1"/>
    <xf numFmtId="0" fontId="16" fillId="0" borderId="0" xfId="0" applyFont="1" applyAlignment="1">
      <alignment horizontal="center" wrapText="1"/>
    </xf>
    <xf numFmtId="0" fontId="20" fillId="0" borderId="0" xfId="0" applyFont="1"/>
    <xf numFmtId="9" fontId="0" fillId="0" borderId="0" xfId="42" applyFont="1"/>
    <xf numFmtId="0" fontId="21" fillId="0" borderId="0" xfId="0" applyFont="1"/>
    <xf numFmtId="0" fontId="0" fillId="0" borderId="10" xfId="0" applyBorder="1" applyAlignment="1">
      <alignment horizontal="center" vertical="center"/>
    </xf>
    <xf numFmtId="0" fontId="0" fillId="0" borderId="10" xfId="0" applyBorder="1"/>
  </cellXfs>
  <cellStyles count="211">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1" builtinId="8" hidden="1"/>
    <cellStyle name="Hipervínculo" xfId="203" builtinId="8" hidden="1"/>
    <cellStyle name="Hipervínculo" xfId="205" builtinId="8" hidden="1"/>
    <cellStyle name="Hipervínculo" xfId="207" builtinId="8" hidden="1"/>
    <cellStyle name="Hipervínculo" xfId="209" builtinId="8"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Incorrecto" xfId="7" builtinId="27" customBuiltin="1"/>
    <cellStyle name="Neutral" xfId="8" builtinId="28" customBuiltin="1"/>
    <cellStyle name="Normal" xfId="0" builtinId="0"/>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rot="0" vert="horz"/>
          <a:lstStyle/>
          <a:p>
            <a:pPr>
              <a:defRPr/>
            </a:pPr>
            <a:r>
              <a:rPr lang="es-ES"/>
              <a:t>ACTIVIDADES DE ACUERDO A HITOS</a:t>
            </a:r>
          </a:p>
        </c:rich>
      </c:tx>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14943774230056"/>
          <c:y val="0.19764705882352901"/>
          <c:w val="0.86242432998627505"/>
          <c:h val="0.63860815192218601"/>
        </c:manualLayout>
      </c:layout>
      <c:bar3DChart>
        <c:barDir val="col"/>
        <c:grouping val="clustered"/>
        <c:varyColors val="0"/>
        <c:ser>
          <c:idx val="0"/>
          <c:order val="0"/>
          <c:invertIfNegative val="0"/>
          <c:cat>
            <c:strRef>
              <c:f>'ACTIVIDADES POR EJE'!$A$4:$A$7</c:f>
              <c:strCache>
                <c:ptCount val="4"/>
                <c:pt idx="0">
                  <c:v>ESPACIOS DE REFLEXIÓN</c:v>
                </c:pt>
                <c:pt idx="1">
                  <c:v>ARTISTAS EN MI ESCUELA</c:v>
                </c:pt>
                <c:pt idx="2">
                  <c:v>CIRCUITOS CULTURALES</c:v>
                </c:pt>
                <c:pt idx="3">
                  <c:v>ACCIONES EN ESPACIOS PUBLICOS</c:v>
                </c:pt>
              </c:strCache>
            </c:strRef>
          </c:cat>
          <c:val>
            <c:numRef>
              <c:f>'ACTIVIDADES POR EJE'!$B$4:$B$7</c:f>
              <c:numCache>
                <c:formatCode>General</c:formatCode>
                <c:ptCount val="4"/>
                <c:pt idx="0">
                  <c:v>451</c:v>
                </c:pt>
                <c:pt idx="1">
                  <c:v>763</c:v>
                </c:pt>
                <c:pt idx="2">
                  <c:v>495</c:v>
                </c:pt>
                <c:pt idx="3">
                  <c:v>690</c:v>
                </c:pt>
              </c:numCache>
            </c:numRef>
          </c:val>
        </c:ser>
        <c:dLbls>
          <c:showLegendKey val="0"/>
          <c:showVal val="0"/>
          <c:showCatName val="0"/>
          <c:showSerName val="0"/>
          <c:showPercent val="0"/>
          <c:showBubbleSize val="0"/>
        </c:dLbls>
        <c:gapWidth val="150"/>
        <c:shape val="box"/>
        <c:axId val="191605760"/>
        <c:axId val="227961856"/>
        <c:axId val="0"/>
      </c:bar3DChart>
      <c:catAx>
        <c:axId val="191605760"/>
        <c:scaling>
          <c:orientation val="minMax"/>
        </c:scaling>
        <c:delete val="0"/>
        <c:axPos val="b"/>
        <c:numFmt formatCode="General" sourceLinked="0"/>
        <c:majorTickMark val="none"/>
        <c:minorTickMark val="none"/>
        <c:tickLblPos val="nextTo"/>
        <c:txPr>
          <a:bodyPr rot="-60000000" vert="horz"/>
          <a:lstStyle/>
          <a:p>
            <a:pPr>
              <a:defRPr/>
            </a:pPr>
            <a:endParaRPr lang="es-CL"/>
          </a:p>
        </c:txPr>
        <c:crossAx val="227961856"/>
        <c:crosses val="autoZero"/>
        <c:auto val="1"/>
        <c:lblAlgn val="ctr"/>
        <c:lblOffset val="100"/>
        <c:noMultiLvlLbl val="0"/>
      </c:catAx>
      <c:valAx>
        <c:axId val="227961856"/>
        <c:scaling>
          <c:orientation val="minMax"/>
        </c:scaling>
        <c:delete val="0"/>
        <c:axPos val="l"/>
        <c:majorGridlines/>
        <c:title>
          <c:tx>
            <c:rich>
              <a:bodyPr rot="-5400000" vert="horz"/>
              <a:lstStyle/>
              <a:p>
                <a:pPr>
                  <a:defRPr/>
                </a:pPr>
                <a:r>
                  <a:rPr lang="es-ES"/>
                  <a:t>NÚMERO DE ACTIVIDADES</a:t>
                </a:r>
              </a:p>
              <a:p>
                <a:pPr>
                  <a:defRPr/>
                </a:pPr>
                <a:endParaRPr lang="es-ES"/>
              </a:p>
            </c:rich>
          </c:tx>
          <c:overlay val="0"/>
        </c:title>
        <c:numFmt formatCode="General" sourceLinked="1"/>
        <c:majorTickMark val="none"/>
        <c:minorTickMark val="none"/>
        <c:tickLblPos val="nextTo"/>
        <c:txPr>
          <a:bodyPr rot="-60000000" vert="horz"/>
          <a:lstStyle/>
          <a:p>
            <a:pPr>
              <a:defRPr/>
            </a:pPr>
            <a:endParaRPr lang="es-CL"/>
          </a:p>
        </c:txPr>
        <c:crossAx val="191605760"/>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Tipo</a:t>
            </a:r>
            <a:r>
              <a:rPr lang="es-ES" baseline="0"/>
              <a:t> de Establecimiento Educacional</a:t>
            </a:r>
            <a:endParaRPr lang="es-ES"/>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'TIPO DE EE REG'!$F$1</c:f>
              <c:strCache>
                <c:ptCount val="1"/>
                <c:pt idx="0">
                  <c:v>PARTICULAR SUBVENCIONADO</c:v>
                </c:pt>
              </c:strCache>
            </c:strRef>
          </c:tx>
          <c:invertIfNegative val="0"/>
          <c:cat>
            <c:strRef>
              <c:f>'TIPO DE EE REG'!$E$2:$E$17</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'TIPO DE EE REG'!$F$2:$F$17</c:f>
              <c:numCache>
                <c:formatCode>General</c:formatCode>
                <c:ptCount val="16"/>
                <c:pt idx="1">
                  <c:v>9</c:v>
                </c:pt>
                <c:pt idx="2">
                  <c:v>6</c:v>
                </c:pt>
                <c:pt idx="3">
                  <c:v>4</c:v>
                </c:pt>
                <c:pt idx="4">
                  <c:v>1</c:v>
                </c:pt>
                <c:pt idx="5">
                  <c:v>18</c:v>
                </c:pt>
                <c:pt idx="6">
                  <c:v>39</c:v>
                </c:pt>
                <c:pt idx="7">
                  <c:v>28</c:v>
                </c:pt>
                <c:pt idx="8">
                  <c:v>26</c:v>
                </c:pt>
                <c:pt idx="9">
                  <c:v>59</c:v>
                </c:pt>
                <c:pt idx="10">
                  <c:v>35</c:v>
                </c:pt>
                <c:pt idx="11">
                  <c:v>22</c:v>
                </c:pt>
                <c:pt idx="12">
                  <c:v>10</c:v>
                </c:pt>
                <c:pt idx="13">
                  <c:v>2</c:v>
                </c:pt>
                <c:pt idx="14">
                  <c:v>2</c:v>
                </c:pt>
                <c:pt idx="15">
                  <c:v>175</c:v>
                </c:pt>
              </c:numCache>
            </c:numRef>
          </c:val>
        </c:ser>
        <c:ser>
          <c:idx val="1"/>
          <c:order val="1"/>
          <c:tx>
            <c:strRef>
              <c:f>'TIPO DE EE REG'!$G$1</c:f>
              <c:strCache>
                <c:ptCount val="1"/>
                <c:pt idx="0">
                  <c:v>PAGADO</c:v>
                </c:pt>
              </c:strCache>
            </c:strRef>
          </c:tx>
          <c:invertIfNegative val="0"/>
          <c:cat>
            <c:strRef>
              <c:f>'TIPO DE EE REG'!$E$2:$E$17</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'TIPO DE EE REG'!$G$2:$G$17</c:f>
              <c:numCache>
                <c:formatCode>General</c:formatCode>
                <c:ptCount val="16"/>
                <c:pt idx="1">
                  <c:v>0</c:v>
                </c:pt>
                <c:pt idx="2">
                  <c:v>0</c:v>
                </c:pt>
                <c:pt idx="3">
                  <c:v>4</c:v>
                </c:pt>
                <c:pt idx="4">
                  <c:v>0</c:v>
                </c:pt>
                <c:pt idx="5">
                  <c:v>3</c:v>
                </c:pt>
                <c:pt idx="6">
                  <c:v>6</c:v>
                </c:pt>
                <c:pt idx="7">
                  <c:v>0</c:v>
                </c:pt>
                <c:pt idx="8">
                  <c:v>5</c:v>
                </c:pt>
                <c:pt idx="9">
                  <c:v>0</c:v>
                </c:pt>
                <c:pt idx="10">
                  <c:v>2</c:v>
                </c:pt>
                <c:pt idx="11">
                  <c:v>2</c:v>
                </c:pt>
                <c:pt idx="12">
                  <c:v>0</c:v>
                </c:pt>
                <c:pt idx="13">
                  <c:v>0</c:v>
                </c:pt>
                <c:pt idx="14">
                  <c:v>1</c:v>
                </c:pt>
                <c:pt idx="15">
                  <c:v>13</c:v>
                </c:pt>
              </c:numCache>
            </c:numRef>
          </c:val>
        </c:ser>
        <c:ser>
          <c:idx val="2"/>
          <c:order val="2"/>
          <c:tx>
            <c:strRef>
              <c:f>'TIPO DE EE REG'!$H$1</c:f>
              <c:strCache>
                <c:ptCount val="1"/>
                <c:pt idx="0">
                  <c:v>PÚBLICO</c:v>
                </c:pt>
              </c:strCache>
            </c:strRef>
          </c:tx>
          <c:invertIfNegative val="0"/>
          <c:cat>
            <c:strRef>
              <c:f>'TIPO DE EE REG'!$E$2:$E$17</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'TIPO DE EE REG'!$H$2:$H$17</c:f>
              <c:numCache>
                <c:formatCode>General</c:formatCode>
                <c:ptCount val="16"/>
                <c:pt idx="1">
                  <c:v>5</c:v>
                </c:pt>
                <c:pt idx="2">
                  <c:v>6</c:v>
                </c:pt>
                <c:pt idx="3">
                  <c:v>17</c:v>
                </c:pt>
                <c:pt idx="4">
                  <c:v>23</c:v>
                </c:pt>
                <c:pt idx="5">
                  <c:v>24</c:v>
                </c:pt>
                <c:pt idx="6">
                  <c:v>55</c:v>
                </c:pt>
                <c:pt idx="7">
                  <c:v>84</c:v>
                </c:pt>
                <c:pt idx="8">
                  <c:v>96</c:v>
                </c:pt>
                <c:pt idx="9">
                  <c:v>139</c:v>
                </c:pt>
                <c:pt idx="10">
                  <c:v>40</c:v>
                </c:pt>
                <c:pt idx="11">
                  <c:v>33</c:v>
                </c:pt>
                <c:pt idx="12">
                  <c:v>25</c:v>
                </c:pt>
                <c:pt idx="13">
                  <c:v>6</c:v>
                </c:pt>
                <c:pt idx="14">
                  <c:v>11</c:v>
                </c:pt>
                <c:pt idx="15">
                  <c:v>143</c:v>
                </c:pt>
              </c:numCache>
            </c:numRef>
          </c:val>
        </c:ser>
        <c:dLbls>
          <c:showLegendKey val="0"/>
          <c:showVal val="0"/>
          <c:showCatName val="0"/>
          <c:showSerName val="0"/>
          <c:showPercent val="0"/>
          <c:showBubbleSize val="0"/>
        </c:dLbls>
        <c:gapWidth val="150"/>
        <c:shape val="box"/>
        <c:axId val="191221760"/>
        <c:axId val="191223296"/>
        <c:axId val="0"/>
      </c:bar3DChart>
      <c:catAx>
        <c:axId val="191221760"/>
        <c:scaling>
          <c:orientation val="minMax"/>
        </c:scaling>
        <c:delete val="0"/>
        <c:axPos val="b"/>
        <c:numFmt formatCode="General" sourceLinked="0"/>
        <c:majorTickMark val="none"/>
        <c:minorTickMark val="none"/>
        <c:tickLblPos val="nextTo"/>
        <c:crossAx val="191223296"/>
        <c:crosses val="autoZero"/>
        <c:auto val="1"/>
        <c:lblAlgn val="ctr"/>
        <c:lblOffset val="100"/>
        <c:noMultiLvlLbl val="0"/>
      </c:catAx>
      <c:valAx>
        <c:axId val="191223296"/>
        <c:scaling>
          <c:orientation val="minMax"/>
        </c:scaling>
        <c:delete val="0"/>
        <c:axPos val="l"/>
        <c:majorGridlines/>
        <c:title>
          <c:layout/>
          <c:overlay val="0"/>
        </c:title>
        <c:numFmt formatCode="General" sourceLinked="1"/>
        <c:majorTickMark val="none"/>
        <c:minorTickMark val="none"/>
        <c:tickLblPos val="nextTo"/>
        <c:crossAx val="191221760"/>
        <c:crosses val="autoZero"/>
        <c:crossBetween val="between"/>
      </c:valAx>
      <c:dTable>
        <c:showHorzBorder val="1"/>
        <c:showVertBorder val="1"/>
        <c:showOutline val="1"/>
        <c:showKeys val="1"/>
        <c:txPr>
          <a:bodyPr/>
          <a:lstStyle/>
          <a:p>
            <a:pPr rtl="0">
              <a:defRPr sz="500"/>
            </a:pPr>
            <a:endParaRPr lang="es-CL"/>
          </a:p>
        </c:txPr>
      </c:dTable>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a:pPr>
            <a:r>
              <a:rPr lang="es-ES">
                <a:latin typeface="Avenir Book"/>
                <a:cs typeface="Avenir Book"/>
              </a:rPr>
              <a:t>ACTIVIDAD EN WEB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'ACTIVIDAD WEB'!$A$2:$A$5</c:f>
              <c:strCache>
                <c:ptCount val="4"/>
                <c:pt idx="0">
                  <c:v>NOTICIAS</c:v>
                </c:pt>
                <c:pt idx="1">
                  <c:v>MATERIALES</c:v>
                </c:pt>
                <c:pt idx="2">
                  <c:v>AGENDA</c:v>
                </c:pt>
                <c:pt idx="3">
                  <c:v>REPORTADAS</c:v>
                </c:pt>
              </c:strCache>
            </c:strRef>
          </c:cat>
          <c:val>
            <c:numRef>
              <c:f>'ACTIVIDAD WEB'!$B$2:$B$5</c:f>
              <c:numCache>
                <c:formatCode>General</c:formatCode>
                <c:ptCount val="4"/>
                <c:pt idx="0">
                  <c:v>587</c:v>
                </c:pt>
                <c:pt idx="1">
                  <c:v>383</c:v>
                </c:pt>
                <c:pt idx="2">
                  <c:v>2399</c:v>
                </c:pt>
                <c:pt idx="3">
                  <c:v>1473</c:v>
                </c:pt>
              </c:numCache>
            </c:numRef>
          </c:val>
        </c:ser>
        <c:dLbls>
          <c:showLegendKey val="0"/>
          <c:showVal val="0"/>
          <c:showCatName val="0"/>
          <c:showSerName val="0"/>
          <c:showPercent val="0"/>
          <c:showBubbleSize val="0"/>
        </c:dLbls>
        <c:gapWidth val="150"/>
        <c:shape val="box"/>
        <c:axId val="230929920"/>
        <c:axId val="236367872"/>
        <c:axId val="0"/>
      </c:bar3DChart>
      <c:catAx>
        <c:axId val="230929920"/>
        <c:scaling>
          <c:orientation val="minMax"/>
        </c:scaling>
        <c:delete val="0"/>
        <c:axPos val="b"/>
        <c:numFmt formatCode="General" sourceLinked="0"/>
        <c:majorTickMark val="none"/>
        <c:minorTickMark val="none"/>
        <c:tickLblPos val="nextTo"/>
        <c:crossAx val="236367872"/>
        <c:crosses val="autoZero"/>
        <c:auto val="1"/>
        <c:lblAlgn val="ctr"/>
        <c:lblOffset val="100"/>
        <c:noMultiLvlLbl val="0"/>
      </c:catAx>
      <c:valAx>
        <c:axId val="236367872"/>
        <c:scaling>
          <c:orientation val="minMax"/>
        </c:scaling>
        <c:delete val="0"/>
        <c:axPos val="l"/>
        <c:majorGridlines/>
        <c:title>
          <c:tx>
            <c:rich>
              <a:bodyPr/>
              <a:lstStyle/>
              <a:p>
                <a:pPr>
                  <a:defRPr/>
                </a:pPr>
                <a:r>
                  <a:rPr lang="es-ES"/>
                  <a:t>NÚMERO DE ACTIVIDAD</a:t>
                </a:r>
              </a:p>
            </c:rich>
          </c:tx>
          <c:overlay val="0"/>
        </c:title>
        <c:numFmt formatCode="General" sourceLinked="1"/>
        <c:majorTickMark val="none"/>
        <c:minorTickMark val="none"/>
        <c:tickLblPos val="nextTo"/>
        <c:crossAx val="230929920"/>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pieChart>
        <c:varyColors val="1"/>
        <c:ser>
          <c:idx val="0"/>
          <c:order val="0"/>
          <c:dLbls>
            <c:showLegendKey val="0"/>
            <c:showVal val="1"/>
            <c:showCatName val="1"/>
            <c:showSerName val="0"/>
            <c:showPercent val="0"/>
            <c:showBubbleSize val="0"/>
            <c:showLeaderLines val="1"/>
          </c:dLbls>
          <c:cat>
            <c:strRef>
              <c:f>'ACTIVIDADES POR REGIÓN1'!$A$1:$A$16</c:f>
              <c:strCache>
                <c:ptCount val="16"/>
                <c:pt idx="0">
                  <c:v>SIN REGIÓN</c:v>
                </c:pt>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'ACTIVIDADES POR REGIÓN1'!$B$1:$B$16</c:f>
              <c:numCache>
                <c:formatCode>General</c:formatCode>
                <c:ptCount val="16"/>
                <c:pt idx="0">
                  <c:v>19</c:v>
                </c:pt>
                <c:pt idx="1">
                  <c:v>12</c:v>
                </c:pt>
                <c:pt idx="2">
                  <c:v>27</c:v>
                </c:pt>
                <c:pt idx="3">
                  <c:v>43</c:v>
                </c:pt>
                <c:pt idx="4">
                  <c:v>52</c:v>
                </c:pt>
                <c:pt idx="5">
                  <c:v>90</c:v>
                </c:pt>
                <c:pt idx="6">
                  <c:v>235</c:v>
                </c:pt>
                <c:pt idx="7">
                  <c:v>234</c:v>
                </c:pt>
                <c:pt idx="8">
                  <c:v>195</c:v>
                </c:pt>
                <c:pt idx="9">
                  <c:v>346</c:v>
                </c:pt>
                <c:pt idx="10">
                  <c:v>156</c:v>
                </c:pt>
                <c:pt idx="11">
                  <c:v>143</c:v>
                </c:pt>
                <c:pt idx="12">
                  <c:v>73</c:v>
                </c:pt>
                <c:pt idx="13">
                  <c:v>18</c:v>
                </c:pt>
                <c:pt idx="14">
                  <c:v>28</c:v>
                </c:pt>
                <c:pt idx="15">
                  <c:v>504</c:v>
                </c:pt>
              </c:numCache>
            </c:numRef>
          </c:val>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a:pPr>
            <a:r>
              <a:rPr lang="es-ES"/>
              <a:t>ESPACIOS DE REFLEXIÓN</a:t>
            </a:r>
          </a:p>
          <a:p>
            <a:pPr>
              <a:defRPr/>
            </a:pPr>
            <a:r>
              <a:rPr lang="es-ES"/>
              <a:t>GRÁFICO REGIONALIZADO</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'ESPACIOS DE REFLEXIÓN'!$B$1:$B$16</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'ESPACIOS DE REFLEXIÓN'!$C$1:$C$16</c:f>
              <c:numCache>
                <c:formatCode>General</c:formatCode>
                <c:ptCount val="16"/>
                <c:pt idx="1">
                  <c:v>4</c:v>
                </c:pt>
                <c:pt idx="2">
                  <c:v>7</c:v>
                </c:pt>
                <c:pt idx="3">
                  <c:v>9</c:v>
                </c:pt>
                <c:pt idx="4">
                  <c:v>15</c:v>
                </c:pt>
                <c:pt idx="5">
                  <c:v>19</c:v>
                </c:pt>
                <c:pt idx="6">
                  <c:v>43</c:v>
                </c:pt>
                <c:pt idx="7">
                  <c:v>50</c:v>
                </c:pt>
                <c:pt idx="8">
                  <c:v>50</c:v>
                </c:pt>
                <c:pt idx="9">
                  <c:v>63</c:v>
                </c:pt>
                <c:pt idx="10">
                  <c:v>28</c:v>
                </c:pt>
                <c:pt idx="11">
                  <c:v>15</c:v>
                </c:pt>
                <c:pt idx="12">
                  <c:v>20</c:v>
                </c:pt>
                <c:pt idx="13">
                  <c:v>4</c:v>
                </c:pt>
                <c:pt idx="14">
                  <c:v>2</c:v>
                </c:pt>
                <c:pt idx="15">
                  <c:v>104</c:v>
                </c:pt>
              </c:numCache>
            </c:numRef>
          </c:val>
        </c:ser>
        <c:dLbls>
          <c:showLegendKey val="0"/>
          <c:showVal val="0"/>
          <c:showCatName val="0"/>
          <c:showSerName val="0"/>
          <c:showPercent val="0"/>
          <c:showBubbleSize val="0"/>
        </c:dLbls>
        <c:gapWidth val="150"/>
        <c:shape val="box"/>
        <c:axId val="240177152"/>
        <c:axId val="240178688"/>
        <c:axId val="0"/>
      </c:bar3DChart>
      <c:catAx>
        <c:axId val="240177152"/>
        <c:scaling>
          <c:orientation val="minMax"/>
        </c:scaling>
        <c:delete val="0"/>
        <c:axPos val="l"/>
        <c:numFmt formatCode="General" sourceLinked="0"/>
        <c:majorTickMark val="none"/>
        <c:minorTickMark val="none"/>
        <c:tickLblPos val="nextTo"/>
        <c:crossAx val="240178688"/>
        <c:crosses val="autoZero"/>
        <c:auto val="1"/>
        <c:lblAlgn val="ctr"/>
        <c:lblOffset val="100"/>
        <c:noMultiLvlLbl val="0"/>
      </c:catAx>
      <c:valAx>
        <c:axId val="240178688"/>
        <c:scaling>
          <c:orientation val="minMax"/>
        </c:scaling>
        <c:delete val="0"/>
        <c:axPos val="b"/>
        <c:majorGridlines/>
        <c:title>
          <c:tx>
            <c:rich>
              <a:bodyPr/>
              <a:lstStyle/>
              <a:p>
                <a:pPr>
                  <a:defRPr/>
                </a:pPr>
                <a:r>
                  <a:rPr lang="es-ES"/>
                  <a:t>NÚMERO DE ACTIVIDADES</a:t>
                </a:r>
              </a:p>
              <a:p>
                <a:pPr>
                  <a:defRPr/>
                </a:pPr>
                <a:endParaRPr lang="es-ES"/>
              </a:p>
            </c:rich>
          </c:tx>
          <c:overlay val="0"/>
        </c:title>
        <c:numFmt formatCode="General" sourceLinked="1"/>
        <c:majorTickMark val="none"/>
        <c:minorTickMark val="none"/>
        <c:tickLblPos val="nextTo"/>
        <c:crossAx val="240177152"/>
        <c:crosses val="autoZero"/>
        <c:crossBetween val="between"/>
      </c:valAx>
      <c:dTable>
        <c:showHorzBorder val="1"/>
        <c:showVertBorder val="1"/>
        <c:showOutline val="1"/>
        <c:showKeys val="1"/>
        <c:txPr>
          <a:bodyPr/>
          <a:lstStyle/>
          <a:p>
            <a:pPr rtl="0">
              <a:defRPr sz="800"/>
            </a:pPr>
            <a:endParaRPr lang="es-CL"/>
          </a:p>
        </c:txPr>
      </c:dTable>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40"/>
    </mc:Choice>
    <mc:Fallback>
      <c:style val="40"/>
    </mc:Fallback>
  </mc:AlternateContent>
  <c:chart>
    <c:title>
      <c:tx>
        <c:rich>
          <a:bodyPr/>
          <a:lstStyle/>
          <a:p>
            <a:pPr>
              <a:defRPr/>
            </a:pPr>
            <a:r>
              <a:rPr lang="es-ES"/>
              <a:t>Artistas</a:t>
            </a:r>
            <a:r>
              <a:rPr lang="es-ES" baseline="0"/>
              <a:t> en mi Escuela</a:t>
            </a:r>
          </a:p>
          <a:p>
            <a:pPr>
              <a:defRPr/>
            </a:pPr>
            <a:r>
              <a:rPr lang="es-ES" baseline="0"/>
              <a:t>Gráfico Regionalizado</a:t>
            </a:r>
            <a:endParaRPr lang="es-ES"/>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'ARTISTAS EN MI ESCUELA'!$B$2:$B$16</c:f>
              <c:strCache>
                <c:ptCount val="15"/>
                <c:pt idx="0">
                  <c:v>ARICA</c:v>
                </c:pt>
                <c:pt idx="1">
                  <c:v>TARAPACÁ</c:v>
                </c:pt>
                <c:pt idx="2">
                  <c:v>ANTOFAGASTA</c:v>
                </c:pt>
                <c:pt idx="3">
                  <c:v>ATACAMA</c:v>
                </c:pt>
                <c:pt idx="4">
                  <c:v>COQUIMBO</c:v>
                </c:pt>
                <c:pt idx="5">
                  <c:v>VALPARAÍSO</c:v>
                </c:pt>
                <c:pt idx="6">
                  <c:v>OHIGGINS</c:v>
                </c:pt>
                <c:pt idx="7">
                  <c:v>MAULE</c:v>
                </c:pt>
                <c:pt idx="8">
                  <c:v>BIOBÍO</c:v>
                </c:pt>
                <c:pt idx="9">
                  <c:v>ARAUCANÍA</c:v>
                </c:pt>
                <c:pt idx="10">
                  <c:v>LOS LAGOS</c:v>
                </c:pt>
                <c:pt idx="11">
                  <c:v>LOS RÍOS</c:v>
                </c:pt>
                <c:pt idx="12">
                  <c:v>AYSÉN</c:v>
                </c:pt>
                <c:pt idx="13">
                  <c:v>MAGALLANES</c:v>
                </c:pt>
                <c:pt idx="14">
                  <c:v>METROPOLITANA</c:v>
                </c:pt>
              </c:strCache>
            </c:strRef>
          </c:cat>
          <c:val>
            <c:numRef>
              <c:f>'ARTISTAS EN MI ESCUELA'!$C$2:$C$16</c:f>
              <c:numCache>
                <c:formatCode>General</c:formatCode>
                <c:ptCount val="15"/>
                <c:pt idx="0">
                  <c:v>2</c:v>
                </c:pt>
                <c:pt idx="1">
                  <c:v>8</c:v>
                </c:pt>
                <c:pt idx="2">
                  <c:v>13</c:v>
                </c:pt>
                <c:pt idx="3">
                  <c:v>19</c:v>
                </c:pt>
                <c:pt idx="4">
                  <c:v>29</c:v>
                </c:pt>
                <c:pt idx="5">
                  <c:v>84</c:v>
                </c:pt>
                <c:pt idx="6">
                  <c:v>70</c:v>
                </c:pt>
                <c:pt idx="7">
                  <c:v>50</c:v>
                </c:pt>
                <c:pt idx="8">
                  <c:v>121</c:v>
                </c:pt>
                <c:pt idx="9">
                  <c:v>46</c:v>
                </c:pt>
                <c:pt idx="10">
                  <c:v>49</c:v>
                </c:pt>
                <c:pt idx="11">
                  <c:v>25</c:v>
                </c:pt>
                <c:pt idx="12">
                  <c:v>8</c:v>
                </c:pt>
                <c:pt idx="13">
                  <c:v>10</c:v>
                </c:pt>
                <c:pt idx="14">
                  <c:v>144</c:v>
                </c:pt>
              </c:numCache>
            </c:numRef>
          </c:val>
        </c:ser>
        <c:dLbls>
          <c:showLegendKey val="0"/>
          <c:showVal val="0"/>
          <c:showCatName val="0"/>
          <c:showSerName val="0"/>
          <c:showPercent val="0"/>
          <c:showBubbleSize val="0"/>
        </c:dLbls>
        <c:gapWidth val="150"/>
        <c:shape val="box"/>
        <c:axId val="297720832"/>
        <c:axId val="190714624"/>
        <c:axId val="0"/>
      </c:bar3DChart>
      <c:catAx>
        <c:axId val="297720832"/>
        <c:scaling>
          <c:orientation val="minMax"/>
        </c:scaling>
        <c:delete val="0"/>
        <c:axPos val="l"/>
        <c:majorTickMark val="none"/>
        <c:minorTickMark val="none"/>
        <c:tickLblPos val="nextTo"/>
        <c:crossAx val="190714624"/>
        <c:crosses val="autoZero"/>
        <c:auto val="1"/>
        <c:lblAlgn val="ctr"/>
        <c:lblOffset val="100"/>
        <c:noMultiLvlLbl val="0"/>
      </c:catAx>
      <c:valAx>
        <c:axId val="190714624"/>
        <c:scaling>
          <c:orientation val="minMax"/>
        </c:scaling>
        <c:delete val="0"/>
        <c:axPos val="b"/>
        <c:majorGridlines/>
        <c:numFmt formatCode="General" sourceLinked="1"/>
        <c:majorTickMark val="none"/>
        <c:minorTickMark val="none"/>
        <c:tickLblPos val="nextTo"/>
        <c:crossAx val="297720832"/>
        <c:crosses val="autoZero"/>
        <c:crossBetween val="between"/>
      </c:valAx>
      <c:dTable>
        <c:showHorzBorder val="1"/>
        <c:showVertBorder val="1"/>
        <c:showOutline val="1"/>
        <c:showKeys val="1"/>
        <c:txPr>
          <a:bodyPr/>
          <a:lstStyle/>
          <a:p>
            <a:pPr rtl="0">
              <a:defRPr sz="800"/>
            </a:pPr>
            <a:endParaRPr lang="es-CL"/>
          </a:p>
        </c:txPr>
      </c:dTable>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rot="0" vert="horz"/>
          <a:lstStyle/>
          <a:p>
            <a:pPr>
              <a:defRPr/>
            </a:pPr>
            <a:r>
              <a:rPr lang="es-ES"/>
              <a:t>CIRCUITOS CULTURALES </a:t>
            </a:r>
          </a:p>
          <a:p>
            <a:pPr>
              <a:defRPr/>
            </a:pPr>
            <a:r>
              <a:rPr lang="es-ES"/>
              <a:t>GRÁFICO REGIONALIZADO</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'CIRCUITOS CULTURALES'!$A$2:$A$17</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'CIRCUITOS CULTURALES'!$B$2:$B$17</c:f>
              <c:numCache>
                <c:formatCode>General</c:formatCode>
                <c:ptCount val="16"/>
                <c:pt idx="1">
                  <c:v>1</c:v>
                </c:pt>
                <c:pt idx="2">
                  <c:v>3</c:v>
                </c:pt>
                <c:pt idx="3">
                  <c:v>7</c:v>
                </c:pt>
                <c:pt idx="4">
                  <c:v>9</c:v>
                </c:pt>
                <c:pt idx="5">
                  <c:v>19</c:v>
                </c:pt>
                <c:pt idx="6">
                  <c:v>50</c:v>
                </c:pt>
                <c:pt idx="7">
                  <c:v>50</c:v>
                </c:pt>
                <c:pt idx="8">
                  <c:v>30</c:v>
                </c:pt>
                <c:pt idx="9">
                  <c:v>73</c:v>
                </c:pt>
                <c:pt idx="10">
                  <c:v>32</c:v>
                </c:pt>
                <c:pt idx="11">
                  <c:v>25</c:v>
                </c:pt>
                <c:pt idx="12">
                  <c:v>15</c:v>
                </c:pt>
                <c:pt idx="13">
                  <c:v>0</c:v>
                </c:pt>
                <c:pt idx="14">
                  <c:v>11</c:v>
                </c:pt>
                <c:pt idx="15">
                  <c:v>103</c:v>
                </c:pt>
              </c:numCache>
            </c:numRef>
          </c:val>
        </c:ser>
        <c:dLbls>
          <c:showLegendKey val="0"/>
          <c:showVal val="0"/>
          <c:showCatName val="0"/>
          <c:showSerName val="0"/>
          <c:showPercent val="0"/>
          <c:showBubbleSize val="0"/>
        </c:dLbls>
        <c:gapWidth val="150"/>
        <c:shape val="box"/>
        <c:axId val="190757504"/>
        <c:axId val="190841216"/>
        <c:axId val="0"/>
      </c:bar3DChart>
      <c:catAx>
        <c:axId val="190757504"/>
        <c:scaling>
          <c:orientation val="minMax"/>
        </c:scaling>
        <c:delete val="0"/>
        <c:axPos val="l"/>
        <c:numFmt formatCode="General" sourceLinked="0"/>
        <c:majorTickMark val="none"/>
        <c:minorTickMark val="none"/>
        <c:tickLblPos val="nextTo"/>
        <c:txPr>
          <a:bodyPr rot="-60000000" vert="horz"/>
          <a:lstStyle/>
          <a:p>
            <a:pPr>
              <a:defRPr/>
            </a:pPr>
            <a:endParaRPr lang="es-CL"/>
          </a:p>
        </c:txPr>
        <c:crossAx val="190841216"/>
        <c:crosses val="autoZero"/>
        <c:auto val="1"/>
        <c:lblAlgn val="ctr"/>
        <c:lblOffset val="100"/>
        <c:noMultiLvlLbl val="0"/>
      </c:catAx>
      <c:valAx>
        <c:axId val="190841216"/>
        <c:scaling>
          <c:orientation val="minMax"/>
        </c:scaling>
        <c:delete val="0"/>
        <c:axPos val="b"/>
        <c:majorGridlines/>
        <c:numFmt formatCode="General" sourceLinked="1"/>
        <c:majorTickMark val="none"/>
        <c:minorTickMark val="none"/>
        <c:tickLblPos val="nextTo"/>
        <c:txPr>
          <a:bodyPr rot="-60000000" vert="horz"/>
          <a:lstStyle/>
          <a:p>
            <a:pPr>
              <a:defRPr/>
            </a:pPr>
            <a:endParaRPr lang="es-CL"/>
          </a:p>
        </c:txPr>
        <c:crossAx val="190757504"/>
        <c:crosses val="autoZero"/>
        <c:crossBetween val="between"/>
      </c:valAx>
      <c:dTable>
        <c:showHorzBorder val="1"/>
        <c:showVertBorder val="1"/>
        <c:showOutline val="1"/>
        <c:showKeys val="1"/>
        <c:txPr>
          <a:bodyPr rot="0" vert="horz"/>
          <a:lstStyle/>
          <a:p>
            <a:pPr rtl="0">
              <a:defRPr sz="900"/>
            </a:pPr>
            <a:endParaRPr lang="es-CL"/>
          </a:p>
        </c:txPr>
      </c:dTable>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39"/>
    </mc:Choice>
    <mc:Fallback>
      <c:style val="39"/>
    </mc:Fallback>
  </mc:AlternateContent>
  <c:chart>
    <c:title>
      <c:tx>
        <c:rich>
          <a:bodyPr/>
          <a:lstStyle/>
          <a:p>
            <a:pPr>
              <a:defRPr/>
            </a:pPr>
            <a:r>
              <a:rPr lang="es-ES"/>
              <a:t>ACCIONES EN ESPACIO PÚBLICO</a:t>
            </a:r>
          </a:p>
          <a:p>
            <a:pPr>
              <a:defRPr/>
            </a:pPr>
            <a:r>
              <a:rPr lang="es-ES"/>
              <a:t>GRÁFICO REGIONALIZADO</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invertIfNegative val="0"/>
          <c:cat>
            <c:strRef>
              <c:f>'ACCIONES EN ESPACIOS PÚBLICOS'!$A$1:$A$16</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'ACCIONES EN ESPACIOS PÚBLICOS'!$B$1:$B$16</c:f>
              <c:numCache>
                <c:formatCode>General</c:formatCode>
                <c:ptCount val="16"/>
                <c:pt idx="1">
                  <c:v>5</c:v>
                </c:pt>
                <c:pt idx="2">
                  <c:v>9</c:v>
                </c:pt>
                <c:pt idx="3">
                  <c:v>14</c:v>
                </c:pt>
                <c:pt idx="4">
                  <c:v>9</c:v>
                </c:pt>
                <c:pt idx="5">
                  <c:v>23</c:v>
                </c:pt>
                <c:pt idx="6">
                  <c:v>58</c:v>
                </c:pt>
                <c:pt idx="7">
                  <c:v>64</c:v>
                </c:pt>
                <c:pt idx="8">
                  <c:v>65</c:v>
                </c:pt>
                <c:pt idx="9">
                  <c:v>89</c:v>
                </c:pt>
                <c:pt idx="10">
                  <c:v>50</c:v>
                </c:pt>
                <c:pt idx="11">
                  <c:v>54</c:v>
                </c:pt>
                <c:pt idx="12">
                  <c:v>13</c:v>
                </c:pt>
                <c:pt idx="13">
                  <c:v>6</c:v>
                </c:pt>
                <c:pt idx="14">
                  <c:v>5</c:v>
                </c:pt>
                <c:pt idx="15">
                  <c:v>153</c:v>
                </c:pt>
              </c:numCache>
            </c:numRef>
          </c:val>
        </c:ser>
        <c:dLbls>
          <c:showLegendKey val="0"/>
          <c:showVal val="0"/>
          <c:showCatName val="0"/>
          <c:showSerName val="0"/>
          <c:showPercent val="0"/>
          <c:showBubbleSize val="0"/>
        </c:dLbls>
        <c:gapWidth val="150"/>
        <c:shape val="box"/>
        <c:axId val="190880000"/>
        <c:axId val="190881792"/>
        <c:axId val="0"/>
      </c:bar3DChart>
      <c:catAx>
        <c:axId val="190880000"/>
        <c:scaling>
          <c:orientation val="minMax"/>
        </c:scaling>
        <c:delete val="0"/>
        <c:axPos val="l"/>
        <c:numFmt formatCode="General" sourceLinked="0"/>
        <c:majorTickMark val="none"/>
        <c:minorTickMark val="none"/>
        <c:tickLblPos val="nextTo"/>
        <c:crossAx val="190881792"/>
        <c:crosses val="autoZero"/>
        <c:auto val="1"/>
        <c:lblAlgn val="ctr"/>
        <c:lblOffset val="100"/>
        <c:noMultiLvlLbl val="0"/>
      </c:catAx>
      <c:valAx>
        <c:axId val="190881792"/>
        <c:scaling>
          <c:orientation val="minMax"/>
        </c:scaling>
        <c:delete val="0"/>
        <c:axPos val="b"/>
        <c:majorGridlines/>
        <c:numFmt formatCode="General" sourceLinked="1"/>
        <c:majorTickMark val="none"/>
        <c:minorTickMark val="none"/>
        <c:tickLblPos val="nextTo"/>
        <c:crossAx val="190880000"/>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ES"/>
              <a:t>GRÁFICO REGIONALIZADO </a:t>
            </a:r>
          </a:p>
          <a:p>
            <a:pPr>
              <a:defRPr/>
            </a:pPr>
            <a:r>
              <a:rPr lang="es-ES"/>
              <a:t>AGENDAS Y REPORTES </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'AAGENDA VS REPORTE'!$B$1</c:f>
              <c:strCache>
                <c:ptCount val="1"/>
                <c:pt idx="0">
                  <c:v>AGENDA</c:v>
                </c:pt>
              </c:strCache>
            </c:strRef>
          </c:tx>
          <c:invertIfNegative val="0"/>
          <c:cat>
            <c:strRef>
              <c:f>'AAGENDA VS REPORTE'!$A$2:$A$17</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'AAGENDA VS REPORTE'!$B$2:$B$17</c:f>
              <c:numCache>
                <c:formatCode>General</c:formatCode>
                <c:ptCount val="16"/>
                <c:pt idx="1">
                  <c:v>12</c:v>
                </c:pt>
                <c:pt idx="2">
                  <c:v>27</c:v>
                </c:pt>
                <c:pt idx="3">
                  <c:v>43</c:v>
                </c:pt>
                <c:pt idx="4">
                  <c:v>52</c:v>
                </c:pt>
                <c:pt idx="5">
                  <c:v>90</c:v>
                </c:pt>
                <c:pt idx="6">
                  <c:v>235</c:v>
                </c:pt>
                <c:pt idx="7">
                  <c:v>234</c:v>
                </c:pt>
                <c:pt idx="8">
                  <c:v>195</c:v>
                </c:pt>
                <c:pt idx="9">
                  <c:v>346</c:v>
                </c:pt>
                <c:pt idx="10">
                  <c:v>156</c:v>
                </c:pt>
                <c:pt idx="11">
                  <c:v>143</c:v>
                </c:pt>
                <c:pt idx="12">
                  <c:v>73</c:v>
                </c:pt>
                <c:pt idx="13">
                  <c:v>18</c:v>
                </c:pt>
                <c:pt idx="14">
                  <c:v>28</c:v>
                </c:pt>
                <c:pt idx="15">
                  <c:v>504</c:v>
                </c:pt>
              </c:numCache>
            </c:numRef>
          </c:val>
        </c:ser>
        <c:ser>
          <c:idx val="1"/>
          <c:order val="1"/>
          <c:tx>
            <c:strRef>
              <c:f>'AAGENDA VS REPORTE'!$C$1</c:f>
              <c:strCache>
                <c:ptCount val="1"/>
                <c:pt idx="0">
                  <c:v>REPORTADAS</c:v>
                </c:pt>
              </c:strCache>
            </c:strRef>
          </c:tx>
          <c:invertIfNegative val="0"/>
          <c:cat>
            <c:strRef>
              <c:f>'AAGENDA VS REPORTE'!$A$2:$A$17</c:f>
              <c:strCache>
                <c:ptCount val="16"/>
                <c:pt idx="1">
                  <c:v>ARICA</c:v>
                </c:pt>
                <c:pt idx="2">
                  <c:v>TARAPACÁ</c:v>
                </c:pt>
                <c:pt idx="3">
                  <c:v>ANTOFAGASTA</c:v>
                </c:pt>
                <c:pt idx="4">
                  <c:v>ATACAMA</c:v>
                </c:pt>
                <c:pt idx="5">
                  <c:v>COQUIMBO</c:v>
                </c:pt>
                <c:pt idx="6">
                  <c:v>VALPARAÍSO</c:v>
                </c:pt>
                <c:pt idx="7">
                  <c:v>OHIGGINS</c:v>
                </c:pt>
                <c:pt idx="8">
                  <c:v>MAULE</c:v>
                </c:pt>
                <c:pt idx="9">
                  <c:v>BIOBÍO</c:v>
                </c:pt>
                <c:pt idx="10">
                  <c:v>ARAUCANÍA</c:v>
                </c:pt>
                <c:pt idx="11">
                  <c:v>LOS LAGOS</c:v>
                </c:pt>
                <c:pt idx="12">
                  <c:v>LOS RÍOS</c:v>
                </c:pt>
                <c:pt idx="13">
                  <c:v>AYSÉN</c:v>
                </c:pt>
                <c:pt idx="14">
                  <c:v>MAGALLANES</c:v>
                </c:pt>
                <c:pt idx="15">
                  <c:v>METROPOLITANA</c:v>
                </c:pt>
              </c:strCache>
            </c:strRef>
          </c:cat>
          <c:val>
            <c:numRef>
              <c:f>'AAGENDA VS REPORTE'!$C$2:$C$17</c:f>
              <c:numCache>
                <c:formatCode>General</c:formatCode>
                <c:ptCount val="16"/>
                <c:pt idx="1">
                  <c:v>9</c:v>
                </c:pt>
                <c:pt idx="2">
                  <c:v>17</c:v>
                </c:pt>
                <c:pt idx="3">
                  <c:v>18</c:v>
                </c:pt>
                <c:pt idx="4">
                  <c:v>32</c:v>
                </c:pt>
                <c:pt idx="5">
                  <c:v>57</c:v>
                </c:pt>
                <c:pt idx="6">
                  <c:v>159</c:v>
                </c:pt>
                <c:pt idx="7">
                  <c:v>170</c:v>
                </c:pt>
                <c:pt idx="8">
                  <c:v>127</c:v>
                </c:pt>
                <c:pt idx="9">
                  <c:v>208</c:v>
                </c:pt>
                <c:pt idx="10">
                  <c:v>111</c:v>
                </c:pt>
                <c:pt idx="11">
                  <c:v>104</c:v>
                </c:pt>
                <c:pt idx="12">
                  <c:v>35</c:v>
                </c:pt>
                <c:pt idx="13">
                  <c:v>14</c:v>
                </c:pt>
                <c:pt idx="14">
                  <c:v>18</c:v>
                </c:pt>
                <c:pt idx="15">
                  <c:v>384</c:v>
                </c:pt>
              </c:numCache>
            </c:numRef>
          </c:val>
        </c:ser>
        <c:dLbls>
          <c:showLegendKey val="0"/>
          <c:showVal val="0"/>
          <c:showCatName val="0"/>
          <c:showSerName val="0"/>
          <c:showPercent val="0"/>
          <c:showBubbleSize val="0"/>
        </c:dLbls>
        <c:gapWidth val="150"/>
        <c:shape val="box"/>
        <c:axId val="191064704"/>
        <c:axId val="191066496"/>
        <c:axId val="0"/>
      </c:bar3DChart>
      <c:catAx>
        <c:axId val="191064704"/>
        <c:scaling>
          <c:orientation val="minMax"/>
        </c:scaling>
        <c:delete val="0"/>
        <c:axPos val="b"/>
        <c:numFmt formatCode="General" sourceLinked="0"/>
        <c:majorTickMark val="none"/>
        <c:minorTickMark val="none"/>
        <c:tickLblPos val="nextTo"/>
        <c:crossAx val="191066496"/>
        <c:crosses val="autoZero"/>
        <c:auto val="1"/>
        <c:lblAlgn val="ctr"/>
        <c:lblOffset val="100"/>
        <c:noMultiLvlLbl val="0"/>
      </c:catAx>
      <c:valAx>
        <c:axId val="191066496"/>
        <c:scaling>
          <c:orientation val="minMax"/>
        </c:scaling>
        <c:delete val="0"/>
        <c:axPos val="l"/>
        <c:majorGridlines/>
        <c:numFmt formatCode="General" sourceLinked="1"/>
        <c:majorTickMark val="none"/>
        <c:minorTickMark val="none"/>
        <c:tickLblPos val="nextTo"/>
        <c:crossAx val="191064704"/>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a:pPr>
            <a:r>
              <a:rPr lang="es-ES">
                <a:latin typeface="Avenir Book"/>
                <a:cs typeface="Avenir Book"/>
              </a:rPr>
              <a:t>TIPO</a:t>
            </a:r>
            <a:r>
              <a:rPr lang="es-ES" baseline="0">
                <a:latin typeface="Avenir Book"/>
                <a:cs typeface="Avenir Book"/>
              </a:rPr>
              <a:t> DE ESTABLECIMIENTO PARTICIPANTE</a:t>
            </a:r>
            <a:endParaRPr lang="es-ES">
              <a:latin typeface="Avenir Book"/>
              <a:cs typeface="Avenir Book"/>
            </a:endParaRP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'TIPO EE'!$A$1:$A$4</c:f>
              <c:strCache>
                <c:ptCount val="4"/>
                <c:pt idx="0">
                  <c:v>PARTICULAR SUBVENCIONADO</c:v>
                </c:pt>
                <c:pt idx="1">
                  <c:v>PÚBLICO</c:v>
                </c:pt>
                <c:pt idx="2">
                  <c:v>PARTICULAR PAGADO</c:v>
                </c:pt>
                <c:pt idx="3">
                  <c:v>SIN DEFINICIÓN</c:v>
                </c:pt>
              </c:strCache>
            </c:strRef>
          </c:cat>
          <c:val>
            <c:numRef>
              <c:f>'TIPO EE'!$B$1:$B$4</c:f>
              <c:numCache>
                <c:formatCode>General</c:formatCode>
                <c:ptCount val="4"/>
                <c:pt idx="0">
                  <c:v>443</c:v>
                </c:pt>
                <c:pt idx="1">
                  <c:v>712</c:v>
                </c:pt>
                <c:pt idx="2">
                  <c:v>46</c:v>
                </c:pt>
                <c:pt idx="3">
                  <c:v>14</c:v>
                </c:pt>
              </c:numCache>
            </c:numRef>
          </c:val>
        </c:ser>
        <c:dLbls>
          <c:showLegendKey val="0"/>
          <c:showVal val="0"/>
          <c:showCatName val="0"/>
          <c:showSerName val="0"/>
          <c:showPercent val="0"/>
          <c:showBubbleSize val="0"/>
        </c:dLbls>
        <c:gapWidth val="150"/>
        <c:shape val="box"/>
        <c:axId val="191076608"/>
        <c:axId val="191094784"/>
        <c:axId val="0"/>
      </c:bar3DChart>
      <c:catAx>
        <c:axId val="191076608"/>
        <c:scaling>
          <c:orientation val="minMax"/>
        </c:scaling>
        <c:delete val="0"/>
        <c:axPos val="b"/>
        <c:numFmt formatCode="General" sourceLinked="0"/>
        <c:majorTickMark val="none"/>
        <c:minorTickMark val="none"/>
        <c:tickLblPos val="nextTo"/>
        <c:crossAx val="191094784"/>
        <c:crosses val="autoZero"/>
        <c:auto val="1"/>
        <c:lblAlgn val="ctr"/>
        <c:lblOffset val="100"/>
        <c:noMultiLvlLbl val="0"/>
      </c:catAx>
      <c:valAx>
        <c:axId val="191094784"/>
        <c:scaling>
          <c:orientation val="minMax"/>
        </c:scaling>
        <c:delete val="0"/>
        <c:axPos val="l"/>
        <c:majorGridlines/>
        <c:title>
          <c:layout/>
          <c:overlay val="0"/>
        </c:title>
        <c:numFmt formatCode="General" sourceLinked="1"/>
        <c:majorTickMark val="none"/>
        <c:minorTickMark val="none"/>
        <c:tickLblPos val="nextTo"/>
        <c:crossAx val="191076608"/>
        <c:crosses val="autoZero"/>
        <c:crossBetween val="between"/>
      </c:valAx>
      <c:dTable>
        <c:showHorzBorder val="1"/>
        <c:showVertBorder val="1"/>
        <c:showOutline val="1"/>
        <c:showKeys val="1"/>
      </c:dTable>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3</xdr:col>
      <xdr:colOff>101600</xdr:colOff>
      <xdr:row>7</xdr:row>
      <xdr:rowOff>76200</xdr:rowOff>
    </xdr:from>
    <xdr:to>
      <xdr:col>13</xdr:col>
      <xdr:colOff>495300</xdr:colOff>
      <xdr:row>33</xdr:row>
      <xdr:rowOff>127000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1257300</xdr:colOff>
      <xdr:row>19</xdr:row>
      <xdr:rowOff>139700</xdr:rowOff>
    </xdr:from>
    <xdr:to>
      <xdr:col>16</xdr:col>
      <xdr:colOff>355600</xdr:colOff>
      <xdr:row>47</xdr:row>
      <xdr:rowOff>50800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38100</xdr:rowOff>
    </xdr:from>
    <xdr:to>
      <xdr:col>13</xdr:col>
      <xdr:colOff>508000</xdr:colOff>
      <xdr:row>32</xdr:row>
      <xdr:rowOff>101600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840703</xdr:colOff>
      <xdr:row>7</xdr:row>
      <xdr:rowOff>63499</xdr:rowOff>
    </xdr:from>
    <xdr:to>
      <xdr:col>21</xdr:col>
      <xdr:colOff>71549</xdr:colOff>
      <xdr:row>57</xdr:row>
      <xdr:rowOff>160986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50800</xdr:colOff>
      <xdr:row>1</xdr:row>
      <xdr:rowOff>139700</xdr:rowOff>
    </xdr:from>
    <xdr:to>
      <xdr:col>13</xdr:col>
      <xdr:colOff>698500</xdr:colOff>
      <xdr:row>41</xdr:row>
      <xdr:rowOff>127000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749300</xdr:colOff>
      <xdr:row>2</xdr:row>
      <xdr:rowOff>139700</xdr:rowOff>
    </xdr:from>
    <xdr:to>
      <xdr:col>12</xdr:col>
      <xdr:colOff>317500</xdr:colOff>
      <xdr:row>38</xdr:row>
      <xdr:rowOff>76200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88900</xdr:rowOff>
    </xdr:from>
    <xdr:to>
      <xdr:col>12</xdr:col>
      <xdr:colOff>88900</xdr:colOff>
      <xdr:row>40</xdr:row>
      <xdr:rowOff>114300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304800</xdr:colOff>
      <xdr:row>1</xdr:row>
      <xdr:rowOff>63500</xdr:rowOff>
    </xdr:from>
    <xdr:to>
      <xdr:col>13</xdr:col>
      <xdr:colOff>101600</xdr:colOff>
      <xdr:row>38</xdr:row>
      <xdr:rowOff>127000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488950</xdr:colOff>
      <xdr:row>0</xdr:row>
      <xdr:rowOff>139700</xdr:rowOff>
    </xdr:from>
    <xdr:to>
      <xdr:col>17</xdr:col>
      <xdr:colOff>152400</xdr:colOff>
      <xdr:row>30</xdr:row>
      <xdr:rowOff>25400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139700</xdr:colOff>
      <xdr:row>5</xdr:row>
      <xdr:rowOff>50800</xdr:rowOff>
    </xdr:from>
    <xdr:to>
      <xdr:col>12</xdr:col>
      <xdr:colOff>279400</xdr:colOff>
      <xdr:row>30</xdr:row>
      <xdr:rowOff>63500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Austi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ustin">
      <a:maj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Austin">
      <a:fillStyleLst>
        <a:solidFill>
          <a:schemeClr val="phClr"/>
        </a:solidFill>
        <a:gradFill rotWithShape="1">
          <a:gsLst>
            <a:gs pos="0">
              <a:schemeClr val="phClr">
                <a:tint val="20000"/>
                <a:satMod val="180000"/>
                <a:lumMod val="98000"/>
              </a:schemeClr>
            </a:gs>
            <a:gs pos="40000">
              <a:schemeClr val="phClr">
                <a:tint val="30000"/>
                <a:satMod val="260000"/>
                <a:lumMod val="84000"/>
              </a:schemeClr>
            </a:gs>
            <a:gs pos="100000">
              <a:schemeClr val="phClr">
                <a:tint val="100000"/>
                <a:satMod val="110000"/>
                <a:lumMod val="100000"/>
              </a:schemeClr>
            </a:gs>
          </a:gsLst>
          <a:lin ang="5040000" scaled="1"/>
        </a:gradFill>
        <a:gradFill rotWithShape="1">
          <a:gsLst>
            <a:gs pos="0">
              <a:schemeClr val="phClr"/>
            </a:gs>
            <a:gs pos="100000">
              <a:schemeClr val="phClr">
                <a:shade val="75000"/>
                <a:satMod val="120000"/>
                <a:lumMod val="90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outerShdw blurRad="50800" dist="25400" dir="5400000" rotWithShape="0">
              <a:srgbClr val="000000">
                <a:alpha val="28000"/>
              </a:srgbClr>
            </a:outerShdw>
          </a:effectLst>
          <a:scene3d>
            <a:camera prst="orthographicFront">
              <a:rot lat="0" lon="0" rev="0"/>
            </a:camera>
            <a:lightRig rig="threePt" dir="tl">
              <a:rot lat="0" lon="0" rev="20400000"/>
            </a:lightRig>
          </a:scene3d>
          <a:sp3d>
            <a:bevelT w="50800" h="12700" prst="softRound"/>
          </a:sp3d>
        </a:effectStyle>
        <a:effectStyle>
          <a:effectLst>
            <a:outerShdw blurRad="44450" dist="50800" dir="5400000" sx="96000" rotWithShape="0">
              <a:srgbClr val="000000">
                <a:alpha val="34000"/>
              </a:srgbClr>
            </a:outerShdw>
          </a:effectLst>
          <a:scene3d>
            <a:camera prst="orthographicFront">
              <a:rot lat="0" lon="0" rev="0"/>
            </a:camera>
            <a:lightRig rig="threePt" dir="tl">
              <a:rot lat="0" lon="0" rev="20400000"/>
            </a:lightRig>
          </a:scene3d>
          <a:sp3d contourW="15875" prstMaterial="metal">
            <a:bevelT w="101600" h="25400" prst="softRound"/>
            <a:contourClr>
              <a:schemeClr val="phClr">
                <a:shade val="30000"/>
              </a:schemeClr>
            </a:contourClr>
          </a:sp3d>
        </a:effectStyle>
      </a:effectStyleLst>
      <a:bgFillStyleLst>
        <a:solidFill>
          <a:schemeClr val="phClr"/>
        </a:solidFill>
        <a:gradFill rotWithShape="1">
          <a:gsLst>
            <a:gs pos="0">
              <a:schemeClr val="phClr">
                <a:shade val="94000"/>
                <a:satMod val="114000"/>
                <a:lumMod val="96000"/>
              </a:schemeClr>
            </a:gs>
            <a:gs pos="62000">
              <a:schemeClr val="phClr">
                <a:tint val="92000"/>
                <a:shade val="66000"/>
                <a:satMod val="110000"/>
                <a:lumMod val="80000"/>
              </a:schemeClr>
            </a:gs>
            <a:gs pos="100000">
              <a:schemeClr val="phClr">
                <a:tint val="89000"/>
                <a:shade val="62000"/>
                <a:satMod val="110000"/>
                <a:lumMod val="72000"/>
              </a:schemeClr>
            </a:gs>
          </a:gsLst>
          <a:lin ang="5400000" scaled="0"/>
        </a:gradFill>
        <a:blipFill rotWithShape="1">
          <a:blip xmlns:r="http://schemas.openxmlformats.org/officeDocument/2006/relationships" r:embed="rId1">
            <a:duotone>
              <a:schemeClr val="phClr">
                <a:tint val="80000"/>
                <a:shade val="58000"/>
              </a:schemeClr>
              <a:schemeClr val="phClr">
                <a:tint val="73000"/>
                <a:shade val="68000"/>
                <a:satMod val="150000"/>
              </a:schemeClr>
            </a:duotone>
          </a:blip>
          <a:tile tx="0" ty="0" sx="100000" sy="100000" flip="none" algn="tl"/>
        </a:blip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AD3372"/>
  <sheetViews>
    <sheetView workbookViewId="0"/>
  </sheetViews>
  <sheetFormatPr baseColWidth="10" defaultRowHeight="16.5" x14ac:dyDescent="0.3"/>
  <sheetData>
    <row r="1" spans="1:30" x14ac:dyDescent="0.3">
      <c r="A1" t="s">
        <v>0</v>
      </c>
      <c r="B1" t="s">
        <v>1</v>
      </c>
      <c r="C1" t="s">
        <v>2</v>
      </c>
      <c r="D1" t="s">
        <v>3</v>
      </c>
      <c r="E1" t="s">
        <v>4</v>
      </c>
      <c r="F1" t="s">
        <v>5</v>
      </c>
      <c r="G1" t="s">
        <v>6</v>
      </c>
      <c r="H1" t="s">
        <v>39</v>
      </c>
      <c r="I1" t="s">
        <v>40</v>
      </c>
      <c r="J1" t="s">
        <v>41</v>
      </c>
      <c r="K1">
        <v>8</v>
      </c>
      <c r="L1" s="1">
        <v>0.42708333333333331</v>
      </c>
      <c r="M1" s="1">
        <v>0.5</v>
      </c>
      <c r="N1" t="s">
        <v>13</v>
      </c>
      <c r="O1" t="s">
        <v>14</v>
      </c>
      <c r="P1" t="s">
        <v>15</v>
      </c>
      <c r="Q1" t="s">
        <v>16</v>
      </c>
      <c r="R1" t="s">
        <v>17</v>
      </c>
      <c r="S1" t="s">
        <v>18</v>
      </c>
      <c r="T1" t="s">
        <v>19</v>
      </c>
      <c r="U1" t="s">
        <v>20</v>
      </c>
      <c r="V1" t="s">
        <v>16</v>
      </c>
      <c r="W1" t="s">
        <v>21</v>
      </c>
      <c r="X1" t="s">
        <v>22</v>
      </c>
      <c r="Y1" t="s">
        <v>23</v>
      </c>
      <c r="Z1" t="s">
        <v>16</v>
      </c>
      <c r="AA1" t="s">
        <v>24</v>
      </c>
      <c r="AB1" t="s">
        <v>25</v>
      </c>
      <c r="AC1" t="s">
        <v>26</v>
      </c>
      <c r="AD1" t="s">
        <v>27</v>
      </c>
    </row>
    <row r="2" spans="1:30" hidden="1" x14ac:dyDescent="0.3">
      <c r="A2">
        <v>35</v>
      </c>
      <c r="B2">
        <v>11402</v>
      </c>
      <c r="C2" t="s">
        <v>28</v>
      </c>
      <c r="AD2" t="s">
        <v>29</v>
      </c>
    </row>
    <row r="3" spans="1:30" hidden="1" x14ac:dyDescent="0.3">
      <c r="A3">
        <v>35</v>
      </c>
      <c r="B3">
        <v>11458</v>
      </c>
      <c r="C3" t="s">
        <v>30</v>
      </c>
      <c r="AD3" t="s">
        <v>31</v>
      </c>
    </row>
    <row r="4" spans="1:30" hidden="1" x14ac:dyDescent="0.3">
      <c r="A4">
        <v>35</v>
      </c>
      <c r="B4">
        <v>11461</v>
      </c>
      <c r="C4" t="s">
        <v>32</v>
      </c>
      <c r="AD4" t="s">
        <v>31</v>
      </c>
    </row>
    <row r="5" spans="1:30" hidden="1" x14ac:dyDescent="0.3">
      <c r="A5">
        <v>35</v>
      </c>
      <c r="B5">
        <v>11463</v>
      </c>
      <c r="C5" t="s">
        <v>33</v>
      </c>
      <c r="AD5" t="s">
        <v>31</v>
      </c>
    </row>
    <row r="6" spans="1:30" hidden="1" x14ac:dyDescent="0.3">
      <c r="A6">
        <v>35</v>
      </c>
      <c r="B6">
        <v>12157</v>
      </c>
      <c r="C6" t="s">
        <v>34</v>
      </c>
      <c r="AD6" t="s">
        <v>31</v>
      </c>
    </row>
    <row r="7" spans="1:30" hidden="1" x14ac:dyDescent="0.3">
      <c r="A7">
        <v>35</v>
      </c>
      <c r="B7">
        <v>12371</v>
      </c>
      <c r="C7" t="s">
        <v>35</v>
      </c>
      <c r="AD7" t="s">
        <v>29</v>
      </c>
    </row>
    <row r="8" spans="1:30" hidden="1" x14ac:dyDescent="0.3">
      <c r="A8">
        <v>35</v>
      </c>
      <c r="B8">
        <v>12375</v>
      </c>
      <c r="C8" t="s">
        <v>36</v>
      </c>
      <c r="AD8" t="s">
        <v>29</v>
      </c>
    </row>
    <row r="9" spans="1:30" x14ac:dyDescent="0.3">
      <c r="A9">
        <v>39</v>
      </c>
      <c r="B9">
        <v>12725</v>
      </c>
      <c r="C9" t="s">
        <v>44</v>
      </c>
      <c r="D9">
        <v>20160526</v>
      </c>
      <c r="E9">
        <v>2</v>
      </c>
      <c r="F9" t="s">
        <v>45</v>
      </c>
      <c r="H9" t="s">
        <v>7</v>
      </c>
      <c r="I9" t="s">
        <v>8</v>
      </c>
      <c r="J9" t="s">
        <v>9</v>
      </c>
      <c r="K9" t="s">
        <v>10</v>
      </c>
      <c r="L9" t="s">
        <v>11</v>
      </c>
      <c r="M9" t="s">
        <v>12</v>
      </c>
      <c r="P9" t="s">
        <v>42</v>
      </c>
      <c r="AD9" t="s">
        <v>43</v>
      </c>
    </row>
    <row r="10" spans="1:30" x14ac:dyDescent="0.3">
      <c r="A10">
        <v>200</v>
      </c>
      <c r="B10">
        <v>12912</v>
      </c>
      <c r="C10" t="s">
        <v>82</v>
      </c>
      <c r="D10">
        <v>20160523</v>
      </c>
      <c r="E10">
        <v>3</v>
      </c>
      <c r="F10" t="s">
        <v>45</v>
      </c>
      <c r="K10">
        <v>15</v>
      </c>
      <c r="P10" t="s">
        <v>42</v>
      </c>
      <c r="AD10" t="s">
        <v>43</v>
      </c>
    </row>
    <row r="11" spans="1:30" hidden="1" x14ac:dyDescent="0.3">
      <c r="A11">
        <v>48</v>
      </c>
      <c r="B11">
        <v>12733</v>
      </c>
      <c r="C11" t="s">
        <v>46</v>
      </c>
      <c r="AD11" t="s">
        <v>29</v>
      </c>
    </row>
    <row r="12" spans="1:30" hidden="1" x14ac:dyDescent="0.3">
      <c r="A12">
        <v>51</v>
      </c>
      <c r="B12">
        <v>12741</v>
      </c>
      <c r="C12" t="s">
        <v>47</v>
      </c>
      <c r="AD12" t="s">
        <v>29</v>
      </c>
    </row>
    <row r="13" spans="1:30" hidden="1" x14ac:dyDescent="0.3">
      <c r="A13">
        <v>51</v>
      </c>
      <c r="B13">
        <v>12743</v>
      </c>
      <c r="C13" t="s">
        <v>48</v>
      </c>
      <c r="AD13" t="s">
        <v>31</v>
      </c>
    </row>
    <row r="14" spans="1:30" hidden="1" x14ac:dyDescent="0.3">
      <c r="A14">
        <v>51</v>
      </c>
      <c r="B14">
        <v>12745</v>
      </c>
      <c r="C14" t="s">
        <v>49</v>
      </c>
      <c r="AD14" t="s">
        <v>31</v>
      </c>
    </row>
    <row r="15" spans="1:30" hidden="1" x14ac:dyDescent="0.3">
      <c r="A15">
        <v>51</v>
      </c>
      <c r="B15">
        <v>12747</v>
      </c>
      <c r="C15" t="s">
        <v>50</v>
      </c>
      <c r="AD15" t="s">
        <v>31</v>
      </c>
    </row>
    <row r="16" spans="1:30" hidden="1" x14ac:dyDescent="0.3">
      <c r="A16">
        <v>51</v>
      </c>
      <c r="B16">
        <v>12749</v>
      </c>
      <c r="C16" t="s">
        <v>51</v>
      </c>
      <c r="AD16" t="s">
        <v>31</v>
      </c>
    </row>
    <row r="17" spans="1:30" x14ac:dyDescent="0.3">
      <c r="A17">
        <v>362</v>
      </c>
      <c r="B17">
        <v>13293</v>
      </c>
      <c r="C17" t="s">
        <v>353</v>
      </c>
      <c r="D17">
        <v>20160526</v>
      </c>
      <c r="E17">
        <v>1</v>
      </c>
      <c r="F17" t="s">
        <v>38</v>
      </c>
      <c r="G17">
        <v>1</v>
      </c>
      <c r="H17" t="s">
        <v>354</v>
      </c>
      <c r="I17" t="s">
        <v>355</v>
      </c>
      <c r="J17" t="s">
        <v>356</v>
      </c>
      <c r="K17">
        <v>15</v>
      </c>
      <c r="L17" s="1">
        <v>0.39583333333333331</v>
      </c>
      <c r="M17" s="1">
        <v>0.45833333333333331</v>
      </c>
      <c r="N17" t="s">
        <v>357</v>
      </c>
      <c r="O17" t="s">
        <v>358</v>
      </c>
      <c r="P17" t="s">
        <v>42</v>
      </c>
      <c r="AD17" t="s">
        <v>43</v>
      </c>
    </row>
    <row r="18" spans="1:30" hidden="1" x14ac:dyDescent="0.3">
      <c r="A18">
        <v>56</v>
      </c>
      <c r="B18">
        <v>12818</v>
      </c>
      <c r="C18" t="s">
        <v>60</v>
      </c>
      <c r="AD18" t="s">
        <v>29</v>
      </c>
    </row>
    <row r="19" spans="1:30" hidden="1" x14ac:dyDescent="0.3">
      <c r="A19">
        <v>142</v>
      </c>
      <c r="B19">
        <v>12841</v>
      </c>
      <c r="C19" t="s">
        <v>61</v>
      </c>
      <c r="AD19" t="s">
        <v>29</v>
      </c>
    </row>
    <row r="20" spans="1:30" hidden="1" x14ac:dyDescent="0.3">
      <c r="A20">
        <v>133</v>
      </c>
      <c r="B20">
        <v>12851</v>
      </c>
      <c r="C20" t="s">
        <v>62</v>
      </c>
      <c r="AD20" t="s">
        <v>29</v>
      </c>
    </row>
    <row r="21" spans="1:30" hidden="1" x14ac:dyDescent="0.3">
      <c r="A21">
        <v>69</v>
      </c>
      <c r="B21">
        <v>12885</v>
      </c>
      <c r="C21" t="s">
        <v>63</v>
      </c>
      <c r="AD21" t="s">
        <v>31</v>
      </c>
    </row>
    <row r="22" spans="1:30" x14ac:dyDescent="0.3">
      <c r="A22">
        <v>500</v>
      </c>
      <c r="B22">
        <v>15344</v>
      </c>
      <c r="C22" t="s">
        <v>2570</v>
      </c>
      <c r="D22">
        <v>20160523</v>
      </c>
      <c r="E22">
        <v>1</v>
      </c>
      <c r="F22" t="s">
        <v>45</v>
      </c>
      <c r="G22">
        <v>1</v>
      </c>
      <c r="H22" t="s">
        <v>2571</v>
      </c>
      <c r="I22" t="s">
        <v>2572</v>
      </c>
      <c r="J22" t="s">
        <v>356</v>
      </c>
      <c r="K22">
        <v>15</v>
      </c>
      <c r="L22" s="1">
        <v>0.60416666666666663</v>
      </c>
      <c r="M22" s="1">
        <v>0.66666666666666663</v>
      </c>
      <c r="P22" t="s">
        <v>57</v>
      </c>
      <c r="Q22">
        <v>36</v>
      </c>
      <c r="R22">
        <v>2</v>
      </c>
      <c r="AA22" t="s">
        <v>2573</v>
      </c>
      <c r="AB22" t="s">
        <v>2574</v>
      </c>
      <c r="AC22" t="s">
        <v>2575</v>
      </c>
      <c r="AD22" t="s">
        <v>43</v>
      </c>
    </row>
    <row r="23" spans="1:30" x14ac:dyDescent="0.3">
      <c r="A23">
        <v>500</v>
      </c>
      <c r="B23">
        <v>15346</v>
      </c>
      <c r="C23" t="s">
        <v>2576</v>
      </c>
      <c r="D23">
        <v>20160524</v>
      </c>
      <c r="E23">
        <v>1</v>
      </c>
      <c r="F23" t="s">
        <v>45</v>
      </c>
      <c r="G23">
        <v>1</v>
      </c>
      <c r="H23" t="s">
        <v>2571</v>
      </c>
      <c r="I23" t="s">
        <v>2572</v>
      </c>
      <c r="J23" t="s">
        <v>356</v>
      </c>
      <c r="K23">
        <v>15</v>
      </c>
      <c r="L23" s="1">
        <v>0.625</v>
      </c>
      <c r="M23" s="1">
        <v>0.70833333333333337</v>
      </c>
      <c r="P23" t="s">
        <v>57</v>
      </c>
      <c r="Q23">
        <v>34</v>
      </c>
      <c r="R23">
        <v>2</v>
      </c>
      <c r="AB23" t="s">
        <v>2577</v>
      </c>
      <c r="AC23" t="s">
        <v>2578</v>
      </c>
      <c r="AD23" t="s">
        <v>43</v>
      </c>
    </row>
    <row r="24" spans="1:30" ht="409.5" x14ac:dyDescent="0.3">
      <c r="A24">
        <v>500</v>
      </c>
      <c r="B24">
        <v>15347</v>
      </c>
      <c r="C24" t="s">
        <v>2579</v>
      </c>
      <c r="D24">
        <v>20160525</v>
      </c>
      <c r="E24">
        <v>3</v>
      </c>
      <c r="F24" t="s">
        <v>45</v>
      </c>
      <c r="G24">
        <v>1</v>
      </c>
      <c r="H24" t="s">
        <v>2571</v>
      </c>
      <c r="I24" t="s">
        <v>2572</v>
      </c>
      <c r="J24" t="s">
        <v>356</v>
      </c>
      <c r="K24">
        <v>15</v>
      </c>
      <c r="L24" s="1">
        <v>0.625</v>
      </c>
      <c r="M24" s="1">
        <v>0.66666666666666663</v>
      </c>
      <c r="P24" t="s">
        <v>57</v>
      </c>
      <c r="W24" t="s">
        <v>2580</v>
      </c>
      <c r="X24" t="s">
        <v>2581</v>
      </c>
      <c r="Y24">
        <v>30</v>
      </c>
      <c r="AB24" s="2" t="s">
        <v>2582</v>
      </c>
      <c r="AC24" t="s">
        <v>2579</v>
      </c>
      <c r="AD24" t="s">
        <v>43</v>
      </c>
    </row>
    <row r="25" spans="1:30" x14ac:dyDescent="0.3">
      <c r="A25">
        <v>500</v>
      </c>
      <c r="B25">
        <v>15348</v>
      </c>
      <c r="C25" t="s">
        <v>2583</v>
      </c>
      <c r="D25">
        <v>20160526</v>
      </c>
      <c r="E25">
        <v>1</v>
      </c>
      <c r="F25" t="s">
        <v>45</v>
      </c>
      <c r="G25">
        <v>1</v>
      </c>
      <c r="H25" t="s">
        <v>2571</v>
      </c>
      <c r="I25" t="s">
        <v>2572</v>
      </c>
      <c r="J25" t="s">
        <v>356</v>
      </c>
      <c r="K25">
        <v>15</v>
      </c>
      <c r="L25" s="1">
        <v>0.66666666666666663</v>
      </c>
      <c r="M25" s="1">
        <v>0.72916666666666663</v>
      </c>
      <c r="P25" t="s">
        <v>57</v>
      </c>
      <c r="Q25">
        <v>30</v>
      </c>
      <c r="R25">
        <v>2</v>
      </c>
      <c r="AA25" t="s">
        <v>2584</v>
      </c>
      <c r="AB25" t="s">
        <v>2585</v>
      </c>
      <c r="AC25" t="s">
        <v>2583</v>
      </c>
      <c r="AD25" t="s">
        <v>43</v>
      </c>
    </row>
    <row r="26" spans="1:30" hidden="1" x14ac:dyDescent="0.3">
      <c r="A26">
        <v>51</v>
      </c>
      <c r="B26">
        <v>12916</v>
      </c>
      <c r="C26" t="s">
        <v>83</v>
      </c>
      <c r="AD26" t="s">
        <v>29</v>
      </c>
    </row>
    <row r="27" spans="1:30" hidden="1" x14ac:dyDescent="0.3">
      <c r="A27">
        <v>102</v>
      </c>
      <c r="B27">
        <v>12919</v>
      </c>
      <c r="C27" t="s">
        <v>84</v>
      </c>
      <c r="AD27" t="s">
        <v>31</v>
      </c>
    </row>
    <row r="28" spans="1:30" x14ac:dyDescent="0.3">
      <c r="A28">
        <v>500</v>
      </c>
      <c r="B28">
        <v>15349</v>
      </c>
      <c r="C28" t="s">
        <v>2586</v>
      </c>
      <c r="D28">
        <v>20160527</v>
      </c>
      <c r="E28">
        <v>2</v>
      </c>
      <c r="F28" t="s">
        <v>45</v>
      </c>
      <c r="G28">
        <v>1</v>
      </c>
      <c r="H28" t="s">
        <v>2571</v>
      </c>
      <c r="I28" t="s">
        <v>2572</v>
      </c>
      <c r="J28" t="s">
        <v>356</v>
      </c>
      <c r="K28">
        <v>15</v>
      </c>
      <c r="L28" s="1">
        <v>0.6875</v>
      </c>
      <c r="M28" s="1">
        <v>0.72916666666666663</v>
      </c>
      <c r="P28" t="s">
        <v>57</v>
      </c>
      <c r="S28">
        <v>4</v>
      </c>
      <c r="T28" t="s">
        <v>2587</v>
      </c>
      <c r="U28" t="s">
        <v>2588</v>
      </c>
      <c r="AA28" t="s">
        <v>2589</v>
      </c>
      <c r="AB28" t="s">
        <v>2590</v>
      </c>
      <c r="AC28" t="s">
        <v>2586</v>
      </c>
      <c r="AD28" t="s">
        <v>43</v>
      </c>
    </row>
    <row r="29" spans="1:30" x14ac:dyDescent="0.3">
      <c r="A29">
        <v>1283</v>
      </c>
      <c r="B29">
        <v>16681</v>
      </c>
      <c r="C29" t="s">
        <v>3993</v>
      </c>
      <c r="D29">
        <v>20160523</v>
      </c>
      <c r="E29">
        <v>4</v>
      </c>
      <c r="F29" t="s">
        <v>38</v>
      </c>
      <c r="G29">
        <v>1</v>
      </c>
      <c r="H29" t="s">
        <v>3994</v>
      </c>
      <c r="I29" t="s">
        <v>3995</v>
      </c>
      <c r="J29" t="s">
        <v>356</v>
      </c>
      <c r="K29">
        <v>15</v>
      </c>
      <c r="L29" s="1">
        <v>0.79166666666666663</v>
      </c>
      <c r="M29" s="1">
        <v>0.85416666666666663</v>
      </c>
      <c r="N29" t="s">
        <v>3996</v>
      </c>
      <c r="O29" t="s">
        <v>3997</v>
      </c>
      <c r="P29" t="s">
        <v>57</v>
      </c>
      <c r="Z29" t="s">
        <v>3998</v>
      </c>
      <c r="AC29" t="s">
        <v>3993</v>
      </c>
      <c r="AD29" t="s">
        <v>43</v>
      </c>
    </row>
    <row r="30" spans="1:30" x14ac:dyDescent="0.3">
      <c r="A30">
        <v>1283</v>
      </c>
      <c r="B30">
        <v>16753</v>
      </c>
      <c r="C30" t="s">
        <v>4077</v>
      </c>
      <c r="D30">
        <v>20160524</v>
      </c>
      <c r="E30">
        <v>4</v>
      </c>
      <c r="F30" t="s">
        <v>38</v>
      </c>
      <c r="G30">
        <v>1</v>
      </c>
      <c r="H30" t="s">
        <v>4078</v>
      </c>
      <c r="I30" t="s">
        <v>4079</v>
      </c>
      <c r="J30" t="s">
        <v>356</v>
      </c>
      <c r="K30">
        <v>15</v>
      </c>
      <c r="L30" s="1">
        <v>0.79166666666666663</v>
      </c>
      <c r="M30" s="1">
        <v>0.85416666666666663</v>
      </c>
      <c r="O30" t="s">
        <v>3997</v>
      </c>
      <c r="P30" t="s">
        <v>57</v>
      </c>
      <c r="Z30" t="s">
        <v>4080</v>
      </c>
      <c r="AC30" t="s">
        <v>4077</v>
      </c>
      <c r="AD30" t="s">
        <v>43</v>
      </c>
    </row>
    <row r="31" spans="1:30" hidden="1" x14ac:dyDescent="0.3">
      <c r="A31">
        <v>273</v>
      </c>
      <c r="B31">
        <v>12965</v>
      </c>
      <c r="C31" t="s">
        <v>100</v>
      </c>
      <c r="AD31" t="s">
        <v>31</v>
      </c>
    </row>
    <row r="32" spans="1:30" hidden="1" x14ac:dyDescent="0.3">
      <c r="A32">
        <v>190</v>
      </c>
      <c r="B32">
        <v>12972</v>
      </c>
      <c r="C32" t="s">
        <v>101</v>
      </c>
      <c r="AD32" t="s">
        <v>31</v>
      </c>
    </row>
    <row r="33" spans="1:30" x14ac:dyDescent="0.3">
      <c r="A33">
        <v>1283</v>
      </c>
      <c r="B33">
        <v>16782</v>
      </c>
      <c r="C33" t="s">
        <v>4158</v>
      </c>
      <c r="D33">
        <v>20160525</v>
      </c>
      <c r="E33">
        <v>4</v>
      </c>
      <c r="F33" t="s">
        <v>38</v>
      </c>
      <c r="G33">
        <v>1</v>
      </c>
      <c r="H33" t="s">
        <v>4078</v>
      </c>
      <c r="I33" t="s">
        <v>3995</v>
      </c>
      <c r="J33" t="s">
        <v>356</v>
      </c>
      <c r="K33">
        <v>15</v>
      </c>
      <c r="L33" s="1">
        <v>0.79166666666666663</v>
      </c>
      <c r="M33" s="1">
        <v>0.85416666666666663</v>
      </c>
      <c r="O33" t="s">
        <v>3997</v>
      </c>
      <c r="P33" t="s">
        <v>57</v>
      </c>
      <c r="Z33" t="s">
        <v>3998</v>
      </c>
      <c r="AC33" t="s">
        <v>4158</v>
      </c>
      <c r="AD33" t="s">
        <v>43</v>
      </c>
    </row>
    <row r="34" spans="1:30" x14ac:dyDescent="0.3">
      <c r="A34">
        <v>1283</v>
      </c>
      <c r="B34">
        <v>16783</v>
      </c>
      <c r="C34" t="s">
        <v>4159</v>
      </c>
      <c r="D34">
        <v>20160526</v>
      </c>
      <c r="E34">
        <v>4</v>
      </c>
      <c r="F34" t="s">
        <v>38</v>
      </c>
      <c r="G34">
        <v>1</v>
      </c>
      <c r="H34" t="s">
        <v>4160</v>
      </c>
      <c r="I34" t="s">
        <v>4161</v>
      </c>
      <c r="J34" t="s">
        <v>356</v>
      </c>
      <c r="K34">
        <v>15</v>
      </c>
      <c r="L34" s="1">
        <v>0.79166666666666663</v>
      </c>
      <c r="M34" s="1">
        <v>0.85416666666666663</v>
      </c>
      <c r="O34" t="s">
        <v>3997</v>
      </c>
      <c r="P34" t="s">
        <v>57</v>
      </c>
      <c r="Z34" t="s">
        <v>4162</v>
      </c>
      <c r="AC34" t="s">
        <v>4159</v>
      </c>
      <c r="AD34" t="s">
        <v>43</v>
      </c>
    </row>
    <row r="35" spans="1:30" x14ac:dyDescent="0.3">
      <c r="A35">
        <v>878</v>
      </c>
      <c r="B35">
        <v>22932</v>
      </c>
      <c r="C35" t="s">
        <v>8087</v>
      </c>
      <c r="D35">
        <v>20160527</v>
      </c>
      <c r="E35">
        <v>4</v>
      </c>
      <c r="F35" t="s">
        <v>38</v>
      </c>
      <c r="H35" t="s">
        <v>8088</v>
      </c>
      <c r="I35" t="s">
        <v>8089</v>
      </c>
      <c r="J35" t="s">
        <v>8090</v>
      </c>
      <c r="K35">
        <v>15</v>
      </c>
      <c r="L35" s="1">
        <v>0.375</v>
      </c>
      <c r="M35" s="1">
        <v>0.5</v>
      </c>
      <c r="O35" t="s">
        <v>8091</v>
      </c>
      <c r="P35" t="s">
        <v>42</v>
      </c>
      <c r="AD35" t="s">
        <v>43</v>
      </c>
    </row>
    <row r="36" spans="1:30" x14ac:dyDescent="0.3">
      <c r="A36">
        <v>878</v>
      </c>
      <c r="B36">
        <v>22946</v>
      </c>
      <c r="C36" t="s">
        <v>8113</v>
      </c>
      <c r="D36">
        <v>20160524</v>
      </c>
      <c r="E36">
        <v>2</v>
      </c>
      <c r="F36" t="s">
        <v>45</v>
      </c>
      <c r="H36" t="s">
        <v>8114</v>
      </c>
      <c r="I36" t="s">
        <v>8115</v>
      </c>
      <c r="J36" t="s">
        <v>8090</v>
      </c>
      <c r="K36">
        <v>15</v>
      </c>
      <c r="L36" s="1">
        <v>0.41666666666666669</v>
      </c>
      <c r="M36" s="1">
        <v>0.54166666666666663</v>
      </c>
      <c r="N36" t="s">
        <v>8116</v>
      </c>
      <c r="O36" t="s">
        <v>8117</v>
      </c>
      <c r="P36" t="s">
        <v>42</v>
      </c>
      <c r="AD36" t="s">
        <v>43</v>
      </c>
    </row>
    <row r="37" spans="1:30" hidden="1" x14ac:dyDescent="0.3">
      <c r="A37">
        <v>260</v>
      </c>
      <c r="B37">
        <v>12989</v>
      </c>
      <c r="C37" t="s">
        <v>121</v>
      </c>
      <c r="AD37" t="s">
        <v>29</v>
      </c>
    </row>
    <row r="38" spans="1:30" x14ac:dyDescent="0.3">
      <c r="A38">
        <v>140</v>
      </c>
      <c r="B38">
        <v>12895</v>
      </c>
      <c r="C38" t="s">
        <v>70</v>
      </c>
      <c r="D38">
        <v>20160523</v>
      </c>
      <c r="E38">
        <v>4</v>
      </c>
      <c r="F38" t="s">
        <v>38</v>
      </c>
      <c r="G38">
        <v>1</v>
      </c>
      <c r="H38" t="s">
        <v>71</v>
      </c>
      <c r="I38" t="s">
        <v>72</v>
      </c>
      <c r="J38" t="s">
        <v>73</v>
      </c>
      <c r="K38">
        <v>14</v>
      </c>
      <c r="L38" s="1">
        <v>0.45833333333333331</v>
      </c>
      <c r="M38" s="1">
        <v>0.54166666666666663</v>
      </c>
      <c r="N38" t="s">
        <v>74</v>
      </c>
      <c r="O38" t="s">
        <v>75</v>
      </c>
      <c r="P38" t="s">
        <v>57</v>
      </c>
      <c r="Z38">
        <v>550</v>
      </c>
      <c r="AC38" t="s">
        <v>76</v>
      </c>
      <c r="AD38" t="s">
        <v>43</v>
      </c>
    </row>
    <row r="39" spans="1:30" hidden="1" x14ac:dyDescent="0.3">
      <c r="A39">
        <v>239</v>
      </c>
      <c r="B39">
        <v>13043</v>
      </c>
      <c r="C39" t="s">
        <v>127</v>
      </c>
      <c r="AD39" t="s">
        <v>29</v>
      </c>
    </row>
    <row r="40" spans="1:30" hidden="1" x14ac:dyDescent="0.3">
      <c r="A40">
        <v>351</v>
      </c>
      <c r="B40">
        <v>13047</v>
      </c>
      <c r="C40" t="s">
        <v>128</v>
      </c>
      <c r="AD40" t="s">
        <v>29</v>
      </c>
    </row>
    <row r="41" spans="1:30" x14ac:dyDescent="0.3">
      <c r="A41">
        <v>652</v>
      </c>
      <c r="B41">
        <v>13570</v>
      </c>
      <c r="C41" t="s">
        <v>505</v>
      </c>
      <c r="D41">
        <v>20160525</v>
      </c>
      <c r="E41">
        <v>3</v>
      </c>
      <c r="F41" t="s">
        <v>45</v>
      </c>
      <c r="H41" t="s">
        <v>506</v>
      </c>
      <c r="I41" t="s">
        <v>507</v>
      </c>
      <c r="J41" t="s">
        <v>508</v>
      </c>
      <c r="K41">
        <v>14</v>
      </c>
      <c r="L41" s="1">
        <v>0.41666666666666669</v>
      </c>
      <c r="M41" s="1">
        <v>0.5</v>
      </c>
      <c r="N41" t="s">
        <v>509</v>
      </c>
      <c r="O41" t="s">
        <v>510</v>
      </c>
      <c r="P41" t="s">
        <v>42</v>
      </c>
      <c r="AD41" t="s">
        <v>43</v>
      </c>
    </row>
    <row r="42" spans="1:30" x14ac:dyDescent="0.3">
      <c r="A42">
        <v>652</v>
      </c>
      <c r="B42">
        <v>13572</v>
      </c>
      <c r="C42" t="s">
        <v>511</v>
      </c>
      <c r="D42">
        <v>20160527</v>
      </c>
      <c r="E42">
        <v>3</v>
      </c>
      <c r="F42" t="s">
        <v>38</v>
      </c>
      <c r="G42">
        <v>1</v>
      </c>
      <c r="H42" t="s">
        <v>512</v>
      </c>
      <c r="I42" t="s">
        <v>507</v>
      </c>
      <c r="J42" t="s">
        <v>508</v>
      </c>
      <c r="K42">
        <v>14</v>
      </c>
      <c r="L42" s="1">
        <v>0.41666666666666669</v>
      </c>
      <c r="M42" s="1">
        <v>0.5</v>
      </c>
      <c r="N42" t="s">
        <v>513</v>
      </c>
      <c r="O42" t="s">
        <v>514</v>
      </c>
      <c r="P42" t="s">
        <v>42</v>
      </c>
      <c r="AD42" t="s">
        <v>43</v>
      </c>
    </row>
    <row r="43" spans="1:30" hidden="1" x14ac:dyDescent="0.3">
      <c r="A43">
        <v>108</v>
      </c>
      <c r="B43">
        <v>13064</v>
      </c>
      <c r="C43" t="s">
        <v>140</v>
      </c>
      <c r="AD43" t="s">
        <v>29</v>
      </c>
    </row>
    <row r="44" spans="1:30" x14ac:dyDescent="0.3">
      <c r="A44">
        <v>652</v>
      </c>
      <c r="B44">
        <v>13573</v>
      </c>
      <c r="C44" t="s">
        <v>515</v>
      </c>
      <c r="D44">
        <v>20160526</v>
      </c>
      <c r="E44">
        <v>3</v>
      </c>
      <c r="F44" t="s">
        <v>38</v>
      </c>
      <c r="G44">
        <v>1</v>
      </c>
      <c r="H44" t="s">
        <v>512</v>
      </c>
      <c r="I44" t="s">
        <v>507</v>
      </c>
      <c r="J44" t="s">
        <v>508</v>
      </c>
      <c r="K44">
        <v>14</v>
      </c>
      <c r="L44" s="1">
        <v>0.75</v>
      </c>
      <c r="M44" s="1">
        <v>0.8125</v>
      </c>
      <c r="N44" t="s">
        <v>516</v>
      </c>
      <c r="O44" t="s">
        <v>517</v>
      </c>
      <c r="P44" t="s">
        <v>42</v>
      </c>
      <c r="AD44" t="s">
        <v>43</v>
      </c>
    </row>
    <row r="45" spans="1:30" x14ac:dyDescent="0.3">
      <c r="A45">
        <v>652</v>
      </c>
      <c r="B45">
        <v>13574</v>
      </c>
      <c r="C45" t="s">
        <v>518</v>
      </c>
      <c r="D45">
        <v>20160523</v>
      </c>
      <c r="E45">
        <v>3</v>
      </c>
      <c r="F45" t="s">
        <v>38</v>
      </c>
      <c r="G45">
        <v>1</v>
      </c>
      <c r="H45" t="s">
        <v>519</v>
      </c>
      <c r="I45" t="s">
        <v>507</v>
      </c>
      <c r="J45" t="s">
        <v>520</v>
      </c>
      <c r="K45">
        <v>14</v>
      </c>
      <c r="L45" s="1">
        <v>0.41666666666666669</v>
      </c>
      <c r="M45" s="1">
        <v>0.54166666666666663</v>
      </c>
      <c r="N45" t="s">
        <v>521</v>
      </c>
      <c r="O45" t="s">
        <v>522</v>
      </c>
      <c r="P45" t="s">
        <v>42</v>
      </c>
      <c r="AD45" t="s">
        <v>43</v>
      </c>
    </row>
    <row r="46" spans="1:30" ht="165" x14ac:dyDescent="0.3">
      <c r="A46">
        <v>652</v>
      </c>
      <c r="B46">
        <v>13729</v>
      </c>
      <c r="C46" t="s">
        <v>616</v>
      </c>
      <c r="D46">
        <v>20160523</v>
      </c>
      <c r="E46">
        <v>3</v>
      </c>
      <c r="F46" t="s">
        <v>38</v>
      </c>
      <c r="G46">
        <v>1</v>
      </c>
      <c r="H46" t="s">
        <v>617</v>
      </c>
      <c r="I46" t="s">
        <v>618</v>
      </c>
      <c r="J46" t="s">
        <v>508</v>
      </c>
      <c r="K46">
        <v>14</v>
      </c>
      <c r="L46" s="1">
        <v>0.60416666666666663</v>
      </c>
      <c r="M46" s="1">
        <v>0.625</v>
      </c>
      <c r="N46" t="s">
        <v>619</v>
      </c>
      <c r="O46" s="2" t="s">
        <v>620</v>
      </c>
      <c r="P46" t="s">
        <v>42</v>
      </c>
      <c r="AD46" t="s">
        <v>43</v>
      </c>
    </row>
    <row r="47" spans="1:30" ht="165" x14ac:dyDescent="0.3">
      <c r="A47">
        <v>652</v>
      </c>
      <c r="B47">
        <v>13730</v>
      </c>
      <c r="C47" t="s">
        <v>621</v>
      </c>
      <c r="D47">
        <v>20160523</v>
      </c>
      <c r="E47">
        <v>3</v>
      </c>
      <c r="F47" t="s">
        <v>38</v>
      </c>
      <c r="G47">
        <v>1</v>
      </c>
      <c r="H47" t="s">
        <v>622</v>
      </c>
      <c r="I47" t="s">
        <v>618</v>
      </c>
      <c r="J47" t="s">
        <v>508</v>
      </c>
      <c r="K47">
        <v>14</v>
      </c>
      <c r="L47" s="1">
        <v>0.33333333333333331</v>
      </c>
      <c r="M47" s="1">
        <v>0.39583333333333331</v>
      </c>
      <c r="N47" t="s">
        <v>619</v>
      </c>
      <c r="O47" s="2" t="s">
        <v>623</v>
      </c>
      <c r="P47" t="s">
        <v>42</v>
      </c>
      <c r="AD47" t="s">
        <v>43</v>
      </c>
    </row>
    <row r="48" spans="1:30" ht="132" x14ac:dyDescent="0.3">
      <c r="A48">
        <v>652</v>
      </c>
      <c r="B48">
        <v>13731</v>
      </c>
      <c r="C48" t="s">
        <v>624</v>
      </c>
      <c r="D48">
        <v>20160523</v>
      </c>
      <c r="E48">
        <v>3</v>
      </c>
      <c r="F48" t="s">
        <v>38</v>
      </c>
      <c r="G48">
        <v>1</v>
      </c>
      <c r="H48" t="s">
        <v>512</v>
      </c>
      <c r="I48" t="s">
        <v>507</v>
      </c>
      <c r="J48" t="s">
        <v>508</v>
      </c>
      <c r="K48">
        <v>14</v>
      </c>
      <c r="L48" s="1">
        <v>0.70833333333333337</v>
      </c>
      <c r="M48" s="1">
        <v>0.77083333333333337</v>
      </c>
      <c r="N48" t="s">
        <v>619</v>
      </c>
      <c r="O48" s="2" t="s">
        <v>625</v>
      </c>
      <c r="P48" t="s">
        <v>42</v>
      </c>
      <c r="AD48" t="s">
        <v>43</v>
      </c>
    </row>
    <row r="49" spans="1:30" ht="132" x14ac:dyDescent="0.3">
      <c r="A49">
        <v>652</v>
      </c>
      <c r="B49">
        <v>13732</v>
      </c>
      <c r="C49" t="s">
        <v>626</v>
      </c>
      <c r="D49">
        <v>20160524</v>
      </c>
      <c r="E49">
        <v>3</v>
      </c>
      <c r="F49" t="s">
        <v>38</v>
      </c>
      <c r="G49">
        <v>1</v>
      </c>
      <c r="H49" t="s">
        <v>617</v>
      </c>
      <c r="I49" t="s">
        <v>618</v>
      </c>
      <c r="J49" t="s">
        <v>508</v>
      </c>
      <c r="K49">
        <v>14</v>
      </c>
      <c r="L49" s="1">
        <v>0.60416666666666663</v>
      </c>
      <c r="M49" s="1">
        <v>0.64583333333333337</v>
      </c>
      <c r="N49" t="s">
        <v>619</v>
      </c>
      <c r="O49" s="2" t="s">
        <v>627</v>
      </c>
      <c r="P49" t="s">
        <v>42</v>
      </c>
      <c r="AD49" t="s">
        <v>43</v>
      </c>
    </row>
    <row r="50" spans="1:30" ht="132" x14ac:dyDescent="0.3">
      <c r="A50">
        <v>652</v>
      </c>
      <c r="B50">
        <v>13734</v>
      </c>
      <c r="C50" t="s">
        <v>628</v>
      </c>
      <c r="D50">
        <v>20160525</v>
      </c>
      <c r="E50">
        <v>3</v>
      </c>
      <c r="F50" t="s">
        <v>38</v>
      </c>
      <c r="G50">
        <v>1</v>
      </c>
      <c r="H50" t="s">
        <v>629</v>
      </c>
      <c r="I50" t="s">
        <v>508</v>
      </c>
      <c r="J50" t="s">
        <v>508</v>
      </c>
      <c r="K50">
        <v>14</v>
      </c>
      <c r="L50" s="1">
        <v>0.60416666666666663</v>
      </c>
      <c r="M50" s="1">
        <v>0.66666666666666663</v>
      </c>
      <c r="N50" t="s">
        <v>619</v>
      </c>
      <c r="O50" s="2" t="s">
        <v>627</v>
      </c>
      <c r="P50" t="s">
        <v>42</v>
      </c>
      <c r="AD50" t="s">
        <v>43</v>
      </c>
    </row>
    <row r="51" spans="1:30" ht="132" x14ac:dyDescent="0.3">
      <c r="A51">
        <v>652</v>
      </c>
      <c r="B51">
        <v>13736</v>
      </c>
      <c r="C51" t="s">
        <v>630</v>
      </c>
      <c r="D51">
        <v>20160526</v>
      </c>
      <c r="E51">
        <v>3</v>
      </c>
      <c r="F51" t="s">
        <v>38</v>
      </c>
      <c r="G51">
        <v>1</v>
      </c>
      <c r="H51" t="s">
        <v>631</v>
      </c>
      <c r="I51" t="s">
        <v>632</v>
      </c>
      <c r="J51" t="s">
        <v>508</v>
      </c>
      <c r="K51">
        <v>14</v>
      </c>
      <c r="L51" s="1">
        <v>0.6875</v>
      </c>
      <c r="M51" s="1">
        <v>0.76388888888888884</v>
      </c>
      <c r="N51" t="s">
        <v>619</v>
      </c>
      <c r="O51" s="2" t="s">
        <v>633</v>
      </c>
      <c r="P51" t="s">
        <v>42</v>
      </c>
      <c r="AD51" t="s">
        <v>43</v>
      </c>
    </row>
    <row r="52" spans="1:30" ht="132" x14ac:dyDescent="0.3">
      <c r="A52">
        <v>652</v>
      </c>
      <c r="B52">
        <v>13737</v>
      </c>
      <c r="C52" t="s">
        <v>634</v>
      </c>
      <c r="D52">
        <v>20160525</v>
      </c>
      <c r="E52">
        <v>3</v>
      </c>
      <c r="F52" t="s">
        <v>38</v>
      </c>
      <c r="G52">
        <v>1</v>
      </c>
      <c r="H52" t="s">
        <v>512</v>
      </c>
      <c r="I52" t="s">
        <v>507</v>
      </c>
      <c r="J52" t="s">
        <v>508</v>
      </c>
      <c r="K52">
        <v>14</v>
      </c>
      <c r="L52" s="1">
        <v>0.625</v>
      </c>
      <c r="M52" s="1">
        <v>0.6875</v>
      </c>
      <c r="N52" t="s">
        <v>619</v>
      </c>
      <c r="O52" s="2" t="s">
        <v>635</v>
      </c>
      <c r="P52" t="s">
        <v>42</v>
      </c>
      <c r="AD52" t="s">
        <v>43</v>
      </c>
    </row>
    <row r="53" spans="1:30" x14ac:dyDescent="0.3">
      <c r="A53">
        <v>346</v>
      </c>
      <c r="B53">
        <v>13894</v>
      </c>
      <c r="C53" t="s">
        <v>789</v>
      </c>
      <c r="D53">
        <v>20160524</v>
      </c>
      <c r="E53">
        <v>2</v>
      </c>
      <c r="F53" t="s">
        <v>45</v>
      </c>
      <c r="G53">
        <v>1</v>
      </c>
      <c r="H53" t="s">
        <v>790</v>
      </c>
      <c r="I53" t="s">
        <v>791</v>
      </c>
      <c r="J53" t="s">
        <v>792</v>
      </c>
      <c r="K53">
        <v>14</v>
      </c>
      <c r="L53" s="1">
        <v>0.375</v>
      </c>
      <c r="M53" s="1">
        <v>0.5</v>
      </c>
      <c r="P53" t="s">
        <v>57</v>
      </c>
      <c r="S53" t="s">
        <v>793</v>
      </c>
      <c r="T53" t="s">
        <v>794</v>
      </c>
      <c r="U53" t="s">
        <v>795</v>
      </c>
      <c r="AA53" t="s">
        <v>796</v>
      </c>
      <c r="AB53" t="s">
        <v>797</v>
      </c>
      <c r="AD53" t="s">
        <v>43</v>
      </c>
    </row>
    <row r="54" spans="1:30" x14ac:dyDescent="0.3">
      <c r="A54">
        <v>312</v>
      </c>
      <c r="B54">
        <v>14722</v>
      </c>
      <c r="C54" t="s">
        <v>1723</v>
      </c>
      <c r="D54">
        <v>20160523</v>
      </c>
      <c r="E54">
        <v>1</v>
      </c>
      <c r="F54" t="s">
        <v>45</v>
      </c>
      <c r="H54" t="s">
        <v>1724</v>
      </c>
      <c r="I54" t="s">
        <v>1725</v>
      </c>
      <c r="J54" t="s">
        <v>1726</v>
      </c>
      <c r="K54">
        <v>14</v>
      </c>
      <c r="L54" s="1">
        <v>0.4201388888888889</v>
      </c>
      <c r="M54" s="1">
        <v>0.43402777777777773</v>
      </c>
      <c r="N54" t="s">
        <v>1727</v>
      </c>
      <c r="P54" t="s">
        <v>57</v>
      </c>
      <c r="Q54">
        <v>900</v>
      </c>
      <c r="R54">
        <v>50</v>
      </c>
      <c r="AB54" t="s">
        <v>1728</v>
      </c>
      <c r="AC54" t="s">
        <v>1723</v>
      </c>
      <c r="AD54" t="s">
        <v>43</v>
      </c>
    </row>
    <row r="55" spans="1:30" x14ac:dyDescent="0.3">
      <c r="A55">
        <v>312</v>
      </c>
      <c r="B55">
        <v>14726</v>
      </c>
      <c r="C55" t="s">
        <v>1729</v>
      </c>
      <c r="D55">
        <v>20160523</v>
      </c>
      <c r="E55">
        <v>1</v>
      </c>
      <c r="F55" t="s">
        <v>45</v>
      </c>
      <c r="H55" t="s">
        <v>1724</v>
      </c>
      <c r="I55" t="s">
        <v>1725</v>
      </c>
      <c r="J55" t="s">
        <v>1726</v>
      </c>
      <c r="K55">
        <v>14</v>
      </c>
      <c r="L55" s="1">
        <v>0.3263888888888889</v>
      </c>
      <c r="M55" s="1">
        <v>0.34027777777777773</v>
      </c>
      <c r="N55" t="s">
        <v>1727</v>
      </c>
      <c r="P55" t="s">
        <v>57</v>
      </c>
      <c r="Q55">
        <v>900</v>
      </c>
      <c r="R55">
        <v>50</v>
      </c>
      <c r="AB55" t="s">
        <v>1730</v>
      </c>
      <c r="AC55" t="s">
        <v>1729</v>
      </c>
      <c r="AD55" t="s">
        <v>43</v>
      </c>
    </row>
    <row r="56" spans="1:30" x14ac:dyDescent="0.3">
      <c r="A56">
        <v>312</v>
      </c>
      <c r="B56">
        <v>15178</v>
      </c>
      <c r="C56" t="s">
        <v>1723</v>
      </c>
      <c r="D56">
        <v>20160524</v>
      </c>
      <c r="E56">
        <v>1</v>
      </c>
      <c r="F56" t="s">
        <v>45</v>
      </c>
      <c r="H56" t="s">
        <v>1724</v>
      </c>
      <c r="I56" t="s">
        <v>1725</v>
      </c>
      <c r="J56" t="s">
        <v>1726</v>
      </c>
      <c r="K56">
        <v>14</v>
      </c>
      <c r="L56" s="1">
        <v>0.4201388888888889</v>
      </c>
      <c r="M56" s="1">
        <v>0.43402777777777773</v>
      </c>
      <c r="N56" t="s">
        <v>1727</v>
      </c>
      <c r="P56" t="s">
        <v>57</v>
      </c>
      <c r="Q56">
        <v>50</v>
      </c>
      <c r="R56">
        <v>4</v>
      </c>
      <c r="AA56" t="s">
        <v>2275</v>
      </c>
      <c r="AB56" t="s">
        <v>2276</v>
      </c>
      <c r="AC56" t="s">
        <v>2277</v>
      </c>
      <c r="AD56" t="s">
        <v>43</v>
      </c>
    </row>
    <row r="57" spans="1:30" x14ac:dyDescent="0.3">
      <c r="A57">
        <v>312</v>
      </c>
      <c r="B57">
        <v>15179</v>
      </c>
      <c r="C57" t="s">
        <v>1723</v>
      </c>
      <c r="D57">
        <v>20160525</v>
      </c>
      <c r="E57">
        <v>1</v>
      </c>
      <c r="F57" t="s">
        <v>45</v>
      </c>
      <c r="H57" t="s">
        <v>1724</v>
      </c>
      <c r="I57" t="s">
        <v>1725</v>
      </c>
      <c r="J57" t="s">
        <v>1726</v>
      </c>
      <c r="K57">
        <v>14</v>
      </c>
      <c r="L57" s="1">
        <v>0.4201388888888889</v>
      </c>
      <c r="M57" s="1">
        <v>0.43402777777777773</v>
      </c>
      <c r="N57" t="s">
        <v>1727</v>
      </c>
      <c r="P57" t="s">
        <v>42</v>
      </c>
      <c r="AD57" t="s">
        <v>43</v>
      </c>
    </row>
    <row r="58" spans="1:30" x14ac:dyDescent="0.3">
      <c r="A58">
        <v>312</v>
      </c>
      <c r="B58">
        <v>15180</v>
      </c>
      <c r="C58" t="s">
        <v>1723</v>
      </c>
      <c r="D58">
        <v>20160526</v>
      </c>
      <c r="E58">
        <v>1</v>
      </c>
      <c r="F58" t="s">
        <v>45</v>
      </c>
      <c r="H58" t="s">
        <v>1724</v>
      </c>
      <c r="I58" t="s">
        <v>1725</v>
      </c>
      <c r="J58" t="s">
        <v>1726</v>
      </c>
      <c r="K58">
        <v>14</v>
      </c>
      <c r="L58" s="1">
        <v>0.4201388888888889</v>
      </c>
      <c r="M58" s="1">
        <v>0.43402777777777773</v>
      </c>
      <c r="N58" t="s">
        <v>1727</v>
      </c>
      <c r="P58" t="s">
        <v>42</v>
      </c>
      <c r="AD58" t="s">
        <v>43</v>
      </c>
    </row>
    <row r="59" spans="1:30" x14ac:dyDescent="0.3">
      <c r="A59">
        <v>312</v>
      </c>
      <c r="B59">
        <v>15182</v>
      </c>
      <c r="C59" t="s">
        <v>1723</v>
      </c>
      <c r="D59">
        <v>20160527</v>
      </c>
      <c r="E59">
        <v>1</v>
      </c>
      <c r="F59" t="s">
        <v>45</v>
      </c>
      <c r="H59" t="s">
        <v>1724</v>
      </c>
      <c r="I59" t="s">
        <v>1725</v>
      </c>
      <c r="J59" t="s">
        <v>1726</v>
      </c>
      <c r="K59">
        <v>14</v>
      </c>
      <c r="L59" s="1">
        <v>0.4201388888888889</v>
      </c>
      <c r="M59" s="1">
        <v>0.43402777777777773</v>
      </c>
      <c r="N59" t="s">
        <v>1727</v>
      </c>
      <c r="P59" t="s">
        <v>42</v>
      </c>
      <c r="AD59" t="s">
        <v>43</v>
      </c>
    </row>
    <row r="60" spans="1:30" hidden="1" x14ac:dyDescent="0.3">
      <c r="A60">
        <v>406</v>
      </c>
      <c r="B60">
        <v>13119</v>
      </c>
      <c r="C60" t="s">
        <v>209</v>
      </c>
      <c r="AD60" t="s">
        <v>31</v>
      </c>
    </row>
    <row r="61" spans="1:30" hidden="1" x14ac:dyDescent="0.3">
      <c r="A61">
        <v>412</v>
      </c>
      <c r="B61">
        <v>13122</v>
      </c>
      <c r="C61" t="s">
        <v>214</v>
      </c>
      <c r="AD61" t="s">
        <v>29</v>
      </c>
    </row>
    <row r="62" spans="1:30" x14ac:dyDescent="0.3">
      <c r="A62">
        <v>312</v>
      </c>
      <c r="B62">
        <v>15188</v>
      </c>
      <c r="C62" t="s">
        <v>2284</v>
      </c>
      <c r="D62">
        <v>20160524</v>
      </c>
      <c r="E62">
        <v>1</v>
      </c>
      <c r="F62" t="s">
        <v>45</v>
      </c>
      <c r="H62" t="s">
        <v>1724</v>
      </c>
      <c r="I62" t="s">
        <v>1725</v>
      </c>
      <c r="J62" t="s">
        <v>1726</v>
      </c>
      <c r="K62">
        <v>14</v>
      </c>
      <c r="L62" s="1">
        <v>0.3263888888888889</v>
      </c>
      <c r="M62" s="1">
        <v>0.34027777777777773</v>
      </c>
      <c r="N62" t="s">
        <v>1727</v>
      </c>
      <c r="P62" t="s">
        <v>42</v>
      </c>
      <c r="AD62" t="s">
        <v>43</v>
      </c>
    </row>
    <row r="63" spans="1:30" x14ac:dyDescent="0.3">
      <c r="A63">
        <v>312</v>
      </c>
      <c r="B63">
        <v>15191</v>
      </c>
      <c r="C63" t="s">
        <v>2285</v>
      </c>
      <c r="D63">
        <v>20160525</v>
      </c>
      <c r="E63">
        <v>1</v>
      </c>
      <c r="F63" t="s">
        <v>45</v>
      </c>
      <c r="H63" t="s">
        <v>1724</v>
      </c>
      <c r="I63" t="s">
        <v>1725</v>
      </c>
      <c r="J63" t="s">
        <v>1726</v>
      </c>
      <c r="K63">
        <v>14</v>
      </c>
      <c r="L63" s="1">
        <v>0.3263888888888889</v>
      </c>
      <c r="M63" s="1">
        <v>0.34027777777777773</v>
      </c>
      <c r="N63" t="s">
        <v>1727</v>
      </c>
      <c r="P63" t="s">
        <v>42</v>
      </c>
      <c r="AD63" t="s">
        <v>43</v>
      </c>
    </row>
    <row r="64" spans="1:30" hidden="1" x14ac:dyDescent="0.3">
      <c r="A64">
        <v>256</v>
      </c>
      <c r="B64">
        <v>13127</v>
      </c>
      <c r="C64" t="s">
        <v>220</v>
      </c>
      <c r="AD64" t="s">
        <v>29</v>
      </c>
    </row>
    <row r="65" spans="1:30" x14ac:dyDescent="0.3">
      <c r="A65">
        <v>312</v>
      </c>
      <c r="B65">
        <v>15194</v>
      </c>
      <c r="C65" t="s">
        <v>2286</v>
      </c>
      <c r="D65">
        <v>20160526</v>
      </c>
      <c r="E65">
        <v>1</v>
      </c>
      <c r="F65" t="s">
        <v>45</v>
      </c>
      <c r="H65" t="s">
        <v>1724</v>
      </c>
      <c r="I65" t="s">
        <v>1725</v>
      </c>
      <c r="J65" t="s">
        <v>1726</v>
      </c>
      <c r="K65">
        <v>14</v>
      </c>
      <c r="L65" s="1">
        <v>0.3263888888888889</v>
      </c>
      <c r="M65" s="1">
        <v>0.34027777777777773</v>
      </c>
      <c r="N65" t="s">
        <v>1727</v>
      </c>
      <c r="P65" t="s">
        <v>42</v>
      </c>
      <c r="AD65" t="s">
        <v>43</v>
      </c>
    </row>
    <row r="66" spans="1:30" x14ac:dyDescent="0.3">
      <c r="A66">
        <v>312</v>
      </c>
      <c r="B66">
        <v>15195</v>
      </c>
      <c r="C66" t="s">
        <v>2287</v>
      </c>
      <c r="D66">
        <v>20160527</v>
      </c>
      <c r="E66">
        <v>1</v>
      </c>
      <c r="F66" t="s">
        <v>45</v>
      </c>
      <c r="H66" t="s">
        <v>1724</v>
      </c>
      <c r="I66" t="s">
        <v>1725</v>
      </c>
      <c r="J66" t="s">
        <v>1726</v>
      </c>
      <c r="K66">
        <v>14</v>
      </c>
      <c r="L66" s="1">
        <v>0.3263888888888889</v>
      </c>
      <c r="M66" s="1">
        <v>0.34027777777777773</v>
      </c>
      <c r="N66" t="s">
        <v>1727</v>
      </c>
      <c r="P66" t="s">
        <v>42</v>
      </c>
      <c r="AD66" t="s">
        <v>43</v>
      </c>
    </row>
    <row r="67" spans="1:30" x14ac:dyDescent="0.3">
      <c r="A67">
        <v>1153</v>
      </c>
      <c r="B67">
        <v>15733</v>
      </c>
      <c r="C67" t="s">
        <v>2872</v>
      </c>
      <c r="D67">
        <v>20160525</v>
      </c>
      <c r="E67">
        <v>2</v>
      </c>
      <c r="F67" t="s">
        <v>45</v>
      </c>
      <c r="G67">
        <v>1</v>
      </c>
      <c r="H67" t="s">
        <v>2873</v>
      </c>
      <c r="I67" t="s">
        <v>2874</v>
      </c>
      <c r="J67" t="s">
        <v>1726</v>
      </c>
      <c r="K67">
        <v>14</v>
      </c>
      <c r="L67" s="1">
        <v>0.33333333333333331</v>
      </c>
      <c r="M67" s="1">
        <v>0.35416666666666669</v>
      </c>
      <c r="N67" t="s">
        <v>2875</v>
      </c>
      <c r="P67" t="s">
        <v>57</v>
      </c>
      <c r="S67" t="s">
        <v>2876</v>
      </c>
      <c r="T67" t="s">
        <v>2877</v>
      </c>
      <c r="U67" t="s">
        <v>2878</v>
      </c>
      <c r="AB67" t="s">
        <v>2879</v>
      </c>
      <c r="AC67" t="s">
        <v>2872</v>
      </c>
      <c r="AD67" t="s">
        <v>43</v>
      </c>
    </row>
    <row r="68" spans="1:30" x14ac:dyDescent="0.3">
      <c r="A68">
        <v>1153</v>
      </c>
      <c r="B68">
        <v>15735</v>
      </c>
      <c r="C68" t="s">
        <v>2872</v>
      </c>
      <c r="D68">
        <v>20160526</v>
      </c>
      <c r="E68">
        <v>2</v>
      </c>
      <c r="F68" t="s">
        <v>45</v>
      </c>
      <c r="G68">
        <v>1</v>
      </c>
      <c r="H68" t="s">
        <v>2873</v>
      </c>
      <c r="I68" t="s">
        <v>2874</v>
      </c>
      <c r="J68" t="s">
        <v>1726</v>
      </c>
      <c r="K68">
        <v>14</v>
      </c>
      <c r="L68" s="1">
        <v>0.33333333333333331</v>
      </c>
      <c r="M68" s="1">
        <v>0.35416666666666669</v>
      </c>
      <c r="N68" t="s">
        <v>2880</v>
      </c>
      <c r="P68" t="s">
        <v>57</v>
      </c>
      <c r="S68" t="s">
        <v>2881</v>
      </c>
      <c r="T68" t="s">
        <v>2882</v>
      </c>
      <c r="U68" t="s">
        <v>2878</v>
      </c>
      <c r="AA68" t="s">
        <v>2883</v>
      </c>
      <c r="AB68" t="s">
        <v>2884</v>
      </c>
      <c r="AC68" t="s">
        <v>2872</v>
      </c>
      <c r="AD68" t="s">
        <v>43</v>
      </c>
    </row>
    <row r="69" spans="1:30" ht="409.5" x14ac:dyDescent="0.3">
      <c r="A69">
        <v>312</v>
      </c>
      <c r="B69">
        <v>16281</v>
      </c>
      <c r="C69" t="s">
        <v>3477</v>
      </c>
      <c r="D69">
        <v>20160526</v>
      </c>
      <c r="E69">
        <v>2</v>
      </c>
      <c r="F69" t="s">
        <v>45</v>
      </c>
      <c r="H69" t="s">
        <v>1724</v>
      </c>
      <c r="I69" t="s">
        <v>1725</v>
      </c>
      <c r="J69" t="s">
        <v>1726</v>
      </c>
      <c r="K69">
        <v>14</v>
      </c>
      <c r="L69" s="1">
        <v>0.3576388888888889</v>
      </c>
      <c r="M69" s="1">
        <v>0.5625</v>
      </c>
      <c r="N69" t="s">
        <v>1727</v>
      </c>
      <c r="O69" t="s">
        <v>45</v>
      </c>
      <c r="P69" t="s">
        <v>57</v>
      </c>
      <c r="S69">
        <v>33</v>
      </c>
      <c r="T69" t="s">
        <v>3478</v>
      </c>
      <c r="U69" t="s">
        <v>3479</v>
      </c>
      <c r="AA69" t="s">
        <v>3480</v>
      </c>
      <c r="AB69" s="2" t="s">
        <v>3481</v>
      </c>
      <c r="AC69" t="s">
        <v>3477</v>
      </c>
      <c r="AD69" t="s">
        <v>43</v>
      </c>
    </row>
    <row r="70" spans="1:30" x14ac:dyDescent="0.3">
      <c r="A70">
        <v>312</v>
      </c>
      <c r="B70">
        <v>16292</v>
      </c>
      <c r="C70" t="s">
        <v>3506</v>
      </c>
      <c r="D70">
        <v>20160525</v>
      </c>
      <c r="E70">
        <v>1</v>
      </c>
      <c r="F70" t="s">
        <v>45</v>
      </c>
      <c r="H70" t="s">
        <v>1724</v>
      </c>
      <c r="I70" t="s">
        <v>1725</v>
      </c>
      <c r="J70" t="s">
        <v>1726</v>
      </c>
      <c r="K70">
        <v>14</v>
      </c>
      <c r="L70" s="1">
        <v>0.3576388888888889</v>
      </c>
      <c r="M70" s="1">
        <v>0.5625</v>
      </c>
      <c r="N70" t="s">
        <v>1727</v>
      </c>
      <c r="P70" t="s">
        <v>57</v>
      </c>
      <c r="Q70">
        <v>26</v>
      </c>
      <c r="R70">
        <v>4</v>
      </c>
      <c r="AB70" t="s">
        <v>3507</v>
      </c>
      <c r="AC70" t="s">
        <v>3506</v>
      </c>
      <c r="AD70" t="s">
        <v>43</v>
      </c>
    </row>
    <row r="71" spans="1:30" x14ac:dyDescent="0.3">
      <c r="A71">
        <v>1141</v>
      </c>
      <c r="B71">
        <v>16332</v>
      </c>
      <c r="C71" t="s">
        <v>3571</v>
      </c>
      <c r="D71">
        <v>20160523</v>
      </c>
      <c r="E71">
        <v>2</v>
      </c>
      <c r="F71" t="s">
        <v>45</v>
      </c>
      <c r="H71" t="s">
        <v>3572</v>
      </c>
      <c r="I71" t="s">
        <v>3573</v>
      </c>
      <c r="J71" t="s">
        <v>1726</v>
      </c>
      <c r="K71">
        <v>14</v>
      </c>
      <c r="L71" s="1">
        <v>0.41666666666666669</v>
      </c>
      <c r="M71" s="1">
        <v>0.54166666666666663</v>
      </c>
      <c r="N71" t="s">
        <v>3574</v>
      </c>
      <c r="P71" t="s">
        <v>57</v>
      </c>
      <c r="S71">
        <v>5</v>
      </c>
      <c r="T71" t="s">
        <v>3575</v>
      </c>
      <c r="U71" t="s">
        <v>342</v>
      </c>
      <c r="AC71" t="s">
        <v>3571</v>
      </c>
      <c r="AD71" t="s">
        <v>43</v>
      </c>
    </row>
    <row r="72" spans="1:30" x14ac:dyDescent="0.3">
      <c r="A72">
        <v>1141</v>
      </c>
      <c r="B72">
        <v>16333</v>
      </c>
      <c r="C72" t="s">
        <v>3576</v>
      </c>
      <c r="D72">
        <v>20160526</v>
      </c>
      <c r="E72">
        <v>4</v>
      </c>
      <c r="F72" t="s">
        <v>38</v>
      </c>
      <c r="G72">
        <v>1</v>
      </c>
      <c r="H72" t="s">
        <v>3577</v>
      </c>
      <c r="I72" t="s">
        <v>3578</v>
      </c>
      <c r="J72" t="s">
        <v>1726</v>
      </c>
      <c r="K72">
        <v>14</v>
      </c>
      <c r="L72" s="1">
        <v>0.41666666666666669</v>
      </c>
      <c r="M72" s="1">
        <v>0.54166666666666663</v>
      </c>
      <c r="N72" t="s">
        <v>3579</v>
      </c>
      <c r="P72" t="s">
        <v>57</v>
      </c>
      <c r="Z72">
        <v>200</v>
      </c>
      <c r="AA72" t="s">
        <v>3580</v>
      </c>
      <c r="AC72" t="s">
        <v>3576</v>
      </c>
      <c r="AD72" t="s">
        <v>43</v>
      </c>
    </row>
    <row r="73" spans="1:30" x14ac:dyDescent="0.3">
      <c r="A73">
        <v>1141</v>
      </c>
      <c r="B73">
        <v>16334</v>
      </c>
      <c r="C73" t="s">
        <v>3581</v>
      </c>
      <c r="D73">
        <v>20160527</v>
      </c>
      <c r="E73">
        <v>3</v>
      </c>
      <c r="F73" t="s">
        <v>45</v>
      </c>
      <c r="H73" t="s">
        <v>3582</v>
      </c>
      <c r="I73" t="s">
        <v>3583</v>
      </c>
      <c r="J73" t="s">
        <v>1726</v>
      </c>
      <c r="K73">
        <v>14</v>
      </c>
      <c r="L73" s="1">
        <v>0.40972222222222227</v>
      </c>
      <c r="M73" s="1">
        <v>0.47916666666666669</v>
      </c>
      <c r="N73" t="s">
        <v>3579</v>
      </c>
      <c r="P73" t="s">
        <v>42</v>
      </c>
      <c r="AD73" t="s">
        <v>43</v>
      </c>
    </row>
    <row r="74" spans="1:30" x14ac:dyDescent="0.3">
      <c r="A74">
        <v>447</v>
      </c>
      <c r="B74">
        <v>16755</v>
      </c>
      <c r="C74" t="s">
        <v>4085</v>
      </c>
      <c r="D74">
        <v>20160523</v>
      </c>
      <c r="E74">
        <v>2</v>
      </c>
      <c r="F74" t="s">
        <v>45</v>
      </c>
      <c r="H74" t="s">
        <v>4086</v>
      </c>
      <c r="I74" t="s">
        <v>4087</v>
      </c>
      <c r="J74" t="s">
        <v>508</v>
      </c>
      <c r="K74">
        <v>14</v>
      </c>
      <c r="L74" s="1">
        <v>0.58333333333333337</v>
      </c>
      <c r="M74" s="1">
        <v>0.63888888888888895</v>
      </c>
      <c r="N74" t="s">
        <v>4088</v>
      </c>
      <c r="P74" t="s">
        <v>57</v>
      </c>
      <c r="S74">
        <v>2</v>
      </c>
      <c r="T74" t="s">
        <v>4089</v>
      </c>
      <c r="U74" t="s">
        <v>1070</v>
      </c>
      <c r="AA74" t="s">
        <v>4090</v>
      </c>
      <c r="AB74" t="s">
        <v>4091</v>
      </c>
      <c r="AC74" t="s">
        <v>4085</v>
      </c>
      <c r="AD74" t="s">
        <v>43</v>
      </c>
    </row>
    <row r="75" spans="1:30" x14ac:dyDescent="0.3">
      <c r="A75">
        <v>447</v>
      </c>
      <c r="B75">
        <v>16756</v>
      </c>
      <c r="C75" t="s">
        <v>4092</v>
      </c>
      <c r="D75">
        <v>20160524</v>
      </c>
      <c r="E75">
        <v>4</v>
      </c>
      <c r="F75" t="s">
        <v>38</v>
      </c>
      <c r="G75">
        <v>1</v>
      </c>
      <c r="H75" t="s">
        <v>4093</v>
      </c>
      <c r="I75" t="s">
        <v>4094</v>
      </c>
      <c r="J75" t="s">
        <v>508</v>
      </c>
      <c r="K75">
        <v>14</v>
      </c>
      <c r="L75" s="1">
        <v>0.58333333333333337</v>
      </c>
      <c r="M75" s="1">
        <v>0.63541666666666663</v>
      </c>
      <c r="N75" t="s">
        <v>4088</v>
      </c>
      <c r="O75" t="s">
        <v>4095</v>
      </c>
      <c r="P75" t="s">
        <v>57</v>
      </c>
      <c r="Z75" t="s">
        <v>4096</v>
      </c>
      <c r="AA75" t="s">
        <v>4097</v>
      </c>
      <c r="AB75" t="s">
        <v>4098</v>
      </c>
      <c r="AC75" t="s">
        <v>4092</v>
      </c>
      <c r="AD75" t="s">
        <v>43</v>
      </c>
    </row>
    <row r="76" spans="1:30" hidden="1" x14ac:dyDescent="0.3">
      <c r="A76">
        <v>431</v>
      </c>
      <c r="B76">
        <v>13160</v>
      </c>
      <c r="C76" t="s">
        <v>262</v>
      </c>
      <c r="AD76" t="s">
        <v>29</v>
      </c>
    </row>
    <row r="77" spans="1:30" x14ac:dyDescent="0.3">
      <c r="A77">
        <v>447</v>
      </c>
      <c r="B77">
        <v>16757</v>
      </c>
      <c r="C77" t="s">
        <v>4099</v>
      </c>
      <c r="D77">
        <v>20160525</v>
      </c>
      <c r="E77">
        <v>1</v>
      </c>
      <c r="F77" t="s">
        <v>38</v>
      </c>
      <c r="H77" t="s">
        <v>4100</v>
      </c>
      <c r="I77" t="s">
        <v>4087</v>
      </c>
      <c r="J77" t="s">
        <v>508</v>
      </c>
      <c r="K77">
        <v>14</v>
      </c>
      <c r="L77" s="1">
        <v>0.58333333333333337</v>
      </c>
      <c r="M77" s="1">
        <v>0.64583333333333337</v>
      </c>
      <c r="N77" t="s">
        <v>4088</v>
      </c>
      <c r="P77" t="s">
        <v>57</v>
      </c>
      <c r="Q77">
        <v>18</v>
      </c>
      <c r="R77">
        <v>1</v>
      </c>
      <c r="AA77" t="s">
        <v>4101</v>
      </c>
      <c r="AB77" t="s">
        <v>4102</v>
      </c>
      <c r="AC77" t="s">
        <v>4099</v>
      </c>
      <c r="AD77" t="s">
        <v>43</v>
      </c>
    </row>
    <row r="78" spans="1:30" hidden="1" x14ac:dyDescent="0.3">
      <c r="A78">
        <v>443</v>
      </c>
      <c r="B78">
        <v>13170</v>
      </c>
      <c r="C78" t="s">
        <v>32</v>
      </c>
      <c r="AD78" t="s">
        <v>31</v>
      </c>
    </row>
    <row r="79" spans="1:30" x14ac:dyDescent="0.3">
      <c r="A79">
        <v>447</v>
      </c>
      <c r="B79">
        <v>16758</v>
      </c>
      <c r="C79" t="s">
        <v>4103</v>
      </c>
      <c r="D79">
        <v>20160526</v>
      </c>
      <c r="E79">
        <v>1</v>
      </c>
      <c r="F79" t="s">
        <v>45</v>
      </c>
      <c r="H79" t="s">
        <v>4100</v>
      </c>
      <c r="I79" t="s">
        <v>4087</v>
      </c>
      <c r="J79" t="s">
        <v>508</v>
      </c>
      <c r="K79">
        <v>14</v>
      </c>
      <c r="L79" s="1">
        <v>0.47916666666666669</v>
      </c>
      <c r="M79" s="1">
        <v>0.54166666666666663</v>
      </c>
      <c r="N79" t="s">
        <v>4088</v>
      </c>
      <c r="P79" t="s">
        <v>57</v>
      </c>
      <c r="Q79">
        <v>40</v>
      </c>
      <c r="R79">
        <v>6</v>
      </c>
      <c r="AA79" t="s">
        <v>4104</v>
      </c>
      <c r="AB79" t="s">
        <v>4105</v>
      </c>
      <c r="AC79" t="s">
        <v>4103</v>
      </c>
      <c r="AD79" t="s">
        <v>43</v>
      </c>
    </row>
    <row r="80" spans="1:30" x14ac:dyDescent="0.3">
      <c r="A80">
        <v>447</v>
      </c>
      <c r="B80">
        <v>16759</v>
      </c>
      <c r="C80" t="s">
        <v>4106</v>
      </c>
      <c r="D80">
        <v>20160527</v>
      </c>
      <c r="E80">
        <v>3</v>
      </c>
      <c r="F80" t="s">
        <v>38</v>
      </c>
      <c r="G80">
        <v>1</v>
      </c>
      <c r="H80" t="s">
        <v>4107</v>
      </c>
      <c r="I80" t="s">
        <v>4108</v>
      </c>
      <c r="J80" t="s">
        <v>508</v>
      </c>
      <c r="K80">
        <v>14</v>
      </c>
      <c r="L80" s="1">
        <v>0.4375</v>
      </c>
      <c r="M80" s="1">
        <v>0.47916666666666669</v>
      </c>
      <c r="N80" t="s">
        <v>4088</v>
      </c>
      <c r="P80" t="s">
        <v>57</v>
      </c>
      <c r="W80" t="s">
        <v>4109</v>
      </c>
      <c r="X80" t="s">
        <v>1812</v>
      </c>
      <c r="Y80">
        <v>70</v>
      </c>
      <c r="AA80" t="s">
        <v>4110</v>
      </c>
      <c r="AB80" t="s">
        <v>4111</v>
      </c>
      <c r="AC80" t="s">
        <v>4112</v>
      </c>
      <c r="AD80" t="s">
        <v>43</v>
      </c>
    </row>
    <row r="81" spans="1:30" x14ac:dyDescent="0.3">
      <c r="A81">
        <v>485</v>
      </c>
      <c r="B81">
        <v>16920</v>
      </c>
      <c r="C81" t="s">
        <v>4253</v>
      </c>
      <c r="D81">
        <v>20160523</v>
      </c>
      <c r="E81">
        <v>2</v>
      </c>
      <c r="F81" t="s">
        <v>45</v>
      </c>
      <c r="H81" t="s">
        <v>4254</v>
      </c>
      <c r="I81" t="s">
        <v>4255</v>
      </c>
      <c r="J81" t="s">
        <v>73</v>
      </c>
      <c r="K81">
        <v>14</v>
      </c>
      <c r="L81" s="1">
        <v>0.59722222222222221</v>
      </c>
      <c r="M81" s="1">
        <v>0.65972222222222221</v>
      </c>
      <c r="N81" t="s">
        <v>4256</v>
      </c>
      <c r="P81" t="s">
        <v>42</v>
      </c>
      <c r="AD81" t="s">
        <v>43</v>
      </c>
    </row>
    <row r="82" spans="1:30" x14ac:dyDescent="0.3">
      <c r="A82">
        <v>485</v>
      </c>
      <c r="B82">
        <v>16921</v>
      </c>
      <c r="C82" t="s">
        <v>4257</v>
      </c>
      <c r="D82">
        <v>20160524</v>
      </c>
      <c r="E82">
        <v>2</v>
      </c>
      <c r="F82" t="s">
        <v>45</v>
      </c>
      <c r="H82" t="s">
        <v>4254</v>
      </c>
      <c r="I82" t="s">
        <v>4255</v>
      </c>
      <c r="J82" t="s">
        <v>73</v>
      </c>
      <c r="K82">
        <v>14</v>
      </c>
      <c r="L82" s="1">
        <v>0.59722222222222221</v>
      </c>
      <c r="M82" s="1">
        <v>0.65972222222222221</v>
      </c>
      <c r="N82" t="s">
        <v>4256</v>
      </c>
      <c r="P82" t="s">
        <v>42</v>
      </c>
      <c r="AD82" t="s">
        <v>43</v>
      </c>
    </row>
    <row r="83" spans="1:30" x14ac:dyDescent="0.3">
      <c r="A83">
        <v>485</v>
      </c>
      <c r="B83">
        <v>16922</v>
      </c>
      <c r="C83" t="s">
        <v>4258</v>
      </c>
      <c r="D83">
        <v>20160525</v>
      </c>
      <c r="E83">
        <v>2</v>
      </c>
      <c r="F83" t="s">
        <v>45</v>
      </c>
      <c r="H83" t="s">
        <v>4254</v>
      </c>
      <c r="I83" t="s">
        <v>4255</v>
      </c>
      <c r="J83" t="s">
        <v>73</v>
      </c>
      <c r="K83">
        <v>14</v>
      </c>
      <c r="L83" s="1">
        <v>0.59722222222222221</v>
      </c>
      <c r="M83" s="1">
        <v>0.65972222222222221</v>
      </c>
      <c r="N83" t="s">
        <v>4256</v>
      </c>
      <c r="P83" t="s">
        <v>42</v>
      </c>
      <c r="AD83" t="s">
        <v>43</v>
      </c>
    </row>
    <row r="84" spans="1:30" hidden="1" x14ac:dyDescent="0.3">
      <c r="A84">
        <v>142</v>
      </c>
      <c r="B84">
        <v>13225</v>
      </c>
      <c r="C84" t="s">
        <v>284</v>
      </c>
      <c r="AD84" t="s">
        <v>29</v>
      </c>
    </row>
    <row r="85" spans="1:30" hidden="1" x14ac:dyDescent="0.3">
      <c r="A85">
        <v>346</v>
      </c>
      <c r="B85">
        <v>13228</v>
      </c>
      <c r="C85" t="s">
        <v>285</v>
      </c>
      <c r="AD85" t="s">
        <v>29</v>
      </c>
    </row>
    <row r="86" spans="1:30" x14ac:dyDescent="0.3">
      <c r="A86">
        <v>485</v>
      </c>
      <c r="B86">
        <v>16923</v>
      </c>
      <c r="C86" t="s">
        <v>4259</v>
      </c>
      <c r="D86">
        <v>20160526</v>
      </c>
      <c r="E86">
        <v>2</v>
      </c>
      <c r="F86" t="s">
        <v>45</v>
      </c>
      <c r="H86" t="s">
        <v>4254</v>
      </c>
      <c r="I86" t="s">
        <v>4255</v>
      </c>
      <c r="J86" t="s">
        <v>73</v>
      </c>
      <c r="K86">
        <v>14</v>
      </c>
      <c r="L86" s="1">
        <v>0.59722222222222221</v>
      </c>
      <c r="M86" s="1">
        <v>0.65972222222222221</v>
      </c>
      <c r="N86" t="s">
        <v>4256</v>
      </c>
      <c r="P86" t="s">
        <v>42</v>
      </c>
      <c r="AD86" t="s">
        <v>43</v>
      </c>
    </row>
    <row r="87" spans="1:30" hidden="1" x14ac:dyDescent="0.3">
      <c r="A87">
        <v>470</v>
      </c>
      <c r="B87">
        <v>13240</v>
      </c>
      <c r="C87" t="s">
        <v>294</v>
      </c>
      <c r="AD87" t="s">
        <v>31</v>
      </c>
    </row>
    <row r="88" spans="1:30" x14ac:dyDescent="0.3">
      <c r="A88">
        <v>485</v>
      </c>
      <c r="B88">
        <v>16924</v>
      </c>
      <c r="C88" t="s">
        <v>4260</v>
      </c>
      <c r="D88">
        <v>20160527</v>
      </c>
      <c r="E88">
        <v>2</v>
      </c>
      <c r="F88" t="s">
        <v>45</v>
      </c>
      <c r="H88" t="s">
        <v>4254</v>
      </c>
      <c r="I88" t="s">
        <v>4255</v>
      </c>
      <c r="J88" t="s">
        <v>73</v>
      </c>
      <c r="K88">
        <v>14</v>
      </c>
      <c r="L88" s="1">
        <v>0.59722222222222221</v>
      </c>
      <c r="M88" s="1">
        <v>0.65972222222222221</v>
      </c>
      <c r="N88" t="s">
        <v>4256</v>
      </c>
      <c r="P88" t="s">
        <v>42</v>
      </c>
      <c r="AD88" t="s">
        <v>43</v>
      </c>
    </row>
    <row r="89" spans="1:30" x14ac:dyDescent="0.3">
      <c r="A89">
        <v>140</v>
      </c>
      <c r="B89">
        <v>17864</v>
      </c>
      <c r="C89" t="s">
        <v>5395</v>
      </c>
      <c r="D89">
        <v>20160524</v>
      </c>
      <c r="E89">
        <v>1</v>
      </c>
      <c r="F89" t="s">
        <v>45</v>
      </c>
      <c r="G89">
        <v>1</v>
      </c>
      <c r="H89" t="s">
        <v>71</v>
      </c>
      <c r="I89" t="s">
        <v>72</v>
      </c>
      <c r="J89" t="s">
        <v>73</v>
      </c>
      <c r="K89">
        <v>14</v>
      </c>
      <c r="L89" s="1">
        <v>0.59722222222222221</v>
      </c>
      <c r="M89" s="1">
        <v>0.65972222222222221</v>
      </c>
      <c r="N89" t="s">
        <v>5396</v>
      </c>
      <c r="O89" t="s">
        <v>5397</v>
      </c>
      <c r="P89" t="s">
        <v>57</v>
      </c>
      <c r="Q89">
        <v>550</v>
      </c>
      <c r="R89">
        <v>50</v>
      </c>
      <c r="AC89" t="s">
        <v>5395</v>
      </c>
      <c r="AD89" t="s">
        <v>43</v>
      </c>
    </row>
    <row r="90" spans="1:30" x14ac:dyDescent="0.3">
      <c r="A90">
        <v>140</v>
      </c>
      <c r="B90">
        <v>17865</v>
      </c>
      <c r="C90" t="s">
        <v>5398</v>
      </c>
      <c r="D90">
        <v>20160525</v>
      </c>
      <c r="E90">
        <v>2</v>
      </c>
      <c r="F90" t="s">
        <v>45</v>
      </c>
      <c r="G90">
        <v>1</v>
      </c>
      <c r="H90" t="s">
        <v>71</v>
      </c>
      <c r="I90" t="s">
        <v>72</v>
      </c>
      <c r="J90" t="s">
        <v>73</v>
      </c>
      <c r="K90">
        <v>14</v>
      </c>
      <c r="L90" s="1">
        <v>0.41666666666666669</v>
      </c>
      <c r="M90" s="1">
        <v>0.5</v>
      </c>
      <c r="N90" t="s">
        <v>5396</v>
      </c>
      <c r="O90" t="s">
        <v>5399</v>
      </c>
      <c r="P90" t="s">
        <v>57</v>
      </c>
      <c r="S90">
        <v>3</v>
      </c>
      <c r="T90" t="s">
        <v>5400</v>
      </c>
      <c r="U90" t="s">
        <v>5401</v>
      </c>
      <c r="AC90" t="s">
        <v>5402</v>
      </c>
      <c r="AD90" t="s">
        <v>43</v>
      </c>
    </row>
    <row r="91" spans="1:30" x14ac:dyDescent="0.3">
      <c r="A91">
        <v>140</v>
      </c>
      <c r="B91">
        <v>17869</v>
      </c>
      <c r="C91" t="s">
        <v>5404</v>
      </c>
      <c r="D91">
        <v>20160526</v>
      </c>
      <c r="E91">
        <v>2</v>
      </c>
      <c r="F91" t="s">
        <v>45</v>
      </c>
      <c r="G91">
        <v>1</v>
      </c>
      <c r="H91" t="s">
        <v>71</v>
      </c>
      <c r="I91" t="s">
        <v>72</v>
      </c>
      <c r="J91" t="s">
        <v>73</v>
      </c>
      <c r="K91">
        <v>14</v>
      </c>
      <c r="L91" s="1">
        <v>0.41666666666666669</v>
      </c>
      <c r="M91" s="1">
        <v>0.5</v>
      </c>
      <c r="N91" t="s">
        <v>5396</v>
      </c>
      <c r="O91" t="s">
        <v>5399</v>
      </c>
      <c r="P91" t="s">
        <v>57</v>
      </c>
      <c r="S91">
        <v>40</v>
      </c>
      <c r="T91" t="s">
        <v>5405</v>
      </c>
      <c r="U91" t="s">
        <v>1070</v>
      </c>
      <c r="AC91" t="s">
        <v>5402</v>
      </c>
      <c r="AD91" t="s">
        <v>43</v>
      </c>
    </row>
    <row r="92" spans="1:30" x14ac:dyDescent="0.3">
      <c r="A92">
        <v>140</v>
      </c>
      <c r="B92">
        <v>17871</v>
      </c>
      <c r="C92" t="s">
        <v>5414</v>
      </c>
      <c r="D92">
        <v>20160527</v>
      </c>
      <c r="E92">
        <v>3</v>
      </c>
      <c r="F92" t="s">
        <v>45</v>
      </c>
      <c r="G92">
        <v>1</v>
      </c>
      <c r="H92" t="s">
        <v>71</v>
      </c>
      <c r="I92" t="s">
        <v>72</v>
      </c>
      <c r="J92" t="s">
        <v>73</v>
      </c>
      <c r="K92">
        <v>14</v>
      </c>
      <c r="L92" s="1">
        <v>0.41666666666666669</v>
      </c>
      <c r="M92" s="1">
        <v>0.45833333333333331</v>
      </c>
      <c r="N92" t="s">
        <v>5396</v>
      </c>
      <c r="O92" t="s">
        <v>5415</v>
      </c>
      <c r="P92" t="s">
        <v>57</v>
      </c>
      <c r="W92">
        <v>7</v>
      </c>
      <c r="X92" t="s">
        <v>5416</v>
      </c>
      <c r="Y92">
        <v>550</v>
      </c>
      <c r="AC92" t="s">
        <v>5417</v>
      </c>
      <c r="AD92" t="s">
        <v>43</v>
      </c>
    </row>
    <row r="93" spans="1:30" x14ac:dyDescent="0.3">
      <c r="A93">
        <v>1393</v>
      </c>
      <c r="B93">
        <v>21899</v>
      </c>
      <c r="C93" t="s">
        <v>7539</v>
      </c>
      <c r="D93">
        <v>20160526</v>
      </c>
      <c r="E93">
        <v>4</v>
      </c>
      <c r="F93" t="s">
        <v>38</v>
      </c>
      <c r="G93">
        <v>1</v>
      </c>
      <c r="H93" t="s">
        <v>7540</v>
      </c>
      <c r="I93" t="s">
        <v>7541</v>
      </c>
      <c r="J93" t="s">
        <v>7542</v>
      </c>
      <c r="K93">
        <v>14</v>
      </c>
      <c r="L93" s="1">
        <v>0.79166666666666663</v>
      </c>
      <c r="M93" s="1">
        <v>0.875</v>
      </c>
      <c r="N93" t="s">
        <v>7543</v>
      </c>
      <c r="O93" t="s">
        <v>7544</v>
      </c>
      <c r="P93" t="s">
        <v>57</v>
      </c>
      <c r="Z93">
        <v>40</v>
      </c>
      <c r="AA93" t="s">
        <v>7545</v>
      </c>
      <c r="AC93" t="s">
        <v>7539</v>
      </c>
      <c r="AD93" t="s">
        <v>43</v>
      </c>
    </row>
    <row r="94" spans="1:30" x14ac:dyDescent="0.3">
      <c r="A94">
        <v>1393</v>
      </c>
      <c r="B94">
        <v>21900</v>
      </c>
      <c r="C94" t="s">
        <v>7546</v>
      </c>
      <c r="D94">
        <v>20160525</v>
      </c>
      <c r="E94">
        <v>2</v>
      </c>
      <c r="F94" t="s">
        <v>38</v>
      </c>
      <c r="H94" t="s">
        <v>7540</v>
      </c>
      <c r="I94" t="s">
        <v>7541</v>
      </c>
      <c r="J94" t="s">
        <v>7542</v>
      </c>
      <c r="K94">
        <v>14</v>
      </c>
      <c r="L94" s="1">
        <v>0.41666666666666669</v>
      </c>
      <c r="M94" s="1">
        <v>0.5625</v>
      </c>
      <c r="N94" t="s">
        <v>7543</v>
      </c>
      <c r="O94" t="s">
        <v>7547</v>
      </c>
      <c r="P94" t="s">
        <v>57</v>
      </c>
      <c r="S94">
        <v>1</v>
      </c>
      <c r="T94" t="s">
        <v>7548</v>
      </c>
      <c r="U94" t="s">
        <v>5497</v>
      </c>
      <c r="AA94" t="s">
        <v>7549</v>
      </c>
      <c r="AC94" t="s">
        <v>7546</v>
      </c>
      <c r="AD94" t="s">
        <v>43</v>
      </c>
    </row>
    <row r="95" spans="1:30" x14ac:dyDescent="0.3">
      <c r="A95">
        <v>486</v>
      </c>
      <c r="B95">
        <v>22276</v>
      </c>
      <c r="C95" t="s">
        <v>7812</v>
      </c>
      <c r="D95">
        <v>20160523</v>
      </c>
      <c r="E95">
        <v>1</v>
      </c>
      <c r="F95" t="s">
        <v>45</v>
      </c>
      <c r="H95" t="s">
        <v>7813</v>
      </c>
      <c r="I95" t="s">
        <v>7814</v>
      </c>
      <c r="J95" t="s">
        <v>7815</v>
      </c>
      <c r="K95">
        <v>14</v>
      </c>
      <c r="L95" s="1">
        <v>0.45833333333333331</v>
      </c>
      <c r="M95" s="1">
        <v>0.55208333333333337</v>
      </c>
      <c r="O95" t="s">
        <v>7816</v>
      </c>
      <c r="P95" t="s">
        <v>57</v>
      </c>
      <c r="Q95">
        <v>265</v>
      </c>
      <c r="R95">
        <v>3</v>
      </c>
      <c r="AA95" t="s">
        <v>7817</v>
      </c>
      <c r="AC95" t="s">
        <v>7812</v>
      </c>
      <c r="AD95" t="s">
        <v>43</v>
      </c>
    </row>
    <row r="96" spans="1:30" x14ac:dyDescent="0.3">
      <c r="A96">
        <v>486</v>
      </c>
      <c r="B96">
        <v>22280</v>
      </c>
      <c r="C96" t="s">
        <v>7812</v>
      </c>
      <c r="D96">
        <v>20160524</v>
      </c>
      <c r="E96">
        <v>1</v>
      </c>
      <c r="F96" t="s">
        <v>45</v>
      </c>
      <c r="H96" t="s">
        <v>7819</v>
      </c>
      <c r="I96" t="s">
        <v>7814</v>
      </c>
      <c r="J96" t="s">
        <v>7815</v>
      </c>
      <c r="K96">
        <v>14</v>
      </c>
      <c r="L96" s="1">
        <v>0.45833333333333331</v>
      </c>
      <c r="M96" s="1">
        <v>0.55208333333333337</v>
      </c>
      <c r="P96" t="s">
        <v>57</v>
      </c>
      <c r="Q96">
        <v>265</v>
      </c>
      <c r="R96">
        <v>3</v>
      </c>
      <c r="AA96" t="s">
        <v>7820</v>
      </c>
      <c r="AC96" t="s">
        <v>7812</v>
      </c>
      <c r="AD96" t="s">
        <v>43</v>
      </c>
    </row>
    <row r="97" spans="1:30" x14ac:dyDescent="0.3">
      <c r="A97">
        <v>486</v>
      </c>
      <c r="B97">
        <v>22647</v>
      </c>
      <c r="C97" t="s">
        <v>7927</v>
      </c>
      <c r="D97">
        <v>20160525</v>
      </c>
      <c r="E97">
        <v>1</v>
      </c>
      <c r="F97" t="s">
        <v>45</v>
      </c>
      <c r="H97" t="s">
        <v>7819</v>
      </c>
      <c r="I97" t="s">
        <v>7814</v>
      </c>
      <c r="J97" t="s">
        <v>7815</v>
      </c>
      <c r="K97">
        <v>14</v>
      </c>
      <c r="L97" s="1">
        <v>0.45833333333333331</v>
      </c>
      <c r="M97" s="1">
        <v>0.55208333333333337</v>
      </c>
      <c r="P97" t="s">
        <v>42</v>
      </c>
      <c r="AD97" t="s">
        <v>43</v>
      </c>
    </row>
    <row r="98" spans="1:30" x14ac:dyDescent="0.3">
      <c r="A98">
        <v>486</v>
      </c>
      <c r="B98">
        <v>22648</v>
      </c>
      <c r="C98" t="s">
        <v>7927</v>
      </c>
      <c r="D98">
        <v>20160526</v>
      </c>
      <c r="E98">
        <v>4</v>
      </c>
      <c r="F98" t="s">
        <v>45</v>
      </c>
      <c r="H98" t="s">
        <v>7819</v>
      </c>
      <c r="I98" t="s">
        <v>7814</v>
      </c>
      <c r="J98" t="s">
        <v>7815</v>
      </c>
      <c r="K98">
        <v>14</v>
      </c>
      <c r="L98" s="1">
        <v>0.59375</v>
      </c>
      <c r="M98" s="1">
        <v>0.72916666666666663</v>
      </c>
      <c r="P98" t="s">
        <v>42</v>
      </c>
      <c r="AD98" t="s">
        <v>43</v>
      </c>
    </row>
    <row r="99" spans="1:30" x14ac:dyDescent="0.3">
      <c r="A99">
        <v>1500</v>
      </c>
      <c r="B99">
        <v>22665</v>
      </c>
      <c r="C99" t="s">
        <v>7939</v>
      </c>
      <c r="D99">
        <v>20160523</v>
      </c>
      <c r="E99">
        <v>1</v>
      </c>
      <c r="F99" t="s">
        <v>45</v>
      </c>
      <c r="H99" t="s">
        <v>7933</v>
      </c>
      <c r="I99" t="s">
        <v>7934</v>
      </c>
      <c r="J99" t="s">
        <v>7815</v>
      </c>
      <c r="K99">
        <v>14</v>
      </c>
      <c r="L99" s="1">
        <v>0.35416666666666669</v>
      </c>
      <c r="M99" s="1">
        <v>0.38541666666666669</v>
      </c>
      <c r="N99" t="s">
        <v>7940</v>
      </c>
      <c r="P99" t="s">
        <v>57</v>
      </c>
      <c r="Q99">
        <v>180</v>
      </c>
      <c r="R99">
        <v>2</v>
      </c>
      <c r="AA99" t="s">
        <v>7941</v>
      </c>
      <c r="AC99" t="s">
        <v>7939</v>
      </c>
      <c r="AD99" t="s">
        <v>43</v>
      </c>
    </row>
    <row r="100" spans="1:30" x14ac:dyDescent="0.3">
      <c r="A100">
        <v>1393</v>
      </c>
      <c r="B100">
        <v>22920</v>
      </c>
      <c r="C100" t="s">
        <v>8071</v>
      </c>
      <c r="D100">
        <v>20160523</v>
      </c>
      <c r="E100">
        <v>2</v>
      </c>
      <c r="F100" t="s">
        <v>45</v>
      </c>
      <c r="H100" t="s">
        <v>8072</v>
      </c>
      <c r="I100" t="s">
        <v>8073</v>
      </c>
      <c r="J100" t="s">
        <v>7542</v>
      </c>
      <c r="K100">
        <v>14</v>
      </c>
      <c r="L100" s="1">
        <v>0.35416666666666669</v>
      </c>
      <c r="M100" s="1">
        <v>0.66666666666666663</v>
      </c>
      <c r="N100" t="s">
        <v>7543</v>
      </c>
      <c r="P100" t="s">
        <v>42</v>
      </c>
      <c r="AD100" t="s">
        <v>43</v>
      </c>
    </row>
    <row r="101" spans="1:30" x14ac:dyDescent="0.3">
      <c r="A101">
        <v>1393</v>
      </c>
      <c r="B101">
        <v>22924</v>
      </c>
      <c r="C101" t="s">
        <v>8076</v>
      </c>
      <c r="D101">
        <v>20160524</v>
      </c>
      <c r="E101">
        <v>2</v>
      </c>
      <c r="F101" t="s">
        <v>45</v>
      </c>
      <c r="H101" t="s">
        <v>7540</v>
      </c>
      <c r="I101" t="s">
        <v>7541</v>
      </c>
      <c r="J101" t="s">
        <v>7542</v>
      </c>
      <c r="K101">
        <v>14</v>
      </c>
      <c r="L101" s="1">
        <v>0.35416666666666669</v>
      </c>
      <c r="M101" s="1">
        <v>0.66666666666666663</v>
      </c>
      <c r="N101" t="s">
        <v>7543</v>
      </c>
      <c r="P101" t="s">
        <v>42</v>
      </c>
      <c r="AD101" t="s">
        <v>43</v>
      </c>
    </row>
    <row r="102" spans="1:30" x14ac:dyDescent="0.3">
      <c r="A102">
        <v>1393</v>
      </c>
      <c r="B102">
        <v>22926</v>
      </c>
      <c r="C102" t="s">
        <v>8077</v>
      </c>
      <c r="D102">
        <v>20160527</v>
      </c>
      <c r="E102">
        <v>2</v>
      </c>
      <c r="F102" t="s">
        <v>45</v>
      </c>
      <c r="H102" t="s">
        <v>7540</v>
      </c>
      <c r="I102" t="s">
        <v>7541</v>
      </c>
      <c r="J102" t="s">
        <v>7542</v>
      </c>
      <c r="K102">
        <v>14</v>
      </c>
      <c r="L102" s="1">
        <v>0.35416666666666669</v>
      </c>
      <c r="M102" s="1">
        <v>0.5625</v>
      </c>
      <c r="N102" t="s">
        <v>7543</v>
      </c>
      <c r="P102" t="s">
        <v>42</v>
      </c>
      <c r="AD102" t="s">
        <v>43</v>
      </c>
    </row>
    <row r="103" spans="1:30" x14ac:dyDescent="0.3">
      <c r="A103">
        <v>112</v>
      </c>
      <c r="B103">
        <v>23080</v>
      </c>
      <c r="C103" t="s">
        <v>8203</v>
      </c>
      <c r="D103">
        <v>20160525</v>
      </c>
      <c r="E103">
        <v>2</v>
      </c>
      <c r="F103" t="s">
        <v>45</v>
      </c>
      <c r="H103" t="s">
        <v>8204</v>
      </c>
      <c r="I103" t="s">
        <v>8205</v>
      </c>
      <c r="J103" t="s">
        <v>1726</v>
      </c>
      <c r="K103">
        <v>14</v>
      </c>
      <c r="L103" s="1">
        <v>0.60416666666666663</v>
      </c>
      <c r="M103" s="1">
        <v>0.6875</v>
      </c>
      <c r="P103" t="s">
        <v>42</v>
      </c>
      <c r="AD103" t="s">
        <v>43</v>
      </c>
    </row>
    <row r="104" spans="1:30" hidden="1" x14ac:dyDescent="0.3">
      <c r="A104">
        <v>478</v>
      </c>
      <c r="B104">
        <v>13269</v>
      </c>
      <c r="C104" t="s">
        <v>324</v>
      </c>
      <c r="AD104" t="s">
        <v>29</v>
      </c>
    </row>
    <row r="105" spans="1:30" hidden="1" x14ac:dyDescent="0.3">
      <c r="A105">
        <v>478</v>
      </c>
      <c r="B105">
        <v>13272</v>
      </c>
      <c r="C105" t="s">
        <v>325</v>
      </c>
      <c r="AD105" t="s">
        <v>31</v>
      </c>
    </row>
    <row r="106" spans="1:30" x14ac:dyDescent="0.3">
      <c r="A106">
        <v>168</v>
      </c>
      <c r="B106">
        <v>23316</v>
      </c>
      <c r="C106" t="s">
        <v>6582</v>
      </c>
      <c r="D106">
        <v>20160524</v>
      </c>
      <c r="E106">
        <v>1</v>
      </c>
      <c r="F106" t="s">
        <v>45</v>
      </c>
      <c r="J106" t="s">
        <v>7815</v>
      </c>
      <c r="K106">
        <v>14</v>
      </c>
      <c r="P106" t="s">
        <v>57</v>
      </c>
      <c r="Q106">
        <v>45</v>
      </c>
      <c r="R106">
        <v>1</v>
      </c>
      <c r="AA106" t="s">
        <v>8338</v>
      </c>
      <c r="AC106" t="s">
        <v>6582</v>
      </c>
      <c r="AD106" t="s">
        <v>43</v>
      </c>
    </row>
    <row r="107" spans="1:30" x14ac:dyDescent="0.3">
      <c r="A107">
        <v>168</v>
      </c>
      <c r="B107">
        <v>23320</v>
      </c>
      <c r="C107" t="s">
        <v>8340</v>
      </c>
      <c r="D107">
        <v>20160524</v>
      </c>
      <c r="E107">
        <v>2</v>
      </c>
      <c r="F107" t="s">
        <v>45</v>
      </c>
      <c r="J107" t="s">
        <v>7815</v>
      </c>
      <c r="K107">
        <v>14</v>
      </c>
      <c r="P107" t="s">
        <v>57</v>
      </c>
      <c r="S107">
        <v>5</v>
      </c>
      <c r="T107" t="s">
        <v>8341</v>
      </c>
      <c r="U107" t="s">
        <v>8342</v>
      </c>
      <c r="AA107" t="s">
        <v>8343</v>
      </c>
      <c r="AC107" t="s">
        <v>8340</v>
      </c>
      <c r="AD107" t="s">
        <v>43</v>
      </c>
    </row>
    <row r="108" spans="1:30" x14ac:dyDescent="0.3">
      <c r="A108">
        <v>168</v>
      </c>
      <c r="B108">
        <v>23327</v>
      </c>
      <c r="C108" t="s">
        <v>8344</v>
      </c>
      <c r="D108">
        <v>20160525</v>
      </c>
      <c r="E108">
        <v>2</v>
      </c>
      <c r="F108" t="s">
        <v>38</v>
      </c>
      <c r="J108" t="s">
        <v>7815</v>
      </c>
      <c r="K108">
        <v>14</v>
      </c>
      <c r="P108" t="s">
        <v>57</v>
      </c>
      <c r="S108">
        <v>6</v>
      </c>
      <c r="T108" t="s">
        <v>8345</v>
      </c>
      <c r="U108" t="s">
        <v>598</v>
      </c>
      <c r="AA108" t="s">
        <v>8346</v>
      </c>
      <c r="AC108" t="s">
        <v>8344</v>
      </c>
      <c r="AD108" t="s">
        <v>43</v>
      </c>
    </row>
    <row r="109" spans="1:30" x14ac:dyDescent="0.3">
      <c r="A109">
        <v>168</v>
      </c>
      <c r="B109">
        <v>23328</v>
      </c>
      <c r="C109" t="s">
        <v>6062</v>
      </c>
      <c r="D109">
        <v>20160526</v>
      </c>
      <c r="E109">
        <v>4</v>
      </c>
      <c r="F109" t="s">
        <v>45</v>
      </c>
      <c r="J109" t="s">
        <v>7815</v>
      </c>
      <c r="K109">
        <v>14</v>
      </c>
      <c r="P109" t="s">
        <v>57</v>
      </c>
      <c r="Z109">
        <v>90</v>
      </c>
      <c r="AA109" t="s">
        <v>8347</v>
      </c>
      <c r="AC109" t="s">
        <v>6062</v>
      </c>
      <c r="AD109" t="s">
        <v>43</v>
      </c>
    </row>
    <row r="110" spans="1:30" x14ac:dyDescent="0.3">
      <c r="A110">
        <v>168</v>
      </c>
      <c r="B110">
        <v>23334</v>
      </c>
      <c r="C110" t="s">
        <v>6062</v>
      </c>
      <c r="D110">
        <v>20160527</v>
      </c>
      <c r="E110">
        <v>4</v>
      </c>
      <c r="F110" t="s">
        <v>45</v>
      </c>
      <c r="J110" t="s">
        <v>7815</v>
      </c>
      <c r="K110">
        <v>14</v>
      </c>
      <c r="P110" t="s">
        <v>57</v>
      </c>
      <c r="Z110">
        <v>90</v>
      </c>
      <c r="AA110" t="s">
        <v>8348</v>
      </c>
      <c r="AC110" t="s">
        <v>6062</v>
      </c>
      <c r="AD110" t="s">
        <v>43</v>
      </c>
    </row>
    <row r="111" spans="1:30" x14ac:dyDescent="0.3">
      <c r="A111">
        <v>513</v>
      </c>
      <c r="B111">
        <v>23455</v>
      </c>
      <c r="C111" t="s">
        <v>8410</v>
      </c>
      <c r="D111">
        <v>20160525</v>
      </c>
      <c r="E111">
        <v>4</v>
      </c>
      <c r="F111" t="s">
        <v>38</v>
      </c>
      <c r="G111">
        <v>1</v>
      </c>
      <c r="H111" t="s">
        <v>8411</v>
      </c>
      <c r="I111" t="s">
        <v>8412</v>
      </c>
      <c r="J111" t="s">
        <v>8413</v>
      </c>
      <c r="K111">
        <v>14</v>
      </c>
      <c r="L111" s="1">
        <v>0.39583333333333331</v>
      </c>
      <c r="M111" s="1">
        <v>0.5</v>
      </c>
      <c r="N111" t="s">
        <v>8414</v>
      </c>
      <c r="O111" t="s">
        <v>1985</v>
      </c>
      <c r="P111" t="s">
        <v>42</v>
      </c>
      <c r="AD111" t="s">
        <v>43</v>
      </c>
    </row>
    <row r="112" spans="1:30" x14ac:dyDescent="0.3">
      <c r="A112">
        <v>513</v>
      </c>
      <c r="B112">
        <v>23458</v>
      </c>
      <c r="C112" t="s">
        <v>8416</v>
      </c>
      <c r="D112">
        <v>20160527</v>
      </c>
      <c r="E112">
        <v>2</v>
      </c>
      <c r="F112" t="s">
        <v>45</v>
      </c>
      <c r="G112">
        <v>1</v>
      </c>
      <c r="H112" t="s">
        <v>8417</v>
      </c>
      <c r="I112" t="s">
        <v>8418</v>
      </c>
      <c r="J112" t="s">
        <v>8413</v>
      </c>
      <c r="K112">
        <v>14</v>
      </c>
      <c r="L112" s="1">
        <v>0.39583333333333331</v>
      </c>
      <c r="M112" s="1">
        <v>0.45833333333333331</v>
      </c>
      <c r="N112" t="s">
        <v>8419</v>
      </c>
      <c r="O112" t="s">
        <v>8420</v>
      </c>
      <c r="P112" t="s">
        <v>42</v>
      </c>
      <c r="AD112" t="s">
        <v>43</v>
      </c>
    </row>
    <row r="113" spans="1:30" x14ac:dyDescent="0.3">
      <c r="A113">
        <v>1434</v>
      </c>
      <c r="B113">
        <v>23582</v>
      </c>
      <c r="C113" t="s">
        <v>8472</v>
      </c>
      <c r="D113">
        <v>20160523</v>
      </c>
      <c r="E113">
        <v>1</v>
      </c>
      <c r="F113" t="s">
        <v>38</v>
      </c>
      <c r="G113">
        <v>1</v>
      </c>
      <c r="H113" t="s">
        <v>8473</v>
      </c>
      <c r="I113" t="s">
        <v>8474</v>
      </c>
      <c r="J113" t="s">
        <v>8475</v>
      </c>
      <c r="K113">
        <v>14</v>
      </c>
      <c r="L113" s="1">
        <v>0.625</v>
      </c>
      <c r="M113" s="1">
        <v>0.6875</v>
      </c>
      <c r="N113" t="s">
        <v>8476</v>
      </c>
      <c r="O113" t="s">
        <v>4771</v>
      </c>
      <c r="P113" t="s">
        <v>57</v>
      </c>
      <c r="Q113">
        <v>23</v>
      </c>
      <c r="R113" t="s">
        <v>8477</v>
      </c>
      <c r="AB113" t="s">
        <v>8478</v>
      </c>
      <c r="AC113" t="s">
        <v>8479</v>
      </c>
      <c r="AD113" t="s">
        <v>43</v>
      </c>
    </row>
    <row r="114" spans="1:30" x14ac:dyDescent="0.3">
      <c r="A114">
        <v>1434</v>
      </c>
      <c r="B114">
        <v>23584</v>
      </c>
      <c r="C114" t="s">
        <v>8480</v>
      </c>
      <c r="D114">
        <v>20160524</v>
      </c>
      <c r="E114">
        <v>2</v>
      </c>
      <c r="F114" t="s">
        <v>45</v>
      </c>
      <c r="J114" t="s">
        <v>8475</v>
      </c>
      <c r="K114">
        <v>14</v>
      </c>
      <c r="P114" t="s">
        <v>57</v>
      </c>
      <c r="S114">
        <v>2</v>
      </c>
      <c r="T114" t="s">
        <v>8481</v>
      </c>
      <c r="U114" t="s">
        <v>8482</v>
      </c>
      <c r="AA114" t="s">
        <v>8483</v>
      </c>
      <c r="AB114" t="s">
        <v>8484</v>
      </c>
      <c r="AC114" t="s">
        <v>8480</v>
      </c>
      <c r="AD114" t="s">
        <v>43</v>
      </c>
    </row>
    <row r="115" spans="1:30" x14ac:dyDescent="0.3">
      <c r="A115">
        <v>1434</v>
      </c>
      <c r="B115">
        <v>23585</v>
      </c>
      <c r="C115" t="s">
        <v>6277</v>
      </c>
      <c r="D115">
        <v>20160525</v>
      </c>
      <c r="E115">
        <v>4</v>
      </c>
      <c r="F115" t="s">
        <v>38</v>
      </c>
      <c r="G115">
        <v>1</v>
      </c>
      <c r="H115" t="s">
        <v>8473</v>
      </c>
      <c r="I115" t="s">
        <v>8474</v>
      </c>
      <c r="J115" t="s">
        <v>8475</v>
      </c>
      <c r="K115">
        <v>14</v>
      </c>
      <c r="L115" s="1">
        <v>0.4375</v>
      </c>
      <c r="M115" s="1">
        <v>0.5</v>
      </c>
      <c r="N115" t="s">
        <v>8476</v>
      </c>
      <c r="O115" t="s">
        <v>8485</v>
      </c>
      <c r="P115" t="s">
        <v>57</v>
      </c>
      <c r="Z115">
        <v>23</v>
      </c>
      <c r="AA115" t="s">
        <v>8486</v>
      </c>
      <c r="AB115" t="s">
        <v>8487</v>
      </c>
      <c r="AC115" t="s">
        <v>6277</v>
      </c>
      <c r="AD115" t="s">
        <v>43</v>
      </c>
    </row>
    <row r="116" spans="1:30" x14ac:dyDescent="0.3">
      <c r="A116">
        <v>1434</v>
      </c>
      <c r="B116">
        <v>23586</v>
      </c>
      <c r="C116" t="s">
        <v>8488</v>
      </c>
      <c r="D116">
        <v>20160526</v>
      </c>
      <c r="E116">
        <v>3</v>
      </c>
      <c r="F116" t="s">
        <v>38</v>
      </c>
      <c r="G116">
        <v>1</v>
      </c>
      <c r="H116" t="s">
        <v>8473</v>
      </c>
      <c r="I116" t="s">
        <v>8474</v>
      </c>
      <c r="J116" t="s">
        <v>8475</v>
      </c>
      <c r="K116">
        <v>14</v>
      </c>
      <c r="L116" s="1">
        <v>0.625</v>
      </c>
      <c r="M116" s="1">
        <v>0.6875</v>
      </c>
      <c r="N116" t="s">
        <v>8476</v>
      </c>
      <c r="O116" t="s">
        <v>8489</v>
      </c>
      <c r="P116" t="s">
        <v>57</v>
      </c>
      <c r="W116" t="s">
        <v>8490</v>
      </c>
      <c r="X116" t="s">
        <v>5754</v>
      </c>
      <c r="Y116" t="s">
        <v>8491</v>
      </c>
      <c r="AB116" t="s">
        <v>8492</v>
      </c>
      <c r="AC116" t="s">
        <v>8488</v>
      </c>
      <c r="AD116" t="s">
        <v>43</v>
      </c>
    </row>
    <row r="117" spans="1:30" x14ac:dyDescent="0.3">
      <c r="A117">
        <v>1434</v>
      </c>
      <c r="B117">
        <v>23587</v>
      </c>
      <c r="C117" t="s">
        <v>8493</v>
      </c>
      <c r="D117">
        <v>20160527</v>
      </c>
      <c r="E117">
        <v>2</v>
      </c>
      <c r="F117" t="s">
        <v>45</v>
      </c>
      <c r="J117" t="s">
        <v>8475</v>
      </c>
      <c r="K117">
        <v>14</v>
      </c>
      <c r="P117" t="s">
        <v>57</v>
      </c>
      <c r="S117">
        <v>1</v>
      </c>
      <c r="T117" t="s">
        <v>8494</v>
      </c>
      <c r="U117" t="s">
        <v>1905</v>
      </c>
      <c r="AB117" t="s">
        <v>8495</v>
      </c>
      <c r="AC117" t="s">
        <v>8493</v>
      </c>
      <c r="AD117" t="s">
        <v>43</v>
      </c>
    </row>
    <row r="118" spans="1:30" x14ac:dyDescent="0.3">
      <c r="A118">
        <v>814</v>
      </c>
      <c r="B118">
        <v>23825</v>
      </c>
      <c r="C118" t="s">
        <v>6642</v>
      </c>
      <c r="D118">
        <v>20160526</v>
      </c>
      <c r="E118">
        <v>4</v>
      </c>
      <c r="F118" t="s">
        <v>38</v>
      </c>
      <c r="H118" t="s">
        <v>8580</v>
      </c>
      <c r="I118" t="s">
        <v>8581</v>
      </c>
      <c r="J118" t="s">
        <v>8582</v>
      </c>
      <c r="K118">
        <v>14</v>
      </c>
      <c r="L118" s="1">
        <v>0.375</v>
      </c>
      <c r="M118" s="1">
        <v>0.75</v>
      </c>
      <c r="P118" t="s">
        <v>42</v>
      </c>
      <c r="AD118" t="s">
        <v>43</v>
      </c>
    </row>
    <row r="119" spans="1:30" x14ac:dyDescent="0.3">
      <c r="A119">
        <v>814</v>
      </c>
      <c r="B119">
        <v>23826</v>
      </c>
      <c r="C119" t="s">
        <v>6642</v>
      </c>
      <c r="D119">
        <v>20160527</v>
      </c>
      <c r="E119">
        <v>4</v>
      </c>
      <c r="F119" t="s">
        <v>38</v>
      </c>
      <c r="H119" t="s">
        <v>8580</v>
      </c>
      <c r="I119" t="s">
        <v>8581</v>
      </c>
      <c r="J119" t="s">
        <v>8582</v>
      </c>
      <c r="K119">
        <v>14</v>
      </c>
      <c r="L119" s="1">
        <v>0.375</v>
      </c>
      <c r="M119" s="1">
        <v>0.75</v>
      </c>
      <c r="P119" t="s">
        <v>42</v>
      </c>
      <c r="AD119" t="s">
        <v>43</v>
      </c>
    </row>
    <row r="120" spans="1:30" x14ac:dyDescent="0.3">
      <c r="A120">
        <v>814</v>
      </c>
      <c r="B120">
        <v>23827</v>
      </c>
      <c r="C120" t="s">
        <v>6883</v>
      </c>
      <c r="D120">
        <v>20160526</v>
      </c>
      <c r="E120">
        <v>2</v>
      </c>
      <c r="F120" t="s">
        <v>45</v>
      </c>
      <c r="H120" t="s">
        <v>8580</v>
      </c>
      <c r="I120" t="s">
        <v>8581</v>
      </c>
      <c r="J120" t="s">
        <v>8582</v>
      </c>
      <c r="K120">
        <v>14</v>
      </c>
      <c r="L120" s="1">
        <v>0.60416666666666663</v>
      </c>
      <c r="M120" s="1">
        <v>0.66666666666666663</v>
      </c>
      <c r="P120" t="s">
        <v>42</v>
      </c>
      <c r="AD120" t="s">
        <v>43</v>
      </c>
    </row>
    <row r="121" spans="1:30" hidden="1" x14ac:dyDescent="0.3">
      <c r="A121">
        <v>385</v>
      </c>
      <c r="B121">
        <v>13356</v>
      </c>
      <c r="C121" t="s">
        <v>376</v>
      </c>
      <c r="AD121" t="s">
        <v>31</v>
      </c>
    </row>
    <row r="122" spans="1:30" hidden="1" x14ac:dyDescent="0.3">
      <c r="A122">
        <v>345</v>
      </c>
      <c r="B122">
        <v>13362</v>
      </c>
      <c r="C122" t="s">
        <v>377</v>
      </c>
      <c r="AD122" t="s">
        <v>29</v>
      </c>
    </row>
    <row r="123" spans="1:30" x14ac:dyDescent="0.3">
      <c r="A123">
        <v>812</v>
      </c>
      <c r="B123">
        <v>23833</v>
      </c>
      <c r="C123" t="s">
        <v>6876</v>
      </c>
      <c r="D123">
        <v>20160525</v>
      </c>
      <c r="E123">
        <v>2</v>
      </c>
      <c r="F123" t="s">
        <v>45</v>
      </c>
      <c r="H123" t="s">
        <v>8583</v>
      </c>
      <c r="I123" t="s">
        <v>8584</v>
      </c>
      <c r="J123" t="s">
        <v>8475</v>
      </c>
      <c r="K123">
        <v>14</v>
      </c>
      <c r="L123" s="1">
        <v>0.60416666666666663</v>
      </c>
      <c r="M123" s="1">
        <v>0.66666666666666663</v>
      </c>
      <c r="P123" t="s">
        <v>42</v>
      </c>
      <c r="AD123" t="s">
        <v>43</v>
      </c>
    </row>
    <row r="124" spans="1:30" hidden="1" x14ac:dyDescent="0.3">
      <c r="A124">
        <v>531</v>
      </c>
      <c r="B124">
        <v>13369</v>
      </c>
      <c r="C124" t="s">
        <v>383</v>
      </c>
      <c r="AD124" t="s">
        <v>31</v>
      </c>
    </row>
    <row r="125" spans="1:30" hidden="1" x14ac:dyDescent="0.3">
      <c r="A125">
        <v>531</v>
      </c>
      <c r="B125">
        <v>13370</v>
      </c>
      <c r="C125" t="s">
        <v>383</v>
      </c>
      <c r="AD125" t="s">
        <v>31</v>
      </c>
    </row>
    <row r="126" spans="1:30" hidden="1" x14ac:dyDescent="0.3">
      <c r="A126">
        <v>531</v>
      </c>
      <c r="B126">
        <v>13372</v>
      </c>
      <c r="C126" t="s">
        <v>384</v>
      </c>
      <c r="AD126" t="s">
        <v>29</v>
      </c>
    </row>
    <row r="127" spans="1:30" hidden="1" x14ac:dyDescent="0.3">
      <c r="A127">
        <v>346</v>
      </c>
      <c r="B127">
        <v>13378</v>
      </c>
      <c r="C127" t="s">
        <v>385</v>
      </c>
      <c r="AD127" t="s">
        <v>31</v>
      </c>
    </row>
    <row r="128" spans="1:30" hidden="1" x14ac:dyDescent="0.3">
      <c r="A128">
        <v>234</v>
      </c>
      <c r="B128">
        <v>13382</v>
      </c>
      <c r="C128" t="s">
        <v>386</v>
      </c>
      <c r="AD128" t="s">
        <v>29</v>
      </c>
    </row>
    <row r="129" spans="1:30" hidden="1" x14ac:dyDescent="0.3">
      <c r="A129">
        <v>234</v>
      </c>
      <c r="B129">
        <v>13390</v>
      </c>
      <c r="C129" t="s">
        <v>387</v>
      </c>
      <c r="AD129" t="s">
        <v>31</v>
      </c>
    </row>
    <row r="130" spans="1:30" hidden="1" x14ac:dyDescent="0.3">
      <c r="A130">
        <v>542</v>
      </c>
      <c r="B130">
        <v>13397</v>
      </c>
      <c r="C130" t="s">
        <v>388</v>
      </c>
      <c r="AD130" t="s">
        <v>29</v>
      </c>
    </row>
    <row r="131" spans="1:30" hidden="1" x14ac:dyDescent="0.3">
      <c r="A131">
        <v>555</v>
      </c>
      <c r="B131">
        <v>13406</v>
      </c>
      <c r="C131" t="s">
        <v>389</v>
      </c>
      <c r="AD131" t="s">
        <v>29</v>
      </c>
    </row>
    <row r="132" spans="1:30" x14ac:dyDescent="0.3">
      <c r="A132">
        <v>812</v>
      </c>
      <c r="B132">
        <v>23834</v>
      </c>
      <c r="C132" t="s">
        <v>6878</v>
      </c>
      <c r="D132">
        <v>20160527</v>
      </c>
      <c r="E132">
        <v>4</v>
      </c>
      <c r="F132" t="s">
        <v>38</v>
      </c>
      <c r="H132" t="s">
        <v>8583</v>
      </c>
      <c r="I132" t="s">
        <v>8584</v>
      </c>
      <c r="J132" t="s">
        <v>8475</v>
      </c>
      <c r="K132">
        <v>14</v>
      </c>
      <c r="L132" s="1">
        <v>0.45833333333333331</v>
      </c>
      <c r="M132" s="1">
        <v>0.54166666666666663</v>
      </c>
      <c r="P132" t="s">
        <v>42</v>
      </c>
      <c r="AD132" t="s">
        <v>43</v>
      </c>
    </row>
    <row r="133" spans="1:30" x14ac:dyDescent="0.3">
      <c r="A133">
        <v>812</v>
      </c>
      <c r="B133">
        <v>23835</v>
      </c>
      <c r="C133" t="s">
        <v>6642</v>
      </c>
      <c r="D133">
        <v>20160524</v>
      </c>
      <c r="E133">
        <v>4</v>
      </c>
      <c r="F133" t="s">
        <v>38</v>
      </c>
      <c r="H133" t="s">
        <v>8583</v>
      </c>
      <c r="I133" t="s">
        <v>8584</v>
      </c>
      <c r="J133" t="s">
        <v>8475</v>
      </c>
      <c r="K133">
        <v>14</v>
      </c>
      <c r="L133" s="1">
        <v>0.375</v>
      </c>
      <c r="M133" s="1">
        <v>0.75</v>
      </c>
      <c r="P133" t="s">
        <v>42</v>
      </c>
      <c r="AD133" t="s">
        <v>43</v>
      </c>
    </row>
    <row r="134" spans="1:30" x14ac:dyDescent="0.3">
      <c r="A134">
        <v>55</v>
      </c>
      <c r="B134">
        <v>12775</v>
      </c>
      <c r="C134" t="s">
        <v>52</v>
      </c>
      <c r="D134">
        <v>20160523</v>
      </c>
      <c r="E134">
        <v>1</v>
      </c>
      <c r="F134" t="s">
        <v>45</v>
      </c>
      <c r="G134">
        <v>1</v>
      </c>
      <c r="H134" t="s">
        <v>53</v>
      </c>
      <c r="I134" t="s">
        <v>54</v>
      </c>
      <c r="J134" t="s">
        <v>55</v>
      </c>
      <c r="K134">
        <v>13</v>
      </c>
      <c r="L134" s="1">
        <v>0.39583333333333331</v>
      </c>
      <c r="M134" s="1">
        <v>0.4375</v>
      </c>
      <c r="N134" t="s">
        <v>56</v>
      </c>
      <c r="O134" t="s">
        <v>56</v>
      </c>
      <c r="P134" t="s">
        <v>57</v>
      </c>
      <c r="Q134">
        <v>50</v>
      </c>
      <c r="R134">
        <v>9</v>
      </c>
      <c r="AA134" t="s">
        <v>58</v>
      </c>
      <c r="AB134" t="s">
        <v>59</v>
      </c>
      <c r="AC134" t="s">
        <v>52</v>
      </c>
      <c r="AD134" t="s">
        <v>43</v>
      </c>
    </row>
    <row r="135" spans="1:30" x14ac:dyDescent="0.3">
      <c r="A135">
        <v>69</v>
      </c>
      <c r="B135">
        <v>12887</v>
      </c>
      <c r="C135" t="s">
        <v>64</v>
      </c>
      <c r="D135">
        <v>20160527</v>
      </c>
      <c r="E135">
        <v>2</v>
      </c>
      <c r="F135" t="s">
        <v>45</v>
      </c>
      <c r="G135">
        <v>1</v>
      </c>
      <c r="H135" t="s">
        <v>65</v>
      </c>
      <c r="I135" t="s">
        <v>66</v>
      </c>
      <c r="J135" t="s">
        <v>67</v>
      </c>
      <c r="K135">
        <v>13</v>
      </c>
      <c r="L135" s="1">
        <v>0.5</v>
      </c>
      <c r="M135" s="1">
        <v>0.54166666666666663</v>
      </c>
      <c r="P135" t="s">
        <v>57</v>
      </c>
      <c r="S135">
        <v>3</v>
      </c>
      <c r="T135" t="s">
        <v>65</v>
      </c>
      <c r="U135" t="s">
        <v>68</v>
      </c>
      <c r="AA135" t="s">
        <v>69</v>
      </c>
      <c r="AD135" t="s">
        <v>43</v>
      </c>
    </row>
    <row r="136" spans="1:30" hidden="1" x14ac:dyDescent="0.3">
      <c r="A136">
        <v>152</v>
      </c>
      <c r="B136">
        <v>13426</v>
      </c>
      <c r="C136" t="s">
        <v>415</v>
      </c>
      <c r="AD136" t="s">
        <v>416</v>
      </c>
    </row>
    <row r="137" spans="1:30" x14ac:dyDescent="0.3">
      <c r="A137">
        <v>222</v>
      </c>
      <c r="B137">
        <v>12944</v>
      </c>
      <c r="C137" t="s">
        <v>85</v>
      </c>
      <c r="D137">
        <v>20160525</v>
      </c>
      <c r="E137">
        <v>4</v>
      </c>
      <c r="F137" t="s">
        <v>45</v>
      </c>
      <c r="H137" t="s">
        <v>86</v>
      </c>
      <c r="I137" t="s">
        <v>87</v>
      </c>
      <c r="J137" t="s">
        <v>88</v>
      </c>
      <c r="K137">
        <v>13</v>
      </c>
      <c r="L137" s="1">
        <v>0.48958333333333331</v>
      </c>
      <c r="M137" s="1">
        <v>0.51041666666666663</v>
      </c>
      <c r="N137" t="s">
        <v>89</v>
      </c>
      <c r="P137" t="s">
        <v>42</v>
      </c>
      <c r="AD137" t="s">
        <v>43</v>
      </c>
    </row>
    <row r="138" spans="1:30" ht="132" x14ac:dyDescent="0.3">
      <c r="A138">
        <v>239</v>
      </c>
      <c r="B138">
        <v>12979</v>
      </c>
      <c r="C138" t="s">
        <v>102</v>
      </c>
      <c r="D138">
        <v>20160525</v>
      </c>
      <c r="E138">
        <v>2</v>
      </c>
      <c r="F138" t="s">
        <v>38</v>
      </c>
      <c r="G138">
        <v>1</v>
      </c>
      <c r="H138" t="s">
        <v>103</v>
      </c>
      <c r="I138" t="s">
        <v>104</v>
      </c>
      <c r="J138" t="s">
        <v>105</v>
      </c>
      <c r="K138">
        <v>13</v>
      </c>
      <c r="L138" s="1">
        <v>0.45833333333333331</v>
      </c>
      <c r="M138" s="1">
        <v>0.54166666666666663</v>
      </c>
      <c r="N138" t="s">
        <v>106</v>
      </c>
      <c r="O138" s="2" t="s">
        <v>107</v>
      </c>
      <c r="P138" t="s">
        <v>57</v>
      </c>
      <c r="S138">
        <v>4</v>
      </c>
      <c r="T138" t="s">
        <v>108</v>
      </c>
      <c r="U138" t="s">
        <v>109</v>
      </c>
      <c r="AA138" t="s">
        <v>110</v>
      </c>
      <c r="AC138" t="s">
        <v>102</v>
      </c>
      <c r="AD138" t="s">
        <v>43</v>
      </c>
    </row>
    <row r="139" spans="1:30" x14ac:dyDescent="0.3">
      <c r="A139">
        <v>69</v>
      </c>
      <c r="B139">
        <v>12980</v>
      </c>
      <c r="C139" t="s">
        <v>111</v>
      </c>
      <c r="D139">
        <v>20160523</v>
      </c>
      <c r="E139">
        <v>1</v>
      </c>
      <c r="F139" t="s">
        <v>45</v>
      </c>
      <c r="G139">
        <v>1</v>
      </c>
      <c r="H139" t="s">
        <v>65</v>
      </c>
      <c r="I139" t="s">
        <v>66</v>
      </c>
      <c r="J139" t="s">
        <v>67</v>
      </c>
      <c r="K139">
        <v>13</v>
      </c>
      <c r="P139" t="s">
        <v>57</v>
      </c>
      <c r="Q139">
        <v>200</v>
      </c>
      <c r="R139">
        <v>10</v>
      </c>
      <c r="AB139" t="s">
        <v>112</v>
      </c>
      <c r="AD139" t="s">
        <v>43</v>
      </c>
    </row>
    <row r="140" spans="1:30" x14ac:dyDescent="0.3">
      <c r="A140">
        <v>69</v>
      </c>
      <c r="B140">
        <v>12981</v>
      </c>
      <c r="C140" t="s">
        <v>113</v>
      </c>
      <c r="D140">
        <v>20160524</v>
      </c>
      <c r="E140">
        <v>3</v>
      </c>
      <c r="F140" t="s">
        <v>45</v>
      </c>
      <c r="G140">
        <v>1</v>
      </c>
      <c r="H140" t="s">
        <v>65</v>
      </c>
      <c r="I140" t="s">
        <v>66</v>
      </c>
      <c r="J140" t="s">
        <v>67</v>
      </c>
      <c r="K140">
        <v>13</v>
      </c>
      <c r="P140" t="s">
        <v>57</v>
      </c>
      <c r="W140" t="s">
        <v>65</v>
      </c>
      <c r="X140" t="s">
        <v>114</v>
      </c>
      <c r="Y140">
        <v>200</v>
      </c>
      <c r="AA140" t="s">
        <v>115</v>
      </c>
      <c r="AD140" t="s">
        <v>43</v>
      </c>
    </row>
    <row r="141" spans="1:30" x14ac:dyDescent="0.3">
      <c r="A141">
        <v>69</v>
      </c>
      <c r="B141">
        <v>12983</v>
      </c>
      <c r="C141" t="s">
        <v>116</v>
      </c>
      <c r="D141">
        <v>20160526</v>
      </c>
      <c r="E141">
        <v>2</v>
      </c>
      <c r="F141" t="s">
        <v>45</v>
      </c>
      <c r="G141">
        <v>1</v>
      </c>
      <c r="H141" t="s">
        <v>65</v>
      </c>
      <c r="I141" t="s">
        <v>66</v>
      </c>
      <c r="J141" t="s">
        <v>67</v>
      </c>
      <c r="K141">
        <v>13</v>
      </c>
      <c r="P141" t="s">
        <v>57</v>
      </c>
      <c r="S141">
        <v>3</v>
      </c>
      <c r="T141" t="s">
        <v>117</v>
      </c>
      <c r="U141" t="s">
        <v>118</v>
      </c>
      <c r="AA141" t="s">
        <v>119</v>
      </c>
      <c r="AB141" t="s">
        <v>120</v>
      </c>
      <c r="AD141" t="s">
        <v>43</v>
      </c>
    </row>
    <row r="142" spans="1:30" x14ac:dyDescent="0.3">
      <c r="A142">
        <v>239</v>
      </c>
      <c r="B142">
        <v>13041</v>
      </c>
      <c r="C142" t="s">
        <v>122</v>
      </c>
      <c r="D142">
        <v>20160524</v>
      </c>
      <c r="E142">
        <v>2</v>
      </c>
      <c r="F142" t="s">
        <v>45</v>
      </c>
      <c r="H142" t="s">
        <v>103</v>
      </c>
      <c r="I142" t="s">
        <v>104</v>
      </c>
      <c r="J142" t="s">
        <v>105</v>
      </c>
      <c r="K142">
        <v>13</v>
      </c>
      <c r="L142" s="1">
        <v>0.45833333333333331</v>
      </c>
      <c r="M142" s="1">
        <v>0.5</v>
      </c>
      <c r="N142" t="s">
        <v>123</v>
      </c>
      <c r="P142" t="s">
        <v>57</v>
      </c>
      <c r="S142">
        <v>4</v>
      </c>
      <c r="T142" t="s">
        <v>124</v>
      </c>
      <c r="U142" t="s">
        <v>125</v>
      </c>
      <c r="AA142" t="s">
        <v>126</v>
      </c>
      <c r="AC142" t="s">
        <v>122</v>
      </c>
      <c r="AD142" t="s">
        <v>43</v>
      </c>
    </row>
    <row r="143" spans="1:30" ht="409.5" x14ac:dyDescent="0.3">
      <c r="A143">
        <v>351</v>
      </c>
      <c r="B143">
        <v>13050</v>
      </c>
      <c r="C143" t="s">
        <v>129</v>
      </c>
      <c r="D143">
        <v>20160527</v>
      </c>
      <c r="E143">
        <v>1</v>
      </c>
      <c r="F143" t="s">
        <v>38</v>
      </c>
      <c r="G143">
        <v>1</v>
      </c>
      <c r="H143" t="s">
        <v>130</v>
      </c>
      <c r="I143" t="s">
        <v>131</v>
      </c>
      <c r="J143" t="s">
        <v>132</v>
      </c>
      <c r="K143">
        <v>13</v>
      </c>
      <c r="L143" s="1">
        <v>0.5</v>
      </c>
      <c r="M143" s="1">
        <v>0.58333333333333337</v>
      </c>
      <c r="N143" t="s">
        <v>133</v>
      </c>
      <c r="O143" t="s">
        <v>134</v>
      </c>
      <c r="P143" t="s">
        <v>57</v>
      </c>
      <c r="Q143">
        <v>800</v>
      </c>
      <c r="R143">
        <v>40</v>
      </c>
      <c r="AA143" t="s">
        <v>135</v>
      </c>
      <c r="AB143" s="2" t="s">
        <v>136</v>
      </c>
      <c r="AC143" t="s">
        <v>129</v>
      </c>
      <c r="AD143" t="s">
        <v>43</v>
      </c>
    </row>
    <row r="144" spans="1:30" ht="409.5" x14ac:dyDescent="0.3">
      <c r="A144">
        <v>351</v>
      </c>
      <c r="B144">
        <v>13051</v>
      </c>
      <c r="C144" t="s">
        <v>137</v>
      </c>
      <c r="D144">
        <v>20160523</v>
      </c>
      <c r="E144">
        <v>4</v>
      </c>
      <c r="F144" t="s">
        <v>45</v>
      </c>
      <c r="G144">
        <v>1</v>
      </c>
      <c r="H144" t="s">
        <v>130</v>
      </c>
      <c r="I144" t="s">
        <v>131</v>
      </c>
      <c r="J144" t="s">
        <v>132</v>
      </c>
      <c r="K144">
        <v>13</v>
      </c>
      <c r="L144" s="1">
        <v>0.41666666666666669</v>
      </c>
      <c r="M144" s="1">
        <v>0.45833333333333331</v>
      </c>
      <c r="N144" t="s">
        <v>133</v>
      </c>
      <c r="O144" t="s">
        <v>138</v>
      </c>
      <c r="P144" t="s">
        <v>57</v>
      </c>
      <c r="Z144">
        <v>100</v>
      </c>
      <c r="AB144" s="2" t="s">
        <v>139</v>
      </c>
      <c r="AC144" t="s">
        <v>137</v>
      </c>
      <c r="AD144" t="s">
        <v>43</v>
      </c>
    </row>
    <row r="145" spans="1:30" hidden="1" x14ac:dyDescent="0.3">
      <c r="A145">
        <v>468</v>
      </c>
      <c r="B145">
        <v>13472</v>
      </c>
      <c r="C145" t="s">
        <v>437</v>
      </c>
      <c r="AD145" t="s">
        <v>29</v>
      </c>
    </row>
    <row r="146" spans="1:30" hidden="1" x14ac:dyDescent="0.3">
      <c r="A146">
        <v>239</v>
      </c>
      <c r="B146">
        <v>13490</v>
      </c>
      <c r="C146" t="s">
        <v>438</v>
      </c>
      <c r="AD146" t="s">
        <v>29</v>
      </c>
    </row>
    <row r="147" spans="1:30" hidden="1" x14ac:dyDescent="0.3">
      <c r="A147">
        <v>196</v>
      </c>
      <c r="B147">
        <v>13503</v>
      </c>
      <c r="C147" t="s">
        <v>439</v>
      </c>
      <c r="AD147" t="s">
        <v>29</v>
      </c>
    </row>
    <row r="148" spans="1:30" x14ac:dyDescent="0.3">
      <c r="A148">
        <v>55</v>
      </c>
      <c r="B148">
        <v>13088</v>
      </c>
      <c r="C148" t="s">
        <v>155</v>
      </c>
      <c r="D148">
        <v>20160524</v>
      </c>
      <c r="E148">
        <v>2</v>
      </c>
      <c r="F148" t="s">
        <v>45</v>
      </c>
      <c r="J148" t="s">
        <v>55</v>
      </c>
      <c r="K148">
        <v>13</v>
      </c>
      <c r="L148" s="1">
        <v>0.45833333333333331</v>
      </c>
      <c r="M148" s="1">
        <v>0.52083333333333337</v>
      </c>
      <c r="N148" t="s">
        <v>56</v>
      </c>
      <c r="P148" t="s">
        <v>57</v>
      </c>
      <c r="S148">
        <v>1</v>
      </c>
      <c r="T148" t="s">
        <v>156</v>
      </c>
      <c r="U148" t="s">
        <v>157</v>
      </c>
      <c r="AB148" t="s">
        <v>158</v>
      </c>
      <c r="AC148" t="s">
        <v>155</v>
      </c>
      <c r="AD148" t="s">
        <v>43</v>
      </c>
    </row>
    <row r="149" spans="1:30" hidden="1" x14ac:dyDescent="0.3">
      <c r="A149">
        <v>612</v>
      </c>
      <c r="B149">
        <v>13513</v>
      </c>
      <c r="C149" t="s">
        <v>445</v>
      </c>
      <c r="AD149" t="s">
        <v>29</v>
      </c>
    </row>
    <row r="150" spans="1:30" ht="99" x14ac:dyDescent="0.3">
      <c r="A150">
        <v>55</v>
      </c>
      <c r="B150">
        <v>13089</v>
      </c>
      <c r="C150" t="s">
        <v>159</v>
      </c>
      <c r="D150">
        <v>20160525</v>
      </c>
      <c r="E150">
        <v>3</v>
      </c>
      <c r="F150" t="s">
        <v>45</v>
      </c>
      <c r="J150" t="s">
        <v>55</v>
      </c>
      <c r="K150">
        <v>13</v>
      </c>
      <c r="L150" s="1">
        <v>0.375</v>
      </c>
      <c r="M150" s="1">
        <v>0.52083333333333337</v>
      </c>
      <c r="N150" t="s">
        <v>56</v>
      </c>
      <c r="O150" s="2" t="s">
        <v>160</v>
      </c>
      <c r="P150" t="s">
        <v>57</v>
      </c>
      <c r="W150" t="s">
        <v>161</v>
      </c>
      <c r="X150" t="s">
        <v>162</v>
      </c>
      <c r="Y150">
        <v>11</v>
      </c>
      <c r="AB150" t="s">
        <v>163</v>
      </c>
      <c r="AC150" t="s">
        <v>159</v>
      </c>
      <c r="AD150" t="s">
        <v>43</v>
      </c>
    </row>
    <row r="151" spans="1:30" x14ac:dyDescent="0.3">
      <c r="A151">
        <v>55</v>
      </c>
      <c r="B151">
        <v>13090</v>
      </c>
      <c r="C151" t="s">
        <v>52</v>
      </c>
      <c r="D151">
        <v>20160523</v>
      </c>
      <c r="E151">
        <v>1</v>
      </c>
      <c r="F151" t="s">
        <v>45</v>
      </c>
      <c r="G151">
        <v>1</v>
      </c>
      <c r="H151" t="s">
        <v>53</v>
      </c>
      <c r="I151" t="s">
        <v>54</v>
      </c>
      <c r="J151" t="s">
        <v>55</v>
      </c>
      <c r="K151">
        <v>13</v>
      </c>
      <c r="L151" s="1">
        <v>0.60416666666666663</v>
      </c>
      <c r="M151" s="1">
        <v>0.64583333333333337</v>
      </c>
      <c r="N151" t="s">
        <v>56</v>
      </c>
      <c r="O151" t="s">
        <v>164</v>
      </c>
      <c r="P151" t="s">
        <v>57</v>
      </c>
      <c r="Q151">
        <v>30</v>
      </c>
      <c r="R151">
        <v>10</v>
      </c>
      <c r="AA151" t="s">
        <v>165</v>
      </c>
      <c r="AB151" t="s">
        <v>166</v>
      </c>
      <c r="AC151" t="s">
        <v>52</v>
      </c>
      <c r="AD151" t="s">
        <v>43</v>
      </c>
    </row>
    <row r="152" spans="1:30" x14ac:dyDescent="0.3">
      <c r="A152">
        <v>55</v>
      </c>
      <c r="B152">
        <v>13091</v>
      </c>
      <c r="C152" t="s">
        <v>155</v>
      </c>
      <c r="D152">
        <v>20160524</v>
      </c>
      <c r="E152">
        <v>2</v>
      </c>
      <c r="F152" t="s">
        <v>45</v>
      </c>
      <c r="H152" t="s">
        <v>53</v>
      </c>
      <c r="I152" t="s">
        <v>54</v>
      </c>
      <c r="J152" t="s">
        <v>55</v>
      </c>
      <c r="K152">
        <v>13</v>
      </c>
      <c r="L152" s="1">
        <v>0.625</v>
      </c>
      <c r="M152" s="1">
        <v>0.66666666666666663</v>
      </c>
      <c r="N152" t="s">
        <v>56</v>
      </c>
      <c r="O152" t="s">
        <v>167</v>
      </c>
      <c r="P152" t="s">
        <v>57</v>
      </c>
      <c r="S152">
        <v>8</v>
      </c>
      <c r="T152" t="s">
        <v>168</v>
      </c>
      <c r="U152" t="s">
        <v>169</v>
      </c>
      <c r="AA152" t="s">
        <v>170</v>
      </c>
      <c r="AB152" t="s">
        <v>171</v>
      </c>
      <c r="AC152" t="s">
        <v>155</v>
      </c>
      <c r="AD152" t="s">
        <v>43</v>
      </c>
    </row>
    <row r="153" spans="1:30" x14ac:dyDescent="0.3">
      <c r="A153">
        <v>55</v>
      </c>
      <c r="B153">
        <v>13092</v>
      </c>
      <c r="C153" t="s">
        <v>159</v>
      </c>
      <c r="D153">
        <v>20160525</v>
      </c>
      <c r="E153">
        <v>3</v>
      </c>
      <c r="F153" t="s">
        <v>45</v>
      </c>
      <c r="H153" t="s">
        <v>53</v>
      </c>
      <c r="I153" t="s">
        <v>54</v>
      </c>
      <c r="J153" t="s">
        <v>172</v>
      </c>
      <c r="K153">
        <v>13</v>
      </c>
      <c r="L153" s="1">
        <v>0.625</v>
      </c>
      <c r="M153" s="1">
        <v>0.66666666666666663</v>
      </c>
      <c r="N153" t="s">
        <v>56</v>
      </c>
      <c r="O153" t="s">
        <v>173</v>
      </c>
      <c r="P153" t="s">
        <v>57</v>
      </c>
      <c r="W153" t="s">
        <v>174</v>
      </c>
      <c r="X153" t="s">
        <v>175</v>
      </c>
      <c r="Y153">
        <v>9</v>
      </c>
      <c r="AA153" t="s">
        <v>176</v>
      </c>
      <c r="AB153" t="s">
        <v>177</v>
      </c>
      <c r="AC153" t="s">
        <v>159</v>
      </c>
      <c r="AD153" t="s">
        <v>43</v>
      </c>
    </row>
    <row r="154" spans="1:30" x14ac:dyDescent="0.3">
      <c r="A154">
        <v>55</v>
      </c>
      <c r="B154">
        <v>13093</v>
      </c>
      <c r="C154" t="s">
        <v>178</v>
      </c>
      <c r="D154">
        <v>20160526</v>
      </c>
      <c r="E154">
        <v>3</v>
      </c>
      <c r="F154" t="s">
        <v>38</v>
      </c>
      <c r="G154">
        <v>1</v>
      </c>
      <c r="H154" t="s">
        <v>53</v>
      </c>
      <c r="I154" t="s">
        <v>54</v>
      </c>
      <c r="J154" t="s">
        <v>55</v>
      </c>
      <c r="K154">
        <v>13</v>
      </c>
      <c r="L154" s="1">
        <v>0.54166666666666663</v>
      </c>
      <c r="M154" s="1">
        <v>0.70833333333333337</v>
      </c>
      <c r="N154" t="s">
        <v>56</v>
      </c>
      <c r="O154" t="s">
        <v>179</v>
      </c>
      <c r="P154" t="s">
        <v>57</v>
      </c>
      <c r="W154" t="s">
        <v>180</v>
      </c>
      <c r="X154" t="s">
        <v>181</v>
      </c>
      <c r="Y154">
        <v>75</v>
      </c>
      <c r="AC154" t="s">
        <v>182</v>
      </c>
      <c r="AD154" t="s">
        <v>43</v>
      </c>
    </row>
    <row r="155" spans="1:30" x14ac:dyDescent="0.3">
      <c r="A155">
        <v>55</v>
      </c>
      <c r="B155">
        <v>13094</v>
      </c>
      <c r="C155" t="s">
        <v>183</v>
      </c>
      <c r="D155">
        <v>20160526</v>
      </c>
      <c r="E155">
        <v>3</v>
      </c>
      <c r="F155" t="s">
        <v>45</v>
      </c>
      <c r="H155" t="s">
        <v>53</v>
      </c>
      <c r="I155" t="s">
        <v>54</v>
      </c>
      <c r="J155" t="s">
        <v>55</v>
      </c>
      <c r="K155">
        <v>13</v>
      </c>
      <c r="L155" s="1">
        <v>0.375</v>
      </c>
      <c r="M155" s="1">
        <v>0.41666666666666669</v>
      </c>
      <c r="N155" t="s">
        <v>56</v>
      </c>
      <c r="O155" t="s">
        <v>179</v>
      </c>
      <c r="P155" t="s">
        <v>57</v>
      </c>
      <c r="W155" t="s">
        <v>184</v>
      </c>
      <c r="X155" t="s">
        <v>185</v>
      </c>
      <c r="Y155">
        <v>15</v>
      </c>
      <c r="AC155" t="s">
        <v>183</v>
      </c>
      <c r="AD155" t="s">
        <v>43</v>
      </c>
    </row>
    <row r="156" spans="1:30" x14ac:dyDescent="0.3">
      <c r="A156">
        <v>55</v>
      </c>
      <c r="B156">
        <v>13095</v>
      </c>
      <c r="C156" t="s">
        <v>186</v>
      </c>
      <c r="D156">
        <v>20160527</v>
      </c>
      <c r="E156">
        <v>4</v>
      </c>
      <c r="F156" t="s">
        <v>45</v>
      </c>
      <c r="G156">
        <v>1</v>
      </c>
      <c r="H156" t="s">
        <v>53</v>
      </c>
      <c r="I156" t="s">
        <v>54</v>
      </c>
      <c r="J156" t="s">
        <v>55</v>
      </c>
      <c r="K156">
        <v>13</v>
      </c>
      <c r="L156" s="1">
        <v>0.41666666666666669</v>
      </c>
      <c r="M156" s="1">
        <v>0.5</v>
      </c>
      <c r="N156" t="s">
        <v>56</v>
      </c>
      <c r="O156" t="s">
        <v>164</v>
      </c>
      <c r="P156" t="s">
        <v>57</v>
      </c>
      <c r="Z156">
        <v>50</v>
      </c>
      <c r="AC156" t="s">
        <v>186</v>
      </c>
      <c r="AD156" t="s">
        <v>43</v>
      </c>
    </row>
    <row r="157" spans="1:30" hidden="1" x14ac:dyDescent="0.3">
      <c r="A157">
        <v>364</v>
      </c>
      <c r="B157">
        <v>13551</v>
      </c>
      <c r="C157" t="s">
        <v>494</v>
      </c>
      <c r="AD157" t="s">
        <v>29</v>
      </c>
    </row>
    <row r="158" spans="1:30" x14ac:dyDescent="0.3">
      <c r="A158">
        <v>55</v>
      </c>
      <c r="B158">
        <v>13096</v>
      </c>
      <c r="C158" t="s">
        <v>186</v>
      </c>
      <c r="D158">
        <v>20160527</v>
      </c>
      <c r="E158">
        <v>4</v>
      </c>
      <c r="F158" t="s">
        <v>45</v>
      </c>
      <c r="H158" t="s">
        <v>53</v>
      </c>
      <c r="I158" t="s">
        <v>54</v>
      </c>
      <c r="J158" t="s">
        <v>55</v>
      </c>
      <c r="K158">
        <v>13</v>
      </c>
      <c r="L158" s="1">
        <v>0.60416666666666663</v>
      </c>
      <c r="M158" s="1">
        <v>0.6875</v>
      </c>
      <c r="N158" t="s">
        <v>56</v>
      </c>
      <c r="O158" t="s">
        <v>179</v>
      </c>
      <c r="P158" t="s">
        <v>57</v>
      </c>
      <c r="Z158">
        <v>30</v>
      </c>
      <c r="AC158" t="s">
        <v>186</v>
      </c>
      <c r="AD158" t="s">
        <v>43</v>
      </c>
    </row>
    <row r="159" spans="1:30" hidden="1" x14ac:dyDescent="0.3">
      <c r="A159">
        <v>652</v>
      </c>
      <c r="B159">
        <v>13568</v>
      </c>
      <c r="C159" t="s">
        <v>504</v>
      </c>
      <c r="AD159" t="s">
        <v>31</v>
      </c>
    </row>
    <row r="160" spans="1:30" x14ac:dyDescent="0.3">
      <c r="A160">
        <v>390</v>
      </c>
      <c r="B160">
        <v>13137</v>
      </c>
      <c r="C160" t="s">
        <v>233</v>
      </c>
      <c r="D160">
        <v>20160524</v>
      </c>
      <c r="E160">
        <v>2</v>
      </c>
      <c r="F160" t="s">
        <v>38</v>
      </c>
      <c r="G160">
        <v>1</v>
      </c>
      <c r="H160" t="s">
        <v>234</v>
      </c>
      <c r="I160" t="s">
        <v>235</v>
      </c>
      <c r="J160" t="s">
        <v>105</v>
      </c>
      <c r="K160">
        <v>13</v>
      </c>
      <c r="L160" s="1">
        <v>0.85416666666666663</v>
      </c>
      <c r="M160" s="1">
        <v>0.91666666666666663</v>
      </c>
      <c r="N160">
        <v>5282787</v>
      </c>
      <c r="O160" t="s">
        <v>236</v>
      </c>
      <c r="P160" t="s">
        <v>57</v>
      </c>
      <c r="S160">
        <v>2</v>
      </c>
      <c r="T160" t="s">
        <v>237</v>
      </c>
      <c r="U160" t="s">
        <v>238</v>
      </c>
      <c r="AA160" t="s">
        <v>239</v>
      </c>
      <c r="AB160" t="s">
        <v>240</v>
      </c>
      <c r="AC160" t="s">
        <v>233</v>
      </c>
      <c r="AD160" t="s">
        <v>43</v>
      </c>
    </row>
    <row r="161" spans="1:30" ht="247.5" x14ac:dyDescent="0.3">
      <c r="A161">
        <v>390</v>
      </c>
      <c r="B161">
        <v>13138</v>
      </c>
      <c r="C161" t="s">
        <v>241</v>
      </c>
      <c r="D161">
        <v>20160523</v>
      </c>
      <c r="E161">
        <v>1</v>
      </c>
      <c r="F161" t="s">
        <v>45</v>
      </c>
      <c r="J161" t="s">
        <v>105</v>
      </c>
      <c r="K161">
        <v>13</v>
      </c>
      <c r="P161" t="s">
        <v>57</v>
      </c>
      <c r="Q161">
        <v>36</v>
      </c>
      <c r="R161">
        <v>3</v>
      </c>
      <c r="AA161" t="s">
        <v>242</v>
      </c>
      <c r="AB161" s="2" t="s">
        <v>243</v>
      </c>
      <c r="AC161" t="s">
        <v>241</v>
      </c>
      <c r="AD161" t="s">
        <v>43</v>
      </c>
    </row>
    <row r="162" spans="1:30" x14ac:dyDescent="0.3">
      <c r="A162">
        <v>377</v>
      </c>
      <c r="B162">
        <v>13167</v>
      </c>
      <c r="C162" t="s">
        <v>263</v>
      </c>
      <c r="D162">
        <v>20160523</v>
      </c>
      <c r="E162">
        <v>1</v>
      </c>
      <c r="F162" t="s">
        <v>45</v>
      </c>
      <c r="H162" t="s">
        <v>264</v>
      </c>
      <c r="I162" t="s">
        <v>265</v>
      </c>
      <c r="J162" t="s">
        <v>266</v>
      </c>
      <c r="K162">
        <v>13</v>
      </c>
      <c r="L162">
        <v>9</v>
      </c>
      <c r="M162" s="1">
        <v>0.52083333333333337</v>
      </c>
      <c r="P162" t="s">
        <v>57</v>
      </c>
      <c r="Q162">
        <v>250</v>
      </c>
      <c r="R162">
        <v>8</v>
      </c>
      <c r="AB162" t="s">
        <v>267</v>
      </c>
      <c r="AC162" t="s">
        <v>268</v>
      </c>
      <c r="AD162" t="s">
        <v>43</v>
      </c>
    </row>
    <row r="163" spans="1:30" x14ac:dyDescent="0.3">
      <c r="A163">
        <v>142</v>
      </c>
      <c r="B163">
        <v>13244</v>
      </c>
      <c r="C163" t="s">
        <v>284</v>
      </c>
      <c r="D163">
        <v>20160523</v>
      </c>
      <c r="E163">
        <v>3</v>
      </c>
      <c r="F163" t="s">
        <v>38</v>
      </c>
      <c r="G163">
        <v>1</v>
      </c>
      <c r="H163" t="s">
        <v>295</v>
      </c>
      <c r="I163" t="s">
        <v>296</v>
      </c>
      <c r="J163" t="s">
        <v>297</v>
      </c>
      <c r="K163">
        <v>13</v>
      </c>
      <c r="L163" s="1">
        <v>0.625</v>
      </c>
      <c r="M163" s="1">
        <v>0.6875</v>
      </c>
      <c r="N163" t="s">
        <v>298</v>
      </c>
      <c r="O163" t="s">
        <v>299</v>
      </c>
      <c r="P163" t="s">
        <v>57</v>
      </c>
      <c r="W163" t="s">
        <v>295</v>
      </c>
      <c r="X163" t="s">
        <v>300</v>
      </c>
      <c r="Y163">
        <v>31</v>
      </c>
      <c r="AA163" t="s">
        <v>301</v>
      </c>
      <c r="AC163" t="s">
        <v>284</v>
      </c>
      <c r="AD163" t="s">
        <v>43</v>
      </c>
    </row>
    <row r="164" spans="1:30" x14ac:dyDescent="0.3">
      <c r="A164">
        <v>142</v>
      </c>
      <c r="B164">
        <v>13245</v>
      </c>
      <c r="C164" t="s">
        <v>284</v>
      </c>
      <c r="D164">
        <v>20160524</v>
      </c>
      <c r="E164">
        <v>3</v>
      </c>
      <c r="F164" t="s">
        <v>38</v>
      </c>
      <c r="G164">
        <v>1</v>
      </c>
      <c r="H164" t="s">
        <v>295</v>
      </c>
      <c r="I164" t="s">
        <v>296</v>
      </c>
      <c r="J164" t="s">
        <v>297</v>
      </c>
      <c r="K164">
        <v>13</v>
      </c>
      <c r="L164" s="1">
        <v>0.625</v>
      </c>
      <c r="M164" s="1">
        <v>0.6875</v>
      </c>
      <c r="N164" t="s">
        <v>298</v>
      </c>
      <c r="O164" t="s">
        <v>299</v>
      </c>
      <c r="P164" t="s">
        <v>57</v>
      </c>
      <c r="W164" t="s">
        <v>295</v>
      </c>
      <c r="X164" t="s">
        <v>300</v>
      </c>
      <c r="Y164">
        <v>38</v>
      </c>
      <c r="AA164" t="s">
        <v>302</v>
      </c>
      <c r="AC164" t="s">
        <v>284</v>
      </c>
      <c r="AD164" t="s">
        <v>43</v>
      </c>
    </row>
    <row r="165" spans="1:30" x14ac:dyDescent="0.3">
      <c r="A165">
        <v>142</v>
      </c>
      <c r="B165">
        <v>13247</v>
      </c>
      <c r="C165" t="s">
        <v>284</v>
      </c>
      <c r="D165">
        <v>20160525</v>
      </c>
      <c r="E165">
        <v>3</v>
      </c>
      <c r="F165" t="s">
        <v>38</v>
      </c>
      <c r="G165">
        <v>1</v>
      </c>
      <c r="H165" t="s">
        <v>295</v>
      </c>
      <c r="I165" t="s">
        <v>296</v>
      </c>
      <c r="J165" t="s">
        <v>297</v>
      </c>
      <c r="K165">
        <v>13</v>
      </c>
      <c r="L165" s="1">
        <v>0.625</v>
      </c>
      <c r="M165" s="1">
        <v>0.6875</v>
      </c>
      <c r="N165" t="s">
        <v>298</v>
      </c>
      <c r="O165" t="s">
        <v>299</v>
      </c>
      <c r="P165" t="s">
        <v>42</v>
      </c>
      <c r="AD165" t="s">
        <v>43</v>
      </c>
    </row>
    <row r="166" spans="1:30" x14ac:dyDescent="0.3">
      <c r="A166">
        <v>142</v>
      </c>
      <c r="B166">
        <v>13248</v>
      </c>
      <c r="C166" t="s">
        <v>284</v>
      </c>
      <c r="D166">
        <v>20160526</v>
      </c>
      <c r="E166">
        <v>3</v>
      </c>
      <c r="F166" t="s">
        <v>38</v>
      </c>
      <c r="G166">
        <v>1</v>
      </c>
      <c r="H166" t="s">
        <v>295</v>
      </c>
      <c r="I166" t="s">
        <v>296</v>
      </c>
      <c r="J166" t="s">
        <v>297</v>
      </c>
      <c r="K166">
        <v>13</v>
      </c>
      <c r="L166" s="1">
        <v>0.625</v>
      </c>
      <c r="M166" s="1">
        <v>0.6875</v>
      </c>
      <c r="N166" t="s">
        <v>298</v>
      </c>
      <c r="O166" t="s">
        <v>299</v>
      </c>
      <c r="P166" t="s">
        <v>42</v>
      </c>
      <c r="AD166" t="s">
        <v>43</v>
      </c>
    </row>
    <row r="167" spans="1:30" hidden="1" x14ac:dyDescent="0.3">
      <c r="A167">
        <v>662</v>
      </c>
      <c r="B167">
        <v>13597</v>
      </c>
      <c r="C167" t="s">
        <v>539</v>
      </c>
      <c r="AD167" t="s">
        <v>31</v>
      </c>
    </row>
    <row r="168" spans="1:30" x14ac:dyDescent="0.3">
      <c r="A168">
        <v>142</v>
      </c>
      <c r="B168">
        <v>13251</v>
      </c>
      <c r="C168" t="s">
        <v>284</v>
      </c>
      <c r="D168">
        <v>20160527</v>
      </c>
      <c r="E168">
        <v>3</v>
      </c>
      <c r="F168" t="s">
        <v>38</v>
      </c>
      <c r="G168">
        <v>1</v>
      </c>
      <c r="H168" t="s">
        <v>295</v>
      </c>
      <c r="I168" t="s">
        <v>296</v>
      </c>
      <c r="J168" t="s">
        <v>297</v>
      </c>
      <c r="K168">
        <v>13</v>
      </c>
      <c r="L168" s="1">
        <v>0.625</v>
      </c>
      <c r="M168" s="1">
        <v>0.6875</v>
      </c>
      <c r="N168" t="s">
        <v>298</v>
      </c>
      <c r="O168" t="s">
        <v>303</v>
      </c>
      <c r="P168" t="s">
        <v>42</v>
      </c>
      <c r="AD168" t="s">
        <v>43</v>
      </c>
    </row>
    <row r="169" spans="1:30" x14ac:dyDescent="0.3">
      <c r="A169">
        <v>142</v>
      </c>
      <c r="B169">
        <v>13252</v>
      </c>
      <c r="C169" t="s">
        <v>61</v>
      </c>
      <c r="D169">
        <v>20160523</v>
      </c>
      <c r="E169">
        <v>3</v>
      </c>
      <c r="F169" t="s">
        <v>38</v>
      </c>
      <c r="G169">
        <v>1</v>
      </c>
      <c r="H169" t="s">
        <v>295</v>
      </c>
      <c r="I169" t="s">
        <v>296</v>
      </c>
      <c r="J169" t="s">
        <v>297</v>
      </c>
      <c r="K169">
        <v>13</v>
      </c>
      <c r="L169" s="1">
        <v>0.41666666666666669</v>
      </c>
      <c r="M169" s="1">
        <v>0.47916666666666669</v>
      </c>
      <c r="N169" t="s">
        <v>298</v>
      </c>
      <c r="O169" t="s">
        <v>303</v>
      </c>
      <c r="P169" t="s">
        <v>42</v>
      </c>
      <c r="AD169" t="s">
        <v>43</v>
      </c>
    </row>
    <row r="170" spans="1:30" x14ac:dyDescent="0.3">
      <c r="A170">
        <v>142</v>
      </c>
      <c r="B170">
        <v>13253</v>
      </c>
      <c r="C170" t="s">
        <v>61</v>
      </c>
      <c r="D170">
        <v>20160524</v>
      </c>
      <c r="E170">
        <v>3</v>
      </c>
      <c r="F170" t="s">
        <v>38</v>
      </c>
      <c r="G170">
        <v>1</v>
      </c>
      <c r="H170" t="s">
        <v>295</v>
      </c>
      <c r="I170" t="s">
        <v>296</v>
      </c>
      <c r="J170" t="s">
        <v>297</v>
      </c>
      <c r="K170">
        <v>13</v>
      </c>
      <c r="L170" s="1">
        <v>0.41666666666666669</v>
      </c>
      <c r="M170" s="1">
        <v>0.47916666666666669</v>
      </c>
      <c r="N170" t="s">
        <v>298</v>
      </c>
      <c r="O170" t="s">
        <v>299</v>
      </c>
      <c r="P170" t="s">
        <v>42</v>
      </c>
      <c r="AD170" t="s">
        <v>43</v>
      </c>
    </row>
    <row r="171" spans="1:30" x14ac:dyDescent="0.3">
      <c r="A171">
        <v>142</v>
      </c>
      <c r="B171">
        <v>13256</v>
      </c>
      <c r="C171" t="s">
        <v>61</v>
      </c>
      <c r="D171">
        <v>20160526</v>
      </c>
      <c r="E171">
        <v>3</v>
      </c>
      <c r="F171" t="s">
        <v>38</v>
      </c>
      <c r="G171">
        <v>1</v>
      </c>
      <c r="H171" t="s">
        <v>295</v>
      </c>
      <c r="I171" t="s">
        <v>296</v>
      </c>
      <c r="J171" t="s">
        <v>297</v>
      </c>
      <c r="K171">
        <v>13</v>
      </c>
      <c r="L171" s="1">
        <v>0.41666666666666669</v>
      </c>
      <c r="M171" s="1">
        <v>0.47916666666666669</v>
      </c>
      <c r="N171" t="s">
        <v>298</v>
      </c>
      <c r="O171" t="s">
        <v>303</v>
      </c>
      <c r="P171" t="s">
        <v>42</v>
      </c>
      <c r="AD171" t="s">
        <v>43</v>
      </c>
    </row>
    <row r="172" spans="1:30" hidden="1" x14ac:dyDescent="0.3">
      <c r="A172">
        <v>666</v>
      </c>
      <c r="B172">
        <v>13618</v>
      </c>
      <c r="C172" t="s">
        <v>540</v>
      </c>
      <c r="AD172" t="s">
        <v>29</v>
      </c>
    </row>
    <row r="173" spans="1:30" hidden="1" x14ac:dyDescent="0.3">
      <c r="A173">
        <v>666</v>
      </c>
      <c r="B173">
        <v>13620</v>
      </c>
      <c r="C173" t="s">
        <v>541</v>
      </c>
      <c r="AD173" t="s">
        <v>29</v>
      </c>
    </row>
    <row r="174" spans="1:30" x14ac:dyDescent="0.3">
      <c r="A174">
        <v>142</v>
      </c>
      <c r="B174">
        <v>13257</v>
      </c>
      <c r="C174" t="s">
        <v>61</v>
      </c>
      <c r="D174">
        <v>20160527</v>
      </c>
      <c r="E174">
        <v>3</v>
      </c>
      <c r="F174" t="s">
        <v>38</v>
      </c>
      <c r="G174">
        <v>1</v>
      </c>
      <c r="H174" t="s">
        <v>295</v>
      </c>
      <c r="I174" t="s">
        <v>296</v>
      </c>
      <c r="J174" t="s">
        <v>297</v>
      </c>
      <c r="K174">
        <v>13</v>
      </c>
      <c r="L174" s="1">
        <v>0.5</v>
      </c>
      <c r="M174" s="1">
        <v>0.5625</v>
      </c>
      <c r="N174" t="s">
        <v>298</v>
      </c>
      <c r="O174" t="s">
        <v>299</v>
      </c>
      <c r="P174" t="s">
        <v>42</v>
      </c>
      <c r="AD174" t="s">
        <v>43</v>
      </c>
    </row>
    <row r="175" spans="1:30" x14ac:dyDescent="0.3">
      <c r="A175">
        <v>190</v>
      </c>
      <c r="B175">
        <v>13258</v>
      </c>
      <c r="C175" t="s">
        <v>304</v>
      </c>
      <c r="D175">
        <v>20160523</v>
      </c>
      <c r="E175">
        <v>3</v>
      </c>
      <c r="F175" t="s">
        <v>38</v>
      </c>
      <c r="G175">
        <v>1</v>
      </c>
      <c r="H175" t="s">
        <v>305</v>
      </c>
      <c r="I175" t="s">
        <v>306</v>
      </c>
      <c r="J175" t="s">
        <v>307</v>
      </c>
      <c r="K175">
        <v>13</v>
      </c>
      <c r="L175" s="1">
        <v>0.45833333333333331</v>
      </c>
      <c r="M175" s="1">
        <v>0.5</v>
      </c>
      <c r="N175" t="s">
        <v>308</v>
      </c>
      <c r="O175" t="s">
        <v>309</v>
      </c>
      <c r="P175" t="s">
        <v>42</v>
      </c>
      <c r="AD175" t="s">
        <v>43</v>
      </c>
    </row>
    <row r="176" spans="1:30" x14ac:dyDescent="0.3">
      <c r="A176">
        <v>190</v>
      </c>
      <c r="B176">
        <v>13259</v>
      </c>
      <c r="C176" t="s">
        <v>310</v>
      </c>
      <c r="D176">
        <v>20160524</v>
      </c>
      <c r="E176">
        <v>3</v>
      </c>
      <c r="F176" t="s">
        <v>38</v>
      </c>
      <c r="G176">
        <v>1</v>
      </c>
      <c r="H176" t="s">
        <v>311</v>
      </c>
      <c r="I176" t="s">
        <v>312</v>
      </c>
      <c r="J176" t="s">
        <v>307</v>
      </c>
      <c r="K176">
        <v>13</v>
      </c>
      <c r="L176" s="1">
        <v>0.45833333333333331</v>
      </c>
      <c r="M176" s="1">
        <v>0.5</v>
      </c>
      <c r="N176" t="s">
        <v>313</v>
      </c>
      <c r="O176" t="s">
        <v>314</v>
      </c>
      <c r="P176" t="s">
        <v>42</v>
      </c>
      <c r="AD176" t="s">
        <v>43</v>
      </c>
    </row>
    <row r="177" spans="1:30" x14ac:dyDescent="0.3">
      <c r="A177">
        <v>190</v>
      </c>
      <c r="B177">
        <v>13262</v>
      </c>
      <c r="C177" t="s">
        <v>304</v>
      </c>
      <c r="D177">
        <v>20160525</v>
      </c>
      <c r="E177">
        <v>3</v>
      </c>
      <c r="F177" t="s">
        <v>38</v>
      </c>
      <c r="G177">
        <v>1</v>
      </c>
      <c r="H177" t="s">
        <v>305</v>
      </c>
      <c r="I177" t="s">
        <v>312</v>
      </c>
      <c r="J177" t="s">
        <v>307</v>
      </c>
      <c r="K177">
        <v>13</v>
      </c>
      <c r="L177" s="1">
        <v>0.45833333333333331</v>
      </c>
      <c r="M177" s="1">
        <v>0.5</v>
      </c>
      <c r="N177" t="s">
        <v>313</v>
      </c>
      <c r="O177" t="s">
        <v>315</v>
      </c>
      <c r="P177" t="s">
        <v>42</v>
      </c>
      <c r="AD177" t="s">
        <v>43</v>
      </c>
    </row>
    <row r="178" spans="1:30" x14ac:dyDescent="0.3">
      <c r="A178">
        <v>190</v>
      </c>
      <c r="B178">
        <v>13263</v>
      </c>
      <c r="C178" t="s">
        <v>304</v>
      </c>
      <c r="D178">
        <v>20160526</v>
      </c>
      <c r="E178">
        <v>3</v>
      </c>
      <c r="F178" t="s">
        <v>38</v>
      </c>
      <c r="G178">
        <v>1</v>
      </c>
      <c r="H178" t="s">
        <v>305</v>
      </c>
      <c r="I178" t="s">
        <v>312</v>
      </c>
      <c r="J178" t="s">
        <v>307</v>
      </c>
      <c r="K178">
        <v>13</v>
      </c>
      <c r="L178" s="1">
        <v>0.625</v>
      </c>
      <c r="M178" s="1">
        <v>0.66666666666666663</v>
      </c>
      <c r="N178" t="s">
        <v>313</v>
      </c>
      <c r="O178" t="s">
        <v>315</v>
      </c>
      <c r="P178" t="s">
        <v>42</v>
      </c>
      <c r="AD178" t="s">
        <v>43</v>
      </c>
    </row>
    <row r="179" spans="1:30" x14ac:dyDescent="0.3">
      <c r="A179">
        <v>190</v>
      </c>
      <c r="B179">
        <v>13265</v>
      </c>
      <c r="C179" t="s">
        <v>304</v>
      </c>
      <c r="D179">
        <v>20160527</v>
      </c>
      <c r="E179">
        <v>3</v>
      </c>
      <c r="F179" t="s">
        <v>38</v>
      </c>
      <c r="G179">
        <v>1</v>
      </c>
      <c r="H179" t="s">
        <v>316</v>
      </c>
      <c r="I179" t="s">
        <v>312</v>
      </c>
      <c r="J179" t="s">
        <v>307</v>
      </c>
      <c r="K179">
        <v>13</v>
      </c>
      <c r="L179" s="1">
        <v>0.625</v>
      </c>
      <c r="M179" s="1">
        <v>0.66666666666666663</v>
      </c>
      <c r="N179" t="s">
        <v>317</v>
      </c>
      <c r="O179" t="s">
        <v>315</v>
      </c>
      <c r="P179" t="s">
        <v>42</v>
      </c>
      <c r="AD179" t="s">
        <v>43</v>
      </c>
    </row>
    <row r="180" spans="1:30" ht="409.5" x14ac:dyDescent="0.3">
      <c r="A180">
        <v>152</v>
      </c>
      <c r="B180">
        <v>13289</v>
      </c>
      <c r="C180" t="s">
        <v>343</v>
      </c>
      <c r="D180">
        <v>20160523</v>
      </c>
      <c r="E180">
        <v>1</v>
      </c>
      <c r="F180" t="s">
        <v>45</v>
      </c>
      <c r="J180" t="s">
        <v>344</v>
      </c>
      <c r="K180">
        <v>13</v>
      </c>
      <c r="P180" t="s">
        <v>57</v>
      </c>
      <c r="Q180">
        <v>2000</v>
      </c>
      <c r="R180">
        <v>48</v>
      </c>
      <c r="AA180" t="s">
        <v>345</v>
      </c>
      <c r="AB180" s="2" t="s">
        <v>346</v>
      </c>
      <c r="AC180" t="s">
        <v>347</v>
      </c>
      <c r="AD180" t="s">
        <v>43</v>
      </c>
    </row>
    <row r="181" spans="1:30" ht="409.5" x14ac:dyDescent="0.3">
      <c r="A181">
        <v>152</v>
      </c>
      <c r="B181">
        <v>13290</v>
      </c>
      <c r="C181" t="s">
        <v>348</v>
      </c>
      <c r="D181">
        <v>20160524</v>
      </c>
      <c r="E181">
        <v>2</v>
      </c>
      <c r="F181" t="s">
        <v>45</v>
      </c>
      <c r="J181" t="s">
        <v>344</v>
      </c>
      <c r="K181">
        <v>13</v>
      </c>
      <c r="P181" t="s">
        <v>57</v>
      </c>
      <c r="S181">
        <v>4</v>
      </c>
      <c r="T181" t="s">
        <v>349</v>
      </c>
      <c r="U181" t="s">
        <v>350</v>
      </c>
      <c r="AA181" t="s">
        <v>351</v>
      </c>
      <c r="AB181" s="2" t="s">
        <v>352</v>
      </c>
      <c r="AC181" t="s">
        <v>348</v>
      </c>
      <c r="AD181" t="s">
        <v>43</v>
      </c>
    </row>
    <row r="182" spans="1:30" ht="409.5" x14ac:dyDescent="0.3">
      <c r="A182">
        <v>51</v>
      </c>
      <c r="B182">
        <v>13409</v>
      </c>
      <c r="C182" t="s">
        <v>390</v>
      </c>
      <c r="D182">
        <v>20160524</v>
      </c>
      <c r="E182">
        <v>3</v>
      </c>
      <c r="F182" t="s">
        <v>38</v>
      </c>
      <c r="G182">
        <v>1</v>
      </c>
      <c r="H182" t="s">
        <v>391</v>
      </c>
      <c r="I182" t="s">
        <v>392</v>
      </c>
      <c r="J182" t="s">
        <v>307</v>
      </c>
      <c r="K182">
        <v>13</v>
      </c>
      <c r="L182" s="1">
        <v>0.5</v>
      </c>
      <c r="M182" s="1">
        <v>0.54166666666666663</v>
      </c>
      <c r="N182" t="s">
        <v>393</v>
      </c>
      <c r="O182" s="2" t="s">
        <v>394</v>
      </c>
      <c r="P182" t="s">
        <v>57</v>
      </c>
      <c r="W182" t="s">
        <v>391</v>
      </c>
      <c r="X182" t="s">
        <v>395</v>
      </c>
      <c r="Y182">
        <v>25</v>
      </c>
      <c r="AB182" t="s">
        <v>396</v>
      </c>
      <c r="AC182" t="s">
        <v>390</v>
      </c>
      <c r="AD182" t="s">
        <v>43</v>
      </c>
    </row>
    <row r="183" spans="1:30" ht="409.5" x14ac:dyDescent="0.3">
      <c r="A183">
        <v>152</v>
      </c>
      <c r="B183">
        <v>13423</v>
      </c>
      <c r="C183" t="s">
        <v>406</v>
      </c>
      <c r="D183">
        <v>20160526</v>
      </c>
      <c r="E183">
        <v>3</v>
      </c>
      <c r="F183" t="s">
        <v>45</v>
      </c>
      <c r="J183" t="s">
        <v>344</v>
      </c>
      <c r="K183">
        <v>13</v>
      </c>
      <c r="P183" t="s">
        <v>57</v>
      </c>
      <c r="W183" t="s">
        <v>407</v>
      </c>
      <c r="X183" t="s">
        <v>408</v>
      </c>
      <c r="Y183">
        <v>70</v>
      </c>
      <c r="AA183" t="s">
        <v>409</v>
      </c>
      <c r="AB183" s="2" t="s">
        <v>410</v>
      </c>
      <c r="AC183" t="s">
        <v>411</v>
      </c>
      <c r="AD183" t="s">
        <v>43</v>
      </c>
    </row>
    <row r="184" spans="1:30" ht="409.5" x14ac:dyDescent="0.3">
      <c r="A184">
        <v>152</v>
      </c>
      <c r="B184">
        <v>13424</v>
      </c>
      <c r="C184" t="s">
        <v>412</v>
      </c>
      <c r="D184">
        <v>20160527</v>
      </c>
      <c r="E184">
        <v>4</v>
      </c>
      <c r="F184" t="s">
        <v>45</v>
      </c>
      <c r="J184" t="s">
        <v>344</v>
      </c>
      <c r="K184">
        <v>13</v>
      </c>
      <c r="P184" t="s">
        <v>57</v>
      </c>
      <c r="Z184">
        <v>1500</v>
      </c>
      <c r="AA184" t="s">
        <v>413</v>
      </c>
      <c r="AB184" s="2" t="s">
        <v>414</v>
      </c>
      <c r="AC184" t="s">
        <v>412</v>
      </c>
      <c r="AD184" t="s">
        <v>43</v>
      </c>
    </row>
    <row r="185" spans="1:30" ht="99" x14ac:dyDescent="0.3">
      <c r="A185">
        <v>239</v>
      </c>
      <c r="B185">
        <v>13428</v>
      </c>
      <c r="C185" t="s">
        <v>417</v>
      </c>
      <c r="D185">
        <v>20160523</v>
      </c>
      <c r="E185">
        <v>2</v>
      </c>
      <c r="F185" t="s">
        <v>38</v>
      </c>
      <c r="G185">
        <v>1</v>
      </c>
      <c r="H185" t="s">
        <v>103</v>
      </c>
      <c r="I185" t="s">
        <v>104</v>
      </c>
      <c r="J185" t="s">
        <v>105</v>
      </c>
      <c r="K185">
        <v>13</v>
      </c>
      <c r="L185" s="1">
        <v>0.41666666666666669</v>
      </c>
      <c r="M185" s="1">
        <v>0.54166666666666663</v>
      </c>
      <c r="N185" t="s">
        <v>106</v>
      </c>
      <c r="O185" s="2" t="s">
        <v>418</v>
      </c>
      <c r="P185" t="s">
        <v>57</v>
      </c>
      <c r="S185">
        <v>4</v>
      </c>
      <c r="T185" t="s">
        <v>237</v>
      </c>
      <c r="U185" t="s">
        <v>419</v>
      </c>
      <c r="AC185" t="s">
        <v>417</v>
      </c>
      <c r="AD185" t="s">
        <v>43</v>
      </c>
    </row>
    <row r="186" spans="1:30" ht="409.5" x14ac:dyDescent="0.3">
      <c r="A186">
        <v>196</v>
      </c>
      <c r="B186">
        <v>13506</v>
      </c>
      <c r="C186" t="s">
        <v>439</v>
      </c>
      <c r="D186">
        <v>20160523</v>
      </c>
      <c r="E186">
        <v>3</v>
      </c>
      <c r="F186" t="s">
        <v>38</v>
      </c>
      <c r="G186">
        <v>1</v>
      </c>
      <c r="H186" t="s">
        <v>440</v>
      </c>
      <c r="I186" t="s">
        <v>441</v>
      </c>
      <c r="J186" t="s">
        <v>442</v>
      </c>
      <c r="K186">
        <v>13</v>
      </c>
      <c r="L186" s="1">
        <v>0.375</v>
      </c>
      <c r="M186" s="1">
        <v>0.64583333333333337</v>
      </c>
      <c r="N186" t="s">
        <v>443</v>
      </c>
      <c r="O186" s="2" t="s">
        <v>444</v>
      </c>
      <c r="P186" t="s">
        <v>42</v>
      </c>
      <c r="AD186" t="s">
        <v>43</v>
      </c>
    </row>
    <row r="187" spans="1:30" x14ac:dyDescent="0.3">
      <c r="A187">
        <v>41</v>
      </c>
      <c r="B187">
        <v>13521</v>
      </c>
      <c r="C187" t="s">
        <v>455</v>
      </c>
      <c r="D187">
        <v>20160525</v>
      </c>
      <c r="E187">
        <v>3</v>
      </c>
      <c r="F187" t="s">
        <v>45</v>
      </c>
      <c r="G187">
        <v>1</v>
      </c>
      <c r="H187" t="s">
        <v>456</v>
      </c>
      <c r="I187" t="s">
        <v>457</v>
      </c>
      <c r="J187" t="s">
        <v>458</v>
      </c>
      <c r="K187">
        <v>13</v>
      </c>
      <c r="L187" s="1">
        <v>0.41666666666666669</v>
      </c>
      <c r="M187" s="1">
        <v>0.45833333333333331</v>
      </c>
      <c r="N187" t="s">
        <v>459</v>
      </c>
      <c r="O187" t="s">
        <v>460</v>
      </c>
      <c r="P187" t="s">
        <v>42</v>
      </c>
      <c r="AD187" t="s">
        <v>43</v>
      </c>
    </row>
    <row r="188" spans="1:30" hidden="1" x14ac:dyDescent="0.3">
      <c r="A188">
        <v>686</v>
      </c>
      <c r="B188">
        <v>13651</v>
      </c>
      <c r="C188" t="s">
        <v>601</v>
      </c>
      <c r="AD188" t="s">
        <v>29</v>
      </c>
    </row>
    <row r="189" spans="1:30" hidden="1" x14ac:dyDescent="0.3">
      <c r="A189">
        <v>689</v>
      </c>
      <c r="B189">
        <v>13655</v>
      </c>
      <c r="C189" t="s">
        <v>602</v>
      </c>
      <c r="AD189" t="s">
        <v>29</v>
      </c>
    </row>
    <row r="190" spans="1:30" ht="409.5" x14ac:dyDescent="0.3">
      <c r="A190">
        <v>196</v>
      </c>
      <c r="B190">
        <v>13601</v>
      </c>
      <c r="C190" t="s">
        <v>439</v>
      </c>
      <c r="D190">
        <v>20160524</v>
      </c>
      <c r="E190">
        <v>3</v>
      </c>
      <c r="F190" t="s">
        <v>38</v>
      </c>
      <c r="G190">
        <v>1</v>
      </c>
      <c r="H190" t="s">
        <v>440</v>
      </c>
      <c r="I190" t="s">
        <v>441</v>
      </c>
      <c r="J190" t="s">
        <v>442</v>
      </c>
      <c r="K190">
        <v>13</v>
      </c>
      <c r="L190" s="1">
        <v>0.375</v>
      </c>
      <c r="M190" s="1">
        <v>0.64583333333333337</v>
      </c>
      <c r="N190" t="s">
        <v>443</v>
      </c>
      <c r="O190" s="2" t="s">
        <v>444</v>
      </c>
      <c r="P190" t="s">
        <v>42</v>
      </c>
      <c r="AD190" t="s">
        <v>43</v>
      </c>
    </row>
    <row r="191" spans="1:30" hidden="1" x14ac:dyDescent="0.3">
      <c r="A191">
        <v>484</v>
      </c>
      <c r="B191">
        <v>13701</v>
      </c>
      <c r="C191" t="s">
        <v>610</v>
      </c>
      <c r="AD191" t="s">
        <v>29</v>
      </c>
    </row>
    <row r="192" spans="1:30" hidden="1" x14ac:dyDescent="0.3">
      <c r="A192">
        <v>390</v>
      </c>
      <c r="B192">
        <v>13711</v>
      </c>
      <c r="C192" t="s">
        <v>611</v>
      </c>
      <c r="AD192" t="s">
        <v>29</v>
      </c>
    </row>
    <row r="193" spans="1:30" ht="409.5" x14ac:dyDescent="0.3">
      <c r="A193">
        <v>196</v>
      </c>
      <c r="B193">
        <v>13604</v>
      </c>
      <c r="C193" t="s">
        <v>439</v>
      </c>
      <c r="D193">
        <v>20160525</v>
      </c>
      <c r="E193">
        <v>3</v>
      </c>
      <c r="F193" t="s">
        <v>38</v>
      </c>
      <c r="G193">
        <v>1</v>
      </c>
      <c r="H193" t="s">
        <v>440</v>
      </c>
      <c r="I193" t="s">
        <v>441</v>
      </c>
      <c r="J193" t="s">
        <v>442</v>
      </c>
      <c r="K193">
        <v>13</v>
      </c>
      <c r="L193" s="1">
        <v>0.375</v>
      </c>
      <c r="M193" s="1">
        <v>0.64583333333333337</v>
      </c>
      <c r="N193" t="s">
        <v>443</v>
      </c>
      <c r="O193" s="2" t="s">
        <v>444</v>
      </c>
      <c r="P193" t="s">
        <v>42</v>
      </c>
      <c r="AD193" t="s">
        <v>43</v>
      </c>
    </row>
    <row r="194" spans="1:30" ht="409.5" x14ac:dyDescent="0.3">
      <c r="A194">
        <v>196</v>
      </c>
      <c r="B194">
        <v>13605</v>
      </c>
      <c r="C194" t="s">
        <v>439</v>
      </c>
      <c r="D194">
        <v>20160526</v>
      </c>
      <c r="E194">
        <v>3</v>
      </c>
      <c r="F194" t="s">
        <v>38</v>
      </c>
      <c r="G194">
        <v>1</v>
      </c>
      <c r="H194" t="s">
        <v>440</v>
      </c>
      <c r="I194" t="s">
        <v>441</v>
      </c>
      <c r="J194" t="s">
        <v>442</v>
      </c>
      <c r="K194">
        <v>13</v>
      </c>
      <c r="L194" s="1">
        <v>0.375</v>
      </c>
      <c r="M194" s="1">
        <v>0.64583333333333337</v>
      </c>
      <c r="N194" t="s">
        <v>443</v>
      </c>
      <c r="O194" s="2" t="s">
        <v>444</v>
      </c>
      <c r="P194" t="s">
        <v>42</v>
      </c>
      <c r="AD194" t="s">
        <v>43</v>
      </c>
    </row>
    <row r="195" spans="1:30" ht="409.5" x14ac:dyDescent="0.3">
      <c r="A195">
        <v>196</v>
      </c>
      <c r="B195">
        <v>13606</v>
      </c>
      <c r="C195" t="s">
        <v>439</v>
      </c>
      <c r="D195">
        <v>20160527</v>
      </c>
      <c r="E195">
        <v>3</v>
      </c>
      <c r="F195" t="s">
        <v>38</v>
      </c>
      <c r="G195">
        <v>1</v>
      </c>
      <c r="H195" t="s">
        <v>440</v>
      </c>
      <c r="I195" t="s">
        <v>441</v>
      </c>
      <c r="J195" t="s">
        <v>442</v>
      </c>
      <c r="K195">
        <v>13</v>
      </c>
      <c r="L195" s="1">
        <v>0.375</v>
      </c>
      <c r="M195" s="1">
        <v>0.64583333333333337</v>
      </c>
      <c r="N195" t="s">
        <v>443</v>
      </c>
      <c r="O195" s="2" t="s">
        <v>444</v>
      </c>
      <c r="P195" t="s">
        <v>42</v>
      </c>
      <c r="AD195" t="s">
        <v>43</v>
      </c>
    </row>
    <row r="196" spans="1:30" x14ac:dyDescent="0.3">
      <c r="A196">
        <v>257</v>
      </c>
      <c r="B196">
        <v>13632</v>
      </c>
      <c r="C196" t="s">
        <v>549</v>
      </c>
      <c r="D196">
        <v>20160523</v>
      </c>
      <c r="E196">
        <v>3</v>
      </c>
      <c r="F196" t="s">
        <v>45</v>
      </c>
      <c r="G196">
        <v>1</v>
      </c>
      <c r="J196" t="s">
        <v>550</v>
      </c>
      <c r="K196">
        <v>13</v>
      </c>
      <c r="P196" t="s">
        <v>57</v>
      </c>
      <c r="W196" t="s">
        <v>551</v>
      </c>
      <c r="X196" t="s">
        <v>552</v>
      </c>
      <c r="Y196">
        <v>20</v>
      </c>
      <c r="AA196" t="s">
        <v>553</v>
      </c>
      <c r="AC196" t="s">
        <v>549</v>
      </c>
      <c r="AD196" t="s">
        <v>43</v>
      </c>
    </row>
    <row r="197" spans="1:30" x14ac:dyDescent="0.3">
      <c r="A197">
        <v>257</v>
      </c>
      <c r="B197">
        <v>13634</v>
      </c>
      <c r="C197" t="s">
        <v>554</v>
      </c>
      <c r="D197">
        <v>20160524</v>
      </c>
      <c r="E197">
        <v>3</v>
      </c>
      <c r="F197" t="s">
        <v>45</v>
      </c>
      <c r="G197">
        <v>1</v>
      </c>
      <c r="J197" t="s">
        <v>550</v>
      </c>
      <c r="K197">
        <v>13</v>
      </c>
      <c r="P197" t="s">
        <v>57</v>
      </c>
      <c r="W197" t="s">
        <v>391</v>
      </c>
      <c r="X197" t="s">
        <v>552</v>
      </c>
      <c r="Y197">
        <v>25</v>
      </c>
      <c r="AA197" t="s">
        <v>555</v>
      </c>
      <c r="AB197" t="s">
        <v>556</v>
      </c>
      <c r="AC197" t="s">
        <v>554</v>
      </c>
      <c r="AD197" t="s">
        <v>43</v>
      </c>
    </row>
    <row r="198" spans="1:30" x14ac:dyDescent="0.3">
      <c r="A198">
        <v>98</v>
      </c>
      <c r="B198">
        <v>13639</v>
      </c>
      <c r="C198" t="s">
        <v>557</v>
      </c>
      <c r="D198">
        <v>20160524</v>
      </c>
      <c r="E198">
        <v>2</v>
      </c>
      <c r="F198" t="s">
        <v>38</v>
      </c>
      <c r="G198">
        <v>1</v>
      </c>
      <c r="H198" t="s">
        <v>558</v>
      </c>
      <c r="I198" t="s">
        <v>559</v>
      </c>
      <c r="J198" t="s">
        <v>560</v>
      </c>
      <c r="K198">
        <v>13</v>
      </c>
      <c r="L198" s="1">
        <v>0.41666666666666669</v>
      </c>
      <c r="M198" s="1">
        <v>0.5</v>
      </c>
      <c r="N198" t="s">
        <v>561</v>
      </c>
      <c r="O198" t="s">
        <v>562</v>
      </c>
      <c r="P198" t="s">
        <v>42</v>
      </c>
      <c r="AD198" t="s">
        <v>43</v>
      </c>
    </row>
    <row r="199" spans="1:30" x14ac:dyDescent="0.3">
      <c r="A199">
        <v>98</v>
      </c>
      <c r="B199">
        <v>13640</v>
      </c>
      <c r="C199" t="s">
        <v>563</v>
      </c>
      <c r="D199">
        <v>20160526</v>
      </c>
      <c r="E199">
        <v>4</v>
      </c>
      <c r="F199" t="s">
        <v>38</v>
      </c>
      <c r="G199">
        <v>1</v>
      </c>
      <c r="H199" t="s">
        <v>564</v>
      </c>
      <c r="I199" t="s">
        <v>565</v>
      </c>
      <c r="J199" t="s">
        <v>566</v>
      </c>
      <c r="K199">
        <v>13</v>
      </c>
      <c r="L199" s="1">
        <v>0.625</v>
      </c>
      <c r="M199" s="1">
        <v>0.70833333333333337</v>
      </c>
      <c r="N199" t="s">
        <v>567</v>
      </c>
      <c r="O199" t="s">
        <v>568</v>
      </c>
      <c r="P199" t="s">
        <v>57</v>
      </c>
      <c r="Z199">
        <v>300</v>
      </c>
      <c r="AB199" t="s">
        <v>569</v>
      </c>
      <c r="AC199" t="s">
        <v>563</v>
      </c>
      <c r="AD199" t="s">
        <v>43</v>
      </c>
    </row>
    <row r="200" spans="1:30" x14ac:dyDescent="0.3">
      <c r="A200">
        <v>98</v>
      </c>
      <c r="B200">
        <v>13641</v>
      </c>
      <c r="C200" t="s">
        <v>570</v>
      </c>
      <c r="D200">
        <v>20160525</v>
      </c>
      <c r="E200">
        <v>3</v>
      </c>
      <c r="F200" t="s">
        <v>45</v>
      </c>
      <c r="H200" t="s">
        <v>558</v>
      </c>
      <c r="I200" t="s">
        <v>559</v>
      </c>
      <c r="J200" t="s">
        <v>566</v>
      </c>
      <c r="K200">
        <v>13</v>
      </c>
      <c r="L200" s="1">
        <v>0.41666666666666669</v>
      </c>
      <c r="M200" s="1">
        <v>0.5</v>
      </c>
      <c r="N200" t="s">
        <v>567</v>
      </c>
      <c r="O200" t="s">
        <v>571</v>
      </c>
      <c r="P200" t="s">
        <v>42</v>
      </c>
      <c r="AD200" t="s">
        <v>43</v>
      </c>
    </row>
    <row r="201" spans="1:30" hidden="1" x14ac:dyDescent="0.3">
      <c r="A201">
        <v>652</v>
      </c>
      <c r="B201">
        <v>13739</v>
      </c>
      <c r="C201" t="s">
        <v>636</v>
      </c>
      <c r="AD201" t="s">
        <v>31</v>
      </c>
    </row>
    <row r="202" spans="1:30" x14ac:dyDescent="0.3">
      <c r="A202">
        <v>98</v>
      </c>
      <c r="B202">
        <v>13648</v>
      </c>
      <c r="C202" t="s">
        <v>589</v>
      </c>
      <c r="D202">
        <v>20160523</v>
      </c>
      <c r="E202">
        <v>1</v>
      </c>
      <c r="F202" t="s">
        <v>38</v>
      </c>
      <c r="G202">
        <v>1</v>
      </c>
      <c r="H202" t="s">
        <v>558</v>
      </c>
      <c r="I202" t="s">
        <v>559</v>
      </c>
      <c r="J202" t="s">
        <v>566</v>
      </c>
      <c r="K202">
        <v>13</v>
      </c>
      <c r="L202" s="1">
        <v>0.41666666666666669</v>
      </c>
      <c r="M202" s="1">
        <v>0.5</v>
      </c>
      <c r="N202" t="s">
        <v>567</v>
      </c>
      <c r="O202" t="s">
        <v>590</v>
      </c>
      <c r="P202" t="s">
        <v>57</v>
      </c>
      <c r="Q202">
        <v>150</v>
      </c>
      <c r="R202">
        <v>20</v>
      </c>
      <c r="AB202" t="s">
        <v>591</v>
      </c>
      <c r="AC202" t="s">
        <v>592</v>
      </c>
      <c r="AD202" t="s">
        <v>43</v>
      </c>
    </row>
    <row r="203" spans="1:30" x14ac:dyDescent="0.3">
      <c r="A203">
        <v>390</v>
      </c>
      <c r="B203">
        <v>13714</v>
      </c>
      <c r="C203" t="s">
        <v>612</v>
      </c>
      <c r="D203">
        <v>20160526</v>
      </c>
      <c r="E203">
        <v>4</v>
      </c>
      <c r="F203" t="s">
        <v>38</v>
      </c>
      <c r="G203">
        <v>1</v>
      </c>
      <c r="H203" t="s">
        <v>234</v>
      </c>
      <c r="I203" t="s">
        <v>613</v>
      </c>
      <c r="J203" t="s">
        <v>105</v>
      </c>
      <c r="K203">
        <v>13</v>
      </c>
      <c r="L203" s="1">
        <v>0.8125</v>
      </c>
      <c r="M203" s="1">
        <v>0.875</v>
      </c>
      <c r="N203">
        <v>5282787</v>
      </c>
      <c r="O203" t="s">
        <v>614</v>
      </c>
      <c r="P203" t="s">
        <v>57</v>
      </c>
      <c r="Z203">
        <v>30</v>
      </c>
      <c r="AB203" t="s">
        <v>615</v>
      </c>
      <c r="AC203" t="s">
        <v>612</v>
      </c>
      <c r="AD203" t="s">
        <v>43</v>
      </c>
    </row>
    <row r="204" spans="1:30" x14ac:dyDescent="0.3">
      <c r="A204">
        <v>186</v>
      </c>
      <c r="B204">
        <v>13753</v>
      </c>
      <c r="C204" t="s">
        <v>637</v>
      </c>
      <c r="D204">
        <v>20160523</v>
      </c>
      <c r="E204">
        <v>2</v>
      </c>
      <c r="F204" t="s">
        <v>45</v>
      </c>
      <c r="H204" t="s">
        <v>638</v>
      </c>
      <c r="I204" t="s">
        <v>639</v>
      </c>
      <c r="J204" t="s">
        <v>640</v>
      </c>
      <c r="K204">
        <v>13</v>
      </c>
      <c r="L204" s="1">
        <v>0.41666666666666669</v>
      </c>
      <c r="M204" s="1">
        <v>0.75</v>
      </c>
      <c r="P204" t="s">
        <v>42</v>
      </c>
      <c r="AD204" t="s">
        <v>43</v>
      </c>
    </row>
    <row r="205" spans="1:30" hidden="1" x14ac:dyDescent="0.3">
      <c r="A205">
        <v>387</v>
      </c>
      <c r="B205">
        <v>13758</v>
      </c>
      <c r="C205" t="s">
        <v>655</v>
      </c>
      <c r="AD205" t="s">
        <v>31</v>
      </c>
    </row>
    <row r="206" spans="1:30" x14ac:dyDescent="0.3">
      <c r="A206">
        <v>387</v>
      </c>
      <c r="B206">
        <v>13756</v>
      </c>
      <c r="C206" t="s">
        <v>641</v>
      </c>
      <c r="D206">
        <v>20160525</v>
      </c>
      <c r="E206">
        <v>1</v>
      </c>
      <c r="F206" t="s">
        <v>45</v>
      </c>
      <c r="H206" t="s">
        <v>642</v>
      </c>
      <c r="I206" t="s">
        <v>643</v>
      </c>
      <c r="J206" t="s">
        <v>644</v>
      </c>
      <c r="K206">
        <v>13</v>
      </c>
      <c r="L206" s="1">
        <v>0.33333333333333331</v>
      </c>
      <c r="M206" s="1">
        <v>0.36458333333333331</v>
      </c>
      <c r="P206" t="s">
        <v>57</v>
      </c>
      <c r="Q206">
        <v>22</v>
      </c>
      <c r="R206" t="s">
        <v>645</v>
      </c>
      <c r="AA206" t="s">
        <v>646</v>
      </c>
      <c r="AB206" t="s">
        <v>647</v>
      </c>
      <c r="AC206" t="s">
        <v>641</v>
      </c>
      <c r="AD206" t="s">
        <v>43</v>
      </c>
    </row>
    <row r="207" spans="1:30" x14ac:dyDescent="0.3">
      <c r="A207">
        <v>387</v>
      </c>
      <c r="B207">
        <v>13757</v>
      </c>
      <c r="C207" t="s">
        <v>648</v>
      </c>
      <c r="D207">
        <v>20160523</v>
      </c>
      <c r="E207">
        <v>3</v>
      </c>
      <c r="F207" t="s">
        <v>45</v>
      </c>
      <c r="H207" t="s">
        <v>649</v>
      </c>
      <c r="I207" t="s">
        <v>650</v>
      </c>
      <c r="J207" t="s">
        <v>458</v>
      </c>
      <c r="K207">
        <v>13</v>
      </c>
      <c r="L207" s="1">
        <v>0.41666666666666669</v>
      </c>
      <c r="M207" s="1">
        <v>0.52083333333333337</v>
      </c>
      <c r="P207" t="s">
        <v>57</v>
      </c>
      <c r="W207" t="s">
        <v>651</v>
      </c>
      <c r="X207" t="s">
        <v>652</v>
      </c>
      <c r="Y207">
        <v>22</v>
      </c>
      <c r="AA207" t="s">
        <v>653</v>
      </c>
      <c r="AB207" t="s">
        <v>654</v>
      </c>
      <c r="AC207" t="s">
        <v>648</v>
      </c>
      <c r="AD207" t="s">
        <v>43</v>
      </c>
    </row>
    <row r="208" spans="1:30" x14ac:dyDescent="0.3">
      <c r="A208">
        <v>100</v>
      </c>
      <c r="B208">
        <v>13786</v>
      </c>
      <c r="C208" t="s">
        <v>672</v>
      </c>
      <c r="D208">
        <v>20160523</v>
      </c>
      <c r="E208">
        <v>2</v>
      </c>
      <c r="F208" t="s">
        <v>45</v>
      </c>
      <c r="G208">
        <v>1</v>
      </c>
      <c r="H208" t="s">
        <v>673</v>
      </c>
      <c r="I208" t="s">
        <v>674</v>
      </c>
      <c r="J208" t="s">
        <v>675</v>
      </c>
      <c r="K208">
        <v>13</v>
      </c>
      <c r="L208" s="1">
        <v>0.41666666666666669</v>
      </c>
      <c r="M208" s="1">
        <v>0.5</v>
      </c>
      <c r="N208" t="s">
        <v>676</v>
      </c>
      <c r="P208" t="s">
        <v>57</v>
      </c>
      <c r="S208">
        <v>2</v>
      </c>
      <c r="T208" t="s">
        <v>677</v>
      </c>
      <c r="U208" t="s">
        <v>678</v>
      </c>
      <c r="AA208" t="s">
        <v>679</v>
      </c>
      <c r="AB208" t="s">
        <v>680</v>
      </c>
      <c r="AC208" t="s">
        <v>672</v>
      </c>
      <c r="AD208" t="s">
        <v>43</v>
      </c>
    </row>
    <row r="209" spans="1:30" x14ac:dyDescent="0.3">
      <c r="A209">
        <v>100</v>
      </c>
      <c r="B209">
        <v>13787</v>
      </c>
      <c r="C209" t="s">
        <v>681</v>
      </c>
      <c r="D209">
        <v>20160525</v>
      </c>
      <c r="E209">
        <v>1</v>
      </c>
      <c r="F209" t="s">
        <v>45</v>
      </c>
      <c r="G209">
        <v>1</v>
      </c>
      <c r="H209" t="s">
        <v>673</v>
      </c>
      <c r="I209" t="s">
        <v>674</v>
      </c>
      <c r="J209" t="s">
        <v>675</v>
      </c>
      <c r="K209">
        <v>13</v>
      </c>
      <c r="L209" s="1">
        <v>0.41666666666666669</v>
      </c>
      <c r="M209" s="1">
        <v>0.5</v>
      </c>
      <c r="N209" t="s">
        <v>676</v>
      </c>
      <c r="P209" t="s">
        <v>57</v>
      </c>
      <c r="Q209">
        <v>45</v>
      </c>
      <c r="R209">
        <v>4</v>
      </c>
      <c r="AA209" t="s">
        <v>682</v>
      </c>
      <c r="AC209" t="s">
        <v>681</v>
      </c>
      <c r="AD209" t="s">
        <v>43</v>
      </c>
    </row>
    <row r="210" spans="1:30" x14ac:dyDescent="0.3">
      <c r="A210">
        <v>100</v>
      </c>
      <c r="B210">
        <v>13788</v>
      </c>
      <c r="C210" t="s">
        <v>683</v>
      </c>
      <c r="D210">
        <v>20160525</v>
      </c>
      <c r="E210">
        <v>1</v>
      </c>
      <c r="F210" t="s">
        <v>38</v>
      </c>
      <c r="G210">
        <v>1</v>
      </c>
      <c r="H210" t="s">
        <v>673</v>
      </c>
      <c r="I210" t="s">
        <v>674</v>
      </c>
      <c r="J210" t="s">
        <v>675</v>
      </c>
      <c r="K210">
        <v>13</v>
      </c>
      <c r="L210" s="1">
        <v>0.70833333333333337</v>
      </c>
      <c r="M210" s="1">
        <v>0.79166666666666663</v>
      </c>
      <c r="N210" t="s">
        <v>676</v>
      </c>
      <c r="O210" t="s">
        <v>684</v>
      </c>
      <c r="P210" t="s">
        <v>57</v>
      </c>
      <c r="Q210">
        <v>15</v>
      </c>
      <c r="R210">
        <v>15</v>
      </c>
      <c r="AB210" t="s">
        <v>685</v>
      </c>
      <c r="AC210" t="s">
        <v>686</v>
      </c>
      <c r="AD210" t="s">
        <v>43</v>
      </c>
    </row>
    <row r="211" spans="1:30" x14ac:dyDescent="0.3">
      <c r="A211">
        <v>100</v>
      </c>
      <c r="B211">
        <v>13790</v>
      </c>
      <c r="C211" t="s">
        <v>687</v>
      </c>
      <c r="D211">
        <v>20160527</v>
      </c>
      <c r="E211">
        <v>3</v>
      </c>
      <c r="F211" t="s">
        <v>45</v>
      </c>
      <c r="G211">
        <v>1</v>
      </c>
      <c r="J211" t="s">
        <v>297</v>
      </c>
      <c r="K211">
        <v>13</v>
      </c>
      <c r="L211" s="1">
        <v>0.58333333333333337</v>
      </c>
      <c r="M211" s="1">
        <v>0.75</v>
      </c>
      <c r="N211" t="s">
        <v>676</v>
      </c>
      <c r="P211" t="s">
        <v>57</v>
      </c>
      <c r="W211" t="s">
        <v>688</v>
      </c>
      <c r="X211" t="s">
        <v>689</v>
      </c>
      <c r="Y211">
        <v>15</v>
      </c>
      <c r="AA211" t="s">
        <v>690</v>
      </c>
      <c r="AC211" t="s">
        <v>687</v>
      </c>
      <c r="AD211" t="s">
        <v>43</v>
      </c>
    </row>
    <row r="212" spans="1:30" x14ac:dyDescent="0.3">
      <c r="A212">
        <v>100</v>
      </c>
      <c r="B212">
        <v>13795</v>
      </c>
      <c r="C212" t="s">
        <v>691</v>
      </c>
      <c r="D212">
        <v>20160526</v>
      </c>
      <c r="E212">
        <v>4</v>
      </c>
      <c r="F212" t="s">
        <v>38</v>
      </c>
      <c r="G212">
        <v>1</v>
      </c>
      <c r="J212" t="s">
        <v>132</v>
      </c>
      <c r="K212">
        <v>13</v>
      </c>
      <c r="L212" s="1">
        <v>0.58333333333333337</v>
      </c>
      <c r="M212" s="1">
        <v>0.75</v>
      </c>
      <c r="N212" t="s">
        <v>676</v>
      </c>
      <c r="P212" t="s">
        <v>57</v>
      </c>
      <c r="Z212">
        <v>80</v>
      </c>
      <c r="AA212" t="s">
        <v>692</v>
      </c>
      <c r="AB212" t="s">
        <v>693</v>
      </c>
      <c r="AC212" t="s">
        <v>691</v>
      </c>
      <c r="AD212" t="s">
        <v>43</v>
      </c>
    </row>
    <row r="213" spans="1:30" x14ac:dyDescent="0.3">
      <c r="A213">
        <v>737</v>
      </c>
      <c r="B213">
        <v>13819</v>
      </c>
      <c r="C213" t="s">
        <v>742</v>
      </c>
      <c r="D213">
        <v>20160523</v>
      </c>
      <c r="E213">
        <v>1</v>
      </c>
      <c r="F213" t="s">
        <v>45</v>
      </c>
      <c r="H213" t="s">
        <v>743</v>
      </c>
      <c r="I213" t="s">
        <v>744</v>
      </c>
      <c r="J213" t="s">
        <v>745</v>
      </c>
      <c r="K213">
        <v>13</v>
      </c>
      <c r="L213" s="1">
        <v>0.57291666666666663</v>
      </c>
      <c r="M213" s="1">
        <v>0.67708333333333337</v>
      </c>
      <c r="N213" t="s">
        <v>746</v>
      </c>
      <c r="P213" t="s">
        <v>42</v>
      </c>
      <c r="AD213" t="s">
        <v>43</v>
      </c>
    </row>
    <row r="214" spans="1:30" x14ac:dyDescent="0.3">
      <c r="A214">
        <v>108</v>
      </c>
      <c r="B214">
        <v>13876</v>
      </c>
      <c r="C214" t="s">
        <v>778</v>
      </c>
      <c r="D214">
        <v>20160527</v>
      </c>
      <c r="E214">
        <v>4</v>
      </c>
      <c r="F214" t="s">
        <v>38</v>
      </c>
      <c r="G214">
        <v>1</v>
      </c>
      <c r="H214" t="s">
        <v>779</v>
      </c>
      <c r="I214" t="s">
        <v>780</v>
      </c>
      <c r="J214" t="s">
        <v>781</v>
      </c>
      <c r="K214">
        <v>13</v>
      </c>
      <c r="L214" s="1">
        <v>0.41666666666666669</v>
      </c>
      <c r="M214" s="1">
        <v>0.47916666666666669</v>
      </c>
      <c r="N214" t="s">
        <v>782</v>
      </c>
      <c r="O214" t="s">
        <v>783</v>
      </c>
      <c r="P214" t="s">
        <v>42</v>
      </c>
      <c r="AD214" t="s">
        <v>43</v>
      </c>
    </row>
    <row r="215" spans="1:30" x14ac:dyDescent="0.3">
      <c r="A215">
        <v>550</v>
      </c>
      <c r="B215">
        <v>13882</v>
      </c>
      <c r="C215" t="s">
        <v>784</v>
      </c>
      <c r="D215">
        <v>20160523</v>
      </c>
      <c r="E215">
        <v>3</v>
      </c>
      <c r="F215" t="s">
        <v>45</v>
      </c>
      <c r="G215">
        <v>1</v>
      </c>
      <c r="H215" t="s">
        <v>785</v>
      </c>
      <c r="I215" t="s">
        <v>786</v>
      </c>
      <c r="J215" t="s">
        <v>307</v>
      </c>
      <c r="K215">
        <v>13</v>
      </c>
      <c r="L215" s="1">
        <v>0.375</v>
      </c>
      <c r="M215" s="1">
        <v>0.54166666666666663</v>
      </c>
      <c r="N215" t="s">
        <v>787</v>
      </c>
      <c r="O215" t="s">
        <v>788</v>
      </c>
      <c r="P215" t="s">
        <v>42</v>
      </c>
      <c r="AD215" t="s">
        <v>43</v>
      </c>
    </row>
    <row r="216" spans="1:30" x14ac:dyDescent="0.3">
      <c r="A216">
        <v>751</v>
      </c>
      <c r="B216">
        <v>13900</v>
      </c>
      <c r="C216" t="s">
        <v>439</v>
      </c>
      <c r="D216">
        <v>20160527</v>
      </c>
      <c r="E216">
        <v>3</v>
      </c>
      <c r="F216" t="s">
        <v>45</v>
      </c>
      <c r="G216">
        <v>1</v>
      </c>
      <c r="H216" t="s">
        <v>798</v>
      </c>
      <c r="I216" t="s">
        <v>799</v>
      </c>
      <c r="J216" t="s">
        <v>800</v>
      </c>
      <c r="K216">
        <v>13</v>
      </c>
      <c r="L216" s="1">
        <v>0.45833333333333331</v>
      </c>
      <c r="M216" s="1">
        <v>0.54166666666666663</v>
      </c>
      <c r="N216" t="s">
        <v>801</v>
      </c>
      <c r="O216" t="s">
        <v>802</v>
      </c>
      <c r="P216" t="s">
        <v>57</v>
      </c>
      <c r="W216" t="s">
        <v>798</v>
      </c>
      <c r="X216" t="s">
        <v>803</v>
      </c>
      <c r="Y216">
        <v>60</v>
      </c>
      <c r="AA216" t="s">
        <v>804</v>
      </c>
      <c r="AB216" t="s">
        <v>805</v>
      </c>
      <c r="AC216" t="s">
        <v>439</v>
      </c>
      <c r="AD216" t="s">
        <v>43</v>
      </c>
    </row>
    <row r="217" spans="1:30" x14ac:dyDescent="0.3">
      <c r="A217">
        <v>813</v>
      </c>
      <c r="B217">
        <v>13999</v>
      </c>
      <c r="C217" t="s">
        <v>914</v>
      </c>
      <c r="D217">
        <v>20160526</v>
      </c>
      <c r="E217">
        <v>3</v>
      </c>
      <c r="F217" t="s">
        <v>38</v>
      </c>
      <c r="G217">
        <v>1</v>
      </c>
      <c r="H217" t="s">
        <v>915</v>
      </c>
      <c r="I217" t="s">
        <v>916</v>
      </c>
      <c r="J217" t="s">
        <v>917</v>
      </c>
      <c r="K217">
        <v>13</v>
      </c>
      <c r="L217" s="1">
        <v>0.45833333333333331</v>
      </c>
      <c r="M217" s="1">
        <v>0.5</v>
      </c>
      <c r="N217" t="s">
        <v>918</v>
      </c>
      <c r="O217" t="s">
        <v>919</v>
      </c>
      <c r="P217" t="s">
        <v>42</v>
      </c>
      <c r="AD217" t="s">
        <v>43</v>
      </c>
    </row>
    <row r="218" spans="1:30" x14ac:dyDescent="0.3">
      <c r="A218">
        <v>209</v>
      </c>
      <c r="B218">
        <v>14040</v>
      </c>
      <c r="C218" t="s">
        <v>943</v>
      </c>
      <c r="D218">
        <v>20160524</v>
      </c>
      <c r="E218">
        <v>3</v>
      </c>
      <c r="F218" t="s">
        <v>38</v>
      </c>
      <c r="G218">
        <v>1</v>
      </c>
      <c r="H218" t="s">
        <v>944</v>
      </c>
      <c r="I218" t="s">
        <v>945</v>
      </c>
      <c r="J218" t="s">
        <v>946</v>
      </c>
      <c r="K218">
        <v>13</v>
      </c>
      <c r="N218" t="s">
        <v>947</v>
      </c>
      <c r="O218" t="s">
        <v>948</v>
      </c>
      <c r="P218" t="s">
        <v>42</v>
      </c>
      <c r="AD218" t="s">
        <v>43</v>
      </c>
    </row>
    <row r="219" spans="1:30" x14ac:dyDescent="0.3">
      <c r="A219">
        <v>834</v>
      </c>
      <c r="B219">
        <v>14042</v>
      </c>
      <c r="C219" t="s">
        <v>949</v>
      </c>
      <c r="D219">
        <v>20160523</v>
      </c>
      <c r="E219">
        <v>2</v>
      </c>
      <c r="F219" t="s">
        <v>45</v>
      </c>
      <c r="H219" t="s">
        <v>950</v>
      </c>
      <c r="I219" t="s">
        <v>951</v>
      </c>
      <c r="J219" t="s">
        <v>952</v>
      </c>
      <c r="K219">
        <v>13</v>
      </c>
      <c r="L219" s="1">
        <v>0.47916666666666669</v>
      </c>
      <c r="M219" s="1">
        <v>0.54166666666666663</v>
      </c>
      <c r="N219" t="s">
        <v>953</v>
      </c>
      <c r="P219" t="s">
        <v>42</v>
      </c>
      <c r="AD219" t="s">
        <v>43</v>
      </c>
    </row>
    <row r="220" spans="1:30" x14ac:dyDescent="0.3">
      <c r="A220">
        <v>209</v>
      </c>
      <c r="B220">
        <v>14043</v>
      </c>
      <c r="C220" t="s">
        <v>954</v>
      </c>
      <c r="D220">
        <v>20160525</v>
      </c>
      <c r="E220">
        <v>3</v>
      </c>
      <c r="F220" t="s">
        <v>38</v>
      </c>
      <c r="G220">
        <v>1</v>
      </c>
      <c r="H220" t="s">
        <v>944</v>
      </c>
      <c r="I220" t="s">
        <v>945</v>
      </c>
      <c r="J220" t="s">
        <v>946</v>
      </c>
      <c r="K220">
        <v>13</v>
      </c>
      <c r="N220" t="s">
        <v>947</v>
      </c>
      <c r="O220" t="s">
        <v>948</v>
      </c>
      <c r="P220" t="s">
        <v>42</v>
      </c>
      <c r="AD220" t="s">
        <v>43</v>
      </c>
    </row>
    <row r="221" spans="1:30" x14ac:dyDescent="0.3">
      <c r="A221">
        <v>834</v>
      </c>
      <c r="B221">
        <v>14048</v>
      </c>
      <c r="C221" t="s">
        <v>955</v>
      </c>
      <c r="D221">
        <v>20160525</v>
      </c>
      <c r="E221">
        <v>3</v>
      </c>
      <c r="F221" t="s">
        <v>45</v>
      </c>
      <c r="H221" t="s">
        <v>956</v>
      </c>
      <c r="I221" t="s">
        <v>957</v>
      </c>
      <c r="J221" t="s">
        <v>297</v>
      </c>
      <c r="K221">
        <v>13</v>
      </c>
      <c r="L221" s="1">
        <v>0.41666666666666669</v>
      </c>
      <c r="M221" s="1">
        <v>0.625</v>
      </c>
      <c r="N221" t="s">
        <v>953</v>
      </c>
      <c r="P221" t="s">
        <v>42</v>
      </c>
      <c r="AD221" t="s">
        <v>43</v>
      </c>
    </row>
    <row r="222" spans="1:30" x14ac:dyDescent="0.3">
      <c r="A222">
        <v>209</v>
      </c>
      <c r="B222">
        <v>14050</v>
      </c>
      <c r="C222" t="s">
        <v>958</v>
      </c>
      <c r="D222">
        <v>20160526</v>
      </c>
      <c r="E222">
        <v>3</v>
      </c>
      <c r="F222" t="s">
        <v>38</v>
      </c>
      <c r="G222">
        <v>1</v>
      </c>
      <c r="H222" t="s">
        <v>944</v>
      </c>
      <c r="I222" t="s">
        <v>945</v>
      </c>
      <c r="J222" t="s">
        <v>946</v>
      </c>
      <c r="K222">
        <v>13</v>
      </c>
      <c r="N222" t="s">
        <v>947</v>
      </c>
      <c r="O222" t="s">
        <v>948</v>
      </c>
      <c r="P222" t="s">
        <v>42</v>
      </c>
      <c r="AD222" t="s">
        <v>43</v>
      </c>
    </row>
    <row r="223" spans="1:30" x14ac:dyDescent="0.3">
      <c r="A223">
        <v>55</v>
      </c>
      <c r="B223">
        <v>14094</v>
      </c>
      <c r="C223" t="s">
        <v>981</v>
      </c>
      <c r="D223">
        <v>20160525</v>
      </c>
      <c r="E223">
        <v>2</v>
      </c>
      <c r="F223" t="s">
        <v>45</v>
      </c>
      <c r="G223">
        <v>1</v>
      </c>
      <c r="H223" t="s">
        <v>53</v>
      </c>
      <c r="I223" t="s">
        <v>54</v>
      </c>
      <c r="J223" t="s">
        <v>55</v>
      </c>
      <c r="K223">
        <v>13</v>
      </c>
      <c r="L223" s="1">
        <v>0.625</v>
      </c>
      <c r="M223" s="1">
        <v>0.66666666666666663</v>
      </c>
      <c r="N223" t="s">
        <v>56</v>
      </c>
      <c r="O223" t="s">
        <v>56</v>
      </c>
      <c r="P223" t="s">
        <v>57</v>
      </c>
      <c r="S223">
        <v>8</v>
      </c>
      <c r="T223" t="s">
        <v>982</v>
      </c>
      <c r="U223" t="s">
        <v>983</v>
      </c>
      <c r="AC223" t="s">
        <v>981</v>
      </c>
      <c r="AD223" t="s">
        <v>43</v>
      </c>
    </row>
    <row r="224" spans="1:30" x14ac:dyDescent="0.3">
      <c r="A224">
        <v>55</v>
      </c>
      <c r="B224">
        <v>14097</v>
      </c>
      <c r="C224" t="s">
        <v>984</v>
      </c>
      <c r="D224">
        <v>20160523</v>
      </c>
      <c r="E224">
        <v>1</v>
      </c>
      <c r="F224" t="s">
        <v>45</v>
      </c>
      <c r="H224" t="s">
        <v>53</v>
      </c>
      <c r="I224" t="s">
        <v>54</v>
      </c>
      <c r="J224" t="s">
        <v>55</v>
      </c>
      <c r="K224">
        <v>13</v>
      </c>
      <c r="L224" s="1">
        <v>0.45833333333333331</v>
      </c>
      <c r="M224" s="1">
        <v>0.52083333333333337</v>
      </c>
      <c r="N224" t="s">
        <v>56</v>
      </c>
      <c r="O224" t="s">
        <v>56</v>
      </c>
      <c r="P224" t="s">
        <v>57</v>
      </c>
      <c r="Q224">
        <v>50</v>
      </c>
      <c r="R224">
        <v>9</v>
      </c>
      <c r="AA224" t="s">
        <v>985</v>
      </c>
      <c r="AB224" t="s">
        <v>986</v>
      </c>
      <c r="AC224" t="s">
        <v>984</v>
      </c>
      <c r="AD224" t="s">
        <v>43</v>
      </c>
    </row>
    <row r="225" spans="1:30" x14ac:dyDescent="0.3">
      <c r="A225">
        <v>55</v>
      </c>
      <c r="B225">
        <v>14099</v>
      </c>
      <c r="C225" t="s">
        <v>984</v>
      </c>
      <c r="D225">
        <v>20160523</v>
      </c>
      <c r="E225">
        <v>1</v>
      </c>
      <c r="F225" t="s">
        <v>45</v>
      </c>
      <c r="H225" t="s">
        <v>53</v>
      </c>
      <c r="I225" t="s">
        <v>54</v>
      </c>
      <c r="J225" t="s">
        <v>55</v>
      </c>
      <c r="K225">
        <v>13</v>
      </c>
      <c r="L225" s="1">
        <v>0.6875</v>
      </c>
      <c r="M225" s="1">
        <v>0.72916666666666663</v>
      </c>
      <c r="N225" t="s">
        <v>56</v>
      </c>
      <c r="O225" t="s">
        <v>56</v>
      </c>
      <c r="P225" t="s">
        <v>57</v>
      </c>
      <c r="Q225">
        <v>90</v>
      </c>
      <c r="R225" t="s">
        <v>987</v>
      </c>
      <c r="AA225" t="s">
        <v>988</v>
      </c>
      <c r="AB225" t="s">
        <v>989</v>
      </c>
      <c r="AC225" t="s">
        <v>984</v>
      </c>
      <c r="AD225" t="s">
        <v>43</v>
      </c>
    </row>
    <row r="226" spans="1:30" x14ac:dyDescent="0.3">
      <c r="A226">
        <v>55</v>
      </c>
      <c r="B226">
        <v>14102</v>
      </c>
      <c r="C226" t="s">
        <v>990</v>
      </c>
      <c r="D226">
        <v>20160524</v>
      </c>
      <c r="E226">
        <v>2</v>
      </c>
      <c r="F226" t="s">
        <v>45</v>
      </c>
      <c r="H226" t="s">
        <v>53</v>
      </c>
      <c r="I226" t="s">
        <v>54</v>
      </c>
      <c r="J226" t="s">
        <v>55</v>
      </c>
      <c r="K226">
        <v>13</v>
      </c>
      <c r="L226" s="1">
        <v>0.45833333333333331</v>
      </c>
      <c r="M226" s="1">
        <v>0.52083333333333337</v>
      </c>
      <c r="N226" t="s">
        <v>56</v>
      </c>
      <c r="O226" t="s">
        <v>56</v>
      </c>
      <c r="P226" t="s">
        <v>57</v>
      </c>
      <c r="S226">
        <v>1</v>
      </c>
      <c r="T226" t="s">
        <v>991</v>
      </c>
      <c r="U226" t="s">
        <v>992</v>
      </c>
      <c r="AB226" t="s">
        <v>993</v>
      </c>
      <c r="AC226" t="s">
        <v>155</v>
      </c>
      <c r="AD226" t="s">
        <v>43</v>
      </c>
    </row>
    <row r="227" spans="1:30" x14ac:dyDescent="0.3">
      <c r="A227">
        <v>55</v>
      </c>
      <c r="B227">
        <v>14103</v>
      </c>
      <c r="C227" t="s">
        <v>994</v>
      </c>
      <c r="D227">
        <v>20160526</v>
      </c>
      <c r="E227">
        <v>3</v>
      </c>
      <c r="F227" t="s">
        <v>45</v>
      </c>
      <c r="H227" t="s">
        <v>53</v>
      </c>
      <c r="I227" t="s">
        <v>54</v>
      </c>
      <c r="J227" t="s">
        <v>55</v>
      </c>
      <c r="K227">
        <v>13</v>
      </c>
      <c r="L227" s="1">
        <v>0.41666666666666669</v>
      </c>
      <c r="M227" s="1">
        <v>0.5</v>
      </c>
      <c r="N227" t="s">
        <v>56</v>
      </c>
      <c r="O227" t="s">
        <v>56</v>
      </c>
      <c r="P227" t="s">
        <v>57</v>
      </c>
      <c r="W227" t="s">
        <v>995</v>
      </c>
      <c r="X227" t="s">
        <v>996</v>
      </c>
      <c r="Y227">
        <v>50</v>
      </c>
      <c r="AC227" t="s">
        <v>994</v>
      </c>
      <c r="AD227" t="s">
        <v>43</v>
      </c>
    </row>
    <row r="228" spans="1:30" x14ac:dyDescent="0.3">
      <c r="A228">
        <v>139</v>
      </c>
      <c r="B228">
        <v>14110</v>
      </c>
      <c r="C228" t="s">
        <v>1017</v>
      </c>
      <c r="D228">
        <v>20160523</v>
      </c>
      <c r="E228">
        <v>3</v>
      </c>
      <c r="F228" t="s">
        <v>45</v>
      </c>
      <c r="J228" t="s">
        <v>1018</v>
      </c>
      <c r="K228">
        <v>13</v>
      </c>
      <c r="P228" t="s">
        <v>57</v>
      </c>
      <c r="W228" t="s">
        <v>1019</v>
      </c>
      <c r="X228" t="s">
        <v>1020</v>
      </c>
      <c r="Y228">
        <v>300</v>
      </c>
      <c r="AC228" t="s">
        <v>1017</v>
      </c>
      <c r="AD228" t="s">
        <v>43</v>
      </c>
    </row>
    <row r="229" spans="1:30" x14ac:dyDescent="0.3">
      <c r="A229">
        <v>139</v>
      </c>
      <c r="B229">
        <v>14111</v>
      </c>
      <c r="C229" t="s">
        <v>1021</v>
      </c>
      <c r="D229">
        <v>20160524</v>
      </c>
      <c r="E229">
        <v>2</v>
      </c>
      <c r="F229" t="s">
        <v>45</v>
      </c>
      <c r="J229" t="s">
        <v>1018</v>
      </c>
      <c r="K229">
        <v>13</v>
      </c>
      <c r="P229" t="s">
        <v>57</v>
      </c>
      <c r="S229">
        <v>7</v>
      </c>
      <c r="T229" t="s">
        <v>1022</v>
      </c>
      <c r="U229" t="s">
        <v>598</v>
      </c>
      <c r="AC229" t="s">
        <v>1021</v>
      </c>
      <c r="AD229" t="s">
        <v>43</v>
      </c>
    </row>
    <row r="230" spans="1:30" x14ac:dyDescent="0.3">
      <c r="A230">
        <v>139</v>
      </c>
      <c r="B230">
        <v>14112</v>
      </c>
      <c r="C230" t="s">
        <v>1023</v>
      </c>
      <c r="D230">
        <v>20160525</v>
      </c>
      <c r="E230">
        <v>1</v>
      </c>
      <c r="F230" t="s">
        <v>45</v>
      </c>
      <c r="J230" t="s">
        <v>1018</v>
      </c>
      <c r="K230">
        <v>13</v>
      </c>
      <c r="P230" t="s">
        <v>57</v>
      </c>
      <c r="Q230">
        <v>400</v>
      </c>
      <c r="R230">
        <v>12</v>
      </c>
      <c r="AC230" t="s">
        <v>1023</v>
      </c>
      <c r="AD230" t="s">
        <v>43</v>
      </c>
    </row>
    <row r="231" spans="1:30" ht="99" x14ac:dyDescent="0.3">
      <c r="A231">
        <v>828</v>
      </c>
      <c r="B231">
        <v>14140</v>
      </c>
      <c r="C231" t="s">
        <v>1075</v>
      </c>
      <c r="D231">
        <v>20160523</v>
      </c>
      <c r="E231">
        <v>1</v>
      </c>
      <c r="F231" t="s">
        <v>38</v>
      </c>
      <c r="G231">
        <v>1</v>
      </c>
      <c r="H231" t="s">
        <v>1076</v>
      </c>
      <c r="I231" t="s">
        <v>1077</v>
      </c>
      <c r="J231" t="s">
        <v>55</v>
      </c>
      <c r="K231">
        <v>13</v>
      </c>
      <c r="L231" s="1">
        <v>0.41666666666666669</v>
      </c>
      <c r="M231" s="1">
        <v>0.52083333333333337</v>
      </c>
      <c r="N231" t="s">
        <v>1078</v>
      </c>
      <c r="O231" s="2" t="s">
        <v>1079</v>
      </c>
      <c r="P231" t="s">
        <v>57</v>
      </c>
      <c r="Q231">
        <v>975</v>
      </c>
      <c r="R231">
        <v>46</v>
      </c>
      <c r="AA231" t="s">
        <v>1080</v>
      </c>
      <c r="AB231" t="s">
        <v>1081</v>
      </c>
      <c r="AC231" t="s">
        <v>1075</v>
      </c>
      <c r="AD231" t="s">
        <v>43</v>
      </c>
    </row>
    <row r="232" spans="1:30" ht="132" x14ac:dyDescent="0.3">
      <c r="A232">
        <v>828</v>
      </c>
      <c r="B232">
        <v>14142</v>
      </c>
      <c r="C232" t="s">
        <v>1083</v>
      </c>
      <c r="D232">
        <v>20160525</v>
      </c>
      <c r="E232">
        <v>2</v>
      </c>
      <c r="F232" t="s">
        <v>38</v>
      </c>
      <c r="G232">
        <v>1</v>
      </c>
      <c r="H232" t="s">
        <v>1076</v>
      </c>
      <c r="I232" t="s">
        <v>1077</v>
      </c>
      <c r="J232" t="s">
        <v>55</v>
      </c>
      <c r="K232">
        <v>13</v>
      </c>
      <c r="L232" s="1">
        <v>0.5</v>
      </c>
      <c r="M232" s="1">
        <v>0.58333333333333337</v>
      </c>
      <c r="N232" t="s">
        <v>1084</v>
      </c>
      <c r="O232" s="2" t="s">
        <v>1085</v>
      </c>
      <c r="P232" t="s">
        <v>57</v>
      </c>
      <c r="S232">
        <v>1</v>
      </c>
      <c r="T232" t="s">
        <v>1086</v>
      </c>
      <c r="U232" t="s">
        <v>1087</v>
      </c>
      <c r="AB232" t="s">
        <v>1088</v>
      </c>
      <c r="AC232" t="s">
        <v>1089</v>
      </c>
      <c r="AD232" t="s">
        <v>43</v>
      </c>
    </row>
    <row r="233" spans="1:30" x14ac:dyDescent="0.3">
      <c r="A233">
        <v>828</v>
      </c>
      <c r="B233">
        <v>14143</v>
      </c>
      <c r="C233" t="s">
        <v>1090</v>
      </c>
      <c r="D233">
        <v>20160526</v>
      </c>
      <c r="E233">
        <v>3</v>
      </c>
      <c r="F233" t="s">
        <v>38</v>
      </c>
      <c r="G233">
        <v>1</v>
      </c>
      <c r="H233" t="s">
        <v>1076</v>
      </c>
      <c r="I233" t="s">
        <v>1077</v>
      </c>
      <c r="J233" t="s">
        <v>55</v>
      </c>
      <c r="K233">
        <v>13</v>
      </c>
      <c r="L233" s="1">
        <v>0.41666666666666669</v>
      </c>
      <c r="M233" s="1">
        <v>0.52083333333333337</v>
      </c>
      <c r="N233" t="s">
        <v>1091</v>
      </c>
      <c r="O233" t="s">
        <v>1092</v>
      </c>
      <c r="P233" t="s">
        <v>42</v>
      </c>
      <c r="AD233" t="s">
        <v>43</v>
      </c>
    </row>
    <row r="234" spans="1:30" x14ac:dyDescent="0.3">
      <c r="A234">
        <v>239</v>
      </c>
      <c r="B234">
        <v>14152</v>
      </c>
      <c r="C234" t="s">
        <v>1096</v>
      </c>
      <c r="D234">
        <v>20160526</v>
      </c>
      <c r="E234">
        <v>2</v>
      </c>
      <c r="F234" t="s">
        <v>45</v>
      </c>
      <c r="J234" t="s">
        <v>105</v>
      </c>
      <c r="K234">
        <v>13</v>
      </c>
      <c r="P234" t="s">
        <v>57</v>
      </c>
      <c r="S234">
        <v>4</v>
      </c>
      <c r="T234" t="s">
        <v>1097</v>
      </c>
      <c r="U234" t="s">
        <v>1098</v>
      </c>
      <c r="AA234" t="s">
        <v>1099</v>
      </c>
      <c r="AC234" t="s">
        <v>1096</v>
      </c>
      <c r="AD234" t="s">
        <v>43</v>
      </c>
    </row>
    <row r="235" spans="1:30" x14ac:dyDescent="0.3">
      <c r="A235">
        <v>536</v>
      </c>
      <c r="B235">
        <v>14171</v>
      </c>
      <c r="C235" t="s">
        <v>1104</v>
      </c>
      <c r="D235">
        <v>20160524</v>
      </c>
      <c r="E235">
        <v>3</v>
      </c>
      <c r="F235" t="s">
        <v>38</v>
      </c>
      <c r="G235">
        <v>1</v>
      </c>
      <c r="H235" t="s">
        <v>1105</v>
      </c>
      <c r="I235" t="s">
        <v>1106</v>
      </c>
      <c r="J235" t="s">
        <v>307</v>
      </c>
      <c r="K235">
        <v>13</v>
      </c>
      <c r="L235" s="1">
        <v>0.41666666666666669</v>
      </c>
      <c r="M235" s="1">
        <v>0.45833333333333331</v>
      </c>
      <c r="N235" t="s">
        <v>1107</v>
      </c>
      <c r="O235" t="s">
        <v>1108</v>
      </c>
      <c r="P235" t="s">
        <v>42</v>
      </c>
      <c r="AD235" t="s">
        <v>43</v>
      </c>
    </row>
    <row r="236" spans="1:30" x14ac:dyDescent="0.3">
      <c r="A236">
        <v>536</v>
      </c>
      <c r="B236">
        <v>14173</v>
      </c>
      <c r="C236" t="s">
        <v>1104</v>
      </c>
      <c r="D236">
        <v>20160525</v>
      </c>
      <c r="E236">
        <v>3</v>
      </c>
      <c r="F236" t="s">
        <v>38</v>
      </c>
      <c r="G236">
        <v>1</v>
      </c>
      <c r="H236" t="s">
        <v>1105</v>
      </c>
      <c r="I236" t="s">
        <v>1106</v>
      </c>
      <c r="J236" t="s">
        <v>307</v>
      </c>
      <c r="K236">
        <v>13</v>
      </c>
      <c r="L236" s="1">
        <v>0.5</v>
      </c>
      <c r="M236" s="1">
        <v>0.54166666666666663</v>
      </c>
      <c r="N236" t="s">
        <v>1107</v>
      </c>
      <c r="O236" t="s">
        <v>1109</v>
      </c>
      <c r="P236" t="s">
        <v>42</v>
      </c>
      <c r="AD236" t="s">
        <v>43</v>
      </c>
    </row>
    <row r="237" spans="1:30" x14ac:dyDescent="0.3">
      <c r="A237">
        <v>536</v>
      </c>
      <c r="B237">
        <v>14174</v>
      </c>
      <c r="C237" t="s">
        <v>1104</v>
      </c>
      <c r="D237">
        <v>20160526</v>
      </c>
      <c r="E237">
        <v>3</v>
      </c>
      <c r="F237" t="s">
        <v>38</v>
      </c>
      <c r="G237">
        <v>1</v>
      </c>
      <c r="H237" t="s">
        <v>1105</v>
      </c>
      <c r="I237" t="s">
        <v>1106</v>
      </c>
      <c r="J237" t="s">
        <v>307</v>
      </c>
      <c r="K237">
        <v>13</v>
      </c>
      <c r="L237" s="1">
        <v>0.5</v>
      </c>
      <c r="M237" s="1">
        <v>0.54166666666666663</v>
      </c>
      <c r="N237" t="s">
        <v>1107</v>
      </c>
      <c r="O237" t="s">
        <v>1109</v>
      </c>
      <c r="P237" t="s">
        <v>42</v>
      </c>
      <c r="AD237" t="s">
        <v>43</v>
      </c>
    </row>
    <row r="238" spans="1:30" hidden="1" x14ac:dyDescent="0.3">
      <c r="A238">
        <v>744</v>
      </c>
      <c r="B238">
        <v>13867</v>
      </c>
      <c r="C238" t="s">
        <v>766</v>
      </c>
      <c r="AD238" t="s">
        <v>31</v>
      </c>
    </row>
    <row r="239" spans="1:30" ht="409.5" x14ac:dyDescent="0.3">
      <c r="A239">
        <v>51</v>
      </c>
      <c r="B239">
        <v>14177</v>
      </c>
      <c r="C239" t="s">
        <v>1110</v>
      </c>
      <c r="D239">
        <v>20160524</v>
      </c>
      <c r="E239">
        <v>3</v>
      </c>
      <c r="F239" t="s">
        <v>38</v>
      </c>
      <c r="G239">
        <v>1</v>
      </c>
      <c r="H239" t="s">
        <v>391</v>
      </c>
      <c r="I239" t="s">
        <v>392</v>
      </c>
      <c r="J239" t="s">
        <v>307</v>
      </c>
      <c r="K239">
        <v>13</v>
      </c>
      <c r="L239" s="1">
        <v>0.45833333333333331</v>
      </c>
      <c r="M239" s="1">
        <v>0.47916666666666669</v>
      </c>
      <c r="N239" t="s">
        <v>1111</v>
      </c>
      <c r="O239" s="2" t="s">
        <v>1112</v>
      </c>
      <c r="P239" t="s">
        <v>57</v>
      </c>
      <c r="W239" t="s">
        <v>391</v>
      </c>
      <c r="X239" t="s">
        <v>1113</v>
      </c>
      <c r="Y239">
        <v>25</v>
      </c>
      <c r="AB239" t="s">
        <v>1114</v>
      </c>
      <c r="AC239" t="s">
        <v>1110</v>
      </c>
      <c r="AD239" t="s">
        <v>43</v>
      </c>
    </row>
    <row r="240" spans="1:30" ht="409.5" x14ac:dyDescent="0.3">
      <c r="A240">
        <v>51</v>
      </c>
      <c r="B240">
        <v>14179</v>
      </c>
      <c r="C240" t="s">
        <v>1110</v>
      </c>
      <c r="D240">
        <v>20160524</v>
      </c>
      <c r="E240">
        <v>3</v>
      </c>
      <c r="F240" t="s">
        <v>38</v>
      </c>
      <c r="G240">
        <v>1</v>
      </c>
      <c r="H240" t="s">
        <v>391</v>
      </c>
      <c r="I240" t="s">
        <v>392</v>
      </c>
      <c r="J240" t="s">
        <v>307</v>
      </c>
      <c r="K240">
        <v>13</v>
      </c>
      <c r="L240" s="1">
        <v>0.41666666666666669</v>
      </c>
      <c r="M240" s="1">
        <v>0.45833333333333331</v>
      </c>
      <c r="N240" t="s">
        <v>1111</v>
      </c>
      <c r="O240" s="2" t="s">
        <v>1112</v>
      </c>
      <c r="P240" t="s">
        <v>57</v>
      </c>
      <c r="W240" t="s">
        <v>391</v>
      </c>
      <c r="X240" t="s">
        <v>1115</v>
      </c>
      <c r="Y240">
        <v>25</v>
      </c>
      <c r="AB240" t="s">
        <v>1114</v>
      </c>
      <c r="AC240" t="s">
        <v>1110</v>
      </c>
      <c r="AD240" t="s">
        <v>43</v>
      </c>
    </row>
    <row r="241" spans="1:30" ht="409.5" x14ac:dyDescent="0.3">
      <c r="A241">
        <v>51</v>
      </c>
      <c r="B241">
        <v>14180</v>
      </c>
      <c r="C241" t="s">
        <v>1110</v>
      </c>
      <c r="D241">
        <v>20160524</v>
      </c>
      <c r="E241">
        <v>3</v>
      </c>
      <c r="F241" t="s">
        <v>38</v>
      </c>
      <c r="G241">
        <v>1</v>
      </c>
      <c r="H241" t="s">
        <v>391</v>
      </c>
      <c r="I241" t="s">
        <v>392</v>
      </c>
      <c r="J241" t="s">
        <v>307</v>
      </c>
      <c r="K241">
        <v>13</v>
      </c>
      <c r="L241" s="1">
        <v>0.5</v>
      </c>
      <c r="M241" s="1">
        <v>0.52083333333333337</v>
      </c>
      <c r="N241" t="s">
        <v>1111</v>
      </c>
      <c r="O241" s="2" t="s">
        <v>1112</v>
      </c>
      <c r="P241" t="s">
        <v>57</v>
      </c>
      <c r="W241" t="s">
        <v>391</v>
      </c>
      <c r="X241" t="s">
        <v>1116</v>
      </c>
      <c r="Y241">
        <v>25</v>
      </c>
      <c r="AB241" t="s">
        <v>1114</v>
      </c>
      <c r="AC241" t="s">
        <v>1110</v>
      </c>
      <c r="AD241" t="s">
        <v>43</v>
      </c>
    </row>
    <row r="242" spans="1:30" ht="409.5" x14ac:dyDescent="0.3">
      <c r="A242">
        <v>51</v>
      </c>
      <c r="B242">
        <v>14181</v>
      </c>
      <c r="C242" t="s">
        <v>1110</v>
      </c>
      <c r="D242">
        <v>20160524</v>
      </c>
      <c r="E242">
        <v>3</v>
      </c>
      <c r="F242" t="s">
        <v>38</v>
      </c>
      <c r="G242">
        <v>1</v>
      </c>
      <c r="H242" t="s">
        <v>391</v>
      </c>
      <c r="I242" t="s">
        <v>392</v>
      </c>
      <c r="J242" t="s">
        <v>307</v>
      </c>
      <c r="K242">
        <v>13</v>
      </c>
      <c r="L242" s="1">
        <v>0.54166666666666663</v>
      </c>
      <c r="M242" s="1">
        <v>0.5625</v>
      </c>
      <c r="N242" t="s">
        <v>1111</v>
      </c>
      <c r="O242" s="2" t="s">
        <v>1112</v>
      </c>
      <c r="P242" t="s">
        <v>57</v>
      </c>
      <c r="W242" t="s">
        <v>391</v>
      </c>
      <c r="X242" t="s">
        <v>1116</v>
      </c>
      <c r="Y242">
        <v>25</v>
      </c>
      <c r="AB242" t="s">
        <v>1114</v>
      </c>
      <c r="AC242" t="s">
        <v>1110</v>
      </c>
      <c r="AD242" t="s">
        <v>43</v>
      </c>
    </row>
    <row r="243" spans="1:30" ht="409.5" x14ac:dyDescent="0.3">
      <c r="A243">
        <v>51</v>
      </c>
      <c r="B243">
        <v>14185</v>
      </c>
      <c r="C243" t="s">
        <v>1110</v>
      </c>
      <c r="D243">
        <v>20160524</v>
      </c>
      <c r="E243">
        <v>3</v>
      </c>
      <c r="F243" t="s">
        <v>38</v>
      </c>
      <c r="G243">
        <v>1</v>
      </c>
      <c r="H243" t="s">
        <v>391</v>
      </c>
      <c r="I243" t="s">
        <v>392</v>
      </c>
      <c r="J243" t="s">
        <v>307</v>
      </c>
      <c r="K243">
        <v>13</v>
      </c>
      <c r="L243" s="1">
        <v>0.66666666666666663</v>
      </c>
      <c r="M243" s="1">
        <v>0.6875</v>
      </c>
      <c r="N243" t="s">
        <v>1111</v>
      </c>
      <c r="O243" s="2" t="s">
        <v>1112</v>
      </c>
      <c r="P243" t="s">
        <v>57</v>
      </c>
      <c r="W243" t="s">
        <v>391</v>
      </c>
      <c r="X243" t="s">
        <v>1115</v>
      </c>
      <c r="Y243">
        <v>25</v>
      </c>
      <c r="AB243" t="s">
        <v>1114</v>
      </c>
      <c r="AC243" t="s">
        <v>1110</v>
      </c>
      <c r="AD243" t="s">
        <v>43</v>
      </c>
    </row>
    <row r="244" spans="1:30" ht="409.5" x14ac:dyDescent="0.3">
      <c r="A244">
        <v>51</v>
      </c>
      <c r="B244">
        <v>14186</v>
      </c>
      <c r="C244" t="s">
        <v>1110</v>
      </c>
      <c r="D244">
        <v>20160524</v>
      </c>
      <c r="E244">
        <v>3</v>
      </c>
      <c r="F244" t="s">
        <v>38</v>
      </c>
      <c r="G244">
        <v>1</v>
      </c>
      <c r="H244" t="s">
        <v>391</v>
      </c>
      <c r="I244" t="s">
        <v>392</v>
      </c>
      <c r="J244" t="s">
        <v>307</v>
      </c>
      <c r="K244">
        <v>13</v>
      </c>
      <c r="L244" s="1">
        <v>0.625</v>
      </c>
      <c r="M244" s="1">
        <v>0.64583333333333337</v>
      </c>
      <c r="N244" t="s">
        <v>1111</v>
      </c>
      <c r="O244" s="2" t="s">
        <v>1112</v>
      </c>
      <c r="P244" t="s">
        <v>57</v>
      </c>
      <c r="W244" t="s">
        <v>391</v>
      </c>
      <c r="X244" t="s">
        <v>1113</v>
      </c>
      <c r="Y244">
        <v>25</v>
      </c>
      <c r="AB244" t="s">
        <v>1117</v>
      </c>
      <c r="AC244" t="s">
        <v>1110</v>
      </c>
      <c r="AD244" t="s">
        <v>43</v>
      </c>
    </row>
    <row r="245" spans="1:30" ht="409.5" x14ac:dyDescent="0.3">
      <c r="A245">
        <v>51</v>
      </c>
      <c r="B245">
        <v>14188</v>
      </c>
      <c r="C245" t="s">
        <v>1110</v>
      </c>
      <c r="D245">
        <v>20160524</v>
      </c>
      <c r="E245">
        <v>3</v>
      </c>
      <c r="F245" t="s">
        <v>38</v>
      </c>
      <c r="G245">
        <v>1</v>
      </c>
      <c r="H245" t="s">
        <v>391</v>
      </c>
      <c r="I245" t="s">
        <v>392</v>
      </c>
      <c r="J245" t="s">
        <v>307</v>
      </c>
      <c r="K245">
        <v>13</v>
      </c>
      <c r="L245" s="1">
        <v>0.70833333333333337</v>
      </c>
      <c r="M245" s="1">
        <v>0.72916666666666663</v>
      </c>
      <c r="N245" t="s">
        <v>1111</v>
      </c>
      <c r="O245" s="2" t="s">
        <v>1112</v>
      </c>
      <c r="P245" t="s">
        <v>57</v>
      </c>
      <c r="W245" t="s">
        <v>391</v>
      </c>
      <c r="X245" t="s">
        <v>1115</v>
      </c>
      <c r="Y245">
        <v>25</v>
      </c>
      <c r="AB245" t="s">
        <v>1117</v>
      </c>
      <c r="AC245" t="s">
        <v>1110</v>
      </c>
      <c r="AD245" t="s">
        <v>43</v>
      </c>
    </row>
    <row r="246" spans="1:30" hidden="1" x14ac:dyDescent="0.3">
      <c r="A246">
        <v>346</v>
      </c>
      <c r="B246">
        <v>13891</v>
      </c>
      <c r="C246" t="s">
        <v>789</v>
      </c>
      <c r="AD246" t="s">
        <v>29</v>
      </c>
    </row>
    <row r="247" spans="1:30" ht="409.5" x14ac:dyDescent="0.3">
      <c r="A247">
        <v>51</v>
      </c>
      <c r="B247">
        <v>14189</v>
      </c>
      <c r="C247" t="s">
        <v>1110</v>
      </c>
      <c r="D247">
        <v>20160527</v>
      </c>
      <c r="E247">
        <v>3</v>
      </c>
      <c r="F247" t="s">
        <v>38</v>
      </c>
      <c r="G247">
        <v>1</v>
      </c>
      <c r="H247" t="s">
        <v>391</v>
      </c>
      <c r="I247" t="s">
        <v>392</v>
      </c>
      <c r="J247" t="s">
        <v>307</v>
      </c>
      <c r="K247">
        <v>13</v>
      </c>
      <c r="L247" s="1">
        <v>0.41666666666666669</v>
      </c>
      <c r="M247" s="1">
        <v>0.4375</v>
      </c>
      <c r="N247" t="s">
        <v>1111</v>
      </c>
      <c r="O247" s="2" t="s">
        <v>1112</v>
      </c>
      <c r="P247" t="s">
        <v>57</v>
      </c>
      <c r="W247" t="s">
        <v>391</v>
      </c>
      <c r="X247" t="s">
        <v>1113</v>
      </c>
      <c r="Y247">
        <v>25</v>
      </c>
      <c r="AA247" t="s">
        <v>1118</v>
      </c>
      <c r="AB247" t="s">
        <v>1119</v>
      </c>
      <c r="AC247" t="s">
        <v>1110</v>
      </c>
      <c r="AD247" t="s">
        <v>43</v>
      </c>
    </row>
    <row r="248" spans="1:30" ht="409.5" x14ac:dyDescent="0.3">
      <c r="A248">
        <v>51</v>
      </c>
      <c r="B248">
        <v>14190</v>
      </c>
      <c r="C248" t="s">
        <v>1110</v>
      </c>
      <c r="D248">
        <v>20160527</v>
      </c>
      <c r="E248">
        <v>3</v>
      </c>
      <c r="F248" t="s">
        <v>38</v>
      </c>
      <c r="G248">
        <v>1</v>
      </c>
      <c r="H248" t="s">
        <v>391</v>
      </c>
      <c r="I248" t="s">
        <v>392</v>
      </c>
      <c r="J248" t="s">
        <v>307</v>
      </c>
      <c r="K248">
        <v>13</v>
      </c>
      <c r="L248" s="1">
        <v>0.45833333333333331</v>
      </c>
      <c r="M248" s="1">
        <v>0.47916666666666669</v>
      </c>
      <c r="N248" t="s">
        <v>1111</v>
      </c>
      <c r="O248" s="2" t="s">
        <v>1112</v>
      </c>
      <c r="P248" t="s">
        <v>57</v>
      </c>
      <c r="W248" t="s">
        <v>391</v>
      </c>
      <c r="X248" t="s">
        <v>1113</v>
      </c>
      <c r="Y248">
        <v>25</v>
      </c>
      <c r="AB248" t="s">
        <v>1120</v>
      </c>
      <c r="AC248" t="s">
        <v>1110</v>
      </c>
      <c r="AD248" t="s">
        <v>43</v>
      </c>
    </row>
    <row r="249" spans="1:30" hidden="1" x14ac:dyDescent="0.3">
      <c r="A249">
        <v>43</v>
      </c>
      <c r="B249">
        <v>13903</v>
      </c>
      <c r="C249" t="s">
        <v>806</v>
      </c>
      <c r="AD249" t="s">
        <v>29</v>
      </c>
    </row>
    <row r="250" spans="1:30" ht="409.5" x14ac:dyDescent="0.3">
      <c r="A250">
        <v>51</v>
      </c>
      <c r="B250">
        <v>14191</v>
      </c>
      <c r="C250" t="s">
        <v>1110</v>
      </c>
      <c r="D250">
        <v>20160527</v>
      </c>
      <c r="E250">
        <v>3</v>
      </c>
      <c r="F250" t="s">
        <v>38</v>
      </c>
      <c r="G250">
        <v>1</v>
      </c>
      <c r="H250" t="s">
        <v>391</v>
      </c>
      <c r="I250" t="s">
        <v>392</v>
      </c>
      <c r="J250" t="s">
        <v>307</v>
      </c>
      <c r="K250">
        <v>13</v>
      </c>
      <c r="L250" s="1">
        <v>0.5</v>
      </c>
      <c r="M250" s="1">
        <v>0.52083333333333337</v>
      </c>
      <c r="N250" t="s">
        <v>1111</v>
      </c>
      <c r="O250" s="2" t="s">
        <v>1112</v>
      </c>
      <c r="P250" t="s">
        <v>57</v>
      </c>
      <c r="W250" t="s">
        <v>391</v>
      </c>
      <c r="X250" t="s">
        <v>1115</v>
      </c>
      <c r="Y250">
        <v>25</v>
      </c>
      <c r="AA250" t="s">
        <v>1121</v>
      </c>
      <c r="AB250" t="s">
        <v>1122</v>
      </c>
      <c r="AC250" t="s">
        <v>1110</v>
      </c>
      <c r="AD250" t="s">
        <v>43</v>
      </c>
    </row>
    <row r="251" spans="1:30" hidden="1" x14ac:dyDescent="0.3">
      <c r="A251">
        <v>751</v>
      </c>
      <c r="B251">
        <v>13909</v>
      </c>
      <c r="C251" t="s">
        <v>810</v>
      </c>
      <c r="AD251" t="s">
        <v>29</v>
      </c>
    </row>
    <row r="252" spans="1:30" ht="409.5" x14ac:dyDescent="0.3">
      <c r="A252">
        <v>51</v>
      </c>
      <c r="B252">
        <v>14192</v>
      </c>
      <c r="C252" t="s">
        <v>1110</v>
      </c>
      <c r="D252">
        <v>20160527</v>
      </c>
      <c r="E252">
        <v>3</v>
      </c>
      <c r="F252" t="s">
        <v>38</v>
      </c>
      <c r="H252" t="s">
        <v>391</v>
      </c>
      <c r="I252" t="s">
        <v>392</v>
      </c>
      <c r="J252" t="s">
        <v>307</v>
      </c>
      <c r="K252">
        <v>13</v>
      </c>
      <c r="L252" s="1">
        <v>0.54166666666666663</v>
      </c>
      <c r="M252" s="1">
        <v>0.5625</v>
      </c>
      <c r="N252" t="s">
        <v>1111</v>
      </c>
      <c r="O252" s="2" t="s">
        <v>1112</v>
      </c>
      <c r="P252" t="s">
        <v>57</v>
      </c>
      <c r="W252" t="s">
        <v>391</v>
      </c>
      <c r="X252" t="s">
        <v>1115</v>
      </c>
      <c r="Y252">
        <v>25</v>
      </c>
      <c r="AA252" t="s">
        <v>1123</v>
      </c>
      <c r="AB252" t="s">
        <v>1122</v>
      </c>
      <c r="AC252" t="s">
        <v>1110</v>
      </c>
      <c r="AD252" t="s">
        <v>43</v>
      </c>
    </row>
    <row r="253" spans="1:30" ht="409.5" x14ac:dyDescent="0.3">
      <c r="A253">
        <v>51</v>
      </c>
      <c r="B253">
        <v>14194</v>
      </c>
      <c r="C253" t="s">
        <v>1110</v>
      </c>
      <c r="D253">
        <v>20160527</v>
      </c>
      <c r="E253">
        <v>3</v>
      </c>
      <c r="F253" t="s">
        <v>38</v>
      </c>
      <c r="G253">
        <v>1</v>
      </c>
      <c r="H253" t="s">
        <v>391</v>
      </c>
      <c r="I253" t="s">
        <v>392</v>
      </c>
      <c r="J253" t="s">
        <v>307</v>
      </c>
      <c r="K253">
        <v>13</v>
      </c>
      <c r="L253" s="1">
        <v>0.58333333333333337</v>
      </c>
      <c r="M253" s="1">
        <v>0.60416666666666663</v>
      </c>
      <c r="N253" t="s">
        <v>1111</v>
      </c>
      <c r="O253" s="2" t="s">
        <v>1112</v>
      </c>
      <c r="P253" t="s">
        <v>57</v>
      </c>
      <c r="W253" t="s">
        <v>391</v>
      </c>
      <c r="X253" t="s">
        <v>1116</v>
      </c>
      <c r="Y253">
        <v>25</v>
      </c>
      <c r="AB253" t="s">
        <v>1122</v>
      </c>
      <c r="AC253" t="s">
        <v>1110</v>
      </c>
      <c r="AD253" t="s">
        <v>43</v>
      </c>
    </row>
    <row r="254" spans="1:30" ht="409.5" x14ac:dyDescent="0.3">
      <c r="A254">
        <v>51</v>
      </c>
      <c r="B254">
        <v>14197</v>
      </c>
      <c r="C254" t="s">
        <v>1110</v>
      </c>
      <c r="D254">
        <v>20160527</v>
      </c>
      <c r="E254">
        <v>3</v>
      </c>
      <c r="F254" t="s">
        <v>38</v>
      </c>
      <c r="G254">
        <v>1</v>
      </c>
      <c r="H254" t="s">
        <v>391</v>
      </c>
      <c r="I254" t="s">
        <v>392</v>
      </c>
      <c r="J254" t="s">
        <v>307</v>
      </c>
      <c r="K254">
        <v>13</v>
      </c>
      <c r="L254" s="1">
        <v>0.625</v>
      </c>
      <c r="M254" s="1">
        <v>0.64583333333333337</v>
      </c>
      <c r="N254" t="s">
        <v>1111</v>
      </c>
      <c r="O254" s="2" t="s">
        <v>1112</v>
      </c>
      <c r="P254" t="s">
        <v>57</v>
      </c>
      <c r="W254" t="s">
        <v>391</v>
      </c>
      <c r="X254" t="s">
        <v>1115</v>
      </c>
      <c r="Y254">
        <v>25</v>
      </c>
      <c r="AB254" t="s">
        <v>1122</v>
      </c>
      <c r="AC254" t="s">
        <v>1110</v>
      </c>
      <c r="AD254" t="s">
        <v>43</v>
      </c>
    </row>
    <row r="255" spans="1:30" ht="409.5" x14ac:dyDescent="0.3">
      <c r="A255">
        <v>51</v>
      </c>
      <c r="B255">
        <v>14198</v>
      </c>
      <c r="C255" t="s">
        <v>1110</v>
      </c>
      <c r="D255">
        <v>20160527</v>
      </c>
      <c r="E255">
        <v>3</v>
      </c>
      <c r="F255" t="s">
        <v>38</v>
      </c>
      <c r="G255">
        <v>1</v>
      </c>
      <c r="H255" t="s">
        <v>391</v>
      </c>
      <c r="I255" t="s">
        <v>392</v>
      </c>
      <c r="J255" t="s">
        <v>307</v>
      </c>
      <c r="K255">
        <v>13</v>
      </c>
      <c r="L255" s="1">
        <v>0.66666666666666663</v>
      </c>
      <c r="M255" s="1">
        <v>0.6875</v>
      </c>
      <c r="N255" t="s">
        <v>1111</v>
      </c>
      <c r="O255" s="2" t="s">
        <v>1112</v>
      </c>
      <c r="P255" t="s">
        <v>57</v>
      </c>
      <c r="W255" t="s">
        <v>391</v>
      </c>
      <c r="X255" t="s">
        <v>1116</v>
      </c>
      <c r="Y255">
        <v>25</v>
      </c>
      <c r="AB255" t="s">
        <v>1122</v>
      </c>
      <c r="AC255" t="s">
        <v>1110</v>
      </c>
      <c r="AD255" t="s">
        <v>43</v>
      </c>
    </row>
    <row r="256" spans="1:30" ht="409.5" x14ac:dyDescent="0.3">
      <c r="A256">
        <v>51</v>
      </c>
      <c r="B256">
        <v>14200</v>
      </c>
      <c r="C256" t="s">
        <v>1110</v>
      </c>
      <c r="D256">
        <v>20160527</v>
      </c>
      <c r="E256">
        <v>3</v>
      </c>
      <c r="F256" t="s">
        <v>38</v>
      </c>
      <c r="G256">
        <v>1</v>
      </c>
      <c r="H256" t="s">
        <v>391</v>
      </c>
      <c r="I256" t="s">
        <v>392</v>
      </c>
      <c r="J256" t="s">
        <v>307</v>
      </c>
      <c r="K256">
        <v>13</v>
      </c>
      <c r="L256" s="1">
        <v>0.70833333333333337</v>
      </c>
      <c r="M256" s="1">
        <v>0.72916666666666663</v>
      </c>
      <c r="N256" t="s">
        <v>1111</v>
      </c>
      <c r="O256" s="2" t="s">
        <v>1112</v>
      </c>
      <c r="P256" t="s">
        <v>57</v>
      </c>
      <c r="W256" t="s">
        <v>391</v>
      </c>
      <c r="X256" t="s">
        <v>1137</v>
      </c>
      <c r="Y256">
        <v>25</v>
      </c>
      <c r="AB256" t="s">
        <v>1122</v>
      </c>
      <c r="AC256" t="s">
        <v>1110</v>
      </c>
      <c r="AD256" t="s">
        <v>43</v>
      </c>
    </row>
    <row r="257" spans="1:30" hidden="1" x14ac:dyDescent="0.3">
      <c r="A257">
        <v>744</v>
      </c>
      <c r="B257">
        <v>13927</v>
      </c>
      <c r="C257" t="s">
        <v>837</v>
      </c>
      <c r="AD257" t="s">
        <v>31</v>
      </c>
    </row>
    <row r="258" spans="1:30" x14ac:dyDescent="0.3">
      <c r="A258">
        <v>301</v>
      </c>
      <c r="B258">
        <v>14210</v>
      </c>
      <c r="C258" t="s">
        <v>1148</v>
      </c>
      <c r="D258">
        <v>20160523</v>
      </c>
      <c r="E258">
        <v>3</v>
      </c>
      <c r="F258" t="s">
        <v>45</v>
      </c>
      <c r="G258">
        <v>1</v>
      </c>
      <c r="H258" t="s">
        <v>1149</v>
      </c>
      <c r="I258" t="s">
        <v>1150</v>
      </c>
      <c r="J258" t="s">
        <v>1151</v>
      </c>
      <c r="K258">
        <v>13</v>
      </c>
      <c r="L258" s="1">
        <v>0.41666666666666669</v>
      </c>
      <c r="M258" s="1">
        <v>0.58333333333333337</v>
      </c>
      <c r="N258" t="s">
        <v>1152</v>
      </c>
      <c r="O258" t="s">
        <v>1153</v>
      </c>
      <c r="P258" t="s">
        <v>42</v>
      </c>
      <c r="AD258" t="s">
        <v>43</v>
      </c>
    </row>
    <row r="259" spans="1:30" hidden="1" x14ac:dyDescent="0.3">
      <c r="A259">
        <v>56</v>
      </c>
      <c r="B259">
        <v>13930</v>
      </c>
      <c r="C259" t="s">
        <v>847</v>
      </c>
      <c r="AD259" t="s">
        <v>29</v>
      </c>
    </row>
    <row r="260" spans="1:30" x14ac:dyDescent="0.3">
      <c r="A260">
        <v>301</v>
      </c>
      <c r="B260">
        <v>14211</v>
      </c>
      <c r="C260" t="s">
        <v>1154</v>
      </c>
      <c r="D260">
        <v>20160524</v>
      </c>
      <c r="E260">
        <v>2</v>
      </c>
      <c r="F260" t="s">
        <v>38</v>
      </c>
      <c r="G260">
        <v>1</v>
      </c>
      <c r="H260" t="s">
        <v>1149</v>
      </c>
      <c r="I260" t="s">
        <v>1150</v>
      </c>
      <c r="J260" t="s">
        <v>1151</v>
      </c>
      <c r="K260">
        <v>13</v>
      </c>
      <c r="L260" s="1">
        <v>0.41666666666666669</v>
      </c>
      <c r="M260" s="1">
        <v>0.58333333333333337</v>
      </c>
      <c r="N260" t="s">
        <v>1152</v>
      </c>
      <c r="O260" t="s">
        <v>1153</v>
      </c>
      <c r="P260" t="s">
        <v>42</v>
      </c>
      <c r="AD260" t="s">
        <v>43</v>
      </c>
    </row>
    <row r="261" spans="1:30" x14ac:dyDescent="0.3">
      <c r="A261">
        <v>301</v>
      </c>
      <c r="B261">
        <v>14212</v>
      </c>
      <c r="C261" t="s">
        <v>1155</v>
      </c>
      <c r="D261">
        <v>20160525</v>
      </c>
      <c r="E261">
        <v>2</v>
      </c>
      <c r="F261" t="s">
        <v>38</v>
      </c>
      <c r="G261">
        <v>1</v>
      </c>
      <c r="H261" t="s">
        <v>1149</v>
      </c>
      <c r="I261" t="s">
        <v>1150</v>
      </c>
      <c r="J261" t="s">
        <v>1151</v>
      </c>
      <c r="K261">
        <v>13</v>
      </c>
      <c r="L261" s="1">
        <v>0.41666666666666669</v>
      </c>
      <c r="M261" s="1">
        <v>0.58333333333333337</v>
      </c>
      <c r="N261" t="s">
        <v>1152</v>
      </c>
      <c r="O261" t="s">
        <v>1156</v>
      </c>
      <c r="P261" t="s">
        <v>42</v>
      </c>
      <c r="AD261" t="s">
        <v>43</v>
      </c>
    </row>
    <row r="262" spans="1:30" x14ac:dyDescent="0.3">
      <c r="A262">
        <v>301</v>
      </c>
      <c r="B262">
        <v>14213</v>
      </c>
      <c r="C262" t="s">
        <v>1157</v>
      </c>
      <c r="D262">
        <v>20160526</v>
      </c>
      <c r="E262">
        <v>4</v>
      </c>
      <c r="F262" t="s">
        <v>38</v>
      </c>
      <c r="G262">
        <v>1</v>
      </c>
      <c r="H262" t="s">
        <v>1158</v>
      </c>
      <c r="I262" t="s">
        <v>1150</v>
      </c>
      <c r="J262" t="s">
        <v>1151</v>
      </c>
      <c r="K262">
        <v>13</v>
      </c>
      <c r="L262" s="1">
        <v>0.47916666666666669</v>
      </c>
      <c r="M262" s="1">
        <v>0.54166666666666663</v>
      </c>
      <c r="N262" t="s">
        <v>1152</v>
      </c>
      <c r="O262" t="s">
        <v>1156</v>
      </c>
      <c r="P262" t="s">
        <v>42</v>
      </c>
      <c r="AD262" t="s">
        <v>43</v>
      </c>
    </row>
    <row r="263" spans="1:30" x14ac:dyDescent="0.3">
      <c r="A263">
        <v>301</v>
      </c>
      <c r="B263">
        <v>14214</v>
      </c>
      <c r="C263" t="s">
        <v>1159</v>
      </c>
      <c r="D263">
        <v>20160527</v>
      </c>
      <c r="E263">
        <v>4</v>
      </c>
      <c r="F263" t="s">
        <v>45</v>
      </c>
      <c r="G263">
        <v>1</v>
      </c>
      <c r="H263" t="s">
        <v>1149</v>
      </c>
      <c r="I263" t="s">
        <v>1150</v>
      </c>
      <c r="J263" t="s">
        <v>1151</v>
      </c>
      <c r="K263">
        <v>13</v>
      </c>
      <c r="L263" s="1">
        <v>0.47916666666666669</v>
      </c>
      <c r="M263" s="1">
        <v>0.64583333333333337</v>
      </c>
      <c r="N263" t="s">
        <v>1152</v>
      </c>
      <c r="O263" t="s">
        <v>1156</v>
      </c>
      <c r="P263" t="s">
        <v>42</v>
      </c>
      <c r="AD263" t="s">
        <v>43</v>
      </c>
    </row>
    <row r="264" spans="1:30" x14ac:dyDescent="0.3">
      <c r="A264">
        <v>62</v>
      </c>
      <c r="B264">
        <v>14224</v>
      </c>
      <c r="C264" t="s">
        <v>1162</v>
      </c>
      <c r="D264">
        <v>20160523</v>
      </c>
      <c r="E264">
        <v>1</v>
      </c>
      <c r="F264" t="s">
        <v>38</v>
      </c>
      <c r="J264" t="s">
        <v>132</v>
      </c>
      <c r="K264">
        <v>13</v>
      </c>
      <c r="P264" t="s">
        <v>57</v>
      </c>
      <c r="Q264">
        <v>20</v>
      </c>
      <c r="R264">
        <v>10</v>
      </c>
      <c r="AA264" t="s">
        <v>1163</v>
      </c>
      <c r="AB264" t="s">
        <v>1164</v>
      </c>
      <c r="AC264" t="s">
        <v>1162</v>
      </c>
      <c r="AD264" t="s">
        <v>43</v>
      </c>
    </row>
    <row r="265" spans="1:30" x14ac:dyDescent="0.3">
      <c r="A265">
        <v>62</v>
      </c>
      <c r="B265">
        <v>14225</v>
      </c>
      <c r="C265" t="s">
        <v>1165</v>
      </c>
      <c r="D265">
        <v>20160524</v>
      </c>
      <c r="E265">
        <v>2</v>
      </c>
      <c r="F265" t="s">
        <v>38</v>
      </c>
      <c r="G265">
        <v>1</v>
      </c>
      <c r="H265" t="s">
        <v>1166</v>
      </c>
      <c r="I265" t="s">
        <v>1167</v>
      </c>
      <c r="J265" t="s">
        <v>132</v>
      </c>
      <c r="K265">
        <v>13</v>
      </c>
      <c r="N265" t="s">
        <v>1168</v>
      </c>
      <c r="O265" t="s">
        <v>1168</v>
      </c>
      <c r="P265" t="s">
        <v>57</v>
      </c>
      <c r="S265">
        <v>5</v>
      </c>
      <c r="T265" t="s">
        <v>1169</v>
      </c>
      <c r="U265" t="s">
        <v>1170</v>
      </c>
      <c r="AA265" t="s">
        <v>1171</v>
      </c>
      <c r="AB265" t="s">
        <v>1172</v>
      </c>
      <c r="AC265" t="s">
        <v>1165</v>
      </c>
      <c r="AD265" t="s">
        <v>43</v>
      </c>
    </row>
    <row r="266" spans="1:30" x14ac:dyDescent="0.3">
      <c r="A266">
        <v>62</v>
      </c>
      <c r="B266">
        <v>14226</v>
      </c>
      <c r="C266" t="s">
        <v>1173</v>
      </c>
      <c r="D266">
        <v>20160525</v>
      </c>
      <c r="E266">
        <v>3</v>
      </c>
      <c r="F266" t="s">
        <v>45</v>
      </c>
      <c r="J266" t="s">
        <v>132</v>
      </c>
      <c r="K266">
        <v>13</v>
      </c>
      <c r="P266" t="s">
        <v>57</v>
      </c>
      <c r="W266" t="s">
        <v>1174</v>
      </c>
      <c r="X266" t="s">
        <v>1175</v>
      </c>
      <c r="Y266">
        <v>20</v>
      </c>
      <c r="AA266" t="s">
        <v>1176</v>
      </c>
      <c r="AC266" t="s">
        <v>1173</v>
      </c>
      <c r="AD266" t="s">
        <v>43</v>
      </c>
    </row>
    <row r="267" spans="1:30" x14ac:dyDescent="0.3">
      <c r="A267">
        <v>62</v>
      </c>
      <c r="B267">
        <v>14229</v>
      </c>
      <c r="C267" t="s">
        <v>1177</v>
      </c>
      <c r="D267">
        <v>20160527</v>
      </c>
      <c r="E267">
        <v>4</v>
      </c>
      <c r="F267" t="s">
        <v>45</v>
      </c>
      <c r="J267" t="s">
        <v>132</v>
      </c>
      <c r="K267">
        <v>13</v>
      </c>
      <c r="P267" t="s">
        <v>57</v>
      </c>
      <c r="Z267">
        <v>1000</v>
      </c>
      <c r="AA267" t="s">
        <v>1178</v>
      </c>
      <c r="AC267" t="s">
        <v>1177</v>
      </c>
      <c r="AD267" t="s">
        <v>43</v>
      </c>
    </row>
    <row r="268" spans="1:30" x14ac:dyDescent="0.3">
      <c r="A268">
        <v>484</v>
      </c>
      <c r="B268">
        <v>14359</v>
      </c>
      <c r="C268" t="s">
        <v>1252</v>
      </c>
      <c r="D268">
        <v>20160523</v>
      </c>
      <c r="E268">
        <v>1</v>
      </c>
      <c r="F268" t="s">
        <v>38</v>
      </c>
      <c r="G268">
        <v>1</v>
      </c>
      <c r="H268" t="s">
        <v>1253</v>
      </c>
      <c r="I268" t="s">
        <v>1254</v>
      </c>
      <c r="J268" t="s">
        <v>307</v>
      </c>
      <c r="K268">
        <v>13</v>
      </c>
      <c r="L268" s="1">
        <v>0.41666666666666669</v>
      </c>
      <c r="M268" s="1">
        <v>0.5</v>
      </c>
      <c r="N268" t="s">
        <v>1255</v>
      </c>
      <c r="O268" t="s">
        <v>1256</v>
      </c>
      <c r="P268" t="s">
        <v>42</v>
      </c>
      <c r="AD268" t="s">
        <v>43</v>
      </c>
    </row>
    <row r="269" spans="1:30" x14ac:dyDescent="0.3">
      <c r="A269">
        <v>484</v>
      </c>
      <c r="B269">
        <v>14360</v>
      </c>
      <c r="C269" t="s">
        <v>1252</v>
      </c>
      <c r="D269">
        <v>20160524</v>
      </c>
      <c r="E269">
        <v>1</v>
      </c>
      <c r="F269" t="s">
        <v>38</v>
      </c>
      <c r="G269">
        <v>1</v>
      </c>
      <c r="H269" t="s">
        <v>1253</v>
      </c>
      <c r="I269" t="s">
        <v>1254</v>
      </c>
      <c r="J269" t="s">
        <v>307</v>
      </c>
      <c r="K269">
        <v>13</v>
      </c>
      <c r="L269" s="1">
        <v>0.41666666666666669</v>
      </c>
      <c r="M269" s="1">
        <v>0.5</v>
      </c>
      <c r="N269" t="s">
        <v>1255</v>
      </c>
      <c r="O269" t="s">
        <v>1256</v>
      </c>
      <c r="P269" t="s">
        <v>42</v>
      </c>
      <c r="AD269" t="s">
        <v>43</v>
      </c>
    </row>
    <row r="270" spans="1:30" x14ac:dyDescent="0.3">
      <c r="A270">
        <v>484</v>
      </c>
      <c r="B270">
        <v>14363</v>
      </c>
      <c r="C270" t="s">
        <v>1252</v>
      </c>
      <c r="D270">
        <v>20160525</v>
      </c>
      <c r="E270">
        <v>1</v>
      </c>
      <c r="F270" t="s">
        <v>38</v>
      </c>
      <c r="G270">
        <v>1</v>
      </c>
      <c r="H270" t="s">
        <v>1253</v>
      </c>
      <c r="I270" t="s">
        <v>1254</v>
      </c>
      <c r="J270" t="s">
        <v>307</v>
      </c>
      <c r="K270">
        <v>13</v>
      </c>
      <c r="L270" s="1">
        <v>0.625</v>
      </c>
      <c r="M270" s="1">
        <v>0.70833333333333337</v>
      </c>
      <c r="N270" t="s">
        <v>1255</v>
      </c>
      <c r="O270" t="s">
        <v>1256</v>
      </c>
      <c r="P270" t="s">
        <v>42</v>
      </c>
      <c r="AD270" t="s">
        <v>43</v>
      </c>
    </row>
    <row r="271" spans="1:30" x14ac:dyDescent="0.3">
      <c r="A271">
        <v>484</v>
      </c>
      <c r="B271">
        <v>14367</v>
      </c>
      <c r="C271" t="s">
        <v>1252</v>
      </c>
      <c r="D271">
        <v>20160526</v>
      </c>
      <c r="E271">
        <v>1</v>
      </c>
      <c r="F271" t="s">
        <v>38</v>
      </c>
      <c r="G271">
        <v>1</v>
      </c>
      <c r="H271" t="s">
        <v>1253</v>
      </c>
      <c r="I271" t="s">
        <v>1254</v>
      </c>
      <c r="J271" t="s">
        <v>307</v>
      </c>
      <c r="K271">
        <v>13</v>
      </c>
      <c r="L271" s="1">
        <v>0.41666666666666669</v>
      </c>
      <c r="M271" s="1">
        <v>0.5</v>
      </c>
      <c r="N271" t="s">
        <v>1255</v>
      </c>
      <c r="O271" t="s">
        <v>1256</v>
      </c>
      <c r="P271" t="s">
        <v>42</v>
      </c>
      <c r="AD271" t="s">
        <v>43</v>
      </c>
    </row>
    <row r="272" spans="1:30" x14ac:dyDescent="0.3">
      <c r="A272">
        <v>767</v>
      </c>
      <c r="B272">
        <v>14407</v>
      </c>
      <c r="C272" t="s">
        <v>1306</v>
      </c>
      <c r="D272">
        <v>20160525</v>
      </c>
      <c r="E272">
        <v>3</v>
      </c>
      <c r="F272" t="s">
        <v>45</v>
      </c>
      <c r="G272">
        <v>1</v>
      </c>
      <c r="H272" t="s">
        <v>1307</v>
      </c>
      <c r="I272" t="s">
        <v>1308</v>
      </c>
      <c r="J272" t="s">
        <v>307</v>
      </c>
      <c r="K272">
        <v>13</v>
      </c>
      <c r="L272" s="1">
        <v>0.54375000000000007</v>
      </c>
      <c r="M272" s="1">
        <v>0.67708333333333337</v>
      </c>
      <c r="N272" t="s">
        <v>1309</v>
      </c>
      <c r="O272" t="s">
        <v>1310</v>
      </c>
      <c r="P272" t="s">
        <v>57</v>
      </c>
      <c r="W272" t="s">
        <v>688</v>
      </c>
      <c r="X272" t="s">
        <v>1311</v>
      </c>
      <c r="Y272">
        <v>33</v>
      </c>
      <c r="AA272" t="s">
        <v>1312</v>
      </c>
      <c r="AB272" t="s">
        <v>1313</v>
      </c>
      <c r="AC272" t="s">
        <v>1306</v>
      </c>
      <c r="AD272" t="s">
        <v>43</v>
      </c>
    </row>
    <row r="273" spans="1:30" hidden="1" x14ac:dyDescent="0.3">
      <c r="A273">
        <v>35</v>
      </c>
      <c r="B273">
        <v>13974</v>
      </c>
      <c r="C273" t="s">
        <v>891</v>
      </c>
      <c r="AD273" t="s">
        <v>29</v>
      </c>
    </row>
    <row r="274" spans="1:30" x14ac:dyDescent="0.3">
      <c r="A274">
        <v>387</v>
      </c>
      <c r="B274">
        <v>14478</v>
      </c>
      <c r="C274" t="s">
        <v>1400</v>
      </c>
      <c r="D274">
        <v>20160524</v>
      </c>
      <c r="E274">
        <v>2</v>
      </c>
      <c r="F274" t="s">
        <v>45</v>
      </c>
      <c r="H274" t="s">
        <v>642</v>
      </c>
      <c r="I274" t="s">
        <v>643</v>
      </c>
      <c r="J274" t="s">
        <v>644</v>
      </c>
      <c r="K274">
        <v>13</v>
      </c>
      <c r="L274" s="1">
        <v>0.375</v>
      </c>
      <c r="M274" s="1">
        <v>0.4375</v>
      </c>
      <c r="P274" t="s">
        <v>57</v>
      </c>
      <c r="S274">
        <v>1</v>
      </c>
      <c r="T274" t="s">
        <v>1401</v>
      </c>
      <c r="U274" t="s">
        <v>452</v>
      </c>
      <c r="AA274" t="s">
        <v>1402</v>
      </c>
      <c r="AB274" t="s">
        <v>1403</v>
      </c>
      <c r="AC274" t="s">
        <v>1400</v>
      </c>
      <c r="AD274" t="s">
        <v>43</v>
      </c>
    </row>
    <row r="275" spans="1:30" x14ac:dyDescent="0.3">
      <c r="A275">
        <v>377</v>
      </c>
      <c r="B275">
        <v>14484</v>
      </c>
      <c r="C275" t="s">
        <v>1404</v>
      </c>
      <c r="D275">
        <v>20160524</v>
      </c>
      <c r="E275">
        <v>2</v>
      </c>
      <c r="F275" t="s">
        <v>45</v>
      </c>
      <c r="J275" t="s">
        <v>266</v>
      </c>
      <c r="K275">
        <v>13</v>
      </c>
      <c r="P275" t="s">
        <v>57</v>
      </c>
      <c r="S275">
        <v>2</v>
      </c>
      <c r="T275" t="s">
        <v>1405</v>
      </c>
      <c r="U275" t="s">
        <v>1406</v>
      </c>
      <c r="AB275" t="s">
        <v>1407</v>
      </c>
      <c r="AC275" t="s">
        <v>1404</v>
      </c>
      <c r="AD275" t="s">
        <v>43</v>
      </c>
    </row>
    <row r="276" spans="1:30" ht="409.5" x14ac:dyDescent="0.3">
      <c r="A276">
        <v>196</v>
      </c>
      <c r="B276">
        <v>14489</v>
      </c>
      <c r="C276" t="s">
        <v>1424</v>
      </c>
      <c r="D276">
        <v>20160524</v>
      </c>
      <c r="E276">
        <v>1</v>
      </c>
      <c r="F276" t="s">
        <v>38</v>
      </c>
      <c r="G276">
        <v>1</v>
      </c>
      <c r="H276" t="s">
        <v>440</v>
      </c>
      <c r="I276" t="s">
        <v>441</v>
      </c>
      <c r="J276" t="s">
        <v>442</v>
      </c>
      <c r="K276">
        <v>13</v>
      </c>
      <c r="L276" s="1">
        <v>0.66666666666666663</v>
      </c>
      <c r="M276" s="1">
        <v>0.75</v>
      </c>
      <c r="N276" t="s">
        <v>443</v>
      </c>
      <c r="O276" s="2" t="s">
        <v>1425</v>
      </c>
      <c r="P276" t="s">
        <v>42</v>
      </c>
      <c r="AD276" t="s">
        <v>43</v>
      </c>
    </row>
    <row r="277" spans="1:30" x14ac:dyDescent="0.3">
      <c r="A277">
        <v>377</v>
      </c>
      <c r="B277">
        <v>14491</v>
      </c>
      <c r="C277" t="s">
        <v>1429</v>
      </c>
      <c r="D277">
        <v>20160525</v>
      </c>
      <c r="E277">
        <v>4</v>
      </c>
      <c r="F277" t="s">
        <v>45</v>
      </c>
      <c r="J277" t="s">
        <v>266</v>
      </c>
      <c r="K277">
        <v>13</v>
      </c>
      <c r="P277" t="s">
        <v>57</v>
      </c>
      <c r="Z277" t="s">
        <v>1430</v>
      </c>
      <c r="AB277" t="s">
        <v>1431</v>
      </c>
      <c r="AC277" t="s">
        <v>1429</v>
      </c>
      <c r="AD277" t="s">
        <v>43</v>
      </c>
    </row>
    <row r="278" spans="1:30" x14ac:dyDescent="0.3">
      <c r="A278">
        <v>377</v>
      </c>
      <c r="B278">
        <v>14492</v>
      </c>
      <c r="C278" t="s">
        <v>1432</v>
      </c>
      <c r="D278">
        <v>20160526</v>
      </c>
      <c r="E278">
        <v>3</v>
      </c>
      <c r="F278" t="s">
        <v>45</v>
      </c>
      <c r="J278" t="s">
        <v>266</v>
      </c>
      <c r="K278">
        <v>13</v>
      </c>
      <c r="P278" t="s">
        <v>57</v>
      </c>
      <c r="W278" t="s">
        <v>1433</v>
      </c>
      <c r="X278" t="s">
        <v>1434</v>
      </c>
      <c r="Y278">
        <v>180</v>
      </c>
      <c r="AB278" t="s">
        <v>1435</v>
      </c>
      <c r="AC278" t="s">
        <v>1432</v>
      </c>
      <c r="AD278" t="s">
        <v>43</v>
      </c>
    </row>
    <row r="279" spans="1:30" hidden="1" x14ac:dyDescent="0.3">
      <c r="A279">
        <v>751</v>
      </c>
      <c r="B279">
        <v>14001</v>
      </c>
      <c r="C279" t="s">
        <v>920</v>
      </c>
      <c r="AD279" t="s">
        <v>29</v>
      </c>
    </row>
    <row r="280" spans="1:30" ht="409.5" x14ac:dyDescent="0.3">
      <c r="A280">
        <v>377</v>
      </c>
      <c r="B280">
        <v>14499</v>
      </c>
      <c r="C280" t="s">
        <v>1465</v>
      </c>
      <c r="D280">
        <v>20160527</v>
      </c>
      <c r="E280">
        <v>4</v>
      </c>
      <c r="F280" t="s">
        <v>38</v>
      </c>
      <c r="H280" t="s">
        <v>1466</v>
      </c>
      <c r="I280" t="s">
        <v>265</v>
      </c>
      <c r="J280" t="s">
        <v>266</v>
      </c>
      <c r="K280">
        <v>13</v>
      </c>
      <c r="L280" s="1">
        <v>0.41666666666666669</v>
      </c>
      <c r="M280" s="1">
        <v>0.54166666666666663</v>
      </c>
      <c r="P280" t="s">
        <v>57</v>
      </c>
      <c r="Z280" t="s">
        <v>1430</v>
      </c>
      <c r="AB280" s="2" t="s">
        <v>1467</v>
      </c>
      <c r="AC280" t="s">
        <v>1465</v>
      </c>
      <c r="AD280" t="s">
        <v>43</v>
      </c>
    </row>
    <row r="281" spans="1:30" x14ac:dyDescent="0.3">
      <c r="A281">
        <v>617</v>
      </c>
      <c r="B281">
        <v>14615</v>
      </c>
      <c r="C281" t="s">
        <v>1571</v>
      </c>
      <c r="D281">
        <v>20160524</v>
      </c>
      <c r="E281">
        <v>3</v>
      </c>
      <c r="F281" t="s">
        <v>38</v>
      </c>
      <c r="G281">
        <v>1</v>
      </c>
      <c r="H281" t="s">
        <v>1572</v>
      </c>
      <c r="I281" t="s">
        <v>1573</v>
      </c>
      <c r="J281" t="s">
        <v>1574</v>
      </c>
      <c r="K281">
        <v>13</v>
      </c>
      <c r="L281" s="1">
        <v>0.58333333333333337</v>
      </c>
      <c r="M281" s="1">
        <v>0.625</v>
      </c>
      <c r="N281" t="s">
        <v>1575</v>
      </c>
      <c r="O281" t="s">
        <v>1576</v>
      </c>
      <c r="P281" t="s">
        <v>42</v>
      </c>
      <c r="AD281" t="s">
        <v>43</v>
      </c>
    </row>
    <row r="282" spans="1:30" x14ac:dyDescent="0.3">
      <c r="A282">
        <v>617</v>
      </c>
      <c r="B282">
        <v>14617</v>
      </c>
      <c r="C282" t="s">
        <v>1577</v>
      </c>
      <c r="D282">
        <v>20160527</v>
      </c>
      <c r="E282">
        <v>3</v>
      </c>
      <c r="F282" t="s">
        <v>38</v>
      </c>
      <c r="G282">
        <v>1</v>
      </c>
      <c r="H282" t="s">
        <v>1572</v>
      </c>
      <c r="I282" t="s">
        <v>1573</v>
      </c>
      <c r="J282" t="s">
        <v>1574</v>
      </c>
      <c r="K282">
        <v>13</v>
      </c>
      <c r="L282" s="1">
        <v>0.45833333333333331</v>
      </c>
      <c r="M282" s="1">
        <v>0.5</v>
      </c>
      <c r="N282" t="s">
        <v>1575</v>
      </c>
      <c r="O282" t="s">
        <v>1578</v>
      </c>
      <c r="P282" t="s">
        <v>42</v>
      </c>
      <c r="AD282" t="s">
        <v>43</v>
      </c>
    </row>
    <row r="283" spans="1:30" x14ac:dyDescent="0.3">
      <c r="A283">
        <v>129</v>
      </c>
      <c r="B283">
        <v>14658</v>
      </c>
      <c r="C283" t="s">
        <v>1651</v>
      </c>
      <c r="D283">
        <v>20160526</v>
      </c>
      <c r="E283">
        <v>3</v>
      </c>
      <c r="F283" t="s">
        <v>38</v>
      </c>
      <c r="G283">
        <v>1</v>
      </c>
      <c r="H283" t="s">
        <v>1652</v>
      </c>
      <c r="I283" t="s">
        <v>1653</v>
      </c>
      <c r="J283" t="s">
        <v>1654</v>
      </c>
      <c r="K283">
        <v>13</v>
      </c>
      <c r="L283" s="1">
        <v>0.75</v>
      </c>
      <c r="M283" s="1">
        <v>0.79166666666666663</v>
      </c>
      <c r="N283" t="s">
        <v>1655</v>
      </c>
      <c r="O283" t="s">
        <v>1656</v>
      </c>
      <c r="P283" t="s">
        <v>42</v>
      </c>
      <c r="AD283" t="s">
        <v>43</v>
      </c>
    </row>
    <row r="284" spans="1:30" x14ac:dyDescent="0.3">
      <c r="A284">
        <v>182</v>
      </c>
      <c r="B284">
        <v>14671</v>
      </c>
      <c r="C284" t="s">
        <v>1664</v>
      </c>
      <c r="D284">
        <v>20160523</v>
      </c>
      <c r="E284">
        <v>1</v>
      </c>
      <c r="F284" t="s">
        <v>45</v>
      </c>
      <c r="H284" t="s">
        <v>1665</v>
      </c>
      <c r="J284" t="s">
        <v>105</v>
      </c>
      <c r="K284">
        <v>13</v>
      </c>
      <c r="L284" s="1">
        <v>0.33333333333333331</v>
      </c>
      <c r="M284" s="1">
        <v>0.64583333333333337</v>
      </c>
      <c r="P284" t="s">
        <v>57</v>
      </c>
      <c r="Q284" t="s">
        <v>1666</v>
      </c>
      <c r="R284" t="s">
        <v>1667</v>
      </c>
      <c r="AA284" t="s">
        <v>1668</v>
      </c>
      <c r="AB284" t="s">
        <v>1669</v>
      </c>
      <c r="AC284" t="s">
        <v>1664</v>
      </c>
      <c r="AD284" t="s">
        <v>43</v>
      </c>
    </row>
    <row r="285" spans="1:30" hidden="1" x14ac:dyDescent="0.3">
      <c r="A285">
        <v>825</v>
      </c>
      <c r="B285">
        <v>14030</v>
      </c>
      <c r="C285" t="s">
        <v>942</v>
      </c>
      <c r="AD285" t="s">
        <v>29</v>
      </c>
    </row>
    <row r="286" spans="1:30" x14ac:dyDescent="0.3">
      <c r="A286">
        <v>182</v>
      </c>
      <c r="B286">
        <v>14673</v>
      </c>
      <c r="C286" t="s">
        <v>1670</v>
      </c>
      <c r="D286">
        <v>20160526</v>
      </c>
      <c r="E286">
        <v>3</v>
      </c>
      <c r="F286" t="s">
        <v>45</v>
      </c>
      <c r="H286" t="s">
        <v>1665</v>
      </c>
      <c r="J286" t="s">
        <v>105</v>
      </c>
      <c r="K286">
        <v>13</v>
      </c>
      <c r="P286" t="s">
        <v>57</v>
      </c>
      <c r="W286" t="s">
        <v>1671</v>
      </c>
      <c r="X286" t="s">
        <v>1672</v>
      </c>
      <c r="Y286">
        <v>35</v>
      </c>
      <c r="AA286" t="s">
        <v>1673</v>
      </c>
      <c r="AB286" t="s">
        <v>1674</v>
      </c>
      <c r="AC286" t="s">
        <v>1670</v>
      </c>
      <c r="AD286" t="s">
        <v>43</v>
      </c>
    </row>
    <row r="287" spans="1:30" x14ac:dyDescent="0.3">
      <c r="A287">
        <v>182</v>
      </c>
      <c r="B287">
        <v>14674</v>
      </c>
      <c r="C287" t="s">
        <v>1675</v>
      </c>
      <c r="D287">
        <v>20160527</v>
      </c>
      <c r="E287">
        <v>4</v>
      </c>
      <c r="F287" t="s">
        <v>45</v>
      </c>
      <c r="H287" t="s">
        <v>1665</v>
      </c>
      <c r="J287" t="s">
        <v>105</v>
      </c>
      <c r="K287">
        <v>13</v>
      </c>
      <c r="P287" t="s">
        <v>57</v>
      </c>
      <c r="Z287" t="s">
        <v>1676</v>
      </c>
      <c r="AA287" t="s">
        <v>1677</v>
      </c>
      <c r="AB287" t="s">
        <v>1678</v>
      </c>
      <c r="AC287" t="s">
        <v>1675</v>
      </c>
      <c r="AD287" t="s">
        <v>43</v>
      </c>
    </row>
    <row r="288" spans="1:30" x14ac:dyDescent="0.3">
      <c r="A288">
        <v>390</v>
      </c>
      <c r="B288">
        <v>14701</v>
      </c>
      <c r="C288" t="s">
        <v>1690</v>
      </c>
      <c r="D288">
        <v>20160526</v>
      </c>
      <c r="E288">
        <v>4</v>
      </c>
      <c r="F288" t="s">
        <v>38</v>
      </c>
      <c r="H288" t="s">
        <v>1691</v>
      </c>
      <c r="I288" t="s">
        <v>1692</v>
      </c>
      <c r="J288" t="s">
        <v>105</v>
      </c>
      <c r="K288">
        <v>13</v>
      </c>
      <c r="L288" s="1">
        <v>0.83333333333333337</v>
      </c>
      <c r="M288" s="1">
        <v>0.89583333333333337</v>
      </c>
      <c r="N288" t="s">
        <v>1693</v>
      </c>
      <c r="O288">
        <v>5282787</v>
      </c>
      <c r="P288" t="s">
        <v>57</v>
      </c>
      <c r="Z288">
        <v>38</v>
      </c>
      <c r="AA288" t="s">
        <v>1694</v>
      </c>
      <c r="AB288" t="s">
        <v>1695</v>
      </c>
      <c r="AC288" t="s">
        <v>1690</v>
      </c>
      <c r="AD288" t="s">
        <v>43</v>
      </c>
    </row>
    <row r="289" spans="1:30" x14ac:dyDescent="0.3">
      <c r="A289">
        <v>387</v>
      </c>
      <c r="B289">
        <v>14705</v>
      </c>
      <c r="C289" t="s">
        <v>1706</v>
      </c>
      <c r="D289">
        <v>20160524</v>
      </c>
      <c r="E289">
        <v>2</v>
      </c>
      <c r="F289" t="s">
        <v>45</v>
      </c>
      <c r="H289" t="s">
        <v>642</v>
      </c>
      <c r="I289" t="s">
        <v>643</v>
      </c>
      <c r="J289" t="s">
        <v>644</v>
      </c>
      <c r="K289">
        <v>13</v>
      </c>
      <c r="L289" s="1">
        <v>0.41666666666666669</v>
      </c>
      <c r="M289" s="1">
        <v>0.47916666666666669</v>
      </c>
      <c r="P289" t="s">
        <v>57</v>
      </c>
      <c r="S289">
        <v>1</v>
      </c>
      <c r="T289" t="s">
        <v>1707</v>
      </c>
      <c r="U289" t="s">
        <v>109</v>
      </c>
      <c r="AA289" t="s">
        <v>1708</v>
      </c>
      <c r="AB289" t="s">
        <v>1709</v>
      </c>
      <c r="AC289" t="s">
        <v>1710</v>
      </c>
      <c r="AD289" t="s">
        <v>43</v>
      </c>
    </row>
    <row r="290" spans="1:30" x14ac:dyDescent="0.3">
      <c r="A290">
        <v>387</v>
      </c>
      <c r="B290">
        <v>14709</v>
      </c>
      <c r="C290" t="s">
        <v>1711</v>
      </c>
      <c r="D290">
        <v>20160527</v>
      </c>
      <c r="E290">
        <v>1</v>
      </c>
      <c r="F290" t="s">
        <v>45</v>
      </c>
      <c r="H290" t="s">
        <v>642</v>
      </c>
      <c r="I290" t="s">
        <v>643</v>
      </c>
      <c r="J290" t="s">
        <v>644</v>
      </c>
      <c r="K290">
        <v>13</v>
      </c>
      <c r="L290" s="1">
        <v>0.58333333333333337</v>
      </c>
      <c r="M290" s="1">
        <v>0.625</v>
      </c>
      <c r="P290" t="s">
        <v>57</v>
      </c>
      <c r="Q290">
        <v>36</v>
      </c>
      <c r="R290">
        <v>2</v>
      </c>
      <c r="AA290" t="s">
        <v>1712</v>
      </c>
      <c r="AC290" t="s">
        <v>1711</v>
      </c>
      <c r="AD290" t="s">
        <v>43</v>
      </c>
    </row>
    <row r="291" spans="1:30" hidden="1" x14ac:dyDescent="0.3">
      <c r="A291">
        <v>209</v>
      </c>
      <c r="B291">
        <v>14064</v>
      </c>
      <c r="C291" t="s">
        <v>959</v>
      </c>
      <c r="AD291" t="s">
        <v>29</v>
      </c>
    </row>
    <row r="292" spans="1:30" hidden="1" x14ac:dyDescent="0.3">
      <c r="A292">
        <v>209</v>
      </c>
      <c r="B292">
        <v>14068</v>
      </c>
      <c r="C292" t="s">
        <v>960</v>
      </c>
      <c r="AD292" t="s">
        <v>29</v>
      </c>
    </row>
    <row r="293" spans="1:30" hidden="1" x14ac:dyDescent="0.3">
      <c r="A293">
        <v>209</v>
      </c>
      <c r="B293">
        <v>14070</v>
      </c>
      <c r="C293" t="s">
        <v>961</v>
      </c>
      <c r="AD293" t="s">
        <v>29</v>
      </c>
    </row>
    <row r="294" spans="1:30" hidden="1" x14ac:dyDescent="0.3">
      <c r="A294">
        <v>209</v>
      </c>
      <c r="B294">
        <v>14072</v>
      </c>
      <c r="C294" t="s">
        <v>962</v>
      </c>
      <c r="AD294" t="s">
        <v>29</v>
      </c>
    </row>
    <row r="295" spans="1:30" hidden="1" x14ac:dyDescent="0.3">
      <c r="A295">
        <v>209</v>
      </c>
      <c r="B295">
        <v>14074</v>
      </c>
      <c r="C295" t="s">
        <v>963</v>
      </c>
      <c r="AD295" t="s">
        <v>29</v>
      </c>
    </row>
    <row r="296" spans="1:30" hidden="1" x14ac:dyDescent="0.3">
      <c r="A296">
        <v>209</v>
      </c>
      <c r="B296">
        <v>14076</v>
      </c>
      <c r="C296" t="s">
        <v>964</v>
      </c>
      <c r="AD296" t="s">
        <v>29</v>
      </c>
    </row>
    <row r="297" spans="1:30" x14ac:dyDescent="0.3">
      <c r="A297">
        <v>974</v>
      </c>
      <c r="B297">
        <v>14736</v>
      </c>
      <c r="C297" t="s">
        <v>1750</v>
      </c>
      <c r="D297">
        <v>20160523</v>
      </c>
      <c r="E297">
        <v>4</v>
      </c>
      <c r="F297" t="s">
        <v>45</v>
      </c>
      <c r="H297" t="s">
        <v>1751</v>
      </c>
      <c r="I297" t="s">
        <v>1752</v>
      </c>
      <c r="J297" t="s">
        <v>1753</v>
      </c>
      <c r="K297">
        <v>13</v>
      </c>
      <c r="L297" s="1">
        <v>0.4826388888888889</v>
      </c>
      <c r="M297" s="1">
        <v>0.54513888888888895</v>
      </c>
      <c r="N297" t="s">
        <v>1754</v>
      </c>
      <c r="P297" t="s">
        <v>57</v>
      </c>
      <c r="Z297">
        <v>920</v>
      </c>
      <c r="AA297" t="s">
        <v>1755</v>
      </c>
      <c r="AC297" t="s">
        <v>1750</v>
      </c>
      <c r="AD297" t="s">
        <v>43</v>
      </c>
    </row>
    <row r="298" spans="1:30" x14ac:dyDescent="0.3">
      <c r="A298">
        <v>974</v>
      </c>
      <c r="B298">
        <v>14737</v>
      </c>
      <c r="C298" t="s">
        <v>1756</v>
      </c>
      <c r="D298">
        <v>20160524</v>
      </c>
      <c r="E298">
        <v>2</v>
      </c>
      <c r="F298" t="s">
        <v>45</v>
      </c>
      <c r="H298" t="s">
        <v>1757</v>
      </c>
      <c r="I298" t="s">
        <v>1752</v>
      </c>
      <c r="J298" t="s">
        <v>1753</v>
      </c>
      <c r="K298">
        <v>13</v>
      </c>
      <c r="L298" s="1">
        <v>0.4861111111111111</v>
      </c>
      <c r="M298" s="1">
        <v>0.63888888888888895</v>
      </c>
      <c r="N298" t="s">
        <v>1754</v>
      </c>
      <c r="P298" t="s">
        <v>57</v>
      </c>
      <c r="S298">
        <v>2</v>
      </c>
      <c r="T298" t="s">
        <v>1758</v>
      </c>
      <c r="U298" t="s">
        <v>598</v>
      </c>
      <c r="AA298" t="s">
        <v>1759</v>
      </c>
      <c r="AC298" t="s">
        <v>1756</v>
      </c>
      <c r="AD298" t="s">
        <v>43</v>
      </c>
    </row>
    <row r="299" spans="1:30" x14ac:dyDescent="0.3">
      <c r="A299">
        <v>974</v>
      </c>
      <c r="B299">
        <v>14740</v>
      </c>
      <c r="C299" t="s">
        <v>1765</v>
      </c>
      <c r="D299">
        <v>20160527</v>
      </c>
      <c r="E299">
        <v>4</v>
      </c>
      <c r="F299" t="s">
        <v>45</v>
      </c>
      <c r="H299" t="s">
        <v>1766</v>
      </c>
      <c r="I299" t="s">
        <v>1752</v>
      </c>
      <c r="J299" t="s">
        <v>1753</v>
      </c>
      <c r="K299">
        <v>13</v>
      </c>
      <c r="L299" s="1">
        <v>0.41666666666666669</v>
      </c>
      <c r="M299" s="1">
        <v>0.47222222222222227</v>
      </c>
      <c r="N299" t="s">
        <v>1754</v>
      </c>
      <c r="P299" t="s">
        <v>57</v>
      </c>
      <c r="Z299">
        <v>920</v>
      </c>
      <c r="AA299" t="s">
        <v>1767</v>
      </c>
      <c r="AC299" t="s">
        <v>1765</v>
      </c>
      <c r="AD299" t="s">
        <v>43</v>
      </c>
    </row>
    <row r="300" spans="1:30" x14ac:dyDescent="0.3">
      <c r="A300">
        <v>974</v>
      </c>
      <c r="B300">
        <v>14743</v>
      </c>
      <c r="C300" t="s">
        <v>1768</v>
      </c>
      <c r="D300">
        <v>20160526</v>
      </c>
      <c r="E300">
        <v>4</v>
      </c>
      <c r="F300" t="s">
        <v>45</v>
      </c>
      <c r="H300" t="s">
        <v>1769</v>
      </c>
      <c r="I300" t="s">
        <v>1752</v>
      </c>
      <c r="J300" t="s">
        <v>1753</v>
      </c>
      <c r="K300">
        <v>13</v>
      </c>
      <c r="L300" s="1">
        <v>0.40277777777777773</v>
      </c>
      <c r="M300" s="1">
        <v>0.47222222222222227</v>
      </c>
      <c r="N300" t="s">
        <v>1754</v>
      </c>
      <c r="P300" t="s">
        <v>57</v>
      </c>
      <c r="Z300">
        <v>920</v>
      </c>
      <c r="AA300" t="s">
        <v>1770</v>
      </c>
      <c r="AC300" t="s">
        <v>1768</v>
      </c>
      <c r="AD300" t="s">
        <v>43</v>
      </c>
    </row>
    <row r="301" spans="1:30" x14ac:dyDescent="0.3">
      <c r="A301">
        <v>974</v>
      </c>
      <c r="B301">
        <v>14744</v>
      </c>
      <c r="C301" t="s">
        <v>1771</v>
      </c>
      <c r="D301">
        <v>20160525</v>
      </c>
      <c r="E301">
        <v>4</v>
      </c>
      <c r="F301" t="s">
        <v>45</v>
      </c>
      <c r="H301" t="s">
        <v>1769</v>
      </c>
      <c r="I301" t="s">
        <v>1752</v>
      </c>
      <c r="J301" t="s">
        <v>1753</v>
      </c>
      <c r="K301">
        <v>13</v>
      </c>
      <c r="L301" s="1">
        <v>0.41666666666666669</v>
      </c>
      <c r="M301" s="1">
        <v>0.54513888888888895</v>
      </c>
      <c r="N301" t="s">
        <v>1754</v>
      </c>
      <c r="P301" t="s">
        <v>57</v>
      </c>
      <c r="Z301">
        <v>920</v>
      </c>
      <c r="AA301" t="s">
        <v>1772</v>
      </c>
      <c r="AC301" t="s">
        <v>1771</v>
      </c>
      <c r="AD301" t="s">
        <v>43</v>
      </c>
    </row>
    <row r="302" spans="1:30" x14ac:dyDescent="0.3">
      <c r="A302">
        <v>211</v>
      </c>
      <c r="B302">
        <v>14747</v>
      </c>
      <c r="C302" t="s">
        <v>1773</v>
      </c>
      <c r="D302">
        <v>20160527</v>
      </c>
      <c r="E302">
        <v>4</v>
      </c>
      <c r="F302" t="s">
        <v>45</v>
      </c>
      <c r="H302" t="s">
        <v>1774</v>
      </c>
      <c r="I302" t="s">
        <v>1775</v>
      </c>
      <c r="J302" t="s">
        <v>1776</v>
      </c>
      <c r="K302">
        <v>13</v>
      </c>
      <c r="L302" s="1">
        <v>0.39583333333333331</v>
      </c>
      <c r="M302" s="1">
        <v>0.40625</v>
      </c>
      <c r="P302" t="s">
        <v>57</v>
      </c>
      <c r="Z302">
        <v>9</v>
      </c>
      <c r="AA302" t="s">
        <v>1777</v>
      </c>
      <c r="AB302" t="s">
        <v>1778</v>
      </c>
      <c r="AC302" t="s">
        <v>1773</v>
      </c>
      <c r="AD302" t="s">
        <v>43</v>
      </c>
    </row>
    <row r="303" spans="1:30" x14ac:dyDescent="0.3">
      <c r="A303">
        <v>122</v>
      </c>
      <c r="B303">
        <v>14751</v>
      </c>
      <c r="C303" t="s">
        <v>1779</v>
      </c>
      <c r="D303">
        <v>20160523</v>
      </c>
      <c r="E303">
        <v>2</v>
      </c>
      <c r="F303" t="s">
        <v>45</v>
      </c>
      <c r="H303" t="s">
        <v>1780</v>
      </c>
      <c r="I303" t="s">
        <v>1781</v>
      </c>
      <c r="J303" t="s">
        <v>132</v>
      </c>
      <c r="K303">
        <v>13</v>
      </c>
      <c r="L303" s="1">
        <v>0.4201388888888889</v>
      </c>
      <c r="M303" s="1">
        <v>0.4826388888888889</v>
      </c>
      <c r="P303" t="s">
        <v>57</v>
      </c>
      <c r="S303">
        <v>1</v>
      </c>
      <c r="T303" t="s">
        <v>1782</v>
      </c>
      <c r="U303" t="s">
        <v>1783</v>
      </c>
      <c r="AA303" t="s">
        <v>1784</v>
      </c>
      <c r="AB303" t="s">
        <v>1785</v>
      </c>
      <c r="AC303" t="s">
        <v>1779</v>
      </c>
      <c r="AD303" t="s">
        <v>43</v>
      </c>
    </row>
    <row r="304" spans="1:30" x14ac:dyDescent="0.3">
      <c r="A304">
        <v>122</v>
      </c>
      <c r="B304">
        <v>14752</v>
      </c>
      <c r="C304" t="s">
        <v>1779</v>
      </c>
      <c r="D304">
        <v>20160523</v>
      </c>
      <c r="E304">
        <v>2</v>
      </c>
      <c r="F304" t="s">
        <v>45</v>
      </c>
      <c r="H304" t="s">
        <v>1780</v>
      </c>
      <c r="I304" t="s">
        <v>1781</v>
      </c>
      <c r="J304" t="s">
        <v>132</v>
      </c>
      <c r="K304">
        <v>13</v>
      </c>
      <c r="L304" s="1">
        <v>0.59027777777777779</v>
      </c>
      <c r="M304" s="1">
        <v>0.65277777777777779</v>
      </c>
      <c r="P304" t="s">
        <v>57</v>
      </c>
      <c r="S304">
        <v>1</v>
      </c>
      <c r="T304" t="s">
        <v>1786</v>
      </c>
      <c r="U304" t="s">
        <v>1787</v>
      </c>
      <c r="AA304" t="s">
        <v>1788</v>
      </c>
      <c r="AB304" t="s">
        <v>1789</v>
      </c>
      <c r="AC304" t="s">
        <v>1779</v>
      </c>
      <c r="AD304" t="s">
        <v>43</v>
      </c>
    </row>
    <row r="305" spans="1:30" x14ac:dyDescent="0.3">
      <c r="A305">
        <v>122</v>
      </c>
      <c r="B305">
        <v>14753</v>
      </c>
      <c r="C305" t="s">
        <v>1790</v>
      </c>
      <c r="D305">
        <v>20160523</v>
      </c>
      <c r="E305">
        <v>2</v>
      </c>
      <c r="F305" t="s">
        <v>45</v>
      </c>
      <c r="H305" t="s">
        <v>1780</v>
      </c>
      <c r="I305" t="s">
        <v>1781</v>
      </c>
      <c r="J305" t="s">
        <v>132</v>
      </c>
      <c r="K305">
        <v>13</v>
      </c>
      <c r="L305" s="1">
        <v>0.66666666666666663</v>
      </c>
      <c r="M305" s="1">
        <v>0.72916666666666663</v>
      </c>
      <c r="P305" t="s">
        <v>57</v>
      </c>
      <c r="S305">
        <v>1</v>
      </c>
      <c r="T305" t="s">
        <v>1791</v>
      </c>
      <c r="U305" t="s">
        <v>1792</v>
      </c>
      <c r="AA305" t="s">
        <v>1793</v>
      </c>
      <c r="AB305" t="s">
        <v>1794</v>
      </c>
      <c r="AC305" t="s">
        <v>1790</v>
      </c>
      <c r="AD305" t="s">
        <v>43</v>
      </c>
    </row>
    <row r="306" spans="1:30" x14ac:dyDescent="0.3">
      <c r="A306">
        <v>122</v>
      </c>
      <c r="B306">
        <v>14754</v>
      </c>
      <c r="C306" t="s">
        <v>1779</v>
      </c>
      <c r="D306">
        <v>20160524</v>
      </c>
      <c r="E306">
        <v>2</v>
      </c>
      <c r="F306" t="s">
        <v>45</v>
      </c>
      <c r="H306" t="s">
        <v>1780</v>
      </c>
      <c r="I306" t="s">
        <v>1781</v>
      </c>
      <c r="J306" t="s">
        <v>132</v>
      </c>
      <c r="K306">
        <v>13</v>
      </c>
      <c r="L306" s="1">
        <v>0.4201388888888889</v>
      </c>
      <c r="M306" s="1">
        <v>0.4826388888888889</v>
      </c>
      <c r="P306" t="s">
        <v>57</v>
      </c>
      <c r="S306">
        <v>1</v>
      </c>
      <c r="T306" t="s">
        <v>1795</v>
      </c>
      <c r="U306" t="s">
        <v>1796</v>
      </c>
      <c r="AA306" t="s">
        <v>1797</v>
      </c>
      <c r="AB306" t="s">
        <v>1798</v>
      </c>
      <c r="AC306" t="s">
        <v>1779</v>
      </c>
      <c r="AD306" t="s">
        <v>43</v>
      </c>
    </row>
    <row r="307" spans="1:30" hidden="1" x14ac:dyDescent="0.3">
      <c r="A307">
        <v>55</v>
      </c>
      <c r="B307">
        <v>14104</v>
      </c>
      <c r="C307" t="s">
        <v>997</v>
      </c>
      <c r="AD307" t="s">
        <v>31</v>
      </c>
    </row>
    <row r="308" spans="1:30" x14ac:dyDescent="0.3">
      <c r="A308">
        <v>122</v>
      </c>
      <c r="B308">
        <v>14755</v>
      </c>
      <c r="C308" t="s">
        <v>1790</v>
      </c>
      <c r="D308">
        <v>20160524</v>
      </c>
      <c r="E308">
        <v>2</v>
      </c>
      <c r="F308" t="s">
        <v>45</v>
      </c>
      <c r="H308" t="s">
        <v>1780</v>
      </c>
      <c r="I308" t="s">
        <v>1781</v>
      </c>
      <c r="J308" t="s">
        <v>132</v>
      </c>
      <c r="K308">
        <v>13</v>
      </c>
      <c r="L308" s="1">
        <v>0.66666666666666663</v>
      </c>
      <c r="M308" s="1">
        <v>0.72916666666666663</v>
      </c>
      <c r="P308" t="s">
        <v>57</v>
      </c>
      <c r="S308">
        <v>1</v>
      </c>
      <c r="T308" t="s">
        <v>1791</v>
      </c>
      <c r="U308" t="s">
        <v>1792</v>
      </c>
      <c r="AA308" t="s">
        <v>1799</v>
      </c>
      <c r="AB308" t="s">
        <v>1800</v>
      </c>
      <c r="AC308" t="s">
        <v>1790</v>
      </c>
      <c r="AD308" t="s">
        <v>43</v>
      </c>
    </row>
    <row r="309" spans="1:30" x14ac:dyDescent="0.3">
      <c r="A309">
        <v>122</v>
      </c>
      <c r="B309">
        <v>14756</v>
      </c>
      <c r="C309" t="s">
        <v>1779</v>
      </c>
      <c r="D309">
        <v>20160525</v>
      </c>
      <c r="E309">
        <v>2</v>
      </c>
      <c r="F309" t="s">
        <v>45</v>
      </c>
      <c r="H309" t="s">
        <v>1780</v>
      </c>
      <c r="I309" t="s">
        <v>1781</v>
      </c>
      <c r="J309" t="s">
        <v>132</v>
      </c>
      <c r="K309">
        <v>13</v>
      </c>
      <c r="L309" s="1">
        <v>0.4201388888888889</v>
      </c>
      <c r="M309" s="1">
        <v>0.4826388888888889</v>
      </c>
      <c r="P309" t="s">
        <v>57</v>
      </c>
      <c r="S309">
        <v>1</v>
      </c>
      <c r="T309" t="s">
        <v>1801</v>
      </c>
      <c r="U309" t="s">
        <v>1802</v>
      </c>
      <c r="AA309" t="s">
        <v>1803</v>
      </c>
      <c r="AB309" t="s">
        <v>1804</v>
      </c>
      <c r="AC309" t="s">
        <v>1779</v>
      </c>
      <c r="AD309" t="s">
        <v>43</v>
      </c>
    </row>
    <row r="310" spans="1:30" x14ac:dyDescent="0.3">
      <c r="A310">
        <v>122</v>
      </c>
      <c r="B310">
        <v>14757</v>
      </c>
      <c r="C310" t="s">
        <v>1790</v>
      </c>
      <c r="D310">
        <v>20160525</v>
      </c>
      <c r="E310">
        <v>2</v>
      </c>
      <c r="F310" t="s">
        <v>45</v>
      </c>
      <c r="H310" t="s">
        <v>1780</v>
      </c>
      <c r="I310" t="s">
        <v>1781</v>
      </c>
      <c r="J310" t="s">
        <v>132</v>
      </c>
      <c r="K310">
        <v>13</v>
      </c>
      <c r="L310" s="1">
        <v>0.66666666666666663</v>
      </c>
      <c r="M310" s="1">
        <v>0.72916666666666663</v>
      </c>
      <c r="P310" t="s">
        <v>57</v>
      </c>
      <c r="S310">
        <v>1</v>
      </c>
      <c r="T310" t="s">
        <v>1791</v>
      </c>
      <c r="U310" t="s">
        <v>1792</v>
      </c>
      <c r="AA310" t="s">
        <v>1805</v>
      </c>
      <c r="AB310" t="s">
        <v>1806</v>
      </c>
      <c r="AC310" t="s">
        <v>1790</v>
      </c>
      <c r="AD310" t="s">
        <v>43</v>
      </c>
    </row>
    <row r="311" spans="1:30" x14ac:dyDescent="0.3">
      <c r="A311">
        <v>122</v>
      </c>
      <c r="B311">
        <v>14758</v>
      </c>
      <c r="C311" t="s">
        <v>1790</v>
      </c>
      <c r="D311">
        <v>20160526</v>
      </c>
      <c r="E311">
        <v>2</v>
      </c>
      <c r="F311" t="s">
        <v>45</v>
      </c>
      <c r="H311" t="s">
        <v>1780</v>
      </c>
      <c r="I311" t="s">
        <v>1781</v>
      </c>
      <c r="J311" t="s">
        <v>132</v>
      </c>
      <c r="K311">
        <v>13</v>
      </c>
      <c r="L311" s="1">
        <v>0.66666666666666663</v>
      </c>
      <c r="M311" s="1">
        <v>0.72916666666666663</v>
      </c>
      <c r="P311" t="s">
        <v>57</v>
      </c>
      <c r="S311">
        <v>1</v>
      </c>
      <c r="T311" t="s">
        <v>1791</v>
      </c>
      <c r="U311" t="s">
        <v>1792</v>
      </c>
      <c r="AA311" t="s">
        <v>1807</v>
      </c>
      <c r="AB311" t="s">
        <v>1808</v>
      </c>
      <c r="AC311" t="s">
        <v>1790</v>
      </c>
      <c r="AD311" t="s">
        <v>43</v>
      </c>
    </row>
    <row r="312" spans="1:30" x14ac:dyDescent="0.3">
      <c r="A312">
        <v>122</v>
      </c>
      <c r="B312">
        <v>14759</v>
      </c>
      <c r="C312" t="s">
        <v>1809</v>
      </c>
      <c r="D312">
        <v>20160525</v>
      </c>
      <c r="E312">
        <v>3</v>
      </c>
      <c r="F312" t="s">
        <v>45</v>
      </c>
      <c r="H312" t="s">
        <v>1810</v>
      </c>
      <c r="J312" t="s">
        <v>307</v>
      </c>
      <c r="K312">
        <v>13</v>
      </c>
      <c r="L312" s="1">
        <v>0.45833333333333331</v>
      </c>
      <c r="M312" s="1">
        <v>0.58333333333333337</v>
      </c>
      <c r="P312" t="s">
        <v>57</v>
      </c>
      <c r="W312" t="s">
        <v>1811</v>
      </c>
      <c r="X312" t="s">
        <v>1812</v>
      </c>
      <c r="Y312">
        <v>45</v>
      </c>
      <c r="AA312" t="s">
        <v>1813</v>
      </c>
      <c r="AB312" t="s">
        <v>1814</v>
      </c>
      <c r="AC312" t="s">
        <v>1809</v>
      </c>
      <c r="AD312" t="s">
        <v>43</v>
      </c>
    </row>
    <row r="313" spans="1:30" x14ac:dyDescent="0.3">
      <c r="A313">
        <v>122</v>
      </c>
      <c r="B313">
        <v>14761</v>
      </c>
      <c r="C313" t="s">
        <v>1779</v>
      </c>
      <c r="D313">
        <v>20160527</v>
      </c>
      <c r="E313">
        <v>2</v>
      </c>
      <c r="F313" t="s">
        <v>45</v>
      </c>
      <c r="H313" t="s">
        <v>1780</v>
      </c>
      <c r="I313" t="s">
        <v>1781</v>
      </c>
      <c r="J313" t="s">
        <v>132</v>
      </c>
      <c r="K313">
        <v>13</v>
      </c>
      <c r="L313" s="1">
        <v>0.4201388888888889</v>
      </c>
      <c r="M313" s="1">
        <v>0.4826388888888889</v>
      </c>
      <c r="P313" t="s">
        <v>57</v>
      </c>
      <c r="S313">
        <v>1</v>
      </c>
      <c r="T313" t="s">
        <v>1815</v>
      </c>
      <c r="U313" t="s">
        <v>1816</v>
      </c>
      <c r="AA313" t="s">
        <v>1817</v>
      </c>
      <c r="AB313" t="s">
        <v>1818</v>
      </c>
      <c r="AC313" t="s">
        <v>1779</v>
      </c>
      <c r="AD313" t="s">
        <v>43</v>
      </c>
    </row>
    <row r="314" spans="1:30" x14ac:dyDescent="0.3">
      <c r="A314">
        <v>122</v>
      </c>
      <c r="B314">
        <v>14799</v>
      </c>
      <c r="C314" t="s">
        <v>1659</v>
      </c>
      <c r="D314">
        <v>20160527</v>
      </c>
      <c r="E314">
        <v>3</v>
      </c>
      <c r="F314" t="s">
        <v>45</v>
      </c>
      <c r="H314" t="s">
        <v>1824</v>
      </c>
      <c r="J314" t="s">
        <v>307</v>
      </c>
      <c r="K314">
        <v>13</v>
      </c>
      <c r="L314" s="1">
        <v>0.35416666666666669</v>
      </c>
      <c r="M314" s="1">
        <v>0.58333333333333337</v>
      </c>
      <c r="P314" t="s">
        <v>57</v>
      </c>
      <c r="W314" t="s">
        <v>1825</v>
      </c>
      <c r="X314" t="s">
        <v>1826</v>
      </c>
      <c r="Y314">
        <v>45</v>
      </c>
      <c r="AA314" t="s">
        <v>1827</v>
      </c>
      <c r="AB314" t="s">
        <v>1828</v>
      </c>
      <c r="AC314" t="s">
        <v>1659</v>
      </c>
      <c r="AD314" t="s">
        <v>43</v>
      </c>
    </row>
    <row r="315" spans="1:30" x14ac:dyDescent="0.3">
      <c r="A315">
        <v>122</v>
      </c>
      <c r="B315">
        <v>14800</v>
      </c>
      <c r="C315" t="s">
        <v>1829</v>
      </c>
      <c r="D315">
        <v>20160523</v>
      </c>
      <c r="E315">
        <v>4</v>
      </c>
      <c r="F315" t="s">
        <v>45</v>
      </c>
      <c r="H315" t="s">
        <v>1780</v>
      </c>
      <c r="I315" t="s">
        <v>1781</v>
      </c>
      <c r="J315" t="s">
        <v>132</v>
      </c>
      <c r="K315">
        <v>13</v>
      </c>
      <c r="L315" s="1">
        <v>0.625</v>
      </c>
      <c r="M315" s="1">
        <v>0.64583333333333337</v>
      </c>
      <c r="P315" t="s">
        <v>57</v>
      </c>
      <c r="Z315">
        <v>120</v>
      </c>
      <c r="AA315" t="s">
        <v>1830</v>
      </c>
      <c r="AB315" t="s">
        <v>1831</v>
      </c>
      <c r="AC315" t="s">
        <v>1829</v>
      </c>
      <c r="AD315" t="s">
        <v>43</v>
      </c>
    </row>
    <row r="316" spans="1:30" x14ac:dyDescent="0.3">
      <c r="A316">
        <v>974</v>
      </c>
      <c r="B316">
        <v>14806</v>
      </c>
      <c r="C316" t="s">
        <v>1836</v>
      </c>
      <c r="D316">
        <v>20160525</v>
      </c>
      <c r="E316">
        <v>4</v>
      </c>
      <c r="F316" t="s">
        <v>45</v>
      </c>
      <c r="H316" t="s">
        <v>1837</v>
      </c>
      <c r="I316" t="s">
        <v>1752</v>
      </c>
      <c r="J316" t="s">
        <v>1753</v>
      </c>
      <c r="K316">
        <v>13</v>
      </c>
      <c r="L316" s="1">
        <v>0.33333333333333331</v>
      </c>
      <c r="M316" s="1">
        <v>0.35416666666666669</v>
      </c>
      <c r="N316" t="s">
        <v>1754</v>
      </c>
      <c r="P316" t="s">
        <v>57</v>
      </c>
      <c r="Z316">
        <v>920</v>
      </c>
      <c r="AA316" t="s">
        <v>1838</v>
      </c>
      <c r="AC316" t="s">
        <v>1839</v>
      </c>
      <c r="AD316" t="s">
        <v>43</v>
      </c>
    </row>
    <row r="317" spans="1:30" ht="409.5" x14ac:dyDescent="0.3">
      <c r="A317">
        <v>122</v>
      </c>
      <c r="B317">
        <v>14807</v>
      </c>
      <c r="C317" t="s">
        <v>1829</v>
      </c>
      <c r="D317">
        <v>20160525</v>
      </c>
      <c r="E317">
        <v>4</v>
      </c>
      <c r="F317" t="s">
        <v>45</v>
      </c>
      <c r="H317" t="s">
        <v>1780</v>
      </c>
      <c r="I317" t="s">
        <v>1781</v>
      </c>
      <c r="J317" t="s">
        <v>132</v>
      </c>
      <c r="K317">
        <v>13</v>
      </c>
      <c r="L317" s="1">
        <v>0.5</v>
      </c>
      <c r="M317" s="1">
        <v>0.52083333333333337</v>
      </c>
      <c r="P317" t="s">
        <v>57</v>
      </c>
      <c r="Z317">
        <v>120</v>
      </c>
      <c r="AB317" s="2" t="s">
        <v>1840</v>
      </c>
      <c r="AC317" t="s">
        <v>1829</v>
      </c>
      <c r="AD317" t="s">
        <v>43</v>
      </c>
    </row>
    <row r="318" spans="1:30" x14ac:dyDescent="0.3">
      <c r="A318">
        <v>117</v>
      </c>
      <c r="B318">
        <v>14825</v>
      </c>
      <c r="C318" t="s">
        <v>1857</v>
      </c>
      <c r="D318">
        <v>20160523</v>
      </c>
      <c r="E318">
        <v>1</v>
      </c>
      <c r="F318" t="s">
        <v>45</v>
      </c>
      <c r="J318" t="s">
        <v>297</v>
      </c>
      <c r="K318">
        <v>13</v>
      </c>
      <c r="P318" t="s">
        <v>57</v>
      </c>
      <c r="Q318" t="s">
        <v>1858</v>
      </c>
      <c r="R318">
        <v>2</v>
      </c>
      <c r="AA318" t="s">
        <v>1859</v>
      </c>
      <c r="AB318" t="s">
        <v>1860</v>
      </c>
      <c r="AC318" t="s">
        <v>1861</v>
      </c>
      <c r="AD318" t="s">
        <v>43</v>
      </c>
    </row>
    <row r="319" spans="1:30" x14ac:dyDescent="0.3">
      <c r="A319">
        <v>117</v>
      </c>
      <c r="B319">
        <v>14831</v>
      </c>
      <c r="C319" t="s">
        <v>1863</v>
      </c>
      <c r="D319">
        <v>20160523</v>
      </c>
      <c r="E319">
        <v>2</v>
      </c>
      <c r="F319" t="s">
        <v>45</v>
      </c>
      <c r="J319" t="s">
        <v>297</v>
      </c>
      <c r="K319">
        <v>13</v>
      </c>
      <c r="P319" t="s">
        <v>57</v>
      </c>
      <c r="S319">
        <v>1</v>
      </c>
      <c r="T319" t="s">
        <v>1864</v>
      </c>
      <c r="U319" t="s">
        <v>1865</v>
      </c>
      <c r="AA319" t="s">
        <v>1866</v>
      </c>
      <c r="AB319" t="s">
        <v>1867</v>
      </c>
      <c r="AC319" t="s">
        <v>1863</v>
      </c>
      <c r="AD319" t="s">
        <v>43</v>
      </c>
    </row>
    <row r="320" spans="1:30" x14ac:dyDescent="0.3">
      <c r="A320">
        <v>387</v>
      </c>
      <c r="B320">
        <v>14846</v>
      </c>
      <c r="C320" t="s">
        <v>1871</v>
      </c>
      <c r="D320">
        <v>20160524</v>
      </c>
      <c r="E320">
        <v>3</v>
      </c>
      <c r="F320" t="s">
        <v>45</v>
      </c>
      <c r="H320" t="s">
        <v>642</v>
      </c>
      <c r="I320" t="s">
        <v>643</v>
      </c>
      <c r="J320" t="s">
        <v>644</v>
      </c>
      <c r="K320">
        <v>13</v>
      </c>
      <c r="L320" s="1">
        <v>0.5</v>
      </c>
      <c r="M320" s="1">
        <v>0.66666666666666663</v>
      </c>
      <c r="P320" t="s">
        <v>57</v>
      </c>
      <c r="W320" t="s">
        <v>1872</v>
      </c>
      <c r="X320" t="s">
        <v>1873</v>
      </c>
      <c r="Y320">
        <v>110</v>
      </c>
      <c r="AA320" t="s">
        <v>1874</v>
      </c>
      <c r="AC320" t="s">
        <v>1875</v>
      </c>
      <c r="AD320" t="s">
        <v>43</v>
      </c>
    </row>
    <row r="321" spans="1:30" ht="409.5" x14ac:dyDescent="0.3">
      <c r="A321">
        <v>387</v>
      </c>
      <c r="B321">
        <v>14887</v>
      </c>
      <c r="C321" t="s">
        <v>1934</v>
      </c>
      <c r="D321">
        <v>20160526</v>
      </c>
      <c r="E321">
        <v>2</v>
      </c>
      <c r="F321" t="s">
        <v>45</v>
      </c>
      <c r="H321" t="s">
        <v>642</v>
      </c>
      <c r="I321" t="s">
        <v>643</v>
      </c>
      <c r="J321" t="s">
        <v>644</v>
      </c>
      <c r="K321">
        <v>13</v>
      </c>
      <c r="L321" s="1">
        <v>0.45833333333333331</v>
      </c>
      <c r="M321" s="1">
        <v>0.5</v>
      </c>
      <c r="P321" t="s">
        <v>57</v>
      </c>
      <c r="S321">
        <v>1</v>
      </c>
      <c r="T321" t="s">
        <v>1935</v>
      </c>
      <c r="U321" t="s">
        <v>1783</v>
      </c>
      <c r="AA321" t="s">
        <v>1936</v>
      </c>
      <c r="AB321" s="2" t="s">
        <v>1937</v>
      </c>
      <c r="AC321" t="s">
        <v>1938</v>
      </c>
      <c r="AD321" t="s">
        <v>43</v>
      </c>
    </row>
    <row r="322" spans="1:30" x14ac:dyDescent="0.3">
      <c r="A322">
        <v>387</v>
      </c>
      <c r="B322">
        <v>14888</v>
      </c>
      <c r="C322" t="s">
        <v>1939</v>
      </c>
      <c r="D322">
        <v>20160526</v>
      </c>
      <c r="E322">
        <v>2</v>
      </c>
      <c r="F322" t="s">
        <v>45</v>
      </c>
      <c r="H322" t="s">
        <v>642</v>
      </c>
      <c r="I322" t="s">
        <v>643</v>
      </c>
      <c r="J322" t="s">
        <v>644</v>
      </c>
      <c r="K322">
        <v>13</v>
      </c>
      <c r="L322" s="1">
        <v>0.5</v>
      </c>
      <c r="M322" s="1">
        <v>0.54166666666666663</v>
      </c>
      <c r="P322" t="s">
        <v>57</v>
      </c>
      <c r="S322">
        <v>1</v>
      </c>
      <c r="T322" t="s">
        <v>1935</v>
      </c>
      <c r="U322" t="s">
        <v>1783</v>
      </c>
      <c r="AA322" t="s">
        <v>1940</v>
      </c>
      <c r="AC322" t="s">
        <v>1938</v>
      </c>
      <c r="AD322" t="s">
        <v>43</v>
      </c>
    </row>
    <row r="323" spans="1:30" x14ac:dyDescent="0.3">
      <c r="A323">
        <v>387</v>
      </c>
      <c r="B323">
        <v>14889</v>
      </c>
      <c r="C323" t="s">
        <v>1941</v>
      </c>
      <c r="D323">
        <v>20160527</v>
      </c>
      <c r="E323">
        <v>4</v>
      </c>
      <c r="F323" t="s">
        <v>38</v>
      </c>
      <c r="H323" t="s">
        <v>1942</v>
      </c>
      <c r="I323" t="s">
        <v>643</v>
      </c>
      <c r="J323" t="s">
        <v>644</v>
      </c>
      <c r="K323">
        <v>13</v>
      </c>
      <c r="L323" s="1">
        <v>0.40625</v>
      </c>
      <c r="M323" s="1">
        <v>0.44791666666666669</v>
      </c>
      <c r="P323" t="s">
        <v>57</v>
      </c>
      <c r="Z323">
        <v>22</v>
      </c>
      <c r="AA323" t="s">
        <v>1943</v>
      </c>
      <c r="AC323" t="s">
        <v>1941</v>
      </c>
      <c r="AD323" t="s">
        <v>43</v>
      </c>
    </row>
    <row r="324" spans="1:30" ht="409.5" x14ac:dyDescent="0.3">
      <c r="A324">
        <v>387</v>
      </c>
      <c r="B324">
        <v>14890</v>
      </c>
      <c r="C324" t="s">
        <v>1944</v>
      </c>
      <c r="D324">
        <v>20160523</v>
      </c>
      <c r="E324">
        <v>4</v>
      </c>
      <c r="F324" t="s">
        <v>38</v>
      </c>
      <c r="H324" t="s">
        <v>1942</v>
      </c>
      <c r="I324" t="s">
        <v>643</v>
      </c>
      <c r="J324" t="s">
        <v>644</v>
      </c>
      <c r="K324">
        <v>13</v>
      </c>
      <c r="L324" s="1">
        <v>0.54166666666666663</v>
      </c>
      <c r="M324" s="1">
        <v>0.70833333333333337</v>
      </c>
      <c r="P324" t="s">
        <v>57</v>
      </c>
      <c r="Z324" t="s">
        <v>1945</v>
      </c>
      <c r="AA324" t="s">
        <v>1946</v>
      </c>
      <c r="AB324" s="2" t="s">
        <v>1947</v>
      </c>
      <c r="AC324" t="s">
        <v>1944</v>
      </c>
      <c r="AD324" t="s">
        <v>43</v>
      </c>
    </row>
    <row r="325" spans="1:30" x14ac:dyDescent="0.3">
      <c r="A325">
        <v>387</v>
      </c>
      <c r="B325">
        <v>14891</v>
      </c>
      <c r="C325" t="s">
        <v>1948</v>
      </c>
      <c r="D325">
        <v>20160527</v>
      </c>
      <c r="E325">
        <v>4</v>
      </c>
      <c r="F325" t="s">
        <v>38</v>
      </c>
      <c r="H325" t="s">
        <v>1942</v>
      </c>
      <c r="I325" t="s">
        <v>643</v>
      </c>
      <c r="J325" t="s">
        <v>644</v>
      </c>
      <c r="K325">
        <v>13</v>
      </c>
      <c r="L325" s="1">
        <v>0.625</v>
      </c>
      <c r="M325" s="1">
        <v>0.66666666666666663</v>
      </c>
      <c r="P325" t="s">
        <v>57</v>
      </c>
      <c r="Z325">
        <v>70</v>
      </c>
      <c r="AA325" t="s">
        <v>1949</v>
      </c>
      <c r="AC325" t="s">
        <v>1948</v>
      </c>
      <c r="AD325" t="s">
        <v>43</v>
      </c>
    </row>
    <row r="326" spans="1:30" ht="264" x14ac:dyDescent="0.3">
      <c r="A326">
        <v>1022</v>
      </c>
      <c r="B326">
        <v>14943</v>
      </c>
      <c r="C326" t="s">
        <v>2034</v>
      </c>
      <c r="D326">
        <v>20160523</v>
      </c>
      <c r="E326">
        <v>3</v>
      </c>
      <c r="F326" t="s">
        <v>38</v>
      </c>
      <c r="G326">
        <v>1</v>
      </c>
      <c r="H326" t="s">
        <v>2035</v>
      </c>
      <c r="I326" t="s">
        <v>2036</v>
      </c>
      <c r="J326" t="s">
        <v>297</v>
      </c>
      <c r="K326">
        <v>13</v>
      </c>
      <c r="L326" s="1">
        <v>0.375</v>
      </c>
      <c r="M326" s="1">
        <v>0.83333333333333337</v>
      </c>
      <c r="N326" t="s">
        <v>2037</v>
      </c>
      <c r="O326" t="s">
        <v>2038</v>
      </c>
      <c r="P326" t="s">
        <v>57</v>
      </c>
      <c r="W326" t="s">
        <v>2039</v>
      </c>
      <c r="X326" t="s">
        <v>1606</v>
      </c>
      <c r="Y326">
        <v>25</v>
      </c>
      <c r="AA326" t="s">
        <v>2040</v>
      </c>
      <c r="AB326" s="2" t="s">
        <v>2041</v>
      </c>
      <c r="AC326" t="s">
        <v>2034</v>
      </c>
      <c r="AD326" t="s">
        <v>43</v>
      </c>
    </row>
    <row r="327" spans="1:30" ht="409.5" x14ac:dyDescent="0.3">
      <c r="A327">
        <v>1021</v>
      </c>
      <c r="B327">
        <v>14966</v>
      </c>
      <c r="C327" t="s">
        <v>2073</v>
      </c>
      <c r="D327">
        <v>20160527</v>
      </c>
      <c r="E327">
        <v>2</v>
      </c>
      <c r="F327" t="s">
        <v>38</v>
      </c>
      <c r="G327">
        <v>1</v>
      </c>
      <c r="H327" t="s">
        <v>2074</v>
      </c>
      <c r="I327" t="s">
        <v>2075</v>
      </c>
      <c r="J327" t="s">
        <v>2076</v>
      </c>
      <c r="K327">
        <v>13</v>
      </c>
      <c r="L327" s="1">
        <v>0.66666666666666663</v>
      </c>
      <c r="M327" s="1">
        <v>0.70833333333333337</v>
      </c>
      <c r="N327">
        <v>992542159</v>
      </c>
      <c r="O327" t="s">
        <v>2077</v>
      </c>
      <c r="P327" t="s">
        <v>57</v>
      </c>
      <c r="S327">
        <v>1</v>
      </c>
      <c r="T327" t="s">
        <v>2078</v>
      </c>
      <c r="U327" t="s">
        <v>2079</v>
      </c>
      <c r="AA327" t="s">
        <v>2080</v>
      </c>
      <c r="AB327" s="2" t="s">
        <v>2081</v>
      </c>
      <c r="AC327" t="s">
        <v>2082</v>
      </c>
      <c r="AD327" t="s">
        <v>43</v>
      </c>
    </row>
    <row r="328" spans="1:30" x14ac:dyDescent="0.3">
      <c r="A328">
        <v>1021</v>
      </c>
      <c r="B328">
        <v>14967</v>
      </c>
      <c r="C328" t="s">
        <v>2083</v>
      </c>
      <c r="D328">
        <v>20160523</v>
      </c>
      <c r="E328">
        <v>2</v>
      </c>
      <c r="F328" t="s">
        <v>38</v>
      </c>
      <c r="G328">
        <v>1</v>
      </c>
      <c r="H328" t="s">
        <v>2074</v>
      </c>
      <c r="I328" t="s">
        <v>2084</v>
      </c>
      <c r="J328" t="s">
        <v>2076</v>
      </c>
      <c r="K328">
        <v>13</v>
      </c>
      <c r="L328" s="1">
        <v>0.41666666666666669</v>
      </c>
      <c r="N328">
        <v>992542159</v>
      </c>
      <c r="O328" t="s">
        <v>2085</v>
      </c>
      <c r="P328" t="s">
        <v>57</v>
      </c>
      <c r="S328">
        <v>1</v>
      </c>
      <c r="T328" t="s">
        <v>2086</v>
      </c>
      <c r="U328" t="s">
        <v>2087</v>
      </c>
      <c r="AA328" t="s">
        <v>2088</v>
      </c>
      <c r="AB328" t="s">
        <v>2089</v>
      </c>
      <c r="AC328" t="s">
        <v>2090</v>
      </c>
      <c r="AD328" t="s">
        <v>43</v>
      </c>
    </row>
    <row r="329" spans="1:30" x14ac:dyDescent="0.3">
      <c r="A329">
        <v>704</v>
      </c>
      <c r="B329">
        <v>14968</v>
      </c>
      <c r="C329" t="s">
        <v>2091</v>
      </c>
      <c r="D329">
        <v>20160527</v>
      </c>
      <c r="E329">
        <v>4</v>
      </c>
      <c r="F329" t="s">
        <v>38</v>
      </c>
      <c r="G329">
        <v>1</v>
      </c>
      <c r="H329" t="s">
        <v>2092</v>
      </c>
      <c r="I329" t="s">
        <v>2093</v>
      </c>
      <c r="J329" t="s">
        <v>1018</v>
      </c>
      <c r="K329">
        <v>13</v>
      </c>
      <c r="L329" s="1">
        <v>0.41666666666666669</v>
      </c>
      <c r="M329" s="1">
        <v>0.58333333333333337</v>
      </c>
      <c r="N329" t="s">
        <v>2094</v>
      </c>
      <c r="O329" t="s">
        <v>2095</v>
      </c>
      <c r="P329" t="s">
        <v>57</v>
      </c>
      <c r="Z329">
        <v>500</v>
      </c>
      <c r="AC329" t="s">
        <v>2091</v>
      </c>
      <c r="AD329" t="s">
        <v>43</v>
      </c>
    </row>
    <row r="330" spans="1:30" x14ac:dyDescent="0.3">
      <c r="A330">
        <v>707</v>
      </c>
      <c r="B330">
        <v>14973</v>
      </c>
      <c r="C330" t="s">
        <v>2096</v>
      </c>
      <c r="D330">
        <v>20160523</v>
      </c>
      <c r="E330">
        <v>3</v>
      </c>
      <c r="F330" t="s">
        <v>38</v>
      </c>
      <c r="G330">
        <v>1</v>
      </c>
      <c r="H330" t="s">
        <v>2097</v>
      </c>
      <c r="I330" t="s">
        <v>2098</v>
      </c>
      <c r="J330" t="s">
        <v>297</v>
      </c>
      <c r="K330">
        <v>13</v>
      </c>
      <c r="L330" s="1">
        <v>0.41666666666666669</v>
      </c>
      <c r="M330" s="1">
        <v>0.45833333333333331</v>
      </c>
      <c r="N330" t="s">
        <v>2099</v>
      </c>
      <c r="O330" t="s">
        <v>2100</v>
      </c>
      <c r="P330" t="s">
        <v>57</v>
      </c>
      <c r="W330" t="s">
        <v>2101</v>
      </c>
      <c r="X330" t="s">
        <v>2102</v>
      </c>
      <c r="Y330">
        <v>12</v>
      </c>
      <c r="AA330" t="s">
        <v>2103</v>
      </c>
      <c r="AB330" t="s">
        <v>2104</v>
      </c>
      <c r="AC330" t="s">
        <v>2096</v>
      </c>
      <c r="AD330" t="s">
        <v>43</v>
      </c>
    </row>
    <row r="331" spans="1:30" x14ac:dyDescent="0.3">
      <c r="A331">
        <v>211</v>
      </c>
      <c r="B331">
        <v>15025</v>
      </c>
      <c r="C331" t="s">
        <v>2189</v>
      </c>
      <c r="D331">
        <v>20160525</v>
      </c>
      <c r="E331">
        <v>2</v>
      </c>
      <c r="F331" t="s">
        <v>45</v>
      </c>
      <c r="H331" t="s">
        <v>1774</v>
      </c>
      <c r="I331" t="s">
        <v>1775</v>
      </c>
      <c r="J331" t="s">
        <v>1776</v>
      </c>
      <c r="K331">
        <v>13</v>
      </c>
      <c r="L331" s="1">
        <v>0.375</v>
      </c>
      <c r="M331" s="1">
        <v>0.4375</v>
      </c>
      <c r="P331" t="s">
        <v>57</v>
      </c>
      <c r="S331">
        <v>3</v>
      </c>
      <c r="T331" t="s">
        <v>2190</v>
      </c>
      <c r="U331" t="s">
        <v>2191</v>
      </c>
      <c r="AA331" t="s">
        <v>2192</v>
      </c>
      <c r="AB331" t="s">
        <v>2193</v>
      </c>
      <c r="AC331" t="s">
        <v>2189</v>
      </c>
      <c r="AD331" t="s">
        <v>43</v>
      </c>
    </row>
    <row r="332" spans="1:30" hidden="1" x14ac:dyDescent="0.3">
      <c r="A332">
        <v>239</v>
      </c>
      <c r="B332">
        <v>14147</v>
      </c>
      <c r="C332" t="s">
        <v>1095</v>
      </c>
      <c r="AD332" t="s">
        <v>29</v>
      </c>
    </row>
    <row r="333" spans="1:30" x14ac:dyDescent="0.3">
      <c r="A333">
        <v>211</v>
      </c>
      <c r="B333">
        <v>15026</v>
      </c>
      <c r="C333" t="s">
        <v>2194</v>
      </c>
      <c r="D333">
        <v>20160526</v>
      </c>
      <c r="E333">
        <v>4</v>
      </c>
      <c r="F333" t="s">
        <v>45</v>
      </c>
      <c r="H333" t="s">
        <v>1774</v>
      </c>
      <c r="I333" t="s">
        <v>1775</v>
      </c>
      <c r="J333" t="s">
        <v>1776</v>
      </c>
      <c r="K333">
        <v>13</v>
      </c>
      <c r="L333" s="1">
        <v>0.42708333333333331</v>
      </c>
      <c r="M333" s="1">
        <v>0.44444444444444442</v>
      </c>
      <c r="N333" t="s">
        <v>2195</v>
      </c>
      <c r="P333" t="s">
        <v>57</v>
      </c>
      <c r="Z333">
        <v>6</v>
      </c>
      <c r="AA333" t="s">
        <v>2196</v>
      </c>
      <c r="AB333" t="s">
        <v>2197</v>
      </c>
      <c r="AC333" t="s">
        <v>2194</v>
      </c>
      <c r="AD333" t="s">
        <v>43</v>
      </c>
    </row>
    <row r="334" spans="1:30" hidden="1" x14ac:dyDescent="0.3">
      <c r="A334">
        <v>239</v>
      </c>
      <c r="B334">
        <v>14153</v>
      </c>
      <c r="C334" t="s">
        <v>1100</v>
      </c>
      <c r="AD334" t="s">
        <v>29</v>
      </c>
    </row>
    <row r="335" spans="1:30" hidden="1" x14ac:dyDescent="0.3">
      <c r="A335">
        <v>744</v>
      </c>
      <c r="B335">
        <v>14159</v>
      </c>
      <c r="C335" t="s">
        <v>1101</v>
      </c>
      <c r="AD335" t="s">
        <v>31</v>
      </c>
    </row>
    <row r="336" spans="1:30" hidden="1" x14ac:dyDescent="0.3">
      <c r="A336">
        <v>868</v>
      </c>
      <c r="B336">
        <v>14161</v>
      </c>
      <c r="C336" t="s">
        <v>1102</v>
      </c>
      <c r="AD336" t="s">
        <v>29</v>
      </c>
    </row>
    <row r="337" spans="1:30" hidden="1" x14ac:dyDescent="0.3">
      <c r="A337">
        <v>221</v>
      </c>
      <c r="B337">
        <v>14167</v>
      </c>
      <c r="C337" t="s">
        <v>1103</v>
      </c>
      <c r="AD337" t="s">
        <v>29</v>
      </c>
    </row>
    <row r="338" spans="1:30" x14ac:dyDescent="0.3">
      <c r="A338">
        <v>387</v>
      </c>
      <c r="B338">
        <v>15154</v>
      </c>
      <c r="C338" t="s">
        <v>2244</v>
      </c>
      <c r="D338">
        <v>20160525</v>
      </c>
      <c r="E338">
        <v>2</v>
      </c>
      <c r="F338" t="s">
        <v>45</v>
      </c>
      <c r="H338" t="s">
        <v>642</v>
      </c>
      <c r="I338" t="s">
        <v>2245</v>
      </c>
      <c r="J338" t="s">
        <v>644</v>
      </c>
      <c r="K338">
        <v>13</v>
      </c>
      <c r="L338" s="1">
        <v>0.64583333333333337</v>
      </c>
      <c r="M338" s="1">
        <v>0.6875</v>
      </c>
      <c r="P338" t="s">
        <v>57</v>
      </c>
      <c r="S338">
        <v>2</v>
      </c>
      <c r="T338" t="s">
        <v>2246</v>
      </c>
      <c r="U338" t="s">
        <v>1905</v>
      </c>
      <c r="AA338" t="s">
        <v>2247</v>
      </c>
      <c r="AC338" t="s">
        <v>2248</v>
      </c>
      <c r="AD338" t="s">
        <v>43</v>
      </c>
    </row>
    <row r="339" spans="1:30" x14ac:dyDescent="0.3">
      <c r="A339">
        <v>387</v>
      </c>
      <c r="B339">
        <v>15155</v>
      </c>
      <c r="C339" t="s">
        <v>2249</v>
      </c>
      <c r="D339">
        <v>20160524</v>
      </c>
      <c r="E339">
        <v>2</v>
      </c>
      <c r="F339" t="s">
        <v>45</v>
      </c>
      <c r="H339" t="s">
        <v>642</v>
      </c>
      <c r="I339" t="s">
        <v>2245</v>
      </c>
      <c r="J339" t="s">
        <v>644</v>
      </c>
      <c r="K339">
        <v>13</v>
      </c>
      <c r="L339" s="1">
        <v>0.66666666666666663</v>
      </c>
      <c r="M339" s="1">
        <v>0.70833333333333337</v>
      </c>
      <c r="P339" t="s">
        <v>57</v>
      </c>
      <c r="S339">
        <v>3</v>
      </c>
      <c r="T339" t="s">
        <v>2250</v>
      </c>
      <c r="U339" t="s">
        <v>342</v>
      </c>
      <c r="AC339" t="s">
        <v>2251</v>
      </c>
      <c r="AD339" t="s">
        <v>43</v>
      </c>
    </row>
    <row r="340" spans="1:30" x14ac:dyDescent="0.3">
      <c r="A340">
        <v>1062</v>
      </c>
      <c r="B340">
        <v>15173</v>
      </c>
      <c r="C340" t="s">
        <v>2255</v>
      </c>
      <c r="D340">
        <v>20160523</v>
      </c>
      <c r="E340">
        <v>2</v>
      </c>
      <c r="F340" t="s">
        <v>45</v>
      </c>
      <c r="H340" t="s">
        <v>2256</v>
      </c>
      <c r="I340" t="s">
        <v>2257</v>
      </c>
      <c r="J340" t="s">
        <v>2258</v>
      </c>
      <c r="K340">
        <v>13</v>
      </c>
      <c r="L340" s="1">
        <v>0.44791666666666669</v>
      </c>
      <c r="M340" s="1">
        <v>0.54166666666666663</v>
      </c>
      <c r="N340" t="s">
        <v>2259</v>
      </c>
      <c r="O340" t="s">
        <v>2260</v>
      </c>
      <c r="P340" t="s">
        <v>57</v>
      </c>
      <c r="S340">
        <v>1</v>
      </c>
      <c r="T340" t="s">
        <v>2261</v>
      </c>
      <c r="U340" t="s">
        <v>2262</v>
      </c>
      <c r="AB340" t="s">
        <v>2263</v>
      </c>
      <c r="AC340" t="s">
        <v>2264</v>
      </c>
      <c r="AD340" t="s">
        <v>43</v>
      </c>
    </row>
    <row r="341" spans="1:30" x14ac:dyDescent="0.3">
      <c r="A341">
        <v>1062</v>
      </c>
      <c r="B341">
        <v>15174</v>
      </c>
      <c r="C341" t="s">
        <v>2255</v>
      </c>
      <c r="D341">
        <v>20160523</v>
      </c>
      <c r="E341">
        <v>2</v>
      </c>
      <c r="F341" t="s">
        <v>45</v>
      </c>
      <c r="H341" t="s">
        <v>2256</v>
      </c>
      <c r="I341" t="s">
        <v>2257</v>
      </c>
      <c r="J341" t="s">
        <v>2258</v>
      </c>
      <c r="K341">
        <v>13</v>
      </c>
      <c r="L341" s="1">
        <v>0.44791666666666669</v>
      </c>
      <c r="M341" s="1">
        <v>0.54166666666666663</v>
      </c>
      <c r="N341" t="s">
        <v>2259</v>
      </c>
      <c r="O341" t="s">
        <v>2260</v>
      </c>
      <c r="P341" t="s">
        <v>42</v>
      </c>
      <c r="AD341" t="s">
        <v>43</v>
      </c>
    </row>
    <row r="342" spans="1:30" x14ac:dyDescent="0.3">
      <c r="A342">
        <v>1062</v>
      </c>
      <c r="B342">
        <v>15175</v>
      </c>
      <c r="C342" t="s">
        <v>2265</v>
      </c>
      <c r="D342">
        <v>20160524</v>
      </c>
      <c r="E342">
        <v>2</v>
      </c>
      <c r="F342" t="s">
        <v>45</v>
      </c>
      <c r="H342" t="s">
        <v>2256</v>
      </c>
      <c r="I342" t="s">
        <v>2257</v>
      </c>
      <c r="J342" t="s">
        <v>2258</v>
      </c>
      <c r="K342">
        <v>13</v>
      </c>
      <c r="L342" s="1">
        <v>0.41666666666666669</v>
      </c>
      <c r="M342" s="1">
        <v>0.54166666666666663</v>
      </c>
      <c r="N342" t="s">
        <v>2259</v>
      </c>
      <c r="P342" t="s">
        <v>57</v>
      </c>
      <c r="S342">
        <v>5</v>
      </c>
      <c r="T342" t="s">
        <v>2266</v>
      </c>
      <c r="U342" t="s">
        <v>2267</v>
      </c>
      <c r="AB342" t="s">
        <v>2268</v>
      </c>
      <c r="AC342" t="s">
        <v>2265</v>
      </c>
      <c r="AD342" t="s">
        <v>43</v>
      </c>
    </row>
    <row r="343" spans="1:30" x14ac:dyDescent="0.3">
      <c r="A343">
        <v>1062</v>
      </c>
      <c r="B343">
        <v>15177</v>
      </c>
      <c r="C343" t="s">
        <v>2270</v>
      </c>
      <c r="D343">
        <v>20160525</v>
      </c>
      <c r="E343">
        <v>2</v>
      </c>
      <c r="F343" t="s">
        <v>45</v>
      </c>
      <c r="H343" t="s">
        <v>2271</v>
      </c>
      <c r="I343" t="s">
        <v>2257</v>
      </c>
      <c r="J343" t="s">
        <v>2258</v>
      </c>
      <c r="K343">
        <v>13</v>
      </c>
      <c r="L343" s="1">
        <v>0.47916666666666669</v>
      </c>
      <c r="M343" s="1">
        <v>0.51041666666666663</v>
      </c>
      <c r="N343" t="s">
        <v>2259</v>
      </c>
      <c r="P343" t="s">
        <v>57</v>
      </c>
      <c r="S343">
        <v>3</v>
      </c>
      <c r="T343" t="s">
        <v>2272</v>
      </c>
      <c r="U343" t="s">
        <v>1683</v>
      </c>
      <c r="AB343" t="s">
        <v>2273</v>
      </c>
      <c r="AC343" t="s">
        <v>2274</v>
      </c>
      <c r="AD343" t="s">
        <v>43</v>
      </c>
    </row>
    <row r="344" spans="1:30" x14ac:dyDescent="0.3">
      <c r="A344">
        <v>550</v>
      </c>
      <c r="B344">
        <v>15231</v>
      </c>
      <c r="C344" t="s">
        <v>784</v>
      </c>
      <c r="D344">
        <v>20160525</v>
      </c>
      <c r="E344">
        <v>3</v>
      </c>
      <c r="F344" t="s">
        <v>38</v>
      </c>
      <c r="G344">
        <v>1</v>
      </c>
      <c r="H344" t="s">
        <v>785</v>
      </c>
      <c r="I344" t="s">
        <v>786</v>
      </c>
      <c r="J344" t="s">
        <v>307</v>
      </c>
      <c r="K344">
        <v>13</v>
      </c>
      <c r="L344" s="1">
        <v>0.375</v>
      </c>
      <c r="M344" s="1">
        <v>0.54166666666666663</v>
      </c>
      <c r="N344" t="s">
        <v>787</v>
      </c>
      <c r="O344" t="s">
        <v>2325</v>
      </c>
      <c r="P344" t="s">
        <v>42</v>
      </c>
      <c r="AD344" t="s">
        <v>43</v>
      </c>
    </row>
    <row r="345" spans="1:30" x14ac:dyDescent="0.3">
      <c r="A345">
        <v>550</v>
      </c>
      <c r="B345">
        <v>15232</v>
      </c>
      <c r="C345" t="s">
        <v>784</v>
      </c>
      <c r="D345">
        <v>20160526</v>
      </c>
      <c r="E345">
        <v>3</v>
      </c>
      <c r="F345" t="s">
        <v>38</v>
      </c>
      <c r="G345">
        <v>1</v>
      </c>
      <c r="H345" t="s">
        <v>785</v>
      </c>
      <c r="I345" t="s">
        <v>786</v>
      </c>
      <c r="J345" t="s">
        <v>307</v>
      </c>
      <c r="K345">
        <v>13</v>
      </c>
      <c r="L345" s="1">
        <v>0.375</v>
      </c>
      <c r="M345" s="1">
        <v>0.54166666666666663</v>
      </c>
      <c r="N345" t="s">
        <v>787</v>
      </c>
      <c r="O345" t="s">
        <v>788</v>
      </c>
      <c r="P345" t="s">
        <v>42</v>
      </c>
      <c r="AD345" t="s">
        <v>43</v>
      </c>
    </row>
    <row r="346" spans="1:30" x14ac:dyDescent="0.3">
      <c r="A346">
        <v>868</v>
      </c>
      <c r="B346">
        <v>15300</v>
      </c>
      <c r="C346" t="s">
        <v>2479</v>
      </c>
      <c r="D346">
        <v>20160525</v>
      </c>
      <c r="E346">
        <v>3</v>
      </c>
      <c r="F346" t="s">
        <v>45</v>
      </c>
      <c r="H346" t="s">
        <v>1199</v>
      </c>
      <c r="I346" t="s">
        <v>2480</v>
      </c>
      <c r="J346" t="s">
        <v>307</v>
      </c>
      <c r="K346">
        <v>13</v>
      </c>
      <c r="L346" s="1">
        <v>0.39583333333333331</v>
      </c>
      <c r="M346" s="1">
        <v>0.54166666666666663</v>
      </c>
      <c r="P346" t="s">
        <v>57</v>
      </c>
      <c r="W346" t="s">
        <v>1199</v>
      </c>
      <c r="X346" t="s">
        <v>2481</v>
      </c>
      <c r="Y346">
        <v>25</v>
      </c>
      <c r="AA346" t="s">
        <v>2482</v>
      </c>
      <c r="AB346" t="s">
        <v>2483</v>
      </c>
      <c r="AC346" t="s">
        <v>2479</v>
      </c>
      <c r="AD346" t="s">
        <v>43</v>
      </c>
    </row>
    <row r="347" spans="1:30" x14ac:dyDescent="0.3">
      <c r="A347">
        <v>868</v>
      </c>
      <c r="B347">
        <v>15301</v>
      </c>
      <c r="C347" t="s">
        <v>2484</v>
      </c>
      <c r="D347">
        <v>20160523</v>
      </c>
      <c r="E347">
        <v>4</v>
      </c>
      <c r="F347" t="s">
        <v>45</v>
      </c>
      <c r="H347" t="s">
        <v>2485</v>
      </c>
      <c r="I347" t="s">
        <v>2486</v>
      </c>
      <c r="J347" t="s">
        <v>307</v>
      </c>
      <c r="K347">
        <v>13</v>
      </c>
      <c r="L347" s="1">
        <v>0.41666666666666669</v>
      </c>
      <c r="M347" s="1">
        <v>0.47222222222222227</v>
      </c>
      <c r="P347" t="s">
        <v>57</v>
      </c>
      <c r="Z347">
        <v>100</v>
      </c>
      <c r="AA347" t="s">
        <v>2487</v>
      </c>
      <c r="AB347" t="s">
        <v>2488</v>
      </c>
      <c r="AC347" t="s">
        <v>2484</v>
      </c>
      <c r="AD347" t="s">
        <v>43</v>
      </c>
    </row>
    <row r="348" spans="1:30" x14ac:dyDescent="0.3">
      <c r="A348">
        <v>868</v>
      </c>
      <c r="B348">
        <v>15302</v>
      </c>
      <c r="C348" t="s">
        <v>2489</v>
      </c>
      <c r="D348">
        <v>20160527</v>
      </c>
      <c r="E348">
        <v>1</v>
      </c>
      <c r="F348" t="s">
        <v>45</v>
      </c>
      <c r="H348" t="s">
        <v>2485</v>
      </c>
      <c r="I348" t="s">
        <v>2486</v>
      </c>
      <c r="J348" t="s">
        <v>307</v>
      </c>
      <c r="K348">
        <v>13</v>
      </c>
      <c r="L348" s="1">
        <v>0.5</v>
      </c>
      <c r="M348" s="1">
        <v>0.58333333333333337</v>
      </c>
      <c r="P348" t="s">
        <v>42</v>
      </c>
      <c r="AD348" t="s">
        <v>43</v>
      </c>
    </row>
    <row r="349" spans="1:30" x14ac:dyDescent="0.3">
      <c r="A349">
        <v>868</v>
      </c>
      <c r="B349">
        <v>15312</v>
      </c>
      <c r="C349" t="s">
        <v>2511</v>
      </c>
      <c r="D349">
        <v>20160523</v>
      </c>
      <c r="E349">
        <v>3</v>
      </c>
      <c r="F349" t="s">
        <v>45</v>
      </c>
      <c r="H349" t="s">
        <v>1253</v>
      </c>
      <c r="I349" t="s">
        <v>2512</v>
      </c>
      <c r="J349" t="s">
        <v>307</v>
      </c>
      <c r="K349">
        <v>13</v>
      </c>
      <c r="L349" s="1">
        <v>0.41319444444444442</v>
      </c>
      <c r="M349" s="1">
        <v>0.50694444444444442</v>
      </c>
      <c r="P349" t="s">
        <v>57</v>
      </c>
      <c r="W349" t="s">
        <v>1253</v>
      </c>
      <c r="X349" t="s">
        <v>2513</v>
      </c>
      <c r="Y349">
        <v>32</v>
      </c>
      <c r="AC349" t="s">
        <v>2514</v>
      </c>
      <c r="AD349" t="s">
        <v>43</v>
      </c>
    </row>
    <row r="350" spans="1:30" x14ac:dyDescent="0.3">
      <c r="A350">
        <v>868</v>
      </c>
      <c r="B350">
        <v>15315</v>
      </c>
      <c r="C350" t="s">
        <v>2521</v>
      </c>
      <c r="D350">
        <v>20160524</v>
      </c>
      <c r="E350">
        <v>1</v>
      </c>
      <c r="F350" t="s">
        <v>45</v>
      </c>
      <c r="H350" t="s">
        <v>2485</v>
      </c>
      <c r="I350" t="s">
        <v>2486</v>
      </c>
      <c r="J350" t="s">
        <v>307</v>
      </c>
      <c r="K350">
        <v>13</v>
      </c>
      <c r="L350" s="1">
        <v>0.41319444444444442</v>
      </c>
      <c r="M350" s="1">
        <v>0.44444444444444442</v>
      </c>
      <c r="P350" t="s">
        <v>57</v>
      </c>
      <c r="Q350">
        <v>100</v>
      </c>
      <c r="R350">
        <v>3</v>
      </c>
      <c r="AA350" t="s">
        <v>2522</v>
      </c>
      <c r="AC350" t="s">
        <v>2523</v>
      </c>
      <c r="AD350" t="s">
        <v>43</v>
      </c>
    </row>
    <row r="351" spans="1:30" x14ac:dyDescent="0.3">
      <c r="A351">
        <v>663</v>
      </c>
      <c r="B351">
        <v>15334</v>
      </c>
      <c r="C351" t="s">
        <v>2556</v>
      </c>
      <c r="D351">
        <v>20160524</v>
      </c>
      <c r="E351">
        <v>2</v>
      </c>
      <c r="F351" t="s">
        <v>45</v>
      </c>
      <c r="H351" t="s">
        <v>2557</v>
      </c>
      <c r="I351" t="s">
        <v>2558</v>
      </c>
      <c r="J351" t="s">
        <v>2559</v>
      </c>
      <c r="K351">
        <v>13</v>
      </c>
      <c r="L351" s="1">
        <v>0.41666666666666669</v>
      </c>
      <c r="M351" s="1">
        <v>0.5</v>
      </c>
      <c r="P351" t="s">
        <v>42</v>
      </c>
      <c r="AD351" t="s">
        <v>43</v>
      </c>
    </row>
    <row r="352" spans="1:30" x14ac:dyDescent="0.3">
      <c r="A352">
        <v>751</v>
      </c>
      <c r="B352">
        <v>15355</v>
      </c>
      <c r="C352" t="s">
        <v>2591</v>
      </c>
      <c r="D352">
        <v>20160526</v>
      </c>
      <c r="E352">
        <v>2</v>
      </c>
      <c r="F352" t="s">
        <v>45</v>
      </c>
      <c r="G352">
        <v>1</v>
      </c>
      <c r="H352" t="s">
        <v>2592</v>
      </c>
      <c r="I352" t="s">
        <v>2593</v>
      </c>
      <c r="J352" t="s">
        <v>2594</v>
      </c>
      <c r="K352">
        <v>13</v>
      </c>
      <c r="L352" s="1">
        <v>0.45833333333333331</v>
      </c>
      <c r="M352" s="1">
        <v>0.5</v>
      </c>
      <c r="N352" t="s">
        <v>2595</v>
      </c>
      <c r="P352" t="s">
        <v>57</v>
      </c>
      <c r="S352">
        <v>1</v>
      </c>
      <c r="T352" t="s">
        <v>2596</v>
      </c>
      <c r="U352" t="s">
        <v>2597</v>
      </c>
      <c r="AA352" t="s">
        <v>2598</v>
      </c>
      <c r="AB352" t="s">
        <v>2599</v>
      </c>
      <c r="AC352" t="s">
        <v>2591</v>
      </c>
      <c r="AD352" t="s">
        <v>43</v>
      </c>
    </row>
    <row r="353" spans="1:30" ht="115.5" x14ac:dyDescent="0.3">
      <c r="A353">
        <v>364</v>
      </c>
      <c r="B353">
        <v>15356</v>
      </c>
      <c r="C353" t="s">
        <v>2600</v>
      </c>
      <c r="D353">
        <v>20160525</v>
      </c>
      <c r="E353">
        <v>3</v>
      </c>
      <c r="F353" t="s">
        <v>38</v>
      </c>
      <c r="G353">
        <v>1</v>
      </c>
      <c r="H353" t="s">
        <v>2601</v>
      </c>
      <c r="I353" t="s">
        <v>2602</v>
      </c>
      <c r="J353" t="s">
        <v>297</v>
      </c>
      <c r="K353">
        <v>13</v>
      </c>
      <c r="L353" s="1">
        <v>0.4375</v>
      </c>
      <c r="M353" s="1">
        <v>0.5</v>
      </c>
      <c r="N353" t="s">
        <v>2603</v>
      </c>
      <c r="O353" s="2" t="s">
        <v>2604</v>
      </c>
      <c r="P353" t="s">
        <v>42</v>
      </c>
      <c r="AD353" t="s">
        <v>43</v>
      </c>
    </row>
    <row r="354" spans="1:30" ht="409.5" x14ac:dyDescent="0.3">
      <c r="A354">
        <v>751</v>
      </c>
      <c r="B354">
        <v>15358</v>
      </c>
      <c r="C354" t="s">
        <v>2605</v>
      </c>
      <c r="D354">
        <v>20160526</v>
      </c>
      <c r="E354">
        <v>4</v>
      </c>
      <c r="F354" t="s">
        <v>38</v>
      </c>
      <c r="G354">
        <v>1</v>
      </c>
      <c r="H354" t="s">
        <v>2592</v>
      </c>
      <c r="I354" t="s">
        <v>2593</v>
      </c>
      <c r="J354" t="s">
        <v>2594</v>
      </c>
      <c r="K354">
        <v>13</v>
      </c>
      <c r="L354" s="1">
        <v>0.375</v>
      </c>
      <c r="M354" s="1">
        <v>0.45833333333333331</v>
      </c>
      <c r="N354" t="s">
        <v>2595</v>
      </c>
      <c r="P354" t="s">
        <v>57</v>
      </c>
      <c r="Z354">
        <v>40</v>
      </c>
      <c r="AA354" t="s">
        <v>2606</v>
      </c>
      <c r="AB354" s="2" t="s">
        <v>2607</v>
      </c>
      <c r="AC354" t="s">
        <v>2605</v>
      </c>
      <c r="AD354" t="s">
        <v>43</v>
      </c>
    </row>
    <row r="355" spans="1:30" ht="115.5" x14ac:dyDescent="0.3">
      <c r="A355">
        <v>364</v>
      </c>
      <c r="B355">
        <v>15360</v>
      </c>
      <c r="C355" t="s">
        <v>2608</v>
      </c>
      <c r="D355">
        <v>20160524</v>
      </c>
      <c r="E355">
        <v>3</v>
      </c>
      <c r="F355" t="s">
        <v>38</v>
      </c>
      <c r="G355">
        <v>1</v>
      </c>
      <c r="H355" t="s">
        <v>2601</v>
      </c>
      <c r="I355" t="s">
        <v>2602</v>
      </c>
      <c r="J355" t="s">
        <v>297</v>
      </c>
      <c r="K355">
        <v>13</v>
      </c>
      <c r="L355" s="1">
        <v>0.39583333333333331</v>
      </c>
      <c r="M355" s="1">
        <v>0.66666666666666663</v>
      </c>
      <c r="N355" t="s">
        <v>2603</v>
      </c>
      <c r="O355" s="2" t="s">
        <v>2604</v>
      </c>
      <c r="P355" t="s">
        <v>42</v>
      </c>
      <c r="AD355" t="s">
        <v>43</v>
      </c>
    </row>
    <row r="356" spans="1:30" ht="115.5" x14ac:dyDescent="0.3">
      <c r="A356">
        <v>364</v>
      </c>
      <c r="B356">
        <v>15362</v>
      </c>
      <c r="C356" t="s">
        <v>2608</v>
      </c>
      <c r="D356">
        <v>20160526</v>
      </c>
      <c r="E356">
        <v>3</v>
      </c>
      <c r="F356" t="s">
        <v>38</v>
      </c>
      <c r="H356" t="s">
        <v>2601</v>
      </c>
      <c r="I356" t="s">
        <v>2602</v>
      </c>
      <c r="J356" t="s">
        <v>297</v>
      </c>
      <c r="K356">
        <v>13</v>
      </c>
      <c r="L356" s="1">
        <v>0.39583333333333331</v>
      </c>
      <c r="M356" s="1">
        <v>0.66666666666666663</v>
      </c>
      <c r="N356" t="s">
        <v>2603</v>
      </c>
      <c r="O356" s="2" t="s">
        <v>2604</v>
      </c>
      <c r="P356" t="s">
        <v>42</v>
      </c>
      <c r="AD356" t="s">
        <v>43</v>
      </c>
    </row>
    <row r="357" spans="1:30" x14ac:dyDescent="0.3">
      <c r="A357">
        <v>751</v>
      </c>
      <c r="B357">
        <v>15390</v>
      </c>
      <c r="C357" t="s">
        <v>2640</v>
      </c>
      <c r="D357">
        <v>20160527</v>
      </c>
      <c r="E357">
        <v>4</v>
      </c>
      <c r="F357" t="s">
        <v>45</v>
      </c>
      <c r="G357">
        <v>1</v>
      </c>
      <c r="H357" t="s">
        <v>2592</v>
      </c>
      <c r="I357" t="s">
        <v>2593</v>
      </c>
      <c r="J357" t="s">
        <v>2594</v>
      </c>
      <c r="K357">
        <v>13</v>
      </c>
      <c r="L357" s="1">
        <v>0.33333333333333331</v>
      </c>
      <c r="M357" s="1">
        <v>0.39583333333333331</v>
      </c>
      <c r="N357" t="s">
        <v>2595</v>
      </c>
      <c r="P357" t="s">
        <v>57</v>
      </c>
      <c r="Z357">
        <v>40</v>
      </c>
      <c r="AA357" t="s">
        <v>2641</v>
      </c>
      <c r="AB357" t="s">
        <v>2642</v>
      </c>
      <c r="AC357" t="s">
        <v>2640</v>
      </c>
      <c r="AD357" t="s">
        <v>43</v>
      </c>
    </row>
    <row r="358" spans="1:30" x14ac:dyDescent="0.3">
      <c r="A358">
        <v>663</v>
      </c>
      <c r="B358">
        <v>15391</v>
      </c>
      <c r="C358" t="s">
        <v>2643</v>
      </c>
      <c r="D358">
        <v>20160525</v>
      </c>
      <c r="E358">
        <v>3</v>
      </c>
      <c r="F358" t="s">
        <v>45</v>
      </c>
      <c r="H358" t="s">
        <v>2644</v>
      </c>
      <c r="I358" t="s">
        <v>2645</v>
      </c>
      <c r="J358" t="s">
        <v>307</v>
      </c>
      <c r="K358">
        <v>13</v>
      </c>
      <c r="L358" s="1">
        <v>0.41666666666666669</v>
      </c>
      <c r="M358" s="1">
        <v>0.54166666666666663</v>
      </c>
      <c r="N358">
        <v>982004379</v>
      </c>
      <c r="P358" t="s">
        <v>42</v>
      </c>
      <c r="AD358" t="s">
        <v>43</v>
      </c>
    </row>
    <row r="359" spans="1:30" x14ac:dyDescent="0.3">
      <c r="A359">
        <v>1127</v>
      </c>
      <c r="B359">
        <v>15447</v>
      </c>
      <c r="C359" t="s">
        <v>2729</v>
      </c>
      <c r="D359">
        <v>20160525</v>
      </c>
      <c r="E359">
        <v>4</v>
      </c>
      <c r="F359" t="s">
        <v>38</v>
      </c>
      <c r="G359">
        <v>1</v>
      </c>
      <c r="H359" t="s">
        <v>2730</v>
      </c>
      <c r="I359" t="s">
        <v>2731</v>
      </c>
      <c r="J359" t="s">
        <v>344</v>
      </c>
      <c r="K359">
        <v>13</v>
      </c>
      <c r="L359" s="1">
        <v>0.41666666666666669</v>
      </c>
      <c r="M359" s="1">
        <v>0.5</v>
      </c>
      <c r="N359" t="s">
        <v>2732</v>
      </c>
      <c r="O359" t="s">
        <v>2733</v>
      </c>
      <c r="P359" t="s">
        <v>57</v>
      </c>
      <c r="Z359">
        <v>49</v>
      </c>
      <c r="AC359" t="s">
        <v>2729</v>
      </c>
      <c r="AD359" t="s">
        <v>43</v>
      </c>
    </row>
    <row r="360" spans="1:30" x14ac:dyDescent="0.3">
      <c r="A360">
        <v>1127</v>
      </c>
      <c r="B360">
        <v>15448</v>
      </c>
      <c r="C360" t="s">
        <v>2734</v>
      </c>
      <c r="D360">
        <v>20160525</v>
      </c>
      <c r="E360">
        <v>1</v>
      </c>
      <c r="F360" t="s">
        <v>38</v>
      </c>
      <c r="G360">
        <v>1</v>
      </c>
      <c r="H360" t="s">
        <v>2735</v>
      </c>
      <c r="I360" t="s">
        <v>2736</v>
      </c>
      <c r="J360" t="s">
        <v>307</v>
      </c>
      <c r="K360">
        <v>13</v>
      </c>
      <c r="L360" s="1">
        <v>0.5</v>
      </c>
      <c r="M360" s="1">
        <v>0.57291666666666663</v>
      </c>
      <c r="N360" t="s">
        <v>2732</v>
      </c>
      <c r="O360" t="s">
        <v>2737</v>
      </c>
      <c r="P360" t="s">
        <v>57</v>
      </c>
      <c r="Q360">
        <v>20</v>
      </c>
      <c r="R360">
        <v>6</v>
      </c>
      <c r="AC360" t="s">
        <v>2738</v>
      </c>
      <c r="AD360" t="s">
        <v>43</v>
      </c>
    </row>
    <row r="361" spans="1:30" hidden="1" x14ac:dyDescent="0.3">
      <c r="A361">
        <v>557</v>
      </c>
      <c r="B361">
        <v>14208</v>
      </c>
      <c r="C361" t="s">
        <v>1147</v>
      </c>
      <c r="AD361" t="s">
        <v>29</v>
      </c>
    </row>
    <row r="362" spans="1:30" x14ac:dyDescent="0.3">
      <c r="A362">
        <v>458</v>
      </c>
      <c r="B362">
        <v>15513</v>
      </c>
      <c r="C362" t="s">
        <v>2817</v>
      </c>
      <c r="D362">
        <v>20160527</v>
      </c>
      <c r="E362">
        <v>2</v>
      </c>
      <c r="F362" t="s">
        <v>45</v>
      </c>
      <c r="H362" t="s">
        <v>2818</v>
      </c>
      <c r="I362" t="s">
        <v>2819</v>
      </c>
      <c r="J362" t="s">
        <v>2559</v>
      </c>
      <c r="K362">
        <v>13</v>
      </c>
      <c r="L362" s="1">
        <v>0.39583333333333331</v>
      </c>
      <c r="M362" s="1">
        <v>0.54166666666666663</v>
      </c>
      <c r="N362" t="s">
        <v>2820</v>
      </c>
      <c r="P362" t="s">
        <v>57</v>
      </c>
      <c r="S362" t="s">
        <v>2821</v>
      </c>
      <c r="T362" t="s">
        <v>2822</v>
      </c>
      <c r="U362" t="s">
        <v>1905</v>
      </c>
      <c r="AA362" t="s">
        <v>2823</v>
      </c>
      <c r="AC362" t="s">
        <v>2817</v>
      </c>
      <c r="AD362" t="s">
        <v>43</v>
      </c>
    </row>
    <row r="363" spans="1:30" x14ac:dyDescent="0.3">
      <c r="A363">
        <v>458</v>
      </c>
      <c r="B363">
        <v>15526</v>
      </c>
      <c r="C363" t="s">
        <v>2824</v>
      </c>
      <c r="D363">
        <v>20160523</v>
      </c>
      <c r="E363">
        <v>1</v>
      </c>
      <c r="F363" t="s">
        <v>45</v>
      </c>
      <c r="H363" t="s">
        <v>2825</v>
      </c>
      <c r="I363" t="s">
        <v>2819</v>
      </c>
      <c r="J363" t="s">
        <v>2559</v>
      </c>
      <c r="K363">
        <v>13</v>
      </c>
      <c r="L363" s="1">
        <v>0.33333333333333331</v>
      </c>
      <c r="M363" s="1">
        <v>0.34027777777777773</v>
      </c>
      <c r="P363" t="s">
        <v>57</v>
      </c>
      <c r="Q363">
        <v>350</v>
      </c>
      <c r="R363">
        <v>20</v>
      </c>
      <c r="AC363" t="s">
        <v>2824</v>
      </c>
      <c r="AD363" t="s">
        <v>43</v>
      </c>
    </row>
    <row r="364" spans="1:30" x14ac:dyDescent="0.3">
      <c r="A364">
        <v>458</v>
      </c>
      <c r="B364">
        <v>15698</v>
      </c>
      <c r="C364" t="s">
        <v>2826</v>
      </c>
      <c r="D364">
        <v>20160526</v>
      </c>
      <c r="E364">
        <v>2</v>
      </c>
      <c r="F364" t="s">
        <v>45</v>
      </c>
      <c r="G364">
        <v>1</v>
      </c>
      <c r="H364" t="s">
        <v>2827</v>
      </c>
      <c r="I364" t="s">
        <v>2819</v>
      </c>
      <c r="J364" t="s">
        <v>2559</v>
      </c>
      <c r="K364">
        <v>13</v>
      </c>
      <c r="L364" s="1">
        <v>0.47222222222222227</v>
      </c>
      <c r="M364" s="1">
        <v>0.4861111111111111</v>
      </c>
      <c r="N364" t="s">
        <v>2820</v>
      </c>
      <c r="P364" t="s">
        <v>57</v>
      </c>
      <c r="S364">
        <v>350</v>
      </c>
      <c r="T364" t="s">
        <v>2828</v>
      </c>
      <c r="U364" t="s">
        <v>2829</v>
      </c>
      <c r="AC364" t="s">
        <v>2826</v>
      </c>
      <c r="AD364" t="s">
        <v>43</v>
      </c>
    </row>
    <row r="365" spans="1:30" x14ac:dyDescent="0.3">
      <c r="A365">
        <v>353</v>
      </c>
      <c r="B365">
        <v>15710</v>
      </c>
      <c r="C365" t="s">
        <v>2831</v>
      </c>
      <c r="D365">
        <v>20160524</v>
      </c>
      <c r="E365">
        <v>3</v>
      </c>
      <c r="F365" t="s">
        <v>45</v>
      </c>
      <c r="H365" t="s">
        <v>2832</v>
      </c>
      <c r="I365" t="s">
        <v>2833</v>
      </c>
      <c r="J365" t="s">
        <v>297</v>
      </c>
      <c r="K365">
        <v>13</v>
      </c>
      <c r="L365" s="1">
        <v>0.4375</v>
      </c>
      <c r="M365" s="1">
        <v>0.625</v>
      </c>
      <c r="P365" t="s">
        <v>42</v>
      </c>
      <c r="AD365" t="s">
        <v>43</v>
      </c>
    </row>
    <row r="366" spans="1:30" x14ac:dyDescent="0.3">
      <c r="A366">
        <v>1127</v>
      </c>
      <c r="B366">
        <v>15796</v>
      </c>
      <c r="C366" t="s">
        <v>2984</v>
      </c>
      <c r="D366">
        <v>20160525</v>
      </c>
      <c r="E366">
        <v>1</v>
      </c>
      <c r="F366" t="s">
        <v>38</v>
      </c>
      <c r="G366">
        <v>1</v>
      </c>
      <c r="H366" t="s">
        <v>2985</v>
      </c>
      <c r="I366" t="s">
        <v>2986</v>
      </c>
      <c r="J366" t="s">
        <v>307</v>
      </c>
      <c r="K366">
        <v>13</v>
      </c>
      <c r="L366" s="1">
        <v>0.63541666666666663</v>
      </c>
      <c r="M366" s="1">
        <v>0.6875</v>
      </c>
      <c r="N366" t="s">
        <v>2732</v>
      </c>
      <c r="O366" t="s">
        <v>2987</v>
      </c>
      <c r="P366" t="s">
        <v>57</v>
      </c>
      <c r="Q366">
        <v>60</v>
      </c>
      <c r="R366">
        <v>48</v>
      </c>
      <c r="AC366" t="s">
        <v>2984</v>
      </c>
      <c r="AD366" t="s">
        <v>43</v>
      </c>
    </row>
    <row r="367" spans="1:30" hidden="1" x14ac:dyDescent="0.3">
      <c r="A367">
        <v>62</v>
      </c>
      <c r="B367">
        <v>14219</v>
      </c>
      <c r="C367" t="s">
        <v>1160</v>
      </c>
      <c r="AD367" t="s">
        <v>31</v>
      </c>
    </row>
    <row r="368" spans="1:30" hidden="1" x14ac:dyDescent="0.3">
      <c r="A368">
        <v>62</v>
      </c>
      <c r="B368">
        <v>14221</v>
      </c>
      <c r="C368" t="s">
        <v>1161</v>
      </c>
      <c r="AD368" t="s">
        <v>29</v>
      </c>
    </row>
    <row r="369" spans="1:30" x14ac:dyDescent="0.3">
      <c r="A369">
        <v>186</v>
      </c>
      <c r="B369">
        <v>15853</v>
      </c>
      <c r="C369" t="s">
        <v>3043</v>
      </c>
      <c r="D369">
        <v>20160525</v>
      </c>
      <c r="E369">
        <v>4</v>
      </c>
      <c r="F369" t="s">
        <v>38</v>
      </c>
      <c r="G369">
        <v>1</v>
      </c>
      <c r="H369" t="s">
        <v>640</v>
      </c>
      <c r="I369" t="s">
        <v>639</v>
      </c>
      <c r="J369" t="s">
        <v>640</v>
      </c>
      <c r="K369">
        <v>13</v>
      </c>
      <c r="L369" s="1">
        <v>0.45833333333333331</v>
      </c>
      <c r="M369" s="1">
        <v>0.5</v>
      </c>
      <c r="N369" t="s">
        <v>3045</v>
      </c>
      <c r="O369" t="s">
        <v>3046</v>
      </c>
      <c r="P369" t="s">
        <v>42</v>
      </c>
      <c r="AD369" t="s">
        <v>43</v>
      </c>
    </row>
    <row r="370" spans="1:30" ht="247.5" x14ac:dyDescent="0.3">
      <c r="A370">
        <v>964</v>
      </c>
      <c r="B370">
        <v>15860</v>
      </c>
      <c r="C370" t="s">
        <v>3047</v>
      </c>
      <c r="D370">
        <v>20160523</v>
      </c>
      <c r="E370">
        <v>1</v>
      </c>
      <c r="F370" t="s">
        <v>45</v>
      </c>
      <c r="G370">
        <v>1</v>
      </c>
      <c r="H370" t="s">
        <v>3048</v>
      </c>
      <c r="I370" t="s">
        <v>3049</v>
      </c>
      <c r="J370" t="s">
        <v>3050</v>
      </c>
      <c r="K370">
        <v>13</v>
      </c>
      <c r="L370" s="1">
        <v>0.41666666666666669</v>
      </c>
      <c r="M370" s="1">
        <v>0.54166666666666663</v>
      </c>
      <c r="N370" t="s">
        <v>3051</v>
      </c>
      <c r="O370" t="s">
        <v>3052</v>
      </c>
      <c r="P370" t="s">
        <v>57</v>
      </c>
      <c r="Q370" t="s">
        <v>3053</v>
      </c>
      <c r="R370" t="s">
        <v>3054</v>
      </c>
      <c r="AA370" t="s">
        <v>3055</v>
      </c>
      <c r="AB370" s="2" t="s">
        <v>3056</v>
      </c>
      <c r="AC370" t="s">
        <v>3057</v>
      </c>
      <c r="AD370" t="s">
        <v>43</v>
      </c>
    </row>
    <row r="371" spans="1:30" x14ac:dyDescent="0.3">
      <c r="A371">
        <v>1169</v>
      </c>
      <c r="B371">
        <v>15874</v>
      </c>
      <c r="C371" t="s">
        <v>3067</v>
      </c>
      <c r="D371">
        <v>20160526</v>
      </c>
      <c r="E371">
        <v>2</v>
      </c>
      <c r="F371" t="s">
        <v>45</v>
      </c>
      <c r="H371" t="s">
        <v>3068</v>
      </c>
      <c r="I371" t="s">
        <v>3069</v>
      </c>
      <c r="J371" t="s">
        <v>3070</v>
      </c>
      <c r="K371">
        <v>13</v>
      </c>
      <c r="L371" s="1">
        <v>0.42708333333333331</v>
      </c>
      <c r="M371" s="1">
        <v>0.58333333333333337</v>
      </c>
      <c r="N371" t="s">
        <v>3071</v>
      </c>
      <c r="P371" t="s">
        <v>42</v>
      </c>
      <c r="AD371" t="s">
        <v>43</v>
      </c>
    </row>
    <row r="372" spans="1:30" x14ac:dyDescent="0.3">
      <c r="A372">
        <v>1169</v>
      </c>
      <c r="B372">
        <v>15875</v>
      </c>
      <c r="C372" t="s">
        <v>3067</v>
      </c>
      <c r="D372">
        <v>20160526</v>
      </c>
      <c r="E372">
        <v>2</v>
      </c>
      <c r="F372" t="s">
        <v>45</v>
      </c>
      <c r="H372" t="s">
        <v>3068</v>
      </c>
      <c r="I372" t="s">
        <v>3069</v>
      </c>
      <c r="J372" t="s">
        <v>3070</v>
      </c>
      <c r="K372">
        <v>13</v>
      </c>
      <c r="L372" s="1">
        <v>0.51041666666666663</v>
      </c>
      <c r="M372" s="1">
        <v>0.58333333333333337</v>
      </c>
      <c r="N372" t="s">
        <v>3071</v>
      </c>
      <c r="P372" t="s">
        <v>42</v>
      </c>
      <c r="AD372" t="s">
        <v>43</v>
      </c>
    </row>
    <row r="373" spans="1:30" x14ac:dyDescent="0.3">
      <c r="A373">
        <v>1169</v>
      </c>
      <c r="B373">
        <v>15877</v>
      </c>
      <c r="C373" t="s">
        <v>3072</v>
      </c>
      <c r="D373">
        <v>20160523</v>
      </c>
      <c r="E373">
        <v>1</v>
      </c>
      <c r="F373" t="s">
        <v>45</v>
      </c>
      <c r="H373" t="s">
        <v>3073</v>
      </c>
      <c r="I373" t="s">
        <v>3074</v>
      </c>
      <c r="J373" t="s">
        <v>3075</v>
      </c>
      <c r="K373">
        <v>13</v>
      </c>
      <c r="L373">
        <v>8</v>
      </c>
      <c r="P373" t="s">
        <v>42</v>
      </c>
      <c r="AD373" t="s">
        <v>43</v>
      </c>
    </row>
    <row r="374" spans="1:30" x14ac:dyDescent="0.3">
      <c r="A374">
        <v>1169</v>
      </c>
      <c r="B374">
        <v>15879</v>
      </c>
      <c r="C374" t="s">
        <v>3076</v>
      </c>
      <c r="D374">
        <v>20160523</v>
      </c>
      <c r="E374">
        <v>1</v>
      </c>
      <c r="F374" t="s">
        <v>45</v>
      </c>
      <c r="H374" t="s">
        <v>3077</v>
      </c>
      <c r="I374" t="s">
        <v>3069</v>
      </c>
      <c r="J374" t="s">
        <v>297</v>
      </c>
      <c r="K374">
        <v>13</v>
      </c>
      <c r="L374">
        <v>8</v>
      </c>
      <c r="P374" t="s">
        <v>42</v>
      </c>
      <c r="AD374" t="s">
        <v>43</v>
      </c>
    </row>
    <row r="375" spans="1:30" x14ac:dyDescent="0.3">
      <c r="A375">
        <v>1169</v>
      </c>
      <c r="B375">
        <v>15880</v>
      </c>
      <c r="C375" t="s">
        <v>3078</v>
      </c>
      <c r="D375">
        <v>20160523</v>
      </c>
      <c r="E375">
        <v>1</v>
      </c>
      <c r="F375" t="s">
        <v>45</v>
      </c>
      <c r="H375" t="s">
        <v>3079</v>
      </c>
      <c r="I375" t="s">
        <v>3080</v>
      </c>
      <c r="J375" t="s">
        <v>297</v>
      </c>
      <c r="K375">
        <v>13</v>
      </c>
      <c r="L375">
        <v>8</v>
      </c>
      <c r="P375" t="s">
        <v>42</v>
      </c>
      <c r="AD375" t="s">
        <v>43</v>
      </c>
    </row>
    <row r="376" spans="1:30" x14ac:dyDescent="0.3">
      <c r="A376">
        <v>1169</v>
      </c>
      <c r="B376">
        <v>15881</v>
      </c>
      <c r="C376" t="s">
        <v>3081</v>
      </c>
      <c r="D376">
        <v>20160524</v>
      </c>
      <c r="E376">
        <v>3</v>
      </c>
      <c r="F376" t="s">
        <v>45</v>
      </c>
      <c r="H376" t="s">
        <v>3082</v>
      </c>
      <c r="I376" t="s">
        <v>3083</v>
      </c>
      <c r="J376" t="s">
        <v>307</v>
      </c>
      <c r="K376">
        <v>13</v>
      </c>
      <c r="L376" s="1">
        <v>0.41666666666666669</v>
      </c>
      <c r="M376" s="1">
        <v>0.47916666666666669</v>
      </c>
      <c r="P376" t="s">
        <v>42</v>
      </c>
      <c r="AD376" t="s">
        <v>43</v>
      </c>
    </row>
    <row r="377" spans="1:30" x14ac:dyDescent="0.3">
      <c r="A377">
        <v>1169</v>
      </c>
      <c r="B377">
        <v>15882</v>
      </c>
      <c r="C377" t="s">
        <v>3084</v>
      </c>
      <c r="D377">
        <v>20160524</v>
      </c>
      <c r="E377">
        <v>3</v>
      </c>
      <c r="F377" t="s">
        <v>45</v>
      </c>
      <c r="H377" t="s">
        <v>3082</v>
      </c>
      <c r="I377" t="s">
        <v>3083</v>
      </c>
      <c r="J377" t="s">
        <v>307</v>
      </c>
      <c r="K377">
        <v>13</v>
      </c>
      <c r="L377" s="1">
        <v>0.60416666666666663</v>
      </c>
      <c r="M377" s="1">
        <v>0.6875</v>
      </c>
      <c r="P377" t="s">
        <v>42</v>
      </c>
      <c r="AD377" t="s">
        <v>43</v>
      </c>
    </row>
    <row r="378" spans="1:30" x14ac:dyDescent="0.3">
      <c r="A378">
        <v>1169</v>
      </c>
      <c r="B378">
        <v>15883</v>
      </c>
      <c r="C378" t="s">
        <v>3081</v>
      </c>
      <c r="D378">
        <v>20160526</v>
      </c>
      <c r="E378">
        <v>3</v>
      </c>
      <c r="F378" t="s">
        <v>45</v>
      </c>
      <c r="H378" t="s">
        <v>3085</v>
      </c>
      <c r="I378" t="s">
        <v>3083</v>
      </c>
      <c r="J378" t="s">
        <v>3086</v>
      </c>
      <c r="K378">
        <v>13</v>
      </c>
      <c r="L378" s="1">
        <v>0.60416666666666663</v>
      </c>
      <c r="M378" s="1">
        <v>0.66666666666666663</v>
      </c>
      <c r="P378" t="s">
        <v>42</v>
      </c>
      <c r="AD378" t="s">
        <v>43</v>
      </c>
    </row>
    <row r="379" spans="1:30" x14ac:dyDescent="0.3">
      <c r="A379">
        <v>263</v>
      </c>
      <c r="B379">
        <v>15906</v>
      </c>
      <c r="C379" t="s">
        <v>3125</v>
      </c>
      <c r="D379">
        <v>20160523</v>
      </c>
      <c r="E379">
        <v>2</v>
      </c>
      <c r="F379" t="s">
        <v>45</v>
      </c>
      <c r="G379">
        <v>1</v>
      </c>
      <c r="H379" t="s">
        <v>3126</v>
      </c>
      <c r="J379" t="s">
        <v>3050</v>
      </c>
      <c r="K379">
        <v>13</v>
      </c>
      <c r="L379" s="1">
        <v>0.39583333333333331</v>
      </c>
      <c r="M379" s="1">
        <v>0.60416666666666663</v>
      </c>
      <c r="N379" t="s">
        <v>3127</v>
      </c>
      <c r="O379" t="s">
        <v>3127</v>
      </c>
      <c r="P379" t="s">
        <v>57</v>
      </c>
      <c r="S379">
        <v>4</v>
      </c>
      <c r="T379" t="s">
        <v>3128</v>
      </c>
      <c r="U379" t="s">
        <v>3129</v>
      </c>
      <c r="AC379" t="s">
        <v>3125</v>
      </c>
      <c r="AD379" t="s">
        <v>43</v>
      </c>
    </row>
    <row r="380" spans="1:30" x14ac:dyDescent="0.3">
      <c r="A380">
        <v>263</v>
      </c>
      <c r="B380">
        <v>15910</v>
      </c>
      <c r="C380" t="s">
        <v>3141</v>
      </c>
      <c r="D380">
        <v>20160524</v>
      </c>
      <c r="E380">
        <v>2</v>
      </c>
      <c r="F380" t="s">
        <v>45</v>
      </c>
      <c r="G380">
        <v>1</v>
      </c>
      <c r="H380" t="s">
        <v>3126</v>
      </c>
      <c r="I380" t="s">
        <v>3142</v>
      </c>
      <c r="J380" t="s">
        <v>3050</v>
      </c>
      <c r="K380">
        <v>13</v>
      </c>
      <c r="L380" s="1">
        <v>0.44097222222222227</v>
      </c>
      <c r="M380" s="1">
        <v>0.60416666666666663</v>
      </c>
      <c r="N380" t="s">
        <v>3127</v>
      </c>
      <c r="O380" t="s">
        <v>3127</v>
      </c>
      <c r="P380" t="s">
        <v>57</v>
      </c>
      <c r="S380">
        <v>3</v>
      </c>
      <c r="T380" t="s">
        <v>3143</v>
      </c>
      <c r="U380" t="s">
        <v>3144</v>
      </c>
      <c r="AA380" t="s">
        <v>3145</v>
      </c>
      <c r="AC380" t="s">
        <v>3146</v>
      </c>
      <c r="AD380" t="s">
        <v>43</v>
      </c>
    </row>
    <row r="381" spans="1:30" hidden="1" x14ac:dyDescent="0.3">
      <c r="A381">
        <v>53</v>
      </c>
      <c r="B381">
        <v>14239</v>
      </c>
      <c r="C381" t="s">
        <v>1206</v>
      </c>
      <c r="AD381" t="s">
        <v>29</v>
      </c>
    </row>
    <row r="382" spans="1:30" x14ac:dyDescent="0.3">
      <c r="A382">
        <v>263</v>
      </c>
      <c r="B382">
        <v>15921</v>
      </c>
      <c r="C382" t="s">
        <v>3157</v>
      </c>
      <c r="D382">
        <v>20160525</v>
      </c>
      <c r="E382">
        <v>2</v>
      </c>
      <c r="F382" t="s">
        <v>45</v>
      </c>
      <c r="H382" t="s">
        <v>3126</v>
      </c>
      <c r="J382" t="s">
        <v>3050</v>
      </c>
      <c r="K382">
        <v>13</v>
      </c>
      <c r="L382" s="1">
        <v>0.44097222222222227</v>
      </c>
      <c r="M382" s="1">
        <v>0.60416666666666663</v>
      </c>
      <c r="N382" t="s">
        <v>3127</v>
      </c>
      <c r="O382" t="s">
        <v>3127</v>
      </c>
      <c r="P382" t="s">
        <v>57</v>
      </c>
      <c r="S382">
        <v>3</v>
      </c>
      <c r="T382" t="s">
        <v>3158</v>
      </c>
      <c r="U382" t="s">
        <v>3159</v>
      </c>
      <c r="AA382" t="s">
        <v>3160</v>
      </c>
      <c r="AC382" t="s">
        <v>3157</v>
      </c>
      <c r="AD382" t="s">
        <v>43</v>
      </c>
    </row>
    <row r="383" spans="1:30" x14ac:dyDescent="0.3">
      <c r="A383">
        <v>263</v>
      </c>
      <c r="B383">
        <v>15923</v>
      </c>
      <c r="C383" t="s">
        <v>3161</v>
      </c>
      <c r="D383">
        <v>20160526</v>
      </c>
      <c r="E383">
        <v>2</v>
      </c>
      <c r="F383" t="s">
        <v>45</v>
      </c>
      <c r="H383" t="s">
        <v>3126</v>
      </c>
      <c r="J383" t="s">
        <v>3050</v>
      </c>
      <c r="K383">
        <v>13</v>
      </c>
      <c r="L383" s="1">
        <v>0.39583333333333331</v>
      </c>
      <c r="M383" s="1">
        <v>0.54861111111111105</v>
      </c>
      <c r="N383" t="s">
        <v>3127</v>
      </c>
      <c r="O383" t="s">
        <v>3127</v>
      </c>
      <c r="P383" t="s">
        <v>57</v>
      </c>
      <c r="S383">
        <v>8</v>
      </c>
      <c r="T383" t="s">
        <v>3162</v>
      </c>
      <c r="U383" t="s">
        <v>3163</v>
      </c>
      <c r="AA383" t="s">
        <v>3164</v>
      </c>
      <c r="AC383" t="s">
        <v>3161</v>
      </c>
      <c r="AD383" t="s">
        <v>43</v>
      </c>
    </row>
    <row r="384" spans="1:30" x14ac:dyDescent="0.3">
      <c r="A384">
        <v>702</v>
      </c>
      <c r="B384">
        <v>15963</v>
      </c>
      <c r="C384" t="s">
        <v>3192</v>
      </c>
      <c r="D384">
        <v>20160523</v>
      </c>
      <c r="E384">
        <v>2</v>
      </c>
      <c r="F384" t="s">
        <v>38</v>
      </c>
      <c r="G384">
        <v>1</v>
      </c>
      <c r="H384" t="s">
        <v>3193</v>
      </c>
      <c r="I384" t="s">
        <v>3194</v>
      </c>
      <c r="J384" t="s">
        <v>105</v>
      </c>
      <c r="K384">
        <v>13</v>
      </c>
      <c r="L384" s="1">
        <v>0.47916666666666669</v>
      </c>
      <c r="M384" s="1">
        <v>0.54166666666666663</v>
      </c>
      <c r="N384" t="s">
        <v>3195</v>
      </c>
      <c r="O384" t="s">
        <v>3196</v>
      </c>
      <c r="P384" t="s">
        <v>57</v>
      </c>
      <c r="S384">
        <v>2</v>
      </c>
      <c r="T384" t="s">
        <v>3197</v>
      </c>
      <c r="U384" t="s">
        <v>3198</v>
      </c>
      <c r="AA384" t="s">
        <v>3199</v>
      </c>
      <c r="AB384" t="s">
        <v>3200</v>
      </c>
      <c r="AC384" t="s">
        <v>3192</v>
      </c>
      <c r="AD384" t="s">
        <v>43</v>
      </c>
    </row>
    <row r="385" spans="1:30" x14ac:dyDescent="0.3">
      <c r="A385">
        <v>263</v>
      </c>
      <c r="B385">
        <v>15964</v>
      </c>
      <c r="C385" t="s">
        <v>3201</v>
      </c>
      <c r="D385">
        <v>20160527</v>
      </c>
      <c r="E385">
        <v>2</v>
      </c>
      <c r="F385" t="s">
        <v>38</v>
      </c>
      <c r="G385">
        <v>1</v>
      </c>
      <c r="H385" t="s">
        <v>3126</v>
      </c>
      <c r="J385" t="s">
        <v>3050</v>
      </c>
      <c r="K385">
        <v>13</v>
      </c>
      <c r="L385" s="1">
        <v>0.44097222222222227</v>
      </c>
      <c r="M385" s="1">
        <v>0.5625</v>
      </c>
      <c r="N385" t="s">
        <v>3127</v>
      </c>
      <c r="O385" t="s">
        <v>3127</v>
      </c>
      <c r="P385" t="s">
        <v>57</v>
      </c>
      <c r="S385">
        <v>7</v>
      </c>
      <c r="T385" t="s">
        <v>3202</v>
      </c>
      <c r="U385" t="s">
        <v>342</v>
      </c>
      <c r="AC385" t="s">
        <v>3201</v>
      </c>
      <c r="AD385" t="s">
        <v>43</v>
      </c>
    </row>
    <row r="386" spans="1:30" x14ac:dyDescent="0.3">
      <c r="A386">
        <v>702</v>
      </c>
      <c r="B386">
        <v>15974</v>
      </c>
      <c r="C386" t="s">
        <v>3206</v>
      </c>
      <c r="D386">
        <v>20160524</v>
      </c>
      <c r="E386">
        <v>4</v>
      </c>
      <c r="F386" t="s">
        <v>38</v>
      </c>
      <c r="G386">
        <v>1</v>
      </c>
      <c r="H386" t="s">
        <v>3193</v>
      </c>
      <c r="I386" t="s">
        <v>3194</v>
      </c>
      <c r="J386" t="s">
        <v>105</v>
      </c>
      <c r="K386">
        <v>13</v>
      </c>
      <c r="L386" s="1">
        <v>0.45833333333333331</v>
      </c>
      <c r="M386" s="1">
        <v>0.64930555555555558</v>
      </c>
      <c r="N386" t="s">
        <v>3195</v>
      </c>
      <c r="O386" t="s">
        <v>3207</v>
      </c>
      <c r="P386" t="s">
        <v>57</v>
      </c>
      <c r="Z386">
        <v>20</v>
      </c>
      <c r="AB386" t="s">
        <v>3208</v>
      </c>
      <c r="AC386" t="s">
        <v>3209</v>
      </c>
      <c r="AD386" t="s">
        <v>43</v>
      </c>
    </row>
    <row r="387" spans="1:30" x14ac:dyDescent="0.3">
      <c r="A387">
        <v>1072</v>
      </c>
      <c r="B387">
        <v>15982</v>
      </c>
      <c r="C387" t="s">
        <v>3213</v>
      </c>
      <c r="D387">
        <v>20160524</v>
      </c>
      <c r="E387">
        <v>2</v>
      </c>
      <c r="F387" t="s">
        <v>45</v>
      </c>
      <c r="G387">
        <v>1</v>
      </c>
      <c r="H387" t="s">
        <v>3214</v>
      </c>
      <c r="I387" t="s">
        <v>3215</v>
      </c>
      <c r="J387" t="s">
        <v>644</v>
      </c>
      <c r="K387">
        <v>13</v>
      </c>
      <c r="L387" s="1">
        <v>0.41666666666666669</v>
      </c>
      <c r="M387" s="1">
        <v>0.5</v>
      </c>
      <c r="N387">
        <v>973249438</v>
      </c>
      <c r="O387" t="s">
        <v>3216</v>
      </c>
      <c r="P387" t="s">
        <v>57</v>
      </c>
      <c r="S387">
        <v>1</v>
      </c>
      <c r="T387" t="s">
        <v>3217</v>
      </c>
      <c r="U387" t="s">
        <v>3218</v>
      </c>
      <c r="AA387" t="s">
        <v>3219</v>
      </c>
      <c r="AC387" t="s">
        <v>3220</v>
      </c>
      <c r="AD387" t="s">
        <v>43</v>
      </c>
    </row>
    <row r="388" spans="1:30" x14ac:dyDescent="0.3">
      <c r="A388">
        <v>1072</v>
      </c>
      <c r="B388">
        <v>15983</v>
      </c>
      <c r="C388" t="s">
        <v>3221</v>
      </c>
      <c r="D388">
        <v>20160526</v>
      </c>
      <c r="E388">
        <v>4</v>
      </c>
      <c r="F388" t="s">
        <v>38</v>
      </c>
      <c r="G388">
        <v>1</v>
      </c>
      <c r="H388" t="s">
        <v>3214</v>
      </c>
      <c r="I388" t="s">
        <v>3215</v>
      </c>
      <c r="J388" t="s">
        <v>644</v>
      </c>
      <c r="K388">
        <v>13</v>
      </c>
      <c r="L388" s="1">
        <v>0.41666666666666669</v>
      </c>
      <c r="M388" s="1">
        <v>0.5</v>
      </c>
      <c r="N388">
        <v>973249438</v>
      </c>
      <c r="O388" t="s">
        <v>3222</v>
      </c>
      <c r="P388" t="s">
        <v>57</v>
      </c>
      <c r="Z388">
        <v>350</v>
      </c>
      <c r="AA388" t="s">
        <v>3223</v>
      </c>
      <c r="AC388" t="s">
        <v>3224</v>
      </c>
      <c r="AD388" t="s">
        <v>43</v>
      </c>
    </row>
    <row r="389" spans="1:30" x14ac:dyDescent="0.3">
      <c r="A389">
        <v>1072</v>
      </c>
      <c r="B389">
        <v>15984</v>
      </c>
      <c r="C389" t="s">
        <v>3225</v>
      </c>
      <c r="D389">
        <v>20160527</v>
      </c>
      <c r="E389">
        <v>4</v>
      </c>
      <c r="F389" t="s">
        <v>38</v>
      </c>
      <c r="G389">
        <v>1</v>
      </c>
      <c r="H389" t="s">
        <v>3214</v>
      </c>
      <c r="I389" t="s">
        <v>3215</v>
      </c>
      <c r="J389" t="s">
        <v>644</v>
      </c>
      <c r="K389">
        <v>13</v>
      </c>
      <c r="L389" s="1">
        <v>0.41666666666666669</v>
      </c>
      <c r="M389" s="1">
        <v>0.5</v>
      </c>
      <c r="N389">
        <v>973249438</v>
      </c>
      <c r="O389" t="s">
        <v>3226</v>
      </c>
      <c r="P389" t="s">
        <v>57</v>
      </c>
      <c r="Z389">
        <v>350</v>
      </c>
      <c r="AA389" t="s">
        <v>3227</v>
      </c>
      <c r="AC389" t="s">
        <v>3228</v>
      </c>
      <c r="AD389" t="s">
        <v>43</v>
      </c>
    </row>
    <row r="390" spans="1:30" x14ac:dyDescent="0.3">
      <c r="A390">
        <v>211</v>
      </c>
      <c r="B390">
        <v>16001</v>
      </c>
      <c r="C390" t="s">
        <v>3238</v>
      </c>
      <c r="D390">
        <v>20160524</v>
      </c>
      <c r="E390">
        <v>2</v>
      </c>
      <c r="F390" t="s">
        <v>45</v>
      </c>
      <c r="H390" t="s">
        <v>1774</v>
      </c>
      <c r="I390" t="s">
        <v>1775</v>
      </c>
      <c r="J390" t="s">
        <v>1776</v>
      </c>
      <c r="K390">
        <v>13</v>
      </c>
      <c r="L390" s="1">
        <v>0.36458333333333331</v>
      </c>
      <c r="M390" s="1">
        <v>0.42708333333333331</v>
      </c>
      <c r="N390" t="s">
        <v>3239</v>
      </c>
      <c r="P390" t="s">
        <v>57</v>
      </c>
      <c r="S390">
        <v>1</v>
      </c>
      <c r="T390" t="s">
        <v>3240</v>
      </c>
      <c r="U390" t="s">
        <v>1783</v>
      </c>
      <c r="AB390" t="s">
        <v>3241</v>
      </c>
      <c r="AC390" t="s">
        <v>3238</v>
      </c>
      <c r="AD390" t="s">
        <v>43</v>
      </c>
    </row>
    <row r="391" spans="1:30" x14ac:dyDescent="0.3">
      <c r="A391">
        <v>211</v>
      </c>
      <c r="B391">
        <v>16003</v>
      </c>
      <c r="C391" t="s">
        <v>3242</v>
      </c>
      <c r="D391">
        <v>20160524</v>
      </c>
      <c r="E391">
        <v>4</v>
      </c>
      <c r="F391" t="s">
        <v>45</v>
      </c>
      <c r="H391" t="s">
        <v>1774</v>
      </c>
      <c r="I391" t="s">
        <v>1775</v>
      </c>
      <c r="J391" t="s">
        <v>1776</v>
      </c>
      <c r="K391">
        <v>13</v>
      </c>
      <c r="L391" s="1">
        <v>0.42708333333333331</v>
      </c>
      <c r="M391" s="1">
        <v>0.44444444444444442</v>
      </c>
      <c r="N391" t="s">
        <v>3239</v>
      </c>
      <c r="P391" t="s">
        <v>57</v>
      </c>
      <c r="Z391">
        <v>9</v>
      </c>
      <c r="AA391" t="s">
        <v>3243</v>
      </c>
      <c r="AB391" t="s">
        <v>3244</v>
      </c>
      <c r="AC391" t="s">
        <v>3242</v>
      </c>
      <c r="AD391" t="s">
        <v>43</v>
      </c>
    </row>
    <row r="392" spans="1:30" hidden="1" x14ac:dyDescent="0.3">
      <c r="A392">
        <v>503</v>
      </c>
      <c r="B392">
        <v>14330</v>
      </c>
      <c r="C392" t="s">
        <v>1244</v>
      </c>
      <c r="AD392" t="s">
        <v>29</v>
      </c>
    </row>
    <row r="393" spans="1:30" hidden="1" x14ac:dyDescent="0.3">
      <c r="A393">
        <v>503</v>
      </c>
      <c r="B393">
        <v>14337</v>
      </c>
      <c r="C393" t="s">
        <v>1245</v>
      </c>
      <c r="AD393" t="s">
        <v>29</v>
      </c>
    </row>
    <row r="394" spans="1:30" x14ac:dyDescent="0.3">
      <c r="A394">
        <v>211</v>
      </c>
      <c r="B394">
        <v>16004</v>
      </c>
      <c r="C394" t="s">
        <v>3245</v>
      </c>
      <c r="D394">
        <v>20160525</v>
      </c>
      <c r="E394">
        <v>4</v>
      </c>
      <c r="F394" t="s">
        <v>45</v>
      </c>
      <c r="H394" t="s">
        <v>1774</v>
      </c>
      <c r="I394" t="s">
        <v>1775</v>
      </c>
      <c r="J394" t="s">
        <v>1776</v>
      </c>
      <c r="K394">
        <v>13</v>
      </c>
      <c r="L394" s="1">
        <v>0.42708333333333331</v>
      </c>
      <c r="M394" s="1">
        <v>0.44444444444444442</v>
      </c>
      <c r="P394" t="s">
        <v>57</v>
      </c>
      <c r="Z394">
        <v>40</v>
      </c>
      <c r="AB394" t="s">
        <v>3246</v>
      </c>
      <c r="AC394" t="s">
        <v>3245</v>
      </c>
      <c r="AD394" t="s">
        <v>43</v>
      </c>
    </row>
    <row r="395" spans="1:30" hidden="1" x14ac:dyDescent="0.3">
      <c r="A395">
        <v>732</v>
      </c>
      <c r="B395">
        <v>14344</v>
      </c>
      <c r="C395" t="s">
        <v>1251</v>
      </c>
      <c r="AD395" t="s">
        <v>31</v>
      </c>
    </row>
    <row r="396" spans="1:30" x14ac:dyDescent="0.3">
      <c r="A396">
        <v>211</v>
      </c>
      <c r="B396">
        <v>16005</v>
      </c>
      <c r="C396" t="s">
        <v>3247</v>
      </c>
      <c r="D396">
        <v>20160523</v>
      </c>
      <c r="E396">
        <v>2</v>
      </c>
      <c r="F396" t="s">
        <v>45</v>
      </c>
      <c r="H396" t="s">
        <v>1774</v>
      </c>
      <c r="I396" t="s">
        <v>1775</v>
      </c>
      <c r="J396" t="s">
        <v>1776</v>
      </c>
      <c r="K396">
        <v>13</v>
      </c>
      <c r="L396" s="1">
        <v>0.61805555555555558</v>
      </c>
      <c r="M396" s="1">
        <v>0.68055555555555547</v>
      </c>
      <c r="P396" t="s">
        <v>57</v>
      </c>
      <c r="S396">
        <v>1</v>
      </c>
      <c r="T396" t="s">
        <v>3248</v>
      </c>
      <c r="U396" t="s">
        <v>3249</v>
      </c>
      <c r="AA396" t="s">
        <v>3250</v>
      </c>
      <c r="AB396" t="s">
        <v>3251</v>
      </c>
      <c r="AC396" t="s">
        <v>3247</v>
      </c>
      <c r="AD396" t="s">
        <v>43</v>
      </c>
    </row>
    <row r="397" spans="1:30" x14ac:dyDescent="0.3">
      <c r="A397">
        <v>395</v>
      </c>
      <c r="B397">
        <v>16018</v>
      </c>
      <c r="C397" t="s">
        <v>3278</v>
      </c>
      <c r="D397">
        <v>20160525</v>
      </c>
      <c r="E397">
        <v>2</v>
      </c>
      <c r="F397" t="s">
        <v>45</v>
      </c>
      <c r="H397" t="s">
        <v>3279</v>
      </c>
      <c r="I397" t="s">
        <v>3280</v>
      </c>
      <c r="J397" t="s">
        <v>2559</v>
      </c>
      <c r="K397">
        <v>13</v>
      </c>
      <c r="L397" s="1">
        <v>0.52083333333333337</v>
      </c>
      <c r="M397" s="1">
        <v>0.60416666666666663</v>
      </c>
      <c r="P397" t="s">
        <v>57</v>
      </c>
      <c r="S397">
        <v>7</v>
      </c>
      <c r="T397" t="s">
        <v>3281</v>
      </c>
      <c r="U397" t="s">
        <v>3282</v>
      </c>
      <c r="AC397" t="s">
        <v>3278</v>
      </c>
      <c r="AD397" t="s">
        <v>43</v>
      </c>
    </row>
    <row r="398" spans="1:30" x14ac:dyDescent="0.3">
      <c r="A398">
        <v>395</v>
      </c>
      <c r="B398">
        <v>16024</v>
      </c>
      <c r="C398" t="s">
        <v>3295</v>
      </c>
      <c r="D398">
        <v>20160524</v>
      </c>
      <c r="E398">
        <v>4</v>
      </c>
      <c r="F398" t="s">
        <v>45</v>
      </c>
      <c r="H398" t="s">
        <v>3279</v>
      </c>
      <c r="I398" t="s">
        <v>3280</v>
      </c>
      <c r="J398" t="s">
        <v>2559</v>
      </c>
      <c r="K398">
        <v>13</v>
      </c>
      <c r="L398" s="1">
        <v>0.41666666666666669</v>
      </c>
      <c r="M398" s="1">
        <v>0.4375</v>
      </c>
      <c r="P398" t="s">
        <v>57</v>
      </c>
      <c r="Z398">
        <v>25</v>
      </c>
      <c r="AC398" t="s">
        <v>3295</v>
      </c>
      <c r="AD398" t="s">
        <v>43</v>
      </c>
    </row>
    <row r="399" spans="1:30" x14ac:dyDescent="0.3">
      <c r="A399">
        <v>395</v>
      </c>
      <c r="B399">
        <v>16027</v>
      </c>
      <c r="C399" t="s">
        <v>3296</v>
      </c>
      <c r="D399">
        <v>20160523</v>
      </c>
      <c r="E399">
        <v>4</v>
      </c>
      <c r="F399" t="s">
        <v>45</v>
      </c>
      <c r="H399" t="s">
        <v>3279</v>
      </c>
      <c r="I399" t="s">
        <v>3280</v>
      </c>
      <c r="J399" t="s">
        <v>2559</v>
      </c>
      <c r="K399">
        <v>13</v>
      </c>
      <c r="L399" s="1">
        <v>0.375</v>
      </c>
      <c r="M399" s="1">
        <v>0.70833333333333337</v>
      </c>
      <c r="P399" t="s">
        <v>57</v>
      </c>
      <c r="Z399">
        <v>70</v>
      </c>
      <c r="AC399" t="s">
        <v>3296</v>
      </c>
      <c r="AD399" t="s">
        <v>43</v>
      </c>
    </row>
    <row r="400" spans="1:30" x14ac:dyDescent="0.3">
      <c r="A400">
        <v>964</v>
      </c>
      <c r="B400">
        <v>16063</v>
      </c>
      <c r="C400" t="s">
        <v>3339</v>
      </c>
      <c r="D400">
        <v>20160524</v>
      </c>
      <c r="E400">
        <v>2</v>
      </c>
      <c r="F400" t="s">
        <v>38</v>
      </c>
      <c r="G400">
        <v>1</v>
      </c>
      <c r="H400" t="s">
        <v>3048</v>
      </c>
      <c r="I400" t="s">
        <v>3049</v>
      </c>
      <c r="J400" t="s">
        <v>3050</v>
      </c>
      <c r="K400">
        <v>13</v>
      </c>
      <c r="L400" s="1">
        <v>0.45833333333333331</v>
      </c>
      <c r="M400" s="1">
        <v>0.52083333333333337</v>
      </c>
      <c r="N400" t="s">
        <v>3051</v>
      </c>
      <c r="O400" t="s">
        <v>3340</v>
      </c>
      <c r="P400" t="s">
        <v>57</v>
      </c>
      <c r="S400">
        <v>6</v>
      </c>
      <c r="T400" t="s">
        <v>3341</v>
      </c>
      <c r="U400" t="s">
        <v>3342</v>
      </c>
      <c r="AA400" t="s">
        <v>3343</v>
      </c>
      <c r="AB400" t="s">
        <v>3344</v>
      </c>
      <c r="AC400" t="s">
        <v>3339</v>
      </c>
      <c r="AD400" t="s">
        <v>43</v>
      </c>
    </row>
    <row r="401" spans="1:30" x14ac:dyDescent="0.3">
      <c r="A401">
        <v>964</v>
      </c>
      <c r="B401">
        <v>16065</v>
      </c>
      <c r="C401" t="s">
        <v>3345</v>
      </c>
      <c r="D401">
        <v>20160525</v>
      </c>
      <c r="E401">
        <v>4</v>
      </c>
      <c r="F401" t="s">
        <v>38</v>
      </c>
      <c r="G401">
        <v>1</v>
      </c>
      <c r="H401" t="s">
        <v>3346</v>
      </c>
      <c r="I401" t="s">
        <v>3347</v>
      </c>
      <c r="J401" t="s">
        <v>3050</v>
      </c>
      <c r="K401">
        <v>13</v>
      </c>
      <c r="L401" s="1">
        <v>0.45833333333333331</v>
      </c>
      <c r="M401" s="1">
        <v>0.5</v>
      </c>
      <c r="N401" t="s">
        <v>3348</v>
      </c>
      <c r="O401" t="s">
        <v>3052</v>
      </c>
      <c r="P401" t="s">
        <v>57</v>
      </c>
      <c r="Z401">
        <v>14</v>
      </c>
      <c r="AA401" t="s">
        <v>3349</v>
      </c>
      <c r="AB401" t="s">
        <v>3350</v>
      </c>
      <c r="AC401" t="s">
        <v>3345</v>
      </c>
      <c r="AD401" t="s">
        <v>43</v>
      </c>
    </row>
    <row r="402" spans="1:30" x14ac:dyDescent="0.3">
      <c r="A402">
        <v>964</v>
      </c>
      <c r="B402">
        <v>16069</v>
      </c>
      <c r="C402" t="s">
        <v>3360</v>
      </c>
      <c r="D402">
        <v>20160526</v>
      </c>
      <c r="E402">
        <v>1</v>
      </c>
      <c r="F402" t="s">
        <v>45</v>
      </c>
      <c r="G402">
        <v>1</v>
      </c>
      <c r="H402" t="s">
        <v>3048</v>
      </c>
      <c r="I402" t="s">
        <v>3049</v>
      </c>
      <c r="J402" t="s">
        <v>3050</v>
      </c>
      <c r="K402">
        <v>13</v>
      </c>
      <c r="L402" s="1">
        <v>0.58333333333333337</v>
      </c>
      <c r="M402" s="1">
        <v>0.70833333333333337</v>
      </c>
      <c r="N402" t="s">
        <v>3348</v>
      </c>
      <c r="O402" t="s">
        <v>3361</v>
      </c>
      <c r="P402" t="s">
        <v>57</v>
      </c>
      <c r="Q402">
        <v>20</v>
      </c>
      <c r="R402">
        <v>10</v>
      </c>
      <c r="AA402" t="s">
        <v>3362</v>
      </c>
      <c r="AB402" t="s">
        <v>3363</v>
      </c>
      <c r="AC402" t="s">
        <v>3360</v>
      </c>
      <c r="AD402" t="s">
        <v>43</v>
      </c>
    </row>
    <row r="403" spans="1:30" x14ac:dyDescent="0.3">
      <c r="A403">
        <v>964</v>
      </c>
      <c r="B403">
        <v>16072</v>
      </c>
      <c r="C403" t="s">
        <v>3364</v>
      </c>
      <c r="D403">
        <v>20160527</v>
      </c>
      <c r="E403">
        <v>2</v>
      </c>
      <c r="F403" t="s">
        <v>45</v>
      </c>
      <c r="G403">
        <v>1</v>
      </c>
      <c r="H403" t="s">
        <v>3048</v>
      </c>
      <c r="I403" t="s">
        <v>3049</v>
      </c>
      <c r="J403" t="s">
        <v>3050</v>
      </c>
      <c r="K403">
        <v>13</v>
      </c>
      <c r="L403" s="1">
        <v>0.45833333333333331</v>
      </c>
      <c r="M403" s="1">
        <v>0.625</v>
      </c>
      <c r="N403" t="s">
        <v>3348</v>
      </c>
      <c r="O403" t="s">
        <v>3365</v>
      </c>
      <c r="P403" t="s">
        <v>57</v>
      </c>
      <c r="S403">
        <v>6</v>
      </c>
      <c r="T403" t="s">
        <v>3366</v>
      </c>
      <c r="U403" t="s">
        <v>3367</v>
      </c>
      <c r="AA403" t="s">
        <v>3368</v>
      </c>
      <c r="AB403" t="s">
        <v>3369</v>
      </c>
      <c r="AC403" t="s">
        <v>3370</v>
      </c>
      <c r="AD403" t="s">
        <v>43</v>
      </c>
    </row>
    <row r="404" spans="1:30" x14ac:dyDescent="0.3">
      <c r="A404">
        <v>1201</v>
      </c>
      <c r="B404">
        <v>16073</v>
      </c>
      <c r="C404" t="s">
        <v>3371</v>
      </c>
      <c r="D404">
        <v>20160526</v>
      </c>
      <c r="E404">
        <v>4</v>
      </c>
      <c r="F404" t="s">
        <v>38</v>
      </c>
      <c r="G404">
        <v>1</v>
      </c>
      <c r="H404" t="s">
        <v>3372</v>
      </c>
      <c r="I404" t="s">
        <v>3373</v>
      </c>
      <c r="J404" t="s">
        <v>105</v>
      </c>
      <c r="K404">
        <v>13</v>
      </c>
      <c r="L404" s="1">
        <v>0.375</v>
      </c>
      <c r="M404" s="1">
        <v>0.54166666666666663</v>
      </c>
      <c r="N404" t="s">
        <v>3374</v>
      </c>
      <c r="O404" t="s">
        <v>3375</v>
      </c>
      <c r="P404" t="s">
        <v>42</v>
      </c>
      <c r="AD404" t="s">
        <v>43</v>
      </c>
    </row>
    <row r="405" spans="1:30" x14ac:dyDescent="0.3">
      <c r="A405">
        <v>612</v>
      </c>
      <c r="B405">
        <v>16115</v>
      </c>
      <c r="C405" t="s">
        <v>3434</v>
      </c>
      <c r="D405">
        <v>20160523</v>
      </c>
      <c r="E405">
        <v>3</v>
      </c>
      <c r="F405" t="s">
        <v>45</v>
      </c>
      <c r="J405" t="s">
        <v>458</v>
      </c>
      <c r="K405">
        <v>13</v>
      </c>
      <c r="P405" t="s">
        <v>57</v>
      </c>
      <c r="W405" t="s">
        <v>3435</v>
      </c>
      <c r="X405" t="s">
        <v>3436</v>
      </c>
      <c r="Y405">
        <v>84</v>
      </c>
      <c r="AB405" t="s">
        <v>3437</v>
      </c>
      <c r="AC405" t="s">
        <v>3434</v>
      </c>
      <c r="AD405" t="s">
        <v>43</v>
      </c>
    </row>
    <row r="406" spans="1:30" x14ac:dyDescent="0.3">
      <c r="A406">
        <v>395</v>
      </c>
      <c r="B406">
        <v>16122</v>
      </c>
      <c r="C406" t="s">
        <v>3442</v>
      </c>
      <c r="D406">
        <v>20160523</v>
      </c>
      <c r="E406">
        <v>4</v>
      </c>
      <c r="F406" t="s">
        <v>45</v>
      </c>
      <c r="H406" t="s">
        <v>3279</v>
      </c>
      <c r="I406" t="s">
        <v>3280</v>
      </c>
      <c r="J406" t="s">
        <v>2559</v>
      </c>
      <c r="K406">
        <v>13</v>
      </c>
      <c r="L406" s="1">
        <v>0.39583333333333331</v>
      </c>
      <c r="M406" s="1">
        <v>0.44444444444444442</v>
      </c>
      <c r="P406" t="s">
        <v>57</v>
      </c>
      <c r="Z406">
        <v>70</v>
      </c>
      <c r="AC406" t="s">
        <v>3442</v>
      </c>
      <c r="AD406" t="s">
        <v>43</v>
      </c>
    </row>
    <row r="407" spans="1:30" hidden="1" x14ac:dyDescent="0.3">
      <c r="A407">
        <v>536</v>
      </c>
      <c r="B407">
        <v>14384</v>
      </c>
      <c r="C407" t="s">
        <v>1286</v>
      </c>
      <c r="AD407" t="s">
        <v>29</v>
      </c>
    </row>
    <row r="408" spans="1:30" x14ac:dyDescent="0.3">
      <c r="A408">
        <v>395</v>
      </c>
      <c r="B408">
        <v>16126</v>
      </c>
      <c r="C408" t="s">
        <v>3443</v>
      </c>
      <c r="D408">
        <v>20160525</v>
      </c>
      <c r="E408">
        <v>1</v>
      </c>
      <c r="F408" t="s">
        <v>38</v>
      </c>
      <c r="G408">
        <v>1</v>
      </c>
      <c r="H408" t="s">
        <v>3279</v>
      </c>
      <c r="I408" t="s">
        <v>3280</v>
      </c>
      <c r="J408" t="s">
        <v>2559</v>
      </c>
      <c r="K408">
        <v>13</v>
      </c>
      <c r="L408" s="1">
        <v>0.41666666666666669</v>
      </c>
      <c r="M408" s="1">
        <v>0.70833333333333337</v>
      </c>
      <c r="P408" t="s">
        <v>57</v>
      </c>
      <c r="Q408">
        <v>20</v>
      </c>
      <c r="R408">
        <v>2</v>
      </c>
      <c r="AC408" t="s">
        <v>3444</v>
      </c>
      <c r="AD408" t="s">
        <v>43</v>
      </c>
    </row>
    <row r="409" spans="1:30" x14ac:dyDescent="0.3">
      <c r="A409">
        <v>395</v>
      </c>
      <c r="B409">
        <v>16127</v>
      </c>
      <c r="C409" t="s">
        <v>3445</v>
      </c>
      <c r="D409">
        <v>20160526</v>
      </c>
      <c r="E409">
        <v>4</v>
      </c>
      <c r="F409" t="s">
        <v>45</v>
      </c>
      <c r="H409" t="s">
        <v>3279</v>
      </c>
      <c r="I409" t="s">
        <v>3280</v>
      </c>
      <c r="J409" t="s">
        <v>2559</v>
      </c>
      <c r="K409">
        <v>13</v>
      </c>
      <c r="L409" s="1">
        <v>0.40625</v>
      </c>
      <c r="M409" s="1">
        <v>0.70833333333333337</v>
      </c>
      <c r="P409" t="s">
        <v>57</v>
      </c>
      <c r="Z409">
        <v>300</v>
      </c>
      <c r="AC409" t="s">
        <v>3445</v>
      </c>
      <c r="AD409" t="s">
        <v>43</v>
      </c>
    </row>
    <row r="410" spans="1:30" x14ac:dyDescent="0.3">
      <c r="A410">
        <v>955</v>
      </c>
      <c r="B410">
        <v>16288</v>
      </c>
      <c r="C410" t="s">
        <v>3489</v>
      </c>
      <c r="D410">
        <v>20160523</v>
      </c>
      <c r="E410">
        <v>2</v>
      </c>
      <c r="F410" t="s">
        <v>38</v>
      </c>
      <c r="H410" t="s">
        <v>3490</v>
      </c>
      <c r="I410" t="s">
        <v>3491</v>
      </c>
      <c r="J410" t="s">
        <v>297</v>
      </c>
      <c r="K410">
        <v>13</v>
      </c>
      <c r="L410" s="1">
        <v>0.41666666666666669</v>
      </c>
      <c r="M410" s="1">
        <v>0.5</v>
      </c>
      <c r="N410" t="s">
        <v>1823</v>
      </c>
      <c r="P410" t="s">
        <v>42</v>
      </c>
      <c r="AD410" t="s">
        <v>43</v>
      </c>
    </row>
    <row r="411" spans="1:30" x14ac:dyDescent="0.3">
      <c r="A411">
        <v>955</v>
      </c>
      <c r="B411">
        <v>16289</v>
      </c>
      <c r="C411" t="s">
        <v>3492</v>
      </c>
      <c r="D411">
        <v>20160526</v>
      </c>
      <c r="E411">
        <v>2</v>
      </c>
      <c r="F411" t="s">
        <v>38</v>
      </c>
      <c r="H411" t="s">
        <v>3493</v>
      </c>
      <c r="I411" t="s">
        <v>3494</v>
      </c>
      <c r="J411" t="s">
        <v>307</v>
      </c>
      <c r="K411">
        <v>13</v>
      </c>
      <c r="L411" s="1">
        <v>0.60416666666666663</v>
      </c>
      <c r="M411" s="1">
        <v>0.66666666666666663</v>
      </c>
      <c r="N411" t="s">
        <v>1823</v>
      </c>
      <c r="P411" t="s">
        <v>42</v>
      </c>
      <c r="AD411" t="s">
        <v>43</v>
      </c>
    </row>
    <row r="412" spans="1:30" hidden="1" x14ac:dyDescent="0.3">
      <c r="A412">
        <v>35</v>
      </c>
      <c r="B412">
        <v>14414</v>
      </c>
      <c r="C412" t="s">
        <v>1314</v>
      </c>
      <c r="AD412" t="s">
        <v>29</v>
      </c>
    </row>
    <row r="413" spans="1:30" x14ac:dyDescent="0.3">
      <c r="A413">
        <v>955</v>
      </c>
      <c r="B413">
        <v>16290</v>
      </c>
      <c r="C413" t="s">
        <v>3495</v>
      </c>
      <c r="D413">
        <v>20160526</v>
      </c>
      <c r="E413">
        <v>2</v>
      </c>
      <c r="F413" t="s">
        <v>38</v>
      </c>
      <c r="H413" t="s">
        <v>3496</v>
      </c>
      <c r="I413" t="s">
        <v>3497</v>
      </c>
      <c r="J413" t="s">
        <v>3498</v>
      </c>
      <c r="K413">
        <v>13</v>
      </c>
      <c r="L413" s="1">
        <v>0.41666666666666669</v>
      </c>
      <c r="M413" s="1">
        <v>0.5</v>
      </c>
      <c r="N413" t="s">
        <v>1823</v>
      </c>
      <c r="P413" t="s">
        <v>42</v>
      </c>
      <c r="AD413" t="s">
        <v>43</v>
      </c>
    </row>
    <row r="414" spans="1:30" x14ac:dyDescent="0.3">
      <c r="A414">
        <v>709</v>
      </c>
      <c r="B414">
        <v>16344</v>
      </c>
      <c r="C414" t="s">
        <v>3604</v>
      </c>
      <c r="D414">
        <v>20160523</v>
      </c>
      <c r="E414">
        <v>4</v>
      </c>
      <c r="F414" t="s">
        <v>45</v>
      </c>
      <c r="H414" t="s">
        <v>3605</v>
      </c>
      <c r="J414" t="s">
        <v>307</v>
      </c>
      <c r="K414">
        <v>13</v>
      </c>
      <c r="L414" s="1">
        <v>0.57638888888888895</v>
      </c>
      <c r="M414" s="1">
        <v>0.59722222222222221</v>
      </c>
      <c r="P414" t="s">
        <v>57</v>
      </c>
      <c r="Z414">
        <v>100</v>
      </c>
      <c r="AA414" t="s">
        <v>3606</v>
      </c>
      <c r="AC414" t="s">
        <v>3604</v>
      </c>
      <c r="AD414" t="s">
        <v>43</v>
      </c>
    </row>
    <row r="415" spans="1:30" x14ac:dyDescent="0.3">
      <c r="A415">
        <v>709</v>
      </c>
      <c r="B415">
        <v>16347</v>
      </c>
      <c r="C415" t="s">
        <v>1905</v>
      </c>
      <c r="D415">
        <v>20160524</v>
      </c>
      <c r="E415">
        <v>4</v>
      </c>
      <c r="F415" t="s">
        <v>45</v>
      </c>
      <c r="H415" t="s">
        <v>3605</v>
      </c>
      <c r="J415" t="s">
        <v>307</v>
      </c>
      <c r="K415">
        <v>13</v>
      </c>
      <c r="L415" s="1">
        <v>0.57638888888888895</v>
      </c>
      <c r="M415" s="1">
        <v>0.59722222222222221</v>
      </c>
      <c r="P415" t="s">
        <v>57</v>
      </c>
      <c r="Z415">
        <v>60</v>
      </c>
      <c r="AA415" t="s">
        <v>3610</v>
      </c>
      <c r="AB415" t="s">
        <v>3611</v>
      </c>
      <c r="AC415" t="s">
        <v>1905</v>
      </c>
      <c r="AD415" t="s">
        <v>43</v>
      </c>
    </row>
    <row r="416" spans="1:30" x14ac:dyDescent="0.3">
      <c r="A416">
        <v>709</v>
      </c>
      <c r="B416">
        <v>16352</v>
      </c>
      <c r="C416" t="s">
        <v>3617</v>
      </c>
      <c r="D416">
        <v>20160525</v>
      </c>
      <c r="E416">
        <v>4</v>
      </c>
      <c r="F416" t="s">
        <v>45</v>
      </c>
      <c r="H416" t="s">
        <v>3605</v>
      </c>
      <c r="J416" t="s">
        <v>307</v>
      </c>
      <c r="K416">
        <v>13</v>
      </c>
      <c r="L416" s="1">
        <v>0.57638888888888895</v>
      </c>
      <c r="M416" s="1">
        <v>0.59722222222222221</v>
      </c>
      <c r="P416" t="s">
        <v>57</v>
      </c>
      <c r="Z416">
        <v>100</v>
      </c>
      <c r="AA416" t="s">
        <v>3618</v>
      </c>
      <c r="AC416" t="s">
        <v>3617</v>
      </c>
      <c r="AD416" t="s">
        <v>43</v>
      </c>
    </row>
    <row r="417" spans="1:30" x14ac:dyDescent="0.3">
      <c r="A417">
        <v>709</v>
      </c>
      <c r="B417">
        <v>16358</v>
      </c>
      <c r="C417" t="s">
        <v>3629</v>
      </c>
      <c r="D417">
        <v>20160525</v>
      </c>
      <c r="E417">
        <v>2</v>
      </c>
      <c r="F417" t="s">
        <v>45</v>
      </c>
      <c r="H417" t="s">
        <v>3605</v>
      </c>
      <c r="J417" t="s">
        <v>307</v>
      </c>
      <c r="K417">
        <v>13</v>
      </c>
      <c r="L417" s="1">
        <v>0.43055555555555558</v>
      </c>
      <c r="M417" s="1">
        <v>0.49305555555555558</v>
      </c>
      <c r="P417" t="s">
        <v>57</v>
      </c>
      <c r="S417">
        <v>2</v>
      </c>
      <c r="T417" t="s">
        <v>3630</v>
      </c>
      <c r="U417" t="s">
        <v>3631</v>
      </c>
      <c r="AA417" t="s">
        <v>3632</v>
      </c>
      <c r="AB417" t="s">
        <v>3633</v>
      </c>
      <c r="AC417" t="s">
        <v>3629</v>
      </c>
      <c r="AD417" t="s">
        <v>43</v>
      </c>
    </row>
    <row r="418" spans="1:30" x14ac:dyDescent="0.3">
      <c r="A418">
        <v>709</v>
      </c>
      <c r="B418">
        <v>16366</v>
      </c>
      <c r="C418" t="s">
        <v>3634</v>
      </c>
      <c r="D418">
        <v>20160526</v>
      </c>
      <c r="E418">
        <v>4</v>
      </c>
      <c r="F418" t="s">
        <v>45</v>
      </c>
      <c r="H418" t="s">
        <v>3605</v>
      </c>
      <c r="J418" t="s">
        <v>307</v>
      </c>
      <c r="K418">
        <v>13</v>
      </c>
      <c r="L418" s="1">
        <v>0.49305555555555558</v>
      </c>
      <c r="M418" s="1">
        <v>0.50694444444444442</v>
      </c>
      <c r="P418" t="s">
        <v>57</v>
      </c>
      <c r="Z418">
        <v>100</v>
      </c>
      <c r="AA418" t="s">
        <v>3635</v>
      </c>
      <c r="AC418" t="s">
        <v>3634</v>
      </c>
      <c r="AD418" t="s">
        <v>43</v>
      </c>
    </row>
    <row r="419" spans="1:30" x14ac:dyDescent="0.3">
      <c r="A419">
        <v>709</v>
      </c>
      <c r="B419">
        <v>16367</v>
      </c>
      <c r="C419" t="s">
        <v>3264</v>
      </c>
      <c r="D419">
        <v>20160527</v>
      </c>
      <c r="E419">
        <v>1</v>
      </c>
      <c r="F419" t="s">
        <v>45</v>
      </c>
      <c r="H419" t="s">
        <v>3605</v>
      </c>
      <c r="J419" t="s">
        <v>307</v>
      </c>
      <c r="K419">
        <v>13</v>
      </c>
      <c r="L419" s="1">
        <v>0.57638888888888895</v>
      </c>
      <c r="M419" s="1">
        <v>0.59722222222222221</v>
      </c>
      <c r="P419" t="s">
        <v>57</v>
      </c>
      <c r="Q419">
        <v>70</v>
      </c>
      <c r="R419">
        <v>5</v>
      </c>
      <c r="AA419" t="s">
        <v>3636</v>
      </c>
      <c r="AC419" t="s">
        <v>3264</v>
      </c>
      <c r="AD419" t="s">
        <v>43</v>
      </c>
    </row>
    <row r="420" spans="1:30" hidden="1" x14ac:dyDescent="0.3">
      <c r="A420">
        <v>924</v>
      </c>
      <c r="B420">
        <v>14442</v>
      </c>
      <c r="C420" t="s">
        <v>1336</v>
      </c>
      <c r="AD420" t="s">
        <v>31</v>
      </c>
    </row>
    <row r="421" spans="1:30" hidden="1" x14ac:dyDescent="0.3">
      <c r="A421">
        <v>799</v>
      </c>
      <c r="B421">
        <v>14444</v>
      </c>
      <c r="C421" t="s">
        <v>1337</v>
      </c>
      <c r="AD421" t="s">
        <v>29</v>
      </c>
    </row>
    <row r="422" spans="1:30" x14ac:dyDescent="0.3">
      <c r="A422">
        <v>49</v>
      </c>
      <c r="B422">
        <v>16393</v>
      </c>
      <c r="C422" t="s">
        <v>3665</v>
      </c>
      <c r="D422">
        <v>20160523</v>
      </c>
      <c r="E422">
        <v>1</v>
      </c>
      <c r="F422" t="s">
        <v>45</v>
      </c>
      <c r="H422" t="s">
        <v>3666</v>
      </c>
      <c r="I422" t="s">
        <v>3667</v>
      </c>
      <c r="J422" t="s">
        <v>3668</v>
      </c>
      <c r="K422">
        <v>13</v>
      </c>
      <c r="L422">
        <v>8</v>
      </c>
      <c r="M422" s="3">
        <v>3.4583333333333335</v>
      </c>
      <c r="N422" t="s">
        <v>3669</v>
      </c>
      <c r="P422" t="s">
        <v>42</v>
      </c>
      <c r="AD422" t="s">
        <v>43</v>
      </c>
    </row>
    <row r="423" spans="1:30" x14ac:dyDescent="0.3">
      <c r="A423">
        <v>49</v>
      </c>
      <c r="B423">
        <v>16397</v>
      </c>
      <c r="C423" t="s">
        <v>3684</v>
      </c>
      <c r="D423">
        <v>20160526</v>
      </c>
      <c r="E423">
        <v>4</v>
      </c>
      <c r="F423" t="s">
        <v>38</v>
      </c>
      <c r="G423">
        <v>1</v>
      </c>
      <c r="H423" t="s">
        <v>3685</v>
      </c>
      <c r="I423" t="s">
        <v>2124</v>
      </c>
      <c r="J423" t="s">
        <v>3668</v>
      </c>
      <c r="K423">
        <v>13</v>
      </c>
      <c r="L423" s="1">
        <v>0.41666666666666669</v>
      </c>
      <c r="M423" s="1">
        <v>0.70833333333333337</v>
      </c>
      <c r="N423" t="s">
        <v>3686</v>
      </c>
      <c r="O423" t="s">
        <v>3687</v>
      </c>
      <c r="P423" t="s">
        <v>42</v>
      </c>
      <c r="AD423" t="s">
        <v>43</v>
      </c>
    </row>
    <row r="424" spans="1:30" hidden="1" x14ac:dyDescent="0.3">
      <c r="A424">
        <v>799</v>
      </c>
      <c r="B424">
        <v>14448</v>
      </c>
      <c r="C424" t="s">
        <v>1346</v>
      </c>
      <c r="AD424" t="s">
        <v>29</v>
      </c>
    </row>
    <row r="425" spans="1:30" hidden="1" x14ac:dyDescent="0.3">
      <c r="A425">
        <v>799</v>
      </c>
      <c r="B425">
        <v>14450</v>
      </c>
      <c r="C425" t="s">
        <v>1347</v>
      </c>
      <c r="AD425" t="s">
        <v>31</v>
      </c>
    </row>
    <row r="426" spans="1:30" x14ac:dyDescent="0.3">
      <c r="A426">
        <v>955</v>
      </c>
      <c r="B426">
        <v>16490</v>
      </c>
      <c r="C426" t="s">
        <v>3744</v>
      </c>
      <c r="D426">
        <v>20160524</v>
      </c>
      <c r="E426">
        <v>2</v>
      </c>
      <c r="F426" t="s">
        <v>38</v>
      </c>
      <c r="H426" t="s">
        <v>3745</v>
      </c>
      <c r="I426" t="s">
        <v>3746</v>
      </c>
      <c r="J426" t="s">
        <v>297</v>
      </c>
      <c r="K426">
        <v>13</v>
      </c>
      <c r="L426" s="1">
        <v>0.45833333333333331</v>
      </c>
      <c r="M426" s="1">
        <v>0.54166666666666663</v>
      </c>
      <c r="P426" t="s">
        <v>42</v>
      </c>
      <c r="AD426" t="s">
        <v>43</v>
      </c>
    </row>
    <row r="427" spans="1:30" hidden="1" x14ac:dyDescent="0.3">
      <c r="A427">
        <v>799</v>
      </c>
      <c r="B427">
        <v>14454</v>
      </c>
      <c r="C427" t="s">
        <v>1355</v>
      </c>
      <c r="AD427" t="s">
        <v>29</v>
      </c>
    </row>
    <row r="428" spans="1:30" x14ac:dyDescent="0.3">
      <c r="A428">
        <v>1252</v>
      </c>
      <c r="B428">
        <v>16500</v>
      </c>
      <c r="C428" t="s">
        <v>3769</v>
      </c>
      <c r="D428">
        <v>20160523</v>
      </c>
      <c r="E428">
        <v>1</v>
      </c>
      <c r="F428" t="s">
        <v>45</v>
      </c>
      <c r="G428">
        <v>1</v>
      </c>
      <c r="H428" t="s">
        <v>3770</v>
      </c>
      <c r="I428" t="s">
        <v>3771</v>
      </c>
      <c r="J428" t="s">
        <v>1776</v>
      </c>
      <c r="K428">
        <v>13</v>
      </c>
      <c r="L428" s="1">
        <v>0.41666666666666669</v>
      </c>
      <c r="M428" s="1">
        <v>0.64583333333333337</v>
      </c>
      <c r="P428" t="s">
        <v>57</v>
      </c>
      <c r="Q428">
        <v>670</v>
      </c>
      <c r="R428">
        <v>31</v>
      </c>
      <c r="AA428" t="s">
        <v>3772</v>
      </c>
      <c r="AB428" t="s">
        <v>3773</v>
      </c>
      <c r="AC428" t="s">
        <v>3774</v>
      </c>
      <c r="AD428" t="s">
        <v>43</v>
      </c>
    </row>
    <row r="429" spans="1:30" x14ac:dyDescent="0.3">
      <c r="A429">
        <v>1252</v>
      </c>
      <c r="B429">
        <v>16506</v>
      </c>
      <c r="C429" t="s">
        <v>3775</v>
      </c>
      <c r="D429">
        <v>20160524</v>
      </c>
      <c r="E429">
        <v>2</v>
      </c>
      <c r="F429" t="s">
        <v>45</v>
      </c>
      <c r="G429">
        <v>1</v>
      </c>
      <c r="H429" t="s">
        <v>3770</v>
      </c>
      <c r="I429" t="s">
        <v>3771</v>
      </c>
      <c r="J429" t="s">
        <v>1776</v>
      </c>
      <c r="K429">
        <v>13</v>
      </c>
      <c r="L429" s="1">
        <v>0.41666666666666669</v>
      </c>
      <c r="P429" t="s">
        <v>57</v>
      </c>
      <c r="S429">
        <v>8</v>
      </c>
      <c r="T429" t="s">
        <v>3776</v>
      </c>
      <c r="U429" t="s">
        <v>3777</v>
      </c>
      <c r="AA429" t="s">
        <v>3778</v>
      </c>
      <c r="AB429" t="s">
        <v>3779</v>
      </c>
      <c r="AC429" t="s">
        <v>3780</v>
      </c>
      <c r="AD429" t="s">
        <v>43</v>
      </c>
    </row>
    <row r="430" spans="1:30" hidden="1" x14ac:dyDescent="0.3">
      <c r="A430">
        <v>799</v>
      </c>
      <c r="B430">
        <v>14458</v>
      </c>
      <c r="C430" t="s">
        <v>1369</v>
      </c>
      <c r="AD430" t="s">
        <v>29</v>
      </c>
    </row>
    <row r="431" spans="1:30" x14ac:dyDescent="0.3">
      <c r="A431">
        <v>1252</v>
      </c>
      <c r="B431">
        <v>16507</v>
      </c>
      <c r="C431" t="s">
        <v>3781</v>
      </c>
      <c r="D431">
        <v>20160525</v>
      </c>
      <c r="E431">
        <v>3</v>
      </c>
      <c r="F431" t="s">
        <v>45</v>
      </c>
      <c r="H431" t="s">
        <v>3782</v>
      </c>
      <c r="I431" t="s">
        <v>3783</v>
      </c>
      <c r="J431" t="s">
        <v>1776</v>
      </c>
      <c r="K431">
        <v>13</v>
      </c>
      <c r="L431" s="1">
        <v>0.41666666666666669</v>
      </c>
      <c r="M431" s="1">
        <v>0.64583333333333337</v>
      </c>
      <c r="P431" t="s">
        <v>57</v>
      </c>
      <c r="W431" t="s">
        <v>3784</v>
      </c>
      <c r="X431" t="s">
        <v>3785</v>
      </c>
      <c r="Y431">
        <v>60</v>
      </c>
      <c r="AA431" t="s">
        <v>3786</v>
      </c>
      <c r="AB431" t="s">
        <v>3787</v>
      </c>
      <c r="AC431" t="s">
        <v>3781</v>
      </c>
      <c r="AD431" t="s">
        <v>43</v>
      </c>
    </row>
    <row r="432" spans="1:30" x14ac:dyDescent="0.3">
      <c r="A432">
        <v>1252</v>
      </c>
      <c r="B432">
        <v>16508</v>
      </c>
      <c r="C432" t="s">
        <v>3788</v>
      </c>
      <c r="D432">
        <v>20160526</v>
      </c>
      <c r="E432">
        <v>4</v>
      </c>
      <c r="F432" t="s">
        <v>38</v>
      </c>
      <c r="G432">
        <v>1</v>
      </c>
      <c r="H432" t="s">
        <v>3789</v>
      </c>
      <c r="I432" t="s">
        <v>3790</v>
      </c>
      <c r="J432" t="s">
        <v>1776</v>
      </c>
      <c r="K432">
        <v>13</v>
      </c>
      <c r="L432" s="1">
        <v>0.41666666666666669</v>
      </c>
      <c r="P432" t="s">
        <v>57</v>
      </c>
      <c r="Z432">
        <v>80</v>
      </c>
      <c r="AA432" t="s">
        <v>3791</v>
      </c>
      <c r="AB432" t="s">
        <v>3792</v>
      </c>
      <c r="AC432" t="s">
        <v>3788</v>
      </c>
      <c r="AD432" t="s">
        <v>43</v>
      </c>
    </row>
    <row r="433" spans="1:30" x14ac:dyDescent="0.3">
      <c r="A433">
        <v>1252</v>
      </c>
      <c r="B433">
        <v>16510</v>
      </c>
      <c r="C433" t="s">
        <v>3793</v>
      </c>
      <c r="D433">
        <v>20160527</v>
      </c>
      <c r="E433">
        <v>2</v>
      </c>
      <c r="F433" t="s">
        <v>45</v>
      </c>
      <c r="H433" t="s">
        <v>3770</v>
      </c>
      <c r="I433" t="s">
        <v>3771</v>
      </c>
      <c r="J433" t="s">
        <v>1776</v>
      </c>
      <c r="K433">
        <v>13</v>
      </c>
      <c r="L433" s="1">
        <v>0.5</v>
      </c>
      <c r="P433" t="s">
        <v>57</v>
      </c>
      <c r="S433">
        <v>1</v>
      </c>
      <c r="T433" t="s">
        <v>3794</v>
      </c>
      <c r="U433" t="s">
        <v>3795</v>
      </c>
      <c r="AA433" t="s">
        <v>3796</v>
      </c>
      <c r="AB433" t="s">
        <v>3797</v>
      </c>
      <c r="AC433" t="s">
        <v>3798</v>
      </c>
      <c r="AD433" t="s">
        <v>43</v>
      </c>
    </row>
    <row r="434" spans="1:30" hidden="1" x14ac:dyDescent="0.3">
      <c r="A434">
        <v>799</v>
      </c>
      <c r="B434">
        <v>14463</v>
      </c>
      <c r="C434" t="s">
        <v>1384</v>
      </c>
      <c r="AD434" t="s">
        <v>29</v>
      </c>
    </row>
    <row r="435" spans="1:30" x14ac:dyDescent="0.3">
      <c r="A435">
        <v>638</v>
      </c>
      <c r="B435">
        <v>16512</v>
      </c>
      <c r="C435" t="s">
        <v>3804</v>
      </c>
      <c r="D435">
        <v>20160525</v>
      </c>
      <c r="E435">
        <v>3</v>
      </c>
      <c r="F435" t="s">
        <v>45</v>
      </c>
      <c r="G435">
        <v>1</v>
      </c>
      <c r="H435" t="s">
        <v>3805</v>
      </c>
      <c r="I435" t="s">
        <v>3806</v>
      </c>
      <c r="J435" t="s">
        <v>297</v>
      </c>
      <c r="K435">
        <v>13</v>
      </c>
      <c r="L435" s="1">
        <v>0.375</v>
      </c>
      <c r="M435" s="1">
        <v>0.45833333333333331</v>
      </c>
      <c r="N435" t="s">
        <v>3807</v>
      </c>
      <c r="P435" t="s">
        <v>42</v>
      </c>
      <c r="AD435" t="s">
        <v>43</v>
      </c>
    </row>
    <row r="436" spans="1:30" hidden="1" x14ac:dyDescent="0.3">
      <c r="A436">
        <v>579</v>
      </c>
      <c r="B436">
        <v>14467</v>
      </c>
      <c r="C436" t="s">
        <v>1389</v>
      </c>
      <c r="AD436" t="s">
        <v>31</v>
      </c>
    </row>
    <row r="437" spans="1:30" x14ac:dyDescent="0.3">
      <c r="A437">
        <v>638</v>
      </c>
      <c r="B437">
        <v>16515</v>
      </c>
      <c r="C437" t="s">
        <v>3809</v>
      </c>
      <c r="D437">
        <v>20160526</v>
      </c>
      <c r="E437">
        <v>3</v>
      </c>
      <c r="F437" t="s">
        <v>45</v>
      </c>
      <c r="G437">
        <v>1</v>
      </c>
      <c r="H437" t="s">
        <v>3810</v>
      </c>
      <c r="I437" t="s">
        <v>441</v>
      </c>
      <c r="J437" t="s">
        <v>800</v>
      </c>
      <c r="K437">
        <v>13</v>
      </c>
      <c r="L437" s="1">
        <v>0.5</v>
      </c>
      <c r="M437" s="1">
        <v>0.625</v>
      </c>
      <c r="N437" t="s">
        <v>3811</v>
      </c>
      <c r="P437" t="s">
        <v>42</v>
      </c>
      <c r="AD437" t="s">
        <v>43</v>
      </c>
    </row>
    <row r="438" spans="1:30" x14ac:dyDescent="0.3">
      <c r="A438">
        <v>638</v>
      </c>
      <c r="B438">
        <v>16516</v>
      </c>
      <c r="C438" t="s">
        <v>3812</v>
      </c>
      <c r="D438">
        <v>20160526</v>
      </c>
      <c r="E438">
        <v>2</v>
      </c>
      <c r="F438" t="s">
        <v>45</v>
      </c>
      <c r="G438">
        <v>1</v>
      </c>
      <c r="H438" t="s">
        <v>3813</v>
      </c>
      <c r="I438" t="s">
        <v>3814</v>
      </c>
      <c r="J438" t="s">
        <v>3815</v>
      </c>
      <c r="K438">
        <v>13</v>
      </c>
      <c r="L438" s="1">
        <v>0.375</v>
      </c>
      <c r="M438" s="1">
        <v>0.43055555555555558</v>
      </c>
      <c r="N438" t="s">
        <v>3811</v>
      </c>
      <c r="P438" t="s">
        <v>42</v>
      </c>
      <c r="AD438" t="s">
        <v>43</v>
      </c>
    </row>
    <row r="439" spans="1:30" x14ac:dyDescent="0.3">
      <c r="A439">
        <v>638</v>
      </c>
      <c r="B439">
        <v>16520</v>
      </c>
      <c r="C439" t="s">
        <v>3821</v>
      </c>
      <c r="D439">
        <v>20160527</v>
      </c>
      <c r="E439">
        <v>1</v>
      </c>
      <c r="F439" t="s">
        <v>45</v>
      </c>
      <c r="G439">
        <v>1</v>
      </c>
      <c r="H439" t="s">
        <v>3813</v>
      </c>
      <c r="I439" t="s">
        <v>3814</v>
      </c>
      <c r="J439" t="s">
        <v>3815</v>
      </c>
      <c r="K439">
        <v>13</v>
      </c>
      <c r="L439" s="1">
        <v>0.4375</v>
      </c>
      <c r="M439" s="1">
        <v>0.51388888888888895</v>
      </c>
      <c r="N439" t="s">
        <v>3811</v>
      </c>
      <c r="P439" t="s">
        <v>42</v>
      </c>
      <c r="AD439" t="s">
        <v>43</v>
      </c>
    </row>
    <row r="440" spans="1:30" x14ac:dyDescent="0.3">
      <c r="A440">
        <v>638</v>
      </c>
      <c r="B440">
        <v>16521</v>
      </c>
      <c r="C440" t="s">
        <v>3822</v>
      </c>
      <c r="D440">
        <v>20160525</v>
      </c>
      <c r="E440">
        <v>4</v>
      </c>
      <c r="F440" t="s">
        <v>45</v>
      </c>
      <c r="G440">
        <v>1</v>
      </c>
      <c r="H440" t="s">
        <v>3813</v>
      </c>
      <c r="I440" t="s">
        <v>3814</v>
      </c>
      <c r="J440" t="s">
        <v>3815</v>
      </c>
      <c r="K440">
        <v>13</v>
      </c>
      <c r="L440" s="1">
        <v>0.58333333333333337</v>
      </c>
      <c r="M440" s="1">
        <v>0.61458333333333337</v>
      </c>
      <c r="N440" t="s">
        <v>3807</v>
      </c>
      <c r="P440" t="s">
        <v>42</v>
      </c>
      <c r="AD440" t="s">
        <v>43</v>
      </c>
    </row>
    <row r="441" spans="1:30" x14ac:dyDescent="0.3">
      <c r="A441">
        <v>638</v>
      </c>
      <c r="B441">
        <v>16526</v>
      </c>
      <c r="C441" t="s">
        <v>3825</v>
      </c>
      <c r="D441">
        <v>20160523</v>
      </c>
      <c r="E441">
        <v>4</v>
      </c>
      <c r="F441" t="s">
        <v>45</v>
      </c>
      <c r="G441">
        <v>1</v>
      </c>
      <c r="H441" t="s">
        <v>3813</v>
      </c>
      <c r="I441" t="s">
        <v>3814</v>
      </c>
      <c r="J441" t="s">
        <v>3815</v>
      </c>
      <c r="K441">
        <v>13</v>
      </c>
      <c r="L441" s="1">
        <v>0.34375</v>
      </c>
      <c r="M441" s="1">
        <v>0.40625</v>
      </c>
      <c r="N441" t="s">
        <v>3811</v>
      </c>
      <c r="P441" t="s">
        <v>42</v>
      </c>
      <c r="AD441" t="s">
        <v>43</v>
      </c>
    </row>
    <row r="442" spans="1:30" x14ac:dyDescent="0.3">
      <c r="A442">
        <v>638</v>
      </c>
      <c r="B442">
        <v>16528</v>
      </c>
      <c r="C442" t="s">
        <v>3825</v>
      </c>
      <c r="D442">
        <v>20160525</v>
      </c>
      <c r="E442">
        <v>4</v>
      </c>
      <c r="F442" t="s">
        <v>45</v>
      </c>
      <c r="G442">
        <v>1</v>
      </c>
      <c r="H442" t="s">
        <v>3813</v>
      </c>
      <c r="I442" t="s">
        <v>3814</v>
      </c>
      <c r="J442" t="s">
        <v>3815</v>
      </c>
      <c r="K442">
        <v>13</v>
      </c>
      <c r="L442" s="1">
        <v>0.34375</v>
      </c>
      <c r="M442" s="1">
        <v>0.40625</v>
      </c>
      <c r="N442" t="s">
        <v>3811</v>
      </c>
      <c r="P442" t="s">
        <v>42</v>
      </c>
      <c r="AD442" t="s">
        <v>43</v>
      </c>
    </row>
    <row r="443" spans="1:30" x14ac:dyDescent="0.3">
      <c r="A443">
        <v>638</v>
      </c>
      <c r="B443">
        <v>16532</v>
      </c>
      <c r="C443" t="s">
        <v>3826</v>
      </c>
      <c r="D443">
        <v>20160527</v>
      </c>
      <c r="E443">
        <v>4</v>
      </c>
      <c r="F443" t="s">
        <v>45</v>
      </c>
      <c r="G443">
        <v>1</v>
      </c>
      <c r="H443" t="s">
        <v>3813</v>
      </c>
      <c r="I443" t="s">
        <v>3814</v>
      </c>
      <c r="J443" t="s">
        <v>3815</v>
      </c>
      <c r="K443">
        <v>13</v>
      </c>
      <c r="L443" s="1">
        <v>0.41666666666666669</v>
      </c>
      <c r="M443" s="1">
        <v>0.58333333333333337</v>
      </c>
      <c r="N443" t="s">
        <v>3811</v>
      </c>
      <c r="P443" t="s">
        <v>42</v>
      </c>
      <c r="AD443" t="s">
        <v>43</v>
      </c>
    </row>
    <row r="444" spans="1:30" hidden="1" x14ac:dyDescent="0.3">
      <c r="A444">
        <v>799</v>
      </c>
      <c r="B444">
        <v>14487</v>
      </c>
      <c r="C444" t="s">
        <v>1423</v>
      </c>
      <c r="AD444" t="s">
        <v>29</v>
      </c>
    </row>
    <row r="445" spans="1:30" x14ac:dyDescent="0.3">
      <c r="A445">
        <v>638</v>
      </c>
      <c r="B445">
        <v>16533</v>
      </c>
      <c r="C445" t="s">
        <v>3827</v>
      </c>
      <c r="D445">
        <v>20160524</v>
      </c>
      <c r="E445">
        <v>4</v>
      </c>
      <c r="F445" t="s">
        <v>45</v>
      </c>
      <c r="G445">
        <v>1</v>
      </c>
      <c r="H445" t="s">
        <v>3813</v>
      </c>
      <c r="I445" t="s">
        <v>3814</v>
      </c>
      <c r="J445" t="s">
        <v>3815</v>
      </c>
      <c r="K445">
        <v>13</v>
      </c>
      <c r="L445" s="1">
        <v>0.47916666666666669</v>
      </c>
      <c r="M445" s="1">
        <v>0.52083333333333337</v>
      </c>
      <c r="N445" t="s">
        <v>3811</v>
      </c>
      <c r="P445" t="s">
        <v>42</v>
      </c>
      <c r="AD445" t="s">
        <v>43</v>
      </c>
    </row>
    <row r="446" spans="1:30" ht="409.5" x14ac:dyDescent="0.3">
      <c r="A446">
        <v>1277</v>
      </c>
      <c r="B446">
        <v>16644</v>
      </c>
      <c r="C446" t="s">
        <v>3931</v>
      </c>
      <c r="D446">
        <v>20160523</v>
      </c>
      <c r="E446">
        <v>1</v>
      </c>
      <c r="F446" t="s">
        <v>45</v>
      </c>
      <c r="J446" t="s">
        <v>3932</v>
      </c>
      <c r="K446">
        <v>13</v>
      </c>
      <c r="P446" t="s">
        <v>57</v>
      </c>
      <c r="Q446">
        <v>360</v>
      </c>
      <c r="R446">
        <v>16</v>
      </c>
      <c r="AB446" s="2" t="s">
        <v>3933</v>
      </c>
      <c r="AC446" t="s">
        <v>3931</v>
      </c>
      <c r="AD446" t="s">
        <v>43</v>
      </c>
    </row>
    <row r="447" spans="1:30" x14ac:dyDescent="0.3">
      <c r="A447">
        <v>1277</v>
      </c>
      <c r="B447">
        <v>16646</v>
      </c>
      <c r="C447" t="s">
        <v>3934</v>
      </c>
      <c r="D447">
        <v>20160524</v>
      </c>
      <c r="E447">
        <v>2</v>
      </c>
      <c r="F447" t="s">
        <v>45</v>
      </c>
      <c r="J447" t="s">
        <v>3932</v>
      </c>
      <c r="K447">
        <v>13</v>
      </c>
      <c r="P447" t="s">
        <v>57</v>
      </c>
      <c r="S447" t="s">
        <v>3935</v>
      </c>
      <c r="T447" t="s">
        <v>3936</v>
      </c>
      <c r="U447" t="s">
        <v>342</v>
      </c>
      <c r="AB447" t="s">
        <v>3937</v>
      </c>
      <c r="AC447" t="s">
        <v>3934</v>
      </c>
      <c r="AD447" t="s">
        <v>43</v>
      </c>
    </row>
    <row r="448" spans="1:30" x14ac:dyDescent="0.3">
      <c r="A448">
        <v>1277</v>
      </c>
      <c r="B448">
        <v>16647</v>
      </c>
      <c r="C448" t="s">
        <v>3938</v>
      </c>
      <c r="D448">
        <v>20160525</v>
      </c>
      <c r="E448">
        <v>2</v>
      </c>
      <c r="F448" t="s">
        <v>45</v>
      </c>
      <c r="J448" t="s">
        <v>3932</v>
      </c>
      <c r="K448">
        <v>13</v>
      </c>
      <c r="P448" t="s">
        <v>57</v>
      </c>
      <c r="S448" t="s">
        <v>3939</v>
      </c>
      <c r="T448" t="s">
        <v>3940</v>
      </c>
      <c r="U448" t="s">
        <v>3385</v>
      </c>
      <c r="AA448" t="s">
        <v>3941</v>
      </c>
      <c r="AB448" t="s">
        <v>3942</v>
      </c>
      <c r="AC448" t="s">
        <v>3938</v>
      </c>
      <c r="AD448" t="s">
        <v>43</v>
      </c>
    </row>
    <row r="449" spans="1:30" ht="409.5" x14ac:dyDescent="0.3">
      <c r="A449">
        <v>1277</v>
      </c>
      <c r="B449">
        <v>16649</v>
      </c>
      <c r="C449" t="s">
        <v>3944</v>
      </c>
      <c r="D449">
        <v>20160526</v>
      </c>
      <c r="E449">
        <v>4</v>
      </c>
      <c r="F449" t="s">
        <v>45</v>
      </c>
      <c r="J449" t="s">
        <v>3932</v>
      </c>
      <c r="K449">
        <v>13</v>
      </c>
      <c r="P449" t="s">
        <v>57</v>
      </c>
      <c r="Z449">
        <v>650</v>
      </c>
      <c r="AB449" s="2" t="s">
        <v>3945</v>
      </c>
      <c r="AC449" t="s">
        <v>3944</v>
      </c>
      <c r="AD449" t="s">
        <v>43</v>
      </c>
    </row>
    <row r="450" spans="1:30" ht="409.5" x14ac:dyDescent="0.3">
      <c r="A450">
        <v>1277</v>
      </c>
      <c r="B450">
        <v>16650</v>
      </c>
      <c r="C450" t="s">
        <v>3946</v>
      </c>
      <c r="D450">
        <v>20160527</v>
      </c>
      <c r="E450">
        <v>3</v>
      </c>
      <c r="F450" t="s">
        <v>45</v>
      </c>
      <c r="J450" t="s">
        <v>3932</v>
      </c>
      <c r="K450">
        <v>13</v>
      </c>
      <c r="P450" t="s">
        <v>57</v>
      </c>
      <c r="W450" t="s">
        <v>3947</v>
      </c>
      <c r="X450" t="s">
        <v>3948</v>
      </c>
      <c r="Y450" t="s">
        <v>3949</v>
      </c>
      <c r="AA450" t="s">
        <v>3950</v>
      </c>
      <c r="AB450" s="2" t="s">
        <v>3951</v>
      </c>
      <c r="AC450" t="s">
        <v>3946</v>
      </c>
      <c r="AD450" t="s">
        <v>43</v>
      </c>
    </row>
    <row r="451" spans="1:30" ht="363" x14ac:dyDescent="0.3">
      <c r="A451">
        <v>788</v>
      </c>
      <c r="B451">
        <v>16657</v>
      </c>
      <c r="C451" t="s">
        <v>3958</v>
      </c>
      <c r="D451">
        <v>20160523</v>
      </c>
      <c r="E451">
        <v>1</v>
      </c>
      <c r="F451" t="s">
        <v>45</v>
      </c>
      <c r="G451">
        <v>1</v>
      </c>
      <c r="H451" t="s">
        <v>3959</v>
      </c>
      <c r="I451" t="s">
        <v>3960</v>
      </c>
      <c r="J451" t="s">
        <v>1018</v>
      </c>
      <c r="K451">
        <v>13</v>
      </c>
      <c r="L451" s="1">
        <v>0.33333333333333331</v>
      </c>
      <c r="M451" s="1">
        <v>0.71180555555555547</v>
      </c>
      <c r="N451" t="s">
        <v>3961</v>
      </c>
      <c r="P451" t="s">
        <v>57</v>
      </c>
      <c r="Q451">
        <v>250</v>
      </c>
      <c r="R451">
        <v>30</v>
      </c>
      <c r="AB451" s="2" t="s">
        <v>3962</v>
      </c>
      <c r="AC451" t="s">
        <v>3963</v>
      </c>
      <c r="AD451" t="s">
        <v>43</v>
      </c>
    </row>
    <row r="452" spans="1:30" ht="409.5" x14ac:dyDescent="0.3">
      <c r="A452">
        <v>788</v>
      </c>
      <c r="B452">
        <v>16658</v>
      </c>
      <c r="C452" t="s">
        <v>880</v>
      </c>
      <c r="D452">
        <v>20160524</v>
      </c>
      <c r="E452">
        <v>2</v>
      </c>
      <c r="F452" t="s">
        <v>38</v>
      </c>
      <c r="G452">
        <v>1</v>
      </c>
      <c r="H452" t="s">
        <v>3959</v>
      </c>
      <c r="I452" t="s">
        <v>3964</v>
      </c>
      <c r="J452" t="s">
        <v>1018</v>
      </c>
      <c r="K452">
        <v>13</v>
      </c>
      <c r="L452" s="1">
        <v>0.41666666666666669</v>
      </c>
      <c r="M452" s="1">
        <v>0.45833333333333331</v>
      </c>
      <c r="N452" t="s">
        <v>3961</v>
      </c>
      <c r="P452" t="s">
        <v>57</v>
      </c>
      <c r="S452">
        <v>4</v>
      </c>
      <c r="T452" t="s">
        <v>3965</v>
      </c>
      <c r="U452" t="s">
        <v>3966</v>
      </c>
      <c r="AA452" t="s">
        <v>3967</v>
      </c>
      <c r="AB452" s="2" t="s">
        <v>3968</v>
      </c>
      <c r="AC452" t="s">
        <v>880</v>
      </c>
      <c r="AD452" t="s">
        <v>43</v>
      </c>
    </row>
    <row r="453" spans="1:30" x14ac:dyDescent="0.3">
      <c r="A453">
        <v>788</v>
      </c>
      <c r="B453">
        <v>16659</v>
      </c>
      <c r="C453" t="s">
        <v>3969</v>
      </c>
      <c r="D453">
        <v>20160525</v>
      </c>
      <c r="E453">
        <v>3</v>
      </c>
      <c r="F453" t="s">
        <v>38</v>
      </c>
      <c r="G453">
        <v>1</v>
      </c>
      <c r="H453" t="s">
        <v>3970</v>
      </c>
      <c r="J453" t="s">
        <v>3971</v>
      </c>
      <c r="K453">
        <v>13</v>
      </c>
      <c r="L453" s="1">
        <v>0.375</v>
      </c>
      <c r="M453" s="1">
        <v>0.64236111111111105</v>
      </c>
      <c r="N453" t="s">
        <v>3961</v>
      </c>
      <c r="P453" t="s">
        <v>57</v>
      </c>
      <c r="W453" t="s">
        <v>3970</v>
      </c>
      <c r="X453" t="s">
        <v>3972</v>
      </c>
      <c r="Y453" t="s">
        <v>3973</v>
      </c>
      <c r="AA453" t="s">
        <v>3974</v>
      </c>
      <c r="AB453" t="s">
        <v>3975</v>
      </c>
      <c r="AC453" t="s">
        <v>3969</v>
      </c>
      <c r="AD453" t="s">
        <v>43</v>
      </c>
    </row>
    <row r="454" spans="1:30" x14ac:dyDescent="0.3">
      <c r="A454">
        <v>788</v>
      </c>
      <c r="B454">
        <v>16663</v>
      </c>
      <c r="C454" t="s">
        <v>3977</v>
      </c>
      <c r="D454">
        <v>20160527</v>
      </c>
      <c r="E454">
        <v>4</v>
      </c>
      <c r="F454" t="s">
        <v>38</v>
      </c>
      <c r="G454">
        <v>1</v>
      </c>
      <c r="H454" t="s">
        <v>3978</v>
      </c>
      <c r="I454" t="s">
        <v>3979</v>
      </c>
      <c r="J454" t="s">
        <v>1018</v>
      </c>
      <c r="K454">
        <v>13</v>
      </c>
      <c r="L454" s="1">
        <v>0.41666666666666669</v>
      </c>
      <c r="M454" s="1">
        <v>0.58333333333333337</v>
      </c>
      <c r="N454" t="s">
        <v>3961</v>
      </c>
      <c r="P454" t="s">
        <v>57</v>
      </c>
      <c r="Z454">
        <v>300</v>
      </c>
      <c r="AA454" t="s">
        <v>3980</v>
      </c>
      <c r="AB454" t="s">
        <v>3981</v>
      </c>
      <c r="AC454" t="s">
        <v>3982</v>
      </c>
      <c r="AD454" t="s">
        <v>43</v>
      </c>
    </row>
    <row r="455" spans="1:30" x14ac:dyDescent="0.3">
      <c r="A455">
        <v>384</v>
      </c>
      <c r="B455">
        <v>16720</v>
      </c>
      <c r="C455" t="s">
        <v>4044</v>
      </c>
      <c r="D455">
        <v>20160524</v>
      </c>
      <c r="E455">
        <v>2</v>
      </c>
      <c r="F455" t="s">
        <v>38</v>
      </c>
      <c r="G455">
        <v>1</v>
      </c>
      <c r="H455" t="s">
        <v>4045</v>
      </c>
      <c r="I455" t="s">
        <v>4046</v>
      </c>
      <c r="J455" t="s">
        <v>132</v>
      </c>
      <c r="K455">
        <v>13</v>
      </c>
      <c r="L455" s="1">
        <v>0.66666666666666663</v>
      </c>
      <c r="M455" s="1">
        <v>0.875</v>
      </c>
      <c r="N455" t="s">
        <v>4047</v>
      </c>
      <c r="O455" t="s">
        <v>4048</v>
      </c>
      <c r="P455" t="s">
        <v>42</v>
      </c>
      <c r="AD455" t="s">
        <v>43</v>
      </c>
    </row>
    <row r="456" spans="1:30" x14ac:dyDescent="0.3">
      <c r="A456">
        <v>384</v>
      </c>
      <c r="B456">
        <v>16826</v>
      </c>
      <c r="C456" t="s">
        <v>4224</v>
      </c>
      <c r="D456">
        <v>20160527</v>
      </c>
      <c r="E456">
        <v>4</v>
      </c>
      <c r="F456" t="s">
        <v>38</v>
      </c>
      <c r="G456">
        <v>1</v>
      </c>
      <c r="H456" t="s">
        <v>4225</v>
      </c>
      <c r="I456" t="s">
        <v>4226</v>
      </c>
      <c r="J456" t="s">
        <v>132</v>
      </c>
      <c r="K456">
        <v>13</v>
      </c>
      <c r="L456" s="1">
        <v>0.41666666666666669</v>
      </c>
      <c r="M456" s="1">
        <v>0.5625</v>
      </c>
      <c r="N456" t="s">
        <v>4047</v>
      </c>
      <c r="O456" t="s">
        <v>4227</v>
      </c>
      <c r="P456" t="s">
        <v>42</v>
      </c>
      <c r="AD456" t="s">
        <v>43</v>
      </c>
    </row>
    <row r="457" spans="1:30" x14ac:dyDescent="0.3">
      <c r="A457">
        <v>1305</v>
      </c>
      <c r="B457">
        <v>16964</v>
      </c>
      <c r="C457" t="s">
        <v>4304</v>
      </c>
      <c r="D457">
        <v>20160523</v>
      </c>
      <c r="E457">
        <v>4</v>
      </c>
      <c r="F457" t="s">
        <v>45</v>
      </c>
      <c r="H457" t="s">
        <v>4305</v>
      </c>
      <c r="I457" t="s">
        <v>4306</v>
      </c>
      <c r="J457" t="s">
        <v>566</v>
      </c>
      <c r="K457">
        <v>13</v>
      </c>
      <c r="L457" s="1">
        <v>0.3125</v>
      </c>
      <c r="M457" s="1">
        <v>0.57986111111111105</v>
      </c>
      <c r="N457" t="s">
        <v>4307</v>
      </c>
      <c r="P457" t="s">
        <v>42</v>
      </c>
      <c r="AD457" t="s">
        <v>43</v>
      </c>
    </row>
    <row r="458" spans="1:30" x14ac:dyDescent="0.3">
      <c r="A458">
        <v>1305</v>
      </c>
      <c r="B458">
        <v>16965</v>
      </c>
      <c r="C458" t="s">
        <v>4308</v>
      </c>
      <c r="D458">
        <v>20160524</v>
      </c>
      <c r="E458">
        <v>4</v>
      </c>
      <c r="F458" t="s">
        <v>45</v>
      </c>
      <c r="H458" t="s">
        <v>4305</v>
      </c>
      <c r="I458" t="s">
        <v>4306</v>
      </c>
      <c r="J458" t="s">
        <v>566</v>
      </c>
      <c r="K458">
        <v>13</v>
      </c>
      <c r="L458" s="1">
        <v>0.3125</v>
      </c>
      <c r="M458" s="1">
        <v>0.4861111111111111</v>
      </c>
      <c r="N458" t="s">
        <v>4307</v>
      </c>
      <c r="P458" t="s">
        <v>42</v>
      </c>
      <c r="AD458" t="s">
        <v>43</v>
      </c>
    </row>
    <row r="459" spans="1:30" hidden="1" x14ac:dyDescent="0.3">
      <c r="A459">
        <v>196</v>
      </c>
      <c r="B459">
        <v>14505</v>
      </c>
      <c r="C459" t="s">
        <v>1424</v>
      </c>
      <c r="AD459" t="s">
        <v>29</v>
      </c>
    </row>
    <row r="460" spans="1:30" x14ac:dyDescent="0.3">
      <c r="A460">
        <v>1306</v>
      </c>
      <c r="B460">
        <v>16969</v>
      </c>
      <c r="C460" t="s">
        <v>4309</v>
      </c>
      <c r="D460">
        <v>20160523</v>
      </c>
      <c r="E460">
        <v>1</v>
      </c>
      <c r="F460" t="s">
        <v>45</v>
      </c>
      <c r="G460">
        <v>1</v>
      </c>
      <c r="H460" t="s">
        <v>4310</v>
      </c>
      <c r="I460" t="s">
        <v>4311</v>
      </c>
      <c r="J460" t="s">
        <v>4312</v>
      </c>
      <c r="K460">
        <v>13</v>
      </c>
      <c r="L460" s="1">
        <v>0.375</v>
      </c>
      <c r="M460" s="1">
        <v>0.77083333333333337</v>
      </c>
      <c r="N460" t="s">
        <v>4313</v>
      </c>
      <c r="P460" t="s">
        <v>42</v>
      </c>
      <c r="AD460" t="s">
        <v>43</v>
      </c>
    </row>
    <row r="461" spans="1:30" x14ac:dyDescent="0.3">
      <c r="A461">
        <v>926</v>
      </c>
      <c r="B461">
        <v>16983</v>
      </c>
      <c r="C461" t="s">
        <v>4333</v>
      </c>
      <c r="D461">
        <v>20160527</v>
      </c>
      <c r="E461">
        <v>4</v>
      </c>
      <c r="F461" t="s">
        <v>38</v>
      </c>
      <c r="G461">
        <v>1</v>
      </c>
      <c r="H461" t="s">
        <v>4334</v>
      </c>
      <c r="I461" t="s">
        <v>4335</v>
      </c>
      <c r="J461" t="s">
        <v>3498</v>
      </c>
      <c r="K461">
        <v>13</v>
      </c>
      <c r="L461" s="1">
        <v>0.5</v>
      </c>
      <c r="M461" s="1">
        <v>0.625</v>
      </c>
      <c r="N461">
        <v>82934904</v>
      </c>
      <c r="P461" t="s">
        <v>57</v>
      </c>
      <c r="Z461">
        <v>30</v>
      </c>
      <c r="AA461" t="s">
        <v>4336</v>
      </c>
      <c r="AC461" t="s">
        <v>4333</v>
      </c>
      <c r="AD461" t="s">
        <v>43</v>
      </c>
    </row>
    <row r="462" spans="1:30" x14ac:dyDescent="0.3">
      <c r="A462">
        <v>1111</v>
      </c>
      <c r="B462">
        <v>17088</v>
      </c>
      <c r="C462" t="s">
        <v>4554</v>
      </c>
      <c r="D462">
        <v>20160523</v>
      </c>
      <c r="E462">
        <v>4</v>
      </c>
      <c r="F462" t="s">
        <v>45</v>
      </c>
      <c r="H462" t="s">
        <v>4555</v>
      </c>
      <c r="J462" t="s">
        <v>3668</v>
      </c>
      <c r="K462">
        <v>13</v>
      </c>
      <c r="L462" s="1">
        <v>0.4375</v>
      </c>
      <c r="M462" s="1">
        <v>0.5</v>
      </c>
      <c r="P462" t="s">
        <v>57</v>
      </c>
      <c r="Z462">
        <v>52</v>
      </c>
      <c r="AA462" t="s">
        <v>4556</v>
      </c>
      <c r="AB462" t="s">
        <v>4557</v>
      </c>
      <c r="AC462" t="s">
        <v>4554</v>
      </c>
      <c r="AD462" t="s">
        <v>43</v>
      </c>
    </row>
    <row r="463" spans="1:30" x14ac:dyDescent="0.3">
      <c r="A463">
        <v>1111</v>
      </c>
      <c r="B463">
        <v>17090</v>
      </c>
      <c r="C463" t="s">
        <v>4565</v>
      </c>
      <c r="D463">
        <v>20160524</v>
      </c>
      <c r="E463">
        <v>1</v>
      </c>
      <c r="F463" t="s">
        <v>45</v>
      </c>
      <c r="H463" t="s">
        <v>4555</v>
      </c>
      <c r="J463" t="s">
        <v>3668</v>
      </c>
      <c r="K463">
        <v>13</v>
      </c>
      <c r="L463" s="1">
        <v>0.4375</v>
      </c>
      <c r="M463" s="1">
        <v>0.5</v>
      </c>
      <c r="P463" t="s">
        <v>57</v>
      </c>
      <c r="Q463">
        <v>104</v>
      </c>
      <c r="R463">
        <v>5</v>
      </c>
      <c r="AA463" t="s">
        <v>4566</v>
      </c>
      <c r="AB463" t="s">
        <v>4567</v>
      </c>
      <c r="AC463" t="s">
        <v>4565</v>
      </c>
      <c r="AD463" t="s">
        <v>43</v>
      </c>
    </row>
    <row r="464" spans="1:30" x14ac:dyDescent="0.3">
      <c r="A464">
        <v>1111</v>
      </c>
      <c r="B464">
        <v>17094</v>
      </c>
      <c r="C464" t="s">
        <v>4577</v>
      </c>
      <c r="D464">
        <v>20160525</v>
      </c>
      <c r="E464">
        <v>1</v>
      </c>
      <c r="F464" t="s">
        <v>45</v>
      </c>
      <c r="H464" t="s">
        <v>4555</v>
      </c>
      <c r="J464" t="s">
        <v>3668</v>
      </c>
      <c r="K464">
        <v>13</v>
      </c>
      <c r="L464" s="1">
        <v>0.4375</v>
      </c>
      <c r="M464" s="1">
        <v>0.5</v>
      </c>
      <c r="P464" t="s">
        <v>57</v>
      </c>
      <c r="Q464">
        <v>104</v>
      </c>
      <c r="R464">
        <v>5</v>
      </c>
      <c r="AA464" t="s">
        <v>4578</v>
      </c>
      <c r="AB464" t="s">
        <v>4579</v>
      </c>
      <c r="AC464" t="s">
        <v>4577</v>
      </c>
      <c r="AD464" t="s">
        <v>43</v>
      </c>
    </row>
    <row r="465" spans="1:30" x14ac:dyDescent="0.3">
      <c r="A465">
        <v>1111</v>
      </c>
      <c r="B465">
        <v>17107</v>
      </c>
      <c r="C465" t="s">
        <v>4587</v>
      </c>
      <c r="D465">
        <v>20160526</v>
      </c>
      <c r="E465">
        <v>1</v>
      </c>
      <c r="F465" t="s">
        <v>45</v>
      </c>
      <c r="H465" t="s">
        <v>4555</v>
      </c>
      <c r="J465" t="s">
        <v>3668</v>
      </c>
      <c r="K465">
        <v>13</v>
      </c>
      <c r="L465" s="1">
        <v>0.4375</v>
      </c>
      <c r="M465" s="1">
        <v>0.5</v>
      </c>
      <c r="P465" t="s">
        <v>57</v>
      </c>
      <c r="Q465">
        <v>104</v>
      </c>
      <c r="R465">
        <v>5</v>
      </c>
      <c r="AA465" t="s">
        <v>4588</v>
      </c>
      <c r="AC465" t="s">
        <v>4587</v>
      </c>
      <c r="AD465" t="s">
        <v>43</v>
      </c>
    </row>
    <row r="466" spans="1:30" x14ac:dyDescent="0.3">
      <c r="A466">
        <v>1111</v>
      </c>
      <c r="B466">
        <v>17115</v>
      </c>
      <c r="C466" t="s">
        <v>4618</v>
      </c>
      <c r="D466">
        <v>20160527</v>
      </c>
      <c r="E466">
        <v>4</v>
      </c>
      <c r="F466" t="s">
        <v>45</v>
      </c>
      <c r="H466" t="s">
        <v>4555</v>
      </c>
      <c r="J466" t="s">
        <v>3668</v>
      </c>
      <c r="K466">
        <v>13</v>
      </c>
      <c r="L466" s="1">
        <v>0.4375</v>
      </c>
      <c r="M466" s="1">
        <v>0.5</v>
      </c>
      <c r="P466" t="s">
        <v>57</v>
      </c>
      <c r="Z466">
        <v>104</v>
      </c>
      <c r="AA466" t="s">
        <v>4619</v>
      </c>
      <c r="AB466" t="s">
        <v>4620</v>
      </c>
      <c r="AC466" t="s">
        <v>4618</v>
      </c>
      <c r="AD466" t="s">
        <v>43</v>
      </c>
    </row>
    <row r="467" spans="1:30" x14ac:dyDescent="0.3">
      <c r="A467">
        <v>102</v>
      </c>
      <c r="B467">
        <v>17118</v>
      </c>
      <c r="C467" t="s">
        <v>4621</v>
      </c>
      <c r="D467">
        <v>20160523</v>
      </c>
      <c r="E467">
        <v>1</v>
      </c>
      <c r="F467" t="s">
        <v>45</v>
      </c>
      <c r="J467" t="s">
        <v>4622</v>
      </c>
      <c r="K467">
        <v>13</v>
      </c>
      <c r="P467" t="s">
        <v>57</v>
      </c>
      <c r="Q467">
        <v>100</v>
      </c>
      <c r="R467">
        <v>4</v>
      </c>
      <c r="AA467" t="s">
        <v>4623</v>
      </c>
      <c r="AB467" t="s">
        <v>4624</v>
      </c>
      <c r="AC467" t="s">
        <v>4625</v>
      </c>
      <c r="AD467" t="s">
        <v>43</v>
      </c>
    </row>
    <row r="468" spans="1:30" x14ac:dyDescent="0.3">
      <c r="A468">
        <v>102</v>
      </c>
      <c r="B468">
        <v>17160</v>
      </c>
      <c r="C468" t="s">
        <v>4700</v>
      </c>
      <c r="D468">
        <v>20160524</v>
      </c>
      <c r="E468">
        <v>4</v>
      </c>
      <c r="F468" t="s">
        <v>45</v>
      </c>
      <c r="J468" t="s">
        <v>4622</v>
      </c>
      <c r="K468">
        <v>13</v>
      </c>
      <c r="P468" t="s">
        <v>57</v>
      </c>
      <c r="Z468">
        <v>500</v>
      </c>
      <c r="AA468" t="s">
        <v>4701</v>
      </c>
      <c r="AB468" t="s">
        <v>4702</v>
      </c>
      <c r="AC468" t="s">
        <v>4700</v>
      </c>
      <c r="AD468" t="s">
        <v>43</v>
      </c>
    </row>
    <row r="469" spans="1:30" ht="198" x14ac:dyDescent="0.3">
      <c r="A469">
        <v>102</v>
      </c>
      <c r="B469">
        <v>17161</v>
      </c>
      <c r="C469" t="s">
        <v>4703</v>
      </c>
      <c r="D469">
        <v>20160525</v>
      </c>
      <c r="E469">
        <v>1</v>
      </c>
      <c r="F469" t="s">
        <v>45</v>
      </c>
      <c r="J469" t="s">
        <v>4622</v>
      </c>
      <c r="K469">
        <v>13</v>
      </c>
      <c r="P469" t="s">
        <v>57</v>
      </c>
      <c r="Q469">
        <v>500</v>
      </c>
      <c r="R469">
        <v>1</v>
      </c>
      <c r="AA469" t="s">
        <v>4704</v>
      </c>
      <c r="AB469" s="2" t="s">
        <v>4705</v>
      </c>
      <c r="AC469" t="s">
        <v>4703</v>
      </c>
      <c r="AD469" t="s">
        <v>43</v>
      </c>
    </row>
    <row r="470" spans="1:30" x14ac:dyDescent="0.3">
      <c r="A470">
        <v>102</v>
      </c>
      <c r="B470">
        <v>17162</v>
      </c>
      <c r="C470" t="s">
        <v>4706</v>
      </c>
      <c r="D470">
        <v>20160526</v>
      </c>
      <c r="E470">
        <v>4</v>
      </c>
      <c r="F470" t="s">
        <v>45</v>
      </c>
      <c r="J470" t="s">
        <v>4622</v>
      </c>
      <c r="K470">
        <v>13</v>
      </c>
      <c r="P470" t="s">
        <v>57</v>
      </c>
      <c r="Z470">
        <v>20</v>
      </c>
      <c r="AC470" t="s">
        <v>4706</v>
      </c>
      <c r="AD470" t="s">
        <v>43</v>
      </c>
    </row>
    <row r="471" spans="1:30" hidden="1" x14ac:dyDescent="0.3">
      <c r="A471">
        <v>221</v>
      </c>
      <c r="B471">
        <v>14530</v>
      </c>
      <c r="C471" t="s">
        <v>1511</v>
      </c>
      <c r="AD471" t="s">
        <v>31</v>
      </c>
    </row>
    <row r="472" spans="1:30" x14ac:dyDescent="0.3">
      <c r="A472">
        <v>102</v>
      </c>
      <c r="B472">
        <v>17163</v>
      </c>
      <c r="C472" t="s">
        <v>4707</v>
      </c>
      <c r="D472">
        <v>20160524</v>
      </c>
      <c r="E472">
        <v>2</v>
      </c>
      <c r="F472" t="s">
        <v>45</v>
      </c>
      <c r="J472" t="s">
        <v>4708</v>
      </c>
      <c r="K472">
        <v>13</v>
      </c>
      <c r="P472" t="s">
        <v>57</v>
      </c>
      <c r="S472">
        <v>1</v>
      </c>
      <c r="T472" t="s">
        <v>4709</v>
      </c>
      <c r="U472" t="s">
        <v>4710</v>
      </c>
      <c r="AA472" t="s">
        <v>4711</v>
      </c>
      <c r="AB472" t="s">
        <v>4712</v>
      </c>
      <c r="AC472" t="s">
        <v>4707</v>
      </c>
      <c r="AD472" t="s">
        <v>43</v>
      </c>
    </row>
    <row r="473" spans="1:30" x14ac:dyDescent="0.3">
      <c r="A473">
        <v>102</v>
      </c>
      <c r="B473">
        <v>17164</v>
      </c>
      <c r="C473" t="s">
        <v>4713</v>
      </c>
      <c r="D473">
        <v>20160527</v>
      </c>
      <c r="E473">
        <v>2</v>
      </c>
      <c r="F473" t="s">
        <v>45</v>
      </c>
      <c r="J473" t="s">
        <v>4622</v>
      </c>
      <c r="K473">
        <v>13</v>
      </c>
      <c r="P473" t="s">
        <v>57</v>
      </c>
      <c r="S473">
        <v>4</v>
      </c>
      <c r="T473">
        <v>3</v>
      </c>
      <c r="U473" t="s">
        <v>4714</v>
      </c>
      <c r="AA473" t="s">
        <v>4715</v>
      </c>
      <c r="AB473" t="s">
        <v>4716</v>
      </c>
      <c r="AC473" t="s">
        <v>4713</v>
      </c>
      <c r="AD473" t="s">
        <v>43</v>
      </c>
    </row>
    <row r="474" spans="1:30" x14ac:dyDescent="0.3">
      <c r="A474">
        <v>102</v>
      </c>
      <c r="B474">
        <v>17169</v>
      </c>
      <c r="C474" t="s">
        <v>4718</v>
      </c>
      <c r="D474">
        <v>20160523</v>
      </c>
      <c r="E474">
        <v>2</v>
      </c>
      <c r="F474" t="s">
        <v>45</v>
      </c>
      <c r="J474" t="s">
        <v>4719</v>
      </c>
      <c r="K474">
        <v>13</v>
      </c>
      <c r="P474" t="s">
        <v>57</v>
      </c>
      <c r="S474">
        <v>1</v>
      </c>
      <c r="T474" t="s">
        <v>4709</v>
      </c>
      <c r="U474" t="s">
        <v>4720</v>
      </c>
      <c r="AA474" t="s">
        <v>4721</v>
      </c>
      <c r="AB474" t="s">
        <v>4722</v>
      </c>
      <c r="AC474" t="s">
        <v>4718</v>
      </c>
      <c r="AD474" t="s">
        <v>43</v>
      </c>
    </row>
    <row r="475" spans="1:30" hidden="1" x14ac:dyDescent="0.3">
      <c r="A475">
        <v>870</v>
      </c>
      <c r="B475">
        <v>14587</v>
      </c>
      <c r="C475" t="s">
        <v>1527</v>
      </c>
      <c r="AD475" t="s">
        <v>29</v>
      </c>
    </row>
    <row r="476" spans="1:30" x14ac:dyDescent="0.3">
      <c r="A476">
        <v>640</v>
      </c>
      <c r="B476">
        <v>17187</v>
      </c>
      <c r="C476" t="s">
        <v>4743</v>
      </c>
      <c r="D476">
        <v>20160525</v>
      </c>
      <c r="E476">
        <v>3</v>
      </c>
      <c r="F476" t="s">
        <v>45</v>
      </c>
      <c r="G476">
        <v>1</v>
      </c>
      <c r="H476" t="s">
        <v>4744</v>
      </c>
      <c r="I476" t="s">
        <v>4745</v>
      </c>
      <c r="J476" t="s">
        <v>307</v>
      </c>
      <c r="K476">
        <v>13</v>
      </c>
      <c r="L476" s="1">
        <v>0.41666666666666669</v>
      </c>
      <c r="M476" s="1">
        <v>0.5</v>
      </c>
      <c r="N476" t="s">
        <v>4746</v>
      </c>
      <c r="O476" t="s">
        <v>4747</v>
      </c>
      <c r="P476" t="s">
        <v>42</v>
      </c>
      <c r="AD476" t="s">
        <v>43</v>
      </c>
    </row>
    <row r="477" spans="1:30" x14ac:dyDescent="0.3">
      <c r="A477">
        <v>73</v>
      </c>
      <c r="B477">
        <v>17336</v>
      </c>
      <c r="C477" t="s">
        <v>4970</v>
      </c>
      <c r="D477">
        <v>20160523</v>
      </c>
      <c r="E477">
        <v>1</v>
      </c>
      <c r="F477" t="s">
        <v>45</v>
      </c>
      <c r="H477" t="s">
        <v>4971</v>
      </c>
      <c r="I477" t="s">
        <v>4972</v>
      </c>
      <c r="J477" t="s">
        <v>307</v>
      </c>
      <c r="K477">
        <v>13</v>
      </c>
      <c r="L477" s="1">
        <v>0.41666666666666669</v>
      </c>
      <c r="M477" s="1">
        <v>0.47916666666666669</v>
      </c>
      <c r="P477" t="s">
        <v>42</v>
      </c>
      <c r="AD477" t="s">
        <v>43</v>
      </c>
    </row>
    <row r="478" spans="1:30" x14ac:dyDescent="0.3">
      <c r="A478">
        <v>73</v>
      </c>
      <c r="B478">
        <v>17337</v>
      </c>
      <c r="C478" t="s">
        <v>4973</v>
      </c>
      <c r="D478">
        <v>20160525</v>
      </c>
      <c r="E478">
        <v>4</v>
      </c>
      <c r="F478" t="s">
        <v>45</v>
      </c>
      <c r="H478" t="s">
        <v>4971</v>
      </c>
      <c r="I478" t="s">
        <v>4972</v>
      </c>
      <c r="J478" t="s">
        <v>307</v>
      </c>
      <c r="K478">
        <v>13</v>
      </c>
      <c r="L478" s="1">
        <v>0.39583333333333331</v>
      </c>
      <c r="M478" s="1">
        <v>0.41666666666666669</v>
      </c>
      <c r="P478" t="s">
        <v>42</v>
      </c>
      <c r="AD478" t="s">
        <v>43</v>
      </c>
    </row>
    <row r="479" spans="1:30" x14ac:dyDescent="0.3">
      <c r="A479">
        <v>73</v>
      </c>
      <c r="B479">
        <v>17338</v>
      </c>
      <c r="C479" t="s">
        <v>4974</v>
      </c>
      <c r="D479">
        <v>20160526</v>
      </c>
      <c r="E479">
        <v>4</v>
      </c>
      <c r="F479" t="s">
        <v>45</v>
      </c>
      <c r="H479" t="s">
        <v>4971</v>
      </c>
      <c r="I479" t="s">
        <v>4972</v>
      </c>
      <c r="J479" t="s">
        <v>307</v>
      </c>
      <c r="K479">
        <v>13</v>
      </c>
      <c r="L479" s="1">
        <v>0.41666666666666669</v>
      </c>
      <c r="M479" s="1">
        <v>0.5</v>
      </c>
      <c r="P479" t="s">
        <v>42</v>
      </c>
      <c r="AD479" t="s">
        <v>43</v>
      </c>
    </row>
    <row r="480" spans="1:30" x14ac:dyDescent="0.3">
      <c r="A480">
        <v>73</v>
      </c>
      <c r="B480">
        <v>17339</v>
      </c>
      <c r="C480" t="s">
        <v>4975</v>
      </c>
      <c r="D480">
        <v>20160527</v>
      </c>
      <c r="E480">
        <v>4</v>
      </c>
      <c r="F480" t="s">
        <v>45</v>
      </c>
      <c r="H480" t="s">
        <v>4971</v>
      </c>
      <c r="I480" t="s">
        <v>4972</v>
      </c>
      <c r="J480" t="s">
        <v>307</v>
      </c>
      <c r="K480">
        <v>13</v>
      </c>
      <c r="L480" s="1">
        <v>0.45833333333333331</v>
      </c>
      <c r="M480" s="1">
        <v>0.5</v>
      </c>
      <c r="P480" t="s">
        <v>42</v>
      </c>
      <c r="AD480" t="s">
        <v>43</v>
      </c>
    </row>
    <row r="481" spans="1:30" x14ac:dyDescent="0.3">
      <c r="A481">
        <v>1294</v>
      </c>
      <c r="B481">
        <v>17546</v>
      </c>
      <c r="C481" t="s">
        <v>4991</v>
      </c>
      <c r="D481">
        <v>20160525</v>
      </c>
      <c r="E481">
        <v>4</v>
      </c>
      <c r="F481" t="s">
        <v>38</v>
      </c>
      <c r="G481">
        <v>1</v>
      </c>
      <c r="H481" t="s">
        <v>4992</v>
      </c>
      <c r="I481" t="s">
        <v>4993</v>
      </c>
      <c r="J481" t="s">
        <v>4994</v>
      </c>
      <c r="K481">
        <v>13</v>
      </c>
      <c r="L481" s="1">
        <v>0.58333333333333337</v>
      </c>
      <c r="M481" s="1">
        <v>0.625</v>
      </c>
      <c r="P481" t="s">
        <v>42</v>
      </c>
      <c r="AD481" t="s">
        <v>43</v>
      </c>
    </row>
    <row r="482" spans="1:30" x14ac:dyDescent="0.3">
      <c r="A482">
        <v>702</v>
      </c>
      <c r="B482">
        <v>17560</v>
      </c>
      <c r="C482" t="s">
        <v>5005</v>
      </c>
      <c r="D482">
        <v>20160524</v>
      </c>
      <c r="E482">
        <v>2</v>
      </c>
      <c r="F482" t="s">
        <v>45</v>
      </c>
      <c r="H482" t="s">
        <v>3193</v>
      </c>
      <c r="I482" t="s">
        <v>5006</v>
      </c>
      <c r="J482" t="s">
        <v>105</v>
      </c>
      <c r="K482">
        <v>13</v>
      </c>
      <c r="L482" s="1">
        <v>0.35416666666666669</v>
      </c>
      <c r="M482" s="1">
        <v>0.55208333333333337</v>
      </c>
      <c r="P482" t="s">
        <v>57</v>
      </c>
      <c r="S482">
        <v>1</v>
      </c>
      <c r="T482" t="s">
        <v>5007</v>
      </c>
      <c r="U482" t="s">
        <v>5008</v>
      </c>
      <c r="AC482" t="s">
        <v>5005</v>
      </c>
      <c r="AD482" t="s">
        <v>43</v>
      </c>
    </row>
    <row r="483" spans="1:30" x14ac:dyDescent="0.3">
      <c r="A483">
        <v>392</v>
      </c>
      <c r="B483">
        <v>17561</v>
      </c>
      <c r="C483" t="s">
        <v>5009</v>
      </c>
      <c r="D483">
        <v>20160523</v>
      </c>
      <c r="E483">
        <v>1</v>
      </c>
      <c r="F483" t="s">
        <v>45</v>
      </c>
      <c r="H483" t="s">
        <v>5010</v>
      </c>
      <c r="I483" t="s">
        <v>5011</v>
      </c>
      <c r="J483" t="s">
        <v>566</v>
      </c>
      <c r="K483">
        <v>13</v>
      </c>
      <c r="L483" s="1">
        <v>0.33333333333333331</v>
      </c>
      <c r="M483" s="1">
        <v>0.70833333333333337</v>
      </c>
      <c r="P483" t="s">
        <v>57</v>
      </c>
      <c r="Q483" t="s">
        <v>5012</v>
      </c>
      <c r="R483">
        <v>40</v>
      </c>
      <c r="AA483" t="s">
        <v>5013</v>
      </c>
      <c r="AC483" t="s">
        <v>5014</v>
      </c>
      <c r="AD483" t="s">
        <v>43</v>
      </c>
    </row>
    <row r="484" spans="1:30" ht="409.5" x14ac:dyDescent="0.3">
      <c r="A484">
        <v>392</v>
      </c>
      <c r="B484">
        <v>17562</v>
      </c>
      <c r="C484" t="s">
        <v>5015</v>
      </c>
      <c r="D484">
        <v>20160524</v>
      </c>
      <c r="E484">
        <v>2</v>
      </c>
      <c r="F484" t="s">
        <v>45</v>
      </c>
      <c r="H484" t="s">
        <v>5010</v>
      </c>
      <c r="I484" t="s">
        <v>5011</v>
      </c>
      <c r="J484" t="s">
        <v>566</v>
      </c>
      <c r="K484">
        <v>13</v>
      </c>
      <c r="L484" s="1">
        <v>0.57291666666666663</v>
      </c>
      <c r="M484" s="1">
        <v>0.63541666666666663</v>
      </c>
      <c r="P484" t="s">
        <v>57</v>
      </c>
      <c r="S484">
        <v>2</v>
      </c>
      <c r="T484" t="s">
        <v>5016</v>
      </c>
      <c r="U484" t="s">
        <v>2388</v>
      </c>
      <c r="AA484" t="s">
        <v>5017</v>
      </c>
      <c r="AB484" s="2" t="s">
        <v>5018</v>
      </c>
      <c r="AC484" t="s">
        <v>5015</v>
      </c>
      <c r="AD484" t="s">
        <v>43</v>
      </c>
    </row>
    <row r="485" spans="1:30" x14ac:dyDescent="0.3">
      <c r="A485">
        <v>392</v>
      </c>
      <c r="B485">
        <v>17563</v>
      </c>
      <c r="C485" t="s">
        <v>5019</v>
      </c>
      <c r="D485">
        <v>20160527</v>
      </c>
      <c r="E485">
        <v>4</v>
      </c>
      <c r="F485" t="s">
        <v>38</v>
      </c>
      <c r="G485">
        <v>1</v>
      </c>
      <c r="H485" t="s">
        <v>5010</v>
      </c>
      <c r="I485" t="s">
        <v>5011</v>
      </c>
      <c r="J485" t="s">
        <v>566</v>
      </c>
      <c r="K485">
        <v>13</v>
      </c>
      <c r="L485" s="1">
        <v>0.63541666666666663</v>
      </c>
      <c r="M485" s="1">
        <v>0.70833333333333337</v>
      </c>
      <c r="N485" t="s">
        <v>5020</v>
      </c>
      <c r="O485" t="s">
        <v>5021</v>
      </c>
      <c r="P485" t="s">
        <v>57</v>
      </c>
      <c r="Z485" t="s">
        <v>5022</v>
      </c>
      <c r="AA485" t="s">
        <v>5023</v>
      </c>
      <c r="AC485" t="s">
        <v>5024</v>
      </c>
      <c r="AD485" t="s">
        <v>43</v>
      </c>
    </row>
    <row r="486" spans="1:30" x14ac:dyDescent="0.3">
      <c r="A486">
        <v>392</v>
      </c>
      <c r="B486">
        <v>17564</v>
      </c>
      <c r="C486" t="s">
        <v>5025</v>
      </c>
      <c r="D486">
        <v>20160525</v>
      </c>
      <c r="E486">
        <v>1</v>
      </c>
      <c r="F486" t="s">
        <v>45</v>
      </c>
      <c r="H486" t="s">
        <v>5010</v>
      </c>
      <c r="I486" t="s">
        <v>5026</v>
      </c>
      <c r="J486" t="s">
        <v>566</v>
      </c>
      <c r="K486">
        <v>13</v>
      </c>
      <c r="P486" t="s">
        <v>57</v>
      </c>
      <c r="Q486" t="s">
        <v>5012</v>
      </c>
      <c r="R486">
        <v>40</v>
      </c>
      <c r="AC486" t="s">
        <v>5025</v>
      </c>
      <c r="AD486" t="s">
        <v>43</v>
      </c>
    </row>
    <row r="487" spans="1:30" x14ac:dyDescent="0.3">
      <c r="A487">
        <v>392</v>
      </c>
      <c r="B487">
        <v>17565</v>
      </c>
      <c r="C487" t="s">
        <v>5025</v>
      </c>
      <c r="D487">
        <v>20160525</v>
      </c>
      <c r="E487">
        <v>1</v>
      </c>
      <c r="F487" t="s">
        <v>45</v>
      </c>
      <c r="H487" t="s">
        <v>5010</v>
      </c>
      <c r="I487" t="s">
        <v>5027</v>
      </c>
      <c r="J487" t="s">
        <v>566</v>
      </c>
      <c r="K487">
        <v>13</v>
      </c>
      <c r="L487" s="1">
        <v>0.33333333333333331</v>
      </c>
      <c r="M487" s="1">
        <v>0.70833333333333337</v>
      </c>
      <c r="P487" t="s">
        <v>57</v>
      </c>
      <c r="Q487" t="s">
        <v>5012</v>
      </c>
      <c r="R487">
        <v>40</v>
      </c>
      <c r="AC487" t="s">
        <v>5025</v>
      </c>
      <c r="AD487" t="s">
        <v>43</v>
      </c>
    </row>
    <row r="488" spans="1:30" x14ac:dyDescent="0.3">
      <c r="A488">
        <v>392</v>
      </c>
      <c r="B488">
        <v>17566</v>
      </c>
      <c r="C488" t="s">
        <v>5025</v>
      </c>
      <c r="D488">
        <v>20160526</v>
      </c>
      <c r="E488">
        <v>1</v>
      </c>
      <c r="F488" t="s">
        <v>45</v>
      </c>
      <c r="H488" t="s">
        <v>5010</v>
      </c>
      <c r="I488" t="s">
        <v>5011</v>
      </c>
      <c r="J488" t="s">
        <v>566</v>
      </c>
      <c r="K488">
        <v>13</v>
      </c>
      <c r="L488" s="1">
        <v>0.33333333333333331</v>
      </c>
      <c r="M488" s="1">
        <v>0.70833333333333337</v>
      </c>
      <c r="P488" t="s">
        <v>57</v>
      </c>
      <c r="Q488" t="s">
        <v>5012</v>
      </c>
      <c r="R488">
        <v>40</v>
      </c>
      <c r="AC488" t="s">
        <v>5025</v>
      </c>
      <c r="AD488" t="s">
        <v>43</v>
      </c>
    </row>
    <row r="489" spans="1:30" x14ac:dyDescent="0.3">
      <c r="A489">
        <v>442</v>
      </c>
      <c r="B489">
        <v>17610</v>
      </c>
      <c r="C489" t="s">
        <v>5091</v>
      </c>
      <c r="D489">
        <v>20160527</v>
      </c>
      <c r="E489">
        <v>3</v>
      </c>
      <c r="F489" t="s">
        <v>45</v>
      </c>
      <c r="G489">
        <v>1</v>
      </c>
      <c r="H489" t="s">
        <v>5092</v>
      </c>
      <c r="J489" t="s">
        <v>3086</v>
      </c>
      <c r="K489">
        <v>13</v>
      </c>
      <c r="L489" s="1">
        <v>0.41666666666666669</v>
      </c>
      <c r="M489" s="1">
        <v>0.5</v>
      </c>
      <c r="P489" t="s">
        <v>42</v>
      </c>
      <c r="AD489" t="s">
        <v>43</v>
      </c>
    </row>
    <row r="490" spans="1:30" hidden="1" x14ac:dyDescent="0.3">
      <c r="A490">
        <v>956</v>
      </c>
      <c r="B490">
        <v>14627</v>
      </c>
      <c r="C490" t="s">
        <v>1592</v>
      </c>
      <c r="AD490" t="s">
        <v>29</v>
      </c>
    </row>
    <row r="491" spans="1:30" x14ac:dyDescent="0.3">
      <c r="A491">
        <v>318</v>
      </c>
      <c r="B491">
        <v>17643</v>
      </c>
      <c r="C491" t="s">
        <v>5125</v>
      </c>
      <c r="D491">
        <v>20160523</v>
      </c>
      <c r="E491">
        <v>2</v>
      </c>
      <c r="F491" t="s">
        <v>45</v>
      </c>
      <c r="G491">
        <v>1</v>
      </c>
      <c r="J491" t="s">
        <v>550</v>
      </c>
      <c r="K491">
        <v>13</v>
      </c>
      <c r="P491" t="s">
        <v>57</v>
      </c>
      <c r="S491">
        <v>1</v>
      </c>
      <c r="T491" t="s">
        <v>5126</v>
      </c>
      <c r="U491" t="s">
        <v>1070</v>
      </c>
      <c r="AC491" t="s">
        <v>5125</v>
      </c>
      <c r="AD491" t="s">
        <v>43</v>
      </c>
    </row>
    <row r="492" spans="1:30" x14ac:dyDescent="0.3">
      <c r="A492">
        <v>318</v>
      </c>
      <c r="B492">
        <v>17646</v>
      </c>
      <c r="C492" t="s">
        <v>5130</v>
      </c>
      <c r="D492">
        <v>20160523</v>
      </c>
      <c r="E492">
        <v>3</v>
      </c>
      <c r="F492" t="s">
        <v>38</v>
      </c>
      <c r="G492">
        <v>1</v>
      </c>
      <c r="J492" t="s">
        <v>550</v>
      </c>
      <c r="K492">
        <v>13</v>
      </c>
      <c r="P492" t="s">
        <v>57</v>
      </c>
      <c r="W492" t="s">
        <v>5131</v>
      </c>
      <c r="X492" t="s">
        <v>5132</v>
      </c>
      <c r="Y492">
        <v>38</v>
      </c>
      <c r="AC492" t="s">
        <v>5130</v>
      </c>
      <c r="AD492" t="s">
        <v>43</v>
      </c>
    </row>
    <row r="493" spans="1:30" x14ac:dyDescent="0.3">
      <c r="A493">
        <v>318</v>
      </c>
      <c r="B493">
        <v>17731</v>
      </c>
      <c r="C493" t="s">
        <v>5222</v>
      </c>
      <c r="D493">
        <v>20160524</v>
      </c>
      <c r="E493">
        <v>3</v>
      </c>
      <c r="F493" t="s">
        <v>38</v>
      </c>
      <c r="G493">
        <v>1</v>
      </c>
      <c r="J493" t="s">
        <v>5223</v>
      </c>
      <c r="K493">
        <v>13</v>
      </c>
      <c r="P493" t="s">
        <v>57</v>
      </c>
      <c r="W493" t="s">
        <v>5224</v>
      </c>
      <c r="X493" t="s">
        <v>5225</v>
      </c>
      <c r="Y493">
        <v>47</v>
      </c>
      <c r="AC493" t="s">
        <v>5222</v>
      </c>
      <c r="AD493" t="s">
        <v>43</v>
      </c>
    </row>
    <row r="494" spans="1:30" x14ac:dyDescent="0.3">
      <c r="A494">
        <v>318</v>
      </c>
      <c r="B494">
        <v>17732</v>
      </c>
      <c r="C494" t="s">
        <v>5130</v>
      </c>
      <c r="D494">
        <v>20160525</v>
      </c>
      <c r="E494">
        <v>3</v>
      </c>
      <c r="F494" t="s">
        <v>45</v>
      </c>
      <c r="G494">
        <v>1</v>
      </c>
      <c r="J494" t="s">
        <v>550</v>
      </c>
      <c r="K494">
        <v>13</v>
      </c>
      <c r="P494" t="s">
        <v>57</v>
      </c>
      <c r="W494" t="s">
        <v>5131</v>
      </c>
      <c r="X494" t="s">
        <v>5132</v>
      </c>
      <c r="Y494">
        <v>38</v>
      </c>
      <c r="AC494" t="s">
        <v>5130</v>
      </c>
      <c r="AD494" t="s">
        <v>43</v>
      </c>
    </row>
    <row r="495" spans="1:30" x14ac:dyDescent="0.3">
      <c r="A495">
        <v>318</v>
      </c>
      <c r="B495">
        <v>17733</v>
      </c>
      <c r="C495" t="s">
        <v>5130</v>
      </c>
      <c r="D495">
        <v>20160526</v>
      </c>
      <c r="E495">
        <v>3</v>
      </c>
      <c r="F495" t="s">
        <v>45</v>
      </c>
      <c r="G495">
        <v>1</v>
      </c>
      <c r="J495" t="s">
        <v>550</v>
      </c>
      <c r="K495">
        <v>13</v>
      </c>
      <c r="P495" t="s">
        <v>57</v>
      </c>
      <c r="W495" t="s">
        <v>5131</v>
      </c>
      <c r="X495" t="s">
        <v>5225</v>
      </c>
      <c r="Y495">
        <v>47</v>
      </c>
      <c r="AC495" t="s">
        <v>5130</v>
      </c>
      <c r="AD495" t="s">
        <v>43</v>
      </c>
    </row>
    <row r="496" spans="1:30" x14ac:dyDescent="0.3">
      <c r="A496">
        <v>318</v>
      </c>
      <c r="B496">
        <v>17734</v>
      </c>
      <c r="C496" t="s">
        <v>5130</v>
      </c>
      <c r="D496">
        <v>20160527</v>
      </c>
      <c r="E496">
        <v>3</v>
      </c>
      <c r="F496" t="s">
        <v>45</v>
      </c>
      <c r="G496">
        <v>1</v>
      </c>
      <c r="J496" t="s">
        <v>550</v>
      </c>
      <c r="K496">
        <v>13</v>
      </c>
      <c r="P496" t="s">
        <v>57</v>
      </c>
      <c r="W496" t="s">
        <v>5131</v>
      </c>
      <c r="X496" t="s">
        <v>5226</v>
      </c>
      <c r="Y496">
        <v>34</v>
      </c>
      <c r="AC496" t="s">
        <v>5130</v>
      </c>
      <c r="AD496" t="s">
        <v>43</v>
      </c>
    </row>
    <row r="497" spans="1:30" x14ac:dyDescent="0.3">
      <c r="A497">
        <v>1331</v>
      </c>
      <c r="B497">
        <v>17766</v>
      </c>
      <c r="C497" t="s">
        <v>5276</v>
      </c>
      <c r="D497">
        <v>20160524</v>
      </c>
      <c r="E497">
        <v>3</v>
      </c>
      <c r="F497" t="s">
        <v>45</v>
      </c>
      <c r="G497">
        <v>1</v>
      </c>
      <c r="H497" t="s">
        <v>5277</v>
      </c>
      <c r="I497" t="s">
        <v>550</v>
      </c>
      <c r="J497" t="s">
        <v>5278</v>
      </c>
      <c r="K497">
        <v>13</v>
      </c>
      <c r="L497" s="1">
        <v>0.33333333333333331</v>
      </c>
      <c r="M497" s="1">
        <v>0.79166666666666663</v>
      </c>
      <c r="N497" t="s">
        <v>5279</v>
      </c>
      <c r="P497" t="s">
        <v>57</v>
      </c>
      <c r="W497" t="s">
        <v>5280</v>
      </c>
      <c r="X497" t="s">
        <v>5281</v>
      </c>
      <c r="Y497">
        <v>40</v>
      </c>
      <c r="AB497" t="s">
        <v>5282</v>
      </c>
      <c r="AC497" t="s">
        <v>5276</v>
      </c>
      <c r="AD497" t="s">
        <v>43</v>
      </c>
    </row>
    <row r="498" spans="1:30" x14ac:dyDescent="0.3">
      <c r="A498">
        <v>387</v>
      </c>
      <c r="B498">
        <v>17915</v>
      </c>
      <c r="C498" t="s">
        <v>5450</v>
      </c>
      <c r="D498">
        <v>20160526</v>
      </c>
      <c r="E498">
        <v>2</v>
      </c>
      <c r="F498" t="s">
        <v>45</v>
      </c>
      <c r="H498" t="s">
        <v>642</v>
      </c>
      <c r="I498" t="s">
        <v>643</v>
      </c>
      <c r="J498" t="s">
        <v>644</v>
      </c>
      <c r="K498">
        <v>13</v>
      </c>
      <c r="L498" s="1">
        <v>0.66666666666666663</v>
      </c>
      <c r="M498" s="1">
        <v>0.75</v>
      </c>
      <c r="P498" t="s">
        <v>57</v>
      </c>
      <c r="S498">
        <v>1</v>
      </c>
      <c r="T498" t="s">
        <v>5451</v>
      </c>
      <c r="U498" t="s">
        <v>5452</v>
      </c>
      <c r="AA498" t="s">
        <v>5453</v>
      </c>
      <c r="AC498" t="s">
        <v>5454</v>
      </c>
      <c r="AD498" t="s">
        <v>43</v>
      </c>
    </row>
    <row r="499" spans="1:30" ht="409.5" x14ac:dyDescent="0.3">
      <c r="A499">
        <v>1002</v>
      </c>
      <c r="B499">
        <v>17923</v>
      </c>
      <c r="C499" t="s">
        <v>5207</v>
      </c>
      <c r="D499">
        <v>20160525</v>
      </c>
      <c r="E499">
        <v>2</v>
      </c>
      <c r="F499" t="s">
        <v>45</v>
      </c>
      <c r="H499" t="s">
        <v>5459</v>
      </c>
      <c r="I499" t="s">
        <v>5460</v>
      </c>
      <c r="J499" t="s">
        <v>5461</v>
      </c>
      <c r="K499">
        <v>13</v>
      </c>
      <c r="L499" s="1">
        <v>0.39583333333333331</v>
      </c>
      <c r="M499" s="1">
        <v>0.52083333333333337</v>
      </c>
      <c r="N499" t="s">
        <v>5462</v>
      </c>
      <c r="P499" t="s">
        <v>57</v>
      </c>
      <c r="S499">
        <v>4</v>
      </c>
      <c r="T499" t="s">
        <v>5463</v>
      </c>
      <c r="U499" t="s">
        <v>5464</v>
      </c>
      <c r="AB499" s="2" t="s">
        <v>5465</v>
      </c>
      <c r="AC499" t="s">
        <v>5207</v>
      </c>
      <c r="AD499" t="s">
        <v>43</v>
      </c>
    </row>
    <row r="500" spans="1:30" x14ac:dyDescent="0.3">
      <c r="A500">
        <v>671</v>
      </c>
      <c r="B500">
        <v>17937</v>
      </c>
      <c r="C500" t="s">
        <v>5473</v>
      </c>
      <c r="D500">
        <v>20160523</v>
      </c>
      <c r="E500">
        <v>4</v>
      </c>
      <c r="F500" t="s">
        <v>45</v>
      </c>
      <c r="J500" t="s">
        <v>5474</v>
      </c>
      <c r="K500">
        <v>13</v>
      </c>
      <c r="P500" t="s">
        <v>57</v>
      </c>
      <c r="Z500">
        <v>90</v>
      </c>
      <c r="AA500" t="s">
        <v>5475</v>
      </c>
      <c r="AC500" t="s">
        <v>5473</v>
      </c>
      <c r="AD500" t="s">
        <v>43</v>
      </c>
    </row>
    <row r="501" spans="1:30" x14ac:dyDescent="0.3">
      <c r="A501">
        <v>671</v>
      </c>
      <c r="B501">
        <v>17938</v>
      </c>
      <c r="C501" t="s">
        <v>5476</v>
      </c>
      <c r="D501">
        <v>20160524</v>
      </c>
      <c r="E501">
        <v>4</v>
      </c>
      <c r="F501" t="s">
        <v>45</v>
      </c>
      <c r="J501" t="s">
        <v>5474</v>
      </c>
      <c r="K501">
        <v>13</v>
      </c>
      <c r="P501" t="s">
        <v>57</v>
      </c>
      <c r="Z501">
        <v>1000</v>
      </c>
      <c r="AA501" t="s">
        <v>5477</v>
      </c>
      <c r="AC501" t="s">
        <v>5476</v>
      </c>
      <c r="AD501" t="s">
        <v>43</v>
      </c>
    </row>
    <row r="502" spans="1:30" x14ac:dyDescent="0.3">
      <c r="A502">
        <v>671</v>
      </c>
      <c r="B502">
        <v>17939</v>
      </c>
      <c r="C502" t="s">
        <v>5478</v>
      </c>
      <c r="D502">
        <v>20160525</v>
      </c>
      <c r="E502">
        <v>4</v>
      </c>
      <c r="F502" t="s">
        <v>45</v>
      </c>
      <c r="J502" t="s">
        <v>5474</v>
      </c>
      <c r="K502">
        <v>13</v>
      </c>
      <c r="P502" t="s">
        <v>57</v>
      </c>
      <c r="Z502">
        <v>10</v>
      </c>
      <c r="AA502" t="s">
        <v>5479</v>
      </c>
      <c r="AC502" t="s">
        <v>5478</v>
      </c>
      <c r="AD502" t="s">
        <v>43</v>
      </c>
    </row>
    <row r="503" spans="1:30" x14ac:dyDescent="0.3">
      <c r="A503">
        <v>1113</v>
      </c>
      <c r="B503">
        <v>17940</v>
      </c>
      <c r="C503" t="s">
        <v>5480</v>
      </c>
      <c r="D503">
        <v>20160525</v>
      </c>
      <c r="E503">
        <v>4</v>
      </c>
      <c r="F503" t="s">
        <v>45</v>
      </c>
      <c r="H503" t="s">
        <v>5481</v>
      </c>
      <c r="I503" t="s">
        <v>5482</v>
      </c>
      <c r="J503" t="s">
        <v>88</v>
      </c>
      <c r="K503">
        <v>13</v>
      </c>
      <c r="L503" s="1">
        <v>0.4375</v>
      </c>
      <c r="M503" s="1">
        <v>0.625</v>
      </c>
      <c r="P503" t="s">
        <v>57</v>
      </c>
      <c r="Z503">
        <v>60</v>
      </c>
      <c r="AA503" t="s">
        <v>5483</v>
      </c>
      <c r="AC503" t="s">
        <v>5480</v>
      </c>
      <c r="AD503" t="s">
        <v>43</v>
      </c>
    </row>
    <row r="504" spans="1:30" x14ac:dyDescent="0.3">
      <c r="A504">
        <v>318</v>
      </c>
      <c r="B504">
        <v>18006</v>
      </c>
      <c r="C504" t="s">
        <v>5558</v>
      </c>
      <c r="D504">
        <v>20160527</v>
      </c>
      <c r="E504">
        <v>1</v>
      </c>
      <c r="F504" t="s">
        <v>45</v>
      </c>
      <c r="G504">
        <v>1</v>
      </c>
      <c r="J504" t="s">
        <v>550</v>
      </c>
      <c r="K504">
        <v>13</v>
      </c>
      <c r="P504" t="s">
        <v>57</v>
      </c>
      <c r="Q504">
        <v>6</v>
      </c>
      <c r="R504">
        <v>2</v>
      </c>
      <c r="AC504" t="s">
        <v>5558</v>
      </c>
      <c r="AD504" t="s">
        <v>43</v>
      </c>
    </row>
    <row r="505" spans="1:30" x14ac:dyDescent="0.3">
      <c r="A505">
        <v>680</v>
      </c>
      <c r="B505">
        <v>18018</v>
      </c>
      <c r="C505" t="s">
        <v>4252</v>
      </c>
      <c r="D505">
        <v>20160523</v>
      </c>
      <c r="E505">
        <v>2</v>
      </c>
      <c r="F505" t="s">
        <v>45</v>
      </c>
      <c r="H505" t="s">
        <v>5562</v>
      </c>
      <c r="I505" t="s">
        <v>5563</v>
      </c>
      <c r="J505" t="s">
        <v>2559</v>
      </c>
      <c r="K505">
        <v>13</v>
      </c>
      <c r="L505" s="1">
        <v>0.57291666666666663</v>
      </c>
      <c r="M505" s="1">
        <v>0.58680555555555558</v>
      </c>
      <c r="P505" t="s">
        <v>57</v>
      </c>
      <c r="S505">
        <v>6</v>
      </c>
      <c r="T505" t="s">
        <v>5564</v>
      </c>
      <c r="U505" t="s">
        <v>5565</v>
      </c>
      <c r="AA505" t="s">
        <v>5566</v>
      </c>
      <c r="AC505" t="s">
        <v>4252</v>
      </c>
      <c r="AD505" t="s">
        <v>43</v>
      </c>
    </row>
    <row r="506" spans="1:30" x14ac:dyDescent="0.3">
      <c r="A506">
        <v>680</v>
      </c>
      <c r="B506">
        <v>18023</v>
      </c>
      <c r="C506" t="s">
        <v>44</v>
      </c>
      <c r="D506">
        <v>20160524</v>
      </c>
      <c r="E506">
        <v>2</v>
      </c>
      <c r="F506" t="s">
        <v>45</v>
      </c>
      <c r="H506" t="s">
        <v>5562</v>
      </c>
      <c r="I506" t="s">
        <v>5563</v>
      </c>
      <c r="J506" t="s">
        <v>2559</v>
      </c>
      <c r="K506">
        <v>13</v>
      </c>
      <c r="L506" s="1">
        <v>0.5</v>
      </c>
      <c r="M506" s="1">
        <v>0.57291666666666663</v>
      </c>
      <c r="P506" t="s">
        <v>57</v>
      </c>
      <c r="S506">
        <v>2</v>
      </c>
      <c r="T506" t="s">
        <v>5569</v>
      </c>
      <c r="U506" t="s">
        <v>342</v>
      </c>
      <c r="AA506" t="s">
        <v>5570</v>
      </c>
      <c r="AC506" t="s">
        <v>44</v>
      </c>
      <c r="AD506" t="s">
        <v>43</v>
      </c>
    </row>
    <row r="507" spans="1:30" hidden="1" x14ac:dyDescent="0.3">
      <c r="A507">
        <v>963</v>
      </c>
      <c r="B507">
        <v>14665</v>
      </c>
      <c r="C507" t="s">
        <v>1662</v>
      </c>
      <c r="AD507" t="s">
        <v>29</v>
      </c>
    </row>
    <row r="508" spans="1:30" hidden="1" x14ac:dyDescent="0.3">
      <c r="A508">
        <v>963</v>
      </c>
      <c r="B508">
        <v>14668</v>
      </c>
      <c r="C508" t="s">
        <v>1663</v>
      </c>
      <c r="AD508" t="s">
        <v>29</v>
      </c>
    </row>
    <row r="509" spans="1:30" x14ac:dyDescent="0.3">
      <c r="A509">
        <v>680</v>
      </c>
      <c r="B509">
        <v>18082</v>
      </c>
      <c r="C509" t="s">
        <v>5575</v>
      </c>
      <c r="D509">
        <v>20160525</v>
      </c>
      <c r="E509">
        <v>3</v>
      </c>
      <c r="F509" t="s">
        <v>45</v>
      </c>
      <c r="H509" t="s">
        <v>5576</v>
      </c>
      <c r="I509" t="s">
        <v>5577</v>
      </c>
      <c r="J509" t="s">
        <v>307</v>
      </c>
      <c r="K509">
        <v>13</v>
      </c>
      <c r="L509" s="1">
        <v>0.5</v>
      </c>
      <c r="M509" s="1">
        <v>0.54166666666666663</v>
      </c>
      <c r="P509" t="s">
        <v>57</v>
      </c>
      <c r="W509" t="s">
        <v>5578</v>
      </c>
      <c r="X509" t="s">
        <v>1812</v>
      </c>
      <c r="Y509">
        <v>23</v>
      </c>
      <c r="AC509" t="s">
        <v>5575</v>
      </c>
      <c r="AD509" t="s">
        <v>43</v>
      </c>
    </row>
    <row r="510" spans="1:30" x14ac:dyDescent="0.3">
      <c r="A510">
        <v>680</v>
      </c>
      <c r="B510">
        <v>18129</v>
      </c>
      <c r="C510" t="s">
        <v>5579</v>
      </c>
      <c r="D510">
        <v>20160527</v>
      </c>
      <c r="E510">
        <v>3</v>
      </c>
      <c r="F510" t="s">
        <v>45</v>
      </c>
      <c r="H510" t="s">
        <v>5580</v>
      </c>
      <c r="J510" t="s">
        <v>307</v>
      </c>
      <c r="K510">
        <v>13</v>
      </c>
      <c r="L510" s="1">
        <v>0.5</v>
      </c>
      <c r="M510" s="1">
        <v>0.54166666666666663</v>
      </c>
      <c r="P510" t="s">
        <v>57</v>
      </c>
      <c r="W510" t="s">
        <v>5581</v>
      </c>
      <c r="X510" t="s">
        <v>1812</v>
      </c>
      <c r="Y510">
        <v>5</v>
      </c>
      <c r="AA510" t="s">
        <v>5582</v>
      </c>
      <c r="AC510" t="s">
        <v>5579</v>
      </c>
      <c r="AD510" t="s">
        <v>43</v>
      </c>
    </row>
    <row r="511" spans="1:30" x14ac:dyDescent="0.3">
      <c r="A511">
        <v>855</v>
      </c>
      <c r="B511">
        <v>18258</v>
      </c>
      <c r="C511" t="s">
        <v>5642</v>
      </c>
      <c r="D511">
        <v>20160523</v>
      </c>
      <c r="E511">
        <v>2</v>
      </c>
      <c r="F511" t="s">
        <v>45</v>
      </c>
      <c r="J511" t="s">
        <v>5643</v>
      </c>
      <c r="K511">
        <v>13</v>
      </c>
      <c r="P511" t="s">
        <v>57</v>
      </c>
      <c r="S511">
        <v>2</v>
      </c>
      <c r="T511" t="s">
        <v>5644</v>
      </c>
      <c r="U511" t="s">
        <v>5645</v>
      </c>
      <c r="AB511" t="s">
        <v>5646</v>
      </c>
      <c r="AC511" t="s">
        <v>5642</v>
      </c>
      <c r="AD511" t="s">
        <v>43</v>
      </c>
    </row>
    <row r="512" spans="1:30" hidden="1" x14ac:dyDescent="0.3">
      <c r="A512">
        <v>182</v>
      </c>
      <c r="B512">
        <v>14675</v>
      </c>
      <c r="C512" t="s">
        <v>1679</v>
      </c>
      <c r="AD512" t="s">
        <v>31</v>
      </c>
    </row>
    <row r="513" spans="1:30" x14ac:dyDescent="0.3">
      <c r="A513">
        <v>855</v>
      </c>
      <c r="B513">
        <v>18261</v>
      </c>
      <c r="C513" t="s">
        <v>5648</v>
      </c>
      <c r="D513">
        <v>20160525</v>
      </c>
      <c r="E513">
        <v>1</v>
      </c>
      <c r="F513" t="s">
        <v>45</v>
      </c>
      <c r="J513" t="s">
        <v>5643</v>
      </c>
      <c r="K513">
        <v>13</v>
      </c>
      <c r="P513" t="s">
        <v>57</v>
      </c>
      <c r="Q513">
        <v>100</v>
      </c>
      <c r="R513">
        <v>10</v>
      </c>
      <c r="AA513" t="s">
        <v>5649</v>
      </c>
      <c r="AB513" t="s">
        <v>5650</v>
      </c>
      <c r="AC513" t="s">
        <v>5648</v>
      </c>
      <c r="AD513" t="s">
        <v>43</v>
      </c>
    </row>
    <row r="514" spans="1:30" x14ac:dyDescent="0.3">
      <c r="A514">
        <v>855</v>
      </c>
      <c r="B514">
        <v>18265</v>
      </c>
      <c r="C514" t="s">
        <v>5652</v>
      </c>
      <c r="D514">
        <v>20160527</v>
      </c>
      <c r="E514">
        <v>3</v>
      </c>
      <c r="F514" t="s">
        <v>45</v>
      </c>
      <c r="J514" t="s">
        <v>5653</v>
      </c>
      <c r="K514">
        <v>13</v>
      </c>
      <c r="P514" t="s">
        <v>57</v>
      </c>
      <c r="W514" t="s">
        <v>5654</v>
      </c>
      <c r="X514" t="s">
        <v>5655</v>
      </c>
      <c r="Y514">
        <v>20</v>
      </c>
      <c r="AA514" t="s">
        <v>5656</v>
      </c>
      <c r="AB514" t="s">
        <v>5657</v>
      </c>
      <c r="AC514" t="s">
        <v>5658</v>
      </c>
      <c r="AD514" t="s">
        <v>43</v>
      </c>
    </row>
    <row r="515" spans="1:30" x14ac:dyDescent="0.3">
      <c r="A515">
        <v>855</v>
      </c>
      <c r="B515">
        <v>18266</v>
      </c>
      <c r="C515" t="s">
        <v>5659</v>
      </c>
      <c r="D515">
        <v>20160527</v>
      </c>
      <c r="E515">
        <v>4</v>
      </c>
      <c r="F515" t="s">
        <v>45</v>
      </c>
      <c r="J515" t="s">
        <v>5643</v>
      </c>
      <c r="K515">
        <v>13</v>
      </c>
      <c r="P515" t="s">
        <v>57</v>
      </c>
      <c r="Z515" t="s">
        <v>5660</v>
      </c>
      <c r="AA515" t="s">
        <v>5661</v>
      </c>
      <c r="AB515" t="s">
        <v>5662</v>
      </c>
      <c r="AC515" t="s">
        <v>5659</v>
      </c>
      <c r="AD515" t="s">
        <v>43</v>
      </c>
    </row>
    <row r="516" spans="1:30" x14ac:dyDescent="0.3">
      <c r="A516">
        <v>628</v>
      </c>
      <c r="B516">
        <v>18328</v>
      </c>
      <c r="C516" t="s">
        <v>5762</v>
      </c>
      <c r="D516">
        <v>20160524</v>
      </c>
      <c r="E516">
        <v>1</v>
      </c>
      <c r="F516" t="s">
        <v>45</v>
      </c>
      <c r="J516" t="s">
        <v>5764</v>
      </c>
      <c r="K516">
        <v>13</v>
      </c>
      <c r="P516" t="s">
        <v>57</v>
      </c>
      <c r="Q516">
        <v>40</v>
      </c>
      <c r="R516">
        <v>4</v>
      </c>
      <c r="AA516" t="s">
        <v>5765</v>
      </c>
      <c r="AC516" t="s">
        <v>5762</v>
      </c>
      <c r="AD516" t="s">
        <v>43</v>
      </c>
    </row>
    <row r="517" spans="1:30" hidden="1" x14ac:dyDescent="0.3">
      <c r="A517">
        <v>390</v>
      </c>
      <c r="B517">
        <v>14698</v>
      </c>
      <c r="C517" t="s">
        <v>1690</v>
      </c>
      <c r="AD517" t="s">
        <v>29</v>
      </c>
    </row>
    <row r="518" spans="1:30" x14ac:dyDescent="0.3">
      <c r="A518">
        <v>82</v>
      </c>
      <c r="B518">
        <v>18420</v>
      </c>
      <c r="C518" t="s">
        <v>5838</v>
      </c>
      <c r="D518">
        <v>20160523</v>
      </c>
      <c r="E518">
        <v>1</v>
      </c>
      <c r="F518" t="s">
        <v>38</v>
      </c>
      <c r="J518" t="s">
        <v>307</v>
      </c>
      <c r="K518">
        <v>13</v>
      </c>
      <c r="P518" t="s">
        <v>57</v>
      </c>
      <c r="Q518">
        <v>50</v>
      </c>
      <c r="R518">
        <v>100</v>
      </c>
      <c r="AC518" t="s">
        <v>5838</v>
      </c>
      <c r="AD518" t="s">
        <v>43</v>
      </c>
    </row>
    <row r="519" spans="1:30" x14ac:dyDescent="0.3">
      <c r="A519">
        <v>318</v>
      </c>
      <c r="B519">
        <v>18580</v>
      </c>
      <c r="C519" t="s">
        <v>5901</v>
      </c>
      <c r="D519">
        <v>20160526</v>
      </c>
      <c r="E519">
        <v>1</v>
      </c>
      <c r="F519" t="s">
        <v>38</v>
      </c>
      <c r="J519" t="s">
        <v>550</v>
      </c>
      <c r="K519">
        <v>13</v>
      </c>
      <c r="P519" t="s">
        <v>57</v>
      </c>
      <c r="Q519">
        <v>6</v>
      </c>
      <c r="R519">
        <v>2</v>
      </c>
      <c r="AC519" t="s">
        <v>5902</v>
      </c>
      <c r="AD519" t="s">
        <v>43</v>
      </c>
    </row>
    <row r="520" spans="1:30" x14ac:dyDescent="0.3">
      <c r="A520">
        <v>318</v>
      </c>
      <c r="B520">
        <v>18584</v>
      </c>
      <c r="C520" t="s">
        <v>5903</v>
      </c>
      <c r="D520">
        <v>20160526</v>
      </c>
      <c r="E520">
        <v>2</v>
      </c>
      <c r="F520" t="s">
        <v>38</v>
      </c>
      <c r="J520" t="s">
        <v>550</v>
      </c>
      <c r="K520">
        <v>13</v>
      </c>
      <c r="P520" t="s">
        <v>57</v>
      </c>
      <c r="S520">
        <v>1</v>
      </c>
      <c r="T520" t="s">
        <v>5904</v>
      </c>
      <c r="U520" t="s">
        <v>5905</v>
      </c>
      <c r="AC520" t="s">
        <v>5903</v>
      </c>
      <c r="AD520" t="s">
        <v>43</v>
      </c>
    </row>
    <row r="521" spans="1:30" x14ac:dyDescent="0.3">
      <c r="A521">
        <v>318</v>
      </c>
      <c r="B521">
        <v>18585</v>
      </c>
      <c r="C521" t="s">
        <v>5906</v>
      </c>
      <c r="D521">
        <v>20160527</v>
      </c>
      <c r="E521">
        <v>3</v>
      </c>
      <c r="F521" t="s">
        <v>38</v>
      </c>
      <c r="J521" t="s">
        <v>550</v>
      </c>
      <c r="K521">
        <v>13</v>
      </c>
      <c r="P521" t="s">
        <v>57</v>
      </c>
      <c r="W521" t="s">
        <v>5907</v>
      </c>
      <c r="X521" t="s">
        <v>5225</v>
      </c>
      <c r="Y521">
        <v>6</v>
      </c>
      <c r="AC521" t="s">
        <v>5906</v>
      </c>
      <c r="AD521" t="s">
        <v>43</v>
      </c>
    </row>
    <row r="522" spans="1:30" ht="409.5" x14ac:dyDescent="0.3">
      <c r="A522">
        <v>351</v>
      </c>
      <c r="B522">
        <v>18864</v>
      </c>
      <c r="C522" t="s">
        <v>6056</v>
      </c>
      <c r="D522">
        <v>20160526</v>
      </c>
      <c r="E522">
        <v>1</v>
      </c>
      <c r="F522" t="s">
        <v>45</v>
      </c>
      <c r="G522">
        <v>1</v>
      </c>
      <c r="H522" t="s">
        <v>130</v>
      </c>
      <c r="I522" t="s">
        <v>6057</v>
      </c>
      <c r="J522" t="s">
        <v>132</v>
      </c>
      <c r="K522">
        <v>13</v>
      </c>
      <c r="P522" t="s">
        <v>57</v>
      </c>
      <c r="Q522">
        <v>45</v>
      </c>
      <c r="R522">
        <v>2</v>
      </c>
      <c r="AA522" t="s">
        <v>6058</v>
      </c>
      <c r="AB522" s="2" t="s">
        <v>6059</v>
      </c>
      <c r="AC522" t="s">
        <v>6056</v>
      </c>
      <c r="AD522" t="s">
        <v>43</v>
      </c>
    </row>
    <row r="523" spans="1:30" x14ac:dyDescent="0.3">
      <c r="A523">
        <v>139</v>
      </c>
      <c r="B523">
        <v>18940</v>
      </c>
      <c r="C523" t="s">
        <v>6094</v>
      </c>
      <c r="D523">
        <v>20160526</v>
      </c>
      <c r="E523">
        <v>2</v>
      </c>
      <c r="F523" t="s">
        <v>45</v>
      </c>
      <c r="J523" t="s">
        <v>1018</v>
      </c>
      <c r="K523">
        <v>13</v>
      </c>
      <c r="P523" t="s">
        <v>57</v>
      </c>
      <c r="S523">
        <v>2</v>
      </c>
      <c r="T523" t="s">
        <v>6095</v>
      </c>
      <c r="U523" t="s">
        <v>6096</v>
      </c>
      <c r="AC523" t="s">
        <v>6094</v>
      </c>
      <c r="AD523" t="s">
        <v>43</v>
      </c>
    </row>
    <row r="524" spans="1:30" x14ac:dyDescent="0.3">
      <c r="A524">
        <v>661</v>
      </c>
      <c r="B524">
        <v>19051</v>
      </c>
      <c r="C524" t="s">
        <v>6206</v>
      </c>
      <c r="D524">
        <v>20160523</v>
      </c>
      <c r="E524">
        <v>4</v>
      </c>
      <c r="F524" t="s">
        <v>45</v>
      </c>
      <c r="J524" t="s">
        <v>88</v>
      </c>
      <c r="K524">
        <v>13</v>
      </c>
      <c r="P524" t="s">
        <v>57</v>
      </c>
      <c r="Z524">
        <v>200</v>
      </c>
      <c r="AB524" t="s">
        <v>6207</v>
      </c>
      <c r="AC524" t="s">
        <v>6206</v>
      </c>
      <c r="AD524" t="s">
        <v>43</v>
      </c>
    </row>
    <row r="525" spans="1:30" x14ac:dyDescent="0.3">
      <c r="A525">
        <v>661</v>
      </c>
      <c r="B525">
        <v>19052</v>
      </c>
      <c r="C525" t="s">
        <v>6208</v>
      </c>
      <c r="D525">
        <v>20160524</v>
      </c>
      <c r="E525">
        <v>4</v>
      </c>
      <c r="F525" t="s">
        <v>45</v>
      </c>
      <c r="H525" t="s">
        <v>6209</v>
      </c>
      <c r="J525" t="s">
        <v>88</v>
      </c>
      <c r="K525">
        <v>13</v>
      </c>
      <c r="P525" t="s">
        <v>57</v>
      </c>
      <c r="Z525">
        <v>560</v>
      </c>
      <c r="AB525" t="s">
        <v>6210</v>
      </c>
      <c r="AC525" t="s">
        <v>6208</v>
      </c>
      <c r="AD525" t="s">
        <v>43</v>
      </c>
    </row>
    <row r="526" spans="1:30" x14ac:dyDescent="0.3">
      <c r="A526">
        <v>661</v>
      </c>
      <c r="B526">
        <v>19053</v>
      </c>
      <c r="C526" t="s">
        <v>6211</v>
      </c>
      <c r="D526">
        <v>20160524</v>
      </c>
      <c r="E526">
        <v>3</v>
      </c>
      <c r="F526" t="s">
        <v>45</v>
      </c>
      <c r="J526" t="s">
        <v>307</v>
      </c>
      <c r="K526">
        <v>13</v>
      </c>
      <c r="P526" t="s">
        <v>57</v>
      </c>
      <c r="W526" t="s">
        <v>6212</v>
      </c>
      <c r="X526" t="s">
        <v>6213</v>
      </c>
      <c r="Y526">
        <v>80</v>
      </c>
      <c r="AB526" t="s">
        <v>6214</v>
      </c>
      <c r="AC526" t="s">
        <v>6211</v>
      </c>
      <c r="AD526" t="s">
        <v>43</v>
      </c>
    </row>
    <row r="527" spans="1:30" x14ac:dyDescent="0.3">
      <c r="A527">
        <v>661</v>
      </c>
      <c r="B527">
        <v>19054</v>
      </c>
      <c r="C527" t="s">
        <v>6215</v>
      </c>
      <c r="D527">
        <v>20160525</v>
      </c>
      <c r="E527">
        <v>3</v>
      </c>
      <c r="F527" t="s">
        <v>45</v>
      </c>
      <c r="H527" t="s">
        <v>6216</v>
      </c>
      <c r="I527" t="s">
        <v>441</v>
      </c>
      <c r="J527" t="s">
        <v>800</v>
      </c>
      <c r="K527">
        <v>13</v>
      </c>
      <c r="P527" t="s">
        <v>57</v>
      </c>
      <c r="W527" t="s">
        <v>440</v>
      </c>
      <c r="X527" t="s">
        <v>6217</v>
      </c>
      <c r="Y527">
        <v>300</v>
      </c>
      <c r="AA527" t="s">
        <v>6218</v>
      </c>
      <c r="AB527" t="s">
        <v>6219</v>
      </c>
      <c r="AC527" t="s">
        <v>6215</v>
      </c>
      <c r="AD527" t="s">
        <v>43</v>
      </c>
    </row>
    <row r="528" spans="1:30" x14ac:dyDescent="0.3">
      <c r="A528">
        <v>661</v>
      </c>
      <c r="B528">
        <v>19055</v>
      </c>
      <c r="C528" t="s">
        <v>6220</v>
      </c>
      <c r="D528">
        <v>20160525</v>
      </c>
      <c r="E528">
        <v>2</v>
      </c>
      <c r="F528" t="s">
        <v>45</v>
      </c>
      <c r="J528" t="s">
        <v>88</v>
      </c>
      <c r="K528">
        <v>13</v>
      </c>
      <c r="P528" t="s">
        <v>57</v>
      </c>
      <c r="S528">
        <v>8</v>
      </c>
      <c r="T528" t="s">
        <v>6221</v>
      </c>
      <c r="U528" t="s">
        <v>1070</v>
      </c>
      <c r="AA528" t="s">
        <v>6222</v>
      </c>
      <c r="AC528" t="s">
        <v>6220</v>
      </c>
      <c r="AD528" t="s">
        <v>43</v>
      </c>
    </row>
    <row r="529" spans="1:30" ht="313.5" x14ac:dyDescent="0.3">
      <c r="A529">
        <v>661</v>
      </c>
      <c r="B529">
        <v>19056</v>
      </c>
      <c r="C529" t="s">
        <v>1905</v>
      </c>
      <c r="D529">
        <v>20160525</v>
      </c>
      <c r="E529">
        <v>4</v>
      </c>
      <c r="F529" t="s">
        <v>45</v>
      </c>
      <c r="J529" t="s">
        <v>88</v>
      </c>
      <c r="K529">
        <v>13</v>
      </c>
      <c r="P529" t="s">
        <v>57</v>
      </c>
      <c r="Z529" t="s">
        <v>6223</v>
      </c>
      <c r="AB529" s="2" t="s">
        <v>6224</v>
      </c>
      <c r="AC529" t="s">
        <v>1905</v>
      </c>
      <c r="AD529" t="s">
        <v>43</v>
      </c>
    </row>
    <row r="530" spans="1:30" x14ac:dyDescent="0.3">
      <c r="A530">
        <v>661</v>
      </c>
      <c r="B530">
        <v>19057</v>
      </c>
      <c r="C530" t="s">
        <v>6225</v>
      </c>
      <c r="D530">
        <v>20160526</v>
      </c>
      <c r="E530">
        <v>2</v>
      </c>
      <c r="F530" t="s">
        <v>45</v>
      </c>
      <c r="J530" t="s">
        <v>88</v>
      </c>
      <c r="K530">
        <v>13</v>
      </c>
      <c r="P530" t="s">
        <v>57</v>
      </c>
      <c r="S530">
        <v>6</v>
      </c>
      <c r="T530" t="s">
        <v>6226</v>
      </c>
      <c r="U530" t="s">
        <v>1070</v>
      </c>
      <c r="AC530" t="s">
        <v>6225</v>
      </c>
      <c r="AD530" t="s">
        <v>43</v>
      </c>
    </row>
    <row r="531" spans="1:30" x14ac:dyDescent="0.3">
      <c r="A531">
        <v>661</v>
      </c>
      <c r="B531">
        <v>19161</v>
      </c>
      <c r="C531" t="s">
        <v>6228</v>
      </c>
      <c r="D531">
        <v>20160526</v>
      </c>
      <c r="E531">
        <v>4</v>
      </c>
      <c r="F531" t="s">
        <v>45</v>
      </c>
      <c r="J531" t="s">
        <v>88</v>
      </c>
      <c r="K531">
        <v>13</v>
      </c>
      <c r="P531" t="s">
        <v>57</v>
      </c>
      <c r="Z531">
        <v>160</v>
      </c>
      <c r="AA531" t="s">
        <v>6229</v>
      </c>
      <c r="AC531" t="s">
        <v>6228</v>
      </c>
      <c r="AD531" t="s">
        <v>43</v>
      </c>
    </row>
    <row r="532" spans="1:30" x14ac:dyDescent="0.3">
      <c r="A532">
        <v>661</v>
      </c>
      <c r="B532">
        <v>19163</v>
      </c>
      <c r="C532" t="s">
        <v>6230</v>
      </c>
      <c r="D532">
        <v>20160527</v>
      </c>
      <c r="E532">
        <v>2</v>
      </c>
      <c r="F532" t="s">
        <v>45</v>
      </c>
      <c r="H532" t="s">
        <v>6231</v>
      </c>
      <c r="J532" t="s">
        <v>88</v>
      </c>
      <c r="K532">
        <v>13</v>
      </c>
      <c r="P532" t="s">
        <v>57</v>
      </c>
      <c r="S532">
        <v>7</v>
      </c>
      <c r="T532" t="s">
        <v>6232</v>
      </c>
      <c r="U532" t="s">
        <v>6233</v>
      </c>
      <c r="AA532" t="s">
        <v>6234</v>
      </c>
      <c r="AB532" t="s">
        <v>6235</v>
      </c>
      <c r="AC532" t="s">
        <v>6230</v>
      </c>
      <c r="AD532" t="s">
        <v>43</v>
      </c>
    </row>
    <row r="533" spans="1:30" x14ac:dyDescent="0.3">
      <c r="A533">
        <v>661</v>
      </c>
      <c r="B533">
        <v>19164</v>
      </c>
      <c r="C533" t="s">
        <v>6236</v>
      </c>
      <c r="D533">
        <v>20160527</v>
      </c>
      <c r="E533">
        <v>2</v>
      </c>
      <c r="F533" t="s">
        <v>45</v>
      </c>
      <c r="H533" t="s">
        <v>6231</v>
      </c>
      <c r="J533" t="s">
        <v>88</v>
      </c>
      <c r="K533">
        <v>13</v>
      </c>
      <c r="P533" t="s">
        <v>57</v>
      </c>
      <c r="S533">
        <v>16</v>
      </c>
      <c r="T533" t="s">
        <v>6237</v>
      </c>
      <c r="U533" t="s">
        <v>1070</v>
      </c>
      <c r="AA533" t="s">
        <v>6238</v>
      </c>
      <c r="AC533" t="s">
        <v>6236</v>
      </c>
      <c r="AD533" t="s">
        <v>43</v>
      </c>
    </row>
    <row r="534" spans="1:30" x14ac:dyDescent="0.3">
      <c r="A534">
        <v>661</v>
      </c>
      <c r="B534">
        <v>19165</v>
      </c>
      <c r="C534" t="s">
        <v>6239</v>
      </c>
      <c r="D534">
        <v>20160527</v>
      </c>
      <c r="E534">
        <v>2</v>
      </c>
      <c r="F534" t="s">
        <v>45</v>
      </c>
      <c r="J534" t="s">
        <v>88</v>
      </c>
      <c r="K534">
        <v>13</v>
      </c>
      <c r="P534" t="s">
        <v>57</v>
      </c>
      <c r="S534">
        <v>1</v>
      </c>
      <c r="T534" t="s">
        <v>6240</v>
      </c>
      <c r="U534" t="s">
        <v>6241</v>
      </c>
      <c r="AA534" t="s">
        <v>6242</v>
      </c>
      <c r="AC534" t="s">
        <v>6239</v>
      </c>
      <c r="AD534" t="s">
        <v>43</v>
      </c>
    </row>
    <row r="535" spans="1:30" x14ac:dyDescent="0.3">
      <c r="A535">
        <v>661</v>
      </c>
      <c r="B535">
        <v>19166</v>
      </c>
      <c r="C535" t="s">
        <v>6243</v>
      </c>
      <c r="D535">
        <v>20160527</v>
      </c>
      <c r="E535">
        <v>2</v>
      </c>
      <c r="F535" t="s">
        <v>45</v>
      </c>
      <c r="J535" t="s">
        <v>88</v>
      </c>
      <c r="K535">
        <v>13</v>
      </c>
      <c r="P535" t="s">
        <v>57</v>
      </c>
      <c r="S535">
        <v>1</v>
      </c>
      <c r="T535" t="s">
        <v>6244</v>
      </c>
      <c r="U535" t="s">
        <v>6241</v>
      </c>
      <c r="AA535" t="s">
        <v>6245</v>
      </c>
      <c r="AC535" t="s">
        <v>6243</v>
      </c>
      <c r="AD535" t="s">
        <v>43</v>
      </c>
    </row>
    <row r="536" spans="1:30" x14ac:dyDescent="0.3">
      <c r="A536">
        <v>661</v>
      </c>
      <c r="B536">
        <v>19172</v>
      </c>
      <c r="C536" t="s">
        <v>6246</v>
      </c>
      <c r="D536">
        <v>20160527</v>
      </c>
      <c r="E536">
        <v>2</v>
      </c>
      <c r="F536" t="s">
        <v>45</v>
      </c>
      <c r="J536" t="s">
        <v>88</v>
      </c>
      <c r="K536">
        <v>13</v>
      </c>
      <c r="P536" t="s">
        <v>57</v>
      </c>
      <c r="S536">
        <v>2</v>
      </c>
      <c r="T536" t="s">
        <v>6247</v>
      </c>
      <c r="U536" t="s">
        <v>1905</v>
      </c>
      <c r="AA536" t="s">
        <v>6248</v>
      </c>
      <c r="AC536" t="s">
        <v>6246</v>
      </c>
      <c r="AD536" t="s">
        <v>43</v>
      </c>
    </row>
    <row r="537" spans="1:30" x14ac:dyDescent="0.3">
      <c r="A537">
        <v>661</v>
      </c>
      <c r="B537">
        <v>19173</v>
      </c>
      <c r="C537" t="s">
        <v>6249</v>
      </c>
      <c r="D537">
        <v>20160527</v>
      </c>
      <c r="E537">
        <v>4</v>
      </c>
      <c r="F537" t="s">
        <v>45</v>
      </c>
      <c r="J537" t="s">
        <v>88</v>
      </c>
      <c r="K537">
        <v>13</v>
      </c>
      <c r="P537" t="s">
        <v>57</v>
      </c>
      <c r="Z537">
        <v>800</v>
      </c>
      <c r="AA537" t="s">
        <v>6250</v>
      </c>
      <c r="AC537" t="s">
        <v>6249</v>
      </c>
      <c r="AD537" t="s">
        <v>43</v>
      </c>
    </row>
    <row r="538" spans="1:30" x14ac:dyDescent="0.3">
      <c r="A538">
        <v>596</v>
      </c>
      <c r="B538">
        <v>19183</v>
      </c>
      <c r="C538" t="s">
        <v>6252</v>
      </c>
      <c r="D538">
        <v>20160526</v>
      </c>
      <c r="E538">
        <v>1</v>
      </c>
      <c r="F538" t="s">
        <v>45</v>
      </c>
      <c r="J538" t="s">
        <v>132</v>
      </c>
      <c r="K538">
        <v>13</v>
      </c>
      <c r="P538" t="s">
        <v>57</v>
      </c>
      <c r="Q538">
        <v>100</v>
      </c>
      <c r="R538">
        <v>8</v>
      </c>
      <c r="AA538" t="s">
        <v>6253</v>
      </c>
      <c r="AB538" t="s">
        <v>6254</v>
      </c>
      <c r="AC538" t="s">
        <v>6252</v>
      </c>
      <c r="AD538" t="s">
        <v>43</v>
      </c>
    </row>
    <row r="539" spans="1:30" x14ac:dyDescent="0.3">
      <c r="A539">
        <v>596</v>
      </c>
      <c r="B539">
        <v>19184</v>
      </c>
      <c r="C539" t="s">
        <v>6255</v>
      </c>
      <c r="D539">
        <v>20160527</v>
      </c>
      <c r="E539">
        <v>2</v>
      </c>
      <c r="F539" t="s">
        <v>45</v>
      </c>
      <c r="J539" t="s">
        <v>132</v>
      </c>
      <c r="K539">
        <v>13</v>
      </c>
      <c r="P539" t="s">
        <v>57</v>
      </c>
      <c r="S539" t="s">
        <v>6256</v>
      </c>
      <c r="T539" t="s">
        <v>6257</v>
      </c>
      <c r="U539" t="s">
        <v>6258</v>
      </c>
      <c r="AA539" t="s">
        <v>6259</v>
      </c>
      <c r="AB539" t="s">
        <v>6260</v>
      </c>
      <c r="AC539" t="s">
        <v>6255</v>
      </c>
      <c r="AD539" t="s">
        <v>43</v>
      </c>
    </row>
    <row r="540" spans="1:30" x14ac:dyDescent="0.3">
      <c r="A540">
        <v>1004</v>
      </c>
      <c r="B540">
        <v>19250</v>
      </c>
      <c r="C540" t="s">
        <v>6274</v>
      </c>
      <c r="D540">
        <v>20160524</v>
      </c>
      <c r="E540">
        <v>2</v>
      </c>
      <c r="F540" t="s">
        <v>45</v>
      </c>
      <c r="J540" t="s">
        <v>6275</v>
      </c>
      <c r="K540">
        <v>13</v>
      </c>
      <c r="P540" t="s">
        <v>57</v>
      </c>
      <c r="S540">
        <v>2</v>
      </c>
      <c r="T540" t="s">
        <v>6276</v>
      </c>
      <c r="U540" t="s">
        <v>6277</v>
      </c>
      <c r="AC540" t="s">
        <v>6274</v>
      </c>
      <c r="AD540" t="s">
        <v>43</v>
      </c>
    </row>
    <row r="541" spans="1:30" x14ac:dyDescent="0.3">
      <c r="A541">
        <v>1424</v>
      </c>
      <c r="B541">
        <v>19251</v>
      </c>
      <c r="C541" t="s">
        <v>326</v>
      </c>
      <c r="D541">
        <v>20160527</v>
      </c>
      <c r="E541">
        <v>4</v>
      </c>
      <c r="F541" t="s">
        <v>45</v>
      </c>
      <c r="G541">
        <v>1</v>
      </c>
      <c r="H541" t="s">
        <v>6278</v>
      </c>
      <c r="I541" t="s">
        <v>6279</v>
      </c>
      <c r="J541" t="s">
        <v>1018</v>
      </c>
      <c r="K541">
        <v>13</v>
      </c>
      <c r="L541" s="1">
        <v>0.69791666666666663</v>
      </c>
      <c r="M541" s="1">
        <v>0.72916666666666663</v>
      </c>
      <c r="N541" t="s">
        <v>6280</v>
      </c>
      <c r="O541" t="s">
        <v>6281</v>
      </c>
      <c r="P541" t="s">
        <v>57</v>
      </c>
      <c r="Z541" t="s">
        <v>6282</v>
      </c>
      <c r="AA541" t="s">
        <v>6283</v>
      </c>
      <c r="AC541" t="s">
        <v>326</v>
      </c>
      <c r="AD541" t="s">
        <v>43</v>
      </c>
    </row>
    <row r="542" spans="1:30" ht="409.5" x14ac:dyDescent="0.3">
      <c r="A542">
        <v>212</v>
      </c>
      <c r="B542">
        <v>19259</v>
      </c>
      <c r="C542" t="s">
        <v>6286</v>
      </c>
      <c r="D542">
        <v>20160523</v>
      </c>
      <c r="E542">
        <v>1</v>
      </c>
      <c r="F542" t="s">
        <v>45</v>
      </c>
      <c r="J542" t="s">
        <v>307</v>
      </c>
      <c r="K542">
        <v>13</v>
      </c>
      <c r="P542" t="s">
        <v>57</v>
      </c>
      <c r="Q542">
        <v>1200</v>
      </c>
      <c r="R542">
        <v>22</v>
      </c>
      <c r="AA542" t="s">
        <v>6287</v>
      </c>
      <c r="AB542" s="2" t="s">
        <v>6288</v>
      </c>
      <c r="AC542" t="s">
        <v>6286</v>
      </c>
      <c r="AD542" t="s">
        <v>43</v>
      </c>
    </row>
    <row r="543" spans="1:30" x14ac:dyDescent="0.3">
      <c r="A543">
        <v>212</v>
      </c>
      <c r="B543">
        <v>19283</v>
      </c>
      <c r="C543" t="s">
        <v>6296</v>
      </c>
      <c r="D543">
        <v>20160525</v>
      </c>
      <c r="E543">
        <v>3</v>
      </c>
      <c r="F543" t="s">
        <v>45</v>
      </c>
      <c r="J543" t="s">
        <v>297</v>
      </c>
      <c r="K543">
        <v>13</v>
      </c>
      <c r="P543" t="s">
        <v>57</v>
      </c>
      <c r="W543" t="s">
        <v>6297</v>
      </c>
      <c r="X543" t="s">
        <v>6298</v>
      </c>
      <c r="Y543">
        <v>43</v>
      </c>
      <c r="AA543" t="s">
        <v>6299</v>
      </c>
      <c r="AC543" t="s">
        <v>6300</v>
      </c>
      <c r="AD543" t="s">
        <v>43</v>
      </c>
    </row>
    <row r="544" spans="1:30" x14ac:dyDescent="0.3">
      <c r="A544">
        <v>212</v>
      </c>
      <c r="B544">
        <v>19284</v>
      </c>
      <c r="C544" t="s">
        <v>6301</v>
      </c>
      <c r="D544">
        <v>20160527</v>
      </c>
      <c r="E544">
        <v>4</v>
      </c>
      <c r="F544" t="s">
        <v>38</v>
      </c>
      <c r="J544" t="s">
        <v>3086</v>
      </c>
      <c r="K544">
        <v>13</v>
      </c>
      <c r="P544" t="s">
        <v>57</v>
      </c>
      <c r="Z544">
        <v>1200</v>
      </c>
      <c r="AA544" t="s">
        <v>6302</v>
      </c>
      <c r="AB544" t="s">
        <v>6303</v>
      </c>
      <c r="AC544" t="s">
        <v>6301</v>
      </c>
      <c r="AD544" t="s">
        <v>43</v>
      </c>
    </row>
    <row r="545" spans="1:30" x14ac:dyDescent="0.3">
      <c r="A545">
        <v>1449</v>
      </c>
      <c r="B545">
        <v>19373</v>
      </c>
      <c r="C545" t="s">
        <v>6352</v>
      </c>
      <c r="D545">
        <v>20160523</v>
      </c>
      <c r="E545">
        <v>4</v>
      </c>
      <c r="F545" t="s">
        <v>45</v>
      </c>
      <c r="J545" t="s">
        <v>6353</v>
      </c>
      <c r="K545">
        <v>13</v>
      </c>
      <c r="P545" t="s">
        <v>57</v>
      </c>
      <c r="Z545">
        <v>1000</v>
      </c>
      <c r="AA545" t="s">
        <v>6354</v>
      </c>
      <c r="AB545" t="s">
        <v>6355</v>
      </c>
      <c r="AC545" t="s">
        <v>6352</v>
      </c>
      <c r="AD545" t="s">
        <v>43</v>
      </c>
    </row>
    <row r="546" spans="1:30" x14ac:dyDescent="0.3">
      <c r="A546">
        <v>1449</v>
      </c>
      <c r="B546">
        <v>19374</v>
      </c>
      <c r="C546" t="s">
        <v>5473</v>
      </c>
      <c r="D546">
        <v>20160524</v>
      </c>
      <c r="E546">
        <v>4</v>
      </c>
      <c r="F546" t="s">
        <v>45</v>
      </c>
      <c r="J546" t="s">
        <v>6353</v>
      </c>
      <c r="K546">
        <v>13</v>
      </c>
      <c r="P546" t="s">
        <v>57</v>
      </c>
      <c r="Z546">
        <v>90</v>
      </c>
      <c r="AA546" t="s">
        <v>6356</v>
      </c>
      <c r="AB546" t="s">
        <v>6357</v>
      </c>
      <c r="AC546" t="s">
        <v>5473</v>
      </c>
      <c r="AD546" t="s">
        <v>43</v>
      </c>
    </row>
    <row r="547" spans="1:30" x14ac:dyDescent="0.3">
      <c r="A547">
        <v>926</v>
      </c>
      <c r="B547">
        <v>19455</v>
      </c>
      <c r="C547" t="s">
        <v>6393</v>
      </c>
      <c r="D547">
        <v>20160525</v>
      </c>
      <c r="E547">
        <v>4</v>
      </c>
      <c r="F547" t="s">
        <v>38</v>
      </c>
      <c r="G547">
        <v>1</v>
      </c>
      <c r="H547" t="s">
        <v>6394</v>
      </c>
      <c r="J547" t="s">
        <v>5764</v>
      </c>
      <c r="K547">
        <v>13</v>
      </c>
      <c r="L547" s="1">
        <v>0.45833333333333331</v>
      </c>
      <c r="M547" s="1">
        <v>0.58333333333333337</v>
      </c>
      <c r="P547" t="s">
        <v>57</v>
      </c>
      <c r="Z547">
        <v>30</v>
      </c>
      <c r="AA547" t="s">
        <v>6395</v>
      </c>
      <c r="AC547" t="s">
        <v>6393</v>
      </c>
      <c r="AD547" t="s">
        <v>43</v>
      </c>
    </row>
    <row r="548" spans="1:30" ht="297" x14ac:dyDescent="0.3">
      <c r="A548">
        <v>366</v>
      </c>
      <c r="B548">
        <v>19906</v>
      </c>
      <c r="C548" t="s">
        <v>6599</v>
      </c>
      <c r="D548">
        <v>20160523</v>
      </c>
      <c r="E548">
        <v>4</v>
      </c>
      <c r="F548" t="s">
        <v>45</v>
      </c>
      <c r="G548">
        <v>1</v>
      </c>
      <c r="H548" t="s">
        <v>6600</v>
      </c>
      <c r="I548" t="s">
        <v>6601</v>
      </c>
      <c r="J548" t="s">
        <v>1018</v>
      </c>
      <c r="K548">
        <v>13</v>
      </c>
      <c r="L548" s="1">
        <v>0.40625</v>
      </c>
      <c r="M548" s="1">
        <v>0.4375</v>
      </c>
      <c r="N548" t="s">
        <v>6602</v>
      </c>
      <c r="P548" t="s">
        <v>57</v>
      </c>
      <c r="Z548" t="s">
        <v>6603</v>
      </c>
      <c r="AB548" s="2" t="s">
        <v>6604</v>
      </c>
      <c r="AC548" t="s">
        <v>6599</v>
      </c>
      <c r="AD548" t="s">
        <v>43</v>
      </c>
    </row>
    <row r="549" spans="1:30" ht="297" x14ac:dyDescent="0.3">
      <c r="A549">
        <v>366</v>
      </c>
      <c r="B549">
        <v>19907</v>
      </c>
      <c r="C549" t="s">
        <v>6605</v>
      </c>
      <c r="D549">
        <v>20160523</v>
      </c>
      <c r="E549">
        <v>4</v>
      </c>
      <c r="F549" t="s">
        <v>45</v>
      </c>
      <c r="G549">
        <v>1</v>
      </c>
      <c r="H549" t="s">
        <v>6606</v>
      </c>
      <c r="I549" t="s">
        <v>6607</v>
      </c>
      <c r="J549" t="s">
        <v>297</v>
      </c>
      <c r="K549">
        <v>13</v>
      </c>
      <c r="L549" s="1">
        <v>0.375</v>
      </c>
      <c r="M549" s="1">
        <v>0.5</v>
      </c>
      <c r="O549" t="s">
        <v>6608</v>
      </c>
      <c r="P549" t="s">
        <v>57</v>
      </c>
      <c r="Z549" t="s">
        <v>6609</v>
      </c>
      <c r="AB549" s="2" t="s">
        <v>6604</v>
      </c>
      <c r="AC549" t="s">
        <v>6610</v>
      </c>
      <c r="AD549" t="s">
        <v>43</v>
      </c>
    </row>
    <row r="550" spans="1:30" ht="313.5" x14ac:dyDescent="0.3">
      <c r="A550">
        <v>366</v>
      </c>
      <c r="B550">
        <v>19913</v>
      </c>
      <c r="C550" t="s">
        <v>6611</v>
      </c>
      <c r="D550">
        <v>20160524</v>
      </c>
      <c r="E550">
        <v>2</v>
      </c>
      <c r="F550" t="s">
        <v>45</v>
      </c>
      <c r="G550">
        <v>1</v>
      </c>
      <c r="H550" t="s">
        <v>6600</v>
      </c>
      <c r="I550" t="s">
        <v>6601</v>
      </c>
      <c r="J550" t="s">
        <v>1018</v>
      </c>
      <c r="K550">
        <v>13</v>
      </c>
      <c r="L550" s="1">
        <v>0.4375</v>
      </c>
      <c r="M550" s="1">
        <v>0.46875</v>
      </c>
      <c r="N550" t="s">
        <v>6612</v>
      </c>
      <c r="O550" t="s">
        <v>6613</v>
      </c>
      <c r="P550" t="s">
        <v>57</v>
      </c>
      <c r="S550">
        <v>4</v>
      </c>
      <c r="T550" t="s">
        <v>6614</v>
      </c>
      <c r="U550" t="s">
        <v>6615</v>
      </c>
      <c r="AB550" s="2" t="s">
        <v>6616</v>
      </c>
      <c r="AC550" t="s">
        <v>6611</v>
      </c>
      <c r="AD550" t="s">
        <v>43</v>
      </c>
    </row>
    <row r="551" spans="1:30" ht="330" x14ac:dyDescent="0.3">
      <c r="A551">
        <v>366</v>
      </c>
      <c r="B551">
        <v>19914</v>
      </c>
      <c r="C551" t="s">
        <v>6617</v>
      </c>
      <c r="D551">
        <v>20160525</v>
      </c>
      <c r="E551">
        <v>2</v>
      </c>
      <c r="F551" t="s">
        <v>45</v>
      </c>
      <c r="G551">
        <v>1</v>
      </c>
      <c r="H551" t="s">
        <v>6618</v>
      </c>
      <c r="I551" t="s">
        <v>6601</v>
      </c>
      <c r="J551" t="s">
        <v>1018</v>
      </c>
      <c r="K551">
        <v>13</v>
      </c>
      <c r="L551" s="1">
        <v>0.4375</v>
      </c>
      <c r="M551" s="1">
        <v>0.52083333333333337</v>
      </c>
      <c r="N551" t="s">
        <v>6619</v>
      </c>
      <c r="O551" t="s">
        <v>6613</v>
      </c>
      <c r="P551" t="s">
        <v>57</v>
      </c>
      <c r="S551">
        <v>6</v>
      </c>
      <c r="T551" t="s">
        <v>6620</v>
      </c>
      <c r="U551" t="s">
        <v>6621</v>
      </c>
      <c r="AB551" s="2" t="s">
        <v>6622</v>
      </c>
      <c r="AC551" t="s">
        <v>6617</v>
      </c>
      <c r="AD551" t="s">
        <v>43</v>
      </c>
    </row>
    <row r="552" spans="1:30" ht="409.5" x14ac:dyDescent="0.3">
      <c r="A552">
        <v>366</v>
      </c>
      <c r="B552">
        <v>19915</v>
      </c>
      <c r="C552" t="s">
        <v>6623</v>
      </c>
      <c r="D552">
        <v>20160526</v>
      </c>
      <c r="E552">
        <v>4</v>
      </c>
      <c r="F552" t="s">
        <v>45</v>
      </c>
      <c r="G552">
        <v>1</v>
      </c>
      <c r="H552" t="s">
        <v>6624</v>
      </c>
      <c r="I552" t="s">
        <v>6601</v>
      </c>
      <c r="J552" t="s">
        <v>1018</v>
      </c>
      <c r="K552">
        <v>13</v>
      </c>
      <c r="L552" s="1">
        <v>0.41666666666666669</v>
      </c>
      <c r="M552" s="1">
        <v>0.47916666666666669</v>
      </c>
      <c r="N552" t="s">
        <v>6613</v>
      </c>
      <c r="P552" t="s">
        <v>57</v>
      </c>
      <c r="Z552" t="s">
        <v>6603</v>
      </c>
      <c r="AB552" s="2" t="s">
        <v>6625</v>
      </c>
      <c r="AC552" t="s">
        <v>6623</v>
      </c>
      <c r="AD552" t="s">
        <v>43</v>
      </c>
    </row>
    <row r="553" spans="1:30" ht="346.5" x14ac:dyDescent="0.3">
      <c r="A553">
        <v>366</v>
      </c>
      <c r="B553">
        <v>19921</v>
      </c>
      <c r="C553" t="s">
        <v>6626</v>
      </c>
      <c r="D553">
        <v>20160527</v>
      </c>
      <c r="E553">
        <v>4</v>
      </c>
      <c r="F553" t="s">
        <v>45</v>
      </c>
      <c r="G553">
        <v>1</v>
      </c>
      <c r="H553" t="s">
        <v>6600</v>
      </c>
      <c r="I553" t="s">
        <v>6601</v>
      </c>
      <c r="J553" t="s">
        <v>1018</v>
      </c>
      <c r="K553">
        <v>13</v>
      </c>
      <c r="L553" s="1">
        <v>0.39583333333333331</v>
      </c>
      <c r="M553" s="1">
        <v>0.47916666666666669</v>
      </c>
      <c r="N553" t="s">
        <v>6613</v>
      </c>
      <c r="P553" t="s">
        <v>57</v>
      </c>
      <c r="Z553" t="s">
        <v>6627</v>
      </c>
      <c r="AB553" s="2" t="s">
        <v>6628</v>
      </c>
      <c r="AC553" t="s">
        <v>6626</v>
      </c>
      <c r="AD553" t="s">
        <v>43</v>
      </c>
    </row>
    <row r="554" spans="1:30" x14ac:dyDescent="0.3">
      <c r="A554">
        <v>467</v>
      </c>
      <c r="B554">
        <v>20049</v>
      </c>
      <c r="C554" t="s">
        <v>6664</v>
      </c>
      <c r="D554">
        <v>20160523</v>
      </c>
      <c r="E554">
        <v>1</v>
      </c>
      <c r="F554" t="s">
        <v>45</v>
      </c>
      <c r="G554">
        <v>1</v>
      </c>
      <c r="H554" t="s">
        <v>6665</v>
      </c>
      <c r="I554" t="s">
        <v>6666</v>
      </c>
      <c r="J554" t="s">
        <v>2559</v>
      </c>
      <c r="K554">
        <v>13</v>
      </c>
      <c r="L554" s="1">
        <v>0.47222222222222227</v>
      </c>
      <c r="M554" s="1">
        <v>0.50347222222222221</v>
      </c>
      <c r="N554" t="s">
        <v>6667</v>
      </c>
      <c r="O554" t="s">
        <v>6668</v>
      </c>
      <c r="P554" t="s">
        <v>57</v>
      </c>
      <c r="Q554">
        <v>930</v>
      </c>
      <c r="R554">
        <v>43</v>
      </c>
      <c r="AA554" t="s">
        <v>6669</v>
      </c>
      <c r="AB554" t="s">
        <v>6670</v>
      </c>
      <c r="AC554" t="s">
        <v>6664</v>
      </c>
      <c r="AD554" t="s">
        <v>43</v>
      </c>
    </row>
    <row r="555" spans="1:30" x14ac:dyDescent="0.3">
      <c r="A555">
        <v>467</v>
      </c>
      <c r="B555">
        <v>20050</v>
      </c>
      <c r="C555" t="s">
        <v>6671</v>
      </c>
      <c r="D555">
        <v>20160524</v>
      </c>
      <c r="E555">
        <v>2</v>
      </c>
      <c r="F555" t="s">
        <v>45</v>
      </c>
      <c r="G555">
        <v>1</v>
      </c>
      <c r="H555" t="s">
        <v>6665</v>
      </c>
      <c r="I555" t="s">
        <v>6666</v>
      </c>
      <c r="J555" t="s">
        <v>2559</v>
      </c>
      <c r="K555">
        <v>13</v>
      </c>
      <c r="L555" s="1">
        <v>0.41666666666666669</v>
      </c>
      <c r="M555" s="1">
        <v>0.45833333333333331</v>
      </c>
      <c r="N555" t="s">
        <v>6667</v>
      </c>
      <c r="O555" t="s">
        <v>6672</v>
      </c>
      <c r="P555" t="s">
        <v>57</v>
      </c>
      <c r="S555">
        <v>2</v>
      </c>
      <c r="T555" t="s">
        <v>6673</v>
      </c>
      <c r="U555" t="s">
        <v>6674</v>
      </c>
      <c r="AA555" t="s">
        <v>6675</v>
      </c>
      <c r="AB555" t="s">
        <v>6676</v>
      </c>
      <c r="AC555" t="s">
        <v>6671</v>
      </c>
      <c r="AD555" t="s">
        <v>43</v>
      </c>
    </row>
    <row r="556" spans="1:30" x14ac:dyDescent="0.3">
      <c r="A556">
        <v>467</v>
      </c>
      <c r="B556">
        <v>20051</v>
      </c>
      <c r="C556" t="s">
        <v>6677</v>
      </c>
      <c r="D556">
        <v>20160524</v>
      </c>
      <c r="E556">
        <v>2</v>
      </c>
      <c r="F556" t="s">
        <v>45</v>
      </c>
      <c r="G556">
        <v>1</v>
      </c>
      <c r="H556" t="s">
        <v>6665</v>
      </c>
      <c r="I556" t="s">
        <v>6666</v>
      </c>
      <c r="J556" t="s">
        <v>2559</v>
      </c>
      <c r="K556">
        <v>13</v>
      </c>
      <c r="L556" s="1">
        <v>0.33333333333333331</v>
      </c>
      <c r="M556" s="1">
        <v>0.53472222222222221</v>
      </c>
      <c r="N556" t="s">
        <v>6667</v>
      </c>
      <c r="O556" t="s">
        <v>6668</v>
      </c>
      <c r="P556" t="s">
        <v>57</v>
      </c>
      <c r="S556">
        <v>3</v>
      </c>
      <c r="T556" t="s">
        <v>6678</v>
      </c>
      <c r="U556" t="s">
        <v>6679</v>
      </c>
      <c r="AA556" t="s">
        <v>6680</v>
      </c>
      <c r="AB556" t="s">
        <v>6681</v>
      </c>
      <c r="AC556" t="s">
        <v>6677</v>
      </c>
      <c r="AD556" t="s">
        <v>43</v>
      </c>
    </row>
    <row r="557" spans="1:30" ht="409.5" x14ac:dyDescent="0.3">
      <c r="A557">
        <v>467</v>
      </c>
      <c r="B557">
        <v>20052</v>
      </c>
      <c r="C557" t="s">
        <v>6682</v>
      </c>
      <c r="D557">
        <v>20160525</v>
      </c>
      <c r="E557">
        <v>3</v>
      </c>
      <c r="F557" t="s">
        <v>45</v>
      </c>
      <c r="G557">
        <v>1</v>
      </c>
      <c r="H557" t="s">
        <v>6683</v>
      </c>
      <c r="I557" t="s">
        <v>6666</v>
      </c>
      <c r="J557" t="s">
        <v>2559</v>
      </c>
      <c r="K557">
        <v>13</v>
      </c>
      <c r="L557" s="1">
        <v>0.33333333333333331</v>
      </c>
      <c r="M557" s="1">
        <v>0.70833333333333337</v>
      </c>
      <c r="N557" t="s">
        <v>6667</v>
      </c>
      <c r="O557" t="s">
        <v>6668</v>
      </c>
      <c r="P557" t="s">
        <v>57</v>
      </c>
      <c r="W557" t="s">
        <v>6684</v>
      </c>
      <c r="X557" t="s">
        <v>6685</v>
      </c>
      <c r="Y557">
        <v>930</v>
      </c>
      <c r="AA557" t="s">
        <v>6686</v>
      </c>
      <c r="AB557" s="2" t="s">
        <v>6687</v>
      </c>
      <c r="AC557" t="s">
        <v>6682</v>
      </c>
      <c r="AD557" t="s">
        <v>43</v>
      </c>
    </row>
    <row r="558" spans="1:30" x14ac:dyDescent="0.3">
      <c r="A558">
        <v>467</v>
      </c>
      <c r="B558">
        <v>20056</v>
      </c>
      <c r="C558" t="s">
        <v>6689</v>
      </c>
      <c r="D558">
        <v>20160526</v>
      </c>
      <c r="E558">
        <v>4</v>
      </c>
      <c r="F558" t="s">
        <v>38</v>
      </c>
      <c r="G558">
        <v>1</v>
      </c>
      <c r="H558" t="s">
        <v>6665</v>
      </c>
      <c r="I558" t="s">
        <v>6666</v>
      </c>
      <c r="J558" t="s">
        <v>2559</v>
      </c>
      <c r="K558">
        <v>13</v>
      </c>
      <c r="L558" s="1">
        <v>0.33333333333333331</v>
      </c>
      <c r="M558" s="1">
        <v>0.70833333333333337</v>
      </c>
      <c r="N558" t="s">
        <v>6667</v>
      </c>
      <c r="O558" t="s">
        <v>6668</v>
      </c>
      <c r="P558" t="s">
        <v>57</v>
      </c>
      <c r="Z558">
        <v>30</v>
      </c>
      <c r="AB558" t="s">
        <v>6690</v>
      </c>
      <c r="AC558" t="s">
        <v>6689</v>
      </c>
      <c r="AD558" t="s">
        <v>43</v>
      </c>
    </row>
    <row r="559" spans="1:30" x14ac:dyDescent="0.3">
      <c r="A559">
        <v>394</v>
      </c>
      <c r="B559">
        <v>20109</v>
      </c>
      <c r="C559" t="s">
        <v>6705</v>
      </c>
      <c r="D559">
        <v>20160523</v>
      </c>
      <c r="E559">
        <v>1</v>
      </c>
      <c r="F559" t="s">
        <v>38</v>
      </c>
      <c r="H559" t="s">
        <v>6706</v>
      </c>
      <c r="I559" t="s">
        <v>6707</v>
      </c>
      <c r="J559" t="s">
        <v>6708</v>
      </c>
      <c r="K559">
        <v>13</v>
      </c>
      <c r="L559" s="1">
        <v>0.40972222222222227</v>
      </c>
      <c r="M559" s="1">
        <v>0.47222222222222227</v>
      </c>
      <c r="N559" t="s">
        <v>6709</v>
      </c>
      <c r="O559" t="s">
        <v>6710</v>
      </c>
      <c r="P559" t="s">
        <v>57</v>
      </c>
      <c r="Q559">
        <v>2000</v>
      </c>
      <c r="R559">
        <v>54</v>
      </c>
      <c r="AA559" t="s">
        <v>6711</v>
      </c>
      <c r="AC559" t="s">
        <v>6705</v>
      </c>
      <c r="AD559" t="s">
        <v>43</v>
      </c>
    </row>
    <row r="560" spans="1:30" x14ac:dyDescent="0.3">
      <c r="A560">
        <v>394</v>
      </c>
      <c r="B560">
        <v>20115</v>
      </c>
      <c r="C560" t="s">
        <v>3650</v>
      </c>
      <c r="D560">
        <v>20160524</v>
      </c>
      <c r="E560">
        <v>4</v>
      </c>
      <c r="F560" t="s">
        <v>45</v>
      </c>
      <c r="H560" t="s">
        <v>6714</v>
      </c>
      <c r="I560" t="s">
        <v>6715</v>
      </c>
      <c r="J560" t="s">
        <v>6708</v>
      </c>
      <c r="K560">
        <v>13</v>
      </c>
      <c r="L560" s="1">
        <v>0.39583333333333331</v>
      </c>
      <c r="M560" s="1">
        <v>0.4861111111111111</v>
      </c>
      <c r="N560" t="s">
        <v>6709</v>
      </c>
      <c r="O560" t="s">
        <v>6716</v>
      </c>
      <c r="P560" t="s">
        <v>57</v>
      </c>
      <c r="Z560">
        <v>2000</v>
      </c>
      <c r="AA560" t="s">
        <v>6717</v>
      </c>
      <c r="AC560" t="s">
        <v>3650</v>
      </c>
      <c r="AD560" t="s">
        <v>43</v>
      </c>
    </row>
    <row r="561" spans="1:30" hidden="1" x14ac:dyDescent="0.3">
      <c r="A561">
        <v>79</v>
      </c>
      <c r="B561">
        <v>14827</v>
      </c>
      <c r="C561" t="s">
        <v>1862</v>
      </c>
      <c r="AD561" t="s">
        <v>29</v>
      </c>
    </row>
    <row r="562" spans="1:30" x14ac:dyDescent="0.3">
      <c r="A562">
        <v>394</v>
      </c>
      <c r="B562">
        <v>20116</v>
      </c>
      <c r="C562" t="s">
        <v>880</v>
      </c>
      <c r="D562">
        <v>20160525</v>
      </c>
      <c r="E562">
        <v>2</v>
      </c>
      <c r="F562" t="s">
        <v>45</v>
      </c>
      <c r="H562" t="s">
        <v>6714</v>
      </c>
      <c r="I562" t="s">
        <v>6707</v>
      </c>
      <c r="J562" t="s">
        <v>6708</v>
      </c>
      <c r="K562">
        <v>13</v>
      </c>
      <c r="L562" s="1">
        <v>0.64583333333333337</v>
      </c>
      <c r="M562" s="1">
        <v>0.69791666666666663</v>
      </c>
      <c r="N562" t="s">
        <v>6709</v>
      </c>
      <c r="O562" t="s">
        <v>6718</v>
      </c>
      <c r="P562" t="s">
        <v>57</v>
      </c>
      <c r="S562">
        <v>1</v>
      </c>
      <c r="T562" t="s">
        <v>6719</v>
      </c>
      <c r="U562" t="s">
        <v>1070</v>
      </c>
      <c r="AC562" t="s">
        <v>880</v>
      </c>
      <c r="AD562" t="s">
        <v>43</v>
      </c>
    </row>
    <row r="563" spans="1:30" x14ac:dyDescent="0.3">
      <c r="A563">
        <v>394</v>
      </c>
      <c r="B563">
        <v>20117</v>
      </c>
      <c r="C563" t="s">
        <v>6720</v>
      </c>
      <c r="D563">
        <v>20160526</v>
      </c>
      <c r="E563">
        <v>4</v>
      </c>
      <c r="F563" t="s">
        <v>45</v>
      </c>
      <c r="H563" t="s">
        <v>6721</v>
      </c>
      <c r="I563" t="s">
        <v>6722</v>
      </c>
      <c r="J563" t="s">
        <v>3086</v>
      </c>
      <c r="K563">
        <v>13</v>
      </c>
      <c r="L563" s="1">
        <v>0.375</v>
      </c>
      <c r="M563" s="1">
        <v>0.54166666666666663</v>
      </c>
      <c r="N563" t="s">
        <v>6709</v>
      </c>
      <c r="O563" t="s">
        <v>6723</v>
      </c>
      <c r="P563" t="s">
        <v>57</v>
      </c>
      <c r="Z563">
        <v>42</v>
      </c>
      <c r="AA563" t="s">
        <v>6724</v>
      </c>
      <c r="AC563" t="s">
        <v>6720</v>
      </c>
      <c r="AD563" t="s">
        <v>43</v>
      </c>
    </row>
    <row r="564" spans="1:30" x14ac:dyDescent="0.3">
      <c r="A564">
        <v>394</v>
      </c>
      <c r="B564">
        <v>20123</v>
      </c>
      <c r="C564" t="s">
        <v>6727</v>
      </c>
      <c r="D564">
        <v>20160527</v>
      </c>
      <c r="E564">
        <v>3</v>
      </c>
      <c r="F564" t="s">
        <v>45</v>
      </c>
      <c r="H564" t="s">
        <v>6706</v>
      </c>
      <c r="I564" t="s">
        <v>6728</v>
      </c>
      <c r="J564" t="s">
        <v>6708</v>
      </c>
      <c r="K564">
        <v>13</v>
      </c>
      <c r="L564" s="1">
        <v>0.39583333333333331</v>
      </c>
      <c r="M564" s="1">
        <v>0.54166666666666663</v>
      </c>
      <c r="N564" t="s">
        <v>6709</v>
      </c>
      <c r="O564" t="s">
        <v>6729</v>
      </c>
      <c r="P564" t="s">
        <v>57</v>
      </c>
      <c r="W564" t="s">
        <v>6730</v>
      </c>
      <c r="X564" t="s">
        <v>6731</v>
      </c>
      <c r="Y564">
        <v>2000</v>
      </c>
      <c r="AA564" t="s">
        <v>6732</v>
      </c>
      <c r="AC564" t="s">
        <v>6733</v>
      </c>
      <c r="AD564" t="s">
        <v>43</v>
      </c>
    </row>
    <row r="565" spans="1:30" x14ac:dyDescent="0.3">
      <c r="A565">
        <v>1483</v>
      </c>
      <c r="B565">
        <v>20257</v>
      </c>
      <c r="C565" t="s">
        <v>6795</v>
      </c>
      <c r="D565">
        <v>20160523</v>
      </c>
      <c r="E565">
        <v>1</v>
      </c>
      <c r="F565" t="s">
        <v>45</v>
      </c>
      <c r="G565">
        <v>1</v>
      </c>
      <c r="H565" t="s">
        <v>6796</v>
      </c>
      <c r="I565" t="s">
        <v>6797</v>
      </c>
      <c r="J565" t="s">
        <v>644</v>
      </c>
      <c r="K565">
        <v>13</v>
      </c>
      <c r="L565" s="1">
        <v>0.47916666666666669</v>
      </c>
      <c r="M565" s="1">
        <v>0.54166666666666663</v>
      </c>
      <c r="N565" t="s">
        <v>6798</v>
      </c>
      <c r="P565" t="s">
        <v>42</v>
      </c>
      <c r="AD565" t="s">
        <v>43</v>
      </c>
    </row>
    <row r="566" spans="1:30" x14ac:dyDescent="0.3">
      <c r="A566">
        <v>1483</v>
      </c>
      <c r="B566">
        <v>20259</v>
      </c>
      <c r="C566" t="s">
        <v>6799</v>
      </c>
      <c r="D566">
        <v>20160524</v>
      </c>
      <c r="E566">
        <v>3</v>
      </c>
      <c r="F566" t="s">
        <v>45</v>
      </c>
      <c r="G566">
        <v>1</v>
      </c>
      <c r="H566" t="s">
        <v>6800</v>
      </c>
      <c r="I566" t="s">
        <v>6353</v>
      </c>
      <c r="J566" t="s">
        <v>6801</v>
      </c>
      <c r="K566">
        <v>13</v>
      </c>
      <c r="L566" s="1">
        <v>0.45833333333333331</v>
      </c>
      <c r="M566" s="1">
        <v>0.54166666666666663</v>
      </c>
      <c r="P566" t="s">
        <v>42</v>
      </c>
      <c r="AD566" t="s">
        <v>43</v>
      </c>
    </row>
    <row r="567" spans="1:30" x14ac:dyDescent="0.3">
      <c r="A567">
        <v>1483</v>
      </c>
      <c r="B567">
        <v>20263</v>
      </c>
      <c r="C567" t="s">
        <v>6802</v>
      </c>
      <c r="D567">
        <v>20160525</v>
      </c>
      <c r="E567">
        <v>2</v>
      </c>
      <c r="F567" t="s">
        <v>45</v>
      </c>
      <c r="G567">
        <v>1</v>
      </c>
      <c r="H567" t="s">
        <v>6796</v>
      </c>
      <c r="I567" t="s">
        <v>6797</v>
      </c>
      <c r="J567" t="s">
        <v>644</v>
      </c>
      <c r="K567">
        <v>13</v>
      </c>
      <c r="L567" s="1">
        <v>0.45833333333333331</v>
      </c>
      <c r="M567" s="1">
        <v>0.52083333333333337</v>
      </c>
      <c r="P567" t="s">
        <v>42</v>
      </c>
      <c r="AD567" t="s">
        <v>43</v>
      </c>
    </row>
    <row r="568" spans="1:30" x14ac:dyDescent="0.3">
      <c r="A568">
        <v>1483</v>
      </c>
      <c r="B568">
        <v>20264</v>
      </c>
      <c r="C568" t="s">
        <v>6803</v>
      </c>
      <c r="D568">
        <v>20160526</v>
      </c>
      <c r="E568">
        <v>4</v>
      </c>
      <c r="F568" t="s">
        <v>38</v>
      </c>
      <c r="G568">
        <v>1</v>
      </c>
      <c r="H568" t="s">
        <v>6804</v>
      </c>
      <c r="I568" t="s">
        <v>6805</v>
      </c>
      <c r="J568" t="s">
        <v>644</v>
      </c>
      <c r="K568">
        <v>13</v>
      </c>
      <c r="L568" s="1">
        <v>0.54166666666666663</v>
      </c>
      <c r="M568" s="1">
        <v>0.57291666666666663</v>
      </c>
      <c r="P568" t="s">
        <v>42</v>
      </c>
      <c r="AD568" t="s">
        <v>43</v>
      </c>
    </row>
    <row r="569" spans="1:30" x14ac:dyDescent="0.3">
      <c r="A569">
        <v>1483</v>
      </c>
      <c r="B569">
        <v>20269</v>
      </c>
      <c r="C569" t="s">
        <v>6806</v>
      </c>
      <c r="D569">
        <v>20160527</v>
      </c>
      <c r="E569">
        <v>4</v>
      </c>
      <c r="F569" t="s">
        <v>45</v>
      </c>
      <c r="G569">
        <v>1</v>
      </c>
      <c r="H569" t="s">
        <v>6796</v>
      </c>
      <c r="I569" t="s">
        <v>6797</v>
      </c>
      <c r="J569" t="s">
        <v>644</v>
      </c>
      <c r="K569">
        <v>13</v>
      </c>
      <c r="L569" s="1">
        <v>0.375</v>
      </c>
      <c r="M569" s="1">
        <v>0.70833333333333337</v>
      </c>
      <c r="P569" t="s">
        <v>42</v>
      </c>
      <c r="AD569" t="s">
        <v>43</v>
      </c>
    </row>
    <row r="570" spans="1:30" x14ac:dyDescent="0.3">
      <c r="A570">
        <v>1285</v>
      </c>
      <c r="B570">
        <v>20283</v>
      </c>
      <c r="C570" t="s">
        <v>6807</v>
      </c>
      <c r="D570">
        <v>20160523</v>
      </c>
      <c r="E570">
        <v>4</v>
      </c>
      <c r="F570" t="s">
        <v>38</v>
      </c>
      <c r="J570" t="s">
        <v>566</v>
      </c>
      <c r="K570">
        <v>13</v>
      </c>
      <c r="P570" t="s">
        <v>57</v>
      </c>
      <c r="Z570">
        <v>300</v>
      </c>
      <c r="AA570" t="s">
        <v>6808</v>
      </c>
      <c r="AC570" t="s">
        <v>6809</v>
      </c>
      <c r="AD570" t="s">
        <v>43</v>
      </c>
    </row>
    <row r="571" spans="1:30" hidden="1" x14ac:dyDescent="0.3">
      <c r="A571">
        <v>322</v>
      </c>
      <c r="B571">
        <v>14859</v>
      </c>
      <c r="C571" t="s">
        <v>1907</v>
      </c>
      <c r="AD571" t="s">
        <v>31</v>
      </c>
    </row>
    <row r="572" spans="1:30" hidden="1" x14ac:dyDescent="0.3">
      <c r="A572">
        <v>322</v>
      </c>
      <c r="B572">
        <v>14863</v>
      </c>
      <c r="C572" t="s">
        <v>1908</v>
      </c>
      <c r="AD572" t="s">
        <v>31</v>
      </c>
    </row>
    <row r="573" spans="1:30" x14ac:dyDescent="0.3">
      <c r="A573">
        <v>1285</v>
      </c>
      <c r="B573">
        <v>20284</v>
      </c>
      <c r="C573" t="s">
        <v>6810</v>
      </c>
      <c r="D573">
        <v>20160526</v>
      </c>
      <c r="E573">
        <v>4</v>
      </c>
      <c r="F573" t="s">
        <v>38</v>
      </c>
      <c r="J573" t="s">
        <v>566</v>
      </c>
      <c r="K573">
        <v>13</v>
      </c>
      <c r="P573" t="s">
        <v>57</v>
      </c>
      <c r="Z573">
        <v>300</v>
      </c>
      <c r="AC573" t="s">
        <v>6811</v>
      </c>
      <c r="AD573" t="s">
        <v>43</v>
      </c>
    </row>
    <row r="574" spans="1:30" x14ac:dyDescent="0.3">
      <c r="A574">
        <v>1285</v>
      </c>
      <c r="B574">
        <v>20285</v>
      </c>
      <c r="C574" t="s">
        <v>6812</v>
      </c>
      <c r="D574">
        <v>20160527</v>
      </c>
      <c r="E574">
        <v>4</v>
      </c>
      <c r="F574" t="s">
        <v>38</v>
      </c>
      <c r="J574" t="s">
        <v>566</v>
      </c>
      <c r="K574">
        <v>13</v>
      </c>
      <c r="P574" t="s">
        <v>57</v>
      </c>
      <c r="Z574">
        <v>300</v>
      </c>
      <c r="AA574" t="s">
        <v>6813</v>
      </c>
      <c r="AC574" t="s">
        <v>6814</v>
      </c>
      <c r="AD574" t="s">
        <v>43</v>
      </c>
    </row>
    <row r="575" spans="1:30" x14ac:dyDescent="0.3">
      <c r="A575">
        <v>1423</v>
      </c>
      <c r="B575">
        <v>20371</v>
      </c>
      <c r="C575" t="s">
        <v>6884</v>
      </c>
      <c r="D575">
        <v>20160523</v>
      </c>
      <c r="E575">
        <v>1</v>
      </c>
      <c r="F575" t="s">
        <v>45</v>
      </c>
      <c r="H575" t="s">
        <v>6885</v>
      </c>
      <c r="I575" t="s">
        <v>6886</v>
      </c>
      <c r="J575" t="s">
        <v>2594</v>
      </c>
      <c r="K575">
        <v>13</v>
      </c>
      <c r="L575" s="1">
        <v>0.5</v>
      </c>
      <c r="M575" s="1">
        <v>0.55902777777777779</v>
      </c>
      <c r="N575" t="s">
        <v>6887</v>
      </c>
      <c r="P575" t="s">
        <v>57</v>
      </c>
      <c r="Q575">
        <v>200</v>
      </c>
      <c r="R575">
        <v>12</v>
      </c>
      <c r="AA575" t="s">
        <v>6888</v>
      </c>
      <c r="AD575" t="s">
        <v>43</v>
      </c>
    </row>
    <row r="576" spans="1:30" x14ac:dyDescent="0.3">
      <c r="A576">
        <v>1423</v>
      </c>
      <c r="B576">
        <v>20372</v>
      </c>
      <c r="C576" t="s">
        <v>6889</v>
      </c>
      <c r="D576">
        <v>20160527</v>
      </c>
      <c r="E576">
        <v>4</v>
      </c>
      <c r="F576" t="s">
        <v>45</v>
      </c>
      <c r="J576" t="s">
        <v>2594</v>
      </c>
      <c r="K576">
        <v>13</v>
      </c>
      <c r="P576" t="s">
        <v>57</v>
      </c>
      <c r="Z576">
        <v>200</v>
      </c>
      <c r="AA576" t="s">
        <v>6890</v>
      </c>
      <c r="AD576" t="s">
        <v>43</v>
      </c>
    </row>
    <row r="577" spans="1:30" x14ac:dyDescent="0.3">
      <c r="A577">
        <v>1423</v>
      </c>
      <c r="B577">
        <v>20374</v>
      </c>
      <c r="C577" t="s">
        <v>6891</v>
      </c>
      <c r="D577">
        <v>20160524</v>
      </c>
      <c r="E577">
        <v>2</v>
      </c>
      <c r="F577" t="s">
        <v>45</v>
      </c>
      <c r="J577" t="s">
        <v>2594</v>
      </c>
      <c r="K577">
        <v>13</v>
      </c>
      <c r="P577" t="s">
        <v>57</v>
      </c>
      <c r="S577">
        <v>4</v>
      </c>
      <c r="T577" t="s">
        <v>6892</v>
      </c>
      <c r="U577" t="s">
        <v>3625</v>
      </c>
      <c r="AA577" t="s">
        <v>6893</v>
      </c>
      <c r="AD577" t="s">
        <v>43</v>
      </c>
    </row>
    <row r="578" spans="1:30" x14ac:dyDescent="0.3">
      <c r="A578">
        <v>648</v>
      </c>
      <c r="B578">
        <v>20394</v>
      </c>
      <c r="C578" t="s">
        <v>6903</v>
      </c>
      <c r="D578">
        <v>20160523</v>
      </c>
      <c r="E578">
        <v>1</v>
      </c>
      <c r="F578" t="s">
        <v>45</v>
      </c>
      <c r="H578" t="s">
        <v>6904</v>
      </c>
      <c r="I578" t="s">
        <v>6905</v>
      </c>
      <c r="J578" t="s">
        <v>4994</v>
      </c>
      <c r="K578">
        <v>13</v>
      </c>
      <c r="L578" s="1">
        <v>0.40625</v>
      </c>
      <c r="M578" s="1">
        <v>0.4375</v>
      </c>
      <c r="N578" t="s">
        <v>6906</v>
      </c>
      <c r="P578" t="s">
        <v>57</v>
      </c>
      <c r="Q578" t="s">
        <v>225</v>
      </c>
      <c r="R578" t="s">
        <v>6907</v>
      </c>
      <c r="AC578" t="s">
        <v>6903</v>
      </c>
      <c r="AD578" t="s">
        <v>43</v>
      </c>
    </row>
    <row r="579" spans="1:30" x14ac:dyDescent="0.3">
      <c r="A579">
        <v>648</v>
      </c>
      <c r="B579">
        <v>20395</v>
      </c>
      <c r="C579" t="s">
        <v>6908</v>
      </c>
      <c r="D579">
        <v>20160524</v>
      </c>
      <c r="E579">
        <v>2</v>
      </c>
      <c r="F579" t="s">
        <v>45</v>
      </c>
      <c r="H579" t="s">
        <v>1220</v>
      </c>
      <c r="I579" t="s">
        <v>6905</v>
      </c>
      <c r="J579" t="s">
        <v>4994</v>
      </c>
      <c r="K579">
        <v>13</v>
      </c>
      <c r="L579" s="1">
        <v>0.47916666666666669</v>
      </c>
      <c r="M579" s="1">
        <v>0.60416666666666663</v>
      </c>
      <c r="N579" t="s">
        <v>6906</v>
      </c>
      <c r="P579" t="s">
        <v>57</v>
      </c>
      <c r="S579">
        <v>1</v>
      </c>
      <c r="T579" t="s">
        <v>6909</v>
      </c>
      <c r="U579" t="s">
        <v>6910</v>
      </c>
      <c r="AC579" t="s">
        <v>6908</v>
      </c>
      <c r="AD579" t="s">
        <v>43</v>
      </c>
    </row>
    <row r="580" spans="1:30" x14ac:dyDescent="0.3">
      <c r="A580">
        <v>648</v>
      </c>
      <c r="B580">
        <v>20497</v>
      </c>
      <c r="C580" t="s">
        <v>6941</v>
      </c>
      <c r="D580">
        <v>20160525</v>
      </c>
      <c r="E580">
        <v>4</v>
      </c>
      <c r="F580" t="s">
        <v>38</v>
      </c>
      <c r="H580" t="s">
        <v>6942</v>
      </c>
      <c r="I580" t="s">
        <v>6943</v>
      </c>
      <c r="J580" t="s">
        <v>4994</v>
      </c>
      <c r="K580">
        <v>13</v>
      </c>
      <c r="L580" s="1">
        <v>0.47916666666666669</v>
      </c>
      <c r="M580" s="1">
        <v>0.5625</v>
      </c>
      <c r="N580" t="s">
        <v>6906</v>
      </c>
      <c r="P580" t="s">
        <v>57</v>
      </c>
      <c r="Z580" t="s">
        <v>6944</v>
      </c>
      <c r="AC580" t="s">
        <v>6941</v>
      </c>
      <c r="AD580" t="s">
        <v>43</v>
      </c>
    </row>
    <row r="581" spans="1:30" hidden="1" x14ac:dyDescent="0.3">
      <c r="A581">
        <v>825</v>
      </c>
      <c r="B581">
        <v>14879</v>
      </c>
      <c r="C581" t="s">
        <v>1921</v>
      </c>
      <c r="AD581" t="s">
        <v>29</v>
      </c>
    </row>
    <row r="582" spans="1:30" x14ac:dyDescent="0.3">
      <c r="A582">
        <v>648</v>
      </c>
      <c r="B582">
        <v>20507</v>
      </c>
      <c r="C582" t="s">
        <v>3438</v>
      </c>
      <c r="D582">
        <v>20160526</v>
      </c>
      <c r="E582">
        <v>1</v>
      </c>
      <c r="F582" t="s">
        <v>45</v>
      </c>
      <c r="H582" t="s">
        <v>6958</v>
      </c>
      <c r="I582" t="s">
        <v>6905</v>
      </c>
      <c r="J582" t="s">
        <v>4994</v>
      </c>
      <c r="K582">
        <v>13</v>
      </c>
      <c r="L582" s="1">
        <v>0.54166666666666663</v>
      </c>
      <c r="M582" s="1">
        <v>0.5625</v>
      </c>
      <c r="N582" t="s">
        <v>6906</v>
      </c>
      <c r="P582" t="s">
        <v>57</v>
      </c>
      <c r="Q582" t="s">
        <v>6959</v>
      </c>
      <c r="R582">
        <v>1</v>
      </c>
      <c r="AC582" t="s">
        <v>3438</v>
      </c>
      <c r="AD582" t="s">
        <v>43</v>
      </c>
    </row>
    <row r="583" spans="1:30" x14ac:dyDescent="0.3">
      <c r="A583">
        <v>648</v>
      </c>
      <c r="B583">
        <v>20510</v>
      </c>
      <c r="C583" t="s">
        <v>6968</v>
      </c>
      <c r="D583">
        <v>20160527</v>
      </c>
      <c r="E583">
        <v>3</v>
      </c>
      <c r="F583" t="s">
        <v>45</v>
      </c>
      <c r="H583" t="s">
        <v>307</v>
      </c>
      <c r="I583" t="s">
        <v>6969</v>
      </c>
      <c r="J583" t="s">
        <v>3086</v>
      </c>
      <c r="K583">
        <v>13</v>
      </c>
      <c r="L583" s="1">
        <v>0.45833333333333331</v>
      </c>
      <c r="M583" s="1">
        <v>0.70833333333333337</v>
      </c>
      <c r="N583" t="s">
        <v>6906</v>
      </c>
      <c r="P583" t="s">
        <v>57</v>
      </c>
      <c r="W583" t="s">
        <v>6970</v>
      </c>
      <c r="X583" t="s">
        <v>3714</v>
      </c>
      <c r="Y583" t="s">
        <v>225</v>
      </c>
      <c r="AC583" t="s">
        <v>6971</v>
      </c>
      <c r="AD583" t="s">
        <v>43</v>
      </c>
    </row>
    <row r="584" spans="1:30" x14ac:dyDescent="0.3">
      <c r="A584">
        <v>603</v>
      </c>
      <c r="B584">
        <v>20520</v>
      </c>
      <c r="C584" t="s">
        <v>7017</v>
      </c>
      <c r="D584">
        <v>20160523</v>
      </c>
      <c r="E584">
        <v>1</v>
      </c>
      <c r="F584" t="s">
        <v>45</v>
      </c>
      <c r="H584" t="s">
        <v>7018</v>
      </c>
      <c r="I584" t="s">
        <v>7019</v>
      </c>
      <c r="J584" t="s">
        <v>7020</v>
      </c>
      <c r="K584">
        <v>13</v>
      </c>
      <c r="L584" s="1">
        <v>0.59027777777777779</v>
      </c>
      <c r="M584" s="1">
        <v>0.65625</v>
      </c>
      <c r="N584" t="s">
        <v>7021</v>
      </c>
      <c r="P584" t="s">
        <v>57</v>
      </c>
      <c r="Q584">
        <v>120</v>
      </c>
      <c r="R584">
        <v>9</v>
      </c>
      <c r="AC584" t="s">
        <v>7017</v>
      </c>
      <c r="AD584" t="s">
        <v>43</v>
      </c>
    </row>
    <row r="585" spans="1:30" x14ac:dyDescent="0.3">
      <c r="A585">
        <v>603</v>
      </c>
      <c r="B585">
        <v>20521</v>
      </c>
      <c r="C585" t="s">
        <v>7022</v>
      </c>
      <c r="D585">
        <v>20160524</v>
      </c>
      <c r="E585">
        <v>3</v>
      </c>
      <c r="F585" t="s">
        <v>45</v>
      </c>
      <c r="H585" t="s">
        <v>7023</v>
      </c>
      <c r="J585" t="s">
        <v>7024</v>
      </c>
      <c r="K585">
        <v>13</v>
      </c>
      <c r="L585" s="1">
        <v>0.375</v>
      </c>
      <c r="M585" s="1">
        <v>0.625</v>
      </c>
      <c r="P585" t="s">
        <v>57</v>
      </c>
      <c r="W585" t="s">
        <v>7025</v>
      </c>
      <c r="X585" t="s">
        <v>3469</v>
      </c>
      <c r="Y585">
        <v>210</v>
      </c>
      <c r="AC585" t="s">
        <v>7022</v>
      </c>
      <c r="AD585" t="s">
        <v>43</v>
      </c>
    </row>
    <row r="586" spans="1:30" x14ac:dyDescent="0.3">
      <c r="A586">
        <v>603</v>
      </c>
      <c r="B586">
        <v>20522</v>
      </c>
      <c r="C586" t="s">
        <v>7026</v>
      </c>
      <c r="D586">
        <v>20160525</v>
      </c>
      <c r="E586">
        <v>4</v>
      </c>
      <c r="F586" t="s">
        <v>45</v>
      </c>
      <c r="H586" t="s">
        <v>7027</v>
      </c>
      <c r="I586" t="s">
        <v>7028</v>
      </c>
      <c r="J586" t="s">
        <v>7029</v>
      </c>
      <c r="K586">
        <v>13</v>
      </c>
      <c r="P586" t="s">
        <v>57</v>
      </c>
      <c r="Z586">
        <v>120</v>
      </c>
      <c r="AC586" t="s">
        <v>7026</v>
      </c>
      <c r="AD586" t="s">
        <v>43</v>
      </c>
    </row>
    <row r="587" spans="1:30" x14ac:dyDescent="0.3">
      <c r="A587">
        <v>603</v>
      </c>
      <c r="B587">
        <v>20523</v>
      </c>
      <c r="C587" t="s">
        <v>7030</v>
      </c>
      <c r="D587">
        <v>20160526</v>
      </c>
      <c r="E587">
        <v>1</v>
      </c>
      <c r="F587" t="s">
        <v>45</v>
      </c>
      <c r="H587" t="s">
        <v>7027</v>
      </c>
      <c r="I587" t="s">
        <v>7028</v>
      </c>
      <c r="J587" t="s">
        <v>7029</v>
      </c>
      <c r="K587">
        <v>13</v>
      </c>
      <c r="P587" t="s">
        <v>57</v>
      </c>
      <c r="Q587">
        <v>120</v>
      </c>
      <c r="R587">
        <v>9</v>
      </c>
      <c r="AC587" t="s">
        <v>7030</v>
      </c>
      <c r="AD587" t="s">
        <v>43</v>
      </c>
    </row>
    <row r="588" spans="1:30" x14ac:dyDescent="0.3">
      <c r="A588">
        <v>806</v>
      </c>
      <c r="B588">
        <v>20565</v>
      </c>
      <c r="C588" t="s">
        <v>7048</v>
      </c>
      <c r="D588">
        <v>20160523</v>
      </c>
      <c r="E588">
        <v>1</v>
      </c>
      <c r="F588" t="s">
        <v>45</v>
      </c>
      <c r="J588" t="s">
        <v>7049</v>
      </c>
      <c r="K588">
        <v>13</v>
      </c>
      <c r="P588" t="s">
        <v>57</v>
      </c>
      <c r="Q588">
        <v>2000</v>
      </c>
      <c r="R588" t="s">
        <v>7050</v>
      </c>
      <c r="AA588" t="s">
        <v>7051</v>
      </c>
      <c r="AB588" t="s">
        <v>7052</v>
      </c>
      <c r="AC588" t="s">
        <v>7048</v>
      </c>
      <c r="AD588" t="s">
        <v>43</v>
      </c>
    </row>
    <row r="589" spans="1:30" ht="264" x14ac:dyDescent="0.3">
      <c r="A589">
        <v>806</v>
      </c>
      <c r="B589">
        <v>20566</v>
      </c>
      <c r="C589" t="s">
        <v>7053</v>
      </c>
      <c r="D589">
        <v>20160524</v>
      </c>
      <c r="E589">
        <v>2</v>
      </c>
      <c r="F589" t="s">
        <v>45</v>
      </c>
      <c r="J589" t="s">
        <v>7054</v>
      </c>
      <c r="K589">
        <v>13</v>
      </c>
      <c r="P589" t="s">
        <v>57</v>
      </c>
      <c r="S589">
        <v>1500</v>
      </c>
      <c r="T589" t="s">
        <v>7055</v>
      </c>
      <c r="U589" t="s">
        <v>7056</v>
      </c>
      <c r="AB589" s="2" t="s">
        <v>7057</v>
      </c>
      <c r="AC589" t="s">
        <v>7053</v>
      </c>
      <c r="AD589" t="s">
        <v>43</v>
      </c>
    </row>
    <row r="590" spans="1:30" x14ac:dyDescent="0.3">
      <c r="A590">
        <v>806</v>
      </c>
      <c r="B590">
        <v>20568</v>
      </c>
      <c r="C590" t="s">
        <v>7058</v>
      </c>
      <c r="D590">
        <v>20160525</v>
      </c>
      <c r="E590">
        <v>4</v>
      </c>
      <c r="F590" t="s">
        <v>45</v>
      </c>
      <c r="J590" t="s">
        <v>566</v>
      </c>
      <c r="K590">
        <v>13</v>
      </c>
      <c r="P590" t="s">
        <v>57</v>
      </c>
      <c r="Z590">
        <v>2000</v>
      </c>
      <c r="AB590" t="s">
        <v>7059</v>
      </c>
      <c r="AC590" t="s">
        <v>7060</v>
      </c>
      <c r="AD590" t="s">
        <v>43</v>
      </c>
    </row>
    <row r="591" spans="1:30" x14ac:dyDescent="0.3">
      <c r="A591">
        <v>806</v>
      </c>
      <c r="B591">
        <v>20569</v>
      </c>
      <c r="C591" t="s">
        <v>7061</v>
      </c>
      <c r="D591">
        <v>20160526</v>
      </c>
      <c r="E591">
        <v>2</v>
      </c>
      <c r="F591" t="s">
        <v>45</v>
      </c>
      <c r="J591" t="s">
        <v>566</v>
      </c>
      <c r="K591">
        <v>13</v>
      </c>
      <c r="P591" t="s">
        <v>57</v>
      </c>
      <c r="S591">
        <v>1500</v>
      </c>
      <c r="T591" t="s">
        <v>7062</v>
      </c>
      <c r="U591" t="s">
        <v>7063</v>
      </c>
      <c r="AA591" t="s">
        <v>7064</v>
      </c>
      <c r="AB591" t="s">
        <v>7065</v>
      </c>
      <c r="AC591" t="s">
        <v>7061</v>
      </c>
      <c r="AD591" t="s">
        <v>43</v>
      </c>
    </row>
    <row r="592" spans="1:30" x14ac:dyDescent="0.3">
      <c r="A592">
        <v>806</v>
      </c>
      <c r="B592">
        <v>20570</v>
      </c>
      <c r="C592" t="s">
        <v>7066</v>
      </c>
      <c r="D592">
        <v>20160527</v>
      </c>
      <c r="E592">
        <v>4</v>
      </c>
      <c r="F592" t="s">
        <v>38</v>
      </c>
      <c r="J592" t="s">
        <v>566</v>
      </c>
      <c r="K592">
        <v>13</v>
      </c>
      <c r="P592" t="s">
        <v>57</v>
      </c>
      <c r="Z592">
        <v>2000</v>
      </c>
      <c r="AA592" t="s">
        <v>7067</v>
      </c>
      <c r="AB592" t="s">
        <v>7068</v>
      </c>
      <c r="AC592" t="s">
        <v>7066</v>
      </c>
      <c r="AD592" t="s">
        <v>43</v>
      </c>
    </row>
    <row r="593" spans="1:30" x14ac:dyDescent="0.3">
      <c r="A593">
        <v>868</v>
      </c>
      <c r="B593">
        <v>20572</v>
      </c>
      <c r="C593" t="s">
        <v>7069</v>
      </c>
      <c r="D593">
        <v>20160524</v>
      </c>
      <c r="E593">
        <v>4</v>
      </c>
      <c r="F593" t="s">
        <v>45</v>
      </c>
      <c r="H593" t="s">
        <v>2485</v>
      </c>
      <c r="I593" t="s">
        <v>2486</v>
      </c>
      <c r="J593" t="s">
        <v>307</v>
      </c>
      <c r="K593">
        <v>13</v>
      </c>
      <c r="L593" s="1">
        <v>0.375</v>
      </c>
      <c r="M593" s="1">
        <v>0.40625</v>
      </c>
      <c r="N593">
        <v>76765415</v>
      </c>
      <c r="P593" t="s">
        <v>57</v>
      </c>
      <c r="Z593">
        <v>35</v>
      </c>
      <c r="AA593" t="s">
        <v>7070</v>
      </c>
      <c r="AC593" t="s">
        <v>7069</v>
      </c>
      <c r="AD593" t="s">
        <v>43</v>
      </c>
    </row>
    <row r="594" spans="1:30" ht="198" x14ac:dyDescent="0.3">
      <c r="A594">
        <v>868</v>
      </c>
      <c r="B594">
        <v>20573</v>
      </c>
      <c r="C594" t="s">
        <v>7071</v>
      </c>
      <c r="D594">
        <v>20160523</v>
      </c>
      <c r="E594">
        <v>4</v>
      </c>
      <c r="F594" t="s">
        <v>45</v>
      </c>
      <c r="H594" t="s">
        <v>2485</v>
      </c>
      <c r="I594" t="s">
        <v>2486</v>
      </c>
      <c r="J594" t="s">
        <v>307</v>
      </c>
      <c r="K594">
        <v>13</v>
      </c>
      <c r="L594" s="1">
        <v>0.33333333333333331</v>
      </c>
      <c r="M594" s="1">
        <v>0.35416666666666669</v>
      </c>
      <c r="N594">
        <v>76765415</v>
      </c>
      <c r="P594" t="s">
        <v>57</v>
      </c>
      <c r="Z594">
        <v>500</v>
      </c>
      <c r="AB594" s="2" t="s">
        <v>7072</v>
      </c>
      <c r="AC594" t="s">
        <v>7071</v>
      </c>
      <c r="AD594" t="s">
        <v>43</v>
      </c>
    </row>
    <row r="595" spans="1:30" x14ac:dyDescent="0.3">
      <c r="A595">
        <v>868</v>
      </c>
      <c r="B595">
        <v>20575</v>
      </c>
      <c r="C595" t="s">
        <v>7073</v>
      </c>
      <c r="D595">
        <v>20160527</v>
      </c>
      <c r="E595">
        <v>4</v>
      </c>
      <c r="F595" t="s">
        <v>45</v>
      </c>
      <c r="H595" t="s">
        <v>2485</v>
      </c>
      <c r="I595" t="s">
        <v>2486</v>
      </c>
      <c r="J595" t="s">
        <v>307</v>
      </c>
      <c r="K595">
        <v>13</v>
      </c>
      <c r="L595" s="1">
        <v>0.39583333333333331</v>
      </c>
      <c r="M595" s="1">
        <v>0.41666666666666669</v>
      </c>
      <c r="P595" t="s">
        <v>57</v>
      </c>
      <c r="Z595">
        <v>30</v>
      </c>
      <c r="AA595" t="s">
        <v>7074</v>
      </c>
      <c r="AC595" t="s">
        <v>7073</v>
      </c>
      <c r="AD595" t="s">
        <v>43</v>
      </c>
    </row>
    <row r="596" spans="1:30" hidden="1" x14ac:dyDescent="0.3">
      <c r="A596">
        <v>1010</v>
      </c>
      <c r="B596">
        <v>14901</v>
      </c>
      <c r="C596" t="s">
        <v>1930</v>
      </c>
      <c r="AD596" t="s">
        <v>31</v>
      </c>
    </row>
    <row r="597" spans="1:30" x14ac:dyDescent="0.3">
      <c r="A597">
        <v>146</v>
      </c>
      <c r="B597">
        <v>20603</v>
      </c>
      <c r="C597" t="s">
        <v>7085</v>
      </c>
      <c r="D597">
        <v>20160523</v>
      </c>
      <c r="E597">
        <v>1</v>
      </c>
      <c r="F597" t="s">
        <v>45</v>
      </c>
      <c r="H597" t="s">
        <v>7086</v>
      </c>
      <c r="I597" t="s">
        <v>7087</v>
      </c>
      <c r="J597" t="s">
        <v>781</v>
      </c>
      <c r="K597">
        <v>13</v>
      </c>
      <c r="L597" s="1">
        <v>0.66666666666666663</v>
      </c>
      <c r="M597" s="1">
        <v>0.6875</v>
      </c>
      <c r="P597" t="s">
        <v>57</v>
      </c>
      <c r="Q597">
        <v>59</v>
      </c>
      <c r="R597">
        <v>24</v>
      </c>
      <c r="AA597" t="s">
        <v>7088</v>
      </c>
      <c r="AC597" t="s">
        <v>7085</v>
      </c>
      <c r="AD597" t="s">
        <v>43</v>
      </c>
    </row>
    <row r="598" spans="1:30" x14ac:dyDescent="0.3">
      <c r="A598">
        <v>146</v>
      </c>
      <c r="B598">
        <v>20608</v>
      </c>
      <c r="C598" t="s">
        <v>7090</v>
      </c>
      <c r="D598">
        <v>20160524</v>
      </c>
      <c r="E598">
        <v>2</v>
      </c>
      <c r="F598" t="s">
        <v>45</v>
      </c>
      <c r="H598" t="s">
        <v>7086</v>
      </c>
      <c r="I598" t="s">
        <v>7087</v>
      </c>
      <c r="J598" t="s">
        <v>781</v>
      </c>
      <c r="K598">
        <v>13</v>
      </c>
      <c r="L598" s="1">
        <v>0.4375</v>
      </c>
      <c r="M598" s="1">
        <v>0.5</v>
      </c>
      <c r="P598" t="s">
        <v>57</v>
      </c>
      <c r="S598">
        <v>1</v>
      </c>
      <c r="T598" t="s">
        <v>7091</v>
      </c>
      <c r="U598" t="s">
        <v>7092</v>
      </c>
      <c r="AA598" t="s">
        <v>7093</v>
      </c>
      <c r="AC598" t="s">
        <v>7090</v>
      </c>
      <c r="AD598" t="s">
        <v>43</v>
      </c>
    </row>
    <row r="599" spans="1:30" x14ac:dyDescent="0.3">
      <c r="A599">
        <v>146</v>
      </c>
      <c r="B599">
        <v>20613</v>
      </c>
      <c r="C599" t="s">
        <v>7095</v>
      </c>
      <c r="D599">
        <v>20160525</v>
      </c>
      <c r="E599">
        <v>3</v>
      </c>
      <c r="F599" t="s">
        <v>38</v>
      </c>
      <c r="G599">
        <v>1</v>
      </c>
      <c r="H599" t="s">
        <v>7096</v>
      </c>
      <c r="I599" t="s">
        <v>7097</v>
      </c>
      <c r="J599" t="s">
        <v>781</v>
      </c>
      <c r="K599">
        <v>13</v>
      </c>
      <c r="L599" s="1">
        <v>0.4375</v>
      </c>
      <c r="M599" s="1">
        <v>0.54166666666666663</v>
      </c>
      <c r="N599" t="s">
        <v>7098</v>
      </c>
      <c r="P599" t="s">
        <v>57</v>
      </c>
      <c r="W599" t="s">
        <v>7099</v>
      </c>
      <c r="X599" t="s">
        <v>1959</v>
      </c>
      <c r="Y599">
        <v>180</v>
      </c>
      <c r="AA599" t="s">
        <v>7100</v>
      </c>
      <c r="AC599" t="s">
        <v>7095</v>
      </c>
      <c r="AD599" t="s">
        <v>43</v>
      </c>
    </row>
    <row r="600" spans="1:30" x14ac:dyDescent="0.3">
      <c r="A600">
        <v>146</v>
      </c>
      <c r="B600">
        <v>20617</v>
      </c>
      <c r="C600" t="s">
        <v>7102</v>
      </c>
      <c r="D600">
        <v>20160526</v>
      </c>
      <c r="E600">
        <v>3</v>
      </c>
      <c r="F600" t="s">
        <v>38</v>
      </c>
      <c r="G600">
        <v>1</v>
      </c>
      <c r="H600" t="s">
        <v>7096</v>
      </c>
      <c r="I600" t="s">
        <v>7097</v>
      </c>
      <c r="J600" t="s">
        <v>781</v>
      </c>
      <c r="K600">
        <v>13</v>
      </c>
      <c r="L600" s="1">
        <v>0.4375</v>
      </c>
      <c r="M600" s="1">
        <v>0.54166666666666663</v>
      </c>
      <c r="N600" t="s">
        <v>7098</v>
      </c>
      <c r="O600" t="s">
        <v>7103</v>
      </c>
      <c r="P600" t="s">
        <v>57</v>
      </c>
      <c r="W600" t="s">
        <v>7104</v>
      </c>
      <c r="X600" t="s">
        <v>1959</v>
      </c>
      <c r="Y600">
        <v>180</v>
      </c>
      <c r="AA600" t="s">
        <v>7105</v>
      </c>
      <c r="AC600" t="s">
        <v>7102</v>
      </c>
      <c r="AD600" t="s">
        <v>43</v>
      </c>
    </row>
    <row r="601" spans="1:30" x14ac:dyDescent="0.3">
      <c r="A601">
        <v>146</v>
      </c>
      <c r="B601">
        <v>20618</v>
      </c>
      <c r="C601" t="s">
        <v>7106</v>
      </c>
      <c r="D601">
        <v>20160527</v>
      </c>
      <c r="E601">
        <v>4</v>
      </c>
      <c r="F601" t="s">
        <v>38</v>
      </c>
      <c r="G601">
        <v>1</v>
      </c>
      <c r="H601" t="s">
        <v>7107</v>
      </c>
      <c r="I601" t="s">
        <v>7108</v>
      </c>
      <c r="J601" t="s">
        <v>781</v>
      </c>
      <c r="K601">
        <v>13</v>
      </c>
      <c r="L601" s="1">
        <v>0.41666666666666669</v>
      </c>
      <c r="M601" s="1">
        <v>0.54166666666666663</v>
      </c>
      <c r="N601" t="s">
        <v>7109</v>
      </c>
      <c r="O601" t="s">
        <v>7110</v>
      </c>
      <c r="P601" t="s">
        <v>57</v>
      </c>
      <c r="Z601">
        <v>60</v>
      </c>
      <c r="AA601" t="s">
        <v>7111</v>
      </c>
      <c r="AC601" t="s">
        <v>7106</v>
      </c>
      <c r="AD601" t="s">
        <v>43</v>
      </c>
    </row>
    <row r="602" spans="1:30" x14ac:dyDescent="0.3">
      <c r="A602">
        <v>387</v>
      </c>
      <c r="B602">
        <v>20625</v>
      </c>
      <c r="C602" t="s">
        <v>7115</v>
      </c>
      <c r="D602">
        <v>20160523</v>
      </c>
      <c r="E602">
        <v>2</v>
      </c>
      <c r="F602" t="s">
        <v>45</v>
      </c>
      <c r="H602" t="s">
        <v>642</v>
      </c>
      <c r="I602" t="s">
        <v>643</v>
      </c>
      <c r="J602" t="s">
        <v>644</v>
      </c>
      <c r="K602">
        <v>13</v>
      </c>
      <c r="L602" s="1">
        <v>0.58333333333333337</v>
      </c>
      <c r="M602" s="1">
        <v>0.75</v>
      </c>
      <c r="P602" t="s">
        <v>42</v>
      </c>
      <c r="AD602" t="s">
        <v>43</v>
      </c>
    </row>
    <row r="603" spans="1:30" x14ac:dyDescent="0.3">
      <c r="A603">
        <v>62</v>
      </c>
      <c r="B603">
        <v>20642</v>
      </c>
      <c r="C603" t="s">
        <v>7119</v>
      </c>
      <c r="D603">
        <v>20160523</v>
      </c>
      <c r="E603">
        <v>1</v>
      </c>
      <c r="F603" t="s">
        <v>45</v>
      </c>
      <c r="H603" t="s">
        <v>1166</v>
      </c>
      <c r="I603" t="s">
        <v>1167</v>
      </c>
      <c r="J603" t="s">
        <v>132</v>
      </c>
      <c r="K603">
        <v>13</v>
      </c>
      <c r="L603" s="1">
        <v>0.47569444444444442</v>
      </c>
      <c r="M603" s="1">
        <v>0.51736111111111105</v>
      </c>
      <c r="P603" t="s">
        <v>42</v>
      </c>
      <c r="AD603" t="s">
        <v>43</v>
      </c>
    </row>
    <row r="604" spans="1:30" x14ac:dyDescent="0.3">
      <c r="A604">
        <v>868</v>
      </c>
      <c r="B604">
        <v>20673</v>
      </c>
      <c r="C604" t="s">
        <v>7146</v>
      </c>
      <c r="D604">
        <v>20160527</v>
      </c>
      <c r="E604">
        <v>2</v>
      </c>
      <c r="F604" t="s">
        <v>45</v>
      </c>
      <c r="H604" t="s">
        <v>7147</v>
      </c>
      <c r="I604" t="s">
        <v>2486</v>
      </c>
      <c r="J604" t="s">
        <v>307</v>
      </c>
      <c r="K604">
        <v>13</v>
      </c>
      <c r="L604" s="1">
        <v>0.4375</v>
      </c>
      <c r="M604" s="1">
        <v>0.52083333333333337</v>
      </c>
      <c r="P604" t="s">
        <v>57</v>
      </c>
      <c r="S604">
        <v>2</v>
      </c>
      <c r="T604" t="s">
        <v>7148</v>
      </c>
      <c r="U604" t="s">
        <v>342</v>
      </c>
      <c r="AA604" t="s">
        <v>7149</v>
      </c>
      <c r="AC604" t="s">
        <v>7146</v>
      </c>
      <c r="AD604" t="s">
        <v>43</v>
      </c>
    </row>
    <row r="605" spans="1:30" ht="409.5" x14ac:dyDescent="0.3">
      <c r="A605">
        <v>1021</v>
      </c>
      <c r="B605">
        <v>20690</v>
      </c>
      <c r="C605" t="s">
        <v>2083</v>
      </c>
      <c r="D605">
        <v>20160524</v>
      </c>
      <c r="E605">
        <v>2</v>
      </c>
      <c r="F605" t="s">
        <v>38</v>
      </c>
      <c r="G605">
        <v>1</v>
      </c>
      <c r="H605" t="s">
        <v>2074</v>
      </c>
      <c r="I605" t="s">
        <v>2075</v>
      </c>
      <c r="J605" t="s">
        <v>2076</v>
      </c>
      <c r="K605">
        <v>13</v>
      </c>
      <c r="L605" s="1">
        <v>0.41666666666666669</v>
      </c>
      <c r="M605" s="1">
        <v>0.70833333333333337</v>
      </c>
      <c r="N605">
        <v>992542159</v>
      </c>
      <c r="O605" t="s">
        <v>2077</v>
      </c>
      <c r="P605" t="s">
        <v>57</v>
      </c>
      <c r="S605">
        <v>1</v>
      </c>
      <c r="T605" t="s">
        <v>2086</v>
      </c>
      <c r="U605" t="s">
        <v>2087</v>
      </c>
      <c r="AA605" t="s">
        <v>7159</v>
      </c>
      <c r="AB605" s="2" t="s">
        <v>7160</v>
      </c>
      <c r="AC605" t="s">
        <v>7161</v>
      </c>
      <c r="AD605" t="s">
        <v>43</v>
      </c>
    </row>
    <row r="606" spans="1:30" ht="409.5" x14ac:dyDescent="0.3">
      <c r="A606">
        <v>1021</v>
      </c>
      <c r="B606">
        <v>20692</v>
      </c>
      <c r="C606" t="s">
        <v>2083</v>
      </c>
      <c r="D606">
        <v>20160525</v>
      </c>
      <c r="E606">
        <v>2</v>
      </c>
      <c r="F606" t="s">
        <v>38</v>
      </c>
      <c r="G606">
        <v>1</v>
      </c>
      <c r="H606" t="s">
        <v>2074</v>
      </c>
      <c r="I606" t="s">
        <v>2075</v>
      </c>
      <c r="J606" t="s">
        <v>2076</v>
      </c>
      <c r="K606">
        <v>13</v>
      </c>
      <c r="L606" s="1">
        <v>0.41666666666666669</v>
      </c>
      <c r="M606" s="1">
        <v>0.70833333333333337</v>
      </c>
      <c r="N606">
        <v>992542159</v>
      </c>
      <c r="O606" t="s">
        <v>2077</v>
      </c>
      <c r="P606" t="s">
        <v>57</v>
      </c>
      <c r="S606">
        <v>1</v>
      </c>
      <c r="T606" t="s">
        <v>2086</v>
      </c>
      <c r="U606" t="s">
        <v>2087</v>
      </c>
      <c r="AA606" t="s">
        <v>7162</v>
      </c>
      <c r="AB606" s="2" t="s">
        <v>7160</v>
      </c>
      <c r="AC606" t="s">
        <v>7161</v>
      </c>
      <c r="AD606" t="s">
        <v>43</v>
      </c>
    </row>
    <row r="607" spans="1:30" ht="409.5" x14ac:dyDescent="0.3">
      <c r="A607">
        <v>1021</v>
      </c>
      <c r="B607">
        <v>20694</v>
      </c>
      <c r="C607" t="s">
        <v>2083</v>
      </c>
      <c r="D607">
        <v>20160526</v>
      </c>
      <c r="E607">
        <v>2</v>
      </c>
      <c r="F607" t="s">
        <v>38</v>
      </c>
      <c r="G607">
        <v>1</v>
      </c>
      <c r="H607" t="s">
        <v>2074</v>
      </c>
      <c r="I607" t="s">
        <v>2075</v>
      </c>
      <c r="J607" t="s">
        <v>2076</v>
      </c>
      <c r="K607">
        <v>13</v>
      </c>
      <c r="L607" s="1">
        <v>0.41666666666666669</v>
      </c>
      <c r="M607" s="1">
        <v>0.70833333333333337</v>
      </c>
      <c r="N607">
        <v>992542159</v>
      </c>
      <c r="O607" t="s">
        <v>2077</v>
      </c>
      <c r="P607" t="s">
        <v>57</v>
      </c>
      <c r="S607">
        <v>1</v>
      </c>
      <c r="T607" t="s">
        <v>2086</v>
      </c>
      <c r="U607" t="s">
        <v>2087</v>
      </c>
      <c r="AA607" t="s">
        <v>7163</v>
      </c>
      <c r="AB607" s="2" t="s">
        <v>7160</v>
      </c>
      <c r="AC607" t="s">
        <v>7161</v>
      </c>
      <c r="AD607" t="s">
        <v>43</v>
      </c>
    </row>
    <row r="608" spans="1:30" hidden="1" x14ac:dyDescent="0.3">
      <c r="A608">
        <v>779</v>
      </c>
      <c r="B608">
        <v>14919</v>
      </c>
      <c r="C608" t="s">
        <v>2012</v>
      </c>
      <c r="AD608" t="s">
        <v>31</v>
      </c>
    </row>
    <row r="609" spans="1:30" hidden="1" x14ac:dyDescent="0.3">
      <c r="A609">
        <v>611</v>
      </c>
      <c r="B609">
        <v>14921</v>
      </c>
      <c r="C609" t="s">
        <v>2013</v>
      </c>
      <c r="AD609" t="s">
        <v>31</v>
      </c>
    </row>
    <row r="610" spans="1:30" hidden="1" x14ac:dyDescent="0.3">
      <c r="A610">
        <v>779</v>
      </c>
      <c r="B610">
        <v>14923</v>
      </c>
      <c r="C610" t="s">
        <v>2014</v>
      </c>
      <c r="AD610" t="s">
        <v>29</v>
      </c>
    </row>
    <row r="611" spans="1:30" ht="409.5" x14ac:dyDescent="0.3">
      <c r="A611">
        <v>1021</v>
      </c>
      <c r="B611">
        <v>20695</v>
      </c>
      <c r="C611" t="s">
        <v>2083</v>
      </c>
      <c r="D611">
        <v>20160527</v>
      </c>
      <c r="E611">
        <v>2</v>
      </c>
      <c r="F611" t="s">
        <v>38</v>
      </c>
      <c r="G611">
        <v>1</v>
      </c>
      <c r="H611" t="s">
        <v>2074</v>
      </c>
      <c r="I611" t="s">
        <v>2075</v>
      </c>
      <c r="J611" t="s">
        <v>2076</v>
      </c>
      <c r="K611">
        <v>13</v>
      </c>
      <c r="L611" s="1">
        <v>0.41666666666666669</v>
      </c>
      <c r="M611" s="1">
        <v>0.70833333333333337</v>
      </c>
      <c r="N611">
        <v>992542159</v>
      </c>
      <c r="O611" t="s">
        <v>2077</v>
      </c>
      <c r="P611" t="s">
        <v>57</v>
      </c>
      <c r="S611">
        <v>1</v>
      </c>
      <c r="T611" t="s">
        <v>2086</v>
      </c>
      <c r="U611" t="s">
        <v>2087</v>
      </c>
      <c r="AA611" t="s">
        <v>7164</v>
      </c>
      <c r="AB611" s="2" t="s">
        <v>7160</v>
      </c>
      <c r="AC611" t="s">
        <v>7161</v>
      </c>
      <c r="AD611" t="s">
        <v>43</v>
      </c>
    </row>
    <row r="612" spans="1:30" x14ac:dyDescent="0.3">
      <c r="A612">
        <v>1491</v>
      </c>
      <c r="B612">
        <v>20752</v>
      </c>
      <c r="C612" t="s">
        <v>7204</v>
      </c>
      <c r="D612">
        <v>20160523</v>
      </c>
      <c r="E612">
        <v>2</v>
      </c>
      <c r="F612" t="s">
        <v>45</v>
      </c>
      <c r="G612">
        <v>1</v>
      </c>
      <c r="H612" t="s">
        <v>7205</v>
      </c>
      <c r="I612" t="s">
        <v>7206</v>
      </c>
      <c r="J612" t="s">
        <v>7207</v>
      </c>
      <c r="K612">
        <v>13</v>
      </c>
      <c r="L612" s="1">
        <v>0.41666666666666669</v>
      </c>
      <c r="M612" s="1">
        <v>0.58333333333333337</v>
      </c>
      <c r="N612" t="s">
        <v>7208</v>
      </c>
      <c r="O612" t="s">
        <v>3063</v>
      </c>
      <c r="P612" t="s">
        <v>57</v>
      </c>
      <c r="S612">
        <v>1</v>
      </c>
      <c r="T612" t="s">
        <v>7209</v>
      </c>
      <c r="U612" t="s">
        <v>7210</v>
      </c>
      <c r="AA612" t="s">
        <v>7211</v>
      </c>
      <c r="AB612" t="s">
        <v>7212</v>
      </c>
      <c r="AC612" t="s">
        <v>7204</v>
      </c>
      <c r="AD612" t="s">
        <v>43</v>
      </c>
    </row>
    <row r="613" spans="1:30" x14ac:dyDescent="0.3">
      <c r="A613">
        <v>1491</v>
      </c>
      <c r="B613">
        <v>20753</v>
      </c>
      <c r="C613" t="s">
        <v>7213</v>
      </c>
      <c r="D613">
        <v>20160524</v>
      </c>
      <c r="E613">
        <v>2</v>
      </c>
      <c r="F613" t="s">
        <v>45</v>
      </c>
      <c r="G613">
        <v>1</v>
      </c>
      <c r="H613" t="s">
        <v>7205</v>
      </c>
      <c r="I613" t="s">
        <v>7206</v>
      </c>
      <c r="J613" t="s">
        <v>7207</v>
      </c>
      <c r="K613">
        <v>13</v>
      </c>
      <c r="L613" s="1">
        <v>0.41666666666666669</v>
      </c>
      <c r="M613" s="1">
        <v>0.58333333333333337</v>
      </c>
      <c r="N613" t="s">
        <v>7208</v>
      </c>
      <c r="O613" t="s">
        <v>5146</v>
      </c>
      <c r="P613" t="s">
        <v>57</v>
      </c>
      <c r="S613">
        <v>3</v>
      </c>
      <c r="T613" t="s">
        <v>7214</v>
      </c>
      <c r="U613" t="s">
        <v>7215</v>
      </c>
      <c r="AB613" t="s">
        <v>7216</v>
      </c>
      <c r="AC613" t="s">
        <v>7213</v>
      </c>
      <c r="AD613" t="s">
        <v>43</v>
      </c>
    </row>
    <row r="614" spans="1:30" x14ac:dyDescent="0.3">
      <c r="A614">
        <v>1491</v>
      </c>
      <c r="B614">
        <v>20754</v>
      </c>
      <c r="C614" t="s">
        <v>7217</v>
      </c>
      <c r="D614">
        <v>20160525</v>
      </c>
      <c r="E614">
        <v>2</v>
      </c>
      <c r="F614" t="s">
        <v>45</v>
      </c>
      <c r="J614" t="s">
        <v>7207</v>
      </c>
      <c r="K614">
        <v>13</v>
      </c>
      <c r="P614" t="s">
        <v>57</v>
      </c>
      <c r="S614">
        <v>1</v>
      </c>
      <c r="T614" t="s">
        <v>7218</v>
      </c>
      <c r="U614" t="s">
        <v>7219</v>
      </c>
      <c r="AB614" t="s">
        <v>7220</v>
      </c>
      <c r="AC614" t="s">
        <v>7217</v>
      </c>
      <c r="AD614" t="s">
        <v>43</v>
      </c>
    </row>
    <row r="615" spans="1:30" hidden="1" x14ac:dyDescent="0.3">
      <c r="A615">
        <v>1022</v>
      </c>
      <c r="B615">
        <v>14938</v>
      </c>
      <c r="C615" t="s">
        <v>2033</v>
      </c>
      <c r="AD615" t="s">
        <v>29</v>
      </c>
    </row>
    <row r="616" spans="1:30" x14ac:dyDescent="0.3">
      <c r="A616">
        <v>1491</v>
      </c>
      <c r="B616">
        <v>20755</v>
      </c>
      <c r="C616" t="s">
        <v>7221</v>
      </c>
      <c r="D616">
        <v>20160526</v>
      </c>
      <c r="E616">
        <v>2</v>
      </c>
      <c r="F616" t="s">
        <v>45</v>
      </c>
      <c r="H616" t="s">
        <v>7205</v>
      </c>
      <c r="I616" t="s">
        <v>7206</v>
      </c>
      <c r="J616" t="s">
        <v>7207</v>
      </c>
      <c r="K616">
        <v>13</v>
      </c>
      <c r="L616" s="1">
        <v>0.41666666666666669</v>
      </c>
      <c r="M616" s="1">
        <v>0.58333333333333337</v>
      </c>
      <c r="N616" t="s">
        <v>7208</v>
      </c>
      <c r="O616" t="s">
        <v>3063</v>
      </c>
      <c r="P616" t="s">
        <v>57</v>
      </c>
      <c r="S616">
        <v>1</v>
      </c>
      <c r="T616" t="s">
        <v>7222</v>
      </c>
      <c r="U616" t="s">
        <v>7223</v>
      </c>
      <c r="AB616" t="s">
        <v>7224</v>
      </c>
      <c r="AC616" t="s">
        <v>7221</v>
      </c>
      <c r="AD616" t="s">
        <v>43</v>
      </c>
    </row>
    <row r="617" spans="1:30" x14ac:dyDescent="0.3">
      <c r="A617">
        <v>1491</v>
      </c>
      <c r="B617">
        <v>20756</v>
      </c>
      <c r="C617" t="s">
        <v>7225</v>
      </c>
      <c r="D617">
        <v>20160527</v>
      </c>
      <c r="E617">
        <v>2</v>
      </c>
      <c r="F617" t="s">
        <v>45</v>
      </c>
      <c r="G617">
        <v>1</v>
      </c>
      <c r="H617" t="s">
        <v>7205</v>
      </c>
      <c r="I617" t="s">
        <v>7206</v>
      </c>
      <c r="J617" t="s">
        <v>7207</v>
      </c>
      <c r="K617">
        <v>13</v>
      </c>
      <c r="L617" s="1">
        <v>0.5</v>
      </c>
      <c r="P617" t="s">
        <v>57</v>
      </c>
      <c r="S617">
        <v>1</v>
      </c>
      <c r="T617" t="s">
        <v>7226</v>
      </c>
      <c r="U617" t="s">
        <v>3625</v>
      </c>
      <c r="AA617" t="s">
        <v>7227</v>
      </c>
      <c r="AB617" t="s">
        <v>7228</v>
      </c>
      <c r="AC617" t="s">
        <v>7225</v>
      </c>
      <c r="AD617" t="s">
        <v>43</v>
      </c>
    </row>
    <row r="618" spans="1:30" x14ac:dyDescent="0.3">
      <c r="A618">
        <v>257</v>
      </c>
      <c r="B618">
        <v>20757</v>
      </c>
      <c r="C618" t="s">
        <v>6043</v>
      </c>
      <c r="D618">
        <v>20160526</v>
      </c>
      <c r="E618">
        <v>1</v>
      </c>
      <c r="F618" t="s">
        <v>45</v>
      </c>
      <c r="G618">
        <v>1</v>
      </c>
      <c r="H618" t="s">
        <v>7229</v>
      </c>
      <c r="I618" t="s">
        <v>7230</v>
      </c>
      <c r="J618" t="s">
        <v>550</v>
      </c>
      <c r="K618">
        <v>13</v>
      </c>
      <c r="L618" s="1">
        <v>0.64583333333333337</v>
      </c>
      <c r="M618" s="1">
        <v>0.70833333333333337</v>
      </c>
      <c r="N618" t="s">
        <v>7231</v>
      </c>
      <c r="O618" t="s">
        <v>7232</v>
      </c>
      <c r="P618" t="s">
        <v>57</v>
      </c>
      <c r="Q618">
        <v>30</v>
      </c>
      <c r="R618">
        <v>1</v>
      </c>
      <c r="AA618" t="s">
        <v>7233</v>
      </c>
      <c r="AB618" t="s">
        <v>7234</v>
      </c>
      <c r="AC618" t="s">
        <v>6043</v>
      </c>
      <c r="AD618" t="s">
        <v>43</v>
      </c>
    </row>
    <row r="619" spans="1:30" x14ac:dyDescent="0.3">
      <c r="A619">
        <v>1247</v>
      </c>
      <c r="B619">
        <v>20788</v>
      </c>
      <c r="C619" t="s">
        <v>7278</v>
      </c>
      <c r="D619">
        <v>20160523</v>
      </c>
      <c r="E619">
        <v>4</v>
      </c>
      <c r="F619" t="s">
        <v>38</v>
      </c>
      <c r="J619" t="s">
        <v>7279</v>
      </c>
      <c r="K619">
        <v>13</v>
      </c>
      <c r="P619" t="s">
        <v>57</v>
      </c>
      <c r="Z619">
        <v>70</v>
      </c>
      <c r="AC619" t="s">
        <v>7278</v>
      </c>
      <c r="AD619" t="s">
        <v>43</v>
      </c>
    </row>
    <row r="620" spans="1:30" x14ac:dyDescent="0.3">
      <c r="A620">
        <v>1247</v>
      </c>
      <c r="B620">
        <v>20789</v>
      </c>
      <c r="C620" t="s">
        <v>7280</v>
      </c>
      <c r="D620">
        <v>20160524</v>
      </c>
      <c r="E620">
        <v>2</v>
      </c>
      <c r="F620" t="s">
        <v>38</v>
      </c>
      <c r="J620" t="s">
        <v>7279</v>
      </c>
      <c r="K620">
        <v>13</v>
      </c>
      <c r="P620" t="s">
        <v>57</v>
      </c>
      <c r="S620">
        <v>1</v>
      </c>
      <c r="T620" t="s">
        <v>7281</v>
      </c>
      <c r="U620" t="s">
        <v>2359</v>
      </c>
      <c r="AC620" t="s">
        <v>7280</v>
      </c>
      <c r="AD620" t="s">
        <v>43</v>
      </c>
    </row>
    <row r="621" spans="1:30" x14ac:dyDescent="0.3">
      <c r="A621">
        <v>1247</v>
      </c>
      <c r="B621">
        <v>20790</v>
      </c>
      <c r="C621" t="s">
        <v>7282</v>
      </c>
      <c r="D621">
        <v>20160525</v>
      </c>
      <c r="E621">
        <v>2</v>
      </c>
      <c r="F621" t="s">
        <v>38</v>
      </c>
      <c r="J621" t="s">
        <v>7279</v>
      </c>
      <c r="K621">
        <v>13</v>
      </c>
      <c r="P621" t="s">
        <v>57</v>
      </c>
      <c r="S621">
        <v>2</v>
      </c>
      <c r="T621" t="s">
        <v>7283</v>
      </c>
      <c r="U621" t="s">
        <v>342</v>
      </c>
      <c r="AC621" t="s">
        <v>7282</v>
      </c>
      <c r="AD621" t="s">
        <v>43</v>
      </c>
    </row>
    <row r="622" spans="1:30" x14ac:dyDescent="0.3">
      <c r="A622">
        <v>1247</v>
      </c>
      <c r="B622">
        <v>20791</v>
      </c>
      <c r="C622" t="s">
        <v>7284</v>
      </c>
      <c r="D622">
        <v>20160526</v>
      </c>
      <c r="E622">
        <v>1</v>
      </c>
      <c r="F622" t="s">
        <v>38</v>
      </c>
      <c r="J622" t="s">
        <v>7279</v>
      </c>
      <c r="K622">
        <v>13</v>
      </c>
      <c r="P622" t="s">
        <v>57</v>
      </c>
      <c r="Q622">
        <v>70</v>
      </c>
      <c r="R622">
        <v>6</v>
      </c>
      <c r="AC622" t="s">
        <v>7284</v>
      </c>
      <c r="AD622" t="s">
        <v>43</v>
      </c>
    </row>
    <row r="623" spans="1:30" x14ac:dyDescent="0.3">
      <c r="A623">
        <v>1247</v>
      </c>
      <c r="B623">
        <v>20792</v>
      </c>
      <c r="C623" t="s">
        <v>7285</v>
      </c>
      <c r="D623">
        <v>20160527</v>
      </c>
      <c r="E623">
        <v>3</v>
      </c>
      <c r="F623" t="s">
        <v>38</v>
      </c>
      <c r="J623" t="s">
        <v>7279</v>
      </c>
      <c r="K623">
        <v>13</v>
      </c>
      <c r="P623" t="s">
        <v>57</v>
      </c>
      <c r="W623" t="s">
        <v>7286</v>
      </c>
      <c r="X623" t="s">
        <v>7287</v>
      </c>
      <c r="Y623">
        <v>70</v>
      </c>
      <c r="AC623" t="s">
        <v>7285</v>
      </c>
      <c r="AD623" t="s">
        <v>43</v>
      </c>
    </row>
    <row r="624" spans="1:30" x14ac:dyDescent="0.3">
      <c r="A624">
        <v>152</v>
      </c>
      <c r="B624">
        <v>21019</v>
      </c>
      <c r="C624" t="s">
        <v>7345</v>
      </c>
      <c r="D624">
        <v>20160527</v>
      </c>
      <c r="E624">
        <v>2</v>
      </c>
      <c r="F624" t="s">
        <v>45</v>
      </c>
      <c r="H624" t="s">
        <v>7346</v>
      </c>
      <c r="I624" t="s">
        <v>7347</v>
      </c>
      <c r="J624" t="s">
        <v>344</v>
      </c>
      <c r="K624">
        <v>13</v>
      </c>
      <c r="L624" s="1">
        <v>0.5625</v>
      </c>
      <c r="M624" s="1">
        <v>0.59375</v>
      </c>
      <c r="P624" t="s">
        <v>42</v>
      </c>
      <c r="AD624" t="s">
        <v>43</v>
      </c>
    </row>
    <row r="625" spans="1:30" x14ac:dyDescent="0.3">
      <c r="A625">
        <v>182</v>
      </c>
      <c r="B625">
        <v>21215</v>
      </c>
      <c r="C625" t="s">
        <v>7426</v>
      </c>
      <c r="D625">
        <v>20160524</v>
      </c>
      <c r="E625">
        <v>2</v>
      </c>
      <c r="F625" t="s">
        <v>45</v>
      </c>
      <c r="H625" t="s">
        <v>1665</v>
      </c>
      <c r="J625" t="s">
        <v>105</v>
      </c>
      <c r="K625">
        <v>13</v>
      </c>
      <c r="L625" s="1">
        <v>0.47916666666666669</v>
      </c>
      <c r="M625" s="1">
        <v>0.54166666666666663</v>
      </c>
      <c r="P625" t="s">
        <v>57</v>
      </c>
      <c r="S625" t="s">
        <v>7427</v>
      </c>
      <c r="T625" t="s">
        <v>7428</v>
      </c>
      <c r="U625" t="s">
        <v>7429</v>
      </c>
      <c r="AB625" t="s">
        <v>7430</v>
      </c>
      <c r="AC625" t="s">
        <v>7426</v>
      </c>
      <c r="AD625" t="s">
        <v>43</v>
      </c>
    </row>
    <row r="626" spans="1:30" x14ac:dyDescent="0.3">
      <c r="A626">
        <v>1005</v>
      </c>
      <c r="B626">
        <v>21227</v>
      </c>
      <c r="C626" t="s">
        <v>7432</v>
      </c>
      <c r="D626">
        <v>20160524</v>
      </c>
      <c r="E626">
        <v>4</v>
      </c>
      <c r="F626" t="s">
        <v>45</v>
      </c>
      <c r="J626" t="s">
        <v>7433</v>
      </c>
      <c r="K626">
        <v>13</v>
      </c>
      <c r="P626" t="s">
        <v>57</v>
      </c>
      <c r="Z626" t="s">
        <v>7434</v>
      </c>
      <c r="AA626" t="s">
        <v>7435</v>
      </c>
      <c r="AB626" t="s">
        <v>7436</v>
      </c>
      <c r="AC626" t="s">
        <v>7432</v>
      </c>
      <c r="AD626" t="s">
        <v>43</v>
      </c>
    </row>
    <row r="627" spans="1:30" x14ac:dyDescent="0.3">
      <c r="A627">
        <v>1005</v>
      </c>
      <c r="B627">
        <v>21228</v>
      </c>
      <c r="C627" t="s">
        <v>6752</v>
      </c>
      <c r="D627">
        <v>20160527</v>
      </c>
      <c r="E627">
        <v>4</v>
      </c>
      <c r="F627" t="s">
        <v>45</v>
      </c>
      <c r="J627" t="s">
        <v>7433</v>
      </c>
      <c r="K627">
        <v>13</v>
      </c>
      <c r="P627" t="s">
        <v>57</v>
      </c>
      <c r="Z627" t="s">
        <v>7437</v>
      </c>
      <c r="AA627" t="s">
        <v>7438</v>
      </c>
      <c r="AB627" t="s">
        <v>7439</v>
      </c>
      <c r="AC627" t="s">
        <v>6752</v>
      </c>
      <c r="AD627" t="s">
        <v>43</v>
      </c>
    </row>
    <row r="628" spans="1:30" x14ac:dyDescent="0.3">
      <c r="A628">
        <v>387</v>
      </c>
      <c r="B628">
        <v>21322</v>
      </c>
      <c r="C628" t="s">
        <v>7469</v>
      </c>
      <c r="D628">
        <v>20160525</v>
      </c>
      <c r="E628">
        <v>1</v>
      </c>
      <c r="F628" t="s">
        <v>45</v>
      </c>
      <c r="H628" t="s">
        <v>642</v>
      </c>
      <c r="I628" t="s">
        <v>643</v>
      </c>
      <c r="J628" t="s">
        <v>644</v>
      </c>
      <c r="K628">
        <v>13</v>
      </c>
      <c r="L628" s="1">
        <v>0.58333333333333337</v>
      </c>
      <c r="M628" s="1">
        <v>0.625</v>
      </c>
      <c r="P628" t="s">
        <v>57</v>
      </c>
      <c r="Q628">
        <v>70</v>
      </c>
      <c r="R628">
        <v>5</v>
      </c>
      <c r="AC628" t="s">
        <v>7469</v>
      </c>
      <c r="AD628" t="s">
        <v>43</v>
      </c>
    </row>
    <row r="629" spans="1:30" x14ac:dyDescent="0.3">
      <c r="A629">
        <v>122</v>
      </c>
      <c r="B629">
        <v>21399</v>
      </c>
      <c r="C629" t="s">
        <v>7475</v>
      </c>
      <c r="D629">
        <v>20160527</v>
      </c>
      <c r="E629">
        <v>4</v>
      </c>
      <c r="F629" t="s">
        <v>38</v>
      </c>
      <c r="H629" t="s">
        <v>1780</v>
      </c>
      <c r="I629" t="s">
        <v>1781</v>
      </c>
      <c r="J629" t="s">
        <v>132</v>
      </c>
      <c r="K629">
        <v>13</v>
      </c>
      <c r="L629" s="1">
        <v>0.45833333333333331</v>
      </c>
      <c r="M629" s="1">
        <v>0.65277777777777779</v>
      </c>
      <c r="N629" t="s">
        <v>7476</v>
      </c>
      <c r="P629" t="s">
        <v>57</v>
      </c>
      <c r="Z629">
        <v>60</v>
      </c>
      <c r="AA629" t="s">
        <v>7477</v>
      </c>
      <c r="AB629" t="s">
        <v>7478</v>
      </c>
      <c r="AC629" t="s">
        <v>7475</v>
      </c>
      <c r="AD629" t="s">
        <v>43</v>
      </c>
    </row>
    <row r="630" spans="1:30" x14ac:dyDescent="0.3">
      <c r="A630">
        <v>122</v>
      </c>
      <c r="B630">
        <v>21400</v>
      </c>
      <c r="C630" t="s">
        <v>7479</v>
      </c>
      <c r="D630">
        <v>20160527</v>
      </c>
      <c r="E630">
        <v>1</v>
      </c>
      <c r="F630" t="s">
        <v>38</v>
      </c>
      <c r="H630" t="s">
        <v>1780</v>
      </c>
      <c r="I630" t="s">
        <v>1781</v>
      </c>
      <c r="J630" t="s">
        <v>132</v>
      </c>
      <c r="K630">
        <v>13</v>
      </c>
      <c r="L630" s="1">
        <v>0.4201388888888889</v>
      </c>
      <c r="M630" s="1">
        <v>0.65277777777777779</v>
      </c>
      <c r="N630" t="s">
        <v>7476</v>
      </c>
      <c r="P630" t="s">
        <v>57</v>
      </c>
      <c r="Q630">
        <v>1250</v>
      </c>
      <c r="R630">
        <v>3</v>
      </c>
      <c r="AA630" t="s">
        <v>7480</v>
      </c>
      <c r="AB630" t="s">
        <v>7481</v>
      </c>
      <c r="AC630" t="s">
        <v>7479</v>
      </c>
      <c r="AD630" t="s">
        <v>43</v>
      </c>
    </row>
    <row r="631" spans="1:30" x14ac:dyDescent="0.3">
      <c r="A631">
        <v>974</v>
      </c>
      <c r="B631">
        <v>21697</v>
      </c>
      <c r="C631" t="s">
        <v>7502</v>
      </c>
      <c r="D631">
        <v>20160525</v>
      </c>
      <c r="E631">
        <v>4</v>
      </c>
      <c r="F631" t="s">
        <v>45</v>
      </c>
      <c r="H631" t="s">
        <v>7503</v>
      </c>
      <c r="I631" t="s">
        <v>7504</v>
      </c>
      <c r="J631" t="s">
        <v>1753</v>
      </c>
      <c r="K631">
        <v>13</v>
      </c>
      <c r="L631" s="1">
        <v>0.54513888888888895</v>
      </c>
      <c r="M631" s="1">
        <v>0.58333333333333337</v>
      </c>
      <c r="N631" t="s">
        <v>1754</v>
      </c>
      <c r="P631" t="s">
        <v>57</v>
      </c>
      <c r="Z631">
        <v>920</v>
      </c>
      <c r="AA631" t="s">
        <v>7505</v>
      </c>
      <c r="AC631" t="s">
        <v>7502</v>
      </c>
      <c r="AD631" t="s">
        <v>43</v>
      </c>
    </row>
    <row r="632" spans="1:30" x14ac:dyDescent="0.3">
      <c r="A632">
        <v>596</v>
      </c>
      <c r="B632">
        <v>21812</v>
      </c>
      <c r="C632" t="s">
        <v>7519</v>
      </c>
      <c r="D632">
        <v>20160527</v>
      </c>
      <c r="E632">
        <v>3</v>
      </c>
      <c r="F632" t="s">
        <v>45</v>
      </c>
      <c r="H632" t="s">
        <v>4899</v>
      </c>
      <c r="J632" t="s">
        <v>132</v>
      </c>
      <c r="K632">
        <v>13</v>
      </c>
      <c r="L632" s="1">
        <v>0.40972222222222227</v>
      </c>
      <c r="M632" s="1">
        <v>0.64583333333333337</v>
      </c>
      <c r="N632" t="s">
        <v>7520</v>
      </c>
      <c r="P632" t="s">
        <v>42</v>
      </c>
      <c r="AD632" t="s">
        <v>43</v>
      </c>
    </row>
    <row r="633" spans="1:30" ht="409.5" x14ac:dyDescent="0.3">
      <c r="A633">
        <v>396</v>
      </c>
      <c r="B633">
        <v>21892</v>
      </c>
      <c r="C633" t="s">
        <v>7530</v>
      </c>
      <c r="D633">
        <v>20160524</v>
      </c>
      <c r="E633">
        <v>2</v>
      </c>
      <c r="F633" t="s">
        <v>45</v>
      </c>
      <c r="H633" t="s">
        <v>6919</v>
      </c>
      <c r="I633" t="s">
        <v>7531</v>
      </c>
      <c r="J633" t="s">
        <v>7532</v>
      </c>
      <c r="K633">
        <v>13</v>
      </c>
      <c r="L633" s="1">
        <v>0.45833333333333331</v>
      </c>
      <c r="M633" s="1">
        <v>0.54166666666666663</v>
      </c>
      <c r="N633" t="s">
        <v>7533</v>
      </c>
      <c r="O633" t="s">
        <v>7534</v>
      </c>
      <c r="P633" t="s">
        <v>57</v>
      </c>
      <c r="S633">
        <v>2</v>
      </c>
      <c r="T633" t="s">
        <v>7535</v>
      </c>
      <c r="U633" t="s">
        <v>7536</v>
      </c>
      <c r="AB633" s="2" t="s">
        <v>7537</v>
      </c>
      <c r="AC633" t="s">
        <v>7530</v>
      </c>
      <c r="AD633" t="s">
        <v>43</v>
      </c>
    </row>
    <row r="634" spans="1:30" hidden="1" x14ac:dyDescent="0.3">
      <c r="A634">
        <v>704</v>
      </c>
      <c r="B634">
        <v>14969</v>
      </c>
      <c r="C634" t="s">
        <v>2091</v>
      </c>
      <c r="AD634" t="s">
        <v>29</v>
      </c>
    </row>
    <row r="635" spans="1:30" x14ac:dyDescent="0.3">
      <c r="A635">
        <v>1216</v>
      </c>
      <c r="B635">
        <v>21962</v>
      </c>
      <c r="C635" t="s">
        <v>7570</v>
      </c>
      <c r="D635">
        <v>20160523</v>
      </c>
      <c r="E635">
        <v>1</v>
      </c>
      <c r="F635" t="s">
        <v>45</v>
      </c>
      <c r="H635" t="s">
        <v>7571</v>
      </c>
      <c r="I635" t="s">
        <v>7572</v>
      </c>
      <c r="J635" t="s">
        <v>800</v>
      </c>
      <c r="K635">
        <v>13</v>
      </c>
      <c r="L635" s="1">
        <v>0.33333333333333331</v>
      </c>
      <c r="M635" s="1">
        <v>0.46875</v>
      </c>
      <c r="P635" t="s">
        <v>57</v>
      </c>
      <c r="Q635">
        <v>500</v>
      </c>
      <c r="R635">
        <v>2</v>
      </c>
      <c r="AB635" t="s">
        <v>7573</v>
      </c>
      <c r="AC635" t="s">
        <v>7570</v>
      </c>
      <c r="AD635" t="s">
        <v>43</v>
      </c>
    </row>
    <row r="636" spans="1:30" hidden="1" x14ac:dyDescent="0.3">
      <c r="A636">
        <v>707</v>
      </c>
      <c r="B636">
        <v>14976</v>
      </c>
      <c r="C636" t="s">
        <v>2105</v>
      </c>
      <c r="AD636" t="s">
        <v>29</v>
      </c>
    </row>
    <row r="637" spans="1:30" x14ac:dyDescent="0.3">
      <c r="A637">
        <v>1216</v>
      </c>
      <c r="B637">
        <v>21963</v>
      </c>
      <c r="C637" t="s">
        <v>7574</v>
      </c>
      <c r="D637">
        <v>20160524</v>
      </c>
      <c r="E637">
        <v>1</v>
      </c>
      <c r="F637" t="s">
        <v>45</v>
      </c>
      <c r="H637" t="s">
        <v>7575</v>
      </c>
      <c r="I637" t="s">
        <v>7572</v>
      </c>
      <c r="J637" t="s">
        <v>800</v>
      </c>
      <c r="K637">
        <v>13</v>
      </c>
      <c r="L637" s="1">
        <v>0.40625</v>
      </c>
      <c r="M637" s="1">
        <v>0.46875</v>
      </c>
      <c r="P637" t="s">
        <v>57</v>
      </c>
      <c r="Q637">
        <v>70</v>
      </c>
      <c r="R637">
        <v>15</v>
      </c>
      <c r="AB637" t="s">
        <v>7576</v>
      </c>
      <c r="AC637" t="s">
        <v>7574</v>
      </c>
      <c r="AD637" t="s">
        <v>43</v>
      </c>
    </row>
    <row r="638" spans="1:30" x14ac:dyDescent="0.3">
      <c r="A638">
        <v>1495</v>
      </c>
      <c r="B638">
        <v>22003</v>
      </c>
      <c r="C638" t="s">
        <v>7610</v>
      </c>
      <c r="D638">
        <v>20160523</v>
      </c>
      <c r="E638">
        <v>1</v>
      </c>
      <c r="F638" t="s">
        <v>45</v>
      </c>
      <c r="J638" t="s">
        <v>2559</v>
      </c>
      <c r="K638">
        <v>13</v>
      </c>
      <c r="P638" t="s">
        <v>57</v>
      </c>
      <c r="Q638">
        <v>500</v>
      </c>
      <c r="R638">
        <v>30</v>
      </c>
      <c r="AC638" t="s">
        <v>7610</v>
      </c>
      <c r="AD638" t="s">
        <v>43</v>
      </c>
    </row>
    <row r="639" spans="1:30" x14ac:dyDescent="0.3">
      <c r="A639">
        <v>1495</v>
      </c>
      <c r="B639">
        <v>22004</v>
      </c>
      <c r="C639" t="s">
        <v>7611</v>
      </c>
      <c r="D639">
        <v>20160524</v>
      </c>
      <c r="E639">
        <v>3</v>
      </c>
      <c r="F639" t="s">
        <v>45</v>
      </c>
      <c r="J639" t="s">
        <v>2559</v>
      </c>
      <c r="K639">
        <v>13</v>
      </c>
      <c r="P639" t="s">
        <v>57</v>
      </c>
      <c r="W639" t="s">
        <v>7612</v>
      </c>
      <c r="X639" t="s">
        <v>7613</v>
      </c>
      <c r="Y639">
        <v>500</v>
      </c>
      <c r="AA639" t="s">
        <v>7614</v>
      </c>
      <c r="AC639" t="s">
        <v>7611</v>
      </c>
      <c r="AD639" t="s">
        <v>43</v>
      </c>
    </row>
    <row r="640" spans="1:30" x14ac:dyDescent="0.3">
      <c r="A640">
        <v>1495</v>
      </c>
      <c r="B640">
        <v>22005</v>
      </c>
      <c r="C640" t="s">
        <v>7615</v>
      </c>
      <c r="D640">
        <v>20160524</v>
      </c>
      <c r="E640">
        <v>2</v>
      </c>
      <c r="F640" t="s">
        <v>38</v>
      </c>
      <c r="J640" t="s">
        <v>2559</v>
      </c>
      <c r="K640">
        <v>13</v>
      </c>
      <c r="P640" t="s">
        <v>57</v>
      </c>
      <c r="S640">
        <v>2</v>
      </c>
      <c r="T640" t="s">
        <v>7616</v>
      </c>
      <c r="U640" t="s">
        <v>7617</v>
      </c>
      <c r="AC640" t="s">
        <v>7615</v>
      </c>
      <c r="AD640" t="s">
        <v>43</v>
      </c>
    </row>
    <row r="641" spans="1:30" x14ac:dyDescent="0.3">
      <c r="A641">
        <v>1495</v>
      </c>
      <c r="B641">
        <v>22006</v>
      </c>
      <c r="C641" t="s">
        <v>7618</v>
      </c>
      <c r="D641">
        <v>20160525</v>
      </c>
      <c r="E641">
        <v>2</v>
      </c>
      <c r="F641" t="s">
        <v>45</v>
      </c>
      <c r="J641" t="s">
        <v>2559</v>
      </c>
      <c r="K641">
        <v>13</v>
      </c>
      <c r="P641" t="s">
        <v>57</v>
      </c>
      <c r="S641">
        <v>1</v>
      </c>
      <c r="T641" t="s">
        <v>7619</v>
      </c>
      <c r="U641" t="s">
        <v>7620</v>
      </c>
      <c r="AA641" t="s">
        <v>7621</v>
      </c>
      <c r="AC641" t="s">
        <v>7618</v>
      </c>
      <c r="AD641" t="s">
        <v>43</v>
      </c>
    </row>
    <row r="642" spans="1:30" hidden="1" x14ac:dyDescent="0.3">
      <c r="A642">
        <v>257</v>
      </c>
      <c r="B642">
        <v>14985</v>
      </c>
      <c r="C642" t="s">
        <v>554</v>
      </c>
      <c r="AD642" t="s">
        <v>29</v>
      </c>
    </row>
    <row r="643" spans="1:30" hidden="1" x14ac:dyDescent="0.3">
      <c r="A643">
        <v>257</v>
      </c>
      <c r="B643">
        <v>14988</v>
      </c>
      <c r="C643" t="s">
        <v>2128</v>
      </c>
      <c r="AD643" t="s">
        <v>29</v>
      </c>
    </row>
    <row r="644" spans="1:30" x14ac:dyDescent="0.3">
      <c r="A644">
        <v>1495</v>
      </c>
      <c r="B644">
        <v>22007</v>
      </c>
      <c r="C644" t="s">
        <v>7618</v>
      </c>
      <c r="D644">
        <v>20160525</v>
      </c>
      <c r="E644">
        <v>2</v>
      </c>
      <c r="F644" t="s">
        <v>45</v>
      </c>
      <c r="J644" t="s">
        <v>2559</v>
      </c>
      <c r="K644">
        <v>13</v>
      </c>
      <c r="P644" t="s">
        <v>57</v>
      </c>
      <c r="S644">
        <v>1</v>
      </c>
      <c r="T644" t="s">
        <v>7619</v>
      </c>
      <c r="U644" t="s">
        <v>7620</v>
      </c>
      <c r="AA644" t="s">
        <v>7622</v>
      </c>
      <c r="AC644" t="s">
        <v>7618</v>
      </c>
      <c r="AD644" t="s">
        <v>43</v>
      </c>
    </row>
    <row r="645" spans="1:30" x14ac:dyDescent="0.3">
      <c r="A645">
        <v>1495</v>
      </c>
      <c r="B645">
        <v>22009</v>
      </c>
      <c r="C645" t="s">
        <v>7623</v>
      </c>
      <c r="D645">
        <v>20160526</v>
      </c>
      <c r="E645">
        <v>2</v>
      </c>
      <c r="F645" t="s">
        <v>45</v>
      </c>
      <c r="J645" t="s">
        <v>2559</v>
      </c>
      <c r="K645">
        <v>13</v>
      </c>
      <c r="P645" t="s">
        <v>57</v>
      </c>
      <c r="S645">
        <v>1</v>
      </c>
      <c r="T645" t="s">
        <v>7624</v>
      </c>
      <c r="U645" t="s">
        <v>7625</v>
      </c>
      <c r="AA645" t="s">
        <v>7626</v>
      </c>
      <c r="AC645" t="s">
        <v>7623</v>
      </c>
      <c r="AD645" t="s">
        <v>43</v>
      </c>
    </row>
    <row r="646" spans="1:30" x14ac:dyDescent="0.3">
      <c r="A646">
        <v>1495</v>
      </c>
      <c r="B646">
        <v>22010</v>
      </c>
      <c r="C646" t="s">
        <v>7627</v>
      </c>
      <c r="D646">
        <v>20160527</v>
      </c>
      <c r="E646">
        <v>1</v>
      </c>
      <c r="F646" t="s">
        <v>45</v>
      </c>
      <c r="J646" t="s">
        <v>2559</v>
      </c>
      <c r="K646">
        <v>13</v>
      </c>
      <c r="P646" t="s">
        <v>57</v>
      </c>
      <c r="Q646">
        <v>500</v>
      </c>
      <c r="R646">
        <v>30</v>
      </c>
      <c r="AA646" t="s">
        <v>7628</v>
      </c>
      <c r="AC646" t="s">
        <v>7627</v>
      </c>
      <c r="AD646" t="s">
        <v>43</v>
      </c>
    </row>
    <row r="647" spans="1:30" x14ac:dyDescent="0.3">
      <c r="A647">
        <v>1216</v>
      </c>
      <c r="B647">
        <v>22016</v>
      </c>
      <c r="C647" t="s">
        <v>7630</v>
      </c>
      <c r="D647">
        <v>20160525</v>
      </c>
      <c r="E647">
        <v>1</v>
      </c>
      <c r="F647" t="s">
        <v>45</v>
      </c>
      <c r="H647" t="s">
        <v>7575</v>
      </c>
      <c r="I647" t="s">
        <v>7572</v>
      </c>
      <c r="J647" t="s">
        <v>800</v>
      </c>
      <c r="K647">
        <v>13</v>
      </c>
      <c r="P647" t="s">
        <v>57</v>
      </c>
      <c r="Q647">
        <v>24</v>
      </c>
      <c r="R647">
        <v>24</v>
      </c>
      <c r="AB647" t="s">
        <v>7631</v>
      </c>
      <c r="AC647" t="s">
        <v>7630</v>
      </c>
      <c r="AD647" t="s">
        <v>43</v>
      </c>
    </row>
    <row r="648" spans="1:30" hidden="1" x14ac:dyDescent="0.3">
      <c r="A648">
        <v>499</v>
      </c>
      <c r="B648">
        <v>14999</v>
      </c>
      <c r="C648" t="s">
        <v>2142</v>
      </c>
      <c r="AD648" t="s">
        <v>29</v>
      </c>
    </row>
    <row r="649" spans="1:30" x14ac:dyDescent="0.3">
      <c r="A649">
        <v>1216</v>
      </c>
      <c r="B649">
        <v>22017</v>
      </c>
      <c r="C649" t="s">
        <v>7632</v>
      </c>
      <c r="D649">
        <v>20160526</v>
      </c>
      <c r="E649">
        <v>1</v>
      </c>
      <c r="F649" t="s">
        <v>45</v>
      </c>
      <c r="H649" t="s">
        <v>7575</v>
      </c>
      <c r="I649" t="s">
        <v>7572</v>
      </c>
      <c r="J649" t="s">
        <v>800</v>
      </c>
      <c r="K649">
        <v>13</v>
      </c>
      <c r="P649" t="s">
        <v>57</v>
      </c>
      <c r="Q649">
        <v>70</v>
      </c>
      <c r="R649">
        <v>3</v>
      </c>
      <c r="AB649" t="s">
        <v>7633</v>
      </c>
      <c r="AC649" t="s">
        <v>7632</v>
      </c>
      <c r="AD649" t="s">
        <v>43</v>
      </c>
    </row>
    <row r="650" spans="1:30" x14ac:dyDescent="0.3">
      <c r="A650">
        <v>1216</v>
      </c>
      <c r="B650">
        <v>22020</v>
      </c>
      <c r="C650" t="s">
        <v>7635</v>
      </c>
      <c r="D650">
        <v>20160527</v>
      </c>
      <c r="E650">
        <v>4</v>
      </c>
      <c r="F650" t="s">
        <v>45</v>
      </c>
      <c r="H650" t="s">
        <v>7575</v>
      </c>
      <c r="I650" t="s">
        <v>7572</v>
      </c>
      <c r="J650" t="s">
        <v>800</v>
      </c>
      <c r="K650">
        <v>13</v>
      </c>
      <c r="P650" t="s">
        <v>57</v>
      </c>
      <c r="Z650">
        <v>70</v>
      </c>
      <c r="AA650" t="s">
        <v>7636</v>
      </c>
      <c r="AB650" t="s">
        <v>7637</v>
      </c>
      <c r="AC650" t="s">
        <v>7635</v>
      </c>
      <c r="AD650" t="s">
        <v>43</v>
      </c>
    </row>
    <row r="651" spans="1:30" x14ac:dyDescent="0.3">
      <c r="A651">
        <v>1216</v>
      </c>
      <c r="B651">
        <v>22022</v>
      </c>
      <c r="C651" t="s">
        <v>7639</v>
      </c>
      <c r="D651">
        <v>20160527</v>
      </c>
      <c r="E651">
        <v>4</v>
      </c>
      <c r="F651" t="s">
        <v>45</v>
      </c>
      <c r="J651" t="s">
        <v>800</v>
      </c>
      <c r="K651">
        <v>13</v>
      </c>
      <c r="P651" t="s">
        <v>57</v>
      </c>
      <c r="Z651">
        <v>12</v>
      </c>
      <c r="AA651" t="s">
        <v>7640</v>
      </c>
      <c r="AC651" t="s">
        <v>7639</v>
      </c>
      <c r="AD651" t="s">
        <v>43</v>
      </c>
    </row>
    <row r="652" spans="1:30" x14ac:dyDescent="0.3">
      <c r="A652">
        <v>1216</v>
      </c>
      <c r="B652">
        <v>22023</v>
      </c>
      <c r="C652" t="s">
        <v>7641</v>
      </c>
      <c r="D652">
        <v>20160527</v>
      </c>
      <c r="E652">
        <v>2</v>
      </c>
      <c r="F652" t="s">
        <v>45</v>
      </c>
      <c r="J652" t="s">
        <v>800</v>
      </c>
      <c r="K652">
        <v>13</v>
      </c>
      <c r="P652" t="s">
        <v>57</v>
      </c>
      <c r="S652">
        <v>1</v>
      </c>
      <c r="T652" t="s">
        <v>7642</v>
      </c>
      <c r="U652" t="s">
        <v>7643</v>
      </c>
      <c r="AA652" t="s">
        <v>7644</v>
      </c>
      <c r="AC652" t="s">
        <v>7641</v>
      </c>
      <c r="AD652" t="s">
        <v>43</v>
      </c>
    </row>
    <row r="653" spans="1:30" x14ac:dyDescent="0.3">
      <c r="A653">
        <v>1233</v>
      </c>
      <c r="B653">
        <v>22090</v>
      </c>
      <c r="C653" t="s">
        <v>7655</v>
      </c>
      <c r="D653">
        <v>20160523</v>
      </c>
      <c r="E653">
        <v>2</v>
      </c>
      <c r="F653" t="s">
        <v>45</v>
      </c>
      <c r="H653" t="s">
        <v>7656</v>
      </c>
      <c r="I653" t="s">
        <v>7657</v>
      </c>
      <c r="J653" t="s">
        <v>781</v>
      </c>
      <c r="K653">
        <v>13</v>
      </c>
      <c r="L653" s="1">
        <v>0.5625</v>
      </c>
      <c r="M653" s="1">
        <v>0.59375</v>
      </c>
      <c r="N653" t="s">
        <v>7658</v>
      </c>
      <c r="O653" t="s">
        <v>7659</v>
      </c>
      <c r="P653" t="s">
        <v>57</v>
      </c>
      <c r="S653">
        <v>1</v>
      </c>
      <c r="T653" t="s">
        <v>7660</v>
      </c>
      <c r="U653" t="s">
        <v>7661</v>
      </c>
      <c r="AB653" t="s">
        <v>7662</v>
      </c>
      <c r="AC653" t="s">
        <v>7655</v>
      </c>
      <c r="AD653" t="s">
        <v>43</v>
      </c>
    </row>
    <row r="654" spans="1:30" x14ac:dyDescent="0.3">
      <c r="A654">
        <v>1073</v>
      </c>
      <c r="B654">
        <v>22127</v>
      </c>
      <c r="C654" t="s">
        <v>44</v>
      </c>
      <c r="D654">
        <v>20160523</v>
      </c>
      <c r="E654">
        <v>2</v>
      </c>
      <c r="F654" t="s">
        <v>45</v>
      </c>
      <c r="H654" t="s">
        <v>7678</v>
      </c>
      <c r="I654" t="s">
        <v>7679</v>
      </c>
      <c r="J654" t="s">
        <v>800</v>
      </c>
      <c r="K654">
        <v>13</v>
      </c>
      <c r="L654" s="1">
        <v>0.625</v>
      </c>
      <c r="M654" s="1">
        <v>0.65625</v>
      </c>
      <c r="P654" t="s">
        <v>57</v>
      </c>
      <c r="S654">
        <v>1</v>
      </c>
      <c r="T654" t="s">
        <v>7680</v>
      </c>
      <c r="U654" t="s">
        <v>109</v>
      </c>
      <c r="AC654" t="s">
        <v>44</v>
      </c>
      <c r="AD654" t="s">
        <v>43</v>
      </c>
    </row>
    <row r="655" spans="1:30" hidden="1" x14ac:dyDescent="0.3">
      <c r="A655">
        <v>653</v>
      </c>
      <c r="B655">
        <v>15015</v>
      </c>
      <c r="C655" t="s">
        <v>2168</v>
      </c>
      <c r="AD655" t="s">
        <v>29</v>
      </c>
    </row>
    <row r="656" spans="1:30" hidden="1" x14ac:dyDescent="0.3">
      <c r="A656">
        <v>653</v>
      </c>
      <c r="B656">
        <v>15018</v>
      </c>
      <c r="C656" t="s">
        <v>2169</v>
      </c>
      <c r="AD656" t="s">
        <v>31</v>
      </c>
    </row>
    <row r="657" spans="1:30" x14ac:dyDescent="0.3">
      <c r="A657">
        <v>1073</v>
      </c>
      <c r="B657">
        <v>22128</v>
      </c>
      <c r="C657" t="s">
        <v>7681</v>
      </c>
      <c r="D657">
        <v>20160524</v>
      </c>
      <c r="E657">
        <v>4</v>
      </c>
      <c r="F657" t="s">
        <v>45</v>
      </c>
      <c r="H657" t="s">
        <v>7682</v>
      </c>
      <c r="I657" t="s">
        <v>7679</v>
      </c>
      <c r="J657" t="s">
        <v>800</v>
      </c>
      <c r="K657">
        <v>13</v>
      </c>
      <c r="L657" s="1">
        <v>0.4375</v>
      </c>
      <c r="M657" s="1">
        <v>0.47916666666666669</v>
      </c>
      <c r="P657" t="s">
        <v>57</v>
      </c>
      <c r="Z657">
        <v>80</v>
      </c>
      <c r="AA657" t="s">
        <v>7683</v>
      </c>
      <c r="AC657" t="s">
        <v>7684</v>
      </c>
      <c r="AD657" t="s">
        <v>43</v>
      </c>
    </row>
    <row r="658" spans="1:30" x14ac:dyDescent="0.3">
      <c r="A658">
        <v>1073</v>
      </c>
      <c r="B658">
        <v>22131</v>
      </c>
      <c r="C658" t="s">
        <v>7685</v>
      </c>
      <c r="D658">
        <v>20160524</v>
      </c>
      <c r="E658">
        <v>3</v>
      </c>
      <c r="F658" t="s">
        <v>45</v>
      </c>
      <c r="H658" t="s">
        <v>7686</v>
      </c>
      <c r="I658" t="s">
        <v>7687</v>
      </c>
      <c r="J658" t="s">
        <v>800</v>
      </c>
      <c r="K658">
        <v>13</v>
      </c>
      <c r="L658" s="1">
        <v>0.625</v>
      </c>
      <c r="M658" s="1">
        <v>0.70833333333333337</v>
      </c>
      <c r="P658" t="s">
        <v>57</v>
      </c>
      <c r="W658" t="s">
        <v>7688</v>
      </c>
      <c r="X658" t="s">
        <v>7689</v>
      </c>
      <c r="Y658">
        <v>20</v>
      </c>
      <c r="AA658" t="s">
        <v>7690</v>
      </c>
      <c r="AC658" t="s">
        <v>7685</v>
      </c>
      <c r="AD658" t="s">
        <v>43</v>
      </c>
    </row>
    <row r="659" spans="1:30" x14ac:dyDescent="0.3">
      <c r="A659">
        <v>1073</v>
      </c>
      <c r="B659">
        <v>22132</v>
      </c>
      <c r="C659" t="s">
        <v>7691</v>
      </c>
      <c r="D659">
        <v>20160525</v>
      </c>
      <c r="E659">
        <v>4</v>
      </c>
      <c r="F659" t="s">
        <v>45</v>
      </c>
      <c r="H659" t="s">
        <v>7682</v>
      </c>
      <c r="I659" t="s">
        <v>7679</v>
      </c>
      <c r="J659" t="s">
        <v>800</v>
      </c>
      <c r="K659">
        <v>13</v>
      </c>
      <c r="L659" s="1">
        <v>0.60416666666666663</v>
      </c>
      <c r="M659" s="1">
        <v>0.64583333333333337</v>
      </c>
      <c r="P659" t="s">
        <v>57</v>
      </c>
      <c r="Z659">
        <v>200</v>
      </c>
      <c r="AA659" t="s">
        <v>7692</v>
      </c>
      <c r="AC659" t="s">
        <v>7691</v>
      </c>
      <c r="AD659" t="s">
        <v>43</v>
      </c>
    </row>
    <row r="660" spans="1:30" x14ac:dyDescent="0.3">
      <c r="A660">
        <v>1073</v>
      </c>
      <c r="B660">
        <v>22138</v>
      </c>
      <c r="C660" t="s">
        <v>7695</v>
      </c>
      <c r="D660">
        <v>20160525</v>
      </c>
      <c r="E660">
        <v>1</v>
      </c>
      <c r="F660" t="s">
        <v>45</v>
      </c>
      <c r="H660" t="s">
        <v>7696</v>
      </c>
      <c r="I660" t="s">
        <v>7679</v>
      </c>
      <c r="J660" t="s">
        <v>800</v>
      </c>
      <c r="K660">
        <v>13</v>
      </c>
      <c r="L660" s="1">
        <v>0.66666666666666663</v>
      </c>
      <c r="M660" s="1">
        <v>0.70833333333333337</v>
      </c>
      <c r="P660" t="s">
        <v>57</v>
      </c>
      <c r="Q660">
        <v>40</v>
      </c>
      <c r="R660">
        <v>7</v>
      </c>
      <c r="AA660" t="s">
        <v>7697</v>
      </c>
      <c r="AC660" t="s">
        <v>7698</v>
      </c>
      <c r="AD660" t="s">
        <v>43</v>
      </c>
    </row>
    <row r="661" spans="1:30" x14ac:dyDescent="0.3">
      <c r="A661">
        <v>1073</v>
      </c>
      <c r="B661">
        <v>22140</v>
      </c>
      <c r="C661" t="s">
        <v>7699</v>
      </c>
      <c r="D661">
        <v>20160526</v>
      </c>
      <c r="E661">
        <v>3</v>
      </c>
      <c r="F661" t="s">
        <v>45</v>
      </c>
      <c r="H661" t="s">
        <v>7700</v>
      </c>
      <c r="I661" t="s">
        <v>7701</v>
      </c>
      <c r="J661" t="s">
        <v>307</v>
      </c>
      <c r="K661">
        <v>13</v>
      </c>
      <c r="L661" s="1">
        <v>0.4375</v>
      </c>
      <c r="M661" s="1">
        <v>0.5</v>
      </c>
      <c r="P661" t="s">
        <v>57</v>
      </c>
      <c r="W661" t="s">
        <v>7702</v>
      </c>
      <c r="X661" t="s">
        <v>7703</v>
      </c>
      <c r="Y661">
        <v>40</v>
      </c>
      <c r="AA661" t="s">
        <v>7704</v>
      </c>
      <c r="AC661" t="s">
        <v>7699</v>
      </c>
      <c r="AD661" t="s">
        <v>43</v>
      </c>
    </row>
    <row r="662" spans="1:30" x14ac:dyDescent="0.3">
      <c r="A662">
        <v>1233</v>
      </c>
      <c r="B662">
        <v>22170</v>
      </c>
      <c r="C662" t="s">
        <v>7724</v>
      </c>
      <c r="D662">
        <v>20160524</v>
      </c>
      <c r="E662">
        <v>4</v>
      </c>
      <c r="F662" t="s">
        <v>45</v>
      </c>
      <c r="H662" t="s">
        <v>7725</v>
      </c>
      <c r="I662" t="s">
        <v>7657</v>
      </c>
      <c r="J662" t="s">
        <v>781</v>
      </c>
      <c r="K662">
        <v>13</v>
      </c>
      <c r="L662" s="1">
        <v>0.41666666666666669</v>
      </c>
      <c r="M662" s="1">
        <v>0.4375</v>
      </c>
      <c r="N662" t="s">
        <v>7658</v>
      </c>
      <c r="O662" t="s">
        <v>7726</v>
      </c>
      <c r="P662" t="s">
        <v>57</v>
      </c>
      <c r="Z662">
        <v>14</v>
      </c>
      <c r="AB662" t="s">
        <v>7727</v>
      </c>
      <c r="AC662" t="s">
        <v>7724</v>
      </c>
      <c r="AD662" t="s">
        <v>43</v>
      </c>
    </row>
    <row r="663" spans="1:30" x14ac:dyDescent="0.3">
      <c r="A663">
        <v>1233</v>
      </c>
      <c r="B663">
        <v>22174</v>
      </c>
      <c r="C663" t="s">
        <v>7732</v>
      </c>
      <c r="D663">
        <v>20160525</v>
      </c>
      <c r="E663">
        <v>2</v>
      </c>
      <c r="F663" t="s">
        <v>45</v>
      </c>
      <c r="H663" t="s">
        <v>7725</v>
      </c>
      <c r="I663" t="s">
        <v>7657</v>
      </c>
      <c r="J663" t="s">
        <v>781</v>
      </c>
      <c r="K663">
        <v>13</v>
      </c>
      <c r="L663" s="1">
        <v>0.5625</v>
      </c>
      <c r="M663" s="1">
        <v>0.59375</v>
      </c>
      <c r="N663" t="s">
        <v>7658</v>
      </c>
      <c r="O663" t="s">
        <v>7733</v>
      </c>
      <c r="P663" t="s">
        <v>57</v>
      </c>
      <c r="S663">
        <v>10</v>
      </c>
      <c r="T663" t="s">
        <v>7734</v>
      </c>
      <c r="U663" t="s">
        <v>7735</v>
      </c>
      <c r="AB663" t="s">
        <v>7736</v>
      </c>
      <c r="AC663" t="s">
        <v>7732</v>
      </c>
      <c r="AD663" t="s">
        <v>43</v>
      </c>
    </row>
    <row r="664" spans="1:30" x14ac:dyDescent="0.3">
      <c r="A664">
        <v>1233</v>
      </c>
      <c r="B664">
        <v>22177</v>
      </c>
      <c r="C664" t="s">
        <v>7737</v>
      </c>
      <c r="D664">
        <v>20160526</v>
      </c>
      <c r="E664">
        <v>2</v>
      </c>
      <c r="F664" t="s">
        <v>45</v>
      </c>
      <c r="H664" t="s">
        <v>7725</v>
      </c>
      <c r="I664" t="s">
        <v>7657</v>
      </c>
      <c r="J664" t="s">
        <v>781</v>
      </c>
      <c r="K664">
        <v>13</v>
      </c>
      <c r="L664" s="1">
        <v>0.5625</v>
      </c>
      <c r="M664" s="1">
        <v>0.59375</v>
      </c>
      <c r="N664" t="s">
        <v>7658</v>
      </c>
      <c r="O664" t="s">
        <v>7738</v>
      </c>
      <c r="P664" t="s">
        <v>57</v>
      </c>
      <c r="S664">
        <v>1</v>
      </c>
      <c r="T664" t="s">
        <v>7739</v>
      </c>
      <c r="U664" t="s">
        <v>342</v>
      </c>
      <c r="AB664" t="s">
        <v>7740</v>
      </c>
      <c r="AC664" t="s">
        <v>7737</v>
      </c>
      <c r="AD664" t="s">
        <v>43</v>
      </c>
    </row>
    <row r="665" spans="1:30" x14ac:dyDescent="0.3">
      <c r="A665">
        <v>1233</v>
      </c>
      <c r="B665">
        <v>22182</v>
      </c>
      <c r="C665" t="s">
        <v>7742</v>
      </c>
      <c r="D665">
        <v>20160527</v>
      </c>
      <c r="E665">
        <v>4</v>
      </c>
      <c r="F665" t="s">
        <v>38</v>
      </c>
      <c r="H665" t="s">
        <v>7743</v>
      </c>
      <c r="I665" t="s">
        <v>7744</v>
      </c>
      <c r="J665" t="s">
        <v>781</v>
      </c>
      <c r="K665">
        <v>13</v>
      </c>
      <c r="L665" s="1">
        <v>0.41666666666666669</v>
      </c>
      <c r="M665" s="1">
        <v>0.47916666666666669</v>
      </c>
      <c r="N665" t="s">
        <v>7658</v>
      </c>
      <c r="O665" t="s">
        <v>7745</v>
      </c>
      <c r="P665" t="s">
        <v>57</v>
      </c>
      <c r="Z665">
        <v>25</v>
      </c>
      <c r="AB665" t="s">
        <v>7746</v>
      </c>
      <c r="AC665" t="s">
        <v>7742</v>
      </c>
      <c r="AD665" t="s">
        <v>43</v>
      </c>
    </row>
    <row r="666" spans="1:30" x14ac:dyDescent="0.3">
      <c r="A666">
        <v>1073</v>
      </c>
      <c r="B666">
        <v>22213</v>
      </c>
      <c r="C666" t="s">
        <v>7780</v>
      </c>
      <c r="D666">
        <v>20160526</v>
      </c>
      <c r="E666">
        <v>4</v>
      </c>
      <c r="F666" t="s">
        <v>45</v>
      </c>
      <c r="H666" t="s">
        <v>7678</v>
      </c>
      <c r="I666" t="s">
        <v>7679</v>
      </c>
      <c r="J666" t="s">
        <v>800</v>
      </c>
      <c r="K666">
        <v>13</v>
      </c>
      <c r="L666" s="1">
        <v>0.625</v>
      </c>
      <c r="M666" s="1">
        <v>0.70833333333333337</v>
      </c>
      <c r="P666" t="s">
        <v>57</v>
      </c>
      <c r="Z666">
        <v>50</v>
      </c>
      <c r="AA666" t="s">
        <v>7781</v>
      </c>
      <c r="AC666" t="s">
        <v>7782</v>
      </c>
      <c r="AD666" t="s">
        <v>43</v>
      </c>
    </row>
    <row r="667" spans="1:30" x14ac:dyDescent="0.3">
      <c r="A667">
        <v>1073</v>
      </c>
      <c r="B667">
        <v>22217</v>
      </c>
      <c r="C667" t="s">
        <v>7783</v>
      </c>
      <c r="D667">
        <v>20160527</v>
      </c>
      <c r="E667">
        <v>4</v>
      </c>
      <c r="F667" t="s">
        <v>38</v>
      </c>
      <c r="H667" t="s">
        <v>7784</v>
      </c>
      <c r="I667" t="s">
        <v>7785</v>
      </c>
      <c r="J667" t="s">
        <v>297</v>
      </c>
      <c r="K667">
        <v>13</v>
      </c>
      <c r="L667" s="1">
        <v>0.45833333333333331</v>
      </c>
      <c r="M667" s="1">
        <v>0.83333333333333337</v>
      </c>
      <c r="P667" t="s">
        <v>57</v>
      </c>
      <c r="Z667">
        <v>20</v>
      </c>
      <c r="AA667" t="s">
        <v>7786</v>
      </c>
      <c r="AC667" t="s">
        <v>7783</v>
      </c>
      <c r="AD667" t="s">
        <v>43</v>
      </c>
    </row>
    <row r="668" spans="1:30" x14ac:dyDescent="0.3">
      <c r="A668">
        <v>1073</v>
      </c>
      <c r="B668">
        <v>22218</v>
      </c>
      <c r="C668" t="s">
        <v>7787</v>
      </c>
      <c r="D668">
        <v>20160524</v>
      </c>
      <c r="E668">
        <v>4</v>
      </c>
      <c r="F668" t="s">
        <v>45</v>
      </c>
      <c r="H668" t="s">
        <v>7678</v>
      </c>
      <c r="I668" t="s">
        <v>7679</v>
      </c>
      <c r="J668" t="s">
        <v>800</v>
      </c>
      <c r="K668">
        <v>13</v>
      </c>
      <c r="L668" s="1">
        <v>0.5</v>
      </c>
      <c r="M668" s="1">
        <v>0.56944444444444442</v>
      </c>
      <c r="P668" t="s">
        <v>57</v>
      </c>
      <c r="Z668">
        <v>20</v>
      </c>
      <c r="AA668" t="s">
        <v>7788</v>
      </c>
      <c r="AC668" t="s">
        <v>7789</v>
      </c>
      <c r="AD668" t="s">
        <v>43</v>
      </c>
    </row>
    <row r="669" spans="1:30" x14ac:dyDescent="0.3">
      <c r="A669">
        <v>429</v>
      </c>
      <c r="B669">
        <v>22229</v>
      </c>
      <c r="C669" t="s">
        <v>7792</v>
      </c>
      <c r="D669">
        <v>20160523</v>
      </c>
      <c r="E669">
        <v>1</v>
      </c>
      <c r="F669" t="s">
        <v>45</v>
      </c>
      <c r="H669" t="s">
        <v>7793</v>
      </c>
      <c r="I669" t="s">
        <v>7794</v>
      </c>
      <c r="J669" t="s">
        <v>3815</v>
      </c>
      <c r="K669">
        <v>13</v>
      </c>
      <c r="L669" s="1">
        <v>0.58333333333333337</v>
      </c>
      <c r="M669" s="1">
        <v>0.63888888888888895</v>
      </c>
      <c r="O669" t="s">
        <v>7795</v>
      </c>
      <c r="P669" t="s">
        <v>57</v>
      </c>
      <c r="Q669">
        <v>400</v>
      </c>
      <c r="R669">
        <v>19</v>
      </c>
      <c r="AC669" t="s">
        <v>7792</v>
      </c>
      <c r="AD669" t="s">
        <v>43</v>
      </c>
    </row>
    <row r="670" spans="1:30" x14ac:dyDescent="0.3">
      <c r="A670">
        <v>429</v>
      </c>
      <c r="B670">
        <v>22230</v>
      </c>
      <c r="C670" t="s">
        <v>7796</v>
      </c>
      <c r="D670">
        <v>20160524</v>
      </c>
      <c r="E670">
        <v>4</v>
      </c>
      <c r="F670" t="s">
        <v>45</v>
      </c>
      <c r="H670" t="s">
        <v>7797</v>
      </c>
      <c r="I670" t="s">
        <v>7798</v>
      </c>
      <c r="J670" t="s">
        <v>7799</v>
      </c>
      <c r="K670">
        <v>13</v>
      </c>
      <c r="L670" s="1">
        <v>0.58333333333333337</v>
      </c>
      <c r="M670" s="1">
        <v>0.63888888888888895</v>
      </c>
      <c r="O670" t="s">
        <v>7800</v>
      </c>
      <c r="P670" t="s">
        <v>57</v>
      </c>
      <c r="Z670">
        <v>19</v>
      </c>
      <c r="AB670" t="s">
        <v>7801</v>
      </c>
      <c r="AC670" t="s">
        <v>7796</v>
      </c>
      <c r="AD670" t="s">
        <v>43</v>
      </c>
    </row>
    <row r="671" spans="1:30" x14ac:dyDescent="0.3">
      <c r="A671">
        <v>429</v>
      </c>
      <c r="B671">
        <v>22231</v>
      </c>
      <c r="C671" t="s">
        <v>7802</v>
      </c>
      <c r="D671">
        <v>20160527</v>
      </c>
      <c r="E671">
        <v>4</v>
      </c>
      <c r="F671" t="s">
        <v>38</v>
      </c>
      <c r="H671" t="s">
        <v>7803</v>
      </c>
      <c r="I671" t="s">
        <v>7804</v>
      </c>
      <c r="J671" t="s">
        <v>7805</v>
      </c>
      <c r="K671">
        <v>13</v>
      </c>
      <c r="L671" s="1">
        <v>0.5</v>
      </c>
      <c r="M671" s="1">
        <v>0.54166666666666663</v>
      </c>
      <c r="P671" t="s">
        <v>57</v>
      </c>
      <c r="Z671">
        <v>400</v>
      </c>
      <c r="AA671" t="s">
        <v>7806</v>
      </c>
      <c r="AC671" t="s">
        <v>7802</v>
      </c>
      <c r="AD671" t="s">
        <v>43</v>
      </c>
    </row>
    <row r="672" spans="1:30" x14ac:dyDescent="0.3">
      <c r="A672">
        <v>429</v>
      </c>
      <c r="B672">
        <v>22232</v>
      </c>
      <c r="C672" t="s">
        <v>7807</v>
      </c>
      <c r="D672">
        <v>20160525</v>
      </c>
      <c r="E672">
        <v>1</v>
      </c>
      <c r="F672" t="s">
        <v>45</v>
      </c>
      <c r="H672" t="s">
        <v>7803</v>
      </c>
      <c r="I672" t="s">
        <v>7804</v>
      </c>
      <c r="J672" t="s">
        <v>7808</v>
      </c>
      <c r="K672">
        <v>13</v>
      </c>
      <c r="L672" s="1">
        <v>0.58333333333333337</v>
      </c>
      <c r="M672" s="1">
        <v>0.63888888888888895</v>
      </c>
      <c r="O672" t="s">
        <v>7809</v>
      </c>
      <c r="P672" t="s">
        <v>42</v>
      </c>
      <c r="AD672" t="s">
        <v>43</v>
      </c>
    </row>
    <row r="673" spans="1:30" hidden="1" x14ac:dyDescent="0.3">
      <c r="A673">
        <v>344</v>
      </c>
      <c r="B673">
        <v>15142</v>
      </c>
      <c r="C673" t="s">
        <v>2239</v>
      </c>
      <c r="AD673" t="s">
        <v>29</v>
      </c>
    </row>
    <row r="674" spans="1:30" x14ac:dyDescent="0.3">
      <c r="A674">
        <v>429</v>
      </c>
      <c r="B674">
        <v>22234</v>
      </c>
      <c r="C674" t="s">
        <v>7810</v>
      </c>
      <c r="D674">
        <v>20160526</v>
      </c>
      <c r="E674">
        <v>4</v>
      </c>
      <c r="F674" t="s">
        <v>45</v>
      </c>
      <c r="H674" t="s">
        <v>7803</v>
      </c>
      <c r="I674" t="s">
        <v>7804</v>
      </c>
      <c r="J674" t="s">
        <v>7808</v>
      </c>
      <c r="K674">
        <v>13</v>
      </c>
      <c r="L674" s="1">
        <v>0.58333333333333337</v>
      </c>
      <c r="M674" s="1">
        <v>0.63888888888888895</v>
      </c>
      <c r="O674" t="s">
        <v>7809</v>
      </c>
      <c r="P674" t="s">
        <v>42</v>
      </c>
      <c r="AD674" t="s">
        <v>43</v>
      </c>
    </row>
    <row r="675" spans="1:30" hidden="1" x14ac:dyDescent="0.3">
      <c r="A675">
        <v>935</v>
      </c>
      <c r="B675">
        <v>15147</v>
      </c>
      <c r="C675" t="s">
        <v>2243</v>
      </c>
      <c r="AD675" t="s">
        <v>29</v>
      </c>
    </row>
    <row r="676" spans="1:30" x14ac:dyDescent="0.3">
      <c r="A676">
        <v>628</v>
      </c>
      <c r="B676">
        <v>22409</v>
      </c>
      <c r="C676" t="s">
        <v>6750</v>
      </c>
      <c r="D676">
        <v>20160526</v>
      </c>
      <c r="E676">
        <v>4</v>
      </c>
      <c r="F676" t="s">
        <v>38</v>
      </c>
      <c r="J676" t="s">
        <v>5764</v>
      </c>
      <c r="K676">
        <v>13</v>
      </c>
      <c r="P676" t="s">
        <v>57</v>
      </c>
      <c r="Z676">
        <v>30</v>
      </c>
      <c r="AA676" t="s">
        <v>7882</v>
      </c>
      <c r="AC676" t="s">
        <v>6750</v>
      </c>
      <c r="AD676" t="s">
        <v>43</v>
      </c>
    </row>
    <row r="677" spans="1:30" x14ac:dyDescent="0.3">
      <c r="A677">
        <v>656</v>
      </c>
      <c r="B677">
        <v>22462</v>
      </c>
      <c r="C677" t="s">
        <v>7907</v>
      </c>
      <c r="D677">
        <v>20160523</v>
      </c>
      <c r="E677">
        <v>2</v>
      </c>
      <c r="F677" t="s">
        <v>45</v>
      </c>
      <c r="H677" t="s">
        <v>7908</v>
      </c>
      <c r="I677" t="s">
        <v>7909</v>
      </c>
      <c r="J677" t="s">
        <v>7910</v>
      </c>
      <c r="K677">
        <v>13</v>
      </c>
      <c r="L677" s="1">
        <v>0.59375</v>
      </c>
      <c r="M677" s="1">
        <v>0.65625</v>
      </c>
      <c r="N677" t="s">
        <v>7911</v>
      </c>
      <c r="P677" t="s">
        <v>57</v>
      </c>
      <c r="S677">
        <v>2</v>
      </c>
      <c r="T677" t="s">
        <v>7912</v>
      </c>
      <c r="U677" t="s">
        <v>7913</v>
      </c>
      <c r="AA677" t="s">
        <v>7914</v>
      </c>
      <c r="AC677" t="s">
        <v>7907</v>
      </c>
      <c r="AD677" t="s">
        <v>43</v>
      </c>
    </row>
    <row r="678" spans="1:30" x14ac:dyDescent="0.3">
      <c r="A678">
        <v>656</v>
      </c>
      <c r="B678">
        <v>22465</v>
      </c>
      <c r="C678" t="s">
        <v>7915</v>
      </c>
      <c r="D678">
        <v>20160524</v>
      </c>
      <c r="E678">
        <v>4</v>
      </c>
      <c r="F678" t="s">
        <v>45</v>
      </c>
      <c r="H678" t="s">
        <v>7908</v>
      </c>
      <c r="I678" t="s">
        <v>7909</v>
      </c>
      <c r="J678" t="s">
        <v>7910</v>
      </c>
      <c r="K678">
        <v>13</v>
      </c>
      <c r="L678" s="1">
        <v>0.4375</v>
      </c>
      <c r="M678" s="1">
        <v>0.5</v>
      </c>
      <c r="N678" t="s">
        <v>7911</v>
      </c>
      <c r="P678" t="s">
        <v>57</v>
      </c>
      <c r="Z678">
        <v>150</v>
      </c>
      <c r="AA678" t="s">
        <v>7916</v>
      </c>
      <c r="AC678" t="s">
        <v>7915</v>
      </c>
      <c r="AD678" t="s">
        <v>43</v>
      </c>
    </row>
    <row r="679" spans="1:30" x14ac:dyDescent="0.3">
      <c r="A679">
        <v>656</v>
      </c>
      <c r="B679">
        <v>22467</v>
      </c>
      <c r="C679" t="s">
        <v>7917</v>
      </c>
      <c r="D679">
        <v>20160525</v>
      </c>
      <c r="E679">
        <v>4</v>
      </c>
      <c r="F679" t="s">
        <v>45</v>
      </c>
      <c r="H679" t="s">
        <v>7908</v>
      </c>
      <c r="I679" t="s">
        <v>7909</v>
      </c>
      <c r="J679" t="s">
        <v>7910</v>
      </c>
      <c r="K679">
        <v>13</v>
      </c>
      <c r="L679" s="1">
        <v>0.59375</v>
      </c>
      <c r="M679" s="1">
        <v>0.65625</v>
      </c>
      <c r="N679" t="s">
        <v>7911</v>
      </c>
      <c r="P679" t="s">
        <v>57</v>
      </c>
      <c r="Z679">
        <v>150</v>
      </c>
      <c r="AA679" t="s">
        <v>7918</v>
      </c>
      <c r="AC679" t="s">
        <v>7917</v>
      </c>
      <c r="AD679" t="s">
        <v>43</v>
      </c>
    </row>
    <row r="680" spans="1:30" x14ac:dyDescent="0.3">
      <c r="A680">
        <v>656</v>
      </c>
      <c r="B680">
        <v>22469</v>
      </c>
      <c r="C680" t="s">
        <v>7919</v>
      </c>
      <c r="D680">
        <v>20160527</v>
      </c>
      <c r="E680">
        <v>1</v>
      </c>
      <c r="F680" t="s">
        <v>45</v>
      </c>
      <c r="H680" t="s">
        <v>7920</v>
      </c>
      <c r="I680" t="s">
        <v>7909</v>
      </c>
      <c r="J680" t="s">
        <v>7910</v>
      </c>
      <c r="K680">
        <v>13</v>
      </c>
      <c r="L680" s="1">
        <v>0.51041666666666663</v>
      </c>
      <c r="M680" s="1">
        <v>0.56944444444444442</v>
      </c>
      <c r="N680" t="s">
        <v>7911</v>
      </c>
      <c r="P680" t="s">
        <v>57</v>
      </c>
      <c r="Q680">
        <v>45</v>
      </c>
      <c r="R680">
        <v>4</v>
      </c>
      <c r="AA680" t="s">
        <v>7921</v>
      </c>
      <c r="AC680" t="s">
        <v>7919</v>
      </c>
      <c r="AD680" t="s">
        <v>43</v>
      </c>
    </row>
    <row r="681" spans="1:30" x14ac:dyDescent="0.3">
      <c r="A681">
        <v>656</v>
      </c>
      <c r="B681">
        <v>22470</v>
      </c>
      <c r="C681" t="s">
        <v>7922</v>
      </c>
      <c r="D681">
        <v>20160527</v>
      </c>
      <c r="E681">
        <v>4</v>
      </c>
      <c r="F681" t="s">
        <v>45</v>
      </c>
      <c r="H681" t="s">
        <v>7923</v>
      </c>
      <c r="I681" t="s">
        <v>7909</v>
      </c>
      <c r="J681" t="s">
        <v>7910</v>
      </c>
      <c r="K681">
        <v>13</v>
      </c>
      <c r="L681" s="1">
        <v>0.42708333333333331</v>
      </c>
      <c r="M681" s="1">
        <v>0.44791666666666669</v>
      </c>
      <c r="N681" t="s">
        <v>7911</v>
      </c>
      <c r="P681" t="s">
        <v>57</v>
      </c>
      <c r="Z681">
        <v>150</v>
      </c>
      <c r="AA681" t="s">
        <v>7924</v>
      </c>
      <c r="AC681" t="s">
        <v>7922</v>
      </c>
      <c r="AD681" t="s">
        <v>43</v>
      </c>
    </row>
    <row r="682" spans="1:30" x14ac:dyDescent="0.3">
      <c r="A682">
        <v>853</v>
      </c>
      <c r="B682">
        <v>22733</v>
      </c>
      <c r="C682" t="s">
        <v>7988</v>
      </c>
      <c r="D682">
        <v>20160526</v>
      </c>
      <c r="E682">
        <v>2</v>
      </c>
      <c r="F682" t="s">
        <v>45</v>
      </c>
      <c r="G682">
        <v>1</v>
      </c>
      <c r="H682" t="s">
        <v>7989</v>
      </c>
      <c r="I682" t="s">
        <v>7990</v>
      </c>
      <c r="J682" t="s">
        <v>7991</v>
      </c>
      <c r="K682">
        <v>13</v>
      </c>
      <c r="L682" s="1">
        <v>0.45833333333333331</v>
      </c>
      <c r="M682" s="1">
        <v>0.72916666666666663</v>
      </c>
      <c r="N682" t="s">
        <v>7992</v>
      </c>
      <c r="O682" t="s">
        <v>7993</v>
      </c>
      <c r="P682" t="s">
        <v>42</v>
      </c>
      <c r="AD682" t="s">
        <v>43</v>
      </c>
    </row>
    <row r="683" spans="1:30" x14ac:dyDescent="0.3">
      <c r="A683">
        <v>853</v>
      </c>
      <c r="B683">
        <v>22734</v>
      </c>
      <c r="C683" t="s">
        <v>7994</v>
      </c>
      <c r="D683">
        <v>20160525</v>
      </c>
      <c r="E683">
        <v>4</v>
      </c>
      <c r="F683" t="s">
        <v>45</v>
      </c>
      <c r="G683">
        <v>1</v>
      </c>
      <c r="H683" t="s">
        <v>7989</v>
      </c>
      <c r="I683" t="s">
        <v>7990</v>
      </c>
      <c r="J683" t="s">
        <v>7991</v>
      </c>
      <c r="K683">
        <v>13</v>
      </c>
      <c r="L683" s="1">
        <v>0.47916666666666669</v>
      </c>
      <c r="M683" s="1">
        <v>0.52083333333333337</v>
      </c>
      <c r="P683" t="s">
        <v>42</v>
      </c>
      <c r="AD683" t="s">
        <v>43</v>
      </c>
    </row>
    <row r="684" spans="1:30" x14ac:dyDescent="0.3">
      <c r="A684">
        <v>853</v>
      </c>
      <c r="B684">
        <v>22735</v>
      </c>
      <c r="C684" t="s">
        <v>7995</v>
      </c>
      <c r="D684">
        <v>20160523</v>
      </c>
      <c r="E684">
        <v>4</v>
      </c>
      <c r="F684" t="s">
        <v>45</v>
      </c>
      <c r="H684" t="s">
        <v>7989</v>
      </c>
      <c r="I684" t="s">
        <v>7990</v>
      </c>
      <c r="J684" t="s">
        <v>7991</v>
      </c>
      <c r="K684">
        <v>13</v>
      </c>
      <c r="L684" s="1">
        <v>0.55208333333333337</v>
      </c>
      <c r="M684" s="1">
        <v>0.59375</v>
      </c>
      <c r="P684" t="s">
        <v>42</v>
      </c>
      <c r="AD684" t="s">
        <v>43</v>
      </c>
    </row>
    <row r="685" spans="1:30" x14ac:dyDescent="0.3">
      <c r="A685">
        <v>853</v>
      </c>
      <c r="B685">
        <v>22736</v>
      </c>
      <c r="C685" t="s">
        <v>7988</v>
      </c>
      <c r="D685">
        <v>20160527</v>
      </c>
      <c r="E685">
        <v>2</v>
      </c>
      <c r="F685" t="s">
        <v>45</v>
      </c>
      <c r="H685" t="s">
        <v>7989</v>
      </c>
      <c r="I685" t="s">
        <v>7990</v>
      </c>
      <c r="J685" t="s">
        <v>7991</v>
      </c>
      <c r="K685">
        <v>13</v>
      </c>
      <c r="L685" s="1">
        <v>0.47916666666666669</v>
      </c>
      <c r="M685" s="1">
        <v>0.64583333333333337</v>
      </c>
      <c r="P685" t="s">
        <v>42</v>
      </c>
      <c r="AD685" t="s">
        <v>43</v>
      </c>
    </row>
    <row r="686" spans="1:30" x14ac:dyDescent="0.3">
      <c r="A686">
        <v>1415</v>
      </c>
      <c r="B686">
        <v>22917</v>
      </c>
      <c r="C686" t="s">
        <v>8061</v>
      </c>
      <c r="D686">
        <v>20160523</v>
      </c>
      <c r="E686">
        <v>2</v>
      </c>
      <c r="F686" t="s">
        <v>45</v>
      </c>
      <c r="G686">
        <v>1</v>
      </c>
      <c r="H686" t="s">
        <v>8062</v>
      </c>
      <c r="I686" t="s">
        <v>951</v>
      </c>
      <c r="J686" t="s">
        <v>952</v>
      </c>
      <c r="K686">
        <v>13</v>
      </c>
      <c r="L686" s="1">
        <v>0.45833333333333331</v>
      </c>
      <c r="M686" s="1">
        <v>0.54166666666666663</v>
      </c>
      <c r="N686" t="s">
        <v>8063</v>
      </c>
      <c r="O686" t="s">
        <v>8064</v>
      </c>
      <c r="P686" t="s">
        <v>57</v>
      </c>
      <c r="S686">
        <v>1</v>
      </c>
      <c r="T686" t="s">
        <v>8065</v>
      </c>
      <c r="U686" t="s">
        <v>8066</v>
      </c>
      <c r="AC686" t="s">
        <v>8061</v>
      </c>
      <c r="AD686" t="s">
        <v>43</v>
      </c>
    </row>
    <row r="687" spans="1:30" x14ac:dyDescent="0.3">
      <c r="A687">
        <v>1415</v>
      </c>
      <c r="B687">
        <v>22918</v>
      </c>
      <c r="C687" t="s">
        <v>8067</v>
      </c>
      <c r="D687">
        <v>20160525</v>
      </c>
      <c r="E687">
        <v>3</v>
      </c>
      <c r="F687" t="s">
        <v>45</v>
      </c>
      <c r="G687">
        <v>1</v>
      </c>
      <c r="H687" t="s">
        <v>956</v>
      </c>
      <c r="I687" t="s">
        <v>8068</v>
      </c>
      <c r="J687" t="s">
        <v>3070</v>
      </c>
      <c r="K687">
        <v>13</v>
      </c>
      <c r="L687" s="1">
        <v>0.41666666666666669</v>
      </c>
      <c r="M687" s="1">
        <v>0.52083333333333337</v>
      </c>
      <c r="N687" t="s">
        <v>8063</v>
      </c>
      <c r="O687" t="s">
        <v>8064</v>
      </c>
      <c r="P687" t="s">
        <v>57</v>
      </c>
      <c r="W687" t="s">
        <v>8069</v>
      </c>
      <c r="X687" t="s">
        <v>2493</v>
      </c>
      <c r="Y687">
        <v>18</v>
      </c>
      <c r="AC687" t="s">
        <v>8070</v>
      </c>
      <c r="AD687" t="s">
        <v>43</v>
      </c>
    </row>
    <row r="688" spans="1:30" x14ac:dyDescent="0.3">
      <c r="A688">
        <v>303</v>
      </c>
      <c r="B688">
        <v>22930</v>
      </c>
      <c r="C688" t="s">
        <v>8078</v>
      </c>
      <c r="D688">
        <v>20160527</v>
      </c>
      <c r="E688">
        <v>2</v>
      </c>
      <c r="F688" t="s">
        <v>45</v>
      </c>
      <c r="J688" t="s">
        <v>8079</v>
      </c>
      <c r="K688">
        <v>13</v>
      </c>
      <c r="P688" t="s">
        <v>57</v>
      </c>
      <c r="S688" t="s">
        <v>8080</v>
      </c>
      <c r="T688" t="s">
        <v>8081</v>
      </c>
      <c r="U688" t="s">
        <v>2262</v>
      </c>
      <c r="AB688" t="s">
        <v>8082</v>
      </c>
      <c r="AC688" t="s">
        <v>8078</v>
      </c>
      <c r="AD688" t="s">
        <v>43</v>
      </c>
    </row>
    <row r="689" spans="1:30" x14ac:dyDescent="0.3">
      <c r="A689">
        <v>303</v>
      </c>
      <c r="B689">
        <v>22931</v>
      </c>
      <c r="C689" t="s">
        <v>8083</v>
      </c>
      <c r="D689">
        <v>20160523</v>
      </c>
      <c r="E689">
        <v>2</v>
      </c>
      <c r="F689" t="s">
        <v>45</v>
      </c>
      <c r="J689" t="s">
        <v>8079</v>
      </c>
      <c r="K689">
        <v>13</v>
      </c>
      <c r="P689" t="s">
        <v>57</v>
      </c>
      <c r="S689">
        <v>20</v>
      </c>
      <c r="T689" t="s">
        <v>8084</v>
      </c>
      <c r="U689" t="s">
        <v>8085</v>
      </c>
      <c r="AB689" t="s">
        <v>8086</v>
      </c>
      <c r="AC689" t="s">
        <v>8083</v>
      </c>
      <c r="AD689" t="s">
        <v>43</v>
      </c>
    </row>
    <row r="690" spans="1:30" x14ac:dyDescent="0.3">
      <c r="A690">
        <v>303</v>
      </c>
      <c r="B690">
        <v>22936</v>
      </c>
      <c r="C690" t="s">
        <v>8099</v>
      </c>
      <c r="D690">
        <v>20160524</v>
      </c>
      <c r="E690">
        <v>2</v>
      </c>
      <c r="F690" t="s">
        <v>45</v>
      </c>
      <c r="J690" t="s">
        <v>8100</v>
      </c>
      <c r="K690">
        <v>13</v>
      </c>
      <c r="P690" t="s">
        <v>57</v>
      </c>
      <c r="S690" t="s">
        <v>8101</v>
      </c>
      <c r="T690" t="s">
        <v>8084</v>
      </c>
      <c r="U690" t="s">
        <v>8102</v>
      </c>
      <c r="AB690" t="s">
        <v>8103</v>
      </c>
      <c r="AC690" t="s">
        <v>8099</v>
      </c>
      <c r="AD690" t="s">
        <v>43</v>
      </c>
    </row>
    <row r="691" spans="1:30" x14ac:dyDescent="0.3">
      <c r="A691">
        <v>303</v>
      </c>
      <c r="B691">
        <v>22943</v>
      </c>
      <c r="C691" t="s">
        <v>8104</v>
      </c>
      <c r="D691">
        <v>20160525</v>
      </c>
      <c r="E691">
        <v>2</v>
      </c>
      <c r="F691" t="s">
        <v>45</v>
      </c>
      <c r="J691" t="s">
        <v>8079</v>
      </c>
      <c r="K691">
        <v>13</v>
      </c>
      <c r="P691" t="s">
        <v>57</v>
      </c>
      <c r="S691" t="s">
        <v>8105</v>
      </c>
      <c r="T691" t="s">
        <v>8106</v>
      </c>
      <c r="U691" t="s">
        <v>8107</v>
      </c>
      <c r="AB691" t="s">
        <v>8108</v>
      </c>
      <c r="AC691" t="s">
        <v>8109</v>
      </c>
      <c r="AD691" t="s">
        <v>43</v>
      </c>
    </row>
    <row r="692" spans="1:30" x14ac:dyDescent="0.3">
      <c r="A692">
        <v>303</v>
      </c>
      <c r="B692">
        <v>22949</v>
      </c>
      <c r="C692" t="s">
        <v>8118</v>
      </c>
      <c r="D692">
        <v>20160526</v>
      </c>
      <c r="E692">
        <v>2</v>
      </c>
      <c r="F692" t="s">
        <v>45</v>
      </c>
      <c r="J692" t="s">
        <v>8079</v>
      </c>
      <c r="K692">
        <v>13</v>
      </c>
      <c r="P692" t="s">
        <v>57</v>
      </c>
      <c r="S692" t="s">
        <v>8119</v>
      </c>
      <c r="T692" t="s">
        <v>8084</v>
      </c>
      <c r="U692" t="s">
        <v>8102</v>
      </c>
      <c r="AB692" t="s">
        <v>8103</v>
      </c>
      <c r="AC692" t="s">
        <v>8118</v>
      </c>
      <c r="AD692" t="s">
        <v>43</v>
      </c>
    </row>
    <row r="693" spans="1:30" x14ac:dyDescent="0.3">
      <c r="A693">
        <v>112</v>
      </c>
      <c r="B693">
        <v>23079</v>
      </c>
      <c r="C693" t="s">
        <v>8203</v>
      </c>
      <c r="D693">
        <v>20160524</v>
      </c>
      <c r="E693">
        <v>2</v>
      </c>
      <c r="F693" t="s">
        <v>45</v>
      </c>
      <c r="H693" t="s">
        <v>8204</v>
      </c>
      <c r="I693" t="s">
        <v>8205</v>
      </c>
      <c r="J693" t="s">
        <v>1726</v>
      </c>
      <c r="K693">
        <v>13</v>
      </c>
      <c r="L693" s="1">
        <v>0.39583333333333331</v>
      </c>
      <c r="M693" s="1">
        <v>0.5</v>
      </c>
      <c r="P693" t="s">
        <v>42</v>
      </c>
      <c r="AD693" t="s">
        <v>43</v>
      </c>
    </row>
    <row r="694" spans="1:30" x14ac:dyDescent="0.3">
      <c r="A694">
        <v>407</v>
      </c>
      <c r="B694">
        <v>23189</v>
      </c>
      <c r="C694" t="s">
        <v>8286</v>
      </c>
      <c r="D694">
        <v>20160523</v>
      </c>
      <c r="E694">
        <v>4</v>
      </c>
      <c r="F694" t="s">
        <v>45</v>
      </c>
      <c r="H694" t="s">
        <v>8287</v>
      </c>
      <c r="I694" t="s">
        <v>8288</v>
      </c>
      <c r="J694" t="s">
        <v>8289</v>
      </c>
      <c r="K694">
        <v>13</v>
      </c>
      <c r="L694" s="1">
        <v>0.39583333333333331</v>
      </c>
      <c r="M694" s="1">
        <v>0.47916666666666669</v>
      </c>
      <c r="N694" t="s">
        <v>8290</v>
      </c>
      <c r="P694" t="s">
        <v>57</v>
      </c>
      <c r="Z694">
        <v>5</v>
      </c>
      <c r="AA694" t="s">
        <v>8291</v>
      </c>
      <c r="AC694" t="s">
        <v>8286</v>
      </c>
      <c r="AD694" t="s">
        <v>43</v>
      </c>
    </row>
    <row r="695" spans="1:30" x14ac:dyDescent="0.3">
      <c r="A695">
        <v>407</v>
      </c>
      <c r="B695">
        <v>23190</v>
      </c>
      <c r="C695" t="s">
        <v>8292</v>
      </c>
      <c r="D695">
        <v>20160523</v>
      </c>
      <c r="E695">
        <v>4</v>
      </c>
      <c r="F695" t="s">
        <v>45</v>
      </c>
      <c r="J695" t="s">
        <v>7532</v>
      </c>
      <c r="K695">
        <v>13</v>
      </c>
      <c r="L695" s="1">
        <v>0.61458333333333337</v>
      </c>
      <c r="P695" t="s">
        <v>57</v>
      </c>
      <c r="Z695">
        <v>400</v>
      </c>
      <c r="AC695" t="s">
        <v>8292</v>
      </c>
      <c r="AD695" t="s">
        <v>43</v>
      </c>
    </row>
    <row r="696" spans="1:30" x14ac:dyDescent="0.3">
      <c r="A696">
        <v>407</v>
      </c>
      <c r="B696">
        <v>23194</v>
      </c>
      <c r="C696" t="s">
        <v>8294</v>
      </c>
      <c r="D696">
        <v>20160523</v>
      </c>
      <c r="E696">
        <v>4</v>
      </c>
      <c r="F696" t="s">
        <v>45</v>
      </c>
      <c r="J696" t="s">
        <v>7532</v>
      </c>
      <c r="K696">
        <v>13</v>
      </c>
      <c r="L696" s="1">
        <v>0.39583333333333331</v>
      </c>
      <c r="P696" t="s">
        <v>57</v>
      </c>
      <c r="Z696">
        <v>400</v>
      </c>
      <c r="AA696" t="s">
        <v>8295</v>
      </c>
      <c r="AC696" t="s">
        <v>8294</v>
      </c>
      <c r="AD696" t="s">
        <v>43</v>
      </c>
    </row>
    <row r="697" spans="1:30" x14ac:dyDescent="0.3">
      <c r="A697">
        <v>407</v>
      </c>
      <c r="B697">
        <v>23195</v>
      </c>
      <c r="C697" t="s">
        <v>4077</v>
      </c>
      <c r="D697">
        <v>20160524</v>
      </c>
      <c r="E697">
        <v>4</v>
      </c>
      <c r="F697" t="s">
        <v>45</v>
      </c>
      <c r="J697" t="s">
        <v>7532</v>
      </c>
      <c r="K697">
        <v>13</v>
      </c>
      <c r="L697" s="1">
        <v>0.39583333333333331</v>
      </c>
      <c r="P697" t="s">
        <v>57</v>
      </c>
      <c r="Z697">
        <v>400</v>
      </c>
      <c r="AA697" t="s">
        <v>8296</v>
      </c>
      <c r="AC697" t="s">
        <v>4077</v>
      </c>
      <c r="AD697" t="s">
        <v>43</v>
      </c>
    </row>
    <row r="698" spans="1:30" x14ac:dyDescent="0.3">
      <c r="A698">
        <v>407</v>
      </c>
      <c r="B698">
        <v>23196</v>
      </c>
      <c r="C698" t="s">
        <v>8294</v>
      </c>
      <c r="D698">
        <v>20160525</v>
      </c>
      <c r="E698">
        <v>4</v>
      </c>
      <c r="F698" t="s">
        <v>45</v>
      </c>
      <c r="G698">
        <v>1</v>
      </c>
      <c r="J698" t="s">
        <v>7532</v>
      </c>
      <c r="K698">
        <v>13</v>
      </c>
      <c r="L698" s="1">
        <v>0.39583333333333331</v>
      </c>
      <c r="P698" t="s">
        <v>57</v>
      </c>
      <c r="Z698">
        <v>400</v>
      </c>
      <c r="AA698" t="s">
        <v>8297</v>
      </c>
      <c r="AC698" t="s">
        <v>8294</v>
      </c>
      <c r="AD698" t="s">
        <v>43</v>
      </c>
    </row>
    <row r="699" spans="1:30" x14ac:dyDescent="0.3">
      <c r="A699">
        <v>407</v>
      </c>
      <c r="B699">
        <v>23199</v>
      </c>
      <c r="C699" t="s">
        <v>8298</v>
      </c>
      <c r="D699">
        <v>20160526</v>
      </c>
      <c r="E699">
        <v>4</v>
      </c>
      <c r="F699" t="s">
        <v>45</v>
      </c>
      <c r="J699" t="s">
        <v>7532</v>
      </c>
      <c r="K699">
        <v>13</v>
      </c>
      <c r="L699" s="1">
        <v>0.39583333333333331</v>
      </c>
      <c r="P699" t="s">
        <v>57</v>
      </c>
      <c r="Z699">
        <v>400</v>
      </c>
      <c r="AA699" t="s">
        <v>8299</v>
      </c>
      <c r="AC699" t="s">
        <v>8298</v>
      </c>
      <c r="AD699" t="s">
        <v>43</v>
      </c>
    </row>
    <row r="700" spans="1:30" hidden="1" x14ac:dyDescent="0.3">
      <c r="A700">
        <v>35</v>
      </c>
      <c r="B700">
        <v>15181</v>
      </c>
      <c r="C700" t="s">
        <v>2278</v>
      </c>
      <c r="AD700" t="s">
        <v>29</v>
      </c>
    </row>
    <row r="701" spans="1:30" x14ac:dyDescent="0.3">
      <c r="A701">
        <v>407</v>
      </c>
      <c r="B701">
        <v>23201</v>
      </c>
      <c r="C701" t="s">
        <v>8300</v>
      </c>
      <c r="D701">
        <v>20160527</v>
      </c>
      <c r="E701">
        <v>4</v>
      </c>
      <c r="F701" t="s">
        <v>45</v>
      </c>
      <c r="J701" t="s">
        <v>7532</v>
      </c>
      <c r="K701">
        <v>13</v>
      </c>
      <c r="L701" s="1">
        <v>0.39583333333333331</v>
      </c>
      <c r="M701" s="1">
        <v>0.6875</v>
      </c>
      <c r="P701" t="s">
        <v>57</v>
      </c>
      <c r="Z701">
        <v>400</v>
      </c>
      <c r="AA701" t="s">
        <v>8301</v>
      </c>
      <c r="AC701" t="s">
        <v>8300</v>
      </c>
      <c r="AD701" t="s">
        <v>43</v>
      </c>
    </row>
    <row r="702" spans="1:30" x14ac:dyDescent="0.3">
      <c r="A702">
        <v>407</v>
      </c>
      <c r="B702">
        <v>23202</v>
      </c>
      <c r="C702" t="s">
        <v>8302</v>
      </c>
      <c r="D702">
        <v>20160525</v>
      </c>
      <c r="E702">
        <v>4</v>
      </c>
      <c r="F702" t="s">
        <v>45</v>
      </c>
      <c r="J702" t="s">
        <v>7532</v>
      </c>
      <c r="K702">
        <v>13</v>
      </c>
      <c r="L702" s="1">
        <v>0.39583333333333331</v>
      </c>
      <c r="M702" s="1">
        <v>0.47916666666666669</v>
      </c>
      <c r="P702" t="s">
        <v>57</v>
      </c>
      <c r="Z702">
        <v>400</v>
      </c>
      <c r="AA702" t="s">
        <v>8303</v>
      </c>
      <c r="AC702" t="s">
        <v>8302</v>
      </c>
      <c r="AD702" t="s">
        <v>43</v>
      </c>
    </row>
    <row r="703" spans="1:30" x14ac:dyDescent="0.3">
      <c r="A703">
        <v>407</v>
      </c>
      <c r="B703">
        <v>23203</v>
      </c>
      <c r="C703" t="s">
        <v>8302</v>
      </c>
      <c r="D703">
        <v>20160526</v>
      </c>
      <c r="E703">
        <v>4</v>
      </c>
      <c r="F703" t="s">
        <v>45</v>
      </c>
      <c r="J703" t="s">
        <v>7532</v>
      </c>
      <c r="K703">
        <v>13</v>
      </c>
      <c r="L703" s="1">
        <v>0.39583333333333331</v>
      </c>
      <c r="P703" t="s">
        <v>57</v>
      </c>
      <c r="Z703">
        <v>400</v>
      </c>
      <c r="AA703" t="s">
        <v>8304</v>
      </c>
      <c r="AC703" t="s">
        <v>8302</v>
      </c>
      <c r="AD703" t="s">
        <v>43</v>
      </c>
    </row>
    <row r="704" spans="1:30" x14ac:dyDescent="0.3">
      <c r="A704">
        <v>407</v>
      </c>
      <c r="B704">
        <v>23205</v>
      </c>
      <c r="C704" t="s">
        <v>8305</v>
      </c>
      <c r="D704">
        <v>20160525</v>
      </c>
      <c r="E704">
        <v>4</v>
      </c>
      <c r="F704" t="s">
        <v>45</v>
      </c>
      <c r="J704" t="s">
        <v>7532</v>
      </c>
      <c r="K704">
        <v>13</v>
      </c>
      <c r="L704" s="1">
        <v>0.61458333333333337</v>
      </c>
      <c r="P704" t="s">
        <v>57</v>
      </c>
      <c r="Z704">
        <v>400</v>
      </c>
      <c r="AA704" t="s">
        <v>8306</v>
      </c>
      <c r="AC704" t="s">
        <v>8305</v>
      </c>
      <c r="AD704" t="s">
        <v>43</v>
      </c>
    </row>
    <row r="705" spans="1:30" x14ac:dyDescent="0.3">
      <c r="A705">
        <v>407</v>
      </c>
      <c r="B705">
        <v>23214</v>
      </c>
      <c r="C705" t="s">
        <v>8318</v>
      </c>
      <c r="D705">
        <v>20160527</v>
      </c>
      <c r="E705">
        <v>4</v>
      </c>
      <c r="F705" t="s">
        <v>45</v>
      </c>
      <c r="H705" t="s">
        <v>8319</v>
      </c>
      <c r="I705" t="s">
        <v>8320</v>
      </c>
      <c r="J705" t="s">
        <v>7532</v>
      </c>
      <c r="K705">
        <v>13</v>
      </c>
      <c r="L705" s="1">
        <v>0.58333333333333337</v>
      </c>
      <c r="M705" s="1">
        <v>0.66666666666666663</v>
      </c>
      <c r="P705" t="s">
        <v>57</v>
      </c>
      <c r="Z705">
        <v>400</v>
      </c>
      <c r="AA705" t="s">
        <v>8321</v>
      </c>
      <c r="AC705" t="s">
        <v>8322</v>
      </c>
      <c r="AD705" t="s">
        <v>43</v>
      </c>
    </row>
    <row r="706" spans="1:30" x14ac:dyDescent="0.3">
      <c r="A706">
        <v>240</v>
      </c>
      <c r="B706">
        <v>23229</v>
      </c>
      <c r="C706" t="s">
        <v>8329</v>
      </c>
      <c r="D706">
        <v>20160526</v>
      </c>
      <c r="E706">
        <v>4</v>
      </c>
      <c r="F706" t="s">
        <v>45</v>
      </c>
      <c r="H706" t="s">
        <v>8330</v>
      </c>
      <c r="I706" t="s">
        <v>8331</v>
      </c>
      <c r="J706" t="s">
        <v>8332</v>
      </c>
      <c r="K706">
        <v>13</v>
      </c>
      <c r="L706" s="1">
        <v>0.375</v>
      </c>
      <c r="M706" s="1">
        <v>0.54166666666666663</v>
      </c>
      <c r="N706" t="s">
        <v>8333</v>
      </c>
      <c r="P706" t="s">
        <v>42</v>
      </c>
      <c r="AD706" t="s">
        <v>43</v>
      </c>
    </row>
    <row r="707" spans="1:30" x14ac:dyDescent="0.3">
      <c r="A707">
        <v>221</v>
      </c>
      <c r="B707">
        <v>23350</v>
      </c>
      <c r="C707" t="s">
        <v>8349</v>
      </c>
      <c r="D707">
        <v>20160524</v>
      </c>
      <c r="E707">
        <v>3</v>
      </c>
      <c r="F707" t="s">
        <v>38</v>
      </c>
      <c r="G707">
        <v>1</v>
      </c>
      <c r="H707" t="s">
        <v>8350</v>
      </c>
      <c r="I707" t="s">
        <v>8351</v>
      </c>
      <c r="J707" t="s">
        <v>297</v>
      </c>
      <c r="K707">
        <v>13</v>
      </c>
      <c r="L707" s="1">
        <v>0.41666666666666669</v>
      </c>
      <c r="M707" s="1">
        <v>0.75</v>
      </c>
      <c r="N707" t="s">
        <v>8352</v>
      </c>
      <c r="O707" t="s">
        <v>8353</v>
      </c>
      <c r="P707" t="s">
        <v>57</v>
      </c>
      <c r="W707" t="s">
        <v>8350</v>
      </c>
      <c r="X707" t="s">
        <v>8354</v>
      </c>
      <c r="Y707">
        <v>174</v>
      </c>
      <c r="AC707" t="s">
        <v>8355</v>
      </c>
      <c r="AD707" t="s">
        <v>43</v>
      </c>
    </row>
    <row r="708" spans="1:30" x14ac:dyDescent="0.3">
      <c r="A708">
        <v>1216</v>
      </c>
      <c r="B708">
        <v>23376</v>
      </c>
      <c r="C708" t="s">
        <v>8362</v>
      </c>
      <c r="D708">
        <v>20160523</v>
      </c>
      <c r="E708">
        <v>1</v>
      </c>
      <c r="F708" t="s">
        <v>45</v>
      </c>
      <c r="J708" t="s">
        <v>800</v>
      </c>
      <c r="K708">
        <v>13</v>
      </c>
      <c r="P708" t="s">
        <v>57</v>
      </c>
      <c r="Q708">
        <v>15</v>
      </c>
      <c r="R708">
        <v>1</v>
      </c>
      <c r="AA708" t="s">
        <v>8363</v>
      </c>
      <c r="AC708" t="s">
        <v>8362</v>
      </c>
      <c r="AD708" t="s">
        <v>43</v>
      </c>
    </row>
    <row r="709" spans="1:30" x14ac:dyDescent="0.3">
      <c r="A709">
        <v>1337</v>
      </c>
      <c r="B709">
        <v>23445</v>
      </c>
      <c r="C709" t="s">
        <v>8394</v>
      </c>
      <c r="D709">
        <v>20160523</v>
      </c>
      <c r="E709">
        <v>1</v>
      </c>
      <c r="F709" t="s">
        <v>45</v>
      </c>
      <c r="H709" t="s">
        <v>8395</v>
      </c>
      <c r="I709" t="s">
        <v>8396</v>
      </c>
      <c r="J709" t="s">
        <v>8397</v>
      </c>
      <c r="K709">
        <v>13</v>
      </c>
      <c r="L709" s="1">
        <v>0.41666666666666669</v>
      </c>
      <c r="M709" s="1">
        <v>0.66666666666666663</v>
      </c>
      <c r="P709" t="s">
        <v>57</v>
      </c>
      <c r="Q709">
        <v>32</v>
      </c>
      <c r="R709">
        <v>3</v>
      </c>
      <c r="AC709" t="s">
        <v>8394</v>
      </c>
      <c r="AD709" t="s">
        <v>43</v>
      </c>
    </row>
    <row r="710" spans="1:30" x14ac:dyDescent="0.3">
      <c r="A710">
        <v>1337</v>
      </c>
      <c r="B710">
        <v>23447</v>
      </c>
      <c r="C710" t="s">
        <v>8399</v>
      </c>
      <c r="D710">
        <v>20160524</v>
      </c>
      <c r="E710">
        <v>1</v>
      </c>
      <c r="F710" t="s">
        <v>45</v>
      </c>
      <c r="J710" t="s">
        <v>8397</v>
      </c>
      <c r="K710">
        <v>13</v>
      </c>
      <c r="P710" t="s">
        <v>57</v>
      </c>
      <c r="Q710">
        <v>32</v>
      </c>
      <c r="R710">
        <v>32</v>
      </c>
      <c r="AA710" t="s">
        <v>8400</v>
      </c>
      <c r="AC710" t="s">
        <v>8399</v>
      </c>
      <c r="AD710" t="s">
        <v>43</v>
      </c>
    </row>
    <row r="711" spans="1:30" x14ac:dyDescent="0.3">
      <c r="A711">
        <v>1337</v>
      </c>
      <c r="B711">
        <v>23448</v>
      </c>
      <c r="C711" t="s">
        <v>8401</v>
      </c>
      <c r="D711">
        <v>20160525</v>
      </c>
      <c r="E711">
        <v>1</v>
      </c>
      <c r="F711" t="s">
        <v>45</v>
      </c>
      <c r="J711" t="s">
        <v>8397</v>
      </c>
      <c r="K711">
        <v>13</v>
      </c>
      <c r="P711" t="s">
        <v>57</v>
      </c>
      <c r="Q711">
        <v>32</v>
      </c>
      <c r="R711">
        <v>32</v>
      </c>
      <c r="AC711" t="s">
        <v>8401</v>
      </c>
      <c r="AD711" t="s">
        <v>43</v>
      </c>
    </row>
    <row r="712" spans="1:30" x14ac:dyDescent="0.3">
      <c r="A712">
        <v>1337</v>
      </c>
      <c r="B712">
        <v>23451</v>
      </c>
      <c r="C712" t="s">
        <v>8407</v>
      </c>
      <c r="D712">
        <v>20160526</v>
      </c>
      <c r="E712">
        <v>1</v>
      </c>
      <c r="F712" t="s">
        <v>45</v>
      </c>
      <c r="J712" t="s">
        <v>8397</v>
      </c>
      <c r="K712">
        <v>13</v>
      </c>
      <c r="P712" t="s">
        <v>57</v>
      </c>
      <c r="Q712">
        <v>32</v>
      </c>
      <c r="R712">
        <v>32</v>
      </c>
      <c r="AC712" t="s">
        <v>8407</v>
      </c>
      <c r="AD712" t="s">
        <v>43</v>
      </c>
    </row>
    <row r="713" spans="1:30" x14ac:dyDescent="0.3">
      <c r="A713">
        <v>1337</v>
      </c>
      <c r="B713">
        <v>23454</v>
      </c>
      <c r="C713" t="s">
        <v>8408</v>
      </c>
      <c r="D713">
        <v>20160527</v>
      </c>
      <c r="E713">
        <v>1</v>
      </c>
      <c r="F713" t="s">
        <v>45</v>
      </c>
      <c r="J713" t="s">
        <v>8397</v>
      </c>
      <c r="K713">
        <v>13</v>
      </c>
      <c r="P713" t="s">
        <v>57</v>
      </c>
      <c r="Q713">
        <v>32</v>
      </c>
      <c r="R713">
        <v>32</v>
      </c>
      <c r="AA713" t="s">
        <v>8409</v>
      </c>
      <c r="AC713" t="s">
        <v>8408</v>
      </c>
      <c r="AD713" t="s">
        <v>43</v>
      </c>
    </row>
    <row r="714" spans="1:30" x14ac:dyDescent="0.3">
      <c r="A714">
        <v>603</v>
      </c>
      <c r="B714">
        <v>23523</v>
      </c>
      <c r="C714" t="s">
        <v>8467</v>
      </c>
      <c r="D714">
        <v>20160527</v>
      </c>
      <c r="E714">
        <v>3</v>
      </c>
      <c r="F714" t="s">
        <v>38</v>
      </c>
      <c r="G714">
        <v>1</v>
      </c>
      <c r="H714" t="s">
        <v>7018</v>
      </c>
      <c r="I714" t="s">
        <v>7019</v>
      </c>
      <c r="J714" t="s">
        <v>7020</v>
      </c>
      <c r="K714">
        <v>13</v>
      </c>
      <c r="L714" s="1">
        <v>0.5</v>
      </c>
      <c r="M714" s="1">
        <v>0.58333333333333337</v>
      </c>
      <c r="N714">
        <v>63080121</v>
      </c>
      <c r="O714" t="s">
        <v>8468</v>
      </c>
      <c r="P714" t="s">
        <v>42</v>
      </c>
      <c r="AD714" t="s">
        <v>43</v>
      </c>
    </row>
    <row r="715" spans="1:30" x14ac:dyDescent="0.3">
      <c r="A715">
        <v>603</v>
      </c>
      <c r="B715">
        <v>23524</v>
      </c>
      <c r="C715" t="s">
        <v>8469</v>
      </c>
      <c r="D715">
        <v>20160526</v>
      </c>
      <c r="E715">
        <v>2</v>
      </c>
      <c r="F715" t="s">
        <v>45</v>
      </c>
      <c r="H715" t="s">
        <v>7018</v>
      </c>
      <c r="I715" t="s">
        <v>7019</v>
      </c>
      <c r="J715" t="s">
        <v>7020</v>
      </c>
      <c r="K715">
        <v>13</v>
      </c>
      <c r="L715" s="1">
        <v>0.34027777777777773</v>
      </c>
      <c r="M715" s="1">
        <v>0.47569444444444442</v>
      </c>
      <c r="P715" t="s">
        <v>42</v>
      </c>
      <c r="AD715" t="s">
        <v>43</v>
      </c>
    </row>
    <row r="716" spans="1:30" x14ac:dyDescent="0.3">
      <c r="A716">
        <v>1279</v>
      </c>
      <c r="B716">
        <v>23600</v>
      </c>
      <c r="C716" t="s">
        <v>8508</v>
      </c>
      <c r="D716">
        <v>20160523</v>
      </c>
      <c r="E716">
        <v>2</v>
      </c>
      <c r="F716" t="s">
        <v>45</v>
      </c>
      <c r="H716" t="s">
        <v>8509</v>
      </c>
      <c r="I716" t="s">
        <v>8510</v>
      </c>
      <c r="J716" t="s">
        <v>1018</v>
      </c>
      <c r="K716">
        <v>13</v>
      </c>
      <c r="L716" s="1">
        <v>0.58333333333333337</v>
      </c>
      <c r="M716" s="1">
        <v>0.625</v>
      </c>
      <c r="N716" t="s">
        <v>8511</v>
      </c>
      <c r="O716" t="s">
        <v>45</v>
      </c>
      <c r="P716" t="s">
        <v>42</v>
      </c>
      <c r="AD716" t="s">
        <v>43</v>
      </c>
    </row>
    <row r="717" spans="1:30" x14ac:dyDescent="0.3">
      <c r="A717">
        <v>1279</v>
      </c>
      <c r="B717">
        <v>23601</v>
      </c>
      <c r="C717" t="s">
        <v>8512</v>
      </c>
      <c r="D717">
        <v>20160524</v>
      </c>
      <c r="E717">
        <v>2</v>
      </c>
      <c r="F717" t="s">
        <v>45</v>
      </c>
      <c r="H717" t="s">
        <v>8513</v>
      </c>
      <c r="I717" t="s">
        <v>8514</v>
      </c>
      <c r="J717" t="s">
        <v>297</v>
      </c>
      <c r="K717">
        <v>13</v>
      </c>
      <c r="L717" s="1">
        <v>0.4375</v>
      </c>
      <c r="M717" s="1">
        <v>0.47916666666666669</v>
      </c>
      <c r="N717" t="s">
        <v>8511</v>
      </c>
      <c r="O717" t="s">
        <v>45</v>
      </c>
      <c r="P717" t="s">
        <v>42</v>
      </c>
      <c r="AD717" t="s">
        <v>43</v>
      </c>
    </row>
    <row r="718" spans="1:30" x14ac:dyDescent="0.3">
      <c r="A718">
        <v>1279</v>
      </c>
      <c r="B718">
        <v>23602</v>
      </c>
      <c r="C718" t="s">
        <v>8515</v>
      </c>
      <c r="D718">
        <v>20160527</v>
      </c>
      <c r="E718">
        <v>2</v>
      </c>
      <c r="F718" t="s">
        <v>45</v>
      </c>
      <c r="H718" t="s">
        <v>8516</v>
      </c>
      <c r="I718" t="s">
        <v>8517</v>
      </c>
      <c r="J718" t="s">
        <v>297</v>
      </c>
      <c r="K718">
        <v>13</v>
      </c>
      <c r="L718" s="1">
        <v>0.41666666666666669</v>
      </c>
      <c r="M718" s="1">
        <v>0.45833333333333331</v>
      </c>
      <c r="N718" t="s">
        <v>8511</v>
      </c>
      <c r="O718" t="s">
        <v>1987</v>
      </c>
      <c r="P718" t="s">
        <v>42</v>
      </c>
      <c r="AD718" t="s">
        <v>43</v>
      </c>
    </row>
    <row r="719" spans="1:30" x14ac:dyDescent="0.3">
      <c r="A719">
        <v>1279</v>
      </c>
      <c r="B719">
        <v>23604</v>
      </c>
      <c r="C719" t="s">
        <v>8518</v>
      </c>
      <c r="D719">
        <v>20160527</v>
      </c>
      <c r="E719">
        <v>3</v>
      </c>
      <c r="F719" t="s">
        <v>38</v>
      </c>
      <c r="G719">
        <v>1</v>
      </c>
      <c r="H719" t="s">
        <v>8519</v>
      </c>
      <c r="I719" t="s">
        <v>8520</v>
      </c>
      <c r="J719" t="s">
        <v>297</v>
      </c>
      <c r="K719">
        <v>13</v>
      </c>
      <c r="L719" s="1">
        <v>0.38541666666666669</v>
      </c>
      <c r="M719" s="1">
        <v>0.75</v>
      </c>
      <c r="N719" t="s">
        <v>8511</v>
      </c>
      <c r="O719" t="s">
        <v>8521</v>
      </c>
      <c r="P719" t="s">
        <v>42</v>
      </c>
      <c r="AD719" t="s">
        <v>43</v>
      </c>
    </row>
    <row r="720" spans="1:30" x14ac:dyDescent="0.3">
      <c r="A720">
        <v>1212</v>
      </c>
      <c r="B720">
        <v>23883</v>
      </c>
      <c r="C720" t="s">
        <v>8597</v>
      </c>
      <c r="D720">
        <v>20160523</v>
      </c>
      <c r="E720">
        <v>4</v>
      </c>
      <c r="F720" t="s">
        <v>45</v>
      </c>
      <c r="H720" t="s">
        <v>8598</v>
      </c>
      <c r="I720" t="s">
        <v>8599</v>
      </c>
      <c r="J720" t="s">
        <v>644</v>
      </c>
      <c r="K720">
        <v>13</v>
      </c>
      <c r="L720" s="1">
        <v>0.375</v>
      </c>
      <c r="M720" s="1">
        <v>0.58333333333333337</v>
      </c>
      <c r="N720" t="s">
        <v>8600</v>
      </c>
      <c r="P720" t="s">
        <v>42</v>
      </c>
      <c r="AD720" t="s">
        <v>43</v>
      </c>
    </row>
    <row r="721" spans="1:30" x14ac:dyDescent="0.3">
      <c r="A721">
        <v>1212</v>
      </c>
      <c r="B721">
        <v>23884</v>
      </c>
      <c r="C721" t="s">
        <v>8601</v>
      </c>
      <c r="D721">
        <v>20160524</v>
      </c>
      <c r="E721">
        <v>4</v>
      </c>
      <c r="F721" t="s">
        <v>45</v>
      </c>
      <c r="H721" t="s">
        <v>8598</v>
      </c>
      <c r="I721" t="s">
        <v>8599</v>
      </c>
      <c r="J721" t="s">
        <v>644</v>
      </c>
      <c r="K721">
        <v>13</v>
      </c>
      <c r="L721" s="1">
        <v>0.58333333333333337</v>
      </c>
      <c r="M721" s="1">
        <v>0.75</v>
      </c>
      <c r="N721" t="s">
        <v>8600</v>
      </c>
      <c r="P721" t="s">
        <v>42</v>
      </c>
      <c r="AD721" t="s">
        <v>43</v>
      </c>
    </row>
    <row r="722" spans="1:30" x14ac:dyDescent="0.3">
      <c r="A722">
        <v>1212</v>
      </c>
      <c r="B722">
        <v>23885</v>
      </c>
      <c r="C722" t="s">
        <v>8602</v>
      </c>
      <c r="D722">
        <v>20160525</v>
      </c>
      <c r="E722">
        <v>4</v>
      </c>
      <c r="F722" t="s">
        <v>45</v>
      </c>
      <c r="H722" t="s">
        <v>8598</v>
      </c>
      <c r="I722" t="s">
        <v>8599</v>
      </c>
      <c r="J722" t="s">
        <v>644</v>
      </c>
      <c r="K722">
        <v>13</v>
      </c>
      <c r="L722" s="1">
        <v>0.375</v>
      </c>
      <c r="M722" s="1">
        <v>0.58333333333333337</v>
      </c>
      <c r="N722" t="s">
        <v>8600</v>
      </c>
      <c r="P722" t="s">
        <v>42</v>
      </c>
      <c r="AD722" t="s">
        <v>43</v>
      </c>
    </row>
    <row r="723" spans="1:30" x14ac:dyDescent="0.3">
      <c r="A723">
        <v>1212</v>
      </c>
      <c r="B723">
        <v>23886</v>
      </c>
      <c r="C723" t="s">
        <v>8603</v>
      </c>
      <c r="D723">
        <v>20160526</v>
      </c>
      <c r="E723">
        <v>4</v>
      </c>
      <c r="F723" t="s">
        <v>45</v>
      </c>
      <c r="H723" t="s">
        <v>8598</v>
      </c>
      <c r="I723" t="s">
        <v>8599</v>
      </c>
      <c r="J723" t="s">
        <v>644</v>
      </c>
      <c r="K723">
        <v>13</v>
      </c>
      <c r="L723" s="1">
        <v>0.375</v>
      </c>
      <c r="M723" s="1">
        <v>0.58333333333333337</v>
      </c>
      <c r="N723" t="s">
        <v>8600</v>
      </c>
      <c r="P723" t="s">
        <v>42</v>
      </c>
      <c r="AD723" t="s">
        <v>43</v>
      </c>
    </row>
    <row r="724" spans="1:30" x14ac:dyDescent="0.3">
      <c r="A724">
        <v>1212</v>
      </c>
      <c r="B724">
        <v>23887</v>
      </c>
      <c r="C724" t="s">
        <v>8604</v>
      </c>
      <c r="D724">
        <v>20160527</v>
      </c>
      <c r="E724">
        <v>4</v>
      </c>
      <c r="F724" t="s">
        <v>45</v>
      </c>
      <c r="H724" t="s">
        <v>8598</v>
      </c>
      <c r="I724" t="s">
        <v>8599</v>
      </c>
      <c r="J724" t="s">
        <v>644</v>
      </c>
      <c r="K724">
        <v>13</v>
      </c>
      <c r="L724" s="1">
        <v>0.375</v>
      </c>
      <c r="M724" s="1">
        <v>0.75</v>
      </c>
      <c r="N724" t="s">
        <v>8600</v>
      </c>
      <c r="P724" t="s">
        <v>42</v>
      </c>
      <c r="AD724" t="s">
        <v>43</v>
      </c>
    </row>
    <row r="725" spans="1:30" x14ac:dyDescent="0.3">
      <c r="A725">
        <v>145</v>
      </c>
      <c r="B725">
        <v>14495</v>
      </c>
      <c r="C725" t="s">
        <v>1447</v>
      </c>
      <c r="D725">
        <v>20160523</v>
      </c>
      <c r="E725">
        <v>3</v>
      </c>
      <c r="F725" t="s">
        <v>38</v>
      </c>
      <c r="G725">
        <v>1</v>
      </c>
      <c r="H725" t="s">
        <v>1448</v>
      </c>
      <c r="I725" t="s">
        <v>1449</v>
      </c>
      <c r="J725" t="s">
        <v>1450</v>
      </c>
      <c r="K725">
        <v>12</v>
      </c>
      <c r="L725" s="1">
        <v>0.4375</v>
      </c>
      <c r="M725" s="1">
        <v>0.58333333333333337</v>
      </c>
      <c r="N725" t="s">
        <v>1451</v>
      </c>
      <c r="O725" t="s">
        <v>1452</v>
      </c>
      <c r="P725" t="s">
        <v>57</v>
      </c>
      <c r="W725" t="s">
        <v>1453</v>
      </c>
      <c r="X725" t="s">
        <v>1454</v>
      </c>
      <c r="Y725">
        <v>89</v>
      </c>
      <c r="AC725" t="s">
        <v>1447</v>
      </c>
      <c r="AD725" t="s">
        <v>43</v>
      </c>
    </row>
    <row r="726" spans="1:30" x14ac:dyDescent="0.3">
      <c r="A726">
        <v>145</v>
      </c>
      <c r="B726">
        <v>14498</v>
      </c>
      <c r="C726" t="s">
        <v>1462</v>
      </c>
      <c r="D726">
        <v>20160525</v>
      </c>
      <c r="E726">
        <v>3</v>
      </c>
      <c r="F726" t="s">
        <v>38</v>
      </c>
      <c r="G726">
        <v>1</v>
      </c>
      <c r="H726" t="s">
        <v>1448</v>
      </c>
      <c r="I726" t="s">
        <v>1449</v>
      </c>
      <c r="J726" t="s">
        <v>1450</v>
      </c>
      <c r="K726">
        <v>12</v>
      </c>
      <c r="L726" s="1">
        <v>0.4375</v>
      </c>
      <c r="M726" s="1">
        <v>0.58333333333333337</v>
      </c>
      <c r="N726" t="s">
        <v>1451</v>
      </c>
      <c r="O726" t="s">
        <v>1463</v>
      </c>
      <c r="P726" t="s">
        <v>57</v>
      </c>
      <c r="W726" t="s">
        <v>1453</v>
      </c>
      <c r="X726" t="s">
        <v>1464</v>
      </c>
      <c r="Y726">
        <v>62</v>
      </c>
      <c r="AC726" t="s">
        <v>1462</v>
      </c>
      <c r="AD726" t="s">
        <v>43</v>
      </c>
    </row>
    <row r="727" spans="1:30" x14ac:dyDescent="0.3">
      <c r="A727">
        <v>145</v>
      </c>
      <c r="B727">
        <v>14500</v>
      </c>
      <c r="C727" t="s">
        <v>1462</v>
      </c>
      <c r="D727">
        <v>20160526</v>
      </c>
      <c r="E727">
        <v>3</v>
      </c>
      <c r="F727" t="s">
        <v>38</v>
      </c>
      <c r="G727">
        <v>1</v>
      </c>
      <c r="H727" t="s">
        <v>1448</v>
      </c>
      <c r="I727" t="s">
        <v>1449</v>
      </c>
      <c r="J727" t="s">
        <v>1450</v>
      </c>
      <c r="K727">
        <v>12</v>
      </c>
      <c r="L727" s="1">
        <v>0.4375</v>
      </c>
      <c r="M727" s="1">
        <v>0.58333333333333337</v>
      </c>
      <c r="N727" t="s">
        <v>1451</v>
      </c>
      <c r="O727" t="s">
        <v>1463</v>
      </c>
      <c r="P727" t="s">
        <v>57</v>
      </c>
      <c r="W727" t="s">
        <v>1453</v>
      </c>
      <c r="X727" t="s">
        <v>1468</v>
      </c>
      <c r="Y727">
        <v>208</v>
      </c>
      <c r="AC727" t="s">
        <v>1462</v>
      </c>
      <c r="AD727" t="s">
        <v>43</v>
      </c>
    </row>
    <row r="728" spans="1:30" x14ac:dyDescent="0.3">
      <c r="A728">
        <v>145</v>
      </c>
      <c r="B728">
        <v>14503</v>
      </c>
      <c r="C728" t="s">
        <v>1462</v>
      </c>
      <c r="D728">
        <v>20160527</v>
      </c>
      <c r="E728">
        <v>3</v>
      </c>
      <c r="F728" t="s">
        <v>38</v>
      </c>
      <c r="H728" t="s">
        <v>1448</v>
      </c>
      <c r="I728" t="s">
        <v>1449</v>
      </c>
      <c r="J728" t="s">
        <v>1450</v>
      </c>
      <c r="K728">
        <v>12</v>
      </c>
      <c r="L728" s="1">
        <v>0.4375</v>
      </c>
      <c r="M728" s="1">
        <v>0.58333333333333337</v>
      </c>
      <c r="N728" t="s">
        <v>1451</v>
      </c>
      <c r="O728" t="s">
        <v>1463</v>
      </c>
      <c r="P728" t="s">
        <v>57</v>
      </c>
      <c r="W728" t="s">
        <v>1453</v>
      </c>
      <c r="X728" t="s">
        <v>1470</v>
      </c>
      <c r="Y728">
        <v>201</v>
      </c>
      <c r="AC728" t="s">
        <v>1462</v>
      </c>
      <c r="AD728" t="s">
        <v>43</v>
      </c>
    </row>
    <row r="729" spans="1:30" x14ac:dyDescent="0.3">
      <c r="A729">
        <v>631</v>
      </c>
      <c r="B729">
        <v>14529</v>
      </c>
      <c r="C729" t="s">
        <v>1507</v>
      </c>
      <c r="D729">
        <v>20160523</v>
      </c>
      <c r="E729">
        <v>2</v>
      </c>
      <c r="F729" t="s">
        <v>45</v>
      </c>
      <c r="H729" t="s">
        <v>1508</v>
      </c>
      <c r="I729" t="s">
        <v>1509</v>
      </c>
      <c r="J729" t="s">
        <v>1450</v>
      </c>
      <c r="K729">
        <v>12</v>
      </c>
      <c r="L729" s="1">
        <v>0.39583333333333331</v>
      </c>
      <c r="M729" s="1">
        <v>0.54166666666666663</v>
      </c>
      <c r="N729" t="s">
        <v>1510</v>
      </c>
      <c r="P729" t="s">
        <v>42</v>
      </c>
      <c r="AD729" t="s">
        <v>43</v>
      </c>
    </row>
    <row r="730" spans="1:30" x14ac:dyDescent="0.3">
      <c r="A730">
        <v>1028</v>
      </c>
      <c r="B730">
        <v>14954</v>
      </c>
      <c r="C730" t="s">
        <v>2058</v>
      </c>
      <c r="D730">
        <v>20160526</v>
      </c>
      <c r="E730">
        <v>2</v>
      </c>
      <c r="F730" t="s">
        <v>45</v>
      </c>
      <c r="H730" t="s">
        <v>2059</v>
      </c>
      <c r="I730" t="s">
        <v>2060</v>
      </c>
      <c r="J730" t="s">
        <v>1450</v>
      </c>
      <c r="K730">
        <v>12</v>
      </c>
      <c r="L730" s="1">
        <v>0.4236111111111111</v>
      </c>
      <c r="M730" s="1">
        <v>0.44444444444444442</v>
      </c>
      <c r="N730">
        <v>612265398</v>
      </c>
      <c r="P730" t="s">
        <v>57</v>
      </c>
      <c r="S730">
        <v>1</v>
      </c>
      <c r="T730" t="s">
        <v>2061</v>
      </c>
      <c r="U730" t="s">
        <v>2062</v>
      </c>
      <c r="AC730" t="s">
        <v>2058</v>
      </c>
      <c r="AD730" t="s">
        <v>43</v>
      </c>
    </row>
    <row r="731" spans="1:30" x14ac:dyDescent="0.3">
      <c r="A731">
        <v>1028</v>
      </c>
      <c r="B731">
        <v>15132</v>
      </c>
      <c r="C731" t="s">
        <v>2225</v>
      </c>
      <c r="D731">
        <v>20160524</v>
      </c>
      <c r="E731">
        <v>4</v>
      </c>
      <c r="F731" t="s">
        <v>38</v>
      </c>
      <c r="H731" t="s">
        <v>2226</v>
      </c>
      <c r="I731" t="s">
        <v>2227</v>
      </c>
      <c r="J731" t="s">
        <v>1450</v>
      </c>
      <c r="K731">
        <v>12</v>
      </c>
      <c r="L731" s="1">
        <v>0.41666666666666669</v>
      </c>
      <c r="M731" s="1">
        <v>0.47916666666666669</v>
      </c>
      <c r="N731">
        <v>612265398</v>
      </c>
      <c r="P731" t="s">
        <v>57</v>
      </c>
      <c r="Z731">
        <v>28</v>
      </c>
      <c r="AC731" t="s">
        <v>2225</v>
      </c>
      <c r="AD731" t="s">
        <v>43</v>
      </c>
    </row>
    <row r="732" spans="1:30" x14ac:dyDescent="0.3">
      <c r="A732">
        <v>1028</v>
      </c>
      <c r="B732">
        <v>15133</v>
      </c>
      <c r="C732" t="s">
        <v>2228</v>
      </c>
      <c r="D732">
        <v>20160523</v>
      </c>
      <c r="E732">
        <v>4</v>
      </c>
      <c r="F732" t="s">
        <v>38</v>
      </c>
      <c r="H732" t="s">
        <v>2229</v>
      </c>
      <c r="I732" t="s">
        <v>2230</v>
      </c>
      <c r="J732" t="s">
        <v>1450</v>
      </c>
      <c r="K732">
        <v>12</v>
      </c>
      <c r="L732" s="1">
        <v>0.41666666666666669</v>
      </c>
      <c r="M732" s="1">
        <v>0.47916666666666669</v>
      </c>
      <c r="N732">
        <v>612265398</v>
      </c>
      <c r="P732" t="s">
        <v>57</v>
      </c>
      <c r="Z732">
        <v>28</v>
      </c>
      <c r="AC732" t="s">
        <v>2228</v>
      </c>
      <c r="AD732" t="s">
        <v>43</v>
      </c>
    </row>
    <row r="733" spans="1:30" x14ac:dyDescent="0.3">
      <c r="A733">
        <v>1028</v>
      </c>
      <c r="B733">
        <v>15134</v>
      </c>
      <c r="C733" t="s">
        <v>2231</v>
      </c>
      <c r="D733">
        <v>20160525</v>
      </c>
      <c r="E733">
        <v>2</v>
      </c>
      <c r="F733" t="s">
        <v>45</v>
      </c>
      <c r="H733" t="s">
        <v>2232</v>
      </c>
      <c r="I733" t="s">
        <v>2233</v>
      </c>
      <c r="J733" t="s">
        <v>1450</v>
      </c>
      <c r="K733">
        <v>12</v>
      </c>
      <c r="L733" s="1">
        <v>0.41666666666666669</v>
      </c>
      <c r="M733" s="1">
        <v>0.44791666666666669</v>
      </c>
      <c r="N733">
        <v>612265398</v>
      </c>
      <c r="P733" t="s">
        <v>57</v>
      </c>
      <c r="S733">
        <v>1</v>
      </c>
      <c r="T733" t="s">
        <v>2234</v>
      </c>
      <c r="U733" t="s">
        <v>2235</v>
      </c>
      <c r="AC733" t="s">
        <v>2231</v>
      </c>
      <c r="AD733" t="s">
        <v>43</v>
      </c>
    </row>
    <row r="734" spans="1:30" ht="409.5" x14ac:dyDescent="0.3">
      <c r="A734">
        <v>1132</v>
      </c>
      <c r="B734">
        <v>15764</v>
      </c>
      <c r="C734" t="s">
        <v>2937</v>
      </c>
      <c r="D734">
        <v>20160527</v>
      </c>
      <c r="E734">
        <v>3</v>
      </c>
      <c r="F734" t="s">
        <v>38</v>
      </c>
      <c r="H734" t="s">
        <v>2938</v>
      </c>
      <c r="I734" t="s">
        <v>2939</v>
      </c>
      <c r="J734" t="s">
        <v>2940</v>
      </c>
      <c r="K734">
        <v>12</v>
      </c>
      <c r="L734" s="1">
        <v>0.39583333333333331</v>
      </c>
      <c r="M734" s="1">
        <v>0.47222222222222227</v>
      </c>
      <c r="N734" t="s">
        <v>2941</v>
      </c>
      <c r="O734" t="s">
        <v>2942</v>
      </c>
      <c r="P734" t="s">
        <v>57</v>
      </c>
      <c r="W734" t="s">
        <v>2938</v>
      </c>
      <c r="X734" t="s">
        <v>2943</v>
      </c>
      <c r="Y734">
        <v>43</v>
      </c>
      <c r="AA734" t="s">
        <v>2944</v>
      </c>
      <c r="AB734" s="2" t="s">
        <v>2945</v>
      </c>
      <c r="AC734" t="s">
        <v>2937</v>
      </c>
      <c r="AD734" t="s">
        <v>43</v>
      </c>
    </row>
    <row r="735" spans="1:30" x14ac:dyDescent="0.3">
      <c r="A735">
        <v>1132</v>
      </c>
      <c r="B735">
        <v>15765</v>
      </c>
      <c r="C735" t="s">
        <v>2946</v>
      </c>
      <c r="D735">
        <v>20160524</v>
      </c>
      <c r="E735">
        <v>4</v>
      </c>
      <c r="F735" t="s">
        <v>45</v>
      </c>
      <c r="H735" t="s">
        <v>2947</v>
      </c>
      <c r="I735" t="s">
        <v>2948</v>
      </c>
      <c r="J735" t="s">
        <v>2940</v>
      </c>
      <c r="K735">
        <v>12</v>
      </c>
      <c r="L735" s="1">
        <v>0.79166666666666663</v>
      </c>
      <c r="M735" s="1">
        <v>0.85416666666666663</v>
      </c>
      <c r="N735" t="s">
        <v>2949</v>
      </c>
      <c r="O735" t="s">
        <v>1856</v>
      </c>
      <c r="P735" t="s">
        <v>57</v>
      </c>
      <c r="Z735">
        <v>43</v>
      </c>
      <c r="AA735" t="s">
        <v>2950</v>
      </c>
      <c r="AB735" t="s">
        <v>2951</v>
      </c>
      <c r="AC735" t="s">
        <v>2946</v>
      </c>
      <c r="AD735" t="s">
        <v>43</v>
      </c>
    </row>
    <row r="736" spans="1:30" x14ac:dyDescent="0.3">
      <c r="A736">
        <v>1174</v>
      </c>
      <c r="B736">
        <v>16518</v>
      </c>
      <c r="C736" t="s">
        <v>3816</v>
      </c>
      <c r="D736">
        <v>20160527</v>
      </c>
      <c r="E736">
        <v>2</v>
      </c>
      <c r="F736" t="s">
        <v>45</v>
      </c>
      <c r="G736">
        <v>1</v>
      </c>
      <c r="H736" t="s">
        <v>3817</v>
      </c>
      <c r="I736" t="s">
        <v>3818</v>
      </c>
      <c r="J736" t="s">
        <v>1450</v>
      </c>
      <c r="K736">
        <v>12</v>
      </c>
      <c r="L736" s="1">
        <v>0.625</v>
      </c>
      <c r="M736" s="1">
        <v>0.70833333333333337</v>
      </c>
      <c r="N736" t="s">
        <v>3819</v>
      </c>
      <c r="O736" t="s">
        <v>3820</v>
      </c>
      <c r="P736" t="s">
        <v>42</v>
      </c>
      <c r="AD736" t="s">
        <v>43</v>
      </c>
    </row>
    <row r="737" spans="1:30" x14ac:dyDescent="0.3">
      <c r="A737">
        <v>1174</v>
      </c>
      <c r="B737">
        <v>16522</v>
      </c>
      <c r="C737" t="s">
        <v>3823</v>
      </c>
      <c r="D737">
        <v>20160527</v>
      </c>
      <c r="E737">
        <v>2</v>
      </c>
      <c r="F737" t="s">
        <v>45</v>
      </c>
      <c r="G737">
        <v>1</v>
      </c>
      <c r="H737" t="s">
        <v>3817</v>
      </c>
      <c r="I737" t="s">
        <v>3818</v>
      </c>
      <c r="J737" t="s">
        <v>1450</v>
      </c>
      <c r="K737">
        <v>12</v>
      </c>
      <c r="L737" s="1">
        <v>0.70833333333333337</v>
      </c>
      <c r="M737" s="1">
        <v>0.79166666666666663</v>
      </c>
      <c r="N737" t="s">
        <v>3819</v>
      </c>
      <c r="O737" t="s">
        <v>3824</v>
      </c>
      <c r="P737" t="s">
        <v>42</v>
      </c>
      <c r="AD737" t="s">
        <v>43</v>
      </c>
    </row>
    <row r="738" spans="1:30" x14ac:dyDescent="0.3">
      <c r="A738">
        <v>1132</v>
      </c>
      <c r="B738">
        <v>17111</v>
      </c>
      <c r="C738" t="s">
        <v>4605</v>
      </c>
      <c r="D738">
        <v>20160524</v>
      </c>
      <c r="E738">
        <v>2</v>
      </c>
      <c r="F738" t="s">
        <v>45</v>
      </c>
      <c r="G738">
        <v>1</v>
      </c>
      <c r="H738" t="s">
        <v>4606</v>
      </c>
      <c r="I738" t="s">
        <v>4607</v>
      </c>
      <c r="J738" t="s">
        <v>2940</v>
      </c>
      <c r="K738">
        <v>12</v>
      </c>
      <c r="L738" s="1">
        <v>0.41666666666666669</v>
      </c>
      <c r="M738" s="1">
        <v>0.47222222222222227</v>
      </c>
      <c r="N738" t="s">
        <v>2949</v>
      </c>
      <c r="O738" t="s">
        <v>4608</v>
      </c>
      <c r="P738" t="s">
        <v>57</v>
      </c>
      <c r="S738">
        <v>1</v>
      </c>
      <c r="T738">
        <v>1</v>
      </c>
      <c r="U738" t="s">
        <v>4609</v>
      </c>
      <c r="AB738" t="s">
        <v>4610</v>
      </c>
      <c r="AC738" t="s">
        <v>4605</v>
      </c>
      <c r="AD738" t="s">
        <v>43</v>
      </c>
    </row>
    <row r="739" spans="1:30" x14ac:dyDescent="0.3">
      <c r="A739">
        <v>1367</v>
      </c>
      <c r="B739">
        <v>17308</v>
      </c>
      <c r="C739" t="s">
        <v>4914</v>
      </c>
      <c r="D739">
        <v>20160523</v>
      </c>
      <c r="E739">
        <v>3</v>
      </c>
      <c r="F739" t="s">
        <v>38</v>
      </c>
      <c r="G739">
        <v>1</v>
      </c>
      <c r="H739" t="s">
        <v>4915</v>
      </c>
      <c r="I739" t="s">
        <v>4916</v>
      </c>
      <c r="J739" t="s">
        <v>1450</v>
      </c>
      <c r="K739">
        <v>12</v>
      </c>
      <c r="L739" s="1">
        <v>0.375</v>
      </c>
      <c r="M739" s="1">
        <v>0.54166666666666663</v>
      </c>
      <c r="N739" t="s">
        <v>4917</v>
      </c>
      <c r="O739" t="s">
        <v>4918</v>
      </c>
      <c r="P739" t="s">
        <v>57</v>
      </c>
      <c r="W739" t="s">
        <v>4919</v>
      </c>
      <c r="X739" t="s">
        <v>4920</v>
      </c>
      <c r="Y739">
        <v>100</v>
      </c>
      <c r="AC739" t="s">
        <v>4914</v>
      </c>
      <c r="AD739" t="s">
        <v>43</v>
      </c>
    </row>
    <row r="740" spans="1:30" x14ac:dyDescent="0.3">
      <c r="A740">
        <v>1367</v>
      </c>
      <c r="B740">
        <v>17317</v>
      </c>
      <c r="C740" t="s">
        <v>4914</v>
      </c>
      <c r="D740">
        <v>20160524</v>
      </c>
      <c r="E740">
        <v>3</v>
      </c>
      <c r="F740" t="s">
        <v>38</v>
      </c>
      <c r="G740">
        <v>1</v>
      </c>
      <c r="H740" t="s">
        <v>4930</v>
      </c>
      <c r="I740" t="s">
        <v>4916</v>
      </c>
      <c r="J740" t="s">
        <v>1450</v>
      </c>
      <c r="K740">
        <v>12</v>
      </c>
      <c r="L740" s="1">
        <v>0.375</v>
      </c>
      <c r="M740" s="1">
        <v>0.54166666666666663</v>
      </c>
      <c r="N740" t="s">
        <v>4917</v>
      </c>
      <c r="O740" t="s">
        <v>4931</v>
      </c>
      <c r="P740" t="s">
        <v>57</v>
      </c>
      <c r="W740" t="s">
        <v>4919</v>
      </c>
      <c r="X740" t="s">
        <v>4932</v>
      </c>
      <c r="Y740">
        <v>100</v>
      </c>
      <c r="AC740" t="s">
        <v>4914</v>
      </c>
      <c r="AD740" t="s">
        <v>43</v>
      </c>
    </row>
    <row r="741" spans="1:30" x14ac:dyDescent="0.3">
      <c r="A741">
        <v>992</v>
      </c>
      <c r="B741">
        <v>17340</v>
      </c>
      <c r="C741" t="s">
        <v>4976</v>
      </c>
      <c r="D741">
        <v>20160525</v>
      </c>
      <c r="E741">
        <v>2</v>
      </c>
      <c r="F741" t="s">
        <v>45</v>
      </c>
      <c r="G741">
        <v>1</v>
      </c>
      <c r="H741" t="s">
        <v>4977</v>
      </c>
      <c r="I741" t="s">
        <v>4978</v>
      </c>
      <c r="J741" t="s">
        <v>1450</v>
      </c>
      <c r="K741">
        <v>12</v>
      </c>
      <c r="L741" s="1">
        <v>0.41666666666666669</v>
      </c>
      <c r="M741" s="1">
        <v>0.45833333333333331</v>
      </c>
      <c r="N741" t="s">
        <v>4979</v>
      </c>
      <c r="O741" t="s">
        <v>4980</v>
      </c>
      <c r="P741" t="s">
        <v>57</v>
      </c>
      <c r="S741">
        <v>1</v>
      </c>
      <c r="T741" t="s">
        <v>4981</v>
      </c>
      <c r="U741" t="s">
        <v>4982</v>
      </c>
      <c r="AC741" t="s">
        <v>4976</v>
      </c>
      <c r="AD741" t="s">
        <v>43</v>
      </c>
    </row>
    <row r="742" spans="1:30" x14ac:dyDescent="0.3">
      <c r="A742">
        <v>1367</v>
      </c>
      <c r="B742">
        <v>17350</v>
      </c>
      <c r="C742" t="s">
        <v>4914</v>
      </c>
      <c r="D742">
        <v>20160525</v>
      </c>
      <c r="E742">
        <v>3</v>
      </c>
      <c r="F742" t="s">
        <v>38</v>
      </c>
      <c r="G742">
        <v>1</v>
      </c>
      <c r="H742" t="s">
        <v>4915</v>
      </c>
      <c r="I742" t="s">
        <v>4916</v>
      </c>
      <c r="J742" t="s">
        <v>1450</v>
      </c>
      <c r="K742">
        <v>12</v>
      </c>
      <c r="L742" s="1">
        <v>0.375</v>
      </c>
      <c r="M742" s="1">
        <v>0.54166666666666663</v>
      </c>
      <c r="N742" t="s">
        <v>4917</v>
      </c>
      <c r="O742" t="s">
        <v>4931</v>
      </c>
      <c r="P742" t="s">
        <v>57</v>
      </c>
      <c r="W742" t="s">
        <v>4919</v>
      </c>
      <c r="X742" t="s">
        <v>4987</v>
      </c>
      <c r="Y742">
        <v>100</v>
      </c>
      <c r="AC742" t="s">
        <v>4914</v>
      </c>
      <c r="AD742" t="s">
        <v>43</v>
      </c>
    </row>
    <row r="743" spans="1:30" x14ac:dyDescent="0.3">
      <c r="A743">
        <v>1367</v>
      </c>
      <c r="B743">
        <v>17541</v>
      </c>
      <c r="C743" t="s">
        <v>4914</v>
      </c>
      <c r="D743">
        <v>20160526</v>
      </c>
      <c r="E743">
        <v>3</v>
      </c>
      <c r="F743" t="s">
        <v>38</v>
      </c>
      <c r="G743">
        <v>1</v>
      </c>
      <c r="H743" t="s">
        <v>4915</v>
      </c>
      <c r="I743" t="s">
        <v>4916</v>
      </c>
      <c r="J743" t="s">
        <v>1450</v>
      </c>
      <c r="K743">
        <v>12</v>
      </c>
      <c r="L743" s="1">
        <v>0.375</v>
      </c>
      <c r="M743" s="1">
        <v>0.54166666666666663</v>
      </c>
      <c r="N743" t="s">
        <v>4917</v>
      </c>
      <c r="O743" t="s">
        <v>4988</v>
      </c>
      <c r="P743" t="s">
        <v>57</v>
      </c>
      <c r="W743" t="s">
        <v>4919</v>
      </c>
      <c r="X743" t="s">
        <v>4932</v>
      </c>
      <c r="Y743">
        <v>100</v>
      </c>
      <c r="AC743" t="s">
        <v>4914</v>
      </c>
      <c r="AD743" t="s">
        <v>43</v>
      </c>
    </row>
    <row r="744" spans="1:30" x14ac:dyDescent="0.3">
      <c r="A744">
        <v>1367</v>
      </c>
      <c r="B744">
        <v>17544</v>
      </c>
      <c r="C744" t="s">
        <v>4914</v>
      </c>
      <c r="D744">
        <v>20160527</v>
      </c>
      <c r="E744">
        <v>3</v>
      </c>
      <c r="F744" t="s">
        <v>38</v>
      </c>
      <c r="G744">
        <v>1</v>
      </c>
      <c r="H744" t="s">
        <v>4915</v>
      </c>
      <c r="I744" t="s">
        <v>4916</v>
      </c>
      <c r="J744" t="s">
        <v>1450</v>
      </c>
      <c r="K744">
        <v>12</v>
      </c>
      <c r="L744" s="1">
        <v>0.375</v>
      </c>
      <c r="M744" s="1">
        <v>0.54166666666666663</v>
      </c>
      <c r="N744" t="s">
        <v>4917</v>
      </c>
      <c r="O744" t="s">
        <v>4989</v>
      </c>
      <c r="P744" t="s">
        <v>57</v>
      </c>
      <c r="W744" t="s">
        <v>4919</v>
      </c>
      <c r="X744" t="s">
        <v>4932</v>
      </c>
      <c r="Y744">
        <v>100</v>
      </c>
      <c r="AC744" t="s">
        <v>4914</v>
      </c>
      <c r="AD744" t="s">
        <v>43</v>
      </c>
    </row>
    <row r="745" spans="1:30" x14ac:dyDescent="0.3">
      <c r="A745">
        <v>1130</v>
      </c>
      <c r="B745">
        <v>17661</v>
      </c>
      <c r="C745" t="s">
        <v>5150</v>
      </c>
      <c r="D745">
        <v>20160524</v>
      </c>
      <c r="E745">
        <v>2</v>
      </c>
      <c r="F745" t="s">
        <v>45</v>
      </c>
      <c r="H745" t="s">
        <v>5151</v>
      </c>
      <c r="J745" t="s">
        <v>1450</v>
      </c>
      <c r="K745">
        <v>12</v>
      </c>
      <c r="L745" s="1">
        <v>0.47916666666666669</v>
      </c>
      <c r="M745" s="1">
        <v>0.54166666666666663</v>
      </c>
      <c r="N745" t="s">
        <v>5152</v>
      </c>
      <c r="P745" t="s">
        <v>57</v>
      </c>
      <c r="S745">
        <v>1</v>
      </c>
      <c r="T745" t="s">
        <v>5153</v>
      </c>
      <c r="U745" t="s">
        <v>1905</v>
      </c>
      <c r="AA745" t="s">
        <v>5154</v>
      </c>
      <c r="AC745" t="s">
        <v>5150</v>
      </c>
      <c r="AD745" t="s">
        <v>43</v>
      </c>
    </row>
    <row r="746" spans="1:30" x14ac:dyDescent="0.3">
      <c r="A746">
        <v>1130</v>
      </c>
      <c r="B746">
        <v>22969</v>
      </c>
      <c r="C746" t="s">
        <v>8122</v>
      </c>
      <c r="D746">
        <v>20160523</v>
      </c>
      <c r="E746">
        <v>2</v>
      </c>
      <c r="F746" t="s">
        <v>45</v>
      </c>
      <c r="H746" t="s">
        <v>5151</v>
      </c>
      <c r="I746" t="s">
        <v>8123</v>
      </c>
      <c r="J746" t="s">
        <v>1450</v>
      </c>
      <c r="K746">
        <v>12</v>
      </c>
      <c r="L746" s="1">
        <v>0.41666666666666669</v>
      </c>
      <c r="M746" s="1">
        <v>0.47916666666666669</v>
      </c>
      <c r="P746" t="s">
        <v>42</v>
      </c>
      <c r="AD746" t="s">
        <v>43</v>
      </c>
    </row>
    <row r="747" spans="1:30" x14ac:dyDescent="0.3">
      <c r="A747">
        <v>275</v>
      </c>
      <c r="B747">
        <v>14485</v>
      </c>
      <c r="C747" t="s">
        <v>1408</v>
      </c>
      <c r="D747">
        <v>20160524</v>
      </c>
      <c r="E747">
        <v>2</v>
      </c>
      <c r="F747" t="s">
        <v>45</v>
      </c>
      <c r="H747" t="s">
        <v>1409</v>
      </c>
      <c r="I747" t="s">
        <v>1410</v>
      </c>
      <c r="J747" t="s">
        <v>1411</v>
      </c>
      <c r="K747">
        <v>11</v>
      </c>
      <c r="L747" s="1">
        <v>0.42708333333333331</v>
      </c>
      <c r="M747" s="1">
        <v>0.45833333333333331</v>
      </c>
      <c r="N747" t="s">
        <v>1412</v>
      </c>
      <c r="P747" t="s">
        <v>57</v>
      </c>
      <c r="S747">
        <v>1</v>
      </c>
      <c r="T747" t="s">
        <v>1413</v>
      </c>
      <c r="U747" t="s">
        <v>1414</v>
      </c>
      <c r="AA747" t="s">
        <v>1415</v>
      </c>
      <c r="AB747" t="s">
        <v>1416</v>
      </c>
      <c r="AC747" t="s">
        <v>1408</v>
      </c>
      <c r="AD747" t="s">
        <v>43</v>
      </c>
    </row>
    <row r="748" spans="1:30" x14ac:dyDescent="0.3">
      <c r="A748">
        <v>275</v>
      </c>
      <c r="B748">
        <v>14486</v>
      </c>
      <c r="C748" t="s">
        <v>1417</v>
      </c>
      <c r="D748">
        <v>20160526</v>
      </c>
      <c r="E748">
        <v>2</v>
      </c>
      <c r="F748" t="s">
        <v>45</v>
      </c>
      <c r="H748" t="s">
        <v>1409</v>
      </c>
      <c r="I748" t="s">
        <v>1410</v>
      </c>
      <c r="J748" t="s">
        <v>1411</v>
      </c>
      <c r="K748">
        <v>11</v>
      </c>
      <c r="L748" s="1">
        <v>0.41666666666666669</v>
      </c>
      <c r="M748" s="1">
        <v>0.45833333333333331</v>
      </c>
      <c r="N748" t="s">
        <v>1418</v>
      </c>
      <c r="P748" t="s">
        <v>57</v>
      </c>
      <c r="S748">
        <v>1</v>
      </c>
      <c r="T748" t="s">
        <v>1419</v>
      </c>
      <c r="U748" t="s">
        <v>1420</v>
      </c>
      <c r="AA748" t="s">
        <v>1421</v>
      </c>
      <c r="AB748" t="s">
        <v>1422</v>
      </c>
      <c r="AC748" t="s">
        <v>1417</v>
      </c>
      <c r="AD748" t="s">
        <v>43</v>
      </c>
    </row>
    <row r="749" spans="1:30" x14ac:dyDescent="0.3">
      <c r="A749">
        <v>275</v>
      </c>
      <c r="B749">
        <v>14490</v>
      </c>
      <c r="C749" t="s">
        <v>1426</v>
      </c>
      <c r="D749">
        <v>20160523</v>
      </c>
      <c r="E749">
        <v>1</v>
      </c>
      <c r="F749" t="s">
        <v>45</v>
      </c>
      <c r="H749" t="s">
        <v>1409</v>
      </c>
      <c r="I749" t="s">
        <v>1410</v>
      </c>
      <c r="J749" t="s">
        <v>1411</v>
      </c>
      <c r="K749">
        <v>11</v>
      </c>
      <c r="L749" s="1">
        <v>0.33333333333333331</v>
      </c>
      <c r="M749" s="1">
        <v>0.34722222222222227</v>
      </c>
      <c r="N749" t="s">
        <v>1412</v>
      </c>
      <c r="P749" t="s">
        <v>57</v>
      </c>
      <c r="Q749">
        <v>813</v>
      </c>
      <c r="R749">
        <v>50</v>
      </c>
      <c r="AA749" t="s">
        <v>1427</v>
      </c>
      <c r="AB749" t="s">
        <v>1428</v>
      </c>
      <c r="AC749" t="s">
        <v>1426</v>
      </c>
      <c r="AD749" t="s">
        <v>43</v>
      </c>
    </row>
    <row r="750" spans="1:30" x14ac:dyDescent="0.3">
      <c r="A750">
        <v>275</v>
      </c>
      <c r="B750">
        <v>14497</v>
      </c>
      <c r="C750" t="s">
        <v>1458</v>
      </c>
      <c r="D750">
        <v>20160523</v>
      </c>
      <c r="E750">
        <v>4</v>
      </c>
      <c r="F750" t="s">
        <v>45</v>
      </c>
      <c r="H750" t="s">
        <v>1409</v>
      </c>
      <c r="I750" t="s">
        <v>1410</v>
      </c>
      <c r="J750" t="s">
        <v>1411</v>
      </c>
      <c r="K750">
        <v>11</v>
      </c>
      <c r="L750" s="1">
        <v>0.625</v>
      </c>
      <c r="M750" s="1">
        <v>0.66666666666666663</v>
      </c>
      <c r="N750" t="s">
        <v>1412</v>
      </c>
      <c r="P750" t="s">
        <v>57</v>
      </c>
      <c r="Z750">
        <v>250</v>
      </c>
      <c r="AA750" t="s">
        <v>1459</v>
      </c>
      <c r="AB750" t="s">
        <v>1460</v>
      </c>
      <c r="AC750" t="s">
        <v>1461</v>
      </c>
      <c r="AD750" t="s">
        <v>43</v>
      </c>
    </row>
    <row r="751" spans="1:30" x14ac:dyDescent="0.3">
      <c r="A751">
        <v>275</v>
      </c>
      <c r="B751">
        <v>14514</v>
      </c>
      <c r="C751" t="s">
        <v>1458</v>
      </c>
      <c r="D751">
        <v>20160526</v>
      </c>
      <c r="E751">
        <v>4</v>
      </c>
      <c r="F751" t="s">
        <v>45</v>
      </c>
      <c r="H751" t="s">
        <v>1409</v>
      </c>
      <c r="I751" t="s">
        <v>1410</v>
      </c>
      <c r="J751" t="s">
        <v>1411</v>
      </c>
      <c r="K751">
        <v>11</v>
      </c>
      <c r="L751" s="1">
        <v>0.625</v>
      </c>
      <c r="M751" s="1">
        <v>0.66666666666666663</v>
      </c>
      <c r="N751" t="s">
        <v>1412</v>
      </c>
      <c r="P751" t="s">
        <v>57</v>
      </c>
      <c r="Z751">
        <v>250</v>
      </c>
      <c r="AA751" t="s">
        <v>1484</v>
      </c>
      <c r="AB751" t="s">
        <v>1485</v>
      </c>
      <c r="AC751" t="s">
        <v>1461</v>
      </c>
      <c r="AD751" t="s">
        <v>43</v>
      </c>
    </row>
    <row r="752" spans="1:30" x14ac:dyDescent="0.3">
      <c r="A752">
        <v>1020</v>
      </c>
      <c r="B752">
        <v>14929</v>
      </c>
      <c r="C752" t="s">
        <v>2015</v>
      </c>
      <c r="D752">
        <v>20160523</v>
      </c>
      <c r="E752">
        <v>1</v>
      </c>
      <c r="F752" t="s">
        <v>45</v>
      </c>
      <c r="H752" t="s">
        <v>2016</v>
      </c>
      <c r="I752" t="s">
        <v>2017</v>
      </c>
      <c r="J752" t="s">
        <v>2018</v>
      </c>
      <c r="K752">
        <v>11</v>
      </c>
      <c r="L752" s="1">
        <v>0.42708333333333331</v>
      </c>
      <c r="M752" s="1">
        <v>0.48958333333333331</v>
      </c>
      <c r="O752" t="s">
        <v>2019</v>
      </c>
      <c r="P752" t="s">
        <v>57</v>
      </c>
      <c r="Q752">
        <v>100</v>
      </c>
      <c r="R752">
        <v>4</v>
      </c>
      <c r="AA752" t="s">
        <v>2020</v>
      </c>
      <c r="AB752" t="s">
        <v>2021</v>
      </c>
      <c r="AC752" t="s">
        <v>2015</v>
      </c>
      <c r="AD752" t="s">
        <v>43</v>
      </c>
    </row>
    <row r="753" spans="1:30" x14ac:dyDescent="0.3">
      <c r="A753">
        <v>1020</v>
      </c>
      <c r="B753">
        <v>14931</v>
      </c>
      <c r="C753" t="s">
        <v>2022</v>
      </c>
      <c r="D753">
        <v>20160527</v>
      </c>
      <c r="E753">
        <v>4</v>
      </c>
      <c r="F753" t="s">
        <v>38</v>
      </c>
      <c r="G753">
        <v>1</v>
      </c>
      <c r="H753" t="s">
        <v>2023</v>
      </c>
      <c r="I753" t="s">
        <v>2024</v>
      </c>
      <c r="J753" t="s">
        <v>2018</v>
      </c>
      <c r="K753">
        <v>11</v>
      </c>
      <c r="L753" s="1">
        <v>0.42708333333333331</v>
      </c>
      <c r="M753" s="1">
        <v>0.48958333333333331</v>
      </c>
      <c r="P753" t="s">
        <v>57</v>
      </c>
      <c r="Z753">
        <v>24</v>
      </c>
      <c r="AA753" t="s">
        <v>2025</v>
      </c>
      <c r="AB753" t="s">
        <v>2026</v>
      </c>
      <c r="AC753" t="s">
        <v>2022</v>
      </c>
      <c r="AD753" t="s">
        <v>43</v>
      </c>
    </row>
    <row r="754" spans="1:30" x14ac:dyDescent="0.3">
      <c r="A754">
        <v>1020</v>
      </c>
      <c r="B754">
        <v>14932</v>
      </c>
      <c r="C754" t="s">
        <v>2015</v>
      </c>
      <c r="D754">
        <v>20160524</v>
      </c>
      <c r="E754">
        <v>1</v>
      </c>
      <c r="F754" t="s">
        <v>45</v>
      </c>
      <c r="G754">
        <v>1</v>
      </c>
      <c r="H754" t="s">
        <v>2016</v>
      </c>
      <c r="I754" t="s">
        <v>2017</v>
      </c>
      <c r="J754" t="s">
        <v>2018</v>
      </c>
      <c r="K754">
        <v>11</v>
      </c>
      <c r="L754" s="1">
        <v>0.42708333333333331</v>
      </c>
      <c r="M754" s="1">
        <v>0.48958333333333331</v>
      </c>
      <c r="P754" t="s">
        <v>57</v>
      </c>
      <c r="Q754">
        <v>100</v>
      </c>
      <c r="R754">
        <v>4</v>
      </c>
      <c r="AA754" t="s">
        <v>2027</v>
      </c>
      <c r="AB754" t="s">
        <v>2028</v>
      </c>
      <c r="AC754" t="s">
        <v>2015</v>
      </c>
      <c r="AD754" t="s">
        <v>43</v>
      </c>
    </row>
    <row r="755" spans="1:30" x14ac:dyDescent="0.3">
      <c r="A755">
        <v>1020</v>
      </c>
      <c r="B755">
        <v>14934</v>
      </c>
      <c r="C755" t="s">
        <v>2029</v>
      </c>
      <c r="D755">
        <v>20160526</v>
      </c>
      <c r="E755">
        <v>2</v>
      </c>
      <c r="F755" t="s">
        <v>45</v>
      </c>
      <c r="G755">
        <v>1</v>
      </c>
      <c r="H755" t="s">
        <v>2016</v>
      </c>
      <c r="I755" t="s">
        <v>2017</v>
      </c>
      <c r="J755" t="s">
        <v>2018</v>
      </c>
      <c r="K755">
        <v>11</v>
      </c>
      <c r="L755" s="1">
        <v>0.42708333333333331</v>
      </c>
      <c r="M755" s="1">
        <v>0.48958333333333331</v>
      </c>
      <c r="P755" t="s">
        <v>57</v>
      </c>
      <c r="S755">
        <v>2</v>
      </c>
      <c r="T755" t="s">
        <v>2030</v>
      </c>
      <c r="U755" t="s">
        <v>342</v>
      </c>
      <c r="AA755" t="s">
        <v>2031</v>
      </c>
      <c r="AB755" t="s">
        <v>2032</v>
      </c>
      <c r="AC755" t="s">
        <v>2029</v>
      </c>
      <c r="AD755" t="s">
        <v>43</v>
      </c>
    </row>
    <row r="756" spans="1:30" x14ac:dyDescent="0.3">
      <c r="A756">
        <v>275</v>
      </c>
      <c r="B756">
        <v>19690</v>
      </c>
      <c r="C756" t="s">
        <v>6567</v>
      </c>
      <c r="D756">
        <v>20160526</v>
      </c>
      <c r="E756">
        <v>4</v>
      </c>
      <c r="F756" t="s">
        <v>45</v>
      </c>
      <c r="H756" t="s">
        <v>1409</v>
      </c>
      <c r="I756" t="s">
        <v>1410</v>
      </c>
      <c r="J756" t="s">
        <v>1411</v>
      </c>
      <c r="K756">
        <v>11</v>
      </c>
      <c r="L756" s="1">
        <v>0.66666666666666663</v>
      </c>
      <c r="M756" s="1">
        <v>0.73611111111111116</v>
      </c>
      <c r="N756" t="s">
        <v>1412</v>
      </c>
      <c r="P756" t="s">
        <v>57</v>
      </c>
      <c r="Z756">
        <v>250</v>
      </c>
      <c r="AA756" t="s">
        <v>6568</v>
      </c>
      <c r="AB756" t="s">
        <v>6569</v>
      </c>
      <c r="AC756" t="s">
        <v>6567</v>
      </c>
      <c r="AD756" t="s">
        <v>43</v>
      </c>
    </row>
    <row r="757" spans="1:30" x14ac:dyDescent="0.3">
      <c r="A757">
        <v>275</v>
      </c>
      <c r="B757">
        <v>19691</v>
      </c>
      <c r="C757" t="s">
        <v>6570</v>
      </c>
      <c r="D757">
        <v>20160527</v>
      </c>
      <c r="E757">
        <v>2</v>
      </c>
      <c r="F757" t="s">
        <v>45</v>
      </c>
      <c r="H757" t="s">
        <v>1409</v>
      </c>
      <c r="I757" t="s">
        <v>1410</v>
      </c>
      <c r="J757" t="s">
        <v>1411</v>
      </c>
      <c r="K757">
        <v>11</v>
      </c>
      <c r="L757" s="1">
        <v>0.4826388888888889</v>
      </c>
      <c r="M757" s="1">
        <v>0.52430555555555558</v>
      </c>
      <c r="N757" t="s">
        <v>1412</v>
      </c>
      <c r="P757" t="s">
        <v>57</v>
      </c>
      <c r="S757">
        <v>60</v>
      </c>
      <c r="T757">
        <v>1</v>
      </c>
      <c r="U757" t="s">
        <v>6571</v>
      </c>
      <c r="AA757" t="s">
        <v>6572</v>
      </c>
      <c r="AB757" t="s">
        <v>6573</v>
      </c>
      <c r="AC757" t="s">
        <v>6570</v>
      </c>
      <c r="AD757" t="s">
        <v>43</v>
      </c>
    </row>
    <row r="758" spans="1:30" x14ac:dyDescent="0.3">
      <c r="A758">
        <v>275</v>
      </c>
      <c r="B758">
        <v>19695</v>
      </c>
      <c r="C758" t="s">
        <v>6575</v>
      </c>
      <c r="D758">
        <v>20160523</v>
      </c>
      <c r="E758">
        <v>1</v>
      </c>
      <c r="F758" t="s">
        <v>45</v>
      </c>
      <c r="H758" t="s">
        <v>1409</v>
      </c>
      <c r="I758" t="s">
        <v>1410</v>
      </c>
      <c r="J758" t="s">
        <v>1411</v>
      </c>
      <c r="K758">
        <v>11</v>
      </c>
      <c r="L758" s="1">
        <v>0.41666666666666669</v>
      </c>
      <c r="M758" s="1">
        <v>0.45833333333333331</v>
      </c>
      <c r="N758" t="s">
        <v>1412</v>
      </c>
      <c r="P758" t="s">
        <v>57</v>
      </c>
      <c r="Q758">
        <v>60</v>
      </c>
      <c r="R758">
        <v>2</v>
      </c>
      <c r="AA758" t="s">
        <v>6576</v>
      </c>
      <c r="AB758" t="s">
        <v>6577</v>
      </c>
      <c r="AC758" t="s">
        <v>6575</v>
      </c>
      <c r="AD758" t="s">
        <v>43</v>
      </c>
    </row>
    <row r="759" spans="1:30" x14ac:dyDescent="0.3">
      <c r="A759">
        <v>275</v>
      </c>
      <c r="B759">
        <v>20335</v>
      </c>
      <c r="C759" t="s">
        <v>6864</v>
      </c>
      <c r="D759">
        <v>20160524</v>
      </c>
      <c r="E759">
        <v>4</v>
      </c>
      <c r="F759" t="s">
        <v>45</v>
      </c>
      <c r="H759" t="s">
        <v>1409</v>
      </c>
      <c r="I759" t="s">
        <v>1410</v>
      </c>
      <c r="J759" t="s">
        <v>1411</v>
      </c>
      <c r="K759">
        <v>11</v>
      </c>
      <c r="L759" s="1">
        <v>0.66666666666666663</v>
      </c>
      <c r="M759" s="1">
        <v>0.73611111111111116</v>
      </c>
      <c r="N759" t="s">
        <v>1412</v>
      </c>
      <c r="P759" t="s">
        <v>57</v>
      </c>
      <c r="Z759">
        <v>60</v>
      </c>
      <c r="AA759" t="s">
        <v>6865</v>
      </c>
      <c r="AB759" t="s">
        <v>6866</v>
      </c>
      <c r="AC759" t="s">
        <v>6864</v>
      </c>
      <c r="AD759" t="s">
        <v>43</v>
      </c>
    </row>
    <row r="760" spans="1:30" x14ac:dyDescent="0.3">
      <c r="A760">
        <v>275</v>
      </c>
      <c r="B760">
        <v>20339</v>
      </c>
      <c r="C760" t="s">
        <v>6584</v>
      </c>
      <c r="D760">
        <v>20160523</v>
      </c>
      <c r="E760">
        <v>4</v>
      </c>
      <c r="F760" t="s">
        <v>45</v>
      </c>
      <c r="H760" t="s">
        <v>1409</v>
      </c>
      <c r="I760" t="s">
        <v>1410</v>
      </c>
      <c r="J760" t="s">
        <v>1411</v>
      </c>
      <c r="K760">
        <v>11</v>
      </c>
      <c r="L760" s="1">
        <v>0.4826388888888889</v>
      </c>
      <c r="M760" s="1">
        <v>0.52430555555555558</v>
      </c>
      <c r="N760" t="s">
        <v>1412</v>
      </c>
      <c r="P760" t="s">
        <v>57</v>
      </c>
      <c r="Z760">
        <v>60</v>
      </c>
      <c r="AA760" t="s">
        <v>6873</v>
      </c>
      <c r="AB760" t="s">
        <v>6874</v>
      </c>
      <c r="AC760" t="s">
        <v>6875</v>
      </c>
      <c r="AD760" t="s">
        <v>43</v>
      </c>
    </row>
    <row r="761" spans="1:30" x14ac:dyDescent="0.3">
      <c r="A761">
        <v>170</v>
      </c>
      <c r="B761">
        <v>13110</v>
      </c>
      <c r="C761" t="s">
        <v>193</v>
      </c>
      <c r="D761">
        <v>20160524</v>
      </c>
      <c r="E761">
        <v>2</v>
      </c>
      <c r="F761" t="s">
        <v>38</v>
      </c>
      <c r="G761">
        <v>1</v>
      </c>
      <c r="H761" t="s">
        <v>194</v>
      </c>
      <c r="I761" t="s">
        <v>195</v>
      </c>
      <c r="J761" t="s">
        <v>196</v>
      </c>
      <c r="K761">
        <v>10</v>
      </c>
      <c r="L761" s="1">
        <v>0.60416666666666663</v>
      </c>
      <c r="M761" s="1">
        <v>0.66666666666666663</v>
      </c>
      <c r="N761" t="s">
        <v>197</v>
      </c>
      <c r="O761" t="s">
        <v>198</v>
      </c>
      <c r="P761" t="s">
        <v>57</v>
      </c>
      <c r="S761">
        <v>1</v>
      </c>
      <c r="T761" t="s">
        <v>199</v>
      </c>
      <c r="U761" t="s">
        <v>200</v>
      </c>
      <c r="AA761" t="s">
        <v>201</v>
      </c>
      <c r="AB761" t="s">
        <v>202</v>
      </c>
      <c r="AC761" t="s">
        <v>193</v>
      </c>
      <c r="AD761" t="s">
        <v>43</v>
      </c>
    </row>
    <row r="762" spans="1:30" x14ac:dyDescent="0.3">
      <c r="A762">
        <v>256</v>
      </c>
      <c r="B762">
        <v>13126</v>
      </c>
      <c r="C762" t="s">
        <v>220</v>
      </c>
      <c r="D762">
        <v>20160525</v>
      </c>
      <c r="E762">
        <v>4</v>
      </c>
      <c r="F762" t="s">
        <v>38</v>
      </c>
      <c r="G762">
        <v>1</v>
      </c>
      <c r="H762" t="s">
        <v>221</v>
      </c>
      <c r="I762" t="s">
        <v>222</v>
      </c>
      <c r="J762" t="s">
        <v>223</v>
      </c>
      <c r="K762">
        <v>10</v>
      </c>
      <c r="L762" s="1">
        <v>0.41666666666666669</v>
      </c>
      <c r="M762" s="1">
        <v>0.72916666666666663</v>
      </c>
      <c r="N762" t="s">
        <v>224</v>
      </c>
      <c r="P762" t="s">
        <v>57</v>
      </c>
      <c r="Z762" t="s">
        <v>225</v>
      </c>
      <c r="AA762" t="s">
        <v>226</v>
      </c>
      <c r="AB762" t="s">
        <v>227</v>
      </c>
      <c r="AC762" t="s">
        <v>220</v>
      </c>
      <c r="AD762" t="s">
        <v>43</v>
      </c>
    </row>
    <row r="763" spans="1:30" x14ac:dyDescent="0.3">
      <c r="A763">
        <v>346</v>
      </c>
      <c r="B763">
        <v>13232</v>
      </c>
      <c r="C763" t="s">
        <v>286</v>
      </c>
      <c r="D763">
        <v>20160527</v>
      </c>
      <c r="E763">
        <v>4</v>
      </c>
      <c r="F763" t="s">
        <v>38</v>
      </c>
      <c r="G763">
        <v>1</v>
      </c>
      <c r="H763" t="s">
        <v>287</v>
      </c>
      <c r="I763" t="s">
        <v>288</v>
      </c>
      <c r="J763" t="s">
        <v>289</v>
      </c>
      <c r="K763">
        <v>10</v>
      </c>
      <c r="L763" s="1">
        <v>0.45833333333333331</v>
      </c>
      <c r="M763" s="1">
        <v>0.5</v>
      </c>
      <c r="N763" t="s">
        <v>290</v>
      </c>
      <c r="O763" t="s">
        <v>291</v>
      </c>
      <c r="P763" t="s">
        <v>57</v>
      </c>
      <c r="Z763">
        <v>400</v>
      </c>
      <c r="AA763" t="s">
        <v>292</v>
      </c>
      <c r="AB763" t="s">
        <v>293</v>
      </c>
      <c r="AC763" t="s">
        <v>286</v>
      </c>
      <c r="AD763" t="s">
        <v>43</v>
      </c>
    </row>
    <row r="764" spans="1:30" ht="214.5" x14ac:dyDescent="0.3">
      <c r="A764">
        <v>572</v>
      </c>
      <c r="B764">
        <v>13433</v>
      </c>
      <c r="C764" t="s">
        <v>420</v>
      </c>
      <c r="D764">
        <v>20160523</v>
      </c>
      <c r="E764">
        <v>3</v>
      </c>
      <c r="F764" t="s">
        <v>38</v>
      </c>
      <c r="G764">
        <v>1</v>
      </c>
      <c r="H764" t="s">
        <v>421</v>
      </c>
      <c r="I764" t="s">
        <v>422</v>
      </c>
      <c r="J764" t="s">
        <v>423</v>
      </c>
      <c r="K764">
        <v>10</v>
      </c>
      <c r="L764" s="1">
        <v>0.41666666666666669</v>
      </c>
      <c r="M764" s="1">
        <v>0.58333333333333337</v>
      </c>
      <c r="N764" t="s">
        <v>424</v>
      </c>
      <c r="O764" s="2" t="s">
        <v>425</v>
      </c>
      <c r="P764" t="s">
        <v>42</v>
      </c>
      <c r="AD764" t="s">
        <v>43</v>
      </c>
    </row>
    <row r="765" spans="1:30" ht="214.5" x14ac:dyDescent="0.3">
      <c r="A765">
        <v>572</v>
      </c>
      <c r="B765">
        <v>13434</v>
      </c>
      <c r="C765" t="s">
        <v>420</v>
      </c>
      <c r="D765">
        <v>20160524</v>
      </c>
      <c r="E765">
        <v>3</v>
      </c>
      <c r="F765" t="s">
        <v>38</v>
      </c>
      <c r="G765">
        <v>1</v>
      </c>
      <c r="H765" t="s">
        <v>421</v>
      </c>
      <c r="I765" t="s">
        <v>422</v>
      </c>
      <c r="J765" t="s">
        <v>423</v>
      </c>
      <c r="K765">
        <v>10</v>
      </c>
      <c r="L765" s="1">
        <v>0.41666666666666669</v>
      </c>
      <c r="M765" s="1">
        <v>0.58333333333333337</v>
      </c>
      <c r="N765" t="s">
        <v>424</v>
      </c>
      <c r="O765" s="2" t="s">
        <v>426</v>
      </c>
      <c r="P765" t="s">
        <v>42</v>
      </c>
      <c r="AD765" t="s">
        <v>43</v>
      </c>
    </row>
    <row r="766" spans="1:30" ht="214.5" x14ac:dyDescent="0.3">
      <c r="A766">
        <v>572</v>
      </c>
      <c r="B766">
        <v>13435</v>
      </c>
      <c r="C766" t="s">
        <v>420</v>
      </c>
      <c r="D766">
        <v>20160525</v>
      </c>
      <c r="E766">
        <v>3</v>
      </c>
      <c r="F766" t="s">
        <v>38</v>
      </c>
      <c r="G766">
        <v>1</v>
      </c>
      <c r="H766" t="s">
        <v>421</v>
      </c>
      <c r="I766" t="s">
        <v>422</v>
      </c>
      <c r="J766" t="s">
        <v>423</v>
      </c>
      <c r="K766">
        <v>10</v>
      </c>
      <c r="L766" s="1">
        <v>0.41666666666666669</v>
      </c>
      <c r="M766" s="1">
        <v>0.58333333333333337</v>
      </c>
      <c r="N766" t="s">
        <v>424</v>
      </c>
      <c r="O766" s="2" t="s">
        <v>425</v>
      </c>
      <c r="P766" t="s">
        <v>42</v>
      </c>
      <c r="AD766" t="s">
        <v>43</v>
      </c>
    </row>
    <row r="767" spans="1:30" ht="214.5" x14ac:dyDescent="0.3">
      <c r="A767">
        <v>572</v>
      </c>
      <c r="B767">
        <v>13436</v>
      </c>
      <c r="C767" t="s">
        <v>420</v>
      </c>
      <c r="D767">
        <v>20160526</v>
      </c>
      <c r="E767">
        <v>3</v>
      </c>
      <c r="F767" t="s">
        <v>38</v>
      </c>
      <c r="G767">
        <v>1</v>
      </c>
      <c r="H767" t="s">
        <v>421</v>
      </c>
      <c r="I767" t="s">
        <v>422</v>
      </c>
      <c r="J767" t="s">
        <v>423</v>
      </c>
      <c r="K767">
        <v>10</v>
      </c>
      <c r="L767" s="1">
        <v>0.41666666666666669</v>
      </c>
      <c r="M767" s="1">
        <v>0.58333333333333337</v>
      </c>
      <c r="N767" t="s">
        <v>424</v>
      </c>
      <c r="O767" s="2" t="s">
        <v>425</v>
      </c>
      <c r="P767" t="s">
        <v>42</v>
      </c>
      <c r="AD767" t="s">
        <v>43</v>
      </c>
    </row>
    <row r="768" spans="1:30" ht="214.5" x14ac:dyDescent="0.3">
      <c r="A768">
        <v>572</v>
      </c>
      <c r="B768">
        <v>13437</v>
      </c>
      <c r="C768" t="s">
        <v>420</v>
      </c>
      <c r="D768">
        <v>20160527</v>
      </c>
      <c r="E768">
        <v>3</v>
      </c>
      <c r="F768" t="s">
        <v>38</v>
      </c>
      <c r="G768">
        <v>1</v>
      </c>
      <c r="H768" t="s">
        <v>421</v>
      </c>
      <c r="I768" t="s">
        <v>422</v>
      </c>
      <c r="J768" t="s">
        <v>423</v>
      </c>
      <c r="K768">
        <v>10</v>
      </c>
      <c r="L768" s="1">
        <v>0.41666666666666669</v>
      </c>
      <c r="M768" s="1">
        <v>0.58333333333333337</v>
      </c>
      <c r="N768" t="s">
        <v>424</v>
      </c>
      <c r="O768" s="2" t="s">
        <v>425</v>
      </c>
      <c r="P768" t="s">
        <v>42</v>
      </c>
      <c r="AD768" t="s">
        <v>43</v>
      </c>
    </row>
    <row r="769" spans="1:30" hidden="1" x14ac:dyDescent="0.3">
      <c r="A769">
        <v>78</v>
      </c>
      <c r="B769">
        <v>15305</v>
      </c>
      <c r="C769" t="s">
        <v>2495</v>
      </c>
      <c r="AD769" t="s">
        <v>29</v>
      </c>
    </row>
    <row r="770" spans="1:30" ht="214.5" x14ac:dyDescent="0.3">
      <c r="A770">
        <v>572</v>
      </c>
      <c r="B770">
        <v>13458</v>
      </c>
      <c r="C770" t="s">
        <v>427</v>
      </c>
      <c r="D770">
        <v>20160526</v>
      </c>
      <c r="E770">
        <v>3</v>
      </c>
      <c r="F770" t="s">
        <v>38</v>
      </c>
      <c r="G770">
        <v>1</v>
      </c>
      <c r="H770" t="s">
        <v>421</v>
      </c>
      <c r="I770" t="s">
        <v>422</v>
      </c>
      <c r="J770" t="s">
        <v>423</v>
      </c>
      <c r="K770">
        <v>10</v>
      </c>
      <c r="L770" s="1">
        <v>0.69791666666666663</v>
      </c>
      <c r="M770" s="1">
        <v>0.79166666666666663</v>
      </c>
      <c r="N770" t="s">
        <v>424</v>
      </c>
      <c r="O770" s="2" t="s">
        <v>425</v>
      </c>
      <c r="P770" t="s">
        <v>57</v>
      </c>
      <c r="W770" t="s">
        <v>428</v>
      </c>
      <c r="X770" t="s">
        <v>429</v>
      </c>
      <c r="Y770">
        <v>30</v>
      </c>
      <c r="AA770" t="s">
        <v>430</v>
      </c>
      <c r="AB770" t="s">
        <v>431</v>
      </c>
      <c r="AC770" t="s">
        <v>432</v>
      </c>
      <c r="AD770" t="s">
        <v>43</v>
      </c>
    </row>
    <row r="771" spans="1:30" ht="330" x14ac:dyDescent="0.3">
      <c r="A771">
        <v>572</v>
      </c>
      <c r="B771">
        <v>13460</v>
      </c>
      <c r="C771" t="s">
        <v>433</v>
      </c>
      <c r="D771">
        <v>20160525</v>
      </c>
      <c r="E771">
        <v>3</v>
      </c>
      <c r="F771" t="s">
        <v>38</v>
      </c>
      <c r="G771">
        <v>1</v>
      </c>
      <c r="H771" t="s">
        <v>421</v>
      </c>
      <c r="I771" t="s">
        <v>422</v>
      </c>
      <c r="J771" t="s">
        <v>423</v>
      </c>
      <c r="K771">
        <v>10</v>
      </c>
      <c r="L771" s="1">
        <v>0.75</v>
      </c>
      <c r="M771" s="1">
        <v>0.83333333333333337</v>
      </c>
      <c r="N771" t="s">
        <v>424</v>
      </c>
      <c r="O771" s="2" t="s">
        <v>434</v>
      </c>
      <c r="P771" t="s">
        <v>57</v>
      </c>
      <c r="W771" t="s">
        <v>428</v>
      </c>
      <c r="X771" t="s">
        <v>429</v>
      </c>
      <c r="Y771">
        <v>22</v>
      </c>
      <c r="AB771" t="s">
        <v>435</v>
      </c>
      <c r="AC771" t="s">
        <v>436</v>
      </c>
      <c r="AD771" t="s">
        <v>43</v>
      </c>
    </row>
    <row r="772" spans="1:30" x14ac:dyDescent="0.3">
      <c r="A772">
        <v>619</v>
      </c>
      <c r="B772">
        <v>13526</v>
      </c>
      <c r="C772" t="s">
        <v>461</v>
      </c>
      <c r="D772">
        <v>20160525</v>
      </c>
      <c r="E772">
        <v>2</v>
      </c>
      <c r="F772" t="s">
        <v>45</v>
      </c>
      <c r="J772" t="s">
        <v>462</v>
      </c>
      <c r="K772">
        <v>10</v>
      </c>
      <c r="P772" t="s">
        <v>57</v>
      </c>
      <c r="S772">
        <v>3</v>
      </c>
      <c r="T772" t="s">
        <v>463</v>
      </c>
      <c r="U772" t="s">
        <v>464</v>
      </c>
      <c r="AB772" t="s">
        <v>465</v>
      </c>
      <c r="AC772" t="s">
        <v>461</v>
      </c>
      <c r="AD772" t="s">
        <v>43</v>
      </c>
    </row>
    <row r="773" spans="1:30" x14ac:dyDescent="0.3">
      <c r="A773">
        <v>653</v>
      </c>
      <c r="B773">
        <v>13589</v>
      </c>
      <c r="C773" t="s">
        <v>523</v>
      </c>
      <c r="D773">
        <v>20160523</v>
      </c>
      <c r="E773">
        <v>1</v>
      </c>
      <c r="F773" t="s">
        <v>38</v>
      </c>
      <c r="G773">
        <v>1</v>
      </c>
      <c r="H773" t="s">
        <v>524</v>
      </c>
      <c r="I773" t="s">
        <v>525</v>
      </c>
      <c r="J773" t="s">
        <v>526</v>
      </c>
      <c r="K773">
        <v>10</v>
      </c>
      <c r="L773" s="1">
        <v>0.375</v>
      </c>
      <c r="M773" s="1">
        <v>0.5</v>
      </c>
      <c r="N773" t="s">
        <v>527</v>
      </c>
      <c r="P773" t="s">
        <v>57</v>
      </c>
      <c r="Q773">
        <v>44</v>
      </c>
      <c r="R773">
        <v>3</v>
      </c>
      <c r="AA773" t="s">
        <v>528</v>
      </c>
      <c r="AB773" t="s">
        <v>529</v>
      </c>
      <c r="AC773" t="s">
        <v>523</v>
      </c>
      <c r="AD773" t="s">
        <v>43</v>
      </c>
    </row>
    <row r="774" spans="1:30" x14ac:dyDescent="0.3">
      <c r="A774">
        <v>653</v>
      </c>
      <c r="B774">
        <v>13590</v>
      </c>
      <c r="C774" t="s">
        <v>530</v>
      </c>
      <c r="D774">
        <v>20160527</v>
      </c>
      <c r="E774">
        <v>3</v>
      </c>
      <c r="F774" t="s">
        <v>38</v>
      </c>
      <c r="G774">
        <v>1</v>
      </c>
      <c r="H774" t="s">
        <v>531</v>
      </c>
      <c r="I774" t="s">
        <v>532</v>
      </c>
      <c r="J774" t="s">
        <v>526</v>
      </c>
      <c r="K774">
        <v>10</v>
      </c>
      <c r="L774" s="1">
        <v>0.375</v>
      </c>
      <c r="M774" s="1">
        <v>0.66666666666666663</v>
      </c>
      <c r="N774" t="s">
        <v>527</v>
      </c>
      <c r="O774" t="s">
        <v>533</v>
      </c>
      <c r="P774" t="s">
        <v>57</v>
      </c>
      <c r="W774">
        <v>1</v>
      </c>
      <c r="X774">
        <v>2</v>
      </c>
      <c r="Y774">
        <v>220</v>
      </c>
      <c r="AA774" t="s">
        <v>534</v>
      </c>
      <c r="AB774" t="s">
        <v>535</v>
      </c>
      <c r="AC774" t="s">
        <v>530</v>
      </c>
      <c r="AD774" t="s">
        <v>43</v>
      </c>
    </row>
    <row r="775" spans="1:30" x14ac:dyDescent="0.3">
      <c r="A775">
        <v>703</v>
      </c>
      <c r="B775">
        <v>14596</v>
      </c>
      <c r="C775" t="s">
        <v>1536</v>
      </c>
      <c r="D775">
        <v>20160523</v>
      </c>
      <c r="E775">
        <v>1</v>
      </c>
      <c r="F775" t="s">
        <v>45</v>
      </c>
      <c r="J775" t="s">
        <v>1537</v>
      </c>
      <c r="K775">
        <v>10</v>
      </c>
      <c r="P775" t="s">
        <v>57</v>
      </c>
      <c r="Q775">
        <v>13</v>
      </c>
      <c r="R775">
        <v>1</v>
      </c>
      <c r="AB775" t="s">
        <v>1538</v>
      </c>
      <c r="AC775" t="s">
        <v>1536</v>
      </c>
      <c r="AD775" t="s">
        <v>43</v>
      </c>
    </row>
    <row r="776" spans="1:30" x14ac:dyDescent="0.3">
      <c r="A776">
        <v>703</v>
      </c>
      <c r="B776">
        <v>14597</v>
      </c>
      <c r="C776" t="s">
        <v>1539</v>
      </c>
      <c r="D776">
        <v>20160525</v>
      </c>
      <c r="E776">
        <v>2</v>
      </c>
      <c r="F776" t="s">
        <v>45</v>
      </c>
      <c r="J776" t="s">
        <v>1540</v>
      </c>
      <c r="K776">
        <v>10</v>
      </c>
      <c r="P776" t="s">
        <v>57</v>
      </c>
      <c r="S776">
        <v>1</v>
      </c>
      <c r="T776" t="s">
        <v>1541</v>
      </c>
      <c r="U776" t="s">
        <v>1542</v>
      </c>
      <c r="AB776" t="s">
        <v>1543</v>
      </c>
      <c r="AC776" t="s">
        <v>1539</v>
      </c>
      <c r="AD776" t="s">
        <v>43</v>
      </c>
    </row>
    <row r="777" spans="1:30" x14ac:dyDescent="0.3">
      <c r="A777">
        <v>703</v>
      </c>
      <c r="B777">
        <v>14598</v>
      </c>
      <c r="C777" t="s">
        <v>1544</v>
      </c>
      <c r="D777">
        <v>20160526</v>
      </c>
      <c r="E777">
        <v>4</v>
      </c>
      <c r="F777" t="s">
        <v>38</v>
      </c>
      <c r="G777">
        <v>1</v>
      </c>
      <c r="H777" t="s">
        <v>1545</v>
      </c>
      <c r="I777" t="s">
        <v>1546</v>
      </c>
      <c r="J777" t="s">
        <v>1540</v>
      </c>
      <c r="K777">
        <v>10</v>
      </c>
      <c r="L777" s="1">
        <v>0.625</v>
      </c>
      <c r="M777" s="1">
        <v>0.75</v>
      </c>
      <c r="N777" t="s">
        <v>1547</v>
      </c>
      <c r="O777" t="s">
        <v>1548</v>
      </c>
      <c r="P777" t="s">
        <v>57</v>
      </c>
      <c r="Z777">
        <v>30</v>
      </c>
      <c r="AA777" t="s">
        <v>1549</v>
      </c>
      <c r="AB777" t="s">
        <v>1550</v>
      </c>
      <c r="AC777" t="s">
        <v>1551</v>
      </c>
      <c r="AD777" t="s">
        <v>43</v>
      </c>
    </row>
    <row r="778" spans="1:30" x14ac:dyDescent="0.3">
      <c r="A778">
        <v>925</v>
      </c>
      <c r="B778">
        <v>14619</v>
      </c>
      <c r="C778" t="s">
        <v>1579</v>
      </c>
      <c r="D778">
        <v>20160525</v>
      </c>
      <c r="E778">
        <v>4</v>
      </c>
      <c r="F778" t="s">
        <v>38</v>
      </c>
      <c r="G778">
        <v>1</v>
      </c>
      <c r="H778" t="s">
        <v>1580</v>
      </c>
      <c r="I778" t="s">
        <v>1581</v>
      </c>
      <c r="J778" t="s">
        <v>1540</v>
      </c>
      <c r="K778">
        <v>10</v>
      </c>
      <c r="L778" s="1">
        <v>0.41666666666666669</v>
      </c>
      <c r="M778" s="1">
        <v>0.45833333333333331</v>
      </c>
      <c r="N778" t="s">
        <v>1582</v>
      </c>
      <c r="O778" t="s">
        <v>1583</v>
      </c>
      <c r="P778" t="s">
        <v>57</v>
      </c>
      <c r="Z778">
        <v>18</v>
      </c>
      <c r="AA778" t="s">
        <v>1584</v>
      </c>
      <c r="AB778" t="s">
        <v>1585</v>
      </c>
      <c r="AC778" t="s">
        <v>1579</v>
      </c>
      <c r="AD778" t="s">
        <v>43</v>
      </c>
    </row>
    <row r="779" spans="1:30" x14ac:dyDescent="0.3">
      <c r="A779">
        <v>925</v>
      </c>
      <c r="B779">
        <v>14620</v>
      </c>
      <c r="C779" t="s">
        <v>1579</v>
      </c>
      <c r="D779">
        <v>20160526</v>
      </c>
      <c r="E779">
        <v>4</v>
      </c>
      <c r="F779" t="s">
        <v>38</v>
      </c>
      <c r="G779">
        <v>1</v>
      </c>
      <c r="H779" t="s">
        <v>1586</v>
      </c>
      <c r="I779" t="s">
        <v>1587</v>
      </c>
      <c r="J779" t="s">
        <v>1540</v>
      </c>
      <c r="K779">
        <v>10</v>
      </c>
      <c r="L779" s="1">
        <v>0.625</v>
      </c>
      <c r="M779" s="1">
        <v>0.66666666666666663</v>
      </c>
      <c r="N779" t="s">
        <v>1588</v>
      </c>
      <c r="O779" t="s">
        <v>1583</v>
      </c>
      <c r="P779" t="s">
        <v>57</v>
      </c>
      <c r="Z779">
        <v>18</v>
      </c>
      <c r="AA779" t="s">
        <v>1589</v>
      </c>
      <c r="AB779" t="s">
        <v>1590</v>
      </c>
      <c r="AC779" t="s">
        <v>1591</v>
      </c>
      <c r="AD779" t="s">
        <v>43</v>
      </c>
    </row>
    <row r="780" spans="1:30" x14ac:dyDescent="0.3">
      <c r="A780">
        <v>804</v>
      </c>
      <c r="B780">
        <v>14630</v>
      </c>
      <c r="C780" t="s">
        <v>1593</v>
      </c>
      <c r="D780">
        <v>20160523</v>
      </c>
      <c r="E780">
        <v>2</v>
      </c>
      <c r="F780" t="s">
        <v>45</v>
      </c>
      <c r="G780">
        <v>1</v>
      </c>
      <c r="H780" t="s">
        <v>1594</v>
      </c>
      <c r="I780" t="s">
        <v>1595</v>
      </c>
      <c r="J780" t="s">
        <v>1596</v>
      </c>
      <c r="K780">
        <v>10</v>
      </c>
      <c r="L780" s="1">
        <v>0.60416666666666663</v>
      </c>
      <c r="M780" s="1">
        <v>0.66666666666666663</v>
      </c>
      <c r="N780" t="s">
        <v>1597</v>
      </c>
      <c r="O780" t="s">
        <v>1598</v>
      </c>
      <c r="P780" t="s">
        <v>57</v>
      </c>
      <c r="S780">
        <v>1</v>
      </c>
      <c r="T780" t="s">
        <v>1599</v>
      </c>
      <c r="U780" t="s">
        <v>1600</v>
      </c>
      <c r="AA780" t="s">
        <v>1601</v>
      </c>
      <c r="AB780" t="s">
        <v>1602</v>
      </c>
      <c r="AC780" t="s">
        <v>1593</v>
      </c>
      <c r="AD780" t="s">
        <v>43</v>
      </c>
    </row>
    <row r="781" spans="1:30" x14ac:dyDescent="0.3">
      <c r="A781">
        <v>804</v>
      </c>
      <c r="B781">
        <v>14631</v>
      </c>
      <c r="C781" t="s">
        <v>1603</v>
      </c>
      <c r="D781">
        <v>20160523</v>
      </c>
      <c r="E781">
        <v>3</v>
      </c>
      <c r="F781" t="s">
        <v>45</v>
      </c>
      <c r="G781">
        <v>1</v>
      </c>
      <c r="H781" t="s">
        <v>1594</v>
      </c>
      <c r="I781" t="s">
        <v>1595</v>
      </c>
      <c r="J781" t="s">
        <v>1596</v>
      </c>
      <c r="K781">
        <v>10</v>
      </c>
      <c r="L781" s="1">
        <v>0.60416666666666663</v>
      </c>
      <c r="M781" s="1">
        <v>0.66666666666666663</v>
      </c>
      <c r="N781" t="s">
        <v>1597</v>
      </c>
      <c r="O781" t="s">
        <v>1604</v>
      </c>
      <c r="P781" t="s">
        <v>57</v>
      </c>
      <c r="W781" t="s">
        <v>1605</v>
      </c>
      <c r="X781" t="s">
        <v>1606</v>
      </c>
      <c r="Y781" t="s">
        <v>1607</v>
      </c>
      <c r="AA781" t="s">
        <v>1608</v>
      </c>
      <c r="AC781" t="s">
        <v>1603</v>
      </c>
      <c r="AD781" t="s">
        <v>43</v>
      </c>
    </row>
    <row r="782" spans="1:30" x14ac:dyDescent="0.3">
      <c r="A782">
        <v>804</v>
      </c>
      <c r="B782">
        <v>14633</v>
      </c>
      <c r="C782" t="s">
        <v>1609</v>
      </c>
      <c r="D782">
        <v>20160524</v>
      </c>
      <c r="E782">
        <v>2</v>
      </c>
      <c r="F782" t="s">
        <v>45</v>
      </c>
      <c r="G782">
        <v>1</v>
      </c>
      <c r="H782" t="s">
        <v>1594</v>
      </c>
      <c r="I782" t="s">
        <v>1595</v>
      </c>
      <c r="J782" t="s">
        <v>1596</v>
      </c>
      <c r="K782">
        <v>10</v>
      </c>
      <c r="L782" s="1">
        <v>0.60416666666666663</v>
      </c>
      <c r="M782" s="1">
        <v>0.66666666666666663</v>
      </c>
      <c r="N782" t="s">
        <v>1597</v>
      </c>
      <c r="O782" t="s">
        <v>1610</v>
      </c>
      <c r="P782" t="s">
        <v>57</v>
      </c>
      <c r="S782">
        <v>4</v>
      </c>
      <c r="T782" t="s">
        <v>1611</v>
      </c>
      <c r="U782" t="s">
        <v>1612</v>
      </c>
      <c r="AA782" t="s">
        <v>1613</v>
      </c>
      <c r="AC782" t="s">
        <v>1609</v>
      </c>
      <c r="AD782" t="s">
        <v>43</v>
      </c>
    </row>
    <row r="783" spans="1:30" x14ac:dyDescent="0.3">
      <c r="A783">
        <v>804</v>
      </c>
      <c r="B783">
        <v>14636</v>
      </c>
      <c r="C783" t="s">
        <v>1603</v>
      </c>
      <c r="D783">
        <v>20160524</v>
      </c>
      <c r="E783">
        <v>3</v>
      </c>
      <c r="F783" t="s">
        <v>38</v>
      </c>
      <c r="G783">
        <v>1</v>
      </c>
      <c r="H783" t="s">
        <v>1594</v>
      </c>
      <c r="I783" t="s">
        <v>1595</v>
      </c>
      <c r="J783" t="s">
        <v>1596</v>
      </c>
      <c r="K783">
        <v>10</v>
      </c>
      <c r="L783" s="1">
        <v>0.4375</v>
      </c>
      <c r="M783" s="1">
        <v>0.66666666666666663</v>
      </c>
      <c r="N783" t="s">
        <v>1597</v>
      </c>
      <c r="O783" t="s">
        <v>1610</v>
      </c>
      <c r="P783" t="s">
        <v>57</v>
      </c>
      <c r="W783" t="s">
        <v>1614</v>
      </c>
      <c r="X783" t="s">
        <v>1615</v>
      </c>
      <c r="Y783" t="s">
        <v>1616</v>
      </c>
      <c r="AC783" t="s">
        <v>1603</v>
      </c>
      <c r="AD783" t="s">
        <v>43</v>
      </c>
    </row>
    <row r="784" spans="1:30" x14ac:dyDescent="0.3">
      <c r="A784">
        <v>804</v>
      </c>
      <c r="B784">
        <v>14638</v>
      </c>
      <c r="C784" t="s">
        <v>1617</v>
      </c>
      <c r="D784">
        <v>20160525</v>
      </c>
      <c r="E784">
        <v>2</v>
      </c>
      <c r="F784" t="s">
        <v>45</v>
      </c>
      <c r="G784">
        <v>1</v>
      </c>
      <c r="H784" t="s">
        <v>1594</v>
      </c>
      <c r="I784" t="s">
        <v>1595</v>
      </c>
      <c r="J784" t="s">
        <v>1596</v>
      </c>
      <c r="K784">
        <v>10</v>
      </c>
      <c r="L784" s="1">
        <v>0.60416666666666663</v>
      </c>
      <c r="M784" s="1">
        <v>0.66666666666666663</v>
      </c>
      <c r="N784" t="s">
        <v>1597</v>
      </c>
      <c r="O784" t="s">
        <v>1618</v>
      </c>
      <c r="P784" t="s">
        <v>57</v>
      </c>
      <c r="S784">
        <v>1</v>
      </c>
      <c r="T784" t="s">
        <v>1619</v>
      </c>
      <c r="U784" t="s">
        <v>1620</v>
      </c>
      <c r="AA784" t="s">
        <v>1621</v>
      </c>
      <c r="AC784" t="s">
        <v>1617</v>
      </c>
      <c r="AD784" t="s">
        <v>43</v>
      </c>
    </row>
    <row r="785" spans="1:30" x14ac:dyDescent="0.3">
      <c r="A785">
        <v>804</v>
      </c>
      <c r="B785">
        <v>14640</v>
      </c>
      <c r="C785" t="s">
        <v>1622</v>
      </c>
      <c r="D785">
        <v>20160524</v>
      </c>
      <c r="E785">
        <v>2</v>
      </c>
      <c r="F785" t="s">
        <v>45</v>
      </c>
      <c r="G785">
        <v>1</v>
      </c>
      <c r="H785" t="s">
        <v>1594</v>
      </c>
      <c r="I785" t="s">
        <v>1595</v>
      </c>
      <c r="J785" t="s">
        <v>1596</v>
      </c>
      <c r="K785">
        <v>10</v>
      </c>
      <c r="L785" s="1">
        <v>0.60416666666666663</v>
      </c>
      <c r="M785" s="1">
        <v>0.66666666666666663</v>
      </c>
      <c r="N785" t="s">
        <v>1597</v>
      </c>
      <c r="O785" t="s">
        <v>1610</v>
      </c>
      <c r="P785" t="s">
        <v>57</v>
      </c>
      <c r="S785">
        <v>1</v>
      </c>
      <c r="T785" t="s">
        <v>1623</v>
      </c>
      <c r="U785" t="s">
        <v>1624</v>
      </c>
      <c r="AA785" t="s">
        <v>1625</v>
      </c>
      <c r="AC785" t="s">
        <v>1622</v>
      </c>
      <c r="AD785" t="s">
        <v>43</v>
      </c>
    </row>
    <row r="786" spans="1:30" hidden="1" x14ac:dyDescent="0.3">
      <c r="A786">
        <v>945</v>
      </c>
      <c r="B786">
        <v>15326</v>
      </c>
      <c r="C786" t="s">
        <v>2547</v>
      </c>
      <c r="AD786" t="s">
        <v>31</v>
      </c>
    </row>
    <row r="787" spans="1:30" x14ac:dyDescent="0.3">
      <c r="A787">
        <v>804</v>
      </c>
      <c r="B787">
        <v>14646</v>
      </c>
      <c r="C787" t="s">
        <v>1626</v>
      </c>
      <c r="D787">
        <v>20160524</v>
      </c>
      <c r="E787">
        <v>2</v>
      </c>
      <c r="F787" t="s">
        <v>45</v>
      </c>
      <c r="G787">
        <v>1</v>
      </c>
      <c r="H787" t="s">
        <v>1594</v>
      </c>
      <c r="I787" t="s">
        <v>1595</v>
      </c>
      <c r="J787" t="s">
        <v>1596</v>
      </c>
      <c r="K787">
        <v>10</v>
      </c>
      <c r="L787" s="1">
        <v>0.60416666666666663</v>
      </c>
      <c r="M787" s="1">
        <v>0.66666666666666663</v>
      </c>
      <c r="N787" t="s">
        <v>1597</v>
      </c>
      <c r="O787" t="s">
        <v>1627</v>
      </c>
      <c r="P787" t="s">
        <v>57</v>
      </c>
      <c r="S787">
        <v>1</v>
      </c>
      <c r="T787" t="s">
        <v>1628</v>
      </c>
      <c r="U787" t="s">
        <v>1629</v>
      </c>
      <c r="AA787" t="s">
        <v>1630</v>
      </c>
      <c r="AC787" t="s">
        <v>1626</v>
      </c>
      <c r="AD787" t="s">
        <v>43</v>
      </c>
    </row>
    <row r="788" spans="1:30" x14ac:dyDescent="0.3">
      <c r="A788">
        <v>804</v>
      </c>
      <c r="B788">
        <v>14652</v>
      </c>
      <c r="C788" t="s">
        <v>1631</v>
      </c>
      <c r="D788">
        <v>20160526</v>
      </c>
      <c r="E788">
        <v>4</v>
      </c>
      <c r="F788" t="s">
        <v>38</v>
      </c>
      <c r="G788">
        <v>1</v>
      </c>
      <c r="H788" t="s">
        <v>1632</v>
      </c>
      <c r="I788" t="s">
        <v>1633</v>
      </c>
      <c r="J788" t="s">
        <v>1596</v>
      </c>
      <c r="K788">
        <v>10</v>
      </c>
      <c r="L788" s="1">
        <v>0.4375</v>
      </c>
      <c r="M788" s="1">
        <v>0.5</v>
      </c>
      <c r="N788" t="s">
        <v>1597</v>
      </c>
      <c r="P788" t="s">
        <v>57</v>
      </c>
      <c r="Z788" t="s">
        <v>1634</v>
      </c>
      <c r="AA788" t="s">
        <v>1635</v>
      </c>
      <c r="AC788" t="s">
        <v>1636</v>
      </c>
      <c r="AD788" t="s">
        <v>43</v>
      </c>
    </row>
    <row r="789" spans="1:30" x14ac:dyDescent="0.3">
      <c r="A789">
        <v>653</v>
      </c>
      <c r="B789">
        <v>15020</v>
      </c>
      <c r="C789" t="s">
        <v>2170</v>
      </c>
      <c r="D789">
        <v>20160524</v>
      </c>
      <c r="E789">
        <v>4</v>
      </c>
      <c r="F789" t="s">
        <v>45</v>
      </c>
      <c r="G789">
        <v>1</v>
      </c>
      <c r="H789" t="s">
        <v>2171</v>
      </c>
      <c r="I789" t="s">
        <v>2172</v>
      </c>
      <c r="J789" t="s">
        <v>526</v>
      </c>
      <c r="K789">
        <v>10</v>
      </c>
      <c r="L789" s="1">
        <v>0.375</v>
      </c>
      <c r="M789" s="1">
        <v>0.5</v>
      </c>
      <c r="N789" t="s">
        <v>527</v>
      </c>
      <c r="O789" t="s">
        <v>2173</v>
      </c>
      <c r="P789" t="s">
        <v>57</v>
      </c>
      <c r="Z789">
        <v>25</v>
      </c>
      <c r="AA789" t="s">
        <v>2174</v>
      </c>
      <c r="AB789" t="s">
        <v>2175</v>
      </c>
      <c r="AC789" t="s">
        <v>2170</v>
      </c>
      <c r="AD789" t="s">
        <v>43</v>
      </c>
    </row>
    <row r="790" spans="1:30" ht="409.5" x14ac:dyDescent="0.3">
      <c r="A790">
        <v>653</v>
      </c>
      <c r="B790">
        <v>15021</v>
      </c>
      <c r="C790" t="s">
        <v>2176</v>
      </c>
      <c r="D790">
        <v>20160525</v>
      </c>
      <c r="E790">
        <v>2</v>
      </c>
      <c r="F790" t="s">
        <v>45</v>
      </c>
      <c r="G790">
        <v>1</v>
      </c>
      <c r="H790" t="s">
        <v>2177</v>
      </c>
      <c r="I790" t="s">
        <v>2178</v>
      </c>
      <c r="J790" t="s">
        <v>526</v>
      </c>
      <c r="K790">
        <v>10</v>
      </c>
      <c r="L790" s="1">
        <v>0.375</v>
      </c>
      <c r="M790" s="1">
        <v>0.54166666666666663</v>
      </c>
      <c r="N790" t="s">
        <v>527</v>
      </c>
      <c r="O790" t="s">
        <v>2179</v>
      </c>
      <c r="P790" t="s">
        <v>57</v>
      </c>
      <c r="S790">
        <v>1</v>
      </c>
      <c r="T790" t="s">
        <v>2180</v>
      </c>
      <c r="U790" t="s">
        <v>2181</v>
      </c>
      <c r="AA790" t="s">
        <v>2182</v>
      </c>
      <c r="AB790" s="2" t="s">
        <v>2183</v>
      </c>
      <c r="AC790" t="s">
        <v>2176</v>
      </c>
      <c r="AD790" t="s">
        <v>43</v>
      </c>
    </row>
    <row r="791" spans="1:30" x14ac:dyDescent="0.3">
      <c r="A791">
        <v>653</v>
      </c>
      <c r="B791">
        <v>15023</v>
      </c>
      <c r="C791" t="s">
        <v>2184</v>
      </c>
      <c r="D791">
        <v>20160526</v>
      </c>
      <c r="E791">
        <v>4</v>
      </c>
      <c r="F791" t="s">
        <v>38</v>
      </c>
      <c r="G791">
        <v>1</v>
      </c>
      <c r="H791" t="s">
        <v>526</v>
      </c>
      <c r="I791" t="s">
        <v>2185</v>
      </c>
      <c r="J791" t="s">
        <v>526</v>
      </c>
      <c r="K791">
        <v>10</v>
      </c>
      <c r="L791" s="1">
        <v>0.41666666666666669</v>
      </c>
      <c r="M791" s="1">
        <v>0.5</v>
      </c>
      <c r="N791" t="s">
        <v>527</v>
      </c>
      <c r="O791" t="s">
        <v>2186</v>
      </c>
      <c r="P791" t="s">
        <v>57</v>
      </c>
      <c r="Z791">
        <v>150</v>
      </c>
      <c r="AA791" t="s">
        <v>2187</v>
      </c>
      <c r="AB791" t="s">
        <v>2188</v>
      </c>
      <c r="AC791" t="s">
        <v>2184</v>
      </c>
      <c r="AD791" t="s">
        <v>43</v>
      </c>
    </row>
    <row r="792" spans="1:30" x14ac:dyDescent="0.3">
      <c r="A792">
        <v>1070</v>
      </c>
      <c r="B792">
        <v>15214</v>
      </c>
      <c r="C792" t="s">
        <v>2299</v>
      </c>
      <c r="D792">
        <v>20160523</v>
      </c>
      <c r="E792">
        <v>1</v>
      </c>
      <c r="F792" t="s">
        <v>45</v>
      </c>
      <c r="G792">
        <v>1</v>
      </c>
      <c r="H792" t="s">
        <v>2300</v>
      </c>
      <c r="I792" t="s">
        <v>2301</v>
      </c>
      <c r="J792" t="s">
        <v>2302</v>
      </c>
      <c r="K792">
        <v>10</v>
      </c>
      <c r="L792" s="1">
        <v>0.4375</v>
      </c>
      <c r="M792" s="1">
        <v>0.47916666666666669</v>
      </c>
      <c r="N792" t="s">
        <v>2303</v>
      </c>
      <c r="O792" t="s">
        <v>2304</v>
      </c>
      <c r="P792" t="s">
        <v>42</v>
      </c>
      <c r="AD792" t="s">
        <v>43</v>
      </c>
    </row>
    <row r="793" spans="1:30" hidden="1" x14ac:dyDescent="0.3">
      <c r="A793">
        <v>945</v>
      </c>
      <c r="B793">
        <v>15335</v>
      </c>
      <c r="C793" t="s">
        <v>2560</v>
      </c>
      <c r="AD793" t="s">
        <v>29</v>
      </c>
    </row>
    <row r="794" spans="1:30" x14ac:dyDescent="0.3">
      <c r="A794">
        <v>1070</v>
      </c>
      <c r="B794">
        <v>15218</v>
      </c>
      <c r="C794" t="s">
        <v>2312</v>
      </c>
      <c r="D794">
        <v>20160524</v>
      </c>
      <c r="E794">
        <v>3</v>
      </c>
      <c r="F794" t="s">
        <v>38</v>
      </c>
      <c r="G794">
        <v>1</v>
      </c>
      <c r="H794" t="s">
        <v>2313</v>
      </c>
      <c r="I794" t="s">
        <v>2314</v>
      </c>
      <c r="J794" t="s">
        <v>2302</v>
      </c>
      <c r="K794">
        <v>10</v>
      </c>
      <c r="L794" s="1">
        <v>0.45833333333333331</v>
      </c>
      <c r="M794" s="1">
        <v>0.5</v>
      </c>
      <c r="N794" t="s">
        <v>2303</v>
      </c>
      <c r="O794" t="s">
        <v>2315</v>
      </c>
      <c r="P794" t="s">
        <v>42</v>
      </c>
      <c r="AD794" t="s">
        <v>43</v>
      </c>
    </row>
    <row r="795" spans="1:30" x14ac:dyDescent="0.3">
      <c r="A795">
        <v>1070</v>
      </c>
      <c r="B795">
        <v>15221</v>
      </c>
      <c r="C795" t="s">
        <v>2316</v>
      </c>
      <c r="D795">
        <v>20160525</v>
      </c>
      <c r="E795">
        <v>2</v>
      </c>
      <c r="F795" t="s">
        <v>45</v>
      </c>
      <c r="G795">
        <v>1</v>
      </c>
      <c r="H795" t="s">
        <v>2317</v>
      </c>
      <c r="I795" t="s">
        <v>2301</v>
      </c>
      <c r="J795" t="s">
        <v>2302</v>
      </c>
      <c r="K795">
        <v>10</v>
      </c>
      <c r="L795" s="1">
        <v>0.4375</v>
      </c>
      <c r="M795" s="1">
        <v>0.47916666666666669</v>
      </c>
      <c r="N795" t="s">
        <v>2303</v>
      </c>
      <c r="O795" t="s">
        <v>2318</v>
      </c>
      <c r="P795" t="s">
        <v>42</v>
      </c>
      <c r="AD795" t="s">
        <v>43</v>
      </c>
    </row>
    <row r="796" spans="1:30" x14ac:dyDescent="0.3">
      <c r="A796">
        <v>154</v>
      </c>
      <c r="B796">
        <v>15239</v>
      </c>
      <c r="C796" t="s">
        <v>2348</v>
      </c>
      <c r="D796">
        <v>20160524</v>
      </c>
      <c r="E796">
        <v>4</v>
      </c>
      <c r="F796" t="s">
        <v>38</v>
      </c>
      <c r="H796" t="s">
        <v>2349</v>
      </c>
      <c r="K796">
        <v>10</v>
      </c>
      <c r="L796" s="1">
        <v>0.45833333333333331</v>
      </c>
      <c r="M796" s="1">
        <v>0.46875</v>
      </c>
      <c r="P796" t="s">
        <v>42</v>
      </c>
      <c r="AD796" t="s">
        <v>43</v>
      </c>
    </row>
    <row r="797" spans="1:30" x14ac:dyDescent="0.3">
      <c r="A797">
        <v>398</v>
      </c>
      <c r="B797">
        <v>15251</v>
      </c>
      <c r="C797" t="s">
        <v>2360</v>
      </c>
      <c r="D797">
        <v>20160523</v>
      </c>
      <c r="E797">
        <v>2</v>
      </c>
      <c r="F797" t="s">
        <v>45</v>
      </c>
      <c r="G797">
        <v>1</v>
      </c>
      <c r="H797" t="s">
        <v>2361</v>
      </c>
      <c r="I797" t="s">
        <v>2362</v>
      </c>
      <c r="J797" t="s">
        <v>2363</v>
      </c>
      <c r="K797">
        <v>10</v>
      </c>
      <c r="L797" s="1">
        <v>0.33680555555555558</v>
      </c>
      <c r="M797" s="1">
        <v>0.39930555555555558</v>
      </c>
      <c r="N797" t="s">
        <v>2364</v>
      </c>
      <c r="O797" t="s">
        <v>2365</v>
      </c>
      <c r="P797" t="s">
        <v>57</v>
      </c>
      <c r="S797">
        <v>3</v>
      </c>
      <c r="T797" t="s">
        <v>2366</v>
      </c>
      <c r="U797" t="s">
        <v>1070</v>
      </c>
      <c r="AC797" t="s">
        <v>2360</v>
      </c>
      <c r="AD797" t="s">
        <v>43</v>
      </c>
    </row>
    <row r="798" spans="1:30" x14ac:dyDescent="0.3">
      <c r="A798">
        <v>398</v>
      </c>
      <c r="B798">
        <v>15252</v>
      </c>
      <c r="C798" t="s">
        <v>2367</v>
      </c>
      <c r="D798">
        <v>20160523</v>
      </c>
      <c r="E798">
        <v>4</v>
      </c>
      <c r="F798" t="s">
        <v>38</v>
      </c>
      <c r="G798">
        <v>1</v>
      </c>
      <c r="H798" t="s">
        <v>2368</v>
      </c>
      <c r="J798" t="s">
        <v>2363</v>
      </c>
      <c r="K798">
        <v>10</v>
      </c>
      <c r="L798" s="1">
        <v>0.40972222222222227</v>
      </c>
      <c r="M798" s="1">
        <v>0.47222222222222227</v>
      </c>
      <c r="N798" t="s">
        <v>2364</v>
      </c>
      <c r="O798" t="s">
        <v>2365</v>
      </c>
      <c r="P798" t="s">
        <v>57</v>
      </c>
      <c r="Z798" t="s">
        <v>2369</v>
      </c>
      <c r="AA798" t="s">
        <v>2370</v>
      </c>
      <c r="AB798" t="s">
        <v>2371</v>
      </c>
      <c r="AC798" t="s">
        <v>2367</v>
      </c>
      <c r="AD798" t="s">
        <v>43</v>
      </c>
    </row>
    <row r="799" spans="1:30" x14ac:dyDescent="0.3">
      <c r="A799">
        <v>398</v>
      </c>
      <c r="B799">
        <v>15253</v>
      </c>
      <c r="C799" t="s">
        <v>1293</v>
      </c>
      <c r="D799">
        <v>20160523</v>
      </c>
      <c r="E799">
        <v>1</v>
      </c>
      <c r="F799" t="s">
        <v>45</v>
      </c>
      <c r="G799">
        <v>1</v>
      </c>
      <c r="H799" t="s">
        <v>2361</v>
      </c>
      <c r="I799" t="s">
        <v>2362</v>
      </c>
      <c r="J799" t="s">
        <v>2363</v>
      </c>
      <c r="K799">
        <v>10</v>
      </c>
      <c r="L799" s="1">
        <v>0.47916666666666669</v>
      </c>
      <c r="M799" s="1">
        <v>0.54166666666666663</v>
      </c>
      <c r="N799" t="s">
        <v>2364</v>
      </c>
      <c r="O799" t="s">
        <v>2365</v>
      </c>
      <c r="P799" t="s">
        <v>57</v>
      </c>
      <c r="Q799">
        <v>120</v>
      </c>
      <c r="R799">
        <v>3</v>
      </c>
      <c r="AA799" t="s">
        <v>2372</v>
      </c>
      <c r="AB799" t="s">
        <v>2373</v>
      </c>
      <c r="AC799" t="s">
        <v>1293</v>
      </c>
      <c r="AD799" t="s">
        <v>43</v>
      </c>
    </row>
    <row r="800" spans="1:30" x14ac:dyDescent="0.3">
      <c r="A800">
        <v>398</v>
      </c>
      <c r="B800">
        <v>15254</v>
      </c>
      <c r="C800" t="s">
        <v>2374</v>
      </c>
      <c r="D800">
        <v>20160523</v>
      </c>
      <c r="E800">
        <v>4</v>
      </c>
      <c r="F800" t="s">
        <v>45</v>
      </c>
      <c r="G800">
        <v>1</v>
      </c>
      <c r="H800" t="s">
        <v>2361</v>
      </c>
      <c r="I800" t="s">
        <v>2362</v>
      </c>
      <c r="J800" t="s">
        <v>2363</v>
      </c>
      <c r="K800">
        <v>10</v>
      </c>
      <c r="L800" s="1">
        <v>0.47916666666666669</v>
      </c>
      <c r="M800" s="1">
        <v>0.54166666666666663</v>
      </c>
      <c r="N800" t="s">
        <v>2364</v>
      </c>
      <c r="O800" t="s">
        <v>2365</v>
      </c>
      <c r="P800" t="s">
        <v>57</v>
      </c>
      <c r="Z800" t="s">
        <v>2375</v>
      </c>
      <c r="AA800" t="s">
        <v>2376</v>
      </c>
      <c r="AB800" t="s">
        <v>2377</v>
      </c>
      <c r="AC800" t="s">
        <v>2374</v>
      </c>
      <c r="AD800" t="s">
        <v>43</v>
      </c>
    </row>
    <row r="801" spans="1:30" x14ac:dyDescent="0.3">
      <c r="A801">
        <v>398</v>
      </c>
      <c r="B801">
        <v>15255</v>
      </c>
      <c r="C801" t="s">
        <v>2378</v>
      </c>
      <c r="D801">
        <v>20160523</v>
      </c>
      <c r="E801">
        <v>4</v>
      </c>
      <c r="F801" t="s">
        <v>38</v>
      </c>
      <c r="G801">
        <v>1</v>
      </c>
      <c r="H801" t="s">
        <v>2368</v>
      </c>
      <c r="J801" t="s">
        <v>2363</v>
      </c>
      <c r="K801">
        <v>10</v>
      </c>
      <c r="L801" s="1">
        <v>0.57291666666666663</v>
      </c>
      <c r="M801" s="1">
        <v>0.63194444444444442</v>
      </c>
      <c r="N801" t="s">
        <v>2364</v>
      </c>
      <c r="O801" t="s">
        <v>2365</v>
      </c>
      <c r="P801" t="s">
        <v>57</v>
      </c>
      <c r="Z801">
        <v>97</v>
      </c>
      <c r="AA801" t="s">
        <v>2379</v>
      </c>
      <c r="AB801" t="s">
        <v>2380</v>
      </c>
      <c r="AC801" t="s">
        <v>2378</v>
      </c>
      <c r="AD801" t="s">
        <v>43</v>
      </c>
    </row>
    <row r="802" spans="1:30" x14ac:dyDescent="0.3">
      <c r="A802">
        <v>398</v>
      </c>
      <c r="B802">
        <v>15256</v>
      </c>
      <c r="C802" t="s">
        <v>2381</v>
      </c>
      <c r="D802">
        <v>20160524</v>
      </c>
      <c r="E802">
        <v>2</v>
      </c>
      <c r="F802" t="s">
        <v>45</v>
      </c>
      <c r="G802">
        <v>1</v>
      </c>
      <c r="H802" t="s">
        <v>2361</v>
      </c>
      <c r="I802" t="s">
        <v>2362</v>
      </c>
      <c r="J802" t="s">
        <v>2363</v>
      </c>
      <c r="K802">
        <v>10</v>
      </c>
      <c r="L802" s="1">
        <v>0.33680555555555558</v>
      </c>
      <c r="M802" s="1">
        <v>0.39930555555555558</v>
      </c>
      <c r="N802" t="s">
        <v>2364</v>
      </c>
      <c r="O802" t="s">
        <v>2365</v>
      </c>
      <c r="P802" t="s">
        <v>57</v>
      </c>
      <c r="S802" t="s">
        <v>2375</v>
      </c>
      <c r="T802" t="s">
        <v>2382</v>
      </c>
      <c r="U802" t="s">
        <v>2383</v>
      </c>
      <c r="AA802" t="s">
        <v>2384</v>
      </c>
      <c r="AB802" t="s">
        <v>2385</v>
      </c>
      <c r="AC802" t="s">
        <v>2381</v>
      </c>
      <c r="AD802" t="s">
        <v>43</v>
      </c>
    </row>
    <row r="803" spans="1:30" x14ac:dyDescent="0.3">
      <c r="A803">
        <v>398</v>
      </c>
      <c r="B803">
        <v>15257</v>
      </c>
      <c r="C803" t="s">
        <v>2374</v>
      </c>
      <c r="D803">
        <v>20160524</v>
      </c>
      <c r="E803">
        <v>4</v>
      </c>
      <c r="F803" t="s">
        <v>45</v>
      </c>
      <c r="G803">
        <v>1</v>
      </c>
      <c r="H803" t="s">
        <v>2361</v>
      </c>
      <c r="I803" t="s">
        <v>2362</v>
      </c>
      <c r="J803" t="s">
        <v>2363</v>
      </c>
      <c r="K803">
        <v>10</v>
      </c>
      <c r="L803" s="1">
        <v>0.33680555555555558</v>
      </c>
      <c r="M803" s="1">
        <v>0.39930555555555558</v>
      </c>
      <c r="N803" t="s">
        <v>2364</v>
      </c>
      <c r="O803" t="s">
        <v>2365</v>
      </c>
      <c r="P803" t="s">
        <v>57</v>
      </c>
      <c r="Z803">
        <v>39</v>
      </c>
      <c r="AA803" t="s">
        <v>2386</v>
      </c>
      <c r="AB803" t="s">
        <v>2387</v>
      </c>
      <c r="AC803" t="s">
        <v>2374</v>
      </c>
      <c r="AD803" t="s">
        <v>43</v>
      </c>
    </row>
    <row r="804" spans="1:30" x14ac:dyDescent="0.3">
      <c r="A804">
        <v>398</v>
      </c>
      <c r="B804">
        <v>15258</v>
      </c>
      <c r="C804" t="s">
        <v>2388</v>
      </c>
      <c r="D804">
        <v>20160524</v>
      </c>
      <c r="E804">
        <v>4</v>
      </c>
      <c r="F804" t="s">
        <v>45</v>
      </c>
      <c r="G804">
        <v>1</v>
      </c>
      <c r="H804" t="s">
        <v>2361</v>
      </c>
      <c r="I804" t="s">
        <v>2362</v>
      </c>
      <c r="J804" t="s">
        <v>2363</v>
      </c>
      <c r="K804">
        <v>10</v>
      </c>
      <c r="L804" s="1">
        <v>0.40972222222222227</v>
      </c>
      <c r="M804" s="1">
        <v>0.47222222222222227</v>
      </c>
      <c r="N804" t="s">
        <v>2364</v>
      </c>
      <c r="O804" t="s">
        <v>2365</v>
      </c>
      <c r="P804" t="s">
        <v>57</v>
      </c>
      <c r="Z804" t="s">
        <v>1568</v>
      </c>
      <c r="AA804" t="s">
        <v>2389</v>
      </c>
      <c r="AB804" t="s">
        <v>2390</v>
      </c>
      <c r="AC804" t="s">
        <v>2388</v>
      </c>
      <c r="AD804" t="s">
        <v>43</v>
      </c>
    </row>
    <row r="805" spans="1:30" x14ac:dyDescent="0.3">
      <c r="A805">
        <v>398</v>
      </c>
      <c r="B805">
        <v>15259</v>
      </c>
      <c r="C805" t="s">
        <v>2391</v>
      </c>
      <c r="D805">
        <v>20160524</v>
      </c>
      <c r="E805">
        <v>3</v>
      </c>
      <c r="F805" t="s">
        <v>38</v>
      </c>
      <c r="G805">
        <v>1</v>
      </c>
      <c r="H805" t="s">
        <v>2361</v>
      </c>
      <c r="I805" t="s">
        <v>2362</v>
      </c>
      <c r="J805" t="s">
        <v>2363</v>
      </c>
      <c r="K805">
        <v>10</v>
      </c>
      <c r="L805" s="1">
        <v>0.47916666666666669</v>
      </c>
      <c r="M805" s="1">
        <v>0.54166666666666663</v>
      </c>
      <c r="N805" t="s">
        <v>2364</v>
      </c>
      <c r="O805" t="s">
        <v>2365</v>
      </c>
      <c r="P805" t="s">
        <v>42</v>
      </c>
      <c r="AD805" t="s">
        <v>43</v>
      </c>
    </row>
    <row r="806" spans="1:30" x14ac:dyDescent="0.3">
      <c r="A806">
        <v>398</v>
      </c>
      <c r="B806">
        <v>15260</v>
      </c>
      <c r="C806" t="s">
        <v>2392</v>
      </c>
      <c r="D806">
        <v>20160524</v>
      </c>
      <c r="E806">
        <v>3</v>
      </c>
      <c r="F806" t="s">
        <v>45</v>
      </c>
      <c r="G806">
        <v>1</v>
      </c>
      <c r="H806" t="s">
        <v>2361</v>
      </c>
      <c r="I806" t="s">
        <v>2362</v>
      </c>
      <c r="J806" t="s">
        <v>2363</v>
      </c>
      <c r="K806">
        <v>10</v>
      </c>
      <c r="L806" s="1">
        <v>0.47916666666666669</v>
      </c>
      <c r="M806" s="1">
        <v>0.54166666666666663</v>
      </c>
      <c r="N806" t="s">
        <v>2364</v>
      </c>
      <c r="O806" t="s">
        <v>2365</v>
      </c>
      <c r="P806" t="s">
        <v>57</v>
      </c>
      <c r="W806" t="s">
        <v>2393</v>
      </c>
      <c r="X806" t="s">
        <v>2394</v>
      </c>
      <c r="Y806">
        <v>40</v>
      </c>
      <c r="AA806" t="s">
        <v>2395</v>
      </c>
      <c r="AB806" t="s">
        <v>2396</v>
      </c>
      <c r="AC806" t="s">
        <v>2392</v>
      </c>
      <c r="AD806" t="s">
        <v>43</v>
      </c>
    </row>
    <row r="807" spans="1:30" x14ac:dyDescent="0.3">
      <c r="A807">
        <v>398</v>
      </c>
      <c r="B807">
        <v>15261</v>
      </c>
      <c r="C807" t="s">
        <v>2388</v>
      </c>
      <c r="D807">
        <v>20160524</v>
      </c>
      <c r="E807">
        <v>4</v>
      </c>
      <c r="F807" t="s">
        <v>38</v>
      </c>
      <c r="G807">
        <v>1</v>
      </c>
      <c r="H807" t="s">
        <v>2361</v>
      </c>
      <c r="I807" t="s">
        <v>2362</v>
      </c>
      <c r="J807" t="s">
        <v>2363</v>
      </c>
      <c r="K807">
        <v>10</v>
      </c>
      <c r="L807" s="1">
        <v>0.57291666666666663</v>
      </c>
      <c r="M807" s="1">
        <v>0.63194444444444442</v>
      </c>
      <c r="N807" t="s">
        <v>2364</v>
      </c>
      <c r="O807" t="s">
        <v>2365</v>
      </c>
      <c r="P807" t="s">
        <v>57</v>
      </c>
      <c r="Z807" t="s">
        <v>1568</v>
      </c>
      <c r="AA807" t="s">
        <v>2397</v>
      </c>
      <c r="AB807" t="s">
        <v>2398</v>
      </c>
      <c r="AC807" t="s">
        <v>2388</v>
      </c>
      <c r="AD807" t="s">
        <v>43</v>
      </c>
    </row>
    <row r="808" spans="1:30" x14ac:dyDescent="0.3">
      <c r="A808">
        <v>398</v>
      </c>
      <c r="B808">
        <v>15262</v>
      </c>
      <c r="C808" t="s">
        <v>2399</v>
      </c>
      <c r="D808">
        <v>20160525</v>
      </c>
      <c r="E808">
        <v>2</v>
      </c>
      <c r="F808" t="s">
        <v>38</v>
      </c>
      <c r="G808">
        <v>1</v>
      </c>
      <c r="H808" t="s">
        <v>2361</v>
      </c>
      <c r="I808" t="s">
        <v>2362</v>
      </c>
      <c r="J808" t="s">
        <v>2363</v>
      </c>
      <c r="K808">
        <v>10</v>
      </c>
      <c r="L808" s="1">
        <v>0.33680555555555558</v>
      </c>
      <c r="M808" s="1">
        <v>0.39930555555555558</v>
      </c>
      <c r="N808" t="s">
        <v>2364</v>
      </c>
      <c r="O808" t="s">
        <v>2365</v>
      </c>
      <c r="P808" t="s">
        <v>57</v>
      </c>
      <c r="S808">
        <v>1</v>
      </c>
      <c r="T808" t="s">
        <v>2400</v>
      </c>
      <c r="U808" t="s">
        <v>1070</v>
      </c>
      <c r="AA808" t="s">
        <v>2401</v>
      </c>
      <c r="AB808" t="s">
        <v>2402</v>
      </c>
      <c r="AC808" t="s">
        <v>2399</v>
      </c>
      <c r="AD808" t="s">
        <v>43</v>
      </c>
    </row>
    <row r="809" spans="1:30" x14ac:dyDescent="0.3">
      <c r="A809">
        <v>398</v>
      </c>
      <c r="B809">
        <v>15263</v>
      </c>
      <c r="C809" t="s">
        <v>2403</v>
      </c>
      <c r="D809">
        <v>20160525</v>
      </c>
      <c r="E809">
        <v>1</v>
      </c>
      <c r="F809" t="s">
        <v>45</v>
      </c>
      <c r="G809">
        <v>1</v>
      </c>
      <c r="H809" t="s">
        <v>2361</v>
      </c>
      <c r="I809" t="s">
        <v>2362</v>
      </c>
      <c r="J809" t="s">
        <v>2363</v>
      </c>
      <c r="K809">
        <v>10</v>
      </c>
      <c r="L809" s="1">
        <v>0.40972222222222227</v>
      </c>
      <c r="M809" s="1">
        <v>0.47222222222222227</v>
      </c>
      <c r="N809" t="s">
        <v>2364</v>
      </c>
      <c r="O809" t="s">
        <v>2365</v>
      </c>
      <c r="P809" t="s">
        <v>57</v>
      </c>
      <c r="Q809">
        <v>100</v>
      </c>
      <c r="R809">
        <v>6</v>
      </c>
      <c r="AA809" t="s">
        <v>2404</v>
      </c>
      <c r="AB809" t="s">
        <v>2405</v>
      </c>
      <c r="AC809" t="s">
        <v>2403</v>
      </c>
      <c r="AD809" t="s">
        <v>43</v>
      </c>
    </row>
    <row r="810" spans="1:30" x14ac:dyDescent="0.3">
      <c r="A810">
        <v>398</v>
      </c>
      <c r="B810">
        <v>15264</v>
      </c>
      <c r="C810" t="s">
        <v>2406</v>
      </c>
      <c r="D810">
        <v>20160525</v>
      </c>
      <c r="E810">
        <v>1</v>
      </c>
      <c r="F810" t="s">
        <v>45</v>
      </c>
      <c r="G810">
        <v>1</v>
      </c>
      <c r="H810" t="s">
        <v>2361</v>
      </c>
      <c r="I810" t="s">
        <v>2362</v>
      </c>
      <c r="J810" t="s">
        <v>2363</v>
      </c>
      <c r="K810">
        <v>10</v>
      </c>
      <c r="L810" s="1">
        <v>0.47916666666666669</v>
      </c>
      <c r="M810" s="1">
        <v>0.54166666666666663</v>
      </c>
      <c r="N810" t="s">
        <v>2364</v>
      </c>
      <c r="O810" t="s">
        <v>2365</v>
      </c>
      <c r="P810" t="s">
        <v>57</v>
      </c>
      <c r="Q810">
        <v>626</v>
      </c>
      <c r="R810">
        <v>17</v>
      </c>
      <c r="AA810" t="s">
        <v>2407</v>
      </c>
      <c r="AB810" t="s">
        <v>2408</v>
      </c>
      <c r="AC810" t="s">
        <v>2406</v>
      </c>
      <c r="AD810" t="s">
        <v>43</v>
      </c>
    </row>
    <row r="811" spans="1:30" x14ac:dyDescent="0.3">
      <c r="A811">
        <v>398</v>
      </c>
      <c r="B811">
        <v>15266</v>
      </c>
      <c r="C811" t="s">
        <v>2409</v>
      </c>
      <c r="D811">
        <v>20160525</v>
      </c>
      <c r="E811">
        <v>4</v>
      </c>
      <c r="F811" t="s">
        <v>38</v>
      </c>
      <c r="G811">
        <v>1</v>
      </c>
      <c r="H811" t="s">
        <v>2361</v>
      </c>
      <c r="I811" t="s">
        <v>2362</v>
      </c>
      <c r="J811" t="s">
        <v>2363</v>
      </c>
      <c r="K811">
        <v>10</v>
      </c>
      <c r="L811" s="1">
        <v>0.70833333333333337</v>
      </c>
      <c r="M811" s="1">
        <v>0.77083333333333337</v>
      </c>
      <c r="N811" t="s">
        <v>2364</v>
      </c>
      <c r="O811" t="s">
        <v>2365</v>
      </c>
      <c r="P811" t="s">
        <v>57</v>
      </c>
      <c r="Z811" t="s">
        <v>1568</v>
      </c>
      <c r="AA811" t="s">
        <v>2410</v>
      </c>
      <c r="AB811" t="s">
        <v>2411</v>
      </c>
      <c r="AC811" t="s">
        <v>2409</v>
      </c>
      <c r="AD811" t="s">
        <v>43</v>
      </c>
    </row>
    <row r="812" spans="1:30" x14ac:dyDescent="0.3">
      <c r="A812">
        <v>398</v>
      </c>
      <c r="B812">
        <v>15267</v>
      </c>
      <c r="C812" t="s">
        <v>2412</v>
      </c>
      <c r="D812">
        <v>20160526</v>
      </c>
      <c r="E812">
        <v>2</v>
      </c>
      <c r="F812" t="s">
        <v>45</v>
      </c>
      <c r="G812">
        <v>1</v>
      </c>
      <c r="H812" t="s">
        <v>2361</v>
      </c>
      <c r="I812" t="s">
        <v>2362</v>
      </c>
      <c r="J812" t="s">
        <v>2363</v>
      </c>
      <c r="K812">
        <v>10</v>
      </c>
      <c r="L812" s="1">
        <v>0.33680555555555558</v>
      </c>
      <c r="M812" s="1">
        <v>0.39930555555555558</v>
      </c>
      <c r="N812" t="s">
        <v>2364</v>
      </c>
      <c r="O812" t="s">
        <v>2365</v>
      </c>
      <c r="P812" t="s">
        <v>42</v>
      </c>
      <c r="AD812" t="s">
        <v>43</v>
      </c>
    </row>
    <row r="813" spans="1:30" x14ac:dyDescent="0.3">
      <c r="A813">
        <v>398</v>
      </c>
      <c r="B813">
        <v>15268</v>
      </c>
      <c r="C813" t="s">
        <v>2413</v>
      </c>
      <c r="D813">
        <v>20160526</v>
      </c>
      <c r="E813">
        <v>4</v>
      </c>
      <c r="F813" t="s">
        <v>45</v>
      </c>
      <c r="G813">
        <v>1</v>
      </c>
      <c r="H813" t="s">
        <v>2361</v>
      </c>
      <c r="I813" t="s">
        <v>2362</v>
      </c>
      <c r="J813" t="s">
        <v>2363</v>
      </c>
      <c r="K813">
        <v>10</v>
      </c>
      <c r="L813" s="1">
        <v>0.33680555555555558</v>
      </c>
      <c r="M813" s="1">
        <v>0.39930555555555558</v>
      </c>
      <c r="N813" t="s">
        <v>2364</v>
      </c>
      <c r="O813" t="s">
        <v>2365</v>
      </c>
      <c r="P813" t="s">
        <v>42</v>
      </c>
      <c r="AD813" t="s">
        <v>43</v>
      </c>
    </row>
    <row r="814" spans="1:30" x14ac:dyDescent="0.3">
      <c r="A814">
        <v>398</v>
      </c>
      <c r="B814">
        <v>15269</v>
      </c>
      <c r="C814" t="s">
        <v>2388</v>
      </c>
      <c r="D814">
        <v>20160527</v>
      </c>
      <c r="E814">
        <v>4</v>
      </c>
      <c r="F814" t="s">
        <v>38</v>
      </c>
      <c r="G814">
        <v>1</v>
      </c>
      <c r="H814" t="s">
        <v>2361</v>
      </c>
      <c r="I814" t="s">
        <v>2362</v>
      </c>
      <c r="J814" t="s">
        <v>2363</v>
      </c>
      <c r="K814">
        <v>10</v>
      </c>
      <c r="L814" s="1">
        <v>0.33680555555555558</v>
      </c>
      <c r="M814" s="1">
        <v>0.39930555555555558</v>
      </c>
      <c r="N814" t="s">
        <v>2364</v>
      </c>
      <c r="O814" t="s">
        <v>2365</v>
      </c>
      <c r="P814" t="s">
        <v>57</v>
      </c>
      <c r="Z814" t="s">
        <v>1568</v>
      </c>
      <c r="AA814" t="s">
        <v>2414</v>
      </c>
      <c r="AB814" t="s">
        <v>2415</v>
      </c>
      <c r="AC814" t="s">
        <v>2388</v>
      </c>
      <c r="AD814" t="s">
        <v>43</v>
      </c>
    </row>
    <row r="815" spans="1:30" x14ac:dyDescent="0.3">
      <c r="A815">
        <v>398</v>
      </c>
      <c r="B815">
        <v>15271</v>
      </c>
      <c r="C815" t="s">
        <v>2416</v>
      </c>
      <c r="D815">
        <v>20160526</v>
      </c>
      <c r="E815">
        <v>4</v>
      </c>
      <c r="F815" t="s">
        <v>38</v>
      </c>
      <c r="G815">
        <v>1</v>
      </c>
      <c r="H815" t="s">
        <v>2417</v>
      </c>
      <c r="J815" t="s">
        <v>2363</v>
      </c>
      <c r="K815">
        <v>10</v>
      </c>
      <c r="L815" s="1">
        <v>0.40972222222222227</v>
      </c>
      <c r="M815" s="1">
        <v>0.47222222222222227</v>
      </c>
      <c r="N815" t="s">
        <v>2364</v>
      </c>
      <c r="O815" t="s">
        <v>2365</v>
      </c>
      <c r="P815" t="s">
        <v>42</v>
      </c>
      <c r="AD815" t="s">
        <v>43</v>
      </c>
    </row>
    <row r="816" spans="1:30" x14ac:dyDescent="0.3">
      <c r="A816">
        <v>398</v>
      </c>
      <c r="B816">
        <v>15272</v>
      </c>
      <c r="C816" t="s">
        <v>2418</v>
      </c>
      <c r="D816">
        <v>20160526</v>
      </c>
      <c r="E816">
        <v>4</v>
      </c>
      <c r="F816" t="s">
        <v>45</v>
      </c>
      <c r="G816">
        <v>1</v>
      </c>
      <c r="H816" t="s">
        <v>2361</v>
      </c>
      <c r="I816" t="s">
        <v>2362</v>
      </c>
      <c r="J816" t="s">
        <v>2363</v>
      </c>
      <c r="K816">
        <v>10</v>
      </c>
      <c r="L816" s="1">
        <v>0.47916666666666669</v>
      </c>
      <c r="M816" s="1">
        <v>0.54166666666666663</v>
      </c>
      <c r="N816" t="s">
        <v>2364</v>
      </c>
      <c r="O816" t="s">
        <v>2365</v>
      </c>
      <c r="P816" t="s">
        <v>42</v>
      </c>
      <c r="AD816" t="s">
        <v>43</v>
      </c>
    </row>
    <row r="817" spans="1:30" x14ac:dyDescent="0.3">
      <c r="A817">
        <v>398</v>
      </c>
      <c r="B817">
        <v>15273</v>
      </c>
      <c r="C817" t="s">
        <v>2419</v>
      </c>
      <c r="D817">
        <v>20160526</v>
      </c>
      <c r="E817">
        <v>1</v>
      </c>
      <c r="F817" t="s">
        <v>45</v>
      </c>
      <c r="G817">
        <v>1</v>
      </c>
      <c r="H817" t="s">
        <v>2361</v>
      </c>
      <c r="I817" t="s">
        <v>2362</v>
      </c>
      <c r="J817" t="s">
        <v>2363</v>
      </c>
      <c r="K817">
        <v>10</v>
      </c>
      <c r="L817" s="1">
        <v>0.63888888888888895</v>
      </c>
      <c r="M817" s="1">
        <v>0.72222222222222221</v>
      </c>
      <c r="N817" t="s">
        <v>2364</v>
      </c>
      <c r="O817" t="s">
        <v>2365</v>
      </c>
      <c r="P817" t="s">
        <v>42</v>
      </c>
      <c r="AD817" t="s">
        <v>43</v>
      </c>
    </row>
    <row r="818" spans="1:30" x14ac:dyDescent="0.3">
      <c r="A818">
        <v>398</v>
      </c>
      <c r="B818">
        <v>15274</v>
      </c>
      <c r="C818" t="s">
        <v>2388</v>
      </c>
      <c r="D818">
        <v>20160527</v>
      </c>
      <c r="E818">
        <v>4</v>
      </c>
      <c r="F818" t="s">
        <v>38</v>
      </c>
      <c r="G818">
        <v>1</v>
      </c>
      <c r="H818" t="s">
        <v>2361</v>
      </c>
      <c r="I818" t="s">
        <v>2362</v>
      </c>
      <c r="J818" t="s">
        <v>2363</v>
      </c>
      <c r="K818">
        <v>10</v>
      </c>
      <c r="L818" s="1">
        <v>0.40972222222222227</v>
      </c>
      <c r="M818" s="1">
        <v>0.47222222222222227</v>
      </c>
      <c r="N818" t="s">
        <v>2364</v>
      </c>
      <c r="O818" t="s">
        <v>2365</v>
      </c>
      <c r="P818" t="s">
        <v>57</v>
      </c>
      <c r="Z818" t="s">
        <v>1568</v>
      </c>
      <c r="AA818" t="s">
        <v>2420</v>
      </c>
      <c r="AB818" t="s">
        <v>2421</v>
      </c>
      <c r="AC818" t="s">
        <v>2388</v>
      </c>
      <c r="AD818" t="s">
        <v>43</v>
      </c>
    </row>
    <row r="819" spans="1:30" x14ac:dyDescent="0.3">
      <c r="A819">
        <v>398</v>
      </c>
      <c r="B819">
        <v>15275</v>
      </c>
      <c r="C819" t="s">
        <v>2422</v>
      </c>
      <c r="D819">
        <v>20160527</v>
      </c>
      <c r="E819">
        <v>4</v>
      </c>
      <c r="F819" t="s">
        <v>38</v>
      </c>
      <c r="G819">
        <v>1</v>
      </c>
      <c r="H819" t="s">
        <v>2361</v>
      </c>
      <c r="I819" t="s">
        <v>2362</v>
      </c>
      <c r="J819" t="s">
        <v>2363</v>
      </c>
      <c r="K819">
        <v>10</v>
      </c>
      <c r="L819" s="1">
        <v>0.5</v>
      </c>
      <c r="M819" s="1">
        <v>0.54166666666666663</v>
      </c>
      <c r="N819" t="s">
        <v>2364</v>
      </c>
      <c r="O819" t="s">
        <v>2365</v>
      </c>
      <c r="P819" t="s">
        <v>57</v>
      </c>
      <c r="Z819">
        <v>400</v>
      </c>
      <c r="AA819" t="s">
        <v>2423</v>
      </c>
      <c r="AB819" t="s">
        <v>2424</v>
      </c>
      <c r="AC819" t="s">
        <v>2422</v>
      </c>
      <c r="AD819" t="s">
        <v>43</v>
      </c>
    </row>
    <row r="820" spans="1:30" x14ac:dyDescent="0.3">
      <c r="A820">
        <v>78</v>
      </c>
      <c r="B820">
        <v>15308</v>
      </c>
      <c r="C820" t="s">
        <v>2496</v>
      </c>
      <c r="D820">
        <v>20160523</v>
      </c>
      <c r="E820">
        <v>4</v>
      </c>
      <c r="F820" t="s">
        <v>38</v>
      </c>
      <c r="G820">
        <v>1</v>
      </c>
      <c r="H820" t="s">
        <v>2497</v>
      </c>
      <c r="I820" t="s">
        <v>2498</v>
      </c>
      <c r="J820" t="s">
        <v>2499</v>
      </c>
      <c r="K820">
        <v>10</v>
      </c>
      <c r="L820" s="1">
        <v>0.40625</v>
      </c>
      <c r="M820" s="1">
        <v>0.46875</v>
      </c>
      <c r="N820" t="s">
        <v>2500</v>
      </c>
      <c r="P820" t="s">
        <v>57</v>
      </c>
      <c r="Z820" t="s">
        <v>2501</v>
      </c>
      <c r="AA820" t="s">
        <v>2502</v>
      </c>
      <c r="AC820" t="s">
        <v>2503</v>
      </c>
      <c r="AD820" t="s">
        <v>43</v>
      </c>
    </row>
    <row r="821" spans="1:30" x14ac:dyDescent="0.3">
      <c r="A821">
        <v>78</v>
      </c>
      <c r="B821">
        <v>15310</v>
      </c>
      <c r="C821" t="s">
        <v>2504</v>
      </c>
      <c r="D821">
        <v>20160523</v>
      </c>
      <c r="E821">
        <v>4</v>
      </c>
      <c r="F821" t="s">
        <v>45</v>
      </c>
      <c r="H821" t="s">
        <v>2505</v>
      </c>
      <c r="J821" t="s">
        <v>2499</v>
      </c>
      <c r="K821">
        <v>10</v>
      </c>
      <c r="P821" t="s">
        <v>57</v>
      </c>
      <c r="Z821" t="s">
        <v>2506</v>
      </c>
      <c r="AA821" t="s">
        <v>2507</v>
      </c>
      <c r="AC821" t="s">
        <v>2504</v>
      </c>
      <c r="AD821" t="s">
        <v>43</v>
      </c>
    </row>
    <row r="822" spans="1:30" x14ac:dyDescent="0.3">
      <c r="A822">
        <v>78</v>
      </c>
      <c r="B822">
        <v>15311</v>
      </c>
      <c r="C822" t="s">
        <v>2508</v>
      </c>
      <c r="D822">
        <v>20160523</v>
      </c>
      <c r="E822">
        <v>1</v>
      </c>
      <c r="F822" t="s">
        <v>45</v>
      </c>
      <c r="G822">
        <v>1</v>
      </c>
      <c r="J822" t="s">
        <v>2499</v>
      </c>
      <c r="K822">
        <v>10</v>
      </c>
      <c r="P822" t="s">
        <v>57</v>
      </c>
      <c r="Q822">
        <v>250</v>
      </c>
      <c r="R822" t="s">
        <v>2509</v>
      </c>
      <c r="AA822" t="s">
        <v>2510</v>
      </c>
      <c r="AC822" t="s">
        <v>2508</v>
      </c>
      <c r="AD822" t="s">
        <v>43</v>
      </c>
    </row>
    <row r="823" spans="1:30" x14ac:dyDescent="0.3">
      <c r="A823">
        <v>78</v>
      </c>
      <c r="B823">
        <v>15313</v>
      </c>
      <c r="C823" t="s">
        <v>2515</v>
      </c>
      <c r="D823">
        <v>20160524</v>
      </c>
      <c r="E823">
        <v>2</v>
      </c>
      <c r="F823" t="s">
        <v>45</v>
      </c>
      <c r="G823">
        <v>1</v>
      </c>
      <c r="H823" t="s">
        <v>2516</v>
      </c>
      <c r="J823" t="s">
        <v>2499</v>
      </c>
      <c r="K823">
        <v>10</v>
      </c>
      <c r="L823" s="1">
        <v>0.54166666666666663</v>
      </c>
      <c r="M823" s="1">
        <v>0.58333333333333337</v>
      </c>
      <c r="P823" t="s">
        <v>57</v>
      </c>
      <c r="S823">
        <v>2</v>
      </c>
      <c r="T823" t="s">
        <v>2517</v>
      </c>
      <c r="U823" t="s">
        <v>2518</v>
      </c>
      <c r="AA823" t="s">
        <v>2519</v>
      </c>
      <c r="AC823" t="s">
        <v>2515</v>
      </c>
      <c r="AD823" t="s">
        <v>43</v>
      </c>
    </row>
    <row r="824" spans="1:30" x14ac:dyDescent="0.3">
      <c r="A824">
        <v>78</v>
      </c>
      <c r="B824">
        <v>15316</v>
      </c>
      <c r="C824" t="s">
        <v>2283</v>
      </c>
      <c r="D824">
        <v>20160525</v>
      </c>
      <c r="E824">
        <v>4</v>
      </c>
      <c r="F824" t="s">
        <v>45</v>
      </c>
      <c r="G824">
        <v>1</v>
      </c>
      <c r="J824" t="s">
        <v>2499</v>
      </c>
      <c r="K824">
        <v>10</v>
      </c>
      <c r="P824" t="s">
        <v>57</v>
      </c>
      <c r="Z824">
        <v>50</v>
      </c>
      <c r="AA824" t="s">
        <v>2524</v>
      </c>
      <c r="AC824" t="s">
        <v>2283</v>
      </c>
      <c r="AD824" t="s">
        <v>43</v>
      </c>
    </row>
    <row r="825" spans="1:30" x14ac:dyDescent="0.3">
      <c r="A825">
        <v>78</v>
      </c>
      <c r="B825">
        <v>15320</v>
      </c>
      <c r="C825" t="s">
        <v>2530</v>
      </c>
      <c r="D825">
        <v>20160526</v>
      </c>
      <c r="E825">
        <v>2</v>
      </c>
      <c r="F825" t="s">
        <v>38</v>
      </c>
      <c r="G825">
        <v>1</v>
      </c>
      <c r="J825" t="s">
        <v>2499</v>
      </c>
      <c r="K825">
        <v>10</v>
      </c>
      <c r="P825" t="s">
        <v>57</v>
      </c>
      <c r="S825">
        <v>2</v>
      </c>
      <c r="T825" t="s">
        <v>2517</v>
      </c>
      <c r="U825" t="s">
        <v>2518</v>
      </c>
      <c r="AA825" t="s">
        <v>2531</v>
      </c>
      <c r="AC825" t="s">
        <v>2530</v>
      </c>
      <c r="AD825" t="s">
        <v>43</v>
      </c>
    </row>
    <row r="826" spans="1:30" x14ac:dyDescent="0.3">
      <c r="A826">
        <v>78</v>
      </c>
      <c r="B826">
        <v>15322</v>
      </c>
      <c r="C826" t="s">
        <v>2533</v>
      </c>
      <c r="D826">
        <v>20160527</v>
      </c>
      <c r="E826">
        <v>2</v>
      </c>
      <c r="F826" t="s">
        <v>45</v>
      </c>
      <c r="G826">
        <v>1</v>
      </c>
      <c r="J826" t="s">
        <v>2499</v>
      </c>
      <c r="K826">
        <v>10</v>
      </c>
      <c r="P826" t="s">
        <v>57</v>
      </c>
      <c r="S826">
        <v>1</v>
      </c>
      <c r="T826" t="s">
        <v>2534</v>
      </c>
      <c r="U826" t="s">
        <v>2535</v>
      </c>
      <c r="AA826" t="s">
        <v>2536</v>
      </c>
      <c r="AC826" t="s">
        <v>2533</v>
      </c>
      <c r="AD826" t="s">
        <v>43</v>
      </c>
    </row>
    <row r="827" spans="1:30" x14ac:dyDescent="0.3">
      <c r="A827">
        <v>78</v>
      </c>
      <c r="B827">
        <v>15323</v>
      </c>
      <c r="C827" t="s">
        <v>2537</v>
      </c>
      <c r="D827">
        <v>20160527</v>
      </c>
      <c r="E827">
        <v>4</v>
      </c>
      <c r="F827" t="s">
        <v>45</v>
      </c>
      <c r="G827">
        <v>1</v>
      </c>
      <c r="J827" t="s">
        <v>2499</v>
      </c>
      <c r="K827">
        <v>10</v>
      </c>
      <c r="P827" t="s">
        <v>57</v>
      </c>
      <c r="Z827">
        <v>300</v>
      </c>
      <c r="AA827" t="s">
        <v>2538</v>
      </c>
      <c r="AC827" t="s">
        <v>2537</v>
      </c>
      <c r="AD827" t="s">
        <v>43</v>
      </c>
    </row>
    <row r="828" spans="1:30" x14ac:dyDescent="0.3">
      <c r="A828">
        <v>1070</v>
      </c>
      <c r="B828">
        <v>15389</v>
      </c>
      <c r="C828" t="s">
        <v>2638</v>
      </c>
      <c r="D828">
        <v>20160526</v>
      </c>
      <c r="E828">
        <v>2</v>
      </c>
      <c r="F828" t="s">
        <v>45</v>
      </c>
      <c r="G828">
        <v>1</v>
      </c>
      <c r="H828" t="s">
        <v>2317</v>
      </c>
      <c r="I828" t="s">
        <v>2301</v>
      </c>
      <c r="J828" t="s">
        <v>2302</v>
      </c>
      <c r="K828">
        <v>10</v>
      </c>
      <c r="L828" s="1">
        <v>0.39583333333333331</v>
      </c>
      <c r="M828" s="1">
        <v>0.46875</v>
      </c>
      <c r="N828" t="s">
        <v>2303</v>
      </c>
      <c r="O828" t="s">
        <v>2639</v>
      </c>
      <c r="P828" t="s">
        <v>42</v>
      </c>
      <c r="AD828" t="s">
        <v>43</v>
      </c>
    </row>
    <row r="829" spans="1:30" x14ac:dyDescent="0.3">
      <c r="A829">
        <v>193</v>
      </c>
      <c r="B829">
        <v>15393</v>
      </c>
      <c r="C829" t="s">
        <v>2646</v>
      </c>
      <c r="D829">
        <v>20160523</v>
      </c>
      <c r="E829">
        <v>3</v>
      </c>
      <c r="F829" t="s">
        <v>38</v>
      </c>
      <c r="H829" t="s">
        <v>2647</v>
      </c>
      <c r="I829" t="s">
        <v>2648</v>
      </c>
      <c r="J829" t="s">
        <v>2302</v>
      </c>
      <c r="K829">
        <v>10</v>
      </c>
      <c r="L829" s="1">
        <v>0.5</v>
      </c>
      <c r="M829" s="1">
        <v>0.66666666666666663</v>
      </c>
      <c r="N829" t="s">
        <v>2649</v>
      </c>
      <c r="O829" t="s">
        <v>2650</v>
      </c>
      <c r="P829" t="s">
        <v>42</v>
      </c>
      <c r="AD829" t="s">
        <v>43</v>
      </c>
    </row>
    <row r="830" spans="1:30" ht="346.5" x14ac:dyDescent="0.3">
      <c r="A830">
        <v>1070</v>
      </c>
      <c r="B830">
        <v>15394</v>
      </c>
      <c r="C830" t="s">
        <v>2651</v>
      </c>
      <c r="D830">
        <v>20160527</v>
      </c>
      <c r="E830">
        <v>4</v>
      </c>
      <c r="F830" t="s">
        <v>38</v>
      </c>
      <c r="H830" t="s">
        <v>2652</v>
      </c>
      <c r="I830" t="s">
        <v>2301</v>
      </c>
      <c r="J830" t="s">
        <v>2302</v>
      </c>
      <c r="K830">
        <v>10</v>
      </c>
      <c r="L830" s="1">
        <v>0.4375</v>
      </c>
      <c r="M830" s="1">
        <v>0.47916666666666669</v>
      </c>
      <c r="N830" t="s">
        <v>2303</v>
      </c>
      <c r="O830" s="2" t="s">
        <v>2653</v>
      </c>
      <c r="P830" t="s">
        <v>42</v>
      </c>
      <c r="AD830" t="s">
        <v>43</v>
      </c>
    </row>
    <row r="831" spans="1:30" x14ac:dyDescent="0.3">
      <c r="A831">
        <v>193</v>
      </c>
      <c r="B831">
        <v>15396</v>
      </c>
      <c r="C831" t="s">
        <v>2654</v>
      </c>
      <c r="D831">
        <v>20160524</v>
      </c>
      <c r="E831">
        <v>4</v>
      </c>
      <c r="F831" t="s">
        <v>45</v>
      </c>
      <c r="H831" t="s">
        <v>2655</v>
      </c>
      <c r="K831">
        <v>10</v>
      </c>
      <c r="L831" s="1">
        <v>0.60416666666666663</v>
      </c>
      <c r="M831" s="1">
        <v>0.64583333333333337</v>
      </c>
      <c r="P831" t="s">
        <v>42</v>
      </c>
      <c r="AD831" t="s">
        <v>43</v>
      </c>
    </row>
    <row r="832" spans="1:30" hidden="1" x14ac:dyDescent="0.3">
      <c r="A832">
        <v>858</v>
      </c>
      <c r="B832">
        <v>15413</v>
      </c>
      <c r="C832" t="s">
        <v>2675</v>
      </c>
      <c r="AD832" t="s">
        <v>31</v>
      </c>
    </row>
    <row r="833" spans="1:30" ht="231" x14ac:dyDescent="0.3">
      <c r="A833">
        <v>1055</v>
      </c>
      <c r="B833">
        <v>15901</v>
      </c>
      <c r="C833" t="s">
        <v>3113</v>
      </c>
      <c r="D833">
        <v>20160523</v>
      </c>
      <c r="E833">
        <v>3</v>
      </c>
      <c r="F833" t="s">
        <v>38</v>
      </c>
      <c r="G833">
        <v>1</v>
      </c>
      <c r="H833" t="s">
        <v>3114</v>
      </c>
      <c r="I833" t="s">
        <v>3115</v>
      </c>
      <c r="J833" t="s">
        <v>3116</v>
      </c>
      <c r="K833">
        <v>10</v>
      </c>
      <c r="L833" s="1">
        <v>0.41666666666666669</v>
      </c>
      <c r="M833" s="1">
        <v>0.46875</v>
      </c>
      <c r="N833" t="s">
        <v>3117</v>
      </c>
      <c r="O833" s="2" t="s">
        <v>3118</v>
      </c>
      <c r="P833" t="s">
        <v>42</v>
      </c>
      <c r="AD833" t="s">
        <v>43</v>
      </c>
    </row>
    <row r="834" spans="1:30" ht="280.5" x14ac:dyDescent="0.3">
      <c r="A834">
        <v>1055</v>
      </c>
      <c r="B834">
        <v>15902</v>
      </c>
      <c r="C834" t="s">
        <v>3119</v>
      </c>
      <c r="D834">
        <v>20160524</v>
      </c>
      <c r="E834">
        <v>2</v>
      </c>
      <c r="F834" t="s">
        <v>38</v>
      </c>
      <c r="G834">
        <v>1</v>
      </c>
      <c r="H834" t="s">
        <v>3120</v>
      </c>
      <c r="I834" t="s">
        <v>3121</v>
      </c>
      <c r="J834" t="s">
        <v>3116</v>
      </c>
      <c r="K834">
        <v>10</v>
      </c>
      <c r="L834" s="1">
        <v>0.47916666666666669</v>
      </c>
      <c r="M834" s="1">
        <v>0.52083333333333337</v>
      </c>
      <c r="N834" t="s">
        <v>3122</v>
      </c>
      <c r="O834" s="2" t="s">
        <v>3123</v>
      </c>
      <c r="P834" t="s">
        <v>42</v>
      </c>
      <c r="AD834" t="s">
        <v>43</v>
      </c>
    </row>
    <row r="835" spans="1:30" x14ac:dyDescent="0.3">
      <c r="A835">
        <v>1055</v>
      </c>
      <c r="B835">
        <v>15907</v>
      </c>
      <c r="C835" t="s">
        <v>3130</v>
      </c>
      <c r="D835">
        <v>20160526</v>
      </c>
      <c r="E835">
        <v>1</v>
      </c>
      <c r="F835" t="s">
        <v>45</v>
      </c>
      <c r="G835">
        <v>1</v>
      </c>
      <c r="H835" t="s">
        <v>3131</v>
      </c>
      <c r="I835" t="s">
        <v>3121</v>
      </c>
      <c r="J835" t="s">
        <v>3116</v>
      </c>
      <c r="K835">
        <v>10</v>
      </c>
      <c r="L835" s="1">
        <v>0.69791666666666663</v>
      </c>
      <c r="M835" s="1">
        <v>0.71875</v>
      </c>
      <c r="N835" t="s">
        <v>3122</v>
      </c>
      <c r="O835" t="s">
        <v>3132</v>
      </c>
      <c r="P835" t="s">
        <v>42</v>
      </c>
      <c r="AD835" t="s">
        <v>43</v>
      </c>
    </row>
    <row r="836" spans="1:30" ht="198" x14ac:dyDescent="0.3">
      <c r="A836">
        <v>1055</v>
      </c>
      <c r="B836">
        <v>15912</v>
      </c>
      <c r="C836" t="s">
        <v>3147</v>
      </c>
      <c r="D836">
        <v>20160525</v>
      </c>
      <c r="E836">
        <v>4</v>
      </c>
      <c r="F836" t="s">
        <v>45</v>
      </c>
      <c r="G836">
        <v>1</v>
      </c>
      <c r="H836" t="s">
        <v>3148</v>
      </c>
      <c r="I836" t="s">
        <v>3121</v>
      </c>
      <c r="J836" t="s">
        <v>3149</v>
      </c>
      <c r="K836">
        <v>10</v>
      </c>
      <c r="L836" s="1">
        <v>0.40625</v>
      </c>
      <c r="M836" s="1">
        <v>0.46875</v>
      </c>
      <c r="N836" t="s">
        <v>3150</v>
      </c>
      <c r="O836" s="2" t="s">
        <v>3151</v>
      </c>
      <c r="P836" t="s">
        <v>42</v>
      </c>
      <c r="AD836" t="s">
        <v>43</v>
      </c>
    </row>
    <row r="837" spans="1:30" hidden="1" x14ac:dyDescent="0.3">
      <c r="A837">
        <v>465</v>
      </c>
      <c r="B837">
        <v>15424</v>
      </c>
      <c r="C837" t="s">
        <v>2692</v>
      </c>
      <c r="AD837" t="s">
        <v>29</v>
      </c>
    </row>
    <row r="838" spans="1:30" x14ac:dyDescent="0.3">
      <c r="A838">
        <v>1055</v>
      </c>
      <c r="B838">
        <v>15915</v>
      </c>
      <c r="C838" t="s">
        <v>3155</v>
      </c>
      <c r="D838">
        <v>20160527</v>
      </c>
      <c r="E838">
        <v>2</v>
      </c>
      <c r="F838" t="s">
        <v>45</v>
      </c>
      <c r="G838">
        <v>1</v>
      </c>
      <c r="H838" t="s">
        <v>3120</v>
      </c>
      <c r="I838" t="s">
        <v>3121</v>
      </c>
      <c r="J838" t="s">
        <v>3116</v>
      </c>
      <c r="K838">
        <v>10</v>
      </c>
      <c r="L838" s="1">
        <v>0.48958333333333331</v>
      </c>
      <c r="M838" s="1">
        <v>0.54166666666666663</v>
      </c>
      <c r="N838" t="s">
        <v>3150</v>
      </c>
      <c r="O838" t="s">
        <v>3156</v>
      </c>
      <c r="P838" t="s">
        <v>42</v>
      </c>
      <c r="AD838" t="s">
        <v>43</v>
      </c>
    </row>
    <row r="839" spans="1:30" x14ac:dyDescent="0.3">
      <c r="A839">
        <v>1189</v>
      </c>
      <c r="B839">
        <v>16329</v>
      </c>
      <c r="C839" t="s">
        <v>3563</v>
      </c>
      <c r="D839">
        <v>20160524</v>
      </c>
      <c r="E839">
        <v>1</v>
      </c>
      <c r="F839" t="s">
        <v>45</v>
      </c>
      <c r="H839" t="s">
        <v>3564</v>
      </c>
      <c r="I839" t="s">
        <v>3565</v>
      </c>
      <c r="J839" t="s">
        <v>3566</v>
      </c>
      <c r="K839">
        <v>10</v>
      </c>
      <c r="L839" s="1">
        <v>0.58333333333333337</v>
      </c>
      <c r="M839" s="1">
        <v>0.64583333333333337</v>
      </c>
      <c r="N839" t="s">
        <v>3567</v>
      </c>
      <c r="O839" t="s">
        <v>3568</v>
      </c>
      <c r="P839" t="s">
        <v>57</v>
      </c>
      <c r="Q839">
        <v>38</v>
      </c>
      <c r="R839">
        <v>1</v>
      </c>
      <c r="AA839" t="s">
        <v>3569</v>
      </c>
      <c r="AC839" t="s">
        <v>3563</v>
      </c>
      <c r="AD839" t="s">
        <v>43</v>
      </c>
    </row>
    <row r="840" spans="1:30" x14ac:dyDescent="0.3">
      <c r="A840">
        <v>1189</v>
      </c>
      <c r="B840">
        <v>16338</v>
      </c>
      <c r="C840" t="s">
        <v>3591</v>
      </c>
      <c r="D840">
        <v>20160525</v>
      </c>
      <c r="E840">
        <v>3</v>
      </c>
      <c r="F840" t="s">
        <v>45</v>
      </c>
      <c r="J840" t="s">
        <v>3566</v>
      </c>
      <c r="K840">
        <v>10</v>
      </c>
      <c r="P840" t="s">
        <v>57</v>
      </c>
      <c r="W840" t="s">
        <v>3592</v>
      </c>
      <c r="X840" t="s">
        <v>3593</v>
      </c>
      <c r="Y840">
        <v>60</v>
      </c>
      <c r="AA840" t="s">
        <v>3594</v>
      </c>
      <c r="AC840" t="s">
        <v>3591</v>
      </c>
      <c r="AD840" t="s">
        <v>43</v>
      </c>
    </row>
    <row r="841" spans="1:30" x14ac:dyDescent="0.3">
      <c r="A841">
        <v>1189</v>
      </c>
      <c r="B841">
        <v>16341</v>
      </c>
      <c r="C841" t="s">
        <v>3596</v>
      </c>
      <c r="D841">
        <v>20160525</v>
      </c>
      <c r="E841">
        <v>3</v>
      </c>
      <c r="F841" t="s">
        <v>45</v>
      </c>
      <c r="J841" t="s">
        <v>3566</v>
      </c>
      <c r="K841">
        <v>10</v>
      </c>
      <c r="P841" t="s">
        <v>57</v>
      </c>
      <c r="W841" t="s">
        <v>3597</v>
      </c>
      <c r="X841" t="s">
        <v>3598</v>
      </c>
      <c r="Y841">
        <v>40</v>
      </c>
      <c r="AA841" t="s">
        <v>3599</v>
      </c>
      <c r="AC841" t="s">
        <v>3596</v>
      </c>
      <c r="AD841" t="s">
        <v>43</v>
      </c>
    </row>
    <row r="842" spans="1:30" x14ac:dyDescent="0.3">
      <c r="A842">
        <v>1189</v>
      </c>
      <c r="B842">
        <v>16342</v>
      </c>
      <c r="C842" t="s">
        <v>3600</v>
      </c>
      <c r="D842">
        <v>20160524</v>
      </c>
      <c r="E842">
        <v>3</v>
      </c>
      <c r="F842" t="s">
        <v>45</v>
      </c>
      <c r="J842" t="s">
        <v>3566</v>
      </c>
      <c r="K842">
        <v>10</v>
      </c>
      <c r="P842" t="s">
        <v>57</v>
      </c>
      <c r="W842" t="s">
        <v>3601</v>
      </c>
      <c r="X842" t="s">
        <v>3602</v>
      </c>
      <c r="Y842">
        <v>5</v>
      </c>
      <c r="AA842" t="s">
        <v>3603</v>
      </c>
      <c r="AC842" t="s">
        <v>3600</v>
      </c>
      <c r="AD842" t="s">
        <v>43</v>
      </c>
    </row>
    <row r="843" spans="1:30" x14ac:dyDescent="0.3">
      <c r="A843">
        <v>1189</v>
      </c>
      <c r="B843">
        <v>16345</v>
      </c>
      <c r="C843" t="s">
        <v>3607</v>
      </c>
      <c r="D843">
        <v>20160526</v>
      </c>
      <c r="E843">
        <v>3</v>
      </c>
      <c r="F843" t="s">
        <v>38</v>
      </c>
      <c r="J843" t="s">
        <v>3566</v>
      </c>
      <c r="K843">
        <v>10</v>
      </c>
      <c r="P843" t="s">
        <v>57</v>
      </c>
      <c r="W843" t="s">
        <v>3608</v>
      </c>
      <c r="X843" t="s">
        <v>3609</v>
      </c>
      <c r="Y843">
        <v>40</v>
      </c>
      <c r="AC843" t="s">
        <v>3607</v>
      </c>
      <c r="AD843" t="s">
        <v>43</v>
      </c>
    </row>
    <row r="844" spans="1:30" ht="363" x14ac:dyDescent="0.3">
      <c r="A844">
        <v>1189</v>
      </c>
      <c r="B844">
        <v>16355</v>
      </c>
      <c r="C844" t="s">
        <v>3620</v>
      </c>
      <c r="D844">
        <v>20160526</v>
      </c>
      <c r="E844">
        <v>2</v>
      </c>
      <c r="F844" t="s">
        <v>38</v>
      </c>
      <c r="H844" t="s">
        <v>3621</v>
      </c>
      <c r="I844" t="s">
        <v>3622</v>
      </c>
      <c r="J844" t="s">
        <v>3566</v>
      </c>
      <c r="K844">
        <v>10</v>
      </c>
      <c r="L844" s="1">
        <v>0.58333333333333337</v>
      </c>
      <c r="M844" s="1">
        <v>0.64583333333333337</v>
      </c>
      <c r="N844" t="s">
        <v>3623</v>
      </c>
      <c r="P844" t="s">
        <v>57</v>
      </c>
      <c r="S844">
        <v>22</v>
      </c>
      <c r="T844" t="s">
        <v>3624</v>
      </c>
      <c r="U844" t="s">
        <v>3625</v>
      </c>
      <c r="AA844" t="s">
        <v>3626</v>
      </c>
      <c r="AB844" s="2" t="s">
        <v>3627</v>
      </c>
      <c r="AC844" t="s">
        <v>3620</v>
      </c>
      <c r="AD844" t="s">
        <v>43</v>
      </c>
    </row>
    <row r="845" spans="1:30" x14ac:dyDescent="0.3">
      <c r="A845">
        <v>1189</v>
      </c>
      <c r="B845">
        <v>16369</v>
      </c>
      <c r="C845" t="s">
        <v>3637</v>
      </c>
      <c r="D845">
        <v>20160527</v>
      </c>
      <c r="E845">
        <v>4</v>
      </c>
      <c r="F845" t="s">
        <v>38</v>
      </c>
      <c r="H845" t="s">
        <v>3638</v>
      </c>
      <c r="I845" t="s">
        <v>3639</v>
      </c>
      <c r="J845" t="s">
        <v>3566</v>
      </c>
      <c r="K845">
        <v>10</v>
      </c>
      <c r="L845" s="1">
        <v>0.39583333333333331</v>
      </c>
      <c r="M845" s="1">
        <v>0.46875</v>
      </c>
      <c r="N845" t="s">
        <v>3640</v>
      </c>
      <c r="P845" t="s">
        <v>57</v>
      </c>
      <c r="Z845">
        <v>12</v>
      </c>
      <c r="AA845" t="s">
        <v>3641</v>
      </c>
      <c r="AB845" t="s">
        <v>3642</v>
      </c>
      <c r="AC845" t="s">
        <v>3637</v>
      </c>
      <c r="AD845" t="s">
        <v>43</v>
      </c>
    </row>
    <row r="846" spans="1:30" x14ac:dyDescent="0.3">
      <c r="A846">
        <v>1234</v>
      </c>
      <c r="B846">
        <v>16380</v>
      </c>
      <c r="C846" t="s">
        <v>3643</v>
      </c>
      <c r="D846">
        <v>20160523</v>
      </c>
      <c r="E846">
        <v>3</v>
      </c>
      <c r="F846" t="s">
        <v>38</v>
      </c>
      <c r="H846" t="s">
        <v>2499</v>
      </c>
      <c r="I846" t="s">
        <v>2498</v>
      </c>
      <c r="J846" t="s">
        <v>2499</v>
      </c>
      <c r="K846">
        <v>10</v>
      </c>
      <c r="L846" s="1">
        <v>0.39583333333333331</v>
      </c>
      <c r="M846" s="1">
        <v>0.5</v>
      </c>
      <c r="P846" t="s">
        <v>42</v>
      </c>
      <c r="AD846" t="s">
        <v>43</v>
      </c>
    </row>
    <row r="847" spans="1:30" x14ac:dyDescent="0.3">
      <c r="A847">
        <v>1234</v>
      </c>
      <c r="B847">
        <v>16382</v>
      </c>
      <c r="C847" t="s">
        <v>3644</v>
      </c>
      <c r="D847">
        <v>20160527</v>
      </c>
      <c r="E847">
        <v>4</v>
      </c>
      <c r="F847" t="s">
        <v>38</v>
      </c>
      <c r="G847">
        <v>1</v>
      </c>
      <c r="H847" t="s">
        <v>3645</v>
      </c>
      <c r="I847" t="s">
        <v>3646</v>
      </c>
      <c r="J847" t="s">
        <v>526</v>
      </c>
      <c r="K847">
        <v>10</v>
      </c>
      <c r="L847" s="1">
        <v>0.79166666666666663</v>
      </c>
      <c r="M847" s="1">
        <v>0.91666666666666663</v>
      </c>
      <c r="P847" t="s">
        <v>57</v>
      </c>
      <c r="Z847">
        <v>55</v>
      </c>
      <c r="AA847" t="s">
        <v>3647</v>
      </c>
      <c r="AB847" t="s">
        <v>3648</v>
      </c>
      <c r="AC847" t="s">
        <v>3649</v>
      </c>
      <c r="AD847" t="s">
        <v>43</v>
      </c>
    </row>
    <row r="848" spans="1:30" ht="409.5" x14ac:dyDescent="0.3">
      <c r="A848">
        <v>1237</v>
      </c>
      <c r="B848">
        <v>16703</v>
      </c>
      <c r="C848" t="s">
        <v>4032</v>
      </c>
      <c r="D848">
        <v>20160526</v>
      </c>
      <c r="E848">
        <v>4</v>
      </c>
      <c r="F848" t="s">
        <v>38</v>
      </c>
      <c r="G848">
        <v>1</v>
      </c>
      <c r="H848" t="s">
        <v>4033</v>
      </c>
      <c r="I848" t="s">
        <v>4034</v>
      </c>
      <c r="J848" t="s">
        <v>223</v>
      </c>
      <c r="K848">
        <v>10</v>
      </c>
      <c r="L848" s="1">
        <v>0.79166666666666663</v>
      </c>
      <c r="M848" s="1">
        <v>0.85416666666666663</v>
      </c>
      <c r="N848" t="s">
        <v>4035</v>
      </c>
      <c r="O848" t="s">
        <v>4036</v>
      </c>
      <c r="P848" t="s">
        <v>57</v>
      </c>
      <c r="Z848">
        <v>30</v>
      </c>
      <c r="AA848" t="s">
        <v>4037</v>
      </c>
      <c r="AB848" s="2" t="s">
        <v>4038</v>
      </c>
      <c r="AD848" t="s">
        <v>43</v>
      </c>
    </row>
    <row r="849" spans="1:30" ht="346.5" x14ac:dyDescent="0.3">
      <c r="A849">
        <v>763</v>
      </c>
      <c r="B849">
        <v>16801</v>
      </c>
      <c r="C849" t="s">
        <v>4165</v>
      </c>
      <c r="D849">
        <v>20160524</v>
      </c>
      <c r="E849">
        <v>2</v>
      </c>
      <c r="F849" t="s">
        <v>38</v>
      </c>
      <c r="G849">
        <v>1</v>
      </c>
      <c r="H849" t="s">
        <v>4166</v>
      </c>
      <c r="I849" t="s">
        <v>4167</v>
      </c>
      <c r="J849" t="s">
        <v>2302</v>
      </c>
      <c r="K849">
        <v>10</v>
      </c>
      <c r="L849" s="1">
        <v>0.33333333333333331</v>
      </c>
      <c r="M849" s="1">
        <v>0.79166666666666663</v>
      </c>
      <c r="N849" t="s">
        <v>4168</v>
      </c>
      <c r="O849" t="s">
        <v>2439</v>
      </c>
      <c r="P849" t="s">
        <v>57</v>
      </c>
      <c r="S849">
        <v>1</v>
      </c>
      <c r="T849" t="s">
        <v>4169</v>
      </c>
      <c r="U849" t="s">
        <v>4170</v>
      </c>
      <c r="AA849" t="s">
        <v>4171</v>
      </c>
      <c r="AB849" s="2" t="s">
        <v>4172</v>
      </c>
      <c r="AC849" t="s">
        <v>4173</v>
      </c>
      <c r="AD849" t="s">
        <v>43</v>
      </c>
    </row>
    <row r="850" spans="1:30" x14ac:dyDescent="0.3">
      <c r="A850">
        <v>1084</v>
      </c>
      <c r="B850">
        <v>16802</v>
      </c>
      <c r="C850" t="s">
        <v>4174</v>
      </c>
      <c r="D850">
        <v>20160523</v>
      </c>
      <c r="E850">
        <v>2</v>
      </c>
      <c r="F850" t="s">
        <v>45</v>
      </c>
      <c r="J850" t="s">
        <v>4175</v>
      </c>
      <c r="K850">
        <v>10</v>
      </c>
      <c r="P850" t="s">
        <v>57</v>
      </c>
      <c r="S850">
        <v>17</v>
      </c>
      <c r="T850" t="s">
        <v>4176</v>
      </c>
      <c r="U850" t="s">
        <v>4177</v>
      </c>
      <c r="AA850" t="s">
        <v>4178</v>
      </c>
      <c r="AC850" t="s">
        <v>4174</v>
      </c>
      <c r="AD850" t="s">
        <v>43</v>
      </c>
    </row>
    <row r="851" spans="1:30" x14ac:dyDescent="0.3">
      <c r="A851">
        <v>763</v>
      </c>
      <c r="B851">
        <v>16803</v>
      </c>
      <c r="C851" t="s">
        <v>4179</v>
      </c>
      <c r="D851">
        <v>20160525</v>
      </c>
      <c r="E851">
        <v>2</v>
      </c>
      <c r="F851" t="s">
        <v>45</v>
      </c>
      <c r="H851" t="s">
        <v>4166</v>
      </c>
      <c r="I851" t="s">
        <v>4167</v>
      </c>
      <c r="J851" t="s">
        <v>2302</v>
      </c>
      <c r="K851">
        <v>10</v>
      </c>
      <c r="L851" s="1">
        <v>0.64583333333333337</v>
      </c>
      <c r="M851" s="1">
        <v>0.72916666666666663</v>
      </c>
      <c r="N851" t="s">
        <v>4180</v>
      </c>
      <c r="P851" t="s">
        <v>57</v>
      </c>
      <c r="S851">
        <v>1</v>
      </c>
      <c r="T851" t="s">
        <v>4169</v>
      </c>
      <c r="U851" t="s">
        <v>4170</v>
      </c>
      <c r="AA851" t="s">
        <v>4181</v>
      </c>
      <c r="AB851" t="s">
        <v>4182</v>
      </c>
      <c r="AC851" t="s">
        <v>4179</v>
      </c>
      <c r="AD851" t="s">
        <v>43</v>
      </c>
    </row>
    <row r="852" spans="1:30" x14ac:dyDescent="0.3">
      <c r="A852">
        <v>1084</v>
      </c>
      <c r="B852">
        <v>16804</v>
      </c>
      <c r="C852" t="s">
        <v>4183</v>
      </c>
      <c r="D852">
        <v>20160524</v>
      </c>
      <c r="E852">
        <v>2</v>
      </c>
      <c r="F852" t="s">
        <v>45</v>
      </c>
      <c r="J852" t="s">
        <v>4175</v>
      </c>
      <c r="K852">
        <v>10</v>
      </c>
      <c r="P852" t="s">
        <v>57</v>
      </c>
      <c r="S852">
        <v>1</v>
      </c>
      <c r="T852" t="s">
        <v>4184</v>
      </c>
      <c r="U852" t="s">
        <v>4185</v>
      </c>
      <c r="AA852" t="s">
        <v>4186</v>
      </c>
      <c r="AC852" t="s">
        <v>4183</v>
      </c>
      <c r="AD852" t="s">
        <v>43</v>
      </c>
    </row>
    <row r="853" spans="1:30" x14ac:dyDescent="0.3">
      <c r="A853">
        <v>1084</v>
      </c>
      <c r="B853">
        <v>16805</v>
      </c>
      <c r="C853" t="s">
        <v>4187</v>
      </c>
      <c r="D853">
        <v>20160525</v>
      </c>
      <c r="E853">
        <v>2</v>
      </c>
      <c r="F853" t="s">
        <v>45</v>
      </c>
      <c r="J853" t="s">
        <v>4175</v>
      </c>
      <c r="K853">
        <v>10</v>
      </c>
      <c r="P853" t="s">
        <v>57</v>
      </c>
      <c r="S853">
        <v>7</v>
      </c>
      <c r="T853" t="s">
        <v>4188</v>
      </c>
      <c r="U853" t="s">
        <v>1070</v>
      </c>
      <c r="AA853" t="s">
        <v>4189</v>
      </c>
      <c r="AC853" t="s">
        <v>4187</v>
      </c>
      <c r="AD853" t="s">
        <v>43</v>
      </c>
    </row>
    <row r="854" spans="1:30" x14ac:dyDescent="0.3">
      <c r="A854">
        <v>1084</v>
      </c>
      <c r="B854">
        <v>16806</v>
      </c>
      <c r="C854" t="s">
        <v>4190</v>
      </c>
      <c r="D854">
        <v>20160524</v>
      </c>
      <c r="E854">
        <v>2</v>
      </c>
      <c r="F854" t="s">
        <v>45</v>
      </c>
      <c r="J854" t="s">
        <v>4175</v>
      </c>
      <c r="K854">
        <v>10</v>
      </c>
      <c r="P854" t="s">
        <v>57</v>
      </c>
      <c r="S854">
        <v>1</v>
      </c>
      <c r="T854" t="s">
        <v>4191</v>
      </c>
      <c r="U854" t="s">
        <v>4192</v>
      </c>
      <c r="AA854" t="s">
        <v>4193</v>
      </c>
      <c r="AC854" t="s">
        <v>4190</v>
      </c>
      <c r="AD854" t="s">
        <v>43</v>
      </c>
    </row>
    <row r="855" spans="1:30" x14ac:dyDescent="0.3">
      <c r="A855">
        <v>1084</v>
      </c>
      <c r="B855">
        <v>16807</v>
      </c>
      <c r="C855" t="s">
        <v>4194</v>
      </c>
      <c r="D855">
        <v>20160526</v>
      </c>
      <c r="E855">
        <v>3</v>
      </c>
      <c r="F855" t="s">
        <v>38</v>
      </c>
      <c r="J855" t="s">
        <v>4175</v>
      </c>
      <c r="K855">
        <v>10</v>
      </c>
      <c r="P855" t="s">
        <v>57</v>
      </c>
      <c r="W855" t="s">
        <v>4195</v>
      </c>
      <c r="X855" t="s">
        <v>4196</v>
      </c>
      <c r="Y855">
        <v>30</v>
      </c>
      <c r="AA855" t="s">
        <v>4197</v>
      </c>
      <c r="AB855" t="s">
        <v>4198</v>
      </c>
      <c r="AC855" t="s">
        <v>4194</v>
      </c>
      <c r="AD855" t="s">
        <v>43</v>
      </c>
    </row>
    <row r="856" spans="1:30" x14ac:dyDescent="0.3">
      <c r="A856">
        <v>1084</v>
      </c>
      <c r="B856">
        <v>16808</v>
      </c>
      <c r="C856" t="s">
        <v>4199</v>
      </c>
      <c r="D856">
        <v>20160527</v>
      </c>
      <c r="E856">
        <v>2</v>
      </c>
      <c r="F856" t="s">
        <v>45</v>
      </c>
      <c r="J856" t="s">
        <v>4175</v>
      </c>
      <c r="K856">
        <v>10</v>
      </c>
      <c r="P856" t="s">
        <v>57</v>
      </c>
      <c r="S856">
        <v>10</v>
      </c>
      <c r="T856" t="s">
        <v>4200</v>
      </c>
      <c r="U856" t="s">
        <v>109</v>
      </c>
      <c r="AA856" t="s">
        <v>4201</v>
      </c>
      <c r="AB856" t="s">
        <v>4202</v>
      </c>
      <c r="AC856" t="s">
        <v>4199</v>
      </c>
      <c r="AD856" t="s">
        <v>43</v>
      </c>
    </row>
    <row r="857" spans="1:30" hidden="1" x14ac:dyDescent="0.3">
      <c r="A857">
        <v>1098</v>
      </c>
      <c r="B857">
        <v>15457</v>
      </c>
      <c r="C857" t="s">
        <v>2763</v>
      </c>
      <c r="AD857" t="s">
        <v>29</v>
      </c>
    </row>
    <row r="858" spans="1:30" x14ac:dyDescent="0.3">
      <c r="A858">
        <v>732</v>
      </c>
      <c r="B858">
        <v>16817</v>
      </c>
      <c r="C858" t="s">
        <v>4209</v>
      </c>
      <c r="D858">
        <v>20160523</v>
      </c>
      <c r="E858">
        <v>3</v>
      </c>
      <c r="F858" t="s">
        <v>45</v>
      </c>
      <c r="H858" t="s">
        <v>4210</v>
      </c>
      <c r="I858" t="s">
        <v>4211</v>
      </c>
      <c r="J858" t="s">
        <v>223</v>
      </c>
      <c r="K858">
        <v>10</v>
      </c>
      <c r="L858" s="1">
        <v>0.4375</v>
      </c>
      <c r="M858" s="1">
        <v>0.5</v>
      </c>
      <c r="N858" t="s">
        <v>4212</v>
      </c>
      <c r="P858" t="s">
        <v>57</v>
      </c>
      <c r="W858" t="s">
        <v>4213</v>
      </c>
      <c r="X858" t="s">
        <v>4214</v>
      </c>
      <c r="Y858">
        <v>12</v>
      </c>
      <c r="AA858" t="s">
        <v>4215</v>
      </c>
      <c r="AB858" t="s">
        <v>4216</v>
      </c>
      <c r="AC858" t="s">
        <v>4209</v>
      </c>
      <c r="AD858" t="s">
        <v>43</v>
      </c>
    </row>
    <row r="859" spans="1:30" x14ac:dyDescent="0.3">
      <c r="A859">
        <v>966</v>
      </c>
      <c r="B859">
        <v>17079</v>
      </c>
      <c r="C859" t="s">
        <v>4542</v>
      </c>
      <c r="D859">
        <v>20160523</v>
      </c>
      <c r="E859">
        <v>4</v>
      </c>
      <c r="F859" t="s">
        <v>45</v>
      </c>
      <c r="J859" t="s">
        <v>4543</v>
      </c>
      <c r="K859">
        <v>10</v>
      </c>
      <c r="P859" t="s">
        <v>57</v>
      </c>
      <c r="Z859">
        <v>270</v>
      </c>
      <c r="AA859" t="s">
        <v>4544</v>
      </c>
      <c r="AC859" t="s">
        <v>4542</v>
      </c>
      <c r="AD859" t="s">
        <v>43</v>
      </c>
    </row>
    <row r="860" spans="1:30" x14ac:dyDescent="0.3">
      <c r="A860">
        <v>966</v>
      </c>
      <c r="B860">
        <v>17080</v>
      </c>
      <c r="C860" t="s">
        <v>4545</v>
      </c>
      <c r="D860">
        <v>20160523</v>
      </c>
      <c r="E860">
        <v>4</v>
      </c>
      <c r="F860" t="s">
        <v>45</v>
      </c>
      <c r="J860" t="s">
        <v>4543</v>
      </c>
      <c r="K860">
        <v>10</v>
      </c>
      <c r="P860" t="s">
        <v>57</v>
      </c>
      <c r="Z860">
        <v>270</v>
      </c>
      <c r="AA860" t="s">
        <v>4546</v>
      </c>
      <c r="AC860" t="s">
        <v>4545</v>
      </c>
      <c r="AD860" t="s">
        <v>43</v>
      </c>
    </row>
    <row r="861" spans="1:30" x14ac:dyDescent="0.3">
      <c r="A861">
        <v>966</v>
      </c>
      <c r="B861">
        <v>17086</v>
      </c>
      <c r="C861" t="s">
        <v>4550</v>
      </c>
      <c r="D861">
        <v>20160525</v>
      </c>
      <c r="E861">
        <v>4</v>
      </c>
      <c r="F861" t="s">
        <v>45</v>
      </c>
      <c r="J861" t="s">
        <v>4543</v>
      </c>
      <c r="K861">
        <v>10</v>
      </c>
      <c r="P861" t="s">
        <v>57</v>
      </c>
      <c r="Z861">
        <v>270</v>
      </c>
      <c r="AA861" t="s">
        <v>4551</v>
      </c>
      <c r="AC861" t="s">
        <v>4550</v>
      </c>
      <c r="AD861" t="s">
        <v>43</v>
      </c>
    </row>
    <row r="862" spans="1:30" x14ac:dyDescent="0.3">
      <c r="A862">
        <v>685</v>
      </c>
      <c r="B862">
        <v>17091</v>
      </c>
      <c r="C862" t="s">
        <v>4568</v>
      </c>
      <c r="D862">
        <v>20160525</v>
      </c>
      <c r="E862">
        <v>4</v>
      </c>
      <c r="F862" t="s">
        <v>38</v>
      </c>
      <c r="G862">
        <v>1</v>
      </c>
      <c r="H862" t="s">
        <v>4569</v>
      </c>
      <c r="J862" t="s">
        <v>223</v>
      </c>
      <c r="K862">
        <v>10</v>
      </c>
      <c r="L862" s="1">
        <v>0.375</v>
      </c>
      <c r="M862" s="1">
        <v>0.39583333333333331</v>
      </c>
      <c r="P862" t="s">
        <v>42</v>
      </c>
      <c r="AD862" t="s">
        <v>43</v>
      </c>
    </row>
    <row r="863" spans="1:30" x14ac:dyDescent="0.3">
      <c r="A863">
        <v>732</v>
      </c>
      <c r="B863">
        <v>17093</v>
      </c>
      <c r="C863" t="s">
        <v>4570</v>
      </c>
      <c r="D863">
        <v>20160523</v>
      </c>
      <c r="E863">
        <v>3</v>
      </c>
      <c r="F863" t="s">
        <v>38</v>
      </c>
      <c r="G863">
        <v>1</v>
      </c>
      <c r="H863" t="s">
        <v>4571</v>
      </c>
      <c r="I863" t="s">
        <v>4572</v>
      </c>
      <c r="J863" t="s">
        <v>4573</v>
      </c>
      <c r="K863">
        <v>10</v>
      </c>
      <c r="L863" s="1">
        <v>0.60416666666666663</v>
      </c>
      <c r="M863" s="1">
        <v>0.625</v>
      </c>
      <c r="N863" t="s">
        <v>4212</v>
      </c>
      <c r="O863" t="s">
        <v>4574</v>
      </c>
      <c r="P863" t="s">
        <v>57</v>
      </c>
      <c r="W863" t="s">
        <v>4213</v>
      </c>
      <c r="X863" t="s">
        <v>4214</v>
      </c>
      <c r="Y863">
        <v>40</v>
      </c>
      <c r="AA863" t="s">
        <v>4575</v>
      </c>
      <c r="AB863" t="s">
        <v>4576</v>
      </c>
      <c r="AC863" t="s">
        <v>4570</v>
      </c>
      <c r="AD863" t="s">
        <v>43</v>
      </c>
    </row>
    <row r="864" spans="1:30" x14ac:dyDescent="0.3">
      <c r="A864">
        <v>732</v>
      </c>
      <c r="B864">
        <v>17095</v>
      </c>
      <c r="C864" t="s">
        <v>4580</v>
      </c>
      <c r="D864">
        <v>20160524</v>
      </c>
      <c r="E864">
        <v>3</v>
      </c>
      <c r="F864" t="s">
        <v>45</v>
      </c>
      <c r="J864" t="s">
        <v>4573</v>
      </c>
      <c r="K864">
        <v>10</v>
      </c>
      <c r="P864" t="s">
        <v>57</v>
      </c>
      <c r="W864" t="s">
        <v>4213</v>
      </c>
      <c r="X864" t="s">
        <v>4581</v>
      </c>
      <c r="Y864">
        <v>12</v>
      </c>
      <c r="AA864" t="s">
        <v>4582</v>
      </c>
      <c r="AB864" t="s">
        <v>4583</v>
      </c>
      <c r="AC864" t="s">
        <v>4584</v>
      </c>
      <c r="AD864" t="s">
        <v>43</v>
      </c>
    </row>
    <row r="865" spans="1:30" x14ac:dyDescent="0.3">
      <c r="A865">
        <v>664</v>
      </c>
      <c r="B865">
        <v>17108</v>
      </c>
      <c r="C865" t="s">
        <v>4589</v>
      </c>
      <c r="D865">
        <v>20160523</v>
      </c>
      <c r="E865">
        <v>4</v>
      </c>
      <c r="F865" t="s">
        <v>45</v>
      </c>
      <c r="H865" t="s">
        <v>4590</v>
      </c>
      <c r="I865" t="s">
        <v>4591</v>
      </c>
      <c r="J865" t="s">
        <v>4592</v>
      </c>
      <c r="K865">
        <v>10</v>
      </c>
      <c r="L865" s="1">
        <v>0.41666666666666669</v>
      </c>
      <c r="M865" s="1">
        <v>0.66666666666666663</v>
      </c>
      <c r="N865" t="s">
        <v>4593</v>
      </c>
      <c r="O865" t="s">
        <v>4594</v>
      </c>
      <c r="P865" t="s">
        <v>57</v>
      </c>
      <c r="Z865">
        <v>10</v>
      </c>
      <c r="AA865" t="s">
        <v>4595</v>
      </c>
      <c r="AB865" t="s">
        <v>4596</v>
      </c>
      <c r="AC865" t="s">
        <v>4589</v>
      </c>
      <c r="AD865" t="s">
        <v>43</v>
      </c>
    </row>
    <row r="866" spans="1:30" x14ac:dyDescent="0.3">
      <c r="A866">
        <v>664</v>
      </c>
      <c r="B866">
        <v>17112</v>
      </c>
      <c r="C866" t="s">
        <v>4611</v>
      </c>
      <c r="D866">
        <v>20160524</v>
      </c>
      <c r="E866">
        <v>2</v>
      </c>
      <c r="F866" t="s">
        <v>38</v>
      </c>
      <c r="H866" t="s">
        <v>4590</v>
      </c>
      <c r="I866" t="s">
        <v>4591</v>
      </c>
      <c r="J866" t="s">
        <v>4592</v>
      </c>
      <c r="K866">
        <v>10</v>
      </c>
      <c r="L866" s="1">
        <v>0.58333333333333337</v>
      </c>
      <c r="M866" s="1">
        <v>0.66666666666666663</v>
      </c>
      <c r="N866" t="s">
        <v>4593</v>
      </c>
      <c r="O866" t="s">
        <v>4612</v>
      </c>
      <c r="P866" t="s">
        <v>57</v>
      </c>
      <c r="S866">
        <v>2</v>
      </c>
      <c r="T866" t="s">
        <v>4613</v>
      </c>
      <c r="U866" t="s">
        <v>4614</v>
      </c>
      <c r="AA866" t="s">
        <v>4615</v>
      </c>
      <c r="AB866" t="s">
        <v>4616</v>
      </c>
      <c r="AD866" t="s">
        <v>43</v>
      </c>
    </row>
    <row r="867" spans="1:30" x14ac:dyDescent="0.3">
      <c r="A867">
        <v>664</v>
      </c>
      <c r="B867">
        <v>17122</v>
      </c>
      <c r="C867" t="s">
        <v>4626</v>
      </c>
      <c r="D867">
        <v>20160525</v>
      </c>
      <c r="E867">
        <v>4</v>
      </c>
      <c r="F867" t="s">
        <v>38</v>
      </c>
      <c r="H867" t="s">
        <v>4590</v>
      </c>
      <c r="I867" t="s">
        <v>4591</v>
      </c>
      <c r="J867" t="s">
        <v>4592</v>
      </c>
      <c r="K867">
        <v>10</v>
      </c>
      <c r="L867" s="1">
        <v>0.375</v>
      </c>
      <c r="M867" s="1">
        <v>0.47916666666666669</v>
      </c>
      <c r="N867" t="s">
        <v>4593</v>
      </c>
      <c r="O867" t="s">
        <v>4627</v>
      </c>
      <c r="P867" t="s">
        <v>57</v>
      </c>
      <c r="Z867">
        <v>15</v>
      </c>
      <c r="AA867" t="s">
        <v>4628</v>
      </c>
      <c r="AB867" t="s">
        <v>4629</v>
      </c>
      <c r="AD867" t="s">
        <v>43</v>
      </c>
    </row>
    <row r="868" spans="1:30" ht="214.5" x14ac:dyDescent="0.3">
      <c r="A868">
        <v>664</v>
      </c>
      <c r="B868">
        <v>17125</v>
      </c>
      <c r="C868" t="s">
        <v>3471</v>
      </c>
      <c r="D868">
        <v>20160526</v>
      </c>
      <c r="E868">
        <v>2</v>
      </c>
      <c r="F868" t="s">
        <v>38</v>
      </c>
      <c r="H868" t="s">
        <v>4590</v>
      </c>
      <c r="I868" t="s">
        <v>4591</v>
      </c>
      <c r="J868" t="s">
        <v>4592</v>
      </c>
      <c r="K868">
        <v>10</v>
      </c>
      <c r="L868" s="1">
        <v>0.39583333333333331</v>
      </c>
      <c r="M868" s="1">
        <v>0.65625</v>
      </c>
      <c r="N868" t="s">
        <v>4632</v>
      </c>
      <c r="O868" s="2" t="s">
        <v>4633</v>
      </c>
      <c r="P868" t="s">
        <v>57</v>
      </c>
      <c r="S868">
        <v>4</v>
      </c>
      <c r="T868" t="s">
        <v>4634</v>
      </c>
      <c r="U868" t="s">
        <v>342</v>
      </c>
      <c r="AA868" t="s">
        <v>4635</v>
      </c>
      <c r="AB868" t="s">
        <v>4636</v>
      </c>
      <c r="AC868" t="s">
        <v>3471</v>
      </c>
      <c r="AD868" t="s">
        <v>43</v>
      </c>
    </row>
    <row r="869" spans="1:30" ht="264" x14ac:dyDescent="0.3">
      <c r="A869">
        <v>664</v>
      </c>
      <c r="B869">
        <v>17127</v>
      </c>
      <c r="C869" t="s">
        <v>4637</v>
      </c>
      <c r="D869">
        <v>20160527</v>
      </c>
      <c r="E869">
        <v>4</v>
      </c>
      <c r="F869" t="s">
        <v>38</v>
      </c>
      <c r="G869">
        <v>1</v>
      </c>
      <c r="H869" t="s">
        <v>4590</v>
      </c>
      <c r="I869" t="s">
        <v>4591</v>
      </c>
      <c r="J869" t="s">
        <v>4592</v>
      </c>
      <c r="K869">
        <v>10</v>
      </c>
      <c r="L869" s="1">
        <v>0.45833333333333331</v>
      </c>
      <c r="M869" s="1">
        <v>0.54166666666666663</v>
      </c>
      <c r="N869" t="s">
        <v>4593</v>
      </c>
      <c r="O869" s="2" t="s">
        <v>4638</v>
      </c>
      <c r="P869" t="s">
        <v>57</v>
      </c>
      <c r="Z869">
        <v>70</v>
      </c>
      <c r="AA869" t="s">
        <v>4639</v>
      </c>
      <c r="AB869" t="s">
        <v>4640</v>
      </c>
      <c r="AC869" t="s">
        <v>4637</v>
      </c>
      <c r="AD869" t="s">
        <v>43</v>
      </c>
    </row>
    <row r="870" spans="1:30" x14ac:dyDescent="0.3">
      <c r="A870">
        <v>966</v>
      </c>
      <c r="B870">
        <v>17298</v>
      </c>
      <c r="C870" t="s">
        <v>4904</v>
      </c>
      <c r="D870">
        <v>20160524</v>
      </c>
      <c r="E870">
        <v>2</v>
      </c>
      <c r="F870" t="s">
        <v>45</v>
      </c>
      <c r="J870" t="s">
        <v>4543</v>
      </c>
      <c r="K870">
        <v>10</v>
      </c>
      <c r="P870" t="s">
        <v>57</v>
      </c>
      <c r="S870">
        <v>1</v>
      </c>
      <c r="T870" t="s">
        <v>4905</v>
      </c>
      <c r="U870" t="s">
        <v>4906</v>
      </c>
      <c r="AC870" t="s">
        <v>4907</v>
      </c>
      <c r="AD870" t="s">
        <v>43</v>
      </c>
    </row>
    <row r="871" spans="1:30" x14ac:dyDescent="0.3">
      <c r="A871">
        <v>170</v>
      </c>
      <c r="B871">
        <v>17582</v>
      </c>
      <c r="C871" t="s">
        <v>5054</v>
      </c>
      <c r="D871">
        <v>20160525</v>
      </c>
      <c r="E871">
        <v>2</v>
      </c>
      <c r="F871" t="s">
        <v>45</v>
      </c>
      <c r="H871" t="s">
        <v>194</v>
      </c>
      <c r="I871" t="s">
        <v>195</v>
      </c>
      <c r="J871" t="s">
        <v>196</v>
      </c>
      <c r="K871">
        <v>10</v>
      </c>
      <c r="L871" s="1">
        <v>0.60416666666666663</v>
      </c>
      <c r="M871" s="1">
        <v>0.66666666666666663</v>
      </c>
      <c r="P871" t="s">
        <v>57</v>
      </c>
      <c r="S871">
        <v>1</v>
      </c>
      <c r="T871" t="s">
        <v>5055</v>
      </c>
      <c r="U871" t="s">
        <v>5056</v>
      </c>
      <c r="AA871" t="s">
        <v>5057</v>
      </c>
      <c r="AB871" t="s">
        <v>5058</v>
      </c>
      <c r="AC871" t="s">
        <v>5054</v>
      </c>
      <c r="AD871" t="s">
        <v>43</v>
      </c>
    </row>
    <row r="872" spans="1:30" x14ac:dyDescent="0.3">
      <c r="A872">
        <v>1439</v>
      </c>
      <c r="B872">
        <v>18233</v>
      </c>
      <c r="C872" t="s">
        <v>5615</v>
      </c>
      <c r="D872">
        <v>20160524</v>
      </c>
      <c r="E872">
        <v>3</v>
      </c>
      <c r="F872" t="s">
        <v>45</v>
      </c>
      <c r="H872" t="s">
        <v>5616</v>
      </c>
      <c r="J872" t="s">
        <v>223</v>
      </c>
      <c r="K872">
        <v>10</v>
      </c>
      <c r="L872" s="1">
        <v>0.5625</v>
      </c>
      <c r="M872" s="1">
        <v>0.63541666666666663</v>
      </c>
      <c r="P872" t="s">
        <v>42</v>
      </c>
      <c r="AD872" t="s">
        <v>43</v>
      </c>
    </row>
    <row r="873" spans="1:30" x14ac:dyDescent="0.3">
      <c r="A873">
        <v>1439</v>
      </c>
      <c r="B873">
        <v>18235</v>
      </c>
      <c r="C873" t="s">
        <v>5617</v>
      </c>
      <c r="D873">
        <v>20160526</v>
      </c>
      <c r="E873">
        <v>2</v>
      </c>
      <c r="F873" t="s">
        <v>45</v>
      </c>
      <c r="J873" t="s">
        <v>223</v>
      </c>
      <c r="K873">
        <v>10</v>
      </c>
      <c r="L873" s="1">
        <v>0.41666666666666669</v>
      </c>
      <c r="M873" s="1">
        <v>0.46875</v>
      </c>
      <c r="P873" t="s">
        <v>42</v>
      </c>
      <c r="AD873" t="s">
        <v>43</v>
      </c>
    </row>
    <row r="874" spans="1:30" x14ac:dyDescent="0.3">
      <c r="A874">
        <v>1439</v>
      </c>
      <c r="B874">
        <v>18236</v>
      </c>
      <c r="C874" t="s">
        <v>5618</v>
      </c>
      <c r="D874">
        <v>20160523</v>
      </c>
      <c r="E874">
        <v>4</v>
      </c>
      <c r="F874" t="s">
        <v>38</v>
      </c>
      <c r="K874">
        <v>10</v>
      </c>
      <c r="P874" t="s">
        <v>42</v>
      </c>
      <c r="AD874" t="s">
        <v>43</v>
      </c>
    </row>
    <row r="875" spans="1:30" x14ac:dyDescent="0.3">
      <c r="A875">
        <v>705</v>
      </c>
      <c r="B875">
        <v>18283</v>
      </c>
      <c r="C875" t="s">
        <v>5690</v>
      </c>
      <c r="D875">
        <v>20160523</v>
      </c>
      <c r="E875">
        <v>1</v>
      </c>
      <c r="F875" t="s">
        <v>45</v>
      </c>
      <c r="J875" t="s">
        <v>5691</v>
      </c>
      <c r="K875">
        <v>10</v>
      </c>
      <c r="P875" t="s">
        <v>57</v>
      </c>
      <c r="Q875">
        <v>220</v>
      </c>
      <c r="R875">
        <v>12</v>
      </c>
      <c r="AC875" t="s">
        <v>5690</v>
      </c>
      <c r="AD875" t="s">
        <v>43</v>
      </c>
    </row>
    <row r="876" spans="1:30" x14ac:dyDescent="0.3">
      <c r="A876">
        <v>705</v>
      </c>
      <c r="B876">
        <v>18290</v>
      </c>
      <c r="C876" t="s">
        <v>5715</v>
      </c>
      <c r="D876">
        <v>20160525</v>
      </c>
      <c r="E876">
        <v>4</v>
      </c>
      <c r="F876" t="s">
        <v>38</v>
      </c>
      <c r="J876" t="s">
        <v>5691</v>
      </c>
      <c r="K876">
        <v>10</v>
      </c>
      <c r="P876" t="s">
        <v>57</v>
      </c>
      <c r="Z876">
        <v>220</v>
      </c>
      <c r="AB876" t="s">
        <v>5716</v>
      </c>
      <c r="AC876" t="s">
        <v>5715</v>
      </c>
      <c r="AD876" t="s">
        <v>43</v>
      </c>
    </row>
    <row r="877" spans="1:30" x14ac:dyDescent="0.3">
      <c r="A877">
        <v>705</v>
      </c>
      <c r="B877">
        <v>18293</v>
      </c>
      <c r="C877" t="s">
        <v>5717</v>
      </c>
      <c r="D877">
        <v>20160524</v>
      </c>
      <c r="E877">
        <v>3</v>
      </c>
      <c r="F877" t="s">
        <v>45</v>
      </c>
      <c r="J877" t="s">
        <v>5691</v>
      </c>
      <c r="K877">
        <v>10</v>
      </c>
      <c r="P877" t="s">
        <v>57</v>
      </c>
      <c r="W877" t="s">
        <v>5718</v>
      </c>
      <c r="X877" t="s">
        <v>1959</v>
      </c>
      <c r="Y877">
        <v>220</v>
      </c>
      <c r="AB877" t="s">
        <v>5719</v>
      </c>
      <c r="AC877" t="s">
        <v>5717</v>
      </c>
      <c r="AD877" t="s">
        <v>43</v>
      </c>
    </row>
    <row r="878" spans="1:30" x14ac:dyDescent="0.3">
      <c r="A878">
        <v>705</v>
      </c>
      <c r="B878">
        <v>18295</v>
      </c>
      <c r="C878" t="s">
        <v>5720</v>
      </c>
      <c r="D878">
        <v>20160526</v>
      </c>
      <c r="E878">
        <v>4</v>
      </c>
      <c r="F878" t="s">
        <v>45</v>
      </c>
      <c r="J878" t="s">
        <v>5721</v>
      </c>
      <c r="K878">
        <v>10</v>
      </c>
      <c r="P878" t="s">
        <v>57</v>
      </c>
      <c r="Z878" t="s">
        <v>5722</v>
      </c>
      <c r="AC878" t="s">
        <v>5723</v>
      </c>
      <c r="AD878" t="s">
        <v>43</v>
      </c>
    </row>
    <row r="879" spans="1:30" x14ac:dyDescent="0.3">
      <c r="A879">
        <v>705</v>
      </c>
      <c r="B879">
        <v>18299</v>
      </c>
      <c r="C879" t="s">
        <v>5733</v>
      </c>
      <c r="D879">
        <v>20160527</v>
      </c>
      <c r="E879">
        <v>2</v>
      </c>
      <c r="F879" t="s">
        <v>45</v>
      </c>
      <c r="J879" t="s">
        <v>5691</v>
      </c>
      <c r="K879">
        <v>10</v>
      </c>
      <c r="P879" t="s">
        <v>57</v>
      </c>
      <c r="S879">
        <v>2</v>
      </c>
      <c r="T879" t="s">
        <v>5734</v>
      </c>
      <c r="U879" t="s">
        <v>5735</v>
      </c>
      <c r="AB879" t="s">
        <v>5736</v>
      </c>
      <c r="AC879" t="s">
        <v>5737</v>
      </c>
      <c r="AD879" t="s">
        <v>43</v>
      </c>
    </row>
    <row r="880" spans="1:30" x14ac:dyDescent="0.3">
      <c r="A880">
        <v>405</v>
      </c>
      <c r="B880">
        <v>18595</v>
      </c>
      <c r="C880" t="s">
        <v>5914</v>
      </c>
      <c r="D880">
        <v>20160523</v>
      </c>
      <c r="E880">
        <v>1</v>
      </c>
      <c r="F880" t="s">
        <v>45</v>
      </c>
      <c r="G880">
        <v>1</v>
      </c>
      <c r="H880" t="s">
        <v>5915</v>
      </c>
      <c r="I880" t="s">
        <v>5916</v>
      </c>
      <c r="J880" t="s">
        <v>2302</v>
      </c>
      <c r="K880">
        <v>10</v>
      </c>
      <c r="L880" s="1">
        <v>0.64583333333333337</v>
      </c>
      <c r="M880" s="1">
        <v>0.70833333333333337</v>
      </c>
      <c r="N880" t="s">
        <v>5917</v>
      </c>
      <c r="P880" t="s">
        <v>57</v>
      </c>
      <c r="Q880">
        <v>20</v>
      </c>
      <c r="R880">
        <v>2</v>
      </c>
      <c r="AA880" t="s">
        <v>5918</v>
      </c>
      <c r="AB880" t="s">
        <v>5919</v>
      </c>
      <c r="AC880" t="s">
        <v>5914</v>
      </c>
      <c r="AD880" t="s">
        <v>43</v>
      </c>
    </row>
    <row r="881" spans="1:30" x14ac:dyDescent="0.3">
      <c r="A881">
        <v>405</v>
      </c>
      <c r="B881">
        <v>18663</v>
      </c>
      <c r="C881" t="s">
        <v>5936</v>
      </c>
      <c r="D881">
        <v>20160524</v>
      </c>
      <c r="E881">
        <v>2</v>
      </c>
      <c r="F881" t="s">
        <v>45</v>
      </c>
      <c r="H881" t="s">
        <v>5915</v>
      </c>
      <c r="I881" t="s">
        <v>5916</v>
      </c>
      <c r="J881" t="s">
        <v>2302</v>
      </c>
      <c r="K881">
        <v>10</v>
      </c>
      <c r="L881" s="1">
        <v>0.58333333333333337</v>
      </c>
      <c r="M881" s="1">
        <v>0.63541666666666663</v>
      </c>
      <c r="N881" t="s">
        <v>5917</v>
      </c>
      <c r="P881" t="s">
        <v>57</v>
      </c>
      <c r="S881">
        <v>1</v>
      </c>
      <c r="T881" t="s">
        <v>5937</v>
      </c>
      <c r="U881" t="s">
        <v>5938</v>
      </c>
      <c r="AB881" t="s">
        <v>5939</v>
      </c>
      <c r="AC881" t="s">
        <v>5936</v>
      </c>
      <c r="AD881" t="s">
        <v>43</v>
      </c>
    </row>
    <row r="882" spans="1:30" x14ac:dyDescent="0.3">
      <c r="A882">
        <v>405</v>
      </c>
      <c r="B882">
        <v>18672</v>
      </c>
      <c r="C882" t="s">
        <v>5949</v>
      </c>
      <c r="D882">
        <v>20160525</v>
      </c>
      <c r="E882">
        <v>3</v>
      </c>
      <c r="F882" t="s">
        <v>38</v>
      </c>
      <c r="G882">
        <v>1</v>
      </c>
      <c r="H882" t="s">
        <v>5915</v>
      </c>
      <c r="I882" t="s">
        <v>5916</v>
      </c>
      <c r="J882" t="s">
        <v>2302</v>
      </c>
      <c r="K882">
        <v>10</v>
      </c>
      <c r="L882" s="1">
        <v>0.41666666666666669</v>
      </c>
      <c r="M882" s="1">
        <v>0.54166666666666663</v>
      </c>
      <c r="N882" t="s">
        <v>5917</v>
      </c>
      <c r="P882" t="s">
        <v>57</v>
      </c>
      <c r="W882" t="s">
        <v>5950</v>
      </c>
      <c r="X882" t="s">
        <v>4920</v>
      </c>
      <c r="Y882">
        <v>32</v>
      </c>
      <c r="AB882" t="s">
        <v>5951</v>
      </c>
      <c r="AC882" t="s">
        <v>5949</v>
      </c>
      <c r="AD882" t="s">
        <v>43</v>
      </c>
    </row>
    <row r="883" spans="1:30" x14ac:dyDescent="0.3">
      <c r="A883">
        <v>405</v>
      </c>
      <c r="B883">
        <v>18685</v>
      </c>
      <c r="C883" t="s">
        <v>5970</v>
      </c>
      <c r="D883">
        <v>20160526</v>
      </c>
      <c r="E883">
        <v>4</v>
      </c>
      <c r="F883" t="s">
        <v>38</v>
      </c>
      <c r="G883">
        <v>1</v>
      </c>
      <c r="H883" t="s">
        <v>5971</v>
      </c>
      <c r="I883" t="s">
        <v>5972</v>
      </c>
      <c r="J883" t="s">
        <v>2302</v>
      </c>
      <c r="K883">
        <v>10</v>
      </c>
      <c r="L883" s="1">
        <v>0.58333333333333337</v>
      </c>
      <c r="M883" s="1">
        <v>0.70833333333333337</v>
      </c>
      <c r="N883" t="s">
        <v>5917</v>
      </c>
      <c r="P883" t="s">
        <v>57</v>
      </c>
      <c r="Z883">
        <v>35</v>
      </c>
      <c r="AB883" t="s">
        <v>5973</v>
      </c>
      <c r="AC883" t="s">
        <v>5970</v>
      </c>
      <c r="AD883" t="s">
        <v>43</v>
      </c>
    </row>
    <row r="884" spans="1:30" x14ac:dyDescent="0.3">
      <c r="A884">
        <v>405</v>
      </c>
      <c r="B884">
        <v>18832</v>
      </c>
      <c r="C884" t="s">
        <v>6031</v>
      </c>
      <c r="D884">
        <v>20160527</v>
      </c>
      <c r="E884">
        <v>2</v>
      </c>
      <c r="F884" t="s">
        <v>45</v>
      </c>
      <c r="G884">
        <v>1</v>
      </c>
      <c r="H884" t="s">
        <v>6032</v>
      </c>
      <c r="I884" t="s">
        <v>5916</v>
      </c>
      <c r="J884" t="s">
        <v>2302</v>
      </c>
      <c r="K884">
        <v>10</v>
      </c>
      <c r="L884" s="1">
        <v>0.41666666666666669</v>
      </c>
      <c r="M884" s="1">
        <v>0.45833333333333331</v>
      </c>
      <c r="N884" t="s">
        <v>5917</v>
      </c>
      <c r="P884" t="s">
        <v>57</v>
      </c>
      <c r="S884">
        <v>5</v>
      </c>
      <c r="T884" t="s">
        <v>6033</v>
      </c>
      <c r="U884" t="s">
        <v>6034</v>
      </c>
      <c r="AA884" t="s">
        <v>6035</v>
      </c>
      <c r="AB884" t="s">
        <v>6036</v>
      </c>
      <c r="AC884" t="s">
        <v>6037</v>
      </c>
      <c r="AD884" t="s">
        <v>43</v>
      </c>
    </row>
    <row r="885" spans="1:30" x14ac:dyDescent="0.3">
      <c r="A885">
        <v>1439</v>
      </c>
      <c r="B885">
        <v>19005</v>
      </c>
      <c r="C885" t="s">
        <v>6143</v>
      </c>
      <c r="D885">
        <v>20160526</v>
      </c>
      <c r="E885">
        <v>2</v>
      </c>
      <c r="F885" t="s">
        <v>45</v>
      </c>
      <c r="J885" t="s">
        <v>223</v>
      </c>
      <c r="K885">
        <v>10</v>
      </c>
      <c r="P885" t="s">
        <v>42</v>
      </c>
      <c r="AD885" t="s">
        <v>43</v>
      </c>
    </row>
    <row r="886" spans="1:30" x14ac:dyDescent="0.3">
      <c r="A886">
        <v>1439</v>
      </c>
      <c r="B886">
        <v>19006</v>
      </c>
      <c r="C886" t="s">
        <v>6144</v>
      </c>
      <c r="D886">
        <v>20160527</v>
      </c>
      <c r="E886">
        <v>2</v>
      </c>
      <c r="F886" t="s">
        <v>45</v>
      </c>
      <c r="J886" t="s">
        <v>223</v>
      </c>
      <c r="K886">
        <v>10</v>
      </c>
      <c r="P886" t="s">
        <v>42</v>
      </c>
      <c r="AD886" t="s">
        <v>43</v>
      </c>
    </row>
    <row r="887" spans="1:30" x14ac:dyDescent="0.3">
      <c r="A887">
        <v>1436</v>
      </c>
      <c r="B887">
        <v>19291</v>
      </c>
      <c r="C887" t="s">
        <v>6305</v>
      </c>
      <c r="D887">
        <v>20160524</v>
      </c>
      <c r="E887">
        <v>2</v>
      </c>
      <c r="F887" t="s">
        <v>45</v>
      </c>
      <c r="H887" t="s">
        <v>6306</v>
      </c>
      <c r="I887" t="s">
        <v>6307</v>
      </c>
      <c r="J887" t="s">
        <v>6308</v>
      </c>
      <c r="K887">
        <v>10</v>
      </c>
      <c r="L887" s="1">
        <v>0.60416666666666663</v>
      </c>
      <c r="M887" s="1">
        <v>0.66666666666666663</v>
      </c>
      <c r="N887" t="s">
        <v>6309</v>
      </c>
      <c r="O887" t="s">
        <v>6310</v>
      </c>
      <c r="P887" t="s">
        <v>57</v>
      </c>
      <c r="S887">
        <v>2</v>
      </c>
      <c r="T887" t="s">
        <v>6311</v>
      </c>
      <c r="U887" t="s">
        <v>2829</v>
      </c>
      <c r="AB887" t="s">
        <v>6312</v>
      </c>
      <c r="AC887" t="s">
        <v>6305</v>
      </c>
      <c r="AD887" t="s">
        <v>43</v>
      </c>
    </row>
    <row r="888" spans="1:30" x14ac:dyDescent="0.3">
      <c r="A888">
        <v>1436</v>
      </c>
      <c r="B888">
        <v>19296</v>
      </c>
      <c r="C888" t="s">
        <v>6313</v>
      </c>
      <c r="D888">
        <v>20160526</v>
      </c>
      <c r="E888">
        <v>2</v>
      </c>
      <c r="F888" t="s">
        <v>38</v>
      </c>
      <c r="H888" t="s">
        <v>6306</v>
      </c>
      <c r="I888" t="s">
        <v>6307</v>
      </c>
      <c r="J888" t="s">
        <v>6308</v>
      </c>
      <c r="K888">
        <v>10</v>
      </c>
      <c r="L888" s="1">
        <v>0.60416666666666663</v>
      </c>
      <c r="M888" s="1">
        <v>0.66666666666666663</v>
      </c>
      <c r="N888" t="s">
        <v>6309</v>
      </c>
      <c r="O888" t="s">
        <v>1985</v>
      </c>
      <c r="P888" t="s">
        <v>57</v>
      </c>
      <c r="S888">
        <v>30</v>
      </c>
      <c r="T888" t="s">
        <v>6314</v>
      </c>
      <c r="U888" t="s">
        <v>1372</v>
      </c>
      <c r="AA888" t="s">
        <v>6315</v>
      </c>
      <c r="AB888" t="s">
        <v>6316</v>
      </c>
      <c r="AC888" t="s">
        <v>6313</v>
      </c>
      <c r="AD888" t="s">
        <v>43</v>
      </c>
    </row>
    <row r="889" spans="1:30" ht="409.5" x14ac:dyDescent="0.3">
      <c r="A889">
        <v>1436</v>
      </c>
      <c r="B889">
        <v>19304</v>
      </c>
      <c r="C889" t="s">
        <v>6318</v>
      </c>
      <c r="D889">
        <v>20160526</v>
      </c>
      <c r="E889">
        <v>2</v>
      </c>
      <c r="F889" t="s">
        <v>38</v>
      </c>
      <c r="H889" t="s">
        <v>6306</v>
      </c>
      <c r="I889" t="s">
        <v>6307</v>
      </c>
      <c r="J889" t="s">
        <v>6308</v>
      </c>
      <c r="K889">
        <v>10</v>
      </c>
      <c r="L889" s="1">
        <v>0.625</v>
      </c>
      <c r="M889" s="1">
        <v>0.66666666666666663</v>
      </c>
      <c r="N889" t="s">
        <v>6309</v>
      </c>
      <c r="O889" t="s">
        <v>897</v>
      </c>
      <c r="P889" t="s">
        <v>57</v>
      </c>
      <c r="S889">
        <v>50</v>
      </c>
      <c r="T889" t="s">
        <v>6314</v>
      </c>
      <c r="U889" t="s">
        <v>6319</v>
      </c>
      <c r="AA889" t="s">
        <v>6320</v>
      </c>
      <c r="AB889" s="2" t="s">
        <v>6321</v>
      </c>
      <c r="AC889" t="s">
        <v>6318</v>
      </c>
      <c r="AD889" t="s">
        <v>43</v>
      </c>
    </row>
    <row r="890" spans="1:30" x14ac:dyDescent="0.3">
      <c r="A890">
        <v>1436</v>
      </c>
      <c r="B890">
        <v>19308</v>
      </c>
      <c r="C890" t="s">
        <v>6322</v>
      </c>
      <c r="D890">
        <v>20160526</v>
      </c>
      <c r="E890">
        <v>4</v>
      </c>
      <c r="F890" t="s">
        <v>38</v>
      </c>
      <c r="H890" t="s">
        <v>6323</v>
      </c>
      <c r="I890" t="s">
        <v>6324</v>
      </c>
      <c r="J890" t="s">
        <v>6308</v>
      </c>
      <c r="K890">
        <v>10</v>
      </c>
      <c r="L890" s="1">
        <v>0.625</v>
      </c>
      <c r="M890" s="1">
        <v>0.66666666666666663</v>
      </c>
      <c r="N890" t="s">
        <v>6309</v>
      </c>
      <c r="O890" t="s">
        <v>1985</v>
      </c>
      <c r="P890" t="s">
        <v>57</v>
      </c>
      <c r="Z890">
        <v>2</v>
      </c>
      <c r="AA890" t="s">
        <v>6325</v>
      </c>
      <c r="AB890" t="s">
        <v>6326</v>
      </c>
      <c r="AC890" t="s">
        <v>6322</v>
      </c>
      <c r="AD890" t="s">
        <v>43</v>
      </c>
    </row>
    <row r="891" spans="1:30" hidden="1" x14ac:dyDescent="0.3">
      <c r="A891">
        <v>258</v>
      </c>
      <c r="B891">
        <v>15507</v>
      </c>
      <c r="C891" t="s">
        <v>2816</v>
      </c>
      <c r="AD891" t="s">
        <v>29</v>
      </c>
    </row>
    <row r="892" spans="1:30" x14ac:dyDescent="0.3">
      <c r="A892">
        <v>1436</v>
      </c>
      <c r="B892">
        <v>19318</v>
      </c>
      <c r="C892" t="s">
        <v>6334</v>
      </c>
      <c r="D892">
        <v>20160527</v>
      </c>
      <c r="E892">
        <v>2</v>
      </c>
      <c r="F892" t="s">
        <v>38</v>
      </c>
      <c r="H892" t="s">
        <v>6306</v>
      </c>
      <c r="I892" t="s">
        <v>6307</v>
      </c>
      <c r="J892" t="s">
        <v>6308</v>
      </c>
      <c r="K892">
        <v>10</v>
      </c>
      <c r="L892" s="1">
        <v>0.4375</v>
      </c>
      <c r="M892" s="1">
        <v>0.5</v>
      </c>
      <c r="N892" t="s">
        <v>6309</v>
      </c>
      <c r="O892" t="s">
        <v>897</v>
      </c>
      <c r="P892" t="s">
        <v>57</v>
      </c>
      <c r="S892">
        <v>45</v>
      </c>
      <c r="T892" t="s">
        <v>6335</v>
      </c>
      <c r="U892" t="s">
        <v>6319</v>
      </c>
      <c r="AA892" t="s">
        <v>6336</v>
      </c>
      <c r="AB892" t="s">
        <v>6337</v>
      </c>
      <c r="AC892" t="s">
        <v>6334</v>
      </c>
      <c r="AD892" t="s">
        <v>43</v>
      </c>
    </row>
    <row r="893" spans="1:30" x14ac:dyDescent="0.3">
      <c r="A893">
        <v>1436</v>
      </c>
      <c r="B893">
        <v>19329</v>
      </c>
      <c r="C893" t="s">
        <v>6338</v>
      </c>
      <c r="D893">
        <v>20160526</v>
      </c>
      <c r="E893">
        <v>2</v>
      </c>
      <c r="F893" t="s">
        <v>38</v>
      </c>
      <c r="H893" t="s">
        <v>6339</v>
      </c>
      <c r="I893" t="s">
        <v>6340</v>
      </c>
      <c r="J893" t="s">
        <v>6308</v>
      </c>
      <c r="K893">
        <v>10</v>
      </c>
      <c r="L893" s="1">
        <v>0.625</v>
      </c>
      <c r="M893" s="1">
        <v>0.66666666666666663</v>
      </c>
      <c r="N893" t="s">
        <v>6309</v>
      </c>
      <c r="O893" t="s">
        <v>897</v>
      </c>
      <c r="P893" t="s">
        <v>57</v>
      </c>
      <c r="S893">
        <v>50</v>
      </c>
      <c r="T893" t="s">
        <v>6314</v>
      </c>
      <c r="U893" t="s">
        <v>2087</v>
      </c>
      <c r="AA893" t="s">
        <v>6341</v>
      </c>
      <c r="AB893" t="s">
        <v>6342</v>
      </c>
      <c r="AC893" t="s">
        <v>6338</v>
      </c>
      <c r="AD893" t="s">
        <v>43</v>
      </c>
    </row>
    <row r="894" spans="1:30" ht="409.5" x14ac:dyDescent="0.3">
      <c r="A894">
        <v>170</v>
      </c>
      <c r="B894">
        <v>20714</v>
      </c>
      <c r="C894" t="s">
        <v>7185</v>
      </c>
      <c r="D894">
        <v>20160526</v>
      </c>
      <c r="E894">
        <v>4</v>
      </c>
      <c r="F894" t="s">
        <v>45</v>
      </c>
      <c r="H894" t="s">
        <v>7186</v>
      </c>
      <c r="I894" t="s">
        <v>196</v>
      </c>
      <c r="J894" t="s">
        <v>196</v>
      </c>
      <c r="K894">
        <v>10</v>
      </c>
      <c r="L894" s="1">
        <v>0.41666666666666669</v>
      </c>
      <c r="M894" s="1">
        <v>0.45833333333333331</v>
      </c>
      <c r="P894" t="s">
        <v>57</v>
      </c>
      <c r="Z894">
        <v>12</v>
      </c>
      <c r="AB894" s="2" t="s">
        <v>7187</v>
      </c>
      <c r="AC894" t="s">
        <v>7185</v>
      </c>
      <c r="AD894" t="s">
        <v>43</v>
      </c>
    </row>
    <row r="895" spans="1:30" hidden="1" x14ac:dyDescent="0.3">
      <c r="A895">
        <v>1139</v>
      </c>
      <c r="B895">
        <v>15703</v>
      </c>
      <c r="C895" t="s">
        <v>2830</v>
      </c>
      <c r="AD895" t="s">
        <v>29</v>
      </c>
    </row>
    <row r="896" spans="1:30" x14ac:dyDescent="0.3">
      <c r="A896">
        <v>271</v>
      </c>
      <c r="B896">
        <v>22161</v>
      </c>
      <c r="C896" t="s">
        <v>7719</v>
      </c>
      <c r="D896">
        <v>20160523</v>
      </c>
      <c r="E896">
        <v>4</v>
      </c>
      <c r="F896" t="s">
        <v>38</v>
      </c>
      <c r="G896">
        <v>1</v>
      </c>
      <c r="H896" t="s">
        <v>2313</v>
      </c>
      <c r="I896" t="s">
        <v>7720</v>
      </c>
      <c r="J896" t="s">
        <v>2302</v>
      </c>
      <c r="K896">
        <v>10</v>
      </c>
      <c r="L896" s="1">
        <v>0.75</v>
      </c>
      <c r="M896" s="1">
        <v>0.8125</v>
      </c>
      <c r="N896" t="s">
        <v>7721</v>
      </c>
      <c r="P896" t="s">
        <v>42</v>
      </c>
      <c r="AD896" t="s">
        <v>43</v>
      </c>
    </row>
    <row r="897" spans="1:30" x14ac:dyDescent="0.3">
      <c r="A897">
        <v>271</v>
      </c>
      <c r="B897">
        <v>22173</v>
      </c>
      <c r="C897" t="s">
        <v>7728</v>
      </c>
      <c r="D897">
        <v>20160524</v>
      </c>
      <c r="E897">
        <v>2</v>
      </c>
      <c r="F897" t="s">
        <v>45</v>
      </c>
      <c r="G897">
        <v>1</v>
      </c>
      <c r="H897" t="s">
        <v>7729</v>
      </c>
      <c r="I897" t="s">
        <v>7730</v>
      </c>
      <c r="J897" t="s">
        <v>2302</v>
      </c>
      <c r="K897">
        <v>10</v>
      </c>
      <c r="L897" s="1">
        <v>0.60416666666666663</v>
      </c>
      <c r="M897" s="1">
        <v>0.66666666666666663</v>
      </c>
      <c r="N897" t="s">
        <v>7731</v>
      </c>
      <c r="P897" t="s">
        <v>42</v>
      </c>
      <c r="AD897" t="s">
        <v>43</v>
      </c>
    </row>
    <row r="898" spans="1:30" x14ac:dyDescent="0.3">
      <c r="A898">
        <v>271</v>
      </c>
      <c r="B898">
        <v>22189</v>
      </c>
      <c r="C898" t="s">
        <v>7757</v>
      </c>
      <c r="D898">
        <v>20160524</v>
      </c>
      <c r="E898">
        <v>4</v>
      </c>
      <c r="F898" t="s">
        <v>38</v>
      </c>
      <c r="G898">
        <v>1</v>
      </c>
      <c r="H898" t="s">
        <v>7758</v>
      </c>
      <c r="J898" t="s">
        <v>2302</v>
      </c>
      <c r="K898">
        <v>10</v>
      </c>
      <c r="L898" s="1">
        <v>0.45833333333333331</v>
      </c>
      <c r="M898" s="1">
        <v>0.5</v>
      </c>
      <c r="N898" t="s">
        <v>7731</v>
      </c>
      <c r="P898" t="s">
        <v>42</v>
      </c>
      <c r="AD898" t="s">
        <v>43</v>
      </c>
    </row>
    <row r="899" spans="1:30" x14ac:dyDescent="0.3">
      <c r="A899">
        <v>271</v>
      </c>
      <c r="B899">
        <v>22191</v>
      </c>
      <c r="C899" t="s">
        <v>7759</v>
      </c>
      <c r="D899">
        <v>20160525</v>
      </c>
      <c r="E899">
        <v>4</v>
      </c>
      <c r="F899" t="s">
        <v>38</v>
      </c>
      <c r="G899">
        <v>1</v>
      </c>
      <c r="H899" t="s">
        <v>7760</v>
      </c>
      <c r="J899" t="s">
        <v>7761</v>
      </c>
      <c r="K899">
        <v>10</v>
      </c>
      <c r="L899" s="1">
        <v>0.45833333333333331</v>
      </c>
      <c r="M899" s="1">
        <v>0.54166666666666663</v>
      </c>
      <c r="N899" t="s">
        <v>7731</v>
      </c>
      <c r="P899" t="s">
        <v>42</v>
      </c>
      <c r="AD899" t="s">
        <v>43</v>
      </c>
    </row>
    <row r="900" spans="1:30" x14ac:dyDescent="0.3">
      <c r="A900">
        <v>271</v>
      </c>
      <c r="B900">
        <v>22196</v>
      </c>
      <c r="C900" t="s">
        <v>7763</v>
      </c>
      <c r="D900">
        <v>20160526</v>
      </c>
      <c r="E900">
        <v>4</v>
      </c>
      <c r="F900" t="s">
        <v>38</v>
      </c>
      <c r="G900">
        <v>1</v>
      </c>
      <c r="H900" t="s">
        <v>2313</v>
      </c>
      <c r="I900" t="s">
        <v>7764</v>
      </c>
      <c r="J900" t="s">
        <v>2302</v>
      </c>
      <c r="K900">
        <v>10</v>
      </c>
      <c r="L900" s="1">
        <v>0.45833333333333331</v>
      </c>
      <c r="M900" s="1">
        <v>0.54166666666666663</v>
      </c>
      <c r="N900" t="s">
        <v>7731</v>
      </c>
      <c r="P900" t="s">
        <v>42</v>
      </c>
      <c r="AD900" t="s">
        <v>43</v>
      </c>
    </row>
    <row r="901" spans="1:30" x14ac:dyDescent="0.3">
      <c r="A901">
        <v>271</v>
      </c>
      <c r="B901">
        <v>22203</v>
      </c>
      <c r="C901" t="s">
        <v>7778</v>
      </c>
      <c r="D901">
        <v>20160526</v>
      </c>
      <c r="E901">
        <v>2</v>
      </c>
      <c r="F901" t="s">
        <v>45</v>
      </c>
      <c r="G901">
        <v>1</v>
      </c>
      <c r="H901" t="s">
        <v>7729</v>
      </c>
      <c r="I901" t="s">
        <v>7730</v>
      </c>
      <c r="J901" t="s">
        <v>2302</v>
      </c>
      <c r="K901">
        <v>10</v>
      </c>
      <c r="L901" s="1">
        <v>0.625</v>
      </c>
      <c r="M901" s="1">
        <v>0.6875</v>
      </c>
      <c r="N901" t="s">
        <v>7731</v>
      </c>
      <c r="P901" t="s">
        <v>42</v>
      </c>
      <c r="AD901" t="s">
        <v>43</v>
      </c>
    </row>
    <row r="902" spans="1:30" x14ac:dyDescent="0.3">
      <c r="A902">
        <v>271</v>
      </c>
      <c r="B902">
        <v>22205</v>
      </c>
      <c r="C902" t="s">
        <v>7779</v>
      </c>
      <c r="D902">
        <v>20160527</v>
      </c>
      <c r="E902">
        <v>1</v>
      </c>
      <c r="F902" t="s">
        <v>45</v>
      </c>
      <c r="G902">
        <v>1</v>
      </c>
      <c r="H902" t="s">
        <v>7729</v>
      </c>
      <c r="I902" t="s">
        <v>7730</v>
      </c>
      <c r="J902" t="s">
        <v>2302</v>
      </c>
      <c r="K902">
        <v>10</v>
      </c>
      <c r="L902" s="1">
        <v>0.41666666666666669</v>
      </c>
      <c r="M902" s="1">
        <v>0.58333333333333337</v>
      </c>
      <c r="N902" t="s">
        <v>7731</v>
      </c>
      <c r="P902" t="s">
        <v>42</v>
      </c>
      <c r="AD902" t="s">
        <v>43</v>
      </c>
    </row>
    <row r="903" spans="1:30" x14ac:dyDescent="0.3">
      <c r="A903">
        <v>1500</v>
      </c>
      <c r="B903">
        <v>22662</v>
      </c>
      <c r="C903" t="s">
        <v>7932</v>
      </c>
      <c r="D903">
        <v>20160526</v>
      </c>
      <c r="E903">
        <v>2</v>
      </c>
      <c r="F903" t="s">
        <v>45</v>
      </c>
      <c r="H903" t="s">
        <v>7933</v>
      </c>
      <c r="I903" t="s">
        <v>7934</v>
      </c>
      <c r="J903" t="s">
        <v>7815</v>
      </c>
      <c r="K903">
        <v>10</v>
      </c>
      <c r="L903" s="1">
        <v>0.40625</v>
      </c>
      <c r="M903" s="1">
        <v>0.47916666666666669</v>
      </c>
      <c r="P903" t="s">
        <v>57</v>
      </c>
      <c r="S903">
        <v>12</v>
      </c>
      <c r="T903" t="s">
        <v>7935</v>
      </c>
      <c r="U903" t="s">
        <v>7936</v>
      </c>
      <c r="AA903" t="s">
        <v>7937</v>
      </c>
      <c r="AC903" t="s">
        <v>7932</v>
      </c>
      <c r="AD903" t="s">
        <v>43</v>
      </c>
    </row>
    <row r="904" spans="1:30" x14ac:dyDescent="0.3">
      <c r="A904">
        <v>36</v>
      </c>
      <c r="B904">
        <v>22935</v>
      </c>
      <c r="C904" t="s">
        <v>8092</v>
      </c>
      <c r="D904">
        <v>20160527</v>
      </c>
      <c r="E904">
        <v>2</v>
      </c>
      <c r="F904" t="s">
        <v>45</v>
      </c>
      <c r="G904">
        <v>1</v>
      </c>
      <c r="H904" t="s">
        <v>8093</v>
      </c>
      <c r="I904" t="s">
        <v>8094</v>
      </c>
      <c r="J904" t="s">
        <v>223</v>
      </c>
      <c r="K904">
        <v>10</v>
      </c>
      <c r="L904" s="1">
        <v>0.39583333333333331</v>
      </c>
      <c r="M904" s="1">
        <v>0.54861111111111105</v>
      </c>
      <c r="N904" t="s">
        <v>8095</v>
      </c>
      <c r="O904" t="s">
        <v>8096</v>
      </c>
      <c r="P904" t="s">
        <v>57</v>
      </c>
      <c r="S904">
        <v>2</v>
      </c>
      <c r="T904" t="s">
        <v>8097</v>
      </c>
      <c r="U904" t="s">
        <v>1893</v>
      </c>
      <c r="AA904" t="s">
        <v>8098</v>
      </c>
      <c r="AC904" t="s">
        <v>8092</v>
      </c>
      <c r="AD904" t="s">
        <v>43</v>
      </c>
    </row>
    <row r="905" spans="1:30" x14ac:dyDescent="0.3">
      <c r="A905">
        <v>36</v>
      </c>
      <c r="B905">
        <v>22944</v>
      </c>
      <c r="C905" t="s">
        <v>8110</v>
      </c>
      <c r="D905">
        <v>20160527</v>
      </c>
      <c r="E905">
        <v>2</v>
      </c>
      <c r="F905" t="s">
        <v>45</v>
      </c>
      <c r="G905">
        <v>1</v>
      </c>
      <c r="H905" t="s">
        <v>8093</v>
      </c>
      <c r="I905" t="s">
        <v>8094</v>
      </c>
      <c r="J905" t="s">
        <v>223</v>
      </c>
      <c r="K905">
        <v>10</v>
      </c>
      <c r="L905" s="1">
        <v>0.39583333333333331</v>
      </c>
      <c r="M905" s="1">
        <v>0.4375</v>
      </c>
      <c r="N905" t="s">
        <v>8095</v>
      </c>
      <c r="O905" t="s">
        <v>8111</v>
      </c>
      <c r="P905" t="s">
        <v>57</v>
      </c>
      <c r="S905">
        <v>2</v>
      </c>
      <c r="T905">
        <v>2</v>
      </c>
      <c r="U905" t="s">
        <v>8112</v>
      </c>
      <c r="AC905" t="s">
        <v>8110</v>
      </c>
      <c r="AD905" t="s">
        <v>43</v>
      </c>
    </row>
    <row r="906" spans="1:30" x14ac:dyDescent="0.3">
      <c r="A906">
        <v>524</v>
      </c>
      <c r="B906">
        <v>23051</v>
      </c>
      <c r="C906" t="s">
        <v>8167</v>
      </c>
      <c r="D906">
        <v>20160526</v>
      </c>
      <c r="E906">
        <v>4</v>
      </c>
      <c r="F906" t="s">
        <v>38</v>
      </c>
      <c r="G906">
        <v>1</v>
      </c>
      <c r="H906" t="s">
        <v>8168</v>
      </c>
      <c r="I906" t="s">
        <v>8169</v>
      </c>
      <c r="J906" t="s">
        <v>223</v>
      </c>
      <c r="K906">
        <v>10</v>
      </c>
      <c r="L906" s="1">
        <v>0.8125</v>
      </c>
      <c r="M906" s="1">
        <v>0.875</v>
      </c>
      <c r="N906" t="s">
        <v>8170</v>
      </c>
      <c r="O906" t="s">
        <v>8171</v>
      </c>
      <c r="P906" t="s">
        <v>42</v>
      </c>
      <c r="AD906" t="s">
        <v>43</v>
      </c>
    </row>
    <row r="907" spans="1:30" x14ac:dyDescent="0.3">
      <c r="A907">
        <v>921</v>
      </c>
      <c r="B907">
        <v>23181</v>
      </c>
      <c r="C907" t="s">
        <v>5436</v>
      </c>
      <c r="D907">
        <v>20160523</v>
      </c>
      <c r="E907">
        <v>1</v>
      </c>
      <c r="F907" t="s">
        <v>45</v>
      </c>
      <c r="H907" t="s">
        <v>8272</v>
      </c>
      <c r="I907" t="s">
        <v>8273</v>
      </c>
      <c r="J907" t="s">
        <v>1537</v>
      </c>
      <c r="K907">
        <v>10</v>
      </c>
      <c r="L907" s="1">
        <v>0.61111111111111105</v>
      </c>
      <c r="M907" s="1">
        <v>0.67361111111111116</v>
      </c>
      <c r="N907">
        <v>967602320</v>
      </c>
      <c r="P907" t="s">
        <v>57</v>
      </c>
      <c r="Q907">
        <v>31</v>
      </c>
      <c r="R907">
        <v>5</v>
      </c>
      <c r="AB907" t="s">
        <v>8274</v>
      </c>
      <c r="AC907" t="s">
        <v>5436</v>
      </c>
      <c r="AD907" t="s">
        <v>43</v>
      </c>
    </row>
    <row r="908" spans="1:30" x14ac:dyDescent="0.3">
      <c r="A908">
        <v>921</v>
      </c>
      <c r="B908">
        <v>23184</v>
      </c>
      <c r="C908" t="s">
        <v>8275</v>
      </c>
      <c r="D908">
        <v>20160524</v>
      </c>
      <c r="E908">
        <v>2</v>
      </c>
      <c r="F908" t="s">
        <v>38</v>
      </c>
      <c r="H908" t="s">
        <v>8272</v>
      </c>
      <c r="I908" t="s">
        <v>8273</v>
      </c>
      <c r="J908" t="s">
        <v>1537</v>
      </c>
      <c r="K908">
        <v>10</v>
      </c>
      <c r="L908" s="1">
        <v>0.61111111111111105</v>
      </c>
      <c r="M908" s="1">
        <v>0.67361111111111116</v>
      </c>
      <c r="N908">
        <v>967602320</v>
      </c>
      <c r="P908" t="s">
        <v>57</v>
      </c>
      <c r="S908">
        <v>5</v>
      </c>
      <c r="T908" t="s">
        <v>8276</v>
      </c>
      <c r="U908" t="s">
        <v>8277</v>
      </c>
      <c r="AB908" t="s">
        <v>8278</v>
      </c>
      <c r="AC908" t="s">
        <v>8275</v>
      </c>
      <c r="AD908" t="s">
        <v>43</v>
      </c>
    </row>
    <row r="909" spans="1:30" x14ac:dyDescent="0.3">
      <c r="A909">
        <v>921</v>
      </c>
      <c r="B909">
        <v>23186</v>
      </c>
      <c r="C909" t="s">
        <v>8279</v>
      </c>
      <c r="D909">
        <v>20160525</v>
      </c>
      <c r="E909">
        <v>3</v>
      </c>
      <c r="F909" t="s">
        <v>38</v>
      </c>
      <c r="H909" t="s">
        <v>8272</v>
      </c>
      <c r="I909" t="s">
        <v>8273</v>
      </c>
      <c r="J909" t="s">
        <v>1537</v>
      </c>
      <c r="K909">
        <v>10</v>
      </c>
      <c r="L909" s="1">
        <v>0.61111111111111105</v>
      </c>
      <c r="M909" s="1">
        <v>0.67361111111111116</v>
      </c>
      <c r="N909">
        <v>967602320</v>
      </c>
      <c r="P909" t="s">
        <v>57</v>
      </c>
      <c r="W909" t="s">
        <v>8280</v>
      </c>
      <c r="X909" t="s">
        <v>114</v>
      </c>
      <c r="Y909">
        <v>31</v>
      </c>
      <c r="AB909" t="s">
        <v>8281</v>
      </c>
      <c r="AC909" t="s">
        <v>8279</v>
      </c>
      <c r="AD909" t="s">
        <v>43</v>
      </c>
    </row>
    <row r="910" spans="1:30" x14ac:dyDescent="0.3">
      <c r="A910">
        <v>921</v>
      </c>
      <c r="B910">
        <v>23187</v>
      </c>
      <c r="C910" t="s">
        <v>8282</v>
      </c>
      <c r="D910">
        <v>20160526</v>
      </c>
      <c r="E910">
        <v>4</v>
      </c>
      <c r="F910" t="s">
        <v>38</v>
      </c>
      <c r="H910" t="s">
        <v>8272</v>
      </c>
      <c r="I910" t="s">
        <v>8273</v>
      </c>
      <c r="J910" t="s">
        <v>1537</v>
      </c>
      <c r="K910">
        <v>10</v>
      </c>
      <c r="L910" s="1">
        <v>0.61111111111111105</v>
      </c>
      <c r="M910" s="1">
        <v>0.67361111111111116</v>
      </c>
      <c r="N910">
        <v>967602320</v>
      </c>
      <c r="P910" t="s">
        <v>57</v>
      </c>
      <c r="Z910">
        <v>31</v>
      </c>
      <c r="AB910" t="s">
        <v>8283</v>
      </c>
      <c r="AC910" t="s">
        <v>8282</v>
      </c>
      <c r="AD910" t="s">
        <v>43</v>
      </c>
    </row>
    <row r="911" spans="1:30" x14ac:dyDescent="0.3">
      <c r="A911">
        <v>921</v>
      </c>
      <c r="B911">
        <v>23188</v>
      </c>
      <c r="C911" t="s">
        <v>8284</v>
      </c>
      <c r="D911">
        <v>20160527</v>
      </c>
      <c r="E911">
        <v>1</v>
      </c>
      <c r="F911" t="s">
        <v>45</v>
      </c>
      <c r="H911" t="s">
        <v>8272</v>
      </c>
      <c r="I911" t="s">
        <v>8273</v>
      </c>
      <c r="J911" t="s">
        <v>1537</v>
      </c>
      <c r="K911">
        <v>10</v>
      </c>
      <c r="L911" s="1">
        <v>0.61111111111111105</v>
      </c>
      <c r="M911" s="1">
        <v>0.67361111111111116</v>
      </c>
      <c r="N911">
        <v>967602320</v>
      </c>
      <c r="P911" t="s">
        <v>57</v>
      </c>
      <c r="Q911">
        <v>31</v>
      </c>
      <c r="R911">
        <v>5</v>
      </c>
      <c r="AB911" t="s">
        <v>8285</v>
      </c>
      <c r="AC911" t="s">
        <v>8284</v>
      </c>
      <c r="AD911" t="s">
        <v>43</v>
      </c>
    </row>
    <row r="912" spans="1:30" x14ac:dyDescent="0.3">
      <c r="A912">
        <v>93</v>
      </c>
      <c r="B912">
        <v>12951</v>
      </c>
      <c r="C912" t="s">
        <v>90</v>
      </c>
      <c r="D912">
        <v>20160527</v>
      </c>
      <c r="E912">
        <v>4</v>
      </c>
      <c r="F912" t="s">
        <v>38</v>
      </c>
      <c r="G912">
        <v>1</v>
      </c>
      <c r="H912" t="s">
        <v>91</v>
      </c>
      <c r="I912" t="s">
        <v>92</v>
      </c>
      <c r="J912" t="s">
        <v>93</v>
      </c>
      <c r="K912">
        <v>9</v>
      </c>
      <c r="L912" s="1">
        <v>0.5625</v>
      </c>
      <c r="M912" s="1">
        <v>0.60416666666666663</v>
      </c>
      <c r="N912" t="s">
        <v>94</v>
      </c>
      <c r="O912" t="s">
        <v>95</v>
      </c>
      <c r="P912" t="s">
        <v>57</v>
      </c>
      <c r="Z912">
        <v>100</v>
      </c>
      <c r="AA912" t="s">
        <v>96</v>
      </c>
      <c r="AC912" t="s">
        <v>90</v>
      </c>
      <c r="AD912" t="s">
        <v>43</v>
      </c>
    </row>
    <row r="913" spans="1:30" x14ac:dyDescent="0.3">
      <c r="A913">
        <v>93</v>
      </c>
      <c r="B913">
        <v>12953</v>
      </c>
      <c r="C913" t="s">
        <v>97</v>
      </c>
      <c r="D913">
        <v>20160527</v>
      </c>
      <c r="E913">
        <v>4</v>
      </c>
      <c r="F913" t="s">
        <v>45</v>
      </c>
      <c r="G913">
        <v>1</v>
      </c>
      <c r="H913" t="s">
        <v>98</v>
      </c>
      <c r="I913" t="s">
        <v>92</v>
      </c>
      <c r="J913" t="s">
        <v>93</v>
      </c>
      <c r="K913">
        <v>9</v>
      </c>
      <c r="L913" s="1">
        <v>0.5</v>
      </c>
      <c r="M913" s="1">
        <v>0.625</v>
      </c>
      <c r="N913" t="s">
        <v>94</v>
      </c>
      <c r="O913" t="s">
        <v>95</v>
      </c>
      <c r="P913" t="s">
        <v>57</v>
      </c>
      <c r="Z913">
        <v>100</v>
      </c>
      <c r="AB913" t="s">
        <v>99</v>
      </c>
      <c r="AC913" t="s">
        <v>97</v>
      </c>
      <c r="AD913" t="s">
        <v>43</v>
      </c>
    </row>
    <row r="914" spans="1:30" hidden="1" x14ac:dyDescent="0.3">
      <c r="A914">
        <v>271</v>
      </c>
      <c r="B914">
        <v>15751</v>
      </c>
      <c r="C914" t="s">
        <v>2912</v>
      </c>
      <c r="AD914" t="s">
        <v>31</v>
      </c>
    </row>
    <row r="915" spans="1:30" x14ac:dyDescent="0.3">
      <c r="A915">
        <v>38</v>
      </c>
      <c r="B915">
        <v>13273</v>
      </c>
      <c r="C915" t="s">
        <v>326</v>
      </c>
      <c r="D915">
        <v>20160523</v>
      </c>
      <c r="E915">
        <v>4</v>
      </c>
      <c r="F915" t="s">
        <v>38</v>
      </c>
      <c r="H915" t="s">
        <v>327</v>
      </c>
      <c r="I915" t="s">
        <v>328</v>
      </c>
      <c r="J915" t="s">
        <v>329</v>
      </c>
      <c r="K915">
        <v>9</v>
      </c>
      <c r="L915" s="1">
        <v>0.375</v>
      </c>
      <c r="M915" s="1">
        <v>0.79166666666666663</v>
      </c>
      <c r="N915" t="s">
        <v>330</v>
      </c>
      <c r="P915" t="s">
        <v>42</v>
      </c>
      <c r="AD915" t="s">
        <v>43</v>
      </c>
    </row>
    <row r="916" spans="1:30" x14ac:dyDescent="0.3">
      <c r="A916">
        <v>38</v>
      </c>
      <c r="B916">
        <v>13274</v>
      </c>
      <c r="C916" t="s">
        <v>326</v>
      </c>
      <c r="D916">
        <v>20160524</v>
      </c>
      <c r="E916">
        <v>4</v>
      </c>
      <c r="F916" t="s">
        <v>38</v>
      </c>
      <c r="H916" t="s">
        <v>327</v>
      </c>
      <c r="I916" t="s">
        <v>328</v>
      </c>
      <c r="J916" t="s">
        <v>329</v>
      </c>
      <c r="K916">
        <v>9</v>
      </c>
      <c r="L916" s="1">
        <v>0.375</v>
      </c>
      <c r="M916" s="1">
        <v>0.79166666666666663</v>
      </c>
      <c r="N916" t="s">
        <v>330</v>
      </c>
      <c r="P916" t="s">
        <v>42</v>
      </c>
      <c r="AD916" t="s">
        <v>43</v>
      </c>
    </row>
    <row r="917" spans="1:30" x14ac:dyDescent="0.3">
      <c r="A917">
        <v>38</v>
      </c>
      <c r="B917">
        <v>13275</v>
      </c>
      <c r="C917" t="s">
        <v>326</v>
      </c>
      <c r="D917">
        <v>20160525</v>
      </c>
      <c r="E917">
        <v>4</v>
      </c>
      <c r="F917" t="s">
        <v>38</v>
      </c>
      <c r="H917" t="s">
        <v>327</v>
      </c>
      <c r="I917" t="s">
        <v>328</v>
      </c>
      <c r="J917" t="s">
        <v>329</v>
      </c>
      <c r="K917">
        <v>9</v>
      </c>
      <c r="L917" s="1">
        <v>0.375</v>
      </c>
      <c r="M917" s="1">
        <v>0.79166666666666663</v>
      </c>
      <c r="N917" t="s">
        <v>330</v>
      </c>
      <c r="P917" t="s">
        <v>42</v>
      </c>
      <c r="AD917" t="s">
        <v>43</v>
      </c>
    </row>
    <row r="918" spans="1:30" hidden="1" x14ac:dyDescent="0.3">
      <c r="A918">
        <v>778</v>
      </c>
      <c r="B918">
        <v>15756</v>
      </c>
      <c r="C918" t="s">
        <v>2928</v>
      </c>
      <c r="AD918" t="s">
        <v>31</v>
      </c>
    </row>
    <row r="919" spans="1:30" x14ac:dyDescent="0.3">
      <c r="A919">
        <v>38</v>
      </c>
      <c r="B919">
        <v>13276</v>
      </c>
      <c r="C919" t="s">
        <v>326</v>
      </c>
      <c r="D919">
        <v>20160526</v>
      </c>
      <c r="E919">
        <v>4</v>
      </c>
      <c r="F919" t="s">
        <v>38</v>
      </c>
      <c r="H919" t="s">
        <v>327</v>
      </c>
      <c r="I919" t="s">
        <v>328</v>
      </c>
      <c r="J919" t="s">
        <v>329</v>
      </c>
      <c r="K919">
        <v>9</v>
      </c>
      <c r="L919" s="1">
        <v>0.375</v>
      </c>
      <c r="M919" s="1">
        <v>0.79166666666666663</v>
      </c>
      <c r="N919" t="s">
        <v>330</v>
      </c>
      <c r="P919" t="s">
        <v>42</v>
      </c>
      <c r="AD919" t="s">
        <v>43</v>
      </c>
    </row>
    <row r="920" spans="1:30" x14ac:dyDescent="0.3">
      <c r="A920">
        <v>38</v>
      </c>
      <c r="B920">
        <v>13277</v>
      </c>
      <c r="C920" t="s">
        <v>326</v>
      </c>
      <c r="D920">
        <v>20160527</v>
      </c>
      <c r="E920">
        <v>4</v>
      </c>
      <c r="F920" t="s">
        <v>38</v>
      </c>
      <c r="H920" t="s">
        <v>327</v>
      </c>
      <c r="I920" t="s">
        <v>328</v>
      </c>
      <c r="J920" t="s">
        <v>329</v>
      </c>
      <c r="K920">
        <v>9</v>
      </c>
      <c r="L920" s="1">
        <v>0.375</v>
      </c>
      <c r="M920" s="1">
        <v>0.79166666666666663</v>
      </c>
      <c r="N920" t="s">
        <v>330</v>
      </c>
      <c r="P920" t="s">
        <v>42</v>
      </c>
      <c r="AD920" t="s">
        <v>43</v>
      </c>
    </row>
    <row r="921" spans="1:30" hidden="1" x14ac:dyDescent="0.3">
      <c r="A921">
        <v>778</v>
      </c>
      <c r="B921">
        <v>15761</v>
      </c>
      <c r="C921" t="s">
        <v>2936</v>
      </c>
      <c r="AD921" t="s">
        <v>29</v>
      </c>
    </row>
    <row r="922" spans="1:30" x14ac:dyDescent="0.3">
      <c r="A922">
        <v>38</v>
      </c>
      <c r="B922">
        <v>13278</v>
      </c>
      <c r="C922" t="s">
        <v>331</v>
      </c>
      <c r="D922">
        <v>20160525</v>
      </c>
      <c r="E922">
        <v>1</v>
      </c>
      <c r="F922" t="s">
        <v>45</v>
      </c>
      <c r="H922" t="s">
        <v>327</v>
      </c>
      <c r="I922" t="s">
        <v>328</v>
      </c>
      <c r="J922" t="s">
        <v>329</v>
      </c>
      <c r="K922">
        <v>9</v>
      </c>
      <c r="L922" s="1">
        <v>0.375</v>
      </c>
      <c r="M922" s="1">
        <v>0.79166666666666663</v>
      </c>
      <c r="N922" t="s">
        <v>330</v>
      </c>
      <c r="P922" t="s">
        <v>42</v>
      </c>
      <c r="AD922" t="s">
        <v>43</v>
      </c>
    </row>
    <row r="923" spans="1:30" x14ac:dyDescent="0.3">
      <c r="A923">
        <v>511</v>
      </c>
      <c r="B923">
        <v>13772</v>
      </c>
      <c r="C923" t="s">
        <v>656</v>
      </c>
      <c r="D923">
        <v>20160524</v>
      </c>
      <c r="E923">
        <v>3</v>
      </c>
      <c r="F923" t="s">
        <v>38</v>
      </c>
      <c r="G923">
        <v>1</v>
      </c>
      <c r="H923" t="s">
        <v>657</v>
      </c>
      <c r="I923" t="s">
        <v>658</v>
      </c>
      <c r="J923" t="s">
        <v>93</v>
      </c>
      <c r="K923">
        <v>9</v>
      </c>
      <c r="L923" s="1">
        <v>0.41666666666666669</v>
      </c>
      <c r="M923" s="1">
        <v>0.5</v>
      </c>
      <c r="N923" t="s">
        <v>659</v>
      </c>
      <c r="O923" t="s">
        <v>660</v>
      </c>
      <c r="P923" t="s">
        <v>42</v>
      </c>
      <c r="AD923" t="s">
        <v>43</v>
      </c>
    </row>
    <row r="924" spans="1:30" x14ac:dyDescent="0.3">
      <c r="A924">
        <v>511</v>
      </c>
      <c r="B924">
        <v>13773</v>
      </c>
      <c r="C924" t="s">
        <v>661</v>
      </c>
      <c r="D924">
        <v>20160525</v>
      </c>
      <c r="E924">
        <v>3</v>
      </c>
      <c r="F924" t="s">
        <v>38</v>
      </c>
      <c r="G924">
        <v>1</v>
      </c>
      <c r="H924" t="s">
        <v>657</v>
      </c>
      <c r="I924" t="s">
        <v>662</v>
      </c>
      <c r="J924" t="s">
        <v>93</v>
      </c>
      <c r="K924">
        <v>9</v>
      </c>
      <c r="L924" s="1">
        <v>0.41666666666666669</v>
      </c>
      <c r="M924" s="1">
        <v>0.5</v>
      </c>
      <c r="N924" t="s">
        <v>659</v>
      </c>
      <c r="O924" t="s">
        <v>663</v>
      </c>
      <c r="P924" t="s">
        <v>42</v>
      </c>
      <c r="AD924" t="s">
        <v>43</v>
      </c>
    </row>
    <row r="925" spans="1:30" x14ac:dyDescent="0.3">
      <c r="A925">
        <v>511</v>
      </c>
      <c r="B925">
        <v>13775</v>
      </c>
      <c r="C925" t="s">
        <v>664</v>
      </c>
      <c r="D925">
        <v>20160526</v>
      </c>
      <c r="E925">
        <v>3</v>
      </c>
      <c r="F925" t="s">
        <v>38</v>
      </c>
      <c r="G925">
        <v>1</v>
      </c>
      <c r="H925" t="s">
        <v>657</v>
      </c>
      <c r="I925" t="s">
        <v>658</v>
      </c>
      <c r="J925" t="s">
        <v>93</v>
      </c>
      <c r="K925">
        <v>9</v>
      </c>
      <c r="L925" s="1">
        <v>0.41666666666666669</v>
      </c>
      <c r="M925" s="1">
        <v>0.5</v>
      </c>
      <c r="N925" t="s">
        <v>659</v>
      </c>
      <c r="O925" t="s">
        <v>665</v>
      </c>
      <c r="P925" t="s">
        <v>42</v>
      </c>
      <c r="AD925" t="s">
        <v>43</v>
      </c>
    </row>
    <row r="926" spans="1:30" x14ac:dyDescent="0.3">
      <c r="A926">
        <v>511</v>
      </c>
      <c r="B926">
        <v>13776</v>
      </c>
      <c r="C926" t="s">
        <v>666</v>
      </c>
      <c r="D926">
        <v>20160527</v>
      </c>
      <c r="E926">
        <v>3</v>
      </c>
      <c r="F926" t="s">
        <v>38</v>
      </c>
      <c r="G926">
        <v>1</v>
      </c>
      <c r="H926" t="s">
        <v>657</v>
      </c>
      <c r="I926" t="s">
        <v>658</v>
      </c>
      <c r="J926" t="s">
        <v>93</v>
      </c>
      <c r="K926">
        <v>9</v>
      </c>
      <c r="L926" s="1">
        <v>0.41666666666666669</v>
      </c>
      <c r="M926" s="1">
        <v>0.5</v>
      </c>
      <c r="N926" t="s">
        <v>659</v>
      </c>
      <c r="O926" t="s">
        <v>667</v>
      </c>
      <c r="P926" t="s">
        <v>42</v>
      </c>
      <c r="AD926" t="s">
        <v>43</v>
      </c>
    </row>
    <row r="927" spans="1:30" x14ac:dyDescent="0.3">
      <c r="A927">
        <v>511</v>
      </c>
      <c r="B927">
        <v>13777</v>
      </c>
      <c r="C927" t="s">
        <v>656</v>
      </c>
      <c r="D927">
        <v>20160524</v>
      </c>
      <c r="E927">
        <v>3</v>
      </c>
      <c r="F927" t="s">
        <v>38</v>
      </c>
      <c r="G927">
        <v>1</v>
      </c>
      <c r="H927" t="s">
        <v>657</v>
      </c>
      <c r="I927" t="s">
        <v>658</v>
      </c>
      <c r="J927" t="s">
        <v>93</v>
      </c>
      <c r="K927">
        <v>9</v>
      </c>
      <c r="L927" s="1">
        <v>0.625</v>
      </c>
      <c r="M927" s="1">
        <v>0.70833333333333337</v>
      </c>
      <c r="N927" t="s">
        <v>659</v>
      </c>
      <c r="O927" t="s">
        <v>668</v>
      </c>
      <c r="P927" t="s">
        <v>42</v>
      </c>
      <c r="AD927" t="s">
        <v>43</v>
      </c>
    </row>
    <row r="928" spans="1:30" x14ac:dyDescent="0.3">
      <c r="A928">
        <v>511</v>
      </c>
      <c r="B928">
        <v>13779</v>
      </c>
      <c r="C928" t="s">
        <v>661</v>
      </c>
      <c r="D928">
        <v>20160525</v>
      </c>
      <c r="E928">
        <v>3</v>
      </c>
      <c r="F928" t="s">
        <v>38</v>
      </c>
      <c r="G928">
        <v>1</v>
      </c>
      <c r="H928" t="s">
        <v>657</v>
      </c>
      <c r="I928" t="s">
        <v>658</v>
      </c>
      <c r="J928" t="s">
        <v>93</v>
      </c>
      <c r="K928">
        <v>9</v>
      </c>
      <c r="L928" s="1">
        <v>0.625</v>
      </c>
      <c r="M928" s="1">
        <v>0.70833333333333337</v>
      </c>
      <c r="N928" t="s">
        <v>659</v>
      </c>
      <c r="O928" t="s">
        <v>669</v>
      </c>
      <c r="P928" t="s">
        <v>42</v>
      </c>
      <c r="AD928" t="s">
        <v>43</v>
      </c>
    </row>
    <row r="929" spans="1:30" x14ac:dyDescent="0.3">
      <c r="A929">
        <v>511</v>
      </c>
      <c r="B929">
        <v>13780</v>
      </c>
      <c r="C929" t="s">
        <v>664</v>
      </c>
      <c r="D929">
        <v>20160526</v>
      </c>
      <c r="E929">
        <v>3</v>
      </c>
      <c r="F929" t="s">
        <v>38</v>
      </c>
      <c r="G929">
        <v>1</v>
      </c>
      <c r="H929" t="s">
        <v>657</v>
      </c>
      <c r="I929" t="s">
        <v>658</v>
      </c>
      <c r="J929" t="s">
        <v>93</v>
      </c>
      <c r="K929">
        <v>9</v>
      </c>
      <c r="L929" s="1">
        <v>0.625</v>
      </c>
      <c r="M929" s="1">
        <v>0.70833333333333337</v>
      </c>
      <c r="N929" t="s">
        <v>659</v>
      </c>
      <c r="O929" t="s">
        <v>670</v>
      </c>
      <c r="P929" t="s">
        <v>42</v>
      </c>
      <c r="AD929" t="s">
        <v>43</v>
      </c>
    </row>
    <row r="930" spans="1:30" x14ac:dyDescent="0.3">
      <c r="A930">
        <v>511</v>
      </c>
      <c r="B930">
        <v>13781</v>
      </c>
      <c r="C930" t="s">
        <v>666</v>
      </c>
      <c r="D930">
        <v>20160527</v>
      </c>
      <c r="E930">
        <v>3</v>
      </c>
      <c r="F930" t="s">
        <v>38</v>
      </c>
      <c r="G930">
        <v>1</v>
      </c>
      <c r="H930" t="s">
        <v>657</v>
      </c>
      <c r="I930" t="s">
        <v>658</v>
      </c>
      <c r="J930" t="s">
        <v>93</v>
      </c>
      <c r="K930">
        <v>9</v>
      </c>
      <c r="L930" s="1">
        <v>0.625</v>
      </c>
      <c r="M930" s="1">
        <v>0.70833333333333337</v>
      </c>
      <c r="N930" t="s">
        <v>659</v>
      </c>
      <c r="O930" t="s">
        <v>671</v>
      </c>
      <c r="P930" t="s">
        <v>42</v>
      </c>
      <c r="AD930" t="s">
        <v>43</v>
      </c>
    </row>
    <row r="931" spans="1:30" x14ac:dyDescent="0.3">
      <c r="A931">
        <v>778</v>
      </c>
      <c r="B931">
        <v>13925</v>
      </c>
      <c r="C931" t="s">
        <v>829</v>
      </c>
      <c r="D931">
        <v>20160525</v>
      </c>
      <c r="E931">
        <v>4</v>
      </c>
      <c r="F931" t="s">
        <v>38</v>
      </c>
      <c r="G931">
        <v>1</v>
      </c>
      <c r="H931" t="s">
        <v>830</v>
      </c>
      <c r="I931" t="s">
        <v>831</v>
      </c>
      <c r="J931" t="s">
        <v>832</v>
      </c>
      <c r="K931">
        <v>9</v>
      </c>
      <c r="L931" s="1">
        <v>0.5</v>
      </c>
      <c r="M931" s="1">
        <v>0.5625</v>
      </c>
      <c r="N931" t="s">
        <v>833</v>
      </c>
      <c r="O931" t="s">
        <v>834</v>
      </c>
      <c r="P931" t="s">
        <v>57</v>
      </c>
      <c r="Z931">
        <v>500</v>
      </c>
      <c r="AA931" t="s">
        <v>835</v>
      </c>
      <c r="AC931" t="s">
        <v>836</v>
      </c>
      <c r="AD931" t="s">
        <v>43</v>
      </c>
    </row>
    <row r="932" spans="1:30" hidden="1" x14ac:dyDescent="0.3">
      <c r="A932">
        <v>1165</v>
      </c>
      <c r="B932">
        <v>15799</v>
      </c>
      <c r="C932" t="s">
        <v>2988</v>
      </c>
      <c r="AD932" t="s">
        <v>29</v>
      </c>
    </row>
    <row r="933" spans="1:30" x14ac:dyDescent="0.3">
      <c r="A933">
        <v>220</v>
      </c>
      <c r="B933">
        <v>13949</v>
      </c>
      <c r="C933" t="s">
        <v>880</v>
      </c>
      <c r="D933">
        <v>20160523</v>
      </c>
      <c r="E933">
        <v>2</v>
      </c>
      <c r="F933" t="s">
        <v>45</v>
      </c>
      <c r="H933" t="s">
        <v>881</v>
      </c>
      <c r="I933" t="s">
        <v>882</v>
      </c>
      <c r="J933" t="s">
        <v>883</v>
      </c>
      <c r="K933">
        <v>9</v>
      </c>
      <c r="L933" s="1">
        <v>0.33333333333333331</v>
      </c>
      <c r="M933" s="1">
        <v>0.63888888888888895</v>
      </c>
      <c r="N933" t="s">
        <v>884</v>
      </c>
      <c r="P933" t="s">
        <v>57</v>
      </c>
      <c r="S933">
        <v>1</v>
      </c>
      <c r="T933" t="s">
        <v>885</v>
      </c>
      <c r="U933" t="s">
        <v>886</v>
      </c>
      <c r="AA933" t="s">
        <v>887</v>
      </c>
      <c r="AC933" t="s">
        <v>880</v>
      </c>
      <c r="AD933" t="s">
        <v>43</v>
      </c>
    </row>
    <row r="934" spans="1:30" x14ac:dyDescent="0.3">
      <c r="A934">
        <v>220</v>
      </c>
      <c r="B934">
        <v>13950</v>
      </c>
      <c r="C934" t="s">
        <v>888</v>
      </c>
      <c r="D934">
        <v>20160527</v>
      </c>
      <c r="E934">
        <v>4</v>
      </c>
      <c r="F934" t="s">
        <v>38</v>
      </c>
      <c r="H934" t="s">
        <v>881</v>
      </c>
      <c r="I934" t="s">
        <v>889</v>
      </c>
      <c r="J934" t="s">
        <v>883</v>
      </c>
      <c r="K934">
        <v>9</v>
      </c>
      <c r="L934" s="1">
        <v>0.33333333333333331</v>
      </c>
      <c r="M934" s="1">
        <v>0.58333333333333337</v>
      </c>
      <c r="N934" t="s">
        <v>884</v>
      </c>
      <c r="P934" t="s">
        <v>57</v>
      </c>
      <c r="Z934">
        <v>30</v>
      </c>
      <c r="AA934" t="s">
        <v>890</v>
      </c>
      <c r="AC934" t="s">
        <v>888</v>
      </c>
      <c r="AD934" t="s">
        <v>43</v>
      </c>
    </row>
    <row r="935" spans="1:30" hidden="1" x14ac:dyDescent="0.3">
      <c r="A935">
        <v>1165</v>
      </c>
      <c r="B935">
        <v>15809</v>
      </c>
      <c r="C935" t="s">
        <v>2999</v>
      </c>
      <c r="AD935" t="s">
        <v>29</v>
      </c>
    </row>
    <row r="936" spans="1:30" x14ac:dyDescent="0.3">
      <c r="A936">
        <v>433</v>
      </c>
      <c r="B936">
        <v>14009</v>
      </c>
      <c r="C936" t="s">
        <v>921</v>
      </c>
      <c r="D936">
        <v>20160523</v>
      </c>
      <c r="E936">
        <v>4</v>
      </c>
      <c r="F936" t="s">
        <v>38</v>
      </c>
      <c r="H936" t="s">
        <v>922</v>
      </c>
      <c r="I936" t="s">
        <v>923</v>
      </c>
      <c r="J936" t="s">
        <v>924</v>
      </c>
      <c r="K936">
        <v>9</v>
      </c>
      <c r="L936" s="1">
        <v>0.39583333333333331</v>
      </c>
      <c r="M936" s="1">
        <v>0.52083333333333337</v>
      </c>
      <c r="N936" t="s">
        <v>925</v>
      </c>
      <c r="O936" t="s">
        <v>926</v>
      </c>
      <c r="P936" t="s">
        <v>57</v>
      </c>
      <c r="Z936">
        <v>24</v>
      </c>
      <c r="AA936" t="s">
        <v>927</v>
      </c>
      <c r="AC936" t="s">
        <v>928</v>
      </c>
      <c r="AD936" t="s">
        <v>43</v>
      </c>
    </row>
    <row r="937" spans="1:30" x14ac:dyDescent="0.3">
      <c r="A937">
        <v>778</v>
      </c>
      <c r="B937">
        <v>14108</v>
      </c>
      <c r="C937" t="s">
        <v>1003</v>
      </c>
      <c r="D937">
        <v>20160523</v>
      </c>
      <c r="E937">
        <v>1</v>
      </c>
      <c r="F937" t="s">
        <v>38</v>
      </c>
      <c r="G937">
        <v>1</v>
      </c>
      <c r="H937" t="s">
        <v>1004</v>
      </c>
      <c r="I937" t="s">
        <v>1005</v>
      </c>
      <c r="J937" t="s">
        <v>832</v>
      </c>
      <c r="K937">
        <v>9</v>
      </c>
      <c r="L937" s="1">
        <v>0.45833333333333331</v>
      </c>
      <c r="M937" s="1">
        <v>0.52083333333333337</v>
      </c>
      <c r="N937" t="s">
        <v>833</v>
      </c>
      <c r="O937" t="s">
        <v>1006</v>
      </c>
      <c r="P937" t="s">
        <v>57</v>
      </c>
      <c r="Q937" t="s">
        <v>1007</v>
      </c>
      <c r="R937" t="s">
        <v>1008</v>
      </c>
      <c r="AA937" t="s">
        <v>1009</v>
      </c>
      <c r="AC937" t="s">
        <v>1010</v>
      </c>
      <c r="AD937" t="s">
        <v>43</v>
      </c>
    </row>
    <row r="938" spans="1:30" x14ac:dyDescent="0.3">
      <c r="A938">
        <v>778</v>
      </c>
      <c r="B938">
        <v>14109</v>
      </c>
      <c r="C938" t="s">
        <v>1011</v>
      </c>
      <c r="D938">
        <v>20160526</v>
      </c>
      <c r="E938">
        <v>2</v>
      </c>
      <c r="F938" t="s">
        <v>45</v>
      </c>
      <c r="G938">
        <v>1</v>
      </c>
      <c r="H938" t="s">
        <v>1012</v>
      </c>
      <c r="I938" t="s">
        <v>1005</v>
      </c>
      <c r="J938" t="s">
        <v>832</v>
      </c>
      <c r="K938">
        <v>9</v>
      </c>
      <c r="L938" s="1">
        <v>0.41736111111111113</v>
      </c>
      <c r="M938" s="1">
        <v>0.52083333333333337</v>
      </c>
      <c r="N938" t="s">
        <v>833</v>
      </c>
      <c r="O938" t="s">
        <v>1013</v>
      </c>
      <c r="P938" t="s">
        <v>57</v>
      </c>
      <c r="S938">
        <v>4</v>
      </c>
      <c r="T938" t="s">
        <v>1014</v>
      </c>
      <c r="U938" t="s">
        <v>1015</v>
      </c>
      <c r="AA938" t="s">
        <v>1016</v>
      </c>
      <c r="AC938" t="s">
        <v>1011</v>
      </c>
      <c r="AD938" t="s">
        <v>43</v>
      </c>
    </row>
    <row r="939" spans="1:30" hidden="1" x14ac:dyDescent="0.3">
      <c r="A939">
        <v>186</v>
      </c>
      <c r="B939">
        <v>15816</v>
      </c>
      <c r="C939" t="s">
        <v>3012</v>
      </c>
      <c r="AD939" t="s">
        <v>31</v>
      </c>
    </row>
    <row r="940" spans="1:30" x14ac:dyDescent="0.3">
      <c r="A940">
        <v>342</v>
      </c>
      <c r="B940">
        <v>14126</v>
      </c>
      <c r="C940" t="s">
        <v>1050</v>
      </c>
      <c r="D940">
        <v>20160523</v>
      </c>
      <c r="E940">
        <v>4</v>
      </c>
      <c r="F940" t="s">
        <v>38</v>
      </c>
      <c r="H940" t="s">
        <v>1051</v>
      </c>
      <c r="J940" t="s">
        <v>93</v>
      </c>
      <c r="K940">
        <v>9</v>
      </c>
      <c r="L940" s="1">
        <v>0.41666666666666669</v>
      </c>
      <c r="M940" s="1">
        <v>0.44791666666666669</v>
      </c>
      <c r="P940" t="s">
        <v>57</v>
      </c>
      <c r="Z940">
        <v>120</v>
      </c>
      <c r="AA940" t="s">
        <v>1052</v>
      </c>
      <c r="AB940" t="s">
        <v>1053</v>
      </c>
      <c r="AC940" t="s">
        <v>1050</v>
      </c>
      <c r="AD940" t="s">
        <v>43</v>
      </c>
    </row>
    <row r="941" spans="1:30" hidden="1" x14ac:dyDescent="0.3">
      <c r="A941">
        <v>1165</v>
      </c>
      <c r="B941">
        <v>15818</v>
      </c>
      <c r="C941" t="s">
        <v>3018</v>
      </c>
      <c r="AD941" t="s">
        <v>29</v>
      </c>
    </row>
    <row r="942" spans="1:30" hidden="1" x14ac:dyDescent="0.3">
      <c r="A942">
        <v>689</v>
      </c>
      <c r="B942">
        <v>15822</v>
      </c>
      <c r="C942" t="s">
        <v>3019</v>
      </c>
      <c r="AD942" t="s">
        <v>29</v>
      </c>
    </row>
    <row r="943" spans="1:30" hidden="1" x14ac:dyDescent="0.3">
      <c r="A943">
        <v>1165</v>
      </c>
      <c r="B943">
        <v>15827</v>
      </c>
      <c r="C943" t="s">
        <v>3020</v>
      </c>
      <c r="AD943" t="s">
        <v>29</v>
      </c>
    </row>
    <row r="944" spans="1:30" x14ac:dyDescent="0.3">
      <c r="A944">
        <v>477</v>
      </c>
      <c r="B944">
        <v>14131</v>
      </c>
      <c r="C944" t="s">
        <v>1054</v>
      </c>
      <c r="D944">
        <v>20160526</v>
      </c>
      <c r="E944">
        <v>4</v>
      </c>
      <c r="F944" t="s">
        <v>45</v>
      </c>
      <c r="G944">
        <v>1</v>
      </c>
      <c r="H944" t="s">
        <v>1055</v>
      </c>
      <c r="I944" t="s">
        <v>1056</v>
      </c>
      <c r="J944" t="s">
        <v>93</v>
      </c>
      <c r="K944">
        <v>9</v>
      </c>
      <c r="L944" s="1">
        <v>0.75</v>
      </c>
      <c r="M944" s="1">
        <v>0.77083333333333337</v>
      </c>
      <c r="N944" t="s">
        <v>1057</v>
      </c>
      <c r="O944" t="s">
        <v>1058</v>
      </c>
      <c r="P944" t="s">
        <v>57</v>
      </c>
      <c r="Z944">
        <v>80</v>
      </c>
      <c r="AA944" t="s">
        <v>1059</v>
      </c>
      <c r="AB944" t="s">
        <v>1060</v>
      </c>
      <c r="AC944" t="s">
        <v>1054</v>
      </c>
      <c r="AD944" t="s">
        <v>43</v>
      </c>
    </row>
    <row r="945" spans="1:30" hidden="1" x14ac:dyDescent="0.3">
      <c r="A945">
        <v>1165</v>
      </c>
      <c r="B945">
        <v>15831</v>
      </c>
      <c r="C945" t="s">
        <v>3025</v>
      </c>
      <c r="AD945" t="s">
        <v>29</v>
      </c>
    </row>
    <row r="946" spans="1:30" x14ac:dyDescent="0.3">
      <c r="A946">
        <v>477</v>
      </c>
      <c r="B946">
        <v>14132</v>
      </c>
      <c r="C946" t="s">
        <v>1061</v>
      </c>
      <c r="D946">
        <v>20160527</v>
      </c>
      <c r="E946">
        <v>4</v>
      </c>
      <c r="F946" t="s">
        <v>38</v>
      </c>
      <c r="G946">
        <v>1</v>
      </c>
      <c r="H946" t="s">
        <v>1062</v>
      </c>
      <c r="I946" t="s">
        <v>1063</v>
      </c>
      <c r="J946" t="s">
        <v>93</v>
      </c>
      <c r="K946">
        <v>9</v>
      </c>
      <c r="L946" s="1">
        <v>0.70833333333333337</v>
      </c>
      <c r="M946" s="1">
        <v>0.72916666666666663</v>
      </c>
      <c r="N946" t="s">
        <v>1057</v>
      </c>
      <c r="O946" t="s">
        <v>1064</v>
      </c>
      <c r="P946" t="s">
        <v>57</v>
      </c>
      <c r="Z946">
        <v>8</v>
      </c>
      <c r="AA946" t="s">
        <v>1065</v>
      </c>
      <c r="AB946" t="s">
        <v>1066</v>
      </c>
      <c r="AC946" t="s">
        <v>1061</v>
      </c>
      <c r="AD946" t="s">
        <v>43</v>
      </c>
    </row>
    <row r="947" spans="1:30" hidden="1" x14ac:dyDescent="0.3">
      <c r="A947">
        <v>1168</v>
      </c>
      <c r="B947">
        <v>15835</v>
      </c>
      <c r="C947" t="s">
        <v>3028</v>
      </c>
      <c r="AD947" t="s">
        <v>29</v>
      </c>
    </row>
    <row r="948" spans="1:30" x14ac:dyDescent="0.3">
      <c r="A948">
        <v>477</v>
      </c>
      <c r="B948">
        <v>14133</v>
      </c>
      <c r="C948" t="s">
        <v>1067</v>
      </c>
      <c r="D948">
        <v>20160525</v>
      </c>
      <c r="E948">
        <v>2</v>
      </c>
      <c r="F948" t="s">
        <v>38</v>
      </c>
      <c r="G948">
        <v>1</v>
      </c>
      <c r="H948" t="s">
        <v>1055</v>
      </c>
      <c r="I948" t="s">
        <v>1056</v>
      </c>
      <c r="J948" t="s">
        <v>93</v>
      </c>
      <c r="K948">
        <v>9</v>
      </c>
      <c r="L948" s="1">
        <v>0.5</v>
      </c>
      <c r="M948" s="1">
        <v>0.54166666666666663</v>
      </c>
      <c r="N948" t="s">
        <v>1057</v>
      </c>
      <c r="O948" t="s">
        <v>1068</v>
      </c>
      <c r="P948" t="s">
        <v>57</v>
      </c>
      <c r="S948">
        <v>1</v>
      </c>
      <c r="T948" t="s">
        <v>1069</v>
      </c>
      <c r="U948" t="s">
        <v>1070</v>
      </c>
      <c r="AA948" t="s">
        <v>1071</v>
      </c>
      <c r="AB948" t="s">
        <v>1072</v>
      </c>
      <c r="AC948" t="s">
        <v>1067</v>
      </c>
      <c r="AD948" t="s">
        <v>43</v>
      </c>
    </row>
    <row r="949" spans="1:30" x14ac:dyDescent="0.3">
      <c r="A949">
        <v>433</v>
      </c>
      <c r="B949">
        <v>14321</v>
      </c>
      <c r="C949" t="s">
        <v>1219</v>
      </c>
      <c r="D949">
        <v>20160526</v>
      </c>
      <c r="E949">
        <v>1</v>
      </c>
      <c r="F949" t="s">
        <v>45</v>
      </c>
      <c r="H949" t="s">
        <v>1220</v>
      </c>
      <c r="J949" t="s">
        <v>924</v>
      </c>
      <c r="K949">
        <v>9</v>
      </c>
      <c r="L949" s="1">
        <v>0.40972222222222227</v>
      </c>
      <c r="M949" s="1">
        <v>0.47222222222222227</v>
      </c>
      <c r="P949" t="s">
        <v>57</v>
      </c>
      <c r="Q949">
        <v>32</v>
      </c>
      <c r="R949">
        <v>2</v>
      </c>
      <c r="AA949" t="s">
        <v>1221</v>
      </c>
      <c r="AC949" t="s">
        <v>1222</v>
      </c>
      <c r="AD949" t="s">
        <v>43</v>
      </c>
    </row>
    <row r="950" spans="1:30" hidden="1" x14ac:dyDescent="0.3">
      <c r="A950">
        <v>964</v>
      </c>
      <c r="B950">
        <v>15840</v>
      </c>
      <c r="C950" t="s">
        <v>3035</v>
      </c>
      <c r="AD950" t="s">
        <v>31</v>
      </c>
    </row>
    <row r="951" spans="1:30" x14ac:dyDescent="0.3">
      <c r="A951">
        <v>433</v>
      </c>
      <c r="B951">
        <v>14322</v>
      </c>
      <c r="C951" t="s">
        <v>1223</v>
      </c>
      <c r="D951">
        <v>20160525</v>
      </c>
      <c r="E951">
        <v>3</v>
      </c>
      <c r="F951" t="s">
        <v>45</v>
      </c>
      <c r="H951" t="s">
        <v>1224</v>
      </c>
      <c r="I951" t="s">
        <v>1225</v>
      </c>
      <c r="J951" t="s">
        <v>93</v>
      </c>
      <c r="K951">
        <v>9</v>
      </c>
      <c r="L951" s="1">
        <v>0.41666666666666669</v>
      </c>
      <c r="M951" s="1">
        <v>0.64583333333333337</v>
      </c>
      <c r="P951" t="s">
        <v>57</v>
      </c>
      <c r="W951" t="s">
        <v>1226</v>
      </c>
      <c r="X951" t="s">
        <v>1227</v>
      </c>
      <c r="Y951">
        <v>14</v>
      </c>
      <c r="AA951" t="s">
        <v>1228</v>
      </c>
      <c r="AC951" t="s">
        <v>1229</v>
      </c>
      <c r="AD951" t="s">
        <v>43</v>
      </c>
    </row>
    <row r="952" spans="1:30" x14ac:dyDescent="0.3">
      <c r="A952">
        <v>433</v>
      </c>
      <c r="B952">
        <v>14323</v>
      </c>
      <c r="C952" t="s">
        <v>1230</v>
      </c>
      <c r="D952">
        <v>20160527</v>
      </c>
      <c r="E952">
        <v>2</v>
      </c>
      <c r="F952" t="s">
        <v>45</v>
      </c>
      <c r="H952" t="s">
        <v>1231</v>
      </c>
      <c r="I952" t="s">
        <v>1232</v>
      </c>
      <c r="J952" t="s">
        <v>924</v>
      </c>
      <c r="K952">
        <v>9</v>
      </c>
      <c r="L952" s="1">
        <v>0.40972222222222227</v>
      </c>
      <c r="M952" s="1">
        <v>0.51388888888888895</v>
      </c>
      <c r="P952" t="s">
        <v>57</v>
      </c>
      <c r="S952">
        <v>15</v>
      </c>
      <c r="T952" t="s">
        <v>1233</v>
      </c>
      <c r="U952" t="s">
        <v>1234</v>
      </c>
      <c r="AA952" t="s">
        <v>1235</v>
      </c>
      <c r="AC952" t="s">
        <v>1236</v>
      </c>
      <c r="AD952" t="s">
        <v>43</v>
      </c>
    </row>
    <row r="953" spans="1:30" x14ac:dyDescent="0.3">
      <c r="A953">
        <v>778</v>
      </c>
      <c r="B953">
        <v>14342</v>
      </c>
      <c r="C953" t="s">
        <v>1246</v>
      </c>
      <c r="D953">
        <v>20160524</v>
      </c>
      <c r="E953">
        <v>3</v>
      </c>
      <c r="F953" t="s">
        <v>38</v>
      </c>
      <c r="G953">
        <v>1</v>
      </c>
      <c r="H953" t="s">
        <v>1247</v>
      </c>
      <c r="I953" t="s">
        <v>658</v>
      </c>
      <c r="J953" t="s">
        <v>93</v>
      </c>
      <c r="K953">
        <v>9</v>
      </c>
      <c r="L953" s="1">
        <v>0.41666666666666669</v>
      </c>
      <c r="M953" s="1">
        <v>0.52083333333333337</v>
      </c>
      <c r="O953" t="s">
        <v>1248</v>
      </c>
      <c r="P953" t="s">
        <v>57</v>
      </c>
      <c r="W953" t="s">
        <v>1249</v>
      </c>
      <c r="X953">
        <v>1</v>
      </c>
      <c r="Y953">
        <v>50</v>
      </c>
      <c r="AC953" t="s">
        <v>1250</v>
      </c>
      <c r="AD953" t="s">
        <v>43</v>
      </c>
    </row>
    <row r="954" spans="1:30" hidden="1" x14ac:dyDescent="0.3">
      <c r="A954">
        <v>186</v>
      </c>
      <c r="B954">
        <v>15847</v>
      </c>
      <c r="C954" t="s">
        <v>3043</v>
      </c>
      <c r="AD954" t="s">
        <v>29</v>
      </c>
    </row>
    <row r="955" spans="1:30" hidden="1" x14ac:dyDescent="0.3">
      <c r="A955">
        <v>246</v>
      </c>
      <c r="B955">
        <v>15849</v>
      </c>
      <c r="C955" t="s">
        <v>3044</v>
      </c>
      <c r="AD955" t="s">
        <v>31</v>
      </c>
    </row>
    <row r="956" spans="1:30" x14ac:dyDescent="0.3">
      <c r="A956">
        <v>659</v>
      </c>
      <c r="B956">
        <v>14430</v>
      </c>
      <c r="C956" t="s">
        <v>1315</v>
      </c>
      <c r="D956">
        <v>20160524</v>
      </c>
      <c r="E956">
        <v>2</v>
      </c>
      <c r="F956" t="s">
        <v>45</v>
      </c>
      <c r="J956" t="s">
        <v>1316</v>
      </c>
      <c r="K956">
        <v>9</v>
      </c>
      <c r="P956" t="s">
        <v>57</v>
      </c>
      <c r="S956">
        <v>47</v>
      </c>
      <c r="T956" t="s">
        <v>1317</v>
      </c>
      <c r="U956" t="s">
        <v>1318</v>
      </c>
      <c r="AC956" t="s">
        <v>1315</v>
      </c>
      <c r="AD956" t="s">
        <v>43</v>
      </c>
    </row>
    <row r="957" spans="1:30" hidden="1" x14ac:dyDescent="0.3">
      <c r="A957">
        <v>246</v>
      </c>
      <c r="B957">
        <v>15855</v>
      </c>
      <c r="C957" t="s">
        <v>3044</v>
      </c>
      <c r="AD957" t="s">
        <v>31</v>
      </c>
    </row>
    <row r="958" spans="1:30" x14ac:dyDescent="0.3">
      <c r="A958">
        <v>659</v>
      </c>
      <c r="B958">
        <v>14431</v>
      </c>
      <c r="C958" t="s">
        <v>1319</v>
      </c>
      <c r="D958">
        <v>20160525</v>
      </c>
      <c r="E958">
        <v>4</v>
      </c>
      <c r="F958" t="s">
        <v>38</v>
      </c>
      <c r="J958" t="s">
        <v>1316</v>
      </c>
      <c r="K958">
        <v>9</v>
      </c>
      <c r="P958" t="s">
        <v>57</v>
      </c>
      <c r="Z958">
        <v>38</v>
      </c>
      <c r="AC958" t="s">
        <v>1320</v>
      </c>
      <c r="AD958" t="s">
        <v>43</v>
      </c>
    </row>
    <row r="959" spans="1:30" x14ac:dyDescent="0.3">
      <c r="A959">
        <v>659</v>
      </c>
      <c r="B959">
        <v>14432</v>
      </c>
      <c r="C959" t="s">
        <v>1321</v>
      </c>
      <c r="D959">
        <v>20160526</v>
      </c>
      <c r="E959">
        <v>4</v>
      </c>
      <c r="F959" t="s">
        <v>38</v>
      </c>
      <c r="J959" t="s">
        <v>1316</v>
      </c>
      <c r="K959">
        <v>9</v>
      </c>
      <c r="P959" t="s">
        <v>57</v>
      </c>
      <c r="Z959" t="s">
        <v>1322</v>
      </c>
      <c r="AC959" t="s">
        <v>1321</v>
      </c>
      <c r="AD959" t="s">
        <v>43</v>
      </c>
    </row>
    <row r="960" spans="1:30" x14ac:dyDescent="0.3">
      <c r="A960">
        <v>778</v>
      </c>
      <c r="B960">
        <v>14437</v>
      </c>
      <c r="C960" t="s">
        <v>1327</v>
      </c>
      <c r="D960">
        <v>20160523</v>
      </c>
      <c r="E960">
        <v>4</v>
      </c>
      <c r="F960" t="s">
        <v>45</v>
      </c>
      <c r="G960">
        <v>1</v>
      </c>
      <c r="H960" t="s">
        <v>1328</v>
      </c>
      <c r="I960" t="s">
        <v>1005</v>
      </c>
      <c r="J960" t="s">
        <v>1329</v>
      </c>
      <c r="K960">
        <v>9</v>
      </c>
      <c r="L960" s="1">
        <v>0.4375</v>
      </c>
      <c r="M960" s="1">
        <v>0.47916666666666669</v>
      </c>
      <c r="N960" t="s">
        <v>833</v>
      </c>
      <c r="O960" t="s">
        <v>1013</v>
      </c>
      <c r="P960" t="s">
        <v>57</v>
      </c>
      <c r="Z960">
        <v>400</v>
      </c>
      <c r="AA960" t="s">
        <v>1330</v>
      </c>
      <c r="AC960" t="s">
        <v>1331</v>
      </c>
      <c r="AD960" t="s">
        <v>43</v>
      </c>
    </row>
    <row r="961" spans="1:30" x14ac:dyDescent="0.3">
      <c r="A961">
        <v>778</v>
      </c>
      <c r="B961">
        <v>14438</v>
      </c>
      <c r="C961" t="s">
        <v>1332</v>
      </c>
      <c r="D961">
        <v>20160527</v>
      </c>
      <c r="E961">
        <v>1</v>
      </c>
      <c r="F961" t="s">
        <v>45</v>
      </c>
      <c r="G961">
        <v>1</v>
      </c>
      <c r="H961" t="s">
        <v>1333</v>
      </c>
      <c r="I961" t="s">
        <v>1005</v>
      </c>
      <c r="J961" t="s">
        <v>1329</v>
      </c>
      <c r="K961">
        <v>9</v>
      </c>
      <c r="L961" s="1">
        <v>0.45833333333333331</v>
      </c>
      <c r="M961" s="1">
        <v>0.52083333333333337</v>
      </c>
      <c r="N961" t="s">
        <v>833</v>
      </c>
      <c r="O961" t="s">
        <v>1013</v>
      </c>
      <c r="P961" t="s">
        <v>57</v>
      </c>
      <c r="Q961">
        <v>80</v>
      </c>
      <c r="R961">
        <v>10</v>
      </c>
      <c r="AA961" t="s">
        <v>1334</v>
      </c>
      <c r="AC961" t="s">
        <v>1335</v>
      </c>
      <c r="AD961" t="s">
        <v>43</v>
      </c>
    </row>
    <row r="962" spans="1:30" x14ac:dyDescent="0.3">
      <c r="A962">
        <v>955</v>
      </c>
      <c r="B962">
        <v>14796</v>
      </c>
      <c r="C962" t="s">
        <v>1819</v>
      </c>
      <c r="D962">
        <v>20160524</v>
      </c>
      <c r="E962">
        <v>2</v>
      </c>
      <c r="F962" t="s">
        <v>38</v>
      </c>
      <c r="H962" t="s">
        <v>1820</v>
      </c>
      <c r="I962" t="s">
        <v>1821</v>
      </c>
      <c r="J962" t="s">
        <v>1822</v>
      </c>
      <c r="K962">
        <v>9</v>
      </c>
      <c r="L962" s="1">
        <v>0.4375</v>
      </c>
      <c r="M962" s="1">
        <v>0.48958333333333331</v>
      </c>
      <c r="N962" t="s">
        <v>1823</v>
      </c>
      <c r="P962" t="s">
        <v>42</v>
      </c>
      <c r="AD962" t="s">
        <v>43</v>
      </c>
    </row>
    <row r="963" spans="1:30" x14ac:dyDescent="0.3">
      <c r="A963">
        <v>91</v>
      </c>
      <c r="B963">
        <v>14895</v>
      </c>
      <c r="C963" t="s">
        <v>1961</v>
      </c>
      <c r="D963">
        <v>20160523</v>
      </c>
      <c r="E963">
        <v>1</v>
      </c>
      <c r="F963" t="s">
        <v>45</v>
      </c>
      <c r="G963">
        <v>1</v>
      </c>
      <c r="H963" t="s">
        <v>1962</v>
      </c>
      <c r="I963" t="s">
        <v>1963</v>
      </c>
      <c r="J963" t="s">
        <v>93</v>
      </c>
      <c r="K963">
        <v>9</v>
      </c>
      <c r="L963" s="1">
        <v>0.58333333333333337</v>
      </c>
      <c r="M963" s="1">
        <v>0.64583333333333337</v>
      </c>
      <c r="N963" t="s">
        <v>1964</v>
      </c>
      <c r="O963" t="s">
        <v>45</v>
      </c>
      <c r="P963" t="s">
        <v>57</v>
      </c>
      <c r="Q963">
        <v>20</v>
      </c>
      <c r="R963">
        <v>1</v>
      </c>
      <c r="AA963" t="s">
        <v>1965</v>
      </c>
      <c r="AB963" t="s">
        <v>1966</v>
      </c>
      <c r="AC963" t="s">
        <v>1961</v>
      </c>
      <c r="AD963" t="s">
        <v>43</v>
      </c>
    </row>
    <row r="964" spans="1:30" x14ac:dyDescent="0.3">
      <c r="A964">
        <v>91</v>
      </c>
      <c r="B964">
        <v>14910</v>
      </c>
      <c r="C964" t="s">
        <v>1986</v>
      </c>
      <c r="D964">
        <v>20160523</v>
      </c>
      <c r="E964">
        <v>4</v>
      </c>
      <c r="F964" t="s">
        <v>45</v>
      </c>
      <c r="H964" t="s">
        <v>1962</v>
      </c>
      <c r="I964" t="s">
        <v>1963</v>
      </c>
      <c r="J964" t="s">
        <v>93</v>
      </c>
      <c r="K964">
        <v>9</v>
      </c>
      <c r="L964" s="1">
        <v>0.4826388888888889</v>
      </c>
      <c r="M964" s="1">
        <v>0.48958333333333331</v>
      </c>
      <c r="N964" t="s">
        <v>1964</v>
      </c>
      <c r="O964" t="s">
        <v>1987</v>
      </c>
      <c r="P964" t="s">
        <v>57</v>
      </c>
      <c r="Z964">
        <v>25</v>
      </c>
      <c r="AA964" t="s">
        <v>1988</v>
      </c>
      <c r="AC964" t="s">
        <v>1986</v>
      </c>
      <c r="AD964" t="s">
        <v>43</v>
      </c>
    </row>
    <row r="965" spans="1:30" x14ac:dyDescent="0.3">
      <c r="A965">
        <v>91</v>
      </c>
      <c r="B965">
        <v>14914</v>
      </c>
      <c r="C965" t="s">
        <v>1995</v>
      </c>
      <c r="D965">
        <v>20160524</v>
      </c>
      <c r="E965">
        <v>2</v>
      </c>
      <c r="F965" t="s">
        <v>45</v>
      </c>
      <c r="G965">
        <v>1</v>
      </c>
      <c r="H965" t="s">
        <v>1962</v>
      </c>
      <c r="I965" t="s">
        <v>1963</v>
      </c>
      <c r="J965" t="s">
        <v>93</v>
      </c>
      <c r="K965">
        <v>9</v>
      </c>
      <c r="L965" s="1">
        <v>0.58333333333333337</v>
      </c>
      <c r="M965" s="1">
        <v>0.64583333333333337</v>
      </c>
      <c r="N965" t="s">
        <v>1964</v>
      </c>
      <c r="O965" t="s">
        <v>1987</v>
      </c>
      <c r="P965" t="s">
        <v>57</v>
      </c>
      <c r="S965">
        <v>30</v>
      </c>
      <c r="T965" t="s">
        <v>1996</v>
      </c>
      <c r="U965" t="s">
        <v>1997</v>
      </c>
      <c r="AA965" t="s">
        <v>1998</v>
      </c>
      <c r="AB965" t="s">
        <v>1999</v>
      </c>
      <c r="AC965" t="s">
        <v>1995</v>
      </c>
      <c r="AD965" t="s">
        <v>43</v>
      </c>
    </row>
    <row r="966" spans="1:30" x14ac:dyDescent="0.3">
      <c r="A966">
        <v>91</v>
      </c>
      <c r="B966">
        <v>14945</v>
      </c>
      <c r="C966" t="s">
        <v>2042</v>
      </c>
      <c r="D966">
        <v>20160525</v>
      </c>
      <c r="E966">
        <v>1</v>
      </c>
      <c r="F966" t="s">
        <v>45</v>
      </c>
      <c r="G966">
        <v>1</v>
      </c>
      <c r="H966" t="s">
        <v>1962</v>
      </c>
      <c r="I966" t="s">
        <v>1963</v>
      </c>
      <c r="J966" t="s">
        <v>93</v>
      </c>
      <c r="K966">
        <v>9</v>
      </c>
      <c r="L966" s="1">
        <v>0.58333333333333337</v>
      </c>
      <c r="M966" s="1">
        <v>0.64583333333333337</v>
      </c>
      <c r="N966" t="s">
        <v>1964</v>
      </c>
      <c r="O966" t="s">
        <v>1987</v>
      </c>
      <c r="P966" t="s">
        <v>57</v>
      </c>
      <c r="Q966">
        <v>19</v>
      </c>
      <c r="R966">
        <v>1</v>
      </c>
      <c r="AA966" t="s">
        <v>2043</v>
      </c>
      <c r="AC966" t="s">
        <v>2042</v>
      </c>
      <c r="AD966" t="s">
        <v>43</v>
      </c>
    </row>
    <row r="967" spans="1:30" x14ac:dyDescent="0.3">
      <c r="A967">
        <v>91</v>
      </c>
      <c r="B967">
        <v>14946</v>
      </c>
      <c r="C967" t="s">
        <v>2044</v>
      </c>
      <c r="D967">
        <v>20160526</v>
      </c>
      <c r="E967">
        <v>1</v>
      </c>
      <c r="F967" t="s">
        <v>45</v>
      </c>
      <c r="J967" t="s">
        <v>93</v>
      </c>
      <c r="K967">
        <v>9</v>
      </c>
      <c r="L967" s="1">
        <v>0.58333333333333337</v>
      </c>
      <c r="M967" s="1">
        <v>0.64583333333333337</v>
      </c>
      <c r="N967" t="s">
        <v>1964</v>
      </c>
      <c r="O967" t="s">
        <v>1987</v>
      </c>
      <c r="P967" t="s">
        <v>57</v>
      </c>
      <c r="Q967">
        <v>25</v>
      </c>
      <c r="R967">
        <v>1</v>
      </c>
      <c r="AA967" t="s">
        <v>2045</v>
      </c>
      <c r="AC967" t="s">
        <v>2044</v>
      </c>
      <c r="AD967" t="s">
        <v>43</v>
      </c>
    </row>
    <row r="968" spans="1:30" x14ac:dyDescent="0.3">
      <c r="A968">
        <v>91</v>
      </c>
      <c r="B968">
        <v>14947</v>
      </c>
      <c r="C968" t="s">
        <v>2046</v>
      </c>
      <c r="D968">
        <v>20160527</v>
      </c>
      <c r="E968">
        <v>4</v>
      </c>
      <c r="F968" t="s">
        <v>45</v>
      </c>
      <c r="H968" t="s">
        <v>1962</v>
      </c>
      <c r="I968" t="s">
        <v>1963</v>
      </c>
      <c r="J968" t="s">
        <v>93</v>
      </c>
      <c r="K968">
        <v>9</v>
      </c>
      <c r="L968" s="1">
        <v>0.48958333333333331</v>
      </c>
      <c r="M968" s="1">
        <v>0.55208333333333337</v>
      </c>
      <c r="N968" t="s">
        <v>1964</v>
      </c>
      <c r="O968" t="s">
        <v>1987</v>
      </c>
      <c r="P968" t="s">
        <v>57</v>
      </c>
      <c r="Z968">
        <v>100</v>
      </c>
      <c r="AA968" t="s">
        <v>2047</v>
      </c>
      <c r="AC968" t="s">
        <v>2046</v>
      </c>
      <c r="AD968" t="s">
        <v>43</v>
      </c>
    </row>
    <row r="969" spans="1:30" x14ac:dyDescent="0.3">
      <c r="A969">
        <v>1033</v>
      </c>
      <c r="B969">
        <v>14980</v>
      </c>
      <c r="C969" t="s">
        <v>2106</v>
      </c>
      <c r="D969">
        <v>20160523</v>
      </c>
      <c r="E969">
        <v>2</v>
      </c>
      <c r="F969" t="s">
        <v>45</v>
      </c>
      <c r="G969">
        <v>1</v>
      </c>
      <c r="H969" t="s">
        <v>2107</v>
      </c>
      <c r="I969" t="s">
        <v>2108</v>
      </c>
      <c r="J969" t="s">
        <v>2109</v>
      </c>
      <c r="K969">
        <v>9</v>
      </c>
      <c r="L969" s="1">
        <v>0.47569444444444442</v>
      </c>
      <c r="M969" s="1">
        <v>0.4861111111111111</v>
      </c>
      <c r="N969" t="s">
        <v>2110</v>
      </c>
      <c r="O969" t="s">
        <v>2111</v>
      </c>
      <c r="P969" t="s">
        <v>42</v>
      </c>
      <c r="AD969" t="s">
        <v>43</v>
      </c>
    </row>
    <row r="970" spans="1:30" x14ac:dyDescent="0.3">
      <c r="A970">
        <v>1033</v>
      </c>
      <c r="B970">
        <v>14981</v>
      </c>
      <c r="C970" t="s">
        <v>2112</v>
      </c>
      <c r="D970">
        <v>20160524</v>
      </c>
      <c r="E970">
        <v>4</v>
      </c>
      <c r="F970" t="s">
        <v>38</v>
      </c>
      <c r="G970">
        <v>1</v>
      </c>
      <c r="H970" t="s">
        <v>2113</v>
      </c>
      <c r="I970" t="s">
        <v>2114</v>
      </c>
      <c r="J970" t="s">
        <v>2109</v>
      </c>
      <c r="K970">
        <v>9</v>
      </c>
      <c r="L970" s="1">
        <v>0.75</v>
      </c>
      <c r="M970" s="1">
        <v>0.79166666666666663</v>
      </c>
      <c r="N970" t="s">
        <v>2115</v>
      </c>
      <c r="O970" t="s">
        <v>2116</v>
      </c>
      <c r="P970" t="s">
        <v>42</v>
      </c>
      <c r="AD970" t="s">
        <v>43</v>
      </c>
    </row>
    <row r="971" spans="1:30" x14ac:dyDescent="0.3">
      <c r="A971">
        <v>1033</v>
      </c>
      <c r="B971">
        <v>14982</v>
      </c>
      <c r="C971" t="s">
        <v>2117</v>
      </c>
      <c r="D971">
        <v>20160523</v>
      </c>
      <c r="E971">
        <v>3</v>
      </c>
      <c r="F971" t="s">
        <v>38</v>
      </c>
      <c r="G971">
        <v>1</v>
      </c>
      <c r="H971" t="s">
        <v>2118</v>
      </c>
      <c r="I971" t="s">
        <v>2119</v>
      </c>
      <c r="J971" t="s">
        <v>2120</v>
      </c>
      <c r="K971">
        <v>9</v>
      </c>
      <c r="L971" s="1">
        <v>0.33333333333333331</v>
      </c>
      <c r="M971" s="1">
        <v>0.70833333333333337</v>
      </c>
      <c r="N971" t="s">
        <v>2115</v>
      </c>
      <c r="O971" t="s">
        <v>2116</v>
      </c>
      <c r="P971" t="s">
        <v>42</v>
      </c>
      <c r="AD971" t="s">
        <v>43</v>
      </c>
    </row>
    <row r="972" spans="1:30" x14ac:dyDescent="0.3">
      <c r="A972">
        <v>1033</v>
      </c>
      <c r="B972">
        <v>14983</v>
      </c>
      <c r="C972" t="s">
        <v>2121</v>
      </c>
      <c r="D972">
        <v>20160525</v>
      </c>
      <c r="E972">
        <v>4</v>
      </c>
      <c r="F972" t="s">
        <v>38</v>
      </c>
      <c r="G972">
        <v>1</v>
      </c>
      <c r="H972" t="s">
        <v>2122</v>
      </c>
      <c r="I972" t="s">
        <v>2114</v>
      </c>
      <c r="J972" t="s">
        <v>2109</v>
      </c>
      <c r="K972">
        <v>9</v>
      </c>
      <c r="L972" s="1">
        <v>0.79166666666666663</v>
      </c>
      <c r="M972" s="1">
        <v>0.83333333333333337</v>
      </c>
      <c r="N972" t="s">
        <v>2115</v>
      </c>
      <c r="O972" t="s">
        <v>2116</v>
      </c>
      <c r="P972" t="s">
        <v>42</v>
      </c>
      <c r="AD972" t="s">
        <v>43</v>
      </c>
    </row>
    <row r="973" spans="1:30" x14ac:dyDescent="0.3">
      <c r="A973">
        <v>1033</v>
      </c>
      <c r="B973">
        <v>14984</v>
      </c>
      <c r="C973" t="s">
        <v>2123</v>
      </c>
      <c r="D973">
        <v>20160525</v>
      </c>
      <c r="E973">
        <v>4</v>
      </c>
      <c r="F973" t="s">
        <v>38</v>
      </c>
      <c r="G973">
        <v>1</v>
      </c>
      <c r="H973" t="s">
        <v>2124</v>
      </c>
      <c r="I973" t="s">
        <v>2125</v>
      </c>
      <c r="J973" t="s">
        <v>2120</v>
      </c>
      <c r="K973">
        <v>9</v>
      </c>
      <c r="L973" s="1">
        <v>0.66666666666666663</v>
      </c>
      <c r="M973" s="1">
        <v>0.70833333333333337</v>
      </c>
      <c r="N973" t="s">
        <v>2126</v>
      </c>
      <c r="O973" t="s">
        <v>2127</v>
      </c>
      <c r="P973" t="s">
        <v>42</v>
      </c>
      <c r="AD973" t="s">
        <v>43</v>
      </c>
    </row>
    <row r="974" spans="1:30" x14ac:dyDescent="0.3">
      <c r="A974">
        <v>477</v>
      </c>
      <c r="B974">
        <v>15381</v>
      </c>
      <c r="C974" t="s">
        <v>2628</v>
      </c>
      <c r="D974">
        <v>20160523</v>
      </c>
      <c r="E974">
        <v>1</v>
      </c>
      <c r="F974" t="s">
        <v>45</v>
      </c>
      <c r="G974">
        <v>1</v>
      </c>
      <c r="H974" t="s">
        <v>1055</v>
      </c>
      <c r="I974" t="s">
        <v>1056</v>
      </c>
      <c r="J974" t="s">
        <v>93</v>
      </c>
      <c r="K974">
        <v>9</v>
      </c>
      <c r="L974" s="1">
        <v>0.5</v>
      </c>
      <c r="M974" s="1">
        <v>0.80208333333333337</v>
      </c>
      <c r="N974" t="s">
        <v>1057</v>
      </c>
      <c r="O974" t="s">
        <v>1064</v>
      </c>
      <c r="P974" t="s">
        <v>57</v>
      </c>
      <c r="Q974">
        <v>260</v>
      </c>
      <c r="R974">
        <v>24</v>
      </c>
      <c r="AA974" t="s">
        <v>2629</v>
      </c>
      <c r="AB974" t="s">
        <v>2630</v>
      </c>
      <c r="AC974" t="s">
        <v>2628</v>
      </c>
      <c r="AD974" t="s">
        <v>43</v>
      </c>
    </row>
    <row r="975" spans="1:30" x14ac:dyDescent="0.3">
      <c r="A975">
        <v>778</v>
      </c>
      <c r="B975">
        <v>15400</v>
      </c>
      <c r="C975" t="s">
        <v>2656</v>
      </c>
      <c r="D975">
        <v>20160525</v>
      </c>
      <c r="E975">
        <v>4</v>
      </c>
      <c r="F975" t="s">
        <v>38</v>
      </c>
      <c r="G975">
        <v>1</v>
      </c>
      <c r="H975" t="s">
        <v>2657</v>
      </c>
      <c r="J975" t="s">
        <v>2658</v>
      </c>
      <c r="K975">
        <v>9</v>
      </c>
      <c r="L975" s="1">
        <v>0.75</v>
      </c>
      <c r="M975" s="1">
        <v>0.83333333333333337</v>
      </c>
      <c r="N975" t="s">
        <v>833</v>
      </c>
      <c r="O975" t="s">
        <v>2116</v>
      </c>
      <c r="P975" t="s">
        <v>57</v>
      </c>
      <c r="Z975">
        <v>400</v>
      </c>
      <c r="AA975" t="s">
        <v>2659</v>
      </c>
      <c r="AC975" t="s">
        <v>2660</v>
      </c>
      <c r="AD975" t="s">
        <v>43</v>
      </c>
    </row>
    <row r="976" spans="1:30" hidden="1" x14ac:dyDescent="0.3">
      <c r="A976">
        <v>1181</v>
      </c>
      <c r="B976">
        <v>15894</v>
      </c>
      <c r="C976" t="s">
        <v>3107</v>
      </c>
      <c r="AD976" t="s">
        <v>29</v>
      </c>
    </row>
    <row r="977" spans="1:30" x14ac:dyDescent="0.3">
      <c r="A977">
        <v>91</v>
      </c>
      <c r="B977">
        <v>15409</v>
      </c>
      <c r="C977" t="s">
        <v>2670</v>
      </c>
      <c r="D977">
        <v>20160526</v>
      </c>
      <c r="E977">
        <v>1</v>
      </c>
      <c r="F977" t="s">
        <v>45</v>
      </c>
      <c r="H977" t="s">
        <v>1962</v>
      </c>
      <c r="I977" t="s">
        <v>1963</v>
      </c>
      <c r="J977" t="s">
        <v>93</v>
      </c>
      <c r="K977">
        <v>9</v>
      </c>
      <c r="L977" s="1">
        <v>0.39583333333333331</v>
      </c>
      <c r="M977" s="1">
        <v>0.4375</v>
      </c>
      <c r="N977" t="s">
        <v>1964</v>
      </c>
      <c r="O977" t="s">
        <v>1856</v>
      </c>
      <c r="P977" t="s">
        <v>57</v>
      </c>
      <c r="Q977">
        <v>40</v>
      </c>
      <c r="R977">
        <v>4</v>
      </c>
      <c r="AA977" t="s">
        <v>2671</v>
      </c>
      <c r="AC977" t="s">
        <v>2670</v>
      </c>
      <c r="AD977" t="s">
        <v>43</v>
      </c>
    </row>
    <row r="978" spans="1:30" hidden="1" x14ac:dyDescent="0.3">
      <c r="A978">
        <v>1181</v>
      </c>
      <c r="B978">
        <v>15899</v>
      </c>
      <c r="C978" t="s">
        <v>3107</v>
      </c>
      <c r="AD978" t="s">
        <v>31</v>
      </c>
    </row>
    <row r="979" spans="1:30" x14ac:dyDescent="0.3">
      <c r="A979">
        <v>477</v>
      </c>
      <c r="B979">
        <v>15416</v>
      </c>
      <c r="C979" t="s">
        <v>2680</v>
      </c>
      <c r="D979">
        <v>20160527</v>
      </c>
      <c r="E979">
        <v>3</v>
      </c>
      <c r="F979" t="s">
        <v>38</v>
      </c>
      <c r="G979">
        <v>1</v>
      </c>
      <c r="H979" t="s">
        <v>2681</v>
      </c>
      <c r="I979" t="s">
        <v>2682</v>
      </c>
      <c r="J979" t="s">
        <v>93</v>
      </c>
      <c r="K979">
        <v>9</v>
      </c>
      <c r="L979" s="1">
        <v>0.625</v>
      </c>
      <c r="M979" s="1">
        <v>0.70833333333333337</v>
      </c>
      <c r="N979" t="s">
        <v>1057</v>
      </c>
      <c r="O979" t="s">
        <v>1068</v>
      </c>
      <c r="P979" t="s">
        <v>57</v>
      </c>
      <c r="W979" t="s">
        <v>2681</v>
      </c>
      <c r="X979" t="s">
        <v>2683</v>
      </c>
      <c r="Y979">
        <v>30</v>
      </c>
      <c r="AA979" t="s">
        <v>2684</v>
      </c>
      <c r="AB979" t="s">
        <v>2685</v>
      </c>
      <c r="AC979" t="s">
        <v>2680</v>
      </c>
      <c r="AD979" t="s">
        <v>43</v>
      </c>
    </row>
    <row r="980" spans="1:30" x14ac:dyDescent="0.3">
      <c r="A980">
        <v>93</v>
      </c>
      <c r="B980">
        <v>15726</v>
      </c>
      <c r="C980" t="s">
        <v>2849</v>
      </c>
      <c r="D980">
        <v>20160524</v>
      </c>
      <c r="E980">
        <v>2</v>
      </c>
      <c r="F980" t="s">
        <v>45</v>
      </c>
      <c r="H980" t="s">
        <v>2850</v>
      </c>
      <c r="I980" t="s">
        <v>2851</v>
      </c>
      <c r="J980" t="s">
        <v>93</v>
      </c>
      <c r="K980">
        <v>9</v>
      </c>
      <c r="L980" s="1">
        <v>0.58333333333333337</v>
      </c>
      <c r="P980" t="s">
        <v>57</v>
      </c>
      <c r="S980">
        <v>1</v>
      </c>
      <c r="T980" t="s">
        <v>2852</v>
      </c>
      <c r="U980" t="s">
        <v>2812</v>
      </c>
      <c r="AA980" t="s">
        <v>2853</v>
      </c>
      <c r="AB980" t="s">
        <v>2854</v>
      </c>
      <c r="AC980" t="s">
        <v>2849</v>
      </c>
      <c r="AD980" t="s">
        <v>43</v>
      </c>
    </row>
    <row r="981" spans="1:30" hidden="1" x14ac:dyDescent="0.3">
      <c r="A981">
        <v>1181</v>
      </c>
      <c r="B981">
        <v>15903</v>
      </c>
      <c r="C981" t="s">
        <v>3124</v>
      </c>
      <c r="AD981" t="s">
        <v>29</v>
      </c>
    </row>
    <row r="982" spans="1:30" x14ac:dyDescent="0.3">
      <c r="A982">
        <v>440</v>
      </c>
      <c r="B982">
        <v>15760</v>
      </c>
      <c r="C982" t="s">
        <v>2933</v>
      </c>
      <c r="D982">
        <v>20160523</v>
      </c>
      <c r="E982">
        <v>1</v>
      </c>
      <c r="F982" t="s">
        <v>45</v>
      </c>
      <c r="J982" t="s">
        <v>2934</v>
      </c>
      <c r="K982">
        <v>9</v>
      </c>
      <c r="P982" t="s">
        <v>57</v>
      </c>
      <c r="Q982">
        <v>377</v>
      </c>
      <c r="R982" t="s">
        <v>2935</v>
      </c>
      <c r="AC982" t="s">
        <v>2933</v>
      </c>
      <c r="AD982" t="s">
        <v>43</v>
      </c>
    </row>
    <row r="983" spans="1:30" x14ac:dyDescent="0.3">
      <c r="A983">
        <v>246</v>
      </c>
      <c r="B983">
        <v>15864</v>
      </c>
      <c r="C983" t="s">
        <v>3058</v>
      </c>
      <c r="D983">
        <v>20160523</v>
      </c>
      <c r="E983">
        <v>1</v>
      </c>
      <c r="F983" t="s">
        <v>38</v>
      </c>
      <c r="G983">
        <v>1</v>
      </c>
      <c r="H983" t="s">
        <v>3059</v>
      </c>
      <c r="I983" t="s">
        <v>3060</v>
      </c>
      <c r="J983" t="s">
        <v>3061</v>
      </c>
      <c r="K983">
        <v>9</v>
      </c>
      <c r="L983" s="1">
        <v>0.64583333333333337</v>
      </c>
      <c r="M983" s="1">
        <v>0.70833333333333337</v>
      </c>
      <c r="N983" t="s">
        <v>3062</v>
      </c>
      <c r="O983" t="s">
        <v>3063</v>
      </c>
      <c r="P983" t="s">
        <v>42</v>
      </c>
      <c r="AD983" t="s">
        <v>43</v>
      </c>
    </row>
    <row r="984" spans="1:30" x14ac:dyDescent="0.3">
      <c r="A984">
        <v>342</v>
      </c>
      <c r="B984">
        <v>16012</v>
      </c>
      <c r="C984" t="s">
        <v>3265</v>
      </c>
      <c r="D984">
        <v>20160523</v>
      </c>
      <c r="E984">
        <v>4</v>
      </c>
      <c r="F984" t="s">
        <v>38</v>
      </c>
      <c r="H984" t="s">
        <v>3266</v>
      </c>
      <c r="I984" t="s">
        <v>3267</v>
      </c>
      <c r="J984" t="s">
        <v>93</v>
      </c>
      <c r="K984">
        <v>9</v>
      </c>
      <c r="L984" s="1">
        <v>0.47916666666666669</v>
      </c>
      <c r="M984" s="1">
        <v>0.51041666666666663</v>
      </c>
      <c r="P984" t="s">
        <v>57</v>
      </c>
      <c r="Z984">
        <v>80</v>
      </c>
      <c r="AA984" t="s">
        <v>3268</v>
      </c>
      <c r="AC984" t="s">
        <v>3265</v>
      </c>
      <c r="AD984" t="s">
        <v>43</v>
      </c>
    </row>
    <row r="985" spans="1:30" x14ac:dyDescent="0.3">
      <c r="A985">
        <v>1138</v>
      </c>
      <c r="B985">
        <v>16283</v>
      </c>
      <c r="C985" t="s">
        <v>3482</v>
      </c>
      <c r="D985">
        <v>20160524</v>
      </c>
      <c r="E985">
        <v>4</v>
      </c>
      <c r="F985" t="s">
        <v>38</v>
      </c>
      <c r="G985">
        <v>1</v>
      </c>
      <c r="H985" t="s">
        <v>3483</v>
      </c>
      <c r="I985" t="s">
        <v>3484</v>
      </c>
      <c r="J985" t="s">
        <v>3485</v>
      </c>
      <c r="K985">
        <v>9</v>
      </c>
      <c r="L985" s="1">
        <v>0.45833333333333331</v>
      </c>
      <c r="M985" s="1">
        <v>0.6875</v>
      </c>
      <c r="N985" t="s">
        <v>3486</v>
      </c>
      <c r="O985" t="s">
        <v>3487</v>
      </c>
      <c r="P985" t="s">
        <v>42</v>
      </c>
      <c r="AD985" t="s">
        <v>43</v>
      </c>
    </row>
    <row r="986" spans="1:30" x14ac:dyDescent="0.3">
      <c r="A986">
        <v>1138</v>
      </c>
      <c r="B986">
        <v>16293</v>
      </c>
      <c r="C986" t="s">
        <v>3508</v>
      </c>
      <c r="D986">
        <v>20160525</v>
      </c>
      <c r="E986">
        <v>2</v>
      </c>
      <c r="F986" t="s">
        <v>38</v>
      </c>
      <c r="G986">
        <v>1</v>
      </c>
      <c r="H986" t="s">
        <v>3509</v>
      </c>
      <c r="I986" t="s">
        <v>3484</v>
      </c>
      <c r="J986" t="s">
        <v>3485</v>
      </c>
      <c r="K986">
        <v>9</v>
      </c>
      <c r="L986" s="1">
        <v>0.625</v>
      </c>
      <c r="M986" s="1">
        <v>0.66666666666666663</v>
      </c>
      <c r="N986" t="s">
        <v>3486</v>
      </c>
      <c r="P986" t="s">
        <v>42</v>
      </c>
      <c r="AD986" t="s">
        <v>43</v>
      </c>
    </row>
    <row r="987" spans="1:30" x14ac:dyDescent="0.3">
      <c r="A987">
        <v>1138</v>
      </c>
      <c r="B987">
        <v>16313</v>
      </c>
      <c r="C987" t="s">
        <v>2225</v>
      </c>
      <c r="D987">
        <v>20160525</v>
      </c>
      <c r="E987">
        <v>4</v>
      </c>
      <c r="F987" t="s">
        <v>45</v>
      </c>
      <c r="H987" t="s">
        <v>3525</v>
      </c>
      <c r="I987" t="s">
        <v>3484</v>
      </c>
      <c r="J987" t="s">
        <v>3485</v>
      </c>
      <c r="K987">
        <v>9</v>
      </c>
      <c r="L987" s="1">
        <v>0.66666666666666663</v>
      </c>
      <c r="M987" s="1">
        <v>0.70833333333333337</v>
      </c>
      <c r="N987" t="s">
        <v>3486</v>
      </c>
      <c r="P987" t="s">
        <v>42</v>
      </c>
      <c r="AD987" t="s">
        <v>43</v>
      </c>
    </row>
    <row r="988" spans="1:30" x14ac:dyDescent="0.3">
      <c r="A988">
        <v>790</v>
      </c>
      <c r="B988">
        <v>16348</v>
      </c>
      <c r="C988" t="s">
        <v>3612</v>
      </c>
      <c r="D988">
        <v>20160523</v>
      </c>
      <c r="E988">
        <v>3</v>
      </c>
      <c r="F988" t="s">
        <v>45</v>
      </c>
      <c r="J988" t="s">
        <v>3613</v>
      </c>
      <c r="K988">
        <v>9</v>
      </c>
      <c r="L988" s="1">
        <v>0.41666666666666669</v>
      </c>
      <c r="M988" s="1">
        <v>0.54166666666666663</v>
      </c>
      <c r="P988" t="s">
        <v>57</v>
      </c>
      <c r="W988" t="s">
        <v>3614</v>
      </c>
      <c r="X988" t="s">
        <v>3615</v>
      </c>
      <c r="Y988">
        <v>35</v>
      </c>
      <c r="AC988" t="s">
        <v>3612</v>
      </c>
      <c r="AD988" t="s">
        <v>43</v>
      </c>
    </row>
    <row r="989" spans="1:30" x14ac:dyDescent="0.3">
      <c r="A989">
        <v>790</v>
      </c>
      <c r="B989">
        <v>16351</v>
      </c>
      <c r="C989" t="s">
        <v>3612</v>
      </c>
      <c r="D989">
        <v>20160527</v>
      </c>
      <c r="E989">
        <v>3</v>
      </c>
      <c r="F989" t="s">
        <v>45</v>
      </c>
      <c r="J989" t="s">
        <v>3613</v>
      </c>
      <c r="K989">
        <v>9</v>
      </c>
      <c r="P989" t="s">
        <v>57</v>
      </c>
      <c r="W989" t="s">
        <v>3614</v>
      </c>
      <c r="X989" t="s">
        <v>3615</v>
      </c>
      <c r="Y989">
        <v>35</v>
      </c>
      <c r="AC989" t="s">
        <v>3612</v>
      </c>
      <c r="AD989" t="s">
        <v>43</v>
      </c>
    </row>
    <row r="990" spans="1:30" x14ac:dyDescent="0.3">
      <c r="A990">
        <v>790</v>
      </c>
      <c r="B990">
        <v>16353</v>
      </c>
      <c r="C990" t="s">
        <v>822</v>
      </c>
      <c r="D990">
        <v>20160526</v>
      </c>
      <c r="E990">
        <v>4</v>
      </c>
      <c r="F990" t="s">
        <v>38</v>
      </c>
      <c r="J990" t="s">
        <v>3613</v>
      </c>
      <c r="K990">
        <v>9</v>
      </c>
      <c r="P990" t="s">
        <v>57</v>
      </c>
      <c r="Z990">
        <v>11</v>
      </c>
      <c r="AC990" t="s">
        <v>822</v>
      </c>
      <c r="AD990" t="s">
        <v>43</v>
      </c>
    </row>
    <row r="991" spans="1:30" hidden="1" x14ac:dyDescent="0.3">
      <c r="A991">
        <v>1055</v>
      </c>
      <c r="B991">
        <v>15924</v>
      </c>
      <c r="C991" t="s">
        <v>3165</v>
      </c>
      <c r="AD991" t="s">
        <v>29</v>
      </c>
    </row>
    <row r="992" spans="1:30" hidden="1" x14ac:dyDescent="0.3">
      <c r="A992">
        <v>1055</v>
      </c>
      <c r="B992">
        <v>15932</v>
      </c>
      <c r="C992" t="s">
        <v>3155</v>
      </c>
      <c r="AD992" t="s">
        <v>29</v>
      </c>
    </row>
    <row r="993" spans="1:30" x14ac:dyDescent="0.3">
      <c r="A993">
        <v>790</v>
      </c>
      <c r="B993">
        <v>16354</v>
      </c>
      <c r="C993" t="s">
        <v>822</v>
      </c>
      <c r="D993">
        <v>20160525</v>
      </c>
      <c r="E993">
        <v>2</v>
      </c>
      <c r="F993" t="s">
        <v>45</v>
      </c>
      <c r="J993" t="s">
        <v>3613</v>
      </c>
      <c r="K993">
        <v>9</v>
      </c>
      <c r="P993" t="s">
        <v>57</v>
      </c>
      <c r="S993">
        <v>6</v>
      </c>
      <c r="T993" t="s">
        <v>3619</v>
      </c>
      <c r="U993" t="s">
        <v>342</v>
      </c>
      <c r="AC993" t="s">
        <v>822</v>
      </c>
      <c r="AD993" t="s">
        <v>43</v>
      </c>
    </row>
    <row r="994" spans="1:30" hidden="1" x14ac:dyDescent="0.3">
      <c r="A994">
        <v>1055</v>
      </c>
      <c r="B994">
        <v>15947</v>
      </c>
      <c r="C994" t="s">
        <v>3169</v>
      </c>
      <c r="AD994" t="s">
        <v>31</v>
      </c>
    </row>
    <row r="995" spans="1:30" x14ac:dyDescent="0.3">
      <c r="A995">
        <v>790</v>
      </c>
      <c r="B995">
        <v>16357</v>
      </c>
      <c r="C995" t="s">
        <v>3628</v>
      </c>
      <c r="D995">
        <v>20160524</v>
      </c>
      <c r="E995">
        <v>1</v>
      </c>
      <c r="F995" t="s">
        <v>45</v>
      </c>
      <c r="J995" t="s">
        <v>3613</v>
      </c>
      <c r="K995">
        <v>9</v>
      </c>
      <c r="P995" t="s">
        <v>57</v>
      </c>
      <c r="Q995">
        <v>90</v>
      </c>
      <c r="R995">
        <v>3</v>
      </c>
      <c r="AC995" t="s">
        <v>3628</v>
      </c>
      <c r="AD995" t="s">
        <v>43</v>
      </c>
    </row>
    <row r="996" spans="1:30" x14ac:dyDescent="0.3">
      <c r="A996">
        <v>68</v>
      </c>
      <c r="B996">
        <v>16424</v>
      </c>
      <c r="C996" t="s">
        <v>3732</v>
      </c>
      <c r="D996">
        <v>20160527</v>
      </c>
      <c r="E996">
        <v>4</v>
      </c>
      <c r="F996" t="s">
        <v>38</v>
      </c>
      <c r="H996" t="s">
        <v>3733</v>
      </c>
      <c r="I996" t="s">
        <v>3734</v>
      </c>
      <c r="J996" t="s">
        <v>3735</v>
      </c>
      <c r="K996">
        <v>9</v>
      </c>
      <c r="L996" s="1">
        <v>0.42708333333333331</v>
      </c>
      <c r="M996" s="1">
        <v>0.46875</v>
      </c>
      <c r="N996" t="s">
        <v>3736</v>
      </c>
      <c r="O996" t="s">
        <v>3737</v>
      </c>
      <c r="P996" t="s">
        <v>57</v>
      </c>
      <c r="Z996">
        <v>250</v>
      </c>
      <c r="AA996" t="s">
        <v>3738</v>
      </c>
      <c r="AB996" t="s">
        <v>3739</v>
      </c>
      <c r="AC996" t="s">
        <v>3732</v>
      </c>
      <c r="AD996" t="s">
        <v>43</v>
      </c>
    </row>
    <row r="997" spans="1:30" x14ac:dyDescent="0.3">
      <c r="A997">
        <v>68</v>
      </c>
      <c r="B997">
        <v>16476</v>
      </c>
      <c r="C997" t="s">
        <v>3741</v>
      </c>
      <c r="D997">
        <v>20160525</v>
      </c>
      <c r="E997">
        <v>2</v>
      </c>
      <c r="F997" t="s">
        <v>45</v>
      </c>
      <c r="H997" t="s">
        <v>3742</v>
      </c>
      <c r="I997" t="s">
        <v>3743</v>
      </c>
      <c r="J997" t="s">
        <v>924</v>
      </c>
      <c r="K997">
        <v>9</v>
      </c>
      <c r="L997" s="1">
        <v>0.625</v>
      </c>
      <c r="M997" s="1">
        <v>0.66666666666666663</v>
      </c>
      <c r="N997" t="s">
        <v>3736</v>
      </c>
      <c r="P997" t="s">
        <v>42</v>
      </c>
      <c r="AD997" t="s">
        <v>43</v>
      </c>
    </row>
    <row r="998" spans="1:30" x14ac:dyDescent="0.3">
      <c r="A998">
        <v>938</v>
      </c>
      <c r="B998">
        <v>16493</v>
      </c>
      <c r="C998" t="s">
        <v>3755</v>
      </c>
      <c r="D998">
        <v>20160523</v>
      </c>
      <c r="E998">
        <v>3</v>
      </c>
      <c r="F998" t="s">
        <v>45</v>
      </c>
      <c r="J998" t="s">
        <v>93</v>
      </c>
      <c r="K998">
        <v>9</v>
      </c>
      <c r="P998" t="s">
        <v>57</v>
      </c>
      <c r="W998" t="s">
        <v>3756</v>
      </c>
      <c r="X998" t="s">
        <v>3757</v>
      </c>
      <c r="Y998">
        <v>45</v>
      </c>
      <c r="AB998" t="s">
        <v>3758</v>
      </c>
      <c r="AC998" t="s">
        <v>3755</v>
      </c>
      <c r="AD998" t="s">
        <v>43</v>
      </c>
    </row>
    <row r="999" spans="1:30" ht="409.5" x14ac:dyDescent="0.3">
      <c r="A999">
        <v>938</v>
      </c>
      <c r="B999">
        <v>16497</v>
      </c>
      <c r="C999" t="s">
        <v>3762</v>
      </c>
      <c r="D999">
        <v>20160525</v>
      </c>
      <c r="E999">
        <v>1</v>
      </c>
      <c r="F999" t="s">
        <v>45</v>
      </c>
      <c r="J999" t="s">
        <v>329</v>
      </c>
      <c r="K999">
        <v>9</v>
      </c>
      <c r="P999" t="s">
        <v>57</v>
      </c>
      <c r="Q999">
        <v>38</v>
      </c>
      <c r="R999">
        <v>1</v>
      </c>
      <c r="AB999" s="2" t="s">
        <v>3763</v>
      </c>
      <c r="AC999" t="s">
        <v>3762</v>
      </c>
      <c r="AD999" t="s">
        <v>43</v>
      </c>
    </row>
    <row r="1000" spans="1:30" ht="409.5" x14ac:dyDescent="0.3">
      <c r="A1000">
        <v>938</v>
      </c>
      <c r="B1000">
        <v>16498</v>
      </c>
      <c r="C1000" t="s">
        <v>3764</v>
      </c>
      <c r="D1000">
        <v>20160527</v>
      </c>
      <c r="E1000">
        <v>4</v>
      </c>
      <c r="F1000" t="s">
        <v>38</v>
      </c>
      <c r="J1000" t="s">
        <v>3765</v>
      </c>
      <c r="K1000">
        <v>9</v>
      </c>
      <c r="P1000" t="s">
        <v>57</v>
      </c>
      <c r="Z1000">
        <v>100</v>
      </c>
      <c r="AA1000" t="s">
        <v>3766</v>
      </c>
      <c r="AB1000" s="2" t="s">
        <v>3767</v>
      </c>
      <c r="AC1000" t="s">
        <v>3768</v>
      </c>
      <c r="AD1000" t="s">
        <v>43</v>
      </c>
    </row>
    <row r="1001" spans="1:30" ht="409.5" x14ac:dyDescent="0.3">
      <c r="A1001">
        <v>551</v>
      </c>
      <c r="B1001">
        <v>16534</v>
      </c>
      <c r="C1001" t="s">
        <v>3828</v>
      </c>
      <c r="D1001">
        <v>20160523</v>
      </c>
      <c r="E1001">
        <v>1</v>
      </c>
      <c r="F1001" t="s">
        <v>45</v>
      </c>
      <c r="G1001">
        <v>1</v>
      </c>
      <c r="H1001" t="s">
        <v>3829</v>
      </c>
      <c r="I1001" t="s">
        <v>3830</v>
      </c>
      <c r="J1001" t="s">
        <v>1822</v>
      </c>
      <c r="K1001">
        <v>9</v>
      </c>
      <c r="L1001" s="1">
        <v>0.35416666666666669</v>
      </c>
      <c r="M1001" s="1">
        <v>0.39583333333333331</v>
      </c>
      <c r="N1001" t="s">
        <v>3831</v>
      </c>
      <c r="P1001" t="s">
        <v>57</v>
      </c>
      <c r="Q1001">
        <v>40</v>
      </c>
      <c r="R1001">
        <v>3</v>
      </c>
      <c r="AA1001" t="s">
        <v>3832</v>
      </c>
      <c r="AB1001" s="2" t="s">
        <v>3833</v>
      </c>
      <c r="AC1001" t="s">
        <v>3828</v>
      </c>
      <c r="AD1001" t="s">
        <v>43</v>
      </c>
    </row>
    <row r="1002" spans="1:30" x14ac:dyDescent="0.3">
      <c r="A1002">
        <v>551</v>
      </c>
      <c r="B1002">
        <v>16535</v>
      </c>
      <c r="C1002" t="s">
        <v>3834</v>
      </c>
      <c r="D1002">
        <v>20160524</v>
      </c>
      <c r="E1002">
        <v>3</v>
      </c>
      <c r="F1002" t="s">
        <v>38</v>
      </c>
      <c r="G1002">
        <v>1</v>
      </c>
      <c r="H1002" t="s">
        <v>3835</v>
      </c>
      <c r="I1002" t="s">
        <v>1821</v>
      </c>
      <c r="J1002" t="s">
        <v>1822</v>
      </c>
      <c r="K1002">
        <v>9</v>
      </c>
      <c r="L1002" s="1">
        <v>0.4375</v>
      </c>
      <c r="N1002" t="s">
        <v>3836</v>
      </c>
      <c r="P1002" t="s">
        <v>57</v>
      </c>
      <c r="W1002" t="s">
        <v>3837</v>
      </c>
      <c r="X1002" t="s">
        <v>3838</v>
      </c>
      <c r="Y1002">
        <v>23</v>
      </c>
      <c r="AA1002" t="s">
        <v>3839</v>
      </c>
      <c r="AB1002" t="s">
        <v>3840</v>
      </c>
      <c r="AC1002" t="s">
        <v>3834</v>
      </c>
      <c r="AD1002" t="s">
        <v>43</v>
      </c>
    </row>
    <row r="1003" spans="1:30" x14ac:dyDescent="0.3">
      <c r="A1003">
        <v>551</v>
      </c>
      <c r="B1003">
        <v>16549</v>
      </c>
      <c r="C1003" t="s">
        <v>3841</v>
      </c>
      <c r="D1003">
        <v>20160525</v>
      </c>
      <c r="E1003">
        <v>3</v>
      </c>
      <c r="F1003" t="s">
        <v>45</v>
      </c>
      <c r="G1003">
        <v>1</v>
      </c>
      <c r="H1003" t="s">
        <v>1822</v>
      </c>
      <c r="I1003" t="s">
        <v>1822</v>
      </c>
      <c r="J1003" t="s">
        <v>1822</v>
      </c>
      <c r="K1003">
        <v>9</v>
      </c>
      <c r="L1003" s="1">
        <v>0.35416666666666669</v>
      </c>
      <c r="N1003" t="s">
        <v>3842</v>
      </c>
      <c r="P1003" t="s">
        <v>57</v>
      </c>
      <c r="W1003" t="s">
        <v>3843</v>
      </c>
      <c r="X1003" t="s">
        <v>3838</v>
      </c>
      <c r="Y1003">
        <v>45</v>
      </c>
      <c r="AA1003" t="s">
        <v>3844</v>
      </c>
      <c r="AB1003" t="s">
        <v>3845</v>
      </c>
      <c r="AC1003" t="s">
        <v>3841</v>
      </c>
      <c r="AD1003" t="s">
        <v>43</v>
      </c>
    </row>
    <row r="1004" spans="1:30" x14ac:dyDescent="0.3">
      <c r="A1004">
        <v>551</v>
      </c>
      <c r="B1004">
        <v>16550</v>
      </c>
      <c r="C1004" t="s">
        <v>3846</v>
      </c>
      <c r="D1004">
        <v>20160525</v>
      </c>
      <c r="E1004">
        <v>2</v>
      </c>
      <c r="F1004" t="s">
        <v>38</v>
      </c>
      <c r="G1004">
        <v>1</v>
      </c>
      <c r="H1004" t="s">
        <v>3829</v>
      </c>
      <c r="I1004" t="s">
        <v>3830</v>
      </c>
      <c r="J1004" t="s">
        <v>1822</v>
      </c>
      <c r="K1004">
        <v>9</v>
      </c>
      <c r="L1004" s="1">
        <v>0.4375</v>
      </c>
      <c r="M1004" s="1">
        <v>0.47916666666666669</v>
      </c>
      <c r="N1004" t="s">
        <v>3831</v>
      </c>
      <c r="P1004" t="s">
        <v>57</v>
      </c>
      <c r="S1004">
        <v>1</v>
      </c>
      <c r="T1004" t="s">
        <v>3847</v>
      </c>
      <c r="U1004" t="s">
        <v>342</v>
      </c>
      <c r="AB1004" t="s">
        <v>3848</v>
      </c>
      <c r="AC1004" t="s">
        <v>3846</v>
      </c>
      <c r="AD1004" t="s">
        <v>43</v>
      </c>
    </row>
    <row r="1005" spans="1:30" x14ac:dyDescent="0.3">
      <c r="A1005">
        <v>551</v>
      </c>
      <c r="B1005">
        <v>16551</v>
      </c>
      <c r="C1005" t="s">
        <v>3849</v>
      </c>
      <c r="D1005">
        <v>20160526</v>
      </c>
      <c r="E1005">
        <v>2</v>
      </c>
      <c r="F1005" t="s">
        <v>38</v>
      </c>
      <c r="G1005">
        <v>1</v>
      </c>
      <c r="H1005" t="s">
        <v>1231</v>
      </c>
      <c r="I1005" t="s">
        <v>3830</v>
      </c>
      <c r="J1005" t="s">
        <v>1822</v>
      </c>
      <c r="K1005">
        <v>9</v>
      </c>
      <c r="L1005" s="1">
        <v>0.60416666666666663</v>
      </c>
      <c r="M1005" s="1">
        <v>0.64583333333333337</v>
      </c>
      <c r="N1005" t="s">
        <v>3831</v>
      </c>
      <c r="P1005" t="s">
        <v>57</v>
      </c>
      <c r="S1005">
        <v>8</v>
      </c>
      <c r="T1005" t="s">
        <v>3850</v>
      </c>
      <c r="U1005" t="s">
        <v>3851</v>
      </c>
      <c r="AB1005" t="s">
        <v>3852</v>
      </c>
      <c r="AC1005" t="s">
        <v>3849</v>
      </c>
      <c r="AD1005" t="s">
        <v>43</v>
      </c>
    </row>
    <row r="1006" spans="1:30" x14ac:dyDescent="0.3">
      <c r="A1006">
        <v>551</v>
      </c>
      <c r="B1006">
        <v>16565</v>
      </c>
      <c r="C1006" t="s">
        <v>3855</v>
      </c>
      <c r="D1006">
        <v>20160527</v>
      </c>
      <c r="E1006">
        <v>4</v>
      </c>
      <c r="F1006" t="s">
        <v>38</v>
      </c>
      <c r="G1006">
        <v>1</v>
      </c>
      <c r="H1006" t="s">
        <v>3856</v>
      </c>
      <c r="I1006" t="s">
        <v>3830</v>
      </c>
      <c r="J1006" t="s">
        <v>1822</v>
      </c>
      <c r="K1006">
        <v>9</v>
      </c>
      <c r="L1006" s="1">
        <v>0.4375</v>
      </c>
      <c r="M1006" s="1">
        <v>0.47916666666666669</v>
      </c>
      <c r="N1006" t="s">
        <v>3831</v>
      </c>
      <c r="P1006" t="s">
        <v>57</v>
      </c>
      <c r="Z1006" t="s">
        <v>3857</v>
      </c>
      <c r="AA1006" t="s">
        <v>3858</v>
      </c>
      <c r="AB1006" t="s">
        <v>3859</v>
      </c>
      <c r="AC1006" t="s">
        <v>3855</v>
      </c>
      <c r="AD1006" t="s">
        <v>43</v>
      </c>
    </row>
    <row r="1007" spans="1:30" x14ac:dyDescent="0.3">
      <c r="A1007">
        <v>551</v>
      </c>
      <c r="B1007">
        <v>16566</v>
      </c>
      <c r="C1007" t="s">
        <v>3860</v>
      </c>
      <c r="D1007">
        <v>20160524</v>
      </c>
      <c r="E1007">
        <v>4</v>
      </c>
      <c r="F1007" t="s">
        <v>45</v>
      </c>
      <c r="G1007">
        <v>1</v>
      </c>
      <c r="H1007" t="s">
        <v>3861</v>
      </c>
      <c r="I1007" t="s">
        <v>3830</v>
      </c>
      <c r="J1007" t="s">
        <v>1822</v>
      </c>
      <c r="K1007">
        <v>9</v>
      </c>
      <c r="L1007" s="1">
        <v>0.55208333333333337</v>
      </c>
      <c r="M1007" s="1">
        <v>0.59375</v>
      </c>
      <c r="N1007" t="s">
        <v>3831</v>
      </c>
      <c r="P1007" t="s">
        <v>57</v>
      </c>
      <c r="Z1007">
        <v>100</v>
      </c>
      <c r="AA1007" t="s">
        <v>3862</v>
      </c>
      <c r="AB1007" t="s">
        <v>3863</v>
      </c>
      <c r="AC1007" t="s">
        <v>3860</v>
      </c>
      <c r="AD1007" t="s">
        <v>43</v>
      </c>
    </row>
    <row r="1008" spans="1:30" hidden="1" x14ac:dyDescent="0.3">
      <c r="A1008">
        <v>1077</v>
      </c>
      <c r="B1008">
        <v>15977</v>
      </c>
      <c r="C1008" t="s">
        <v>3212</v>
      </c>
      <c r="AD1008" t="s">
        <v>31</v>
      </c>
    </row>
    <row r="1009" spans="1:30" x14ac:dyDescent="0.3">
      <c r="A1009">
        <v>551</v>
      </c>
      <c r="B1009">
        <v>16568</v>
      </c>
      <c r="C1009" t="s">
        <v>3860</v>
      </c>
      <c r="D1009">
        <v>20160523</v>
      </c>
      <c r="E1009">
        <v>4</v>
      </c>
      <c r="F1009" t="s">
        <v>45</v>
      </c>
      <c r="G1009">
        <v>1</v>
      </c>
      <c r="H1009" t="s">
        <v>3861</v>
      </c>
      <c r="I1009" t="s">
        <v>3830</v>
      </c>
      <c r="J1009" t="s">
        <v>1822</v>
      </c>
      <c r="K1009">
        <v>9</v>
      </c>
      <c r="L1009" s="1">
        <v>0.55208333333333337</v>
      </c>
      <c r="M1009" s="1">
        <v>0.59375</v>
      </c>
      <c r="N1009" t="s">
        <v>3831</v>
      </c>
      <c r="P1009" t="s">
        <v>57</v>
      </c>
      <c r="Z1009">
        <v>100</v>
      </c>
      <c r="AA1009" t="s">
        <v>3864</v>
      </c>
      <c r="AB1009" t="s">
        <v>3863</v>
      </c>
      <c r="AC1009" t="s">
        <v>3860</v>
      </c>
      <c r="AD1009" t="s">
        <v>43</v>
      </c>
    </row>
    <row r="1010" spans="1:30" x14ac:dyDescent="0.3">
      <c r="A1010">
        <v>551</v>
      </c>
      <c r="B1010">
        <v>16569</v>
      </c>
      <c r="C1010" t="s">
        <v>3860</v>
      </c>
      <c r="D1010">
        <v>20160525</v>
      </c>
      <c r="E1010">
        <v>4</v>
      </c>
      <c r="F1010" t="s">
        <v>45</v>
      </c>
      <c r="G1010">
        <v>1</v>
      </c>
      <c r="H1010" t="s">
        <v>3861</v>
      </c>
      <c r="I1010" t="s">
        <v>3830</v>
      </c>
      <c r="J1010" t="s">
        <v>1822</v>
      </c>
      <c r="K1010">
        <v>9</v>
      </c>
      <c r="L1010" s="1">
        <v>0.55208333333333337</v>
      </c>
      <c r="M1010" s="1">
        <v>0.59375</v>
      </c>
      <c r="N1010" t="s">
        <v>3831</v>
      </c>
      <c r="P1010" t="s">
        <v>57</v>
      </c>
      <c r="Z1010">
        <v>100</v>
      </c>
      <c r="AB1010" t="s">
        <v>3863</v>
      </c>
      <c r="AC1010" t="s">
        <v>3860</v>
      </c>
      <c r="AD1010" t="s">
        <v>43</v>
      </c>
    </row>
    <row r="1011" spans="1:30" x14ac:dyDescent="0.3">
      <c r="A1011">
        <v>551</v>
      </c>
      <c r="B1011">
        <v>16570</v>
      </c>
      <c r="C1011" t="s">
        <v>3860</v>
      </c>
      <c r="D1011">
        <v>20160526</v>
      </c>
      <c r="E1011">
        <v>4</v>
      </c>
      <c r="F1011" t="s">
        <v>45</v>
      </c>
      <c r="G1011">
        <v>1</v>
      </c>
      <c r="H1011" t="s">
        <v>3861</v>
      </c>
      <c r="I1011" t="s">
        <v>3830</v>
      </c>
      <c r="J1011" t="s">
        <v>1822</v>
      </c>
      <c r="K1011">
        <v>9</v>
      </c>
      <c r="L1011" s="1">
        <v>0.55208333333333337</v>
      </c>
      <c r="M1011" s="1">
        <v>0.59375</v>
      </c>
      <c r="N1011" t="s">
        <v>3831</v>
      </c>
      <c r="P1011" t="s">
        <v>57</v>
      </c>
      <c r="Z1011">
        <v>100</v>
      </c>
      <c r="AA1011" t="s">
        <v>3865</v>
      </c>
      <c r="AB1011" t="s">
        <v>3863</v>
      </c>
      <c r="AC1011" t="s">
        <v>3860</v>
      </c>
      <c r="AD1011" t="s">
        <v>43</v>
      </c>
    </row>
    <row r="1012" spans="1:30" x14ac:dyDescent="0.3">
      <c r="A1012">
        <v>1098</v>
      </c>
      <c r="B1012">
        <v>16581</v>
      </c>
      <c r="C1012" t="s">
        <v>2763</v>
      </c>
      <c r="D1012">
        <v>20160524</v>
      </c>
      <c r="E1012">
        <v>4</v>
      </c>
      <c r="F1012" t="s">
        <v>45</v>
      </c>
      <c r="G1012">
        <v>1</v>
      </c>
      <c r="H1012" t="s">
        <v>3871</v>
      </c>
      <c r="I1012" t="s">
        <v>3872</v>
      </c>
      <c r="J1012" t="s">
        <v>93</v>
      </c>
      <c r="K1012">
        <v>9</v>
      </c>
      <c r="L1012" s="1">
        <v>0.4375</v>
      </c>
      <c r="M1012" s="1">
        <v>0.47916666666666669</v>
      </c>
      <c r="N1012" t="s">
        <v>3873</v>
      </c>
      <c r="O1012" t="s">
        <v>3874</v>
      </c>
      <c r="P1012" t="s">
        <v>42</v>
      </c>
      <c r="AD1012" t="s">
        <v>43</v>
      </c>
    </row>
    <row r="1013" spans="1:30" hidden="1" x14ac:dyDescent="0.3">
      <c r="A1013">
        <v>56</v>
      </c>
      <c r="B1013">
        <v>15987</v>
      </c>
      <c r="C1013" t="s">
        <v>3231</v>
      </c>
      <c r="AD1013" t="s">
        <v>29</v>
      </c>
    </row>
    <row r="1014" spans="1:30" hidden="1" x14ac:dyDescent="0.3">
      <c r="A1014">
        <v>1072</v>
      </c>
      <c r="B1014">
        <v>15991</v>
      </c>
      <c r="C1014" t="s">
        <v>3232</v>
      </c>
      <c r="AD1014" t="s">
        <v>29</v>
      </c>
    </row>
    <row r="1015" spans="1:30" x14ac:dyDescent="0.3">
      <c r="A1015">
        <v>820</v>
      </c>
      <c r="B1015">
        <v>16765</v>
      </c>
      <c r="C1015" t="s">
        <v>4113</v>
      </c>
      <c r="D1015">
        <v>20160523</v>
      </c>
      <c r="E1015">
        <v>3</v>
      </c>
      <c r="F1015" t="s">
        <v>38</v>
      </c>
      <c r="J1015" t="s">
        <v>4114</v>
      </c>
      <c r="K1015">
        <v>9</v>
      </c>
      <c r="P1015" t="s">
        <v>57</v>
      </c>
      <c r="W1015" t="s">
        <v>4115</v>
      </c>
      <c r="X1015" t="s">
        <v>4116</v>
      </c>
      <c r="Y1015" t="s">
        <v>4117</v>
      </c>
      <c r="AA1015" t="s">
        <v>4118</v>
      </c>
      <c r="AB1015" t="s">
        <v>4119</v>
      </c>
      <c r="AD1015" t="s">
        <v>43</v>
      </c>
    </row>
    <row r="1016" spans="1:30" hidden="1" x14ac:dyDescent="0.3">
      <c r="A1016">
        <v>1068</v>
      </c>
      <c r="B1016">
        <v>15999</v>
      </c>
      <c r="C1016" t="s">
        <v>3237</v>
      </c>
      <c r="AD1016" t="s">
        <v>31</v>
      </c>
    </row>
    <row r="1017" spans="1:30" x14ac:dyDescent="0.3">
      <c r="A1017">
        <v>820</v>
      </c>
      <c r="B1017">
        <v>16766</v>
      </c>
      <c r="C1017" t="s">
        <v>4120</v>
      </c>
      <c r="D1017">
        <v>20160525</v>
      </c>
      <c r="E1017">
        <v>1</v>
      </c>
      <c r="F1017" t="s">
        <v>45</v>
      </c>
      <c r="J1017" t="s">
        <v>4121</v>
      </c>
      <c r="K1017">
        <v>9</v>
      </c>
      <c r="P1017" t="s">
        <v>57</v>
      </c>
      <c r="Q1017">
        <v>35</v>
      </c>
      <c r="R1017">
        <v>3</v>
      </c>
      <c r="AA1017" t="s">
        <v>4122</v>
      </c>
      <c r="AB1017" t="s">
        <v>4123</v>
      </c>
      <c r="AC1017" t="s">
        <v>4120</v>
      </c>
      <c r="AD1017" t="s">
        <v>43</v>
      </c>
    </row>
    <row r="1018" spans="1:30" x14ac:dyDescent="0.3">
      <c r="A1018">
        <v>820</v>
      </c>
      <c r="B1018">
        <v>16768</v>
      </c>
      <c r="C1018" t="s">
        <v>4124</v>
      </c>
      <c r="D1018">
        <v>20160526</v>
      </c>
      <c r="E1018">
        <v>4</v>
      </c>
      <c r="F1018" t="s">
        <v>38</v>
      </c>
      <c r="J1018" t="s">
        <v>4114</v>
      </c>
      <c r="K1018">
        <v>9</v>
      </c>
      <c r="P1018" t="s">
        <v>57</v>
      </c>
      <c r="Z1018">
        <v>70</v>
      </c>
      <c r="AA1018" t="s">
        <v>4125</v>
      </c>
      <c r="AB1018" t="s">
        <v>4126</v>
      </c>
      <c r="AC1018" t="s">
        <v>4124</v>
      </c>
      <c r="AD1018" t="s">
        <v>43</v>
      </c>
    </row>
    <row r="1019" spans="1:30" x14ac:dyDescent="0.3">
      <c r="A1019">
        <v>1056</v>
      </c>
      <c r="B1019">
        <v>16987</v>
      </c>
      <c r="C1019" t="s">
        <v>4355</v>
      </c>
      <c r="D1019">
        <v>20160523</v>
      </c>
      <c r="E1019">
        <v>2</v>
      </c>
      <c r="F1019" t="s">
        <v>45</v>
      </c>
      <c r="H1019" t="s">
        <v>4356</v>
      </c>
      <c r="I1019" t="s">
        <v>4357</v>
      </c>
      <c r="J1019" t="s">
        <v>3613</v>
      </c>
      <c r="K1019">
        <v>9</v>
      </c>
      <c r="L1019" s="1">
        <v>0.41666666666666669</v>
      </c>
      <c r="M1019" s="1">
        <v>0.47916666666666669</v>
      </c>
      <c r="P1019" t="s">
        <v>57</v>
      </c>
      <c r="S1019">
        <v>1</v>
      </c>
      <c r="T1019" t="s">
        <v>4358</v>
      </c>
      <c r="U1019" t="s">
        <v>4359</v>
      </c>
      <c r="AC1019" t="s">
        <v>4355</v>
      </c>
      <c r="AD1019" t="s">
        <v>43</v>
      </c>
    </row>
    <row r="1020" spans="1:30" x14ac:dyDescent="0.3">
      <c r="A1020">
        <v>1056</v>
      </c>
      <c r="B1020">
        <v>16990</v>
      </c>
      <c r="C1020" t="s">
        <v>4365</v>
      </c>
      <c r="D1020">
        <v>20160524</v>
      </c>
      <c r="E1020">
        <v>2</v>
      </c>
      <c r="F1020" t="s">
        <v>45</v>
      </c>
      <c r="H1020" t="s">
        <v>4356</v>
      </c>
      <c r="I1020" t="s">
        <v>4357</v>
      </c>
      <c r="J1020" t="s">
        <v>3613</v>
      </c>
      <c r="K1020">
        <v>9</v>
      </c>
      <c r="L1020" s="1">
        <v>0.625</v>
      </c>
      <c r="M1020" s="1">
        <v>0.6875</v>
      </c>
      <c r="P1020" t="s">
        <v>57</v>
      </c>
      <c r="S1020">
        <v>2</v>
      </c>
      <c r="T1020" t="s">
        <v>4366</v>
      </c>
      <c r="U1020" t="s">
        <v>4367</v>
      </c>
      <c r="AC1020" t="s">
        <v>4365</v>
      </c>
      <c r="AD1020" t="s">
        <v>43</v>
      </c>
    </row>
    <row r="1021" spans="1:30" x14ac:dyDescent="0.3">
      <c r="A1021">
        <v>1056</v>
      </c>
      <c r="B1021">
        <v>16992</v>
      </c>
      <c r="C1021" t="s">
        <v>4375</v>
      </c>
      <c r="D1021">
        <v>20160525</v>
      </c>
      <c r="E1021">
        <v>2</v>
      </c>
      <c r="F1021" t="s">
        <v>45</v>
      </c>
      <c r="H1021" t="s">
        <v>4356</v>
      </c>
      <c r="I1021" t="s">
        <v>4357</v>
      </c>
      <c r="J1021" t="s">
        <v>3613</v>
      </c>
      <c r="K1021">
        <v>9</v>
      </c>
      <c r="L1021" s="1">
        <v>0.41666666666666669</v>
      </c>
      <c r="M1021" s="1">
        <v>0.47916666666666669</v>
      </c>
      <c r="P1021" t="s">
        <v>57</v>
      </c>
      <c r="S1021">
        <v>1</v>
      </c>
      <c r="T1021" t="s">
        <v>4376</v>
      </c>
      <c r="U1021" t="s">
        <v>4377</v>
      </c>
      <c r="AC1021" t="s">
        <v>4375</v>
      </c>
      <c r="AD1021" t="s">
        <v>43</v>
      </c>
    </row>
    <row r="1022" spans="1:30" x14ac:dyDescent="0.3">
      <c r="A1022">
        <v>1056</v>
      </c>
      <c r="B1022">
        <v>16994</v>
      </c>
      <c r="C1022" t="s">
        <v>4383</v>
      </c>
      <c r="D1022">
        <v>20160526</v>
      </c>
      <c r="E1022">
        <v>2</v>
      </c>
      <c r="F1022" t="s">
        <v>45</v>
      </c>
      <c r="H1022" t="s">
        <v>4356</v>
      </c>
      <c r="I1022" t="s">
        <v>4357</v>
      </c>
      <c r="J1022" t="s">
        <v>3613</v>
      </c>
      <c r="K1022">
        <v>9</v>
      </c>
      <c r="L1022" s="1">
        <v>0.41666666666666669</v>
      </c>
      <c r="M1022" s="1">
        <v>0.47916666666666669</v>
      </c>
      <c r="P1022" t="s">
        <v>57</v>
      </c>
      <c r="S1022">
        <v>5</v>
      </c>
      <c r="T1022" t="s">
        <v>4384</v>
      </c>
      <c r="U1022" t="s">
        <v>4385</v>
      </c>
      <c r="AC1022" t="s">
        <v>4383</v>
      </c>
      <c r="AD1022" t="s">
        <v>43</v>
      </c>
    </row>
    <row r="1023" spans="1:30" x14ac:dyDescent="0.3">
      <c r="A1023">
        <v>1056</v>
      </c>
      <c r="B1023">
        <v>16996</v>
      </c>
      <c r="C1023" t="s">
        <v>4386</v>
      </c>
      <c r="D1023">
        <v>20160527</v>
      </c>
      <c r="E1023">
        <v>4</v>
      </c>
      <c r="F1023" t="s">
        <v>38</v>
      </c>
      <c r="H1023" t="s">
        <v>4356</v>
      </c>
      <c r="I1023" t="s">
        <v>4357</v>
      </c>
      <c r="J1023" t="s">
        <v>3613</v>
      </c>
      <c r="K1023">
        <v>9</v>
      </c>
      <c r="L1023" s="1">
        <v>0.41666666666666669</v>
      </c>
      <c r="M1023" s="1">
        <v>0.47916666666666669</v>
      </c>
      <c r="P1023" t="s">
        <v>57</v>
      </c>
      <c r="Z1023">
        <v>50</v>
      </c>
      <c r="AC1023" t="s">
        <v>4386</v>
      </c>
      <c r="AD1023" t="s">
        <v>43</v>
      </c>
    </row>
    <row r="1024" spans="1:30" x14ac:dyDescent="0.3">
      <c r="A1024">
        <v>440</v>
      </c>
      <c r="B1024">
        <v>17130</v>
      </c>
      <c r="C1024" t="s">
        <v>4642</v>
      </c>
      <c r="D1024">
        <v>20160525</v>
      </c>
      <c r="E1024">
        <v>3</v>
      </c>
      <c r="F1024" t="s">
        <v>38</v>
      </c>
      <c r="J1024" t="s">
        <v>4643</v>
      </c>
      <c r="K1024">
        <v>9</v>
      </c>
      <c r="P1024" t="s">
        <v>57</v>
      </c>
      <c r="W1024" t="s">
        <v>4644</v>
      </c>
      <c r="X1024" t="s">
        <v>4645</v>
      </c>
      <c r="Y1024">
        <v>151</v>
      </c>
      <c r="AC1024" t="s">
        <v>4646</v>
      </c>
      <c r="AD1024" t="s">
        <v>43</v>
      </c>
    </row>
    <row r="1025" spans="1:30" x14ac:dyDescent="0.3">
      <c r="A1025">
        <v>440</v>
      </c>
      <c r="B1025">
        <v>17133</v>
      </c>
      <c r="C1025" t="s">
        <v>4649</v>
      </c>
      <c r="D1025">
        <v>20160524</v>
      </c>
      <c r="E1025">
        <v>2</v>
      </c>
      <c r="F1025" t="s">
        <v>38</v>
      </c>
      <c r="J1025" t="s">
        <v>4643</v>
      </c>
      <c r="K1025">
        <v>9</v>
      </c>
      <c r="P1025" t="s">
        <v>57</v>
      </c>
      <c r="S1025" t="s">
        <v>4650</v>
      </c>
      <c r="T1025" t="s">
        <v>4651</v>
      </c>
      <c r="U1025" t="s">
        <v>4652</v>
      </c>
      <c r="AC1025" t="s">
        <v>4649</v>
      </c>
      <c r="AD1025" t="s">
        <v>43</v>
      </c>
    </row>
    <row r="1026" spans="1:30" x14ac:dyDescent="0.3">
      <c r="A1026">
        <v>440</v>
      </c>
      <c r="B1026">
        <v>17146</v>
      </c>
      <c r="C1026" t="s">
        <v>4667</v>
      </c>
      <c r="D1026">
        <v>20160526</v>
      </c>
      <c r="E1026">
        <v>2</v>
      </c>
      <c r="F1026" t="s">
        <v>38</v>
      </c>
      <c r="J1026" t="s">
        <v>4643</v>
      </c>
      <c r="K1026">
        <v>9</v>
      </c>
      <c r="P1026" t="s">
        <v>57</v>
      </c>
      <c r="S1026">
        <v>2</v>
      </c>
      <c r="T1026" t="s">
        <v>4668</v>
      </c>
      <c r="U1026" t="s">
        <v>4669</v>
      </c>
      <c r="AC1026" t="s">
        <v>4667</v>
      </c>
      <c r="AD1026" t="s">
        <v>43</v>
      </c>
    </row>
    <row r="1027" spans="1:30" x14ac:dyDescent="0.3">
      <c r="A1027">
        <v>440</v>
      </c>
      <c r="B1027">
        <v>17154</v>
      </c>
      <c r="C1027" t="s">
        <v>4692</v>
      </c>
      <c r="D1027">
        <v>20160527</v>
      </c>
      <c r="E1027">
        <v>4</v>
      </c>
      <c r="F1027" t="s">
        <v>38</v>
      </c>
      <c r="J1027" t="s">
        <v>4643</v>
      </c>
      <c r="K1027">
        <v>9</v>
      </c>
      <c r="P1027" t="s">
        <v>57</v>
      </c>
      <c r="Z1027">
        <v>377</v>
      </c>
      <c r="AC1027" t="s">
        <v>4693</v>
      </c>
      <c r="AD1027" t="s">
        <v>43</v>
      </c>
    </row>
    <row r="1028" spans="1:30" hidden="1" x14ac:dyDescent="0.3">
      <c r="A1028">
        <v>91</v>
      </c>
      <c r="B1028">
        <v>16019</v>
      </c>
      <c r="C1028" t="s">
        <v>3283</v>
      </c>
      <c r="AD1028" t="s">
        <v>31</v>
      </c>
    </row>
    <row r="1029" spans="1:30" x14ac:dyDescent="0.3">
      <c r="A1029">
        <v>807</v>
      </c>
      <c r="B1029">
        <v>17225</v>
      </c>
      <c r="C1029" t="s">
        <v>4819</v>
      </c>
      <c r="D1029">
        <v>20160523</v>
      </c>
      <c r="E1029">
        <v>2</v>
      </c>
      <c r="F1029" t="s">
        <v>38</v>
      </c>
      <c r="H1029" t="s">
        <v>4820</v>
      </c>
      <c r="I1029" t="s">
        <v>4821</v>
      </c>
      <c r="J1029" t="s">
        <v>4822</v>
      </c>
      <c r="K1029">
        <v>9</v>
      </c>
      <c r="L1029" s="1">
        <v>0.41666666666666669</v>
      </c>
      <c r="M1029" s="1">
        <v>0.45833333333333331</v>
      </c>
      <c r="P1029" t="s">
        <v>42</v>
      </c>
      <c r="AD1029" t="s">
        <v>43</v>
      </c>
    </row>
    <row r="1030" spans="1:30" x14ac:dyDescent="0.3">
      <c r="A1030">
        <v>807</v>
      </c>
      <c r="B1030">
        <v>17249</v>
      </c>
      <c r="C1030" t="s">
        <v>4847</v>
      </c>
      <c r="D1030">
        <v>20160524</v>
      </c>
      <c r="E1030">
        <v>2</v>
      </c>
      <c r="F1030" t="s">
        <v>38</v>
      </c>
      <c r="H1030" t="s">
        <v>4820</v>
      </c>
      <c r="I1030" t="s">
        <v>4821</v>
      </c>
      <c r="J1030" t="s">
        <v>4822</v>
      </c>
      <c r="K1030">
        <v>9</v>
      </c>
      <c r="L1030" s="1">
        <v>0.41666666666666669</v>
      </c>
      <c r="M1030" s="1">
        <v>0.45833333333333331</v>
      </c>
      <c r="P1030" t="s">
        <v>42</v>
      </c>
      <c r="AD1030" t="s">
        <v>43</v>
      </c>
    </row>
    <row r="1031" spans="1:30" x14ac:dyDescent="0.3">
      <c r="A1031">
        <v>807</v>
      </c>
      <c r="B1031">
        <v>17250</v>
      </c>
      <c r="C1031" t="s">
        <v>4848</v>
      </c>
      <c r="D1031">
        <v>20160525</v>
      </c>
      <c r="E1031">
        <v>2</v>
      </c>
      <c r="F1031" t="s">
        <v>38</v>
      </c>
      <c r="H1031" t="s">
        <v>4820</v>
      </c>
      <c r="I1031" t="s">
        <v>4821</v>
      </c>
      <c r="J1031" t="s">
        <v>4822</v>
      </c>
      <c r="K1031">
        <v>9</v>
      </c>
      <c r="L1031" s="1">
        <v>0.41666666666666669</v>
      </c>
      <c r="M1031" s="1">
        <v>0.45833333333333331</v>
      </c>
      <c r="P1031" t="s">
        <v>42</v>
      </c>
      <c r="AD1031" t="s">
        <v>43</v>
      </c>
    </row>
    <row r="1032" spans="1:30" x14ac:dyDescent="0.3">
      <c r="A1032">
        <v>807</v>
      </c>
      <c r="B1032">
        <v>17255</v>
      </c>
      <c r="C1032" t="s">
        <v>4860</v>
      </c>
      <c r="D1032">
        <v>20160526</v>
      </c>
      <c r="E1032">
        <v>4</v>
      </c>
      <c r="F1032" t="s">
        <v>38</v>
      </c>
      <c r="H1032" t="s">
        <v>4820</v>
      </c>
      <c r="I1032" t="s">
        <v>4821</v>
      </c>
      <c r="J1032" t="s">
        <v>4822</v>
      </c>
      <c r="K1032">
        <v>9</v>
      </c>
      <c r="L1032" s="1">
        <v>0.60416666666666663</v>
      </c>
      <c r="P1032" t="s">
        <v>42</v>
      </c>
      <c r="AD1032" t="s">
        <v>43</v>
      </c>
    </row>
    <row r="1033" spans="1:30" x14ac:dyDescent="0.3">
      <c r="A1033">
        <v>807</v>
      </c>
      <c r="B1033">
        <v>17256</v>
      </c>
      <c r="C1033" t="s">
        <v>4861</v>
      </c>
      <c r="D1033">
        <v>20160527</v>
      </c>
      <c r="E1033">
        <v>2</v>
      </c>
      <c r="F1033" t="s">
        <v>38</v>
      </c>
      <c r="H1033" t="s">
        <v>4820</v>
      </c>
      <c r="I1033" t="s">
        <v>4821</v>
      </c>
      <c r="J1033" t="s">
        <v>4822</v>
      </c>
      <c r="K1033">
        <v>9</v>
      </c>
      <c r="L1033" s="1">
        <v>0.5</v>
      </c>
      <c r="M1033" s="1">
        <v>0.625</v>
      </c>
      <c r="P1033" t="s">
        <v>42</v>
      </c>
      <c r="AD1033" t="s">
        <v>43</v>
      </c>
    </row>
    <row r="1034" spans="1:30" x14ac:dyDescent="0.3">
      <c r="A1034">
        <v>1090</v>
      </c>
      <c r="B1034">
        <v>17596</v>
      </c>
      <c r="C1034" t="s">
        <v>5077</v>
      </c>
      <c r="D1034">
        <v>20160523</v>
      </c>
      <c r="E1034">
        <v>1</v>
      </c>
      <c r="F1034" t="s">
        <v>45</v>
      </c>
      <c r="J1034" t="s">
        <v>5078</v>
      </c>
      <c r="K1034">
        <v>9</v>
      </c>
      <c r="P1034" t="s">
        <v>57</v>
      </c>
      <c r="Q1034">
        <v>40</v>
      </c>
      <c r="R1034">
        <v>4</v>
      </c>
      <c r="AC1034" t="s">
        <v>5077</v>
      </c>
      <c r="AD1034" t="s">
        <v>43</v>
      </c>
    </row>
    <row r="1035" spans="1:30" x14ac:dyDescent="0.3">
      <c r="A1035">
        <v>1090</v>
      </c>
      <c r="B1035">
        <v>17597</v>
      </c>
      <c r="C1035" t="s">
        <v>5079</v>
      </c>
      <c r="D1035">
        <v>20160524</v>
      </c>
      <c r="E1035">
        <v>4</v>
      </c>
      <c r="F1035" t="s">
        <v>38</v>
      </c>
      <c r="J1035" t="s">
        <v>5078</v>
      </c>
      <c r="K1035">
        <v>9</v>
      </c>
      <c r="P1035" t="s">
        <v>57</v>
      </c>
      <c r="Z1035">
        <v>25</v>
      </c>
      <c r="AC1035" t="s">
        <v>5079</v>
      </c>
      <c r="AD1035" t="s">
        <v>43</v>
      </c>
    </row>
    <row r="1036" spans="1:30" hidden="1" x14ac:dyDescent="0.3">
      <c r="A1036">
        <v>56</v>
      </c>
      <c r="B1036">
        <v>16042</v>
      </c>
      <c r="C1036" t="s">
        <v>3312</v>
      </c>
      <c r="AD1036" t="s">
        <v>29</v>
      </c>
    </row>
    <row r="1037" spans="1:30" hidden="1" x14ac:dyDescent="0.3">
      <c r="A1037">
        <v>143</v>
      </c>
      <c r="B1037">
        <v>16044</v>
      </c>
      <c r="C1037" t="s">
        <v>3313</v>
      </c>
      <c r="AD1037" t="s">
        <v>29</v>
      </c>
    </row>
    <row r="1038" spans="1:30" x14ac:dyDescent="0.3">
      <c r="A1038">
        <v>1090</v>
      </c>
      <c r="B1038">
        <v>17599</v>
      </c>
      <c r="C1038" t="s">
        <v>1542</v>
      </c>
      <c r="D1038">
        <v>20160525</v>
      </c>
      <c r="E1038">
        <v>4</v>
      </c>
      <c r="F1038" t="s">
        <v>38</v>
      </c>
      <c r="J1038" t="s">
        <v>5078</v>
      </c>
      <c r="K1038">
        <v>9</v>
      </c>
      <c r="P1038" t="s">
        <v>57</v>
      </c>
      <c r="Z1038">
        <v>7</v>
      </c>
      <c r="AC1038" t="s">
        <v>1542</v>
      </c>
      <c r="AD1038" t="s">
        <v>43</v>
      </c>
    </row>
    <row r="1039" spans="1:30" x14ac:dyDescent="0.3">
      <c r="A1039">
        <v>1090</v>
      </c>
      <c r="B1039">
        <v>17600</v>
      </c>
      <c r="C1039" t="s">
        <v>5081</v>
      </c>
      <c r="D1039">
        <v>20160526</v>
      </c>
      <c r="E1039">
        <v>4</v>
      </c>
      <c r="F1039" t="s">
        <v>38</v>
      </c>
      <c r="J1039" t="s">
        <v>5078</v>
      </c>
      <c r="K1039">
        <v>9</v>
      </c>
      <c r="P1039" t="s">
        <v>57</v>
      </c>
      <c r="Z1039">
        <v>15</v>
      </c>
      <c r="AC1039" t="s">
        <v>5081</v>
      </c>
      <c r="AD1039" t="s">
        <v>43</v>
      </c>
    </row>
    <row r="1040" spans="1:30" x14ac:dyDescent="0.3">
      <c r="A1040">
        <v>1090</v>
      </c>
      <c r="B1040">
        <v>17602</v>
      </c>
      <c r="C1040" t="s">
        <v>5083</v>
      </c>
      <c r="D1040">
        <v>20160527</v>
      </c>
      <c r="E1040">
        <v>4</v>
      </c>
      <c r="F1040" t="s">
        <v>38</v>
      </c>
      <c r="J1040" t="s">
        <v>5078</v>
      </c>
      <c r="K1040">
        <v>9</v>
      </c>
      <c r="P1040" t="s">
        <v>57</v>
      </c>
      <c r="Z1040">
        <v>17</v>
      </c>
      <c r="AC1040" t="s">
        <v>5083</v>
      </c>
      <c r="AD1040" t="s">
        <v>43</v>
      </c>
    </row>
    <row r="1041" spans="1:30" x14ac:dyDescent="0.3">
      <c r="A1041">
        <v>1090</v>
      </c>
      <c r="B1041">
        <v>17604</v>
      </c>
      <c r="C1041" t="s">
        <v>5084</v>
      </c>
      <c r="D1041">
        <v>20160525</v>
      </c>
      <c r="E1041">
        <v>4</v>
      </c>
      <c r="F1041" t="s">
        <v>38</v>
      </c>
      <c r="J1041" t="s">
        <v>5078</v>
      </c>
      <c r="K1041">
        <v>9</v>
      </c>
      <c r="P1041" t="s">
        <v>57</v>
      </c>
      <c r="Z1041">
        <v>2</v>
      </c>
      <c r="AC1041" t="s">
        <v>5084</v>
      </c>
      <c r="AD1041" t="s">
        <v>43</v>
      </c>
    </row>
    <row r="1042" spans="1:30" x14ac:dyDescent="0.3">
      <c r="A1042">
        <v>1090</v>
      </c>
      <c r="B1042">
        <v>17606</v>
      </c>
      <c r="C1042" t="s">
        <v>2952</v>
      </c>
      <c r="D1042">
        <v>20160526</v>
      </c>
      <c r="E1042">
        <v>4</v>
      </c>
      <c r="F1042" t="s">
        <v>38</v>
      </c>
      <c r="J1042" t="s">
        <v>5078</v>
      </c>
      <c r="K1042">
        <v>9</v>
      </c>
      <c r="P1042" t="s">
        <v>57</v>
      </c>
      <c r="Z1042">
        <v>10</v>
      </c>
      <c r="AC1042" t="s">
        <v>2952</v>
      </c>
      <c r="AD1042" t="s">
        <v>43</v>
      </c>
    </row>
    <row r="1043" spans="1:30" x14ac:dyDescent="0.3">
      <c r="A1043">
        <v>1090</v>
      </c>
      <c r="B1043">
        <v>17609</v>
      </c>
      <c r="C1043" t="s">
        <v>5090</v>
      </c>
      <c r="D1043">
        <v>20160524</v>
      </c>
      <c r="E1043">
        <v>4</v>
      </c>
      <c r="F1043" t="s">
        <v>38</v>
      </c>
      <c r="J1043" t="s">
        <v>5078</v>
      </c>
      <c r="K1043">
        <v>9</v>
      </c>
      <c r="P1043" t="s">
        <v>57</v>
      </c>
      <c r="Z1043">
        <v>12</v>
      </c>
      <c r="AC1043" t="s">
        <v>5090</v>
      </c>
      <c r="AD1043" t="s">
        <v>43</v>
      </c>
    </row>
    <row r="1044" spans="1:30" x14ac:dyDescent="0.3">
      <c r="A1044">
        <v>820</v>
      </c>
      <c r="B1044">
        <v>17614</v>
      </c>
      <c r="C1044" t="s">
        <v>5099</v>
      </c>
      <c r="D1044">
        <v>20160527</v>
      </c>
      <c r="E1044">
        <v>3</v>
      </c>
      <c r="F1044" t="s">
        <v>45</v>
      </c>
      <c r="J1044" t="s">
        <v>4114</v>
      </c>
      <c r="K1044">
        <v>9</v>
      </c>
      <c r="P1044" t="s">
        <v>57</v>
      </c>
      <c r="W1044" t="s">
        <v>5100</v>
      </c>
      <c r="X1044" t="s">
        <v>5101</v>
      </c>
      <c r="Y1044">
        <v>120</v>
      </c>
      <c r="AA1044" t="s">
        <v>5102</v>
      </c>
      <c r="AB1044" t="s">
        <v>5103</v>
      </c>
      <c r="AC1044" t="s">
        <v>5099</v>
      </c>
      <c r="AD1044" t="s">
        <v>43</v>
      </c>
    </row>
    <row r="1045" spans="1:30" x14ac:dyDescent="0.3">
      <c r="A1045">
        <v>938</v>
      </c>
      <c r="B1045">
        <v>17743</v>
      </c>
      <c r="C1045" t="s">
        <v>5241</v>
      </c>
      <c r="D1045">
        <v>20160524</v>
      </c>
      <c r="E1045">
        <v>2</v>
      </c>
      <c r="F1045" t="s">
        <v>45</v>
      </c>
      <c r="J1045" t="s">
        <v>329</v>
      </c>
      <c r="K1045">
        <v>9</v>
      </c>
      <c r="P1045" t="s">
        <v>57</v>
      </c>
      <c r="S1045">
        <v>4</v>
      </c>
      <c r="T1045" t="s">
        <v>5242</v>
      </c>
      <c r="U1045" t="s">
        <v>5243</v>
      </c>
      <c r="AB1045" t="s">
        <v>5244</v>
      </c>
      <c r="AC1045" t="s">
        <v>5241</v>
      </c>
      <c r="AD1045" t="s">
        <v>43</v>
      </c>
    </row>
    <row r="1046" spans="1:30" ht="409.5" x14ac:dyDescent="0.3">
      <c r="A1046">
        <v>938</v>
      </c>
      <c r="B1046">
        <v>17744</v>
      </c>
      <c r="C1046" t="s">
        <v>5245</v>
      </c>
      <c r="D1046">
        <v>20160526</v>
      </c>
      <c r="E1046">
        <v>2</v>
      </c>
      <c r="F1046" t="s">
        <v>45</v>
      </c>
      <c r="J1046" t="s">
        <v>329</v>
      </c>
      <c r="K1046">
        <v>9</v>
      </c>
      <c r="P1046" t="s">
        <v>57</v>
      </c>
      <c r="S1046">
        <v>60</v>
      </c>
      <c r="T1046" t="s">
        <v>5246</v>
      </c>
      <c r="U1046" t="s">
        <v>5243</v>
      </c>
      <c r="AB1046" s="2" t="s">
        <v>5247</v>
      </c>
      <c r="AC1046" t="s">
        <v>5245</v>
      </c>
      <c r="AD1046" t="s">
        <v>43</v>
      </c>
    </row>
    <row r="1047" spans="1:30" x14ac:dyDescent="0.3">
      <c r="A1047">
        <v>247</v>
      </c>
      <c r="B1047">
        <v>18297</v>
      </c>
      <c r="C1047" t="s">
        <v>5651</v>
      </c>
      <c r="D1047">
        <v>20160524</v>
      </c>
      <c r="E1047">
        <v>4</v>
      </c>
      <c r="F1047" t="s">
        <v>45</v>
      </c>
      <c r="G1047">
        <v>1</v>
      </c>
      <c r="H1047" t="s">
        <v>5724</v>
      </c>
      <c r="I1047" t="s">
        <v>5725</v>
      </c>
      <c r="J1047" t="s">
        <v>5726</v>
      </c>
      <c r="K1047">
        <v>9</v>
      </c>
      <c r="L1047" s="1">
        <v>0.61458333333333337</v>
      </c>
      <c r="M1047" s="1">
        <v>0.66666666666666663</v>
      </c>
      <c r="N1047" t="s">
        <v>5727</v>
      </c>
      <c r="O1047" t="s">
        <v>5728</v>
      </c>
      <c r="P1047" t="s">
        <v>57</v>
      </c>
      <c r="Z1047">
        <v>120</v>
      </c>
      <c r="AA1047" t="s">
        <v>5729</v>
      </c>
      <c r="AC1047" t="s">
        <v>5730</v>
      </c>
      <c r="AD1047" t="s">
        <v>43</v>
      </c>
    </row>
    <row r="1048" spans="1:30" x14ac:dyDescent="0.3">
      <c r="A1048">
        <v>247</v>
      </c>
      <c r="B1048">
        <v>18298</v>
      </c>
      <c r="C1048" t="s">
        <v>5731</v>
      </c>
      <c r="D1048">
        <v>20160525</v>
      </c>
      <c r="E1048">
        <v>4</v>
      </c>
      <c r="F1048" t="s">
        <v>38</v>
      </c>
      <c r="G1048">
        <v>1</v>
      </c>
      <c r="H1048" t="s">
        <v>5724</v>
      </c>
      <c r="I1048" t="s">
        <v>5725</v>
      </c>
      <c r="J1048" t="s">
        <v>5726</v>
      </c>
      <c r="K1048">
        <v>9</v>
      </c>
      <c r="L1048" s="1">
        <v>0.61458333333333337</v>
      </c>
      <c r="M1048" s="1">
        <v>0.66666666666666663</v>
      </c>
      <c r="N1048" t="s">
        <v>5727</v>
      </c>
      <c r="O1048" t="s">
        <v>5728</v>
      </c>
      <c r="P1048" t="s">
        <v>57</v>
      </c>
      <c r="Z1048">
        <v>120</v>
      </c>
      <c r="AA1048" t="s">
        <v>5732</v>
      </c>
      <c r="AC1048" t="s">
        <v>5731</v>
      </c>
      <c r="AD1048" t="s">
        <v>43</v>
      </c>
    </row>
    <row r="1049" spans="1:30" x14ac:dyDescent="0.3">
      <c r="A1049">
        <v>247</v>
      </c>
      <c r="B1049">
        <v>18300</v>
      </c>
      <c r="C1049" t="s">
        <v>5738</v>
      </c>
      <c r="D1049">
        <v>20160526</v>
      </c>
      <c r="E1049">
        <v>4</v>
      </c>
      <c r="F1049" t="s">
        <v>38</v>
      </c>
      <c r="G1049">
        <v>1</v>
      </c>
      <c r="H1049" t="s">
        <v>5724</v>
      </c>
      <c r="I1049" t="s">
        <v>5725</v>
      </c>
      <c r="J1049" t="s">
        <v>5726</v>
      </c>
      <c r="K1049">
        <v>9</v>
      </c>
      <c r="L1049" s="1">
        <v>0.61458333333333337</v>
      </c>
      <c r="M1049" s="1">
        <v>0.66666666666666663</v>
      </c>
      <c r="N1049" t="s">
        <v>5727</v>
      </c>
      <c r="O1049" t="s">
        <v>5739</v>
      </c>
      <c r="P1049" t="s">
        <v>57</v>
      </c>
      <c r="Z1049">
        <v>120</v>
      </c>
      <c r="AA1049" t="s">
        <v>5740</v>
      </c>
      <c r="AC1049" t="s">
        <v>5738</v>
      </c>
      <c r="AD1049" t="s">
        <v>43</v>
      </c>
    </row>
    <row r="1050" spans="1:30" x14ac:dyDescent="0.3">
      <c r="A1050">
        <v>247</v>
      </c>
      <c r="B1050">
        <v>18301</v>
      </c>
      <c r="C1050" t="s">
        <v>1161</v>
      </c>
      <c r="D1050">
        <v>20160527</v>
      </c>
      <c r="E1050">
        <v>2</v>
      </c>
      <c r="F1050" t="s">
        <v>38</v>
      </c>
      <c r="G1050">
        <v>1</v>
      </c>
      <c r="H1050" t="s">
        <v>5724</v>
      </c>
      <c r="I1050" t="s">
        <v>5725</v>
      </c>
      <c r="J1050" t="s">
        <v>5726</v>
      </c>
      <c r="K1050">
        <v>9</v>
      </c>
      <c r="L1050" s="1">
        <v>0.61458333333333337</v>
      </c>
      <c r="M1050" s="1">
        <v>0.66666666666666663</v>
      </c>
      <c r="N1050">
        <v>958522219</v>
      </c>
      <c r="O1050" t="s">
        <v>5728</v>
      </c>
      <c r="P1050" t="s">
        <v>57</v>
      </c>
      <c r="S1050">
        <v>15</v>
      </c>
      <c r="T1050" t="s">
        <v>5741</v>
      </c>
      <c r="U1050" t="s">
        <v>5742</v>
      </c>
      <c r="AA1050" t="s">
        <v>5743</v>
      </c>
      <c r="AB1050" t="s">
        <v>5744</v>
      </c>
      <c r="AC1050" t="s">
        <v>1161</v>
      </c>
      <c r="AD1050" t="s">
        <v>43</v>
      </c>
    </row>
    <row r="1051" spans="1:30" x14ac:dyDescent="0.3">
      <c r="A1051">
        <v>1456</v>
      </c>
      <c r="B1051">
        <v>18689</v>
      </c>
      <c r="C1051" t="s">
        <v>5975</v>
      </c>
      <c r="D1051">
        <v>20160523</v>
      </c>
      <c r="E1051">
        <v>1</v>
      </c>
      <c r="F1051" t="s">
        <v>45</v>
      </c>
      <c r="J1051" t="s">
        <v>5976</v>
      </c>
      <c r="K1051">
        <v>9</v>
      </c>
      <c r="P1051" t="s">
        <v>57</v>
      </c>
      <c r="Q1051">
        <v>650</v>
      </c>
      <c r="R1051">
        <v>46</v>
      </c>
      <c r="AB1051" t="s">
        <v>5977</v>
      </c>
      <c r="AC1051" t="s">
        <v>5975</v>
      </c>
      <c r="AD1051" t="s">
        <v>43</v>
      </c>
    </row>
    <row r="1052" spans="1:30" hidden="1" x14ac:dyDescent="0.3">
      <c r="A1052">
        <v>91</v>
      </c>
      <c r="B1052">
        <v>16076</v>
      </c>
      <c r="C1052" t="s">
        <v>3376</v>
      </c>
      <c r="AD1052" t="s">
        <v>29</v>
      </c>
    </row>
    <row r="1053" spans="1:30" x14ac:dyDescent="0.3">
      <c r="A1053">
        <v>1456</v>
      </c>
      <c r="B1053">
        <v>18690</v>
      </c>
      <c r="C1053" t="s">
        <v>1161</v>
      </c>
      <c r="D1053">
        <v>20160524</v>
      </c>
      <c r="E1053">
        <v>2</v>
      </c>
      <c r="F1053" t="s">
        <v>45</v>
      </c>
      <c r="J1053" t="s">
        <v>5976</v>
      </c>
      <c r="K1053">
        <v>9</v>
      </c>
      <c r="P1053" t="s">
        <v>57</v>
      </c>
      <c r="S1053">
        <v>3</v>
      </c>
      <c r="T1053" t="s">
        <v>5978</v>
      </c>
      <c r="U1053" t="s">
        <v>5979</v>
      </c>
      <c r="AB1053" t="s">
        <v>5980</v>
      </c>
      <c r="AC1053" t="s">
        <v>1161</v>
      </c>
      <c r="AD1053" t="s">
        <v>43</v>
      </c>
    </row>
    <row r="1054" spans="1:30" x14ac:dyDescent="0.3">
      <c r="A1054">
        <v>1456</v>
      </c>
      <c r="B1054">
        <v>18693</v>
      </c>
      <c r="C1054" t="s">
        <v>5981</v>
      </c>
      <c r="D1054">
        <v>20160525</v>
      </c>
      <c r="E1054">
        <v>1</v>
      </c>
      <c r="F1054" t="s">
        <v>45</v>
      </c>
      <c r="J1054" t="s">
        <v>5976</v>
      </c>
      <c r="K1054">
        <v>9</v>
      </c>
      <c r="P1054" t="s">
        <v>57</v>
      </c>
      <c r="Q1054">
        <v>650</v>
      </c>
      <c r="R1054">
        <v>46</v>
      </c>
      <c r="AB1054" t="s">
        <v>5982</v>
      </c>
      <c r="AC1054" t="s">
        <v>5981</v>
      </c>
      <c r="AD1054" t="s">
        <v>43</v>
      </c>
    </row>
    <row r="1055" spans="1:30" ht="409.5" x14ac:dyDescent="0.3">
      <c r="A1055">
        <v>1456</v>
      </c>
      <c r="B1055">
        <v>18698</v>
      </c>
      <c r="C1055" t="s">
        <v>5989</v>
      </c>
      <c r="D1055">
        <v>20160527</v>
      </c>
      <c r="E1055">
        <v>4</v>
      </c>
      <c r="F1055" t="s">
        <v>38</v>
      </c>
      <c r="G1055">
        <v>1</v>
      </c>
      <c r="H1055" t="s">
        <v>5990</v>
      </c>
      <c r="I1055" t="s">
        <v>5991</v>
      </c>
      <c r="J1055" t="s">
        <v>5976</v>
      </c>
      <c r="K1055">
        <v>9</v>
      </c>
      <c r="L1055" s="1">
        <v>0.47916666666666669</v>
      </c>
      <c r="M1055" s="1">
        <v>0.52083333333333337</v>
      </c>
      <c r="N1055" t="s">
        <v>5992</v>
      </c>
      <c r="P1055" t="s">
        <v>57</v>
      </c>
      <c r="Z1055">
        <v>60</v>
      </c>
      <c r="AB1055" s="2" t="s">
        <v>5993</v>
      </c>
      <c r="AC1055" t="s">
        <v>5989</v>
      </c>
      <c r="AD1055" t="s">
        <v>43</v>
      </c>
    </row>
    <row r="1056" spans="1:30" x14ac:dyDescent="0.3">
      <c r="A1056">
        <v>820</v>
      </c>
      <c r="B1056">
        <v>19459</v>
      </c>
      <c r="C1056" t="s">
        <v>6396</v>
      </c>
      <c r="D1056">
        <v>20160524</v>
      </c>
      <c r="E1056">
        <v>2</v>
      </c>
      <c r="F1056" t="s">
        <v>45</v>
      </c>
      <c r="H1056" t="s">
        <v>4899</v>
      </c>
      <c r="I1056" t="s">
        <v>6397</v>
      </c>
      <c r="J1056" t="s">
        <v>4114</v>
      </c>
      <c r="K1056">
        <v>9</v>
      </c>
      <c r="L1056" s="1">
        <v>0.45833333333333331</v>
      </c>
      <c r="M1056" s="1">
        <v>0.52083333333333337</v>
      </c>
      <c r="P1056" t="s">
        <v>57</v>
      </c>
      <c r="S1056">
        <v>1</v>
      </c>
      <c r="T1056" t="s">
        <v>6398</v>
      </c>
      <c r="U1056" t="s">
        <v>6399</v>
      </c>
      <c r="AA1056" t="s">
        <v>6400</v>
      </c>
      <c r="AB1056" t="s">
        <v>6401</v>
      </c>
      <c r="AD1056" t="s">
        <v>43</v>
      </c>
    </row>
    <row r="1057" spans="1:30" x14ac:dyDescent="0.3">
      <c r="A1057">
        <v>433</v>
      </c>
      <c r="B1057">
        <v>19492</v>
      </c>
      <c r="C1057" t="s">
        <v>6429</v>
      </c>
      <c r="D1057">
        <v>20160526</v>
      </c>
      <c r="E1057">
        <v>2</v>
      </c>
      <c r="F1057" t="s">
        <v>45</v>
      </c>
      <c r="H1057" t="s">
        <v>6430</v>
      </c>
      <c r="I1057" t="s">
        <v>1232</v>
      </c>
      <c r="J1057" t="s">
        <v>6431</v>
      </c>
      <c r="K1057">
        <v>9</v>
      </c>
      <c r="L1057" s="1">
        <v>0.41666666666666669</v>
      </c>
      <c r="M1057" s="1">
        <v>0.73611111111111116</v>
      </c>
      <c r="P1057" t="s">
        <v>57</v>
      </c>
      <c r="S1057">
        <v>1</v>
      </c>
      <c r="T1057" t="s">
        <v>6432</v>
      </c>
      <c r="U1057" t="s">
        <v>109</v>
      </c>
      <c r="AA1057" t="s">
        <v>6433</v>
      </c>
      <c r="AC1057" t="s">
        <v>6434</v>
      </c>
      <c r="AD1057" t="s">
        <v>43</v>
      </c>
    </row>
    <row r="1058" spans="1:30" x14ac:dyDescent="0.3">
      <c r="A1058">
        <v>1272</v>
      </c>
      <c r="B1058">
        <v>20515</v>
      </c>
      <c r="C1058" t="s">
        <v>6992</v>
      </c>
      <c r="D1058">
        <v>20160523</v>
      </c>
      <c r="E1058">
        <v>4</v>
      </c>
      <c r="F1058" t="s">
        <v>45</v>
      </c>
      <c r="H1058" t="s">
        <v>6993</v>
      </c>
      <c r="I1058" t="s">
        <v>6994</v>
      </c>
      <c r="J1058" t="s">
        <v>3613</v>
      </c>
      <c r="K1058">
        <v>9</v>
      </c>
      <c r="L1058">
        <v>23</v>
      </c>
      <c r="M1058">
        <v>27</v>
      </c>
      <c r="N1058">
        <v>2718903</v>
      </c>
      <c r="P1058" t="s">
        <v>57</v>
      </c>
      <c r="Z1058">
        <v>220</v>
      </c>
      <c r="AB1058" t="s">
        <v>6995</v>
      </c>
      <c r="AC1058" t="s">
        <v>6992</v>
      </c>
      <c r="AD1058" t="s">
        <v>43</v>
      </c>
    </row>
    <row r="1059" spans="1:30" ht="409.5" x14ac:dyDescent="0.3">
      <c r="A1059">
        <v>1272</v>
      </c>
      <c r="B1059">
        <v>20516</v>
      </c>
      <c r="C1059" t="s">
        <v>6996</v>
      </c>
      <c r="D1059">
        <v>20160525</v>
      </c>
      <c r="E1059">
        <v>4</v>
      </c>
      <c r="F1059" t="s">
        <v>38</v>
      </c>
      <c r="H1059" t="s">
        <v>6993</v>
      </c>
      <c r="I1059" t="s">
        <v>6994</v>
      </c>
      <c r="J1059" t="s">
        <v>3613</v>
      </c>
      <c r="K1059">
        <v>9</v>
      </c>
      <c r="L1059">
        <v>25</v>
      </c>
      <c r="M1059">
        <v>25</v>
      </c>
      <c r="N1059">
        <v>2718903</v>
      </c>
      <c r="O1059" t="s">
        <v>6997</v>
      </c>
      <c r="P1059" t="s">
        <v>57</v>
      </c>
      <c r="Z1059">
        <v>12</v>
      </c>
      <c r="AA1059" t="s">
        <v>6998</v>
      </c>
      <c r="AB1059" s="2" t="s">
        <v>6999</v>
      </c>
      <c r="AC1059" t="s">
        <v>7000</v>
      </c>
      <c r="AD1059" t="s">
        <v>43</v>
      </c>
    </row>
    <row r="1060" spans="1:30" x14ac:dyDescent="0.3">
      <c r="A1060">
        <v>1272</v>
      </c>
      <c r="B1060">
        <v>20517</v>
      </c>
      <c r="C1060" t="s">
        <v>7001</v>
      </c>
      <c r="D1060">
        <v>20160526</v>
      </c>
      <c r="E1060">
        <v>2</v>
      </c>
      <c r="F1060" t="s">
        <v>38</v>
      </c>
      <c r="H1060" t="s">
        <v>6993</v>
      </c>
      <c r="I1060" t="s">
        <v>6994</v>
      </c>
      <c r="J1060" t="s">
        <v>3613</v>
      </c>
      <c r="K1060">
        <v>9</v>
      </c>
      <c r="L1060">
        <v>26</v>
      </c>
      <c r="M1060">
        <v>26</v>
      </c>
      <c r="N1060">
        <v>2718903</v>
      </c>
      <c r="O1060" t="s">
        <v>7002</v>
      </c>
      <c r="P1060" t="s">
        <v>57</v>
      </c>
      <c r="S1060">
        <v>2</v>
      </c>
      <c r="T1060" t="s">
        <v>7003</v>
      </c>
      <c r="U1060" t="s">
        <v>7004</v>
      </c>
      <c r="AA1060" t="s">
        <v>7005</v>
      </c>
      <c r="AB1060" t="s">
        <v>7006</v>
      </c>
      <c r="AC1060" t="s">
        <v>7007</v>
      </c>
      <c r="AD1060" t="s">
        <v>43</v>
      </c>
    </row>
    <row r="1061" spans="1:30" x14ac:dyDescent="0.3">
      <c r="A1061">
        <v>1272</v>
      </c>
      <c r="B1061">
        <v>20518</v>
      </c>
      <c r="C1061" t="s">
        <v>7008</v>
      </c>
      <c r="D1061">
        <v>20160527</v>
      </c>
      <c r="E1061">
        <v>3</v>
      </c>
      <c r="F1061" t="s">
        <v>38</v>
      </c>
      <c r="H1061" t="s">
        <v>6993</v>
      </c>
      <c r="I1061" t="s">
        <v>6994</v>
      </c>
      <c r="J1061" t="s">
        <v>3613</v>
      </c>
      <c r="K1061">
        <v>9</v>
      </c>
      <c r="L1061">
        <v>27</v>
      </c>
      <c r="M1061">
        <v>27</v>
      </c>
      <c r="N1061">
        <v>2718903</v>
      </c>
      <c r="O1061" t="s">
        <v>7009</v>
      </c>
      <c r="P1061" t="s">
        <v>57</v>
      </c>
      <c r="W1061" t="s">
        <v>7010</v>
      </c>
      <c r="X1061" t="s">
        <v>7011</v>
      </c>
      <c r="Y1061">
        <v>50</v>
      </c>
      <c r="AB1061" t="s">
        <v>7012</v>
      </c>
      <c r="AC1061" t="s">
        <v>7013</v>
      </c>
      <c r="AD1061" t="s">
        <v>43</v>
      </c>
    </row>
    <row r="1062" spans="1:30" x14ac:dyDescent="0.3">
      <c r="A1062">
        <v>247</v>
      </c>
      <c r="B1062">
        <v>20768</v>
      </c>
      <c r="C1062" t="s">
        <v>7236</v>
      </c>
      <c r="D1062">
        <v>20160523</v>
      </c>
      <c r="E1062">
        <v>4</v>
      </c>
      <c r="F1062" t="s">
        <v>45</v>
      </c>
      <c r="G1062">
        <v>1</v>
      </c>
      <c r="H1062" t="s">
        <v>5724</v>
      </c>
      <c r="I1062" t="s">
        <v>7237</v>
      </c>
      <c r="J1062" t="s">
        <v>5726</v>
      </c>
      <c r="K1062">
        <v>9</v>
      </c>
      <c r="L1062" s="1">
        <v>0.61458333333333337</v>
      </c>
      <c r="M1062" s="1">
        <v>0.66666666666666663</v>
      </c>
      <c r="N1062">
        <v>958522219</v>
      </c>
      <c r="O1062" t="s">
        <v>5728</v>
      </c>
      <c r="P1062" t="s">
        <v>57</v>
      </c>
      <c r="Z1062">
        <v>120</v>
      </c>
      <c r="AA1062" t="s">
        <v>7238</v>
      </c>
      <c r="AC1062" t="s">
        <v>7236</v>
      </c>
      <c r="AD1062" t="s">
        <v>43</v>
      </c>
    </row>
    <row r="1063" spans="1:30" x14ac:dyDescent="0.3">
      <c r="A1063">
        <v>790</v>
      </c>
      <c r="B1063">
        <v>20784</v>
      </c>
      <c r="C1063" t="s">
        <v>7265</v>
      </c>
      <c r="D1063">
        <v>20160526</v>
      </c>
      <c r="E1063">
        <v>3</v>
      </c>
      <c r="F1063" t="s">
        <v>45</v>
      </c>
      <c r="J1063" t="s">
        <v>3613</v>
      </c>
      <c r="K1063">
        <v>9</v>
      </c>
      <c r="P1063" t="s">
        <v>57</v>
      </c>
      <c r="W1063" t="s">
        <v>7266</v>
      </c>
      <c r="X1063" t="s">
        <v>3615</v>
      </c>
      <c r="Y1063">
        <v>60</v>
      </c>
      <c r="AC1063" t="s">
        <v>7265</v>
      </c>
      <c r="AD1063" t="s">
        <v>43</v>
      </c>
    </row>
    <row r="1064" spans="1:30" x14ac:dyDescent="0.3">
      <c r="A1064">
        <v>1116</v>
      </c>
      <c r="B1064">
        <v>21035</v>
      </c>
      <c r="C1064" t="s">
        <v>7349</v>
      </c>
      <c r="D1064">
        <v>20160523</v>
      </c>
      <c r="E1064">
        <v>4</v>
      </c>
      <c r="F1064" t="s">
        <v>45</v>
      </c>
      <c r="J1064" t="s">
        <v>93</v>
      </c>
      <c r="K1064">
        <v>9</v>
      </c>
      <c r="P1064" t="s">
        <v>57</v>
      </c>
      <c r="Z1064" t="s">
        <v>7350</v>
      </c>
      <c r="AA1064" t="s">
        <v>7351</v>
      </c>
      <c r="AC1064" t="s">
        <v>7349</v>
      </c>
      <c r="AD1064" t="s">
        <v>43</v>
      </c>
    </row>
    <row r="1065" spans="1:30" x14ac:dyDescent="0.3">
      <c r="A1065">
        <v>1116</v>
      </c>
      <c r="B1065">
        <v>21036</v>
      </c>
      <c r="C1065" t="s">
        <v>7352</v>
      </c>
      <c r="D1065">
        <v>20160527</v>
      </c>
      <c r="E1065">
        <v>2</v>
      </c>
      <c r="F1065" t="s">
        <v>45</v>
      </c>
      <c r="J1065" t="s">
        <v>93</v>
      </c>
      <c r="K1065">
        <v>9</v>
      </c>
      <c r="P1065" t="s">
        <v>57</v>
      </c>
      <c r="S1065" t="s">
        <v>1568</v>
      </c>
      <c r="T1065" t="s">
        <v>7353</v>
      </c>
      <c r="U1065" t="s">
        <v>7354</v>
      </c>
      <c r="AA1065" t="s">
        <v>7355</v>
      </c>
      <c r="AC1065" t="s">
        <v>7352</v>
      </c>
      <c r="AD1065" t="s">
        <v>43</v>
      </c>
    </row>
    <row r="1066" spans="1:30" hidden="1" x14ac:dyDescent="0.3">
      <c r="A1066">
        <v>775</v>
      </c>
      <c r="B1066">
        <v>16100</v>
      </c>
      <c r="C1066" t="s">
        <v>3423</v>
      </c>
      <c r="AD1066" t="s">
        <v>31</v>
      </c>
    </row>
    <row r="1067" spans="1:30" x14ac:dyDescent="0.3">
      <c r="A1067">
        <v>1116</v>
      </c>
      <c r="B1067">
        <v>21037</v>
      </c>
      <c r="C1067" t="s">
        <v>6950</v>
      </c>
      <c r="D1067">
        <v>20160526</v>
      </c>
      <c r="E1067">
        <v>2</v>
      </c>
      <c r="F1067" t="s">
        <v>38</v>
      </c>
      <c r="J1067" t="s">
        <v>93</v>
      </c>
      <c r="K1067">
        <v>9</v>
      </c>
      <c r="P1067" t="s">
        <v>57</v>
      </c>
      <c r="S1067" t="s">
        <v>7356</v>
      </c>
      <c r="T1067" t="s">
        <v>7357</v>
      </c>
      <c r="U1067" t="s">
        <v>7358</v>
      </c>
      <c r="AA1067" t="s">
        <v>7359</v>
      </c>
      <c r="AC1067" t="s">
        <v>6950</v>
      </c>
      <c r="AD1067" t="s">
        <v>43</v>
      </c>
    </row>
    <row r="1068" spans="1:30" x14ac:dyDescent="0.3">
      <c r="A1068">
        <v>1116</v>
      </c>
      <c r="B1068">
        <v>21038</v>
      </c>
      <c r="C1068" t="s">
        <v>7360</v>
      </c>
      <c r="D1068">
        <v>20160526</v>
      </c>
      <c r="E1068">
        <v>2</v>
      </c>
      <c r="F1068" t="s">
        <v>38</v>
      </c>
      <c r="J1068" t="s">
        <v>93</v>
      </c>
      <c r="K1068">
        <v>9</v>
      </c>
      <c r="P1068" t="s">
        <v>57</v>
      </c>
      <c r="S1068" t="s">
        <v>7356</v>
      </c>
      <c r="T1068" t="s">
        <v>7361</v>
      </c>
      <c r="U1068" t="s">
        <v>342</v>
      </c>
      <c r="AA1068" t="s">
        <v>7362</v>
      </c>
      <c r="AC1068" t="s">
        <v>7360</v>
      </c>
      <c r="AD1068" t="s">
        <v>43</v>
      </c>
    </row>
    <row r="1069" spans="1:30" ht="82.5" x14ac:dyDescent="0.3">
      <c r="A1069">
        <v>425</v>
      </c>
      <c r="B1069">
        <v>22202</v>
      </c>
      <c r="C1069" t="s">
        <v>7762</v>
      </c>
      <c r="D1069">
        <v>20160524</v>
      </c>
      <c r="E1069">
        <v>2</v>
      </c>
      <c r="F1069" t="s">
        <v>38</v>
      </c>
      <c r="G1069">
        <v>1</v>
      </c>
      <c r="H1069" t="s">
        <v>7769</v>
      </c>
      <c r="I1069" t="s">
        <v>7770</v>
      </c>
      <c r="J1069" t="s">
        <v>7771</v>
      </c>
      <c r="K1069">
        <v>9</v>
      </c>
      <c r="L1069" s="1">
        <v>0.65625</v>
      </c>
      <c r="M1069" s="1">
        <v>0.72916666666666663</v>
      </c>
      <c r="N1069" t="s">
        <v>7772</v>
      </c>
      <c r="O1069" s="2" t="s">
        <v>7773</v>
      </c>
      <c r="P1069" t="s">
        <v>57</v>
      </c>
      <c r="S1069" t="s">
        <v>7774</v>
      </c>
      <c r="T1069" t="s">
        <v>7775</v>
      </c>
      <c r="U1069" t="s">
        <v>7776</v>
      </c>
      <c r="AB1069" t="s">
        <v>7777</v>
      </c>
      <c r="AC1069" t="s">
        <v>7762</v>
      </c>
      <c r="AD1069" t="s">
        <v>43</v>
      </c>
    </row>
    <row r="1070" spans="1:30" hidden="1" x14ac:dyDescent="0.3">
      <c r="A1070">
        <v>709</v>
      </c>
      <c r="B1070">
        <v>16106</v>
      </c>
      <c r="C1070" t="s">
        <v>3428</v>
      </c>
      <c r="AD1070" t="s">
        <v>31</v>
      </c>
    </row>
    <row r="1071" spans="1:30" x14ac:dyDescent="0.3">
      <c r="A1071">
        <v>85</v>
      </c>
      <c r="B1071">
        <v>22320</v>
      </c>
      <c r="C1071" t="s">
        <v>7839</v>
      </c>
      <c r="D1071">
        <v>20160523</v>
      </c>
      <c r="E1071">
        <v>1</v>
      </c>
      <c r="F1071" t="s">
        <v>45</v>
      </c>
      <c r="G1071">
        <v>1</v>
      </c>
      <c r="H1071" t="s">
        <v>7840</v>
      </c>
      <c r="I1071" t="s">
        <v>7841</v>
      </c>
      <c r="J1071" t="s">
        <v>7842</v>
      </c>
      <c r="K1071">
        <v>9</v>
      </c>
      <c r="L1071" s="3">
        <v>3.3333333333333335</v>
      </c>
      <c r="M1071" s="1">
        <v>0.41666666666666669</v>
      </c>
      <c r="N1071" t="s">
        <v>7843</v>
      </c>
      <c r="O1071" t="s">
        <v>7844</v>
      </c>
      <c r="P1071" t="s">
        <v>57</v>
      </c>
      <c r="Q1071">
        <v>945</v>
      </c>
      <c r="R1071">
        <v>35</v>
      </c>
      <c r="AB1071" t="s">
        <v>7845</v>
      </c>
      <c r="AC1071" t="s">
        <v>7839</v>
      </c>
      <c r="AD1071" t="s">
        <v>43</v>
      </c>
    </row>
    <row r="1072" spans="1:30" x14ac:dyDescent="0.3">
      <c r="A1072">
        <v>85</v>
      </c>
      <c r="B1072">
        <v>22321</v>
      </c>
      <c r="C1072" t="s">
        <v>7846</v>
      </c>
      <c r="D1072">
        <v>20160524</v>
      </c>
      <c r="E1072">
        <v>2</v>
      </c>
      <c r="F1072" t="s">
        <v>45</v>
      </c>
      <c r="G1072">
        <v>1</v>
      </c>
      <c r="H1072" t="s">
        <v>7840</v>
      </c>
      <c r="I1072" t="s">
        <v>7841</v>
      </c>
      <c r="J1072" t="s">
        <v>7842</v>
      </c>
      <c r="K1072">
        <v>9</v>
      </c>
      <c r="L1072" s="1">
        <v>0.41666666666666669</v>
      </c>
      <c r="M1072" s="1">
        <v>0.5</v>
      </c>
      <c r="N1072" t="s">
        <v>7843</v>
      </c>
      <c r="O1072" t="s">
        <v>7844</v>
      </c>
      <c r="P1072" t="s">
        <v>57</v>
      </c>
      <c r="S1072">
        <v>4</v>
      </c>
      <c r="T1072" t="s">
        <v>7847</v>
      </c>
      <c r="U1072" t="s">
        <v>7848</v>
      </c>
      <c r="AA1072" t="s">
        <v>7849</v>
      </c>
      <c r="AB1072" t="s">
        <v>7850</v>
      </c>
      <c r="AC1072" t="s">
        <v>7846</v>
      </c>
      <c r="AD1072" t="s">
        <v>43</v>
      </c>
    </row>
    <row r="1073" spans="1:30" x14ac:dyDescent="0.3">
      <c r="A1073">
        <v>85</v>
      </c>
      <c r="B1073">
        <v>22322</v>
      </c>
      <c r="C1073" t="s">
        <v>6402</v>
      </c>
      <c r="D1073">
        <v>20160525</v>
      </c>
      <c r="E1073">
        <v>2</v>
      </c>
      <c r="F1073" t="s">
        <v>45</v>
      </c>
      <c r="G1073">
        <v>1</v>
      </c>
      <c r="H1073" t="s">
        <v>7840</v>
      </c>
      <c r="I1073" t="s">
        <v>7841</v>
      </c>
      <c r="J1073" t="s">
        <v>7842</v>
      </c>
      <c r="K1073">
        <v>9</v>
      </c>
      <c r="L1073" s="1">
        <v>0.625</v>
      </c>
      <c r="M1073" s="1">
        <v>0.66666666666666663</v>
      </c>
      <c r="N1073" t="s">
        <v>7843</v>
      </c>
      <c r="O1073" t="s">
        <v>7844</v>
      </c>
      <c r="P1073" t="s">
        <v>57</v>
      </c>
      <c r="S1073">
        <v>4</v>
      </c>
      <c r="T1073" t="s">
        <v>7851</v>
      </c>
      <c r="U1073" t="s">
        <v>7852</v>
      </c>
      <c r="AA1073" t="s">
        <v>7853</v>
      </c>
      <c r="AB1073" t="s">
        <v>7854</v>
      </c>
      <c r="AC1073" t="s">
        <v>6402</v>
      </c>
      <c r="AD1073" t="s">
        <v>43</v>
      </c>
    </row>
    <row r="1074" spans="1:30" x14ac:dyDescent="0.3">
      <c r="A1074">
        <v>85</v>
      </c>
      <c r="B1074">
        <v>22323</v>
      </c>
      <c r="C1074" t="s">
        <v>7855</v>
      </c>
      <c r="D1074">
        <v>20160526</v>
      </c>
      <c r="E1074">
        <v>3</v>
      </c>
      <c r="F1074" t="s">
        <v>45</v>
      </c>
      <c r="G1074">
        <v>1</v>
      </c>
      <c r="H1074" t="s">
        <v>7840</v>
      </c>
      <c r="I1074" t="s">
        <v>7841</v>
      </c>
      <c r="J1074" t="s">
        <v>7842</v>
      </c>
      <c r="K1074">
        <v>9</v>
      </c>
      <c r="L1074" s="1">
        <v>0.45833333333333331</v>
      </c>
      <c r="M1074" s="1">
        <v>0.54166666666666663</v>
      </c>
      <c r="N1074" t="s">
        <v>7843</v>
      </c>
      <c r="O1074" t="s">
        <v>7844</v>
      </c>
      <c r="P1074" t="s">
        <v>57</v>
      </c>
      <c r="W1074" t="s">
        <v>7856</v>
      </c>
      <c r="X1074" t="s">
        <v>5754</v>
      </c>
      <c r="Y1074">
        <v>90</v>
      </c>
      <c r="AC1074" t="s">
        <v>7855</v>
      </c>
      <c r="AD1074" t="s">
        <v>43</v>
      </c>
    </row>
    <row r="1075" spans="1:30" x14ac:dyDescent="0.3">
      <c r="A1075">
        <v>85</v>
      </c>
      <c r="B1075">
        <v>22324</v>
      </c>
      <c r="C1075" t="s">
        <v>7857</v>
      </c>
      <c r="D1075">
        <v>20160527</v>
      </c>
      <c r="E1075">
        <v>4</v>
      </c>
      <c r="F1075" t="s">
        <v>38</v>
      </c>
      <c r="G1075">
        <v>1</v>
      </c>
      <c r="H1075" t="s">
        <v>7840</v>
      </c>
      <c r="I1075" t="s">
        <v>7841</v>
      </c>
      <c r="J1075" t="s">
        <v>7842</v>
      </c>
      <c r="K1075">
        <v>9</v>
      </c>
      <c r="L1075" s="1">
        <v>0.45833333333333331</v>
      </c>
      <c r="M1075" s="1">
        <v>0.54166666666666663</v>
      </c>
      <c r="N1075" t="s">
        <v>7843</v>
      </c>
      <c r="O1075" t="s">
        <v>7844</v>
      </c>
      <c r="P1075" t="s">
        <v>57</v>
      </c>
      <c r="Z1075">
        <v>96</v>
      </c>
      <c r="AA1075" t="s">
        <v>7858</v>
      </c>
      <c r="AC1075" t="s">
        <v>7857</v>
      </c>
      <c r="AD1075" t="s">
        <v>43</v>
      </c>
    </row>
    <row r="1076" spans="1:30" ht="409.5" x14ac:dyDescent="0.3">
      <c r="A1076">
        <v>425</v>
      </c>
      <c r="B1076">
        <v>22442</v>
      </c>
      <c r="C1076" t="s">
        <v>7762</v>
      </c>
      <c r="D1076">
        <v>20160524</v>
      </c>
      <c r="E1076">
        <v>2</v>
      </c>
      <c r="F1076" t="s">
        <v>45</v>
      </c>
      <c r="G1076">
        <v>1</v>
      </c>
      <c r="H1076" t="s">
        <v>7769</v>
      </c>
      <c r="I1076" t="s">
        <v>7770</v>
      </c>
      <c r="J1076" t="s">
        <v>7771</v>
      </c>
      <c r="K1076">
        <v>9</v>
      </c>
      <c r="L1076" s="1">
        <v>0.65625</v>
      </c>
      <c r="M1076" s="1">
        <v>0.72916666666666663</v>
      </c>
      <c r="N1076" t="s">
        <v>7772</v>
      </c>
      <c r="O1076" t="s">
        <v>7892</v>
      </c>
      <c r="P1076" t="s">
        <v>57</v>
      </c>
      <c r="S1076" t="s">
        <v>7774</v>
      </c>
      <c r="T1076" t="s">
        <v>7775</v>
      </c>
      <c r="U1076" t="s">
        <v>7776</v>
      </c>
      <c r="AA1076" t="s">
        <v>7893</v>
      </c>
      <c r="AB1076" s="2" t="s">
        <v>7894</v>
      </c>
      <c r="AC1076" t="s">
        <v>7762</v>
      </c>
      <c r="AD1076" t="s">
        <v>43</v>
      </c>
    </row>
    <row r="1077" spans="1:30" x14ac:dyDescent="0.3">
      <c r="A1077">
        <v>1291</v>
      </c>
      <c r="B1077">
        <v>22800</v>
      </c>
      <c r="C1077" t="s">
        <v>5678</v>
      </c>
      <c r="D1077">
        <v>20160523</v>
      </c>
      <c r="E1077">
        <v>2</v>
      </c>
      <c r="F1077" t="s">
        <v>45</v>
      </c>
      <c r="H1077" t="s">
        <v>8021</v>
      </c>
      <c r="I1077" t="s">
        <v>8022</v>
      </c>
      <c r="J1077" t="s">
        <v>924</v>
      </c>
      <c r="K1077">
        <v>9</v>
      </c>
      <c r="P1077" t="s">
        <v>57</v>
      </c>
      <c r="S1077">
        <v>1</v>
      </c>
      <c r="T1077" t="s">
        <v>95</v>
      </c>
      <c r="U1077" t="s">
        <v>342</v>
      </c>
      <c r="AB1077" t="s">
        <v>8023</v>
      </c>
      <c r="AC1077" t="s">
        <v>5678</v>
      </c>
      <c r="AD1077" t="s">
        <v>43</v>
      </c>
    </row>
    <row r="1078" spans="1:30" x14ac:dyDescent="0.3">
      <c r="A1078">
        <v>844</v>
      </c>
      <c r="B1078">
        <v>23375</v>
      </c>
      <c r="C1078" t="s">
        <v>8356</v>
      </c>
      <c r="D1078">
        <v>20160523</v>
      </c>
      <c r="E1078">
        <v>2</v>
      </c>
      <c r="F1078" t="s">
        <v>45</v>
      </c>
      <c r="H1078" t="s">
        <v>8357</v>
      </c>
      <c r="I1078" t="s">
        <v>8358</v>
      </c>
      <c r="J1078" t="s">
        <v>4822</v>
      </c>
      <c r="K1078">
        <v>9</v>
      </c>
      <c r="L1078" s="1">
        <v>0.41666666666666669</v>
      </c>
      <c r="M1078" s="1">
        <v>0.47916666666666669</v>
      </c>
      <c r="N1078" t="s">
        <v>8359</v>
      </c>
      <c r="P1078" t="s">
        <v>57</v>
      </c>
      <c r="S1078">
        <v>1</v>
      </c>
      <c r="T1078" t="s">
        <v>8360</v>
      </c>
      <c r="U1078" t="s">
        <v>8361</v>
      </c>
      <c r="AC1078" t="s">
        <v>8356</v>
      </c>
      <c r="AD1078" t="s">
        <v>43</v>
      </c>
    </row>
    <row r="1079" spans="1:30" x14ac:dyDescent="0.3">
      <c r="A1079">
        <v>844</v>
      </c>
      <c r="B1079">
        <v>23392</v>
      </c>
      <c r="C1079" t="s">
        <v>8368</v>
      </c>
      <c r="D1079">
        <v>20160525</v>
      </c>
      <c r="E1079">
        <v>3</v>
      </c>
      <c r="F1079" t="s">
        <v>38</v>
      </c>
      <c r="H1079" t="s">
        <v>8369</v>
      </c>
      <c r="I1079" t="s">
        <v>8370</v>
      </c>
      <c r="J1079" t="s">
        <v>4822</v>
      </c>
      <c r="K1079">
        <v>9</v>
      </c>
      <c r="L1079" s="1">
        <v>0.59027777777777779</v>
      </c>
      <c r="M1079" s="1">
        <v>0.64583333333333337</v>
      </c>
      <c r="N1079" t="s">
        <v>8371</v>
      </c>
      <c r="P1079" t="s">
        <v>42</v>
      </c>
      <c r="AD1079" t="s">
        <v>43</v>
      </c>
    </row>
    <row r="1080" spans="1:30" x14ac:dyDescent="0.3">
      <c r="A1080">
        <v>844</v>
      </c>
      <c r="B1080">
        <v>23393</v>
      </c>
      <c r="C1080" t="s">
        <v>8372</v>
      </c>
      <c r="D1080">
        <v>20160526</v>
      </c>
      <c r="E1080">
        <v>3</v>
      </c>
      <c r="F1080" t="s">
        <v>38</v>
      </c>
      <c r="H1080" t="s">
        <v>8370</v>
      </c>
      <c r="I1080" t="s">
        <v>8370</v>
      </c>
      <c r="J1080" t="s">
        <v>4822</v>
      </c>
      <c r="K1080">
        <v>9</v>
      </c>
      <c r="L1080" s="1">
        <v>0.41666666666666669</v>
      </c>
      <c r="M1080" s="1">
        <v>0.47916666666666669</v>
      </c>
      <c r="N1080" t="s">
        <v>8359</v>
      </c>
      <c r="P1080" t="s">
        <v>42</v>
      </c>
      <c r="AD1080" t="s">
        <v>43</v>
      </c>
    </row>
    <row r="1081" spans="1:30" x14ac:dyDescent="0.3">
      <c r="A1081">
        <v>604</v>
      </c>
      <c r="B1081">
        <v>23492</v>
      </c>
      <c r="C1081" t="s">
        <v>8443</v>
      </c>
      <c r="D1081">
        <v>20160523</v>
      </c>
      <c r="E1081">
        <v>1</v>
      </c>
      <c r="F1081" t="s">
        <v>45</v>
      </c>
      <c r="H1081" t="s">
        <v>8444</v>
      </c>
      <c r="I1081" t="s">
        <v>8445</v>
      </c>
      <c r="J1081" t="s">
        <v>93</v>
      </c>
      <c r="K1081">
        <v>9</v>
      </c>
      <c r="L1081">
        <v>10</v>
      </c>
      <c r="M1081" s="1">
        <v>0.47222222222222227</v>
      </c>
      <c r="P1081" t="s">
        <v>57</v>
      </c>
      <c r="Q1081">
        <v>70</v>
      </c>
      <c r="R1081">
        <v>22</v>
      </c>
      <c r="AC1081" t="s">
        <v>8446</v>
      </c>
      <c r="AD1081" t="s">
        <v>43</v>
      </c>
    </row>
    <row r="1082" spans="1:30" x14ac:dyDescent="0.3">
      <c r="A1082">
        <v>604</v>
      </c>
      <c r="B1082">
        <v>23495</v>
      </c>
      <c r="C1082" t="s">
        <v>8447</v>
      </c>
      <c r="D1082">
        <v>20160524</v>
      </c>
      <c r="E1082">
        <v>2</v>
      </c>
      <c r="F1082" t="s">
        <v>38</v>
      </c>
      <c r="H1082" t="s">
        <v>8444</v>
      </c>
      <c r="I1082" t="s">
        <v>8445</v>
      </c>
      <c r="J1082" t="s">
        <v>93</v>
      </c>
      <c r="K1082">
        <v>9</v>
      </c>
      <c r="L1082">
        <v>10</v>
      </c>
      <c r="M1082" s="1">
        <v>0.47222222222222227</v>
      </c>
      <c r="P1082" t="s">
        <v>57</v>
      </c>
      <c r="S1082">
        <v>15</v>
      </c>
      <c r="T1082" t="s">
        <v>8448</v>
      </c>
      <c r="U1082" t="s">
        <v>8449</v>
      </c>
      <c r="AC1082" t="s">
        <v>8450</v>
      </c>
      <c r="AD1082" t="s">
        <v>43</v>
      </c>
    </row>
    <row r="1083" spans="1:30" x14ac:dyDescent="0.3">
      <c r="A1083">
        <v>604</v>
      </c>
      <c r="B1083">
        <v>23499</v>
      </c>
      <c r="C1083" t="s">
        <v>8451</v>
      </c>
      <c r="D1083">
        <v>20160525</v>
      </c>
      <c r="E1083">
        <v>3</v>
      </c>
      <c r="F1083" t="s">
        <v>45</v>
      </c>
      <c r="H1083" t="s">
        <v>8452</v>
      </c>
      <c r="I1083" t="s">
        <v>8445</v>
      </c>
      <c r="J1083" t="s">
        <v>93</v>
      </c>
      <c r="K1083">
        <v>9</v>
      </c>
      <c r="L1083">
        <v>10</v>
      </c>
      <c r="M1083">
        <v>12</v>
      </c>
      <c r="P1083" t="s">
        <v>57</v>
      </c>
      <c r="W1083" t="s">
        <v>8453</v>
      </c>
      <c r="X1083" t="s">
        <v>8454</v>
      </c>
      <c r="Y1083">
        <v>1087</v>
      </c>
      <c r="AC1083" t="s">
        <v>8455</v>
      </c>
      <c r="AD1083" t="s">
        <v>43</v>
      </c>
    </row>
    <row r="1084" spans="1:30" x14ac:dyDescent="0.3">
      <c r="A1084">
        <v>604</v>
      </c>
      <c r="B1084">
        <v>23500</v>
      </c>
      <c r="C1084" t="s">
        <v>8456</v>
      </c>
      <c r="D1084">
        <v>20160526</v>
      </c>
      <c r="E1084">
        <v>3</v>
      </c>
      <c r="F1084" t="s">
        <v>38</v>
      </c>
      <c r="H1084" t="s">
        <v>8452</v>
      </c>
      <c r="I1084" t="s">
        <v>8445</v>
      </c>
      <c r="J1084" t="s">
        <v>93</v>
      </c>
      <c r="K1084">
        <v>9</v>
      </c>
      <c r="L1084" s="1">
        <v>0.77083333333333337</v>
      </c>
      <c r="M1084" s="1">
        <v>0.83333333333333337</v>
      </c>
      <c r="P1084" t="s">
        <v>57</v>
      </c>
      <c r="W1084" t="s">
        <v>8457</v>
      </c>
      <c r="X1084" t="s">
        <v>8458</v>
      </c>
      <c r="Y1084">
        <v>350</v>
      </c>
      <c r="AC1084" t="s">
        <v>8455</v>
      </c>
      <c r="AD1084" t="s">
        <v>43</v>
      </c>
    </row>
    <row r="1085" spans="1:30" hidden="1" x14ac:dyDescent="0.3">
      <c r="A1085">
        <v>395</v>
      </c>
      <c r="B1085">
        <v>16144</v>
      </c>
      <c r="C1085" t="s">
        <v>3455</v>
      </c>
      <c r="AD1085" t="s">
        <v>29</v>
      </c>
    </row>
    <row r="1086" spans="1:30" x14ac:dyDescent="0.3">
      <c r="A1086">
        <v>604</v>
      </c>
      <c r="B1086">
        <v>23501</v>
      </c>
      <c r="C1086" t="s">
        <v>8459</v>
      </c>
      <c r="D1086">
        <v>20160527</v>
      </c>
      <c r="E1086">
        <v>4</v>
      </c>
      <c r="F1086" t="s">
        <v>45</v>
      </c>
      <c r="H1086" t="s">
        <v>8444</v>
      </c>
      <c r="I1086" t="s">
        <v>8445</v>
      </c>
      <c r="J1086" t="s">
        <v>93</v>
      </c>
      <c r="K1086">
        <v>9</v>
      </c>
      <c r="L1086">
        <v>10</v>
      </c>
      <c r="M1086" s="1">
        <v>0.47222222222222227</v>
      </c>
      <c r="P1086" t="s">
        <v>57</v>
      </c>
      <c r="Z1086">
        <v>120</v>
      </c>
      <c r="AC1086" t="s">
        <v>8460</v>
      </c>
      <c r="AD1086" t="s">
        <v>43</v>
      </c>
    </row>
    <row r="1087" spans="1:30" x14ac:dyDescent="0.3">
      <c r="A1087">
        <v>695</v>
      </c>
      <c r="B1087">
        <v>23683</v>
      </c>
      <c r="C1087" t="s">
        <v>8542</v>
      </c>
      <c r="D1087">
        <v>20160523</v>
      </c>
      <c r="E1087">
        <v>2</v>
      </c>
      <c r="F1087" t="s">
        <v>45</v>
      </c>
      <c r="G1087">
        <v>1</v>
      </c>
      <c r="H1087" t="s">
        <v>8543</v>
      </c>
      <c r="I1087" t="s">
        <v>8544</v>
      </c>
      <c r="J1087" t="s">
        <v>2109</v>
      </c>
      <c r="K1087">
        <v>9</v>
      </c>
      <c r="L1087" s="1">
        <v>0.66666666666666663</v>
      </c>
      <c r="M1087" s="1">
        <v>0.75</v>
      </c>
      <c r="N1087" t="s">
        <v>8545</v>
      </c>
      <c r="O1087" t="s">
        <v>8546</v>
      </c>
      <c r="P1087" t="s">
        <v>57</v>
      </c>
      <c r="S1087">
        <v>1</v>
      </c>
      <c r="T1087" t="s">
        <v>8547</v>
      </c>
      <c r="U1087" t="s">
        <v>899</v>
      </c>
      <c r="AC1087" t="s">
        <v>8542</v>
      </c>
      <c r="AD1087" t="s">
        <v>43</v>
      </c>
    </row>
    <row r="1088" spans="1:30" x14ac:dyDescent="0.3">
      <c r="A1088">
        <v>39</v>
      </c>
      <c r="B1088">
        <v>12724</v>
      </c>
      <c r="C1088" t="s">
        <v>37</v>
      </c>
      <c r="D1088">
        <v>20160524</v>
      </c>
      <c r="E1088">
        <v>4</v>
      </c>
      <c r="F1088" t="s">
        <v>38</v>
      </c>
      <c r="H1088" t="s">
        <v>39</v>
      </c>
      <c r="I1088" t="s">
        <v>40</v>
      </c>
      <c r="J1088" t="s">
        <v>41</v>
      </c>
      <c r="K1088">
        <v>8</v>
      </c>
      <c r="L1088" s="1">
        <v>0.42708333333333331</v>
      </c>
      <c r="M1088" s="1">
        <v>0.5</v>
      </c>
      <c r="P1088" t="s">
        <v>42</v>
      </c>
      <c r="AD1088" t="s">
        <v>43</v>
      </c>
    </row>
    <row r="1089" spans="1:30" x14ac:dyDescent="0.3">
      <c r="A1089">
        <v>79</v>
      </c>
      <c r="B1089">
        <v>12899</v>
      </c>
      <c r="C1089" t="s">
        <v>77</v>
      </c>
      <c r="D1089">
        <v>20160523</v>
      </c>
      <c r="E1089">
        <v>3</v>
      </c>
      <c r="F1089" t="s">
        <v>38</v>
      </c>
      <c r="G1089">
        <v>1</v>
      </c>
      <c r="H1089" t="s">
        <v>78</v>
      </c>
      <c r="I1089" t="s">
        <v>79</v>
      </c>
      <c r="J1089" t="s">
        <v>80</v>
      </c>
      <c r="K1089">
        <v>8</v>
      </c>
      <c r="L1089" s="1">
        <v>0.41666666666666669</v>
      </c>
      <c r="M1089" s="1">
        <v>0.66666666666666663</v>
      </c>
      <c r="N1089">
        <v>412870120</v>
      </c>
      <c r="O1089" t="s">
        <v>81</v>
      </c>
      <c r="P1089" t="s">
        <v>42</v>
      </c>
      <c r="AD1089" t="s">
        <v>43</v>
      </c>
    </row>
    <row r="1090" spans="1:30" x14ac:dyDescent="0.3">
      <c r="A1090">
        <v>412</v>
      </c>
      <c r="B1090">
        <v>13124</v>
      </c>
      <c r="C1090" t="s">
        <v>215</v>
      </c>
      <c r="D1090">
        <v>20160525</v>
      </c>
      <c r="E1090">
        <v>1</v>
      </c>
      <c r="F1090" t="s">
        <v>45</v>
      </c>
      <c r="H1090" t="s">
        <v>216</v>
      </c>
      <c r="I1090" t="s">
        <v>217</v>
      </c>
      <c r="J1090" t="s">
        <v>218</v>
      </c>
      <c r="K1090">
        <v>8</v>
      </c>
      <c r="L1090" s="1">
        <v>0.45833333333333331</v>
      </c>
      <c r="M1090" s="1">
        <v>0.54166666666666663</v>
      </c>
      <c r="P1090" t="s">
        <v>57</v>
      </c>
      <c r="Q1090">
        <v>20</v>
      </c>
      <c r="R1090">
        <v>3</v>
      </c>
      <c r="AA1090" t="s">
        <v>219</v>
      </c>
      <c r="AC1090" t="s">
        <v>215</v>
      </c>
      <c r="AD1090" t="s">
        <v>43</v>
      </c>
    </row>
    <row r="1091" spans="1:30" x14ac:dyDescent="0.3">
      <c r="A1091">
        <v>290</v>
      </c>
      <c r="B1091">
        <v>13133</v>
      </c>
      <c r="C1091" t="s">
        <v>228</v>
      </c>
      <c r="D1091">
        <v>20160526</v>
      </c>
      <c r="E1091">
        <v>4</v>
      </c>
      <c r="F1091" t="s">
        <v>45</v>
      </c>
      <c r="K1091">
        <v>8</v>
      </c>
      <c r="L1091" s="1">
        <v>0.6875</v>
      </c>
      <c r="M1091" s="1">
        <v>0.75</v>
      </c>
      <c r="P1091" t="s">
        <v>42</v>
      </c>
      <c r="AD1091" t="s">
        <v>43</v>
      </c>
    </row>
    <row r="1092" spans="1:30" hidden="1" x14ac:dyDescent="0.3">
      <c r="A1092">
        <v>35</v>
      </c>
      <c r="B1092">
        <v>16155</v>
      </c>
      <c r="C1092" t="s">
        <v>3476</v>
      </c>
      <c r="AD1092" t="s">
        <v>29</v>
      </c>
    </row>
    <row r="1093" spans="1:30" x14ac:dyDescent="0.3">
      <c r="A1093">
        <v>290</v>
      </c>
      <c r="B1093">
        <v>13136</v>
      </c>
      <c r="C1093" t="s">
        <v>230</v>
      </c>
      <c r="D1093">
        <v>20160525</v>
      </c>
      <c r="E1093">
        <v>1</v>
      </c>
      <c r="F1093" t="s">
        <v>45</v>
      </c>
      <c r="J1093" t="s">
        <v>231</v>
      </c>
      <c r="K1093">
        <v>8</v>
      </c>
      <c r="P1093" t="s">
        <v>57</v>
      </c>
      <c r="Q1093">
        <v>40</v>
      </c>
      <c r="R1093">
        <v>2</v>
      </c>
      <c r="AA1093" t="s">
        <v>232</v>
      </c>
      <c r="AC1093" t="s">
        <v>230</v>
      </c>
      <c r="AD1093" t="s">
        <v>43</v>
      </c>
    </row>
    <row r="1094" spans="1:30" ht="247.5" x14ac:dyDescent="0.3">
      <c r="A1094">
        <v>431</v>
      </c>
      <c r="B1094">
        <v>13150</v>
      </c>
      <c r="C1094" t="s">
        <v>250</v>
      </c>
      <c r="D1094">
        <v>20160523</v>
      </c>
      <c r="E1094">
        <v>3</v>
      </c>
      <c r="F1094" t="s">
        <v>38</v>
      </c>
      <c r="G1094">
        <v>1</v>
      </c>
      <c r="H1094" t="s">
        <v>251</v>
      </c>
      <c r="I1094" t="s">
        <v>252</v>
      </c>
      <c r="J1094" t="s">
        <v>253</v>
      </c>
      <c r="K1094">
        <v>8</v>
      </c>
      <c r="L1094" s="1">
        <v>0.375</v>
      </c>
      <c r="M1094" s="1">
        <v>0.70833333333333337</v>
      </c>
      <c r="N1094" t="s">
        <v>254</v>
      </c>
      <c r="O1094" s="2" t="s">
        <v>255</v>
      </c>
      <c r="P1094" t="s">
        <v>42</v>
      </c>
      <c r="AD1094" t="s">
        <v>43</v>
      </c>
    </row>
    <row r="1095" spans="1:30" ht="181.5" x14ac:dyDescent="0.3">
      <c r="A1095">
        <v>431</v>
      </c>
      <c r="B1095">
        <v>13152</v>
      </c>
      <c r="C1095" t="s">
        <v>256</v>
      </c>
      <c r="D1095">
        <v>20160524</v>
      </c>
      <c r="E1095">
        <v>3</v>
      </c>
      <c r="F1095" t="s">
        <v>38</v>
      </c>
      <c r="G1095">
        <v>1</v>
      </c>
      <c r="H1095" t="s">
        <v>251</v>
      </c>
      <c r="I1095" t="s">
        <v>257</v>
      </c>
      <c r="J1095" t="s">
        <v>253</v>
      </c>
      <c r="K1095">
        <v>8</v>
      </c>
      <c r="L1095" s="1">
        <v>0.375</v>
      </c>
      <c r="M1095" s="1">
        <v>0.70833333333333337</v>
      </c>
      <c r="N1095" t="s">
        <v>254</v>
      </c>
      <c r="O1095" s="2" t="s">
        <v>258</v>
      </c>
      <c r="P1095" t="s">
        <v>42</v>
      </c>
      <c r="AD1095" t="s">
        <v>43</v>
      </c>
    </row>
    <row r="1096" spans="1:30" hidden="1" x14ac:dyDescent="0.3">
      <c r="A1096">
        <v>1189</v>
      </c>
      <c r="B1096">
        <v>16284</v>
      </c>
      <c r="C1096" t="s">
        <v>3488</v>
      </c>
      <c r="AD1096" t="s">
        <v>29</v>
      </c>
    </row>
    <row r="1097" spans="1:30" x14ac:dyDescent="0.3">
      <c r="A1097">
        <v>431</v>
      </c>
      <c r="B1097">
        <v>13153</v>
      </c>
      <c r="C1097" t="s">
        <v>256</v>
      </c>
      <c r="D1097">
        <v>20160525</v>
      </c>
      <c r="E1097">
        <v>3</v>
      </c>
      <c r="F1097" t="s">
        <v>38</v>
      </c>
      <c r="G1097">
        <v>1</v>
      </c>
      <c r="H1097" t="s">
        <v>251</v>
      </c>
      <c r="I1097" t="s">
        <v>259</v>
      </c>
      <c r="J1097" t="s">
        <v>253</v>
      </c>
      <c r="K1097">
        <v>8</v>
      </c>
      <c r="L1097" s="1">
        <v>0.375</v>
      </c>
      <c r="M1097" s="1">
        <v>0.70833333333333337</v>
      </c>
      <c r="N1097" t="s">
        <v>254</v>
      </c>
      <c r="P1097" t="s">
        <v>42</v>
      </c>
      <c r="AD1097" t="s">
        <v>43</v>
      </c>
    </row>
    <row r="1098" spans="1:30" ht="214.5" x14ac:dyDescent="0.3">
      <c r="A1098">
        <v>431</v>
      </c>
      <c r="B1098">
        <v>13155</v>
      </c>
      <c r="C1098" t="s">
        <v>260</v>
      </c>
      <c r="D1098">
        <v>20160526</v>
      </c>
      <c r="E1098">
        <v>3</v>
      </c>
      <c r="F1098" t="s">
        <v>38</v>
      </c>
      <c r="G1098">
        <v>1</v>
      </c>
      <c r="H1098" t="s">
        <v>251</v>
      </c>
      <c r="I1098" t="s">
        <v>252</v>
      </c>
      <c r="J1098" t="s">
        <v>253</v>
      </c>
      <c r="K1098">
        <v>8</v>
      </c>
      <c r="L1098" s="1">
        <v>0.375</v>
      </c>
      <c r="M1098" s="1">
        <v>0.70833333333333337</v>
      </c>
      <c r="N1098" t="s">
        <v>254</v>
      </c>
      <c r="O1098" s="2" t="s">
        <v>261</v>
      </c>
      <c r="P1098" t="s">
        <v>42</v>
      </c>
      <c r="AD1098" t="s">
        <v>43</v>
      </c>
    </row>
    <row r="1099" spans="1:30" ht="214.5" x14ac:dyDescent="0.3">
      <c r="A1099">
        <v>431</v>
      </c>
      <c r="B1099">
        <v>13156</v>
      </c>
      <c r="C1099" t="s">
        <v>256</v>
      </c>
      <c r="D1099">
        <v>20160527</v>
      </c>
      <c r="E1099">
        <v>3</v>
      </c>
      <c r="F1099" t="s">
        <v>38</v>
      </c>
      <c r="G1099">
        <v>1</v>
      </c>
      <c r="H1099" t="s">
        <v>251</v>
      </c>
      <c r="I1099" t="s">
        <v>252</v>
      </c>
      <c r="J1099" t="s">
        <v>253</v>
      </c>
      <c r="K1099">
        <v>8</v>
      </c>
      <c r="L1099" s="1">
        <v>0.375</v>
      </c>
      <c r="M1099" s="1">
        <v>0.70833333333333337</v>
      </c>
      <c r="N1099" t="s">
        <v>254</v>
      </c>
      <c r="O1099" s="2" t="s">
        <v>261</v>
      </c>
      <c r="P1099" t="s">
        <v>42</v>
      </c>
      <c r="AD1099" t="s">
        <v>43</v>
      </c>
    </row>
    <row r="1100" spans="1:30" x14ac:dyDescent="0.3">
      <c r="A1100">
        <v>468</v>
      </c>
      <c r="B1100">
        <v>13305</v>
      </c>
      <c r="C1100" t="s">
        <v>359</v>
      </c>
      <c r="D1100">
        <v>20160524</v>
      </c>
      <c r="E1100">
        <v>3</v>
      </c>
      <c r="F1100" t="s">
        <v>38</v>
      </c>
      <c r="G1100">
        <v>1</v>
      </c>
      <c r="H1100" t="s">
        <v>360</v>
      </c>
      <c r="I1100" t="s">
        <v>361</v>
      </c>
      <c r="J1100" t="s">
        <v>362</v>
      </c>
      <c r="K1100">
        <v>8</v>
      </c>
      <c r="L1100" s="1">
        <v>0.41666666666666669</v>
      </c>
      <c r="M1100" s="1">
        <v>0.45833333333333331</v>
      </c>
      <c r="N1100" t="s">
        <v>363</v>
      </c>
      <c r="O1100" t="s">
        <v>364</v>
      </c>
      <c r="P1100" t="s">
        <v>42</v>
      </c>
      <c r="AD1100" t="s">
        <v>43</v>
      </c>
    </row>
    <row r="1101" spans="1:30" x14ac:dyDescent="0.3">
      <c r="A1101">
        <v>468</v>
      </c>
      <c r="B1101">
        <v>13307</v>
      </c>
      <c r="C1101" t="s">
        <v>365</v>
      </c>
      <c r="D1101">
        <v>20160524</v>
      </c>
      <c r="E1101">
        <v>3</v>
      </c>
      <c r="F1101" t="s">
        <v>38</v>
      </c>
      <c r="G1101">
        <v>1</v>
      </c>
      <c r="H1101" t="s">
        <v>360</v>
      </c>
      <c r="I1101" t="s">
        <v>366</v>
      </c>
      <c r="J1101" t="s">
        <v>362</v>
      </c>
      <c r="K1101">
        <v>8</v>
      </c>
      <c r="L1101" s="1">
        <v>0.52083333333333337</v>
      </c>
      <c r="M1101" s="1">
        <v>0.5625</v>
      </c>
      <c r="N1101" t="s">
        <v>367</v>
      </c>
      <c r="O1101" t="s">
        <v>368</v>
      </c>
      <c r="P1101" t="s">
        <v>42</v>
      </c>
      <c r="AD1101" t="s">
        <v>43</v>
      </c>
    </row>
    <row r="1102" spans="1:30" x14ac:dyDescent="0.3">
      <c r="A1102">
        <v>468</v>
      </c>
      <c r="B1102">
        <v>13324</v>
      </c>
      <c r="C1102" t="s">
        <v>369</v>
      </c>
      <c r="D1102">
        <v>20160525</v>
      </c>
      <c r="E1102">
        <v>3</v>
      </c>
      <c r="F1102" t="s">
        <v>38</v>
      </c>
      <c r="G1102">
        <v>1</v>
      </c>
      <c r="H1102" t="s">
        <v>370</v>
      </c>
      <c r="I1102" t="s">
        <v>371</v>
      </c>
      <c r="J1102" t="s">
        <v>362</v>
      </c>
      <c r="K1102">
        <v>8</v>
      </c>
      <c r="L1102" s="1">
        <v>0.5</v>
      </c>
      <c r="M1102" s="1">
        <v>0.54166666666666663</v>
      </c>
      <c r="N1102" t="s">
        <v>363</v>
      </c>
      <c r="O1102" t="s">
        <v>372</v>
      </c>
      <c r="P1102" t="s">
        <v>42</v>
      </c>
      <c r="AD1102" t="s">
        <v>43</v>
      </c>
    </row>
    <row r="1103" spans="1:30" x14ac:dyDescent="0.3">
      <c r="A1103">
        <v>468</v>
      </c>
      <c r="B1103">
        <v>13335</v>
      </c>
      <c r="C1103" t="s">
        <v>373</v>
      </c>
      <c r="D1103">
        <v>20160526</v>
      </c>
      <c r="E1103">
        <v>3</v>
      </c>
      <c r="F1103" t="s">
        <v>38</v>
      </c>
      <c r="G1103">
        <v>1</v>
      </c>
      <c r="H1103" t="s">
        <v>374</v>
      </c>
      <c r="I1103" t="s">
        <v>371</v>
      </c>
      <c r="J1103" t="s">
        <v>362</v>
      </c>
      <c r="K1103">
        <v>8</v>
      </c>
      <c r="L1103" s="1">
        <v>0.39583333333333331</v>
      </c>
      <c r="M1103" s="1">
        <v>0.54166666666666663</v>
      </c>
      <c r="N1103" t="s">
        <v>363</v>
      </c>
      <c r="O1103" t="s">
        <v>375</v>
      </c>
      <c r="P1103" t="s">
        <v>42</v>
      </c>
      <c r="AD1103" t="s">
        <v>43</v>
      </c>
    </row>
    <row r="1104" spans="1:30" x14ac:dyDescent="0.3">
      <c r="A1104">
        <v>293</v>
      </c>
      <c r="B1104">
        <v>13518</v>
      </c>
      <c r="C1104" t="s">
        <v>446</v>
      </c>
      <c r="D1104">
        <v>20160525</v>
      </c>
      <c r="E1104">
        <v>2</v>
      </c>
      <c r="F1104" t="s">
        <v>38</v>
      </c>
      <c r="G1104">
        <v>1</v>
      </c>
      <c r="H1104" t="s">
        <v>447</v>
      </c>
      <c r="I1104" t="s">
        <v>448</v>
      </c>
      <c r="J1104" t="s">
        <v>449</v>
      </c>
      <c r="K1104">
        <v>8</v>
      </c>
      <c r="L1104" s="1">
        <v>0.375</v>
      </c>
      <c r="M1104" s="1">
        <v>0.66666666666666663</v>
      </c>
      <c r="N1104" t="s">
        <v>450</v>
      </c>
      <c r="P1104" t="s">
        <v>57</v>
      </c>
      <c r="S1104">
        <v>1</v>
      </c>
      <c r="T1104" t="s">
        <v>451</v>
      </c>
      <c r="U1104" t="s">
        <v>452</v>
      </c>
      <c r="AA1104" t="s">
        <v>453</v>
      </c>
      <c r="AB1104" t="s">
        <v>454</v>
      </c>
      <c r="AC1104" t="s">
        <v>446</v>
      </c>
      <c r="AD1104" t="s">
        <v>43</v>
      </c>
    </row>
    <row r="1105" spans="1:30" x14ac:dyDescent="0.3">
      <c r="A1105">
        <v>389</v>
      </c>
      <c r="B1105">
        <v>13541</v>
      </c>
      <c r="C1105" t="s">
        <v>466</v>
      </c>
      <c r="D1105">
        <v>20160524</v>
      </c>
      <c r="E1105">
        <v>3</v>
      </c>
      <c r="F1105" t="s">
        <v>38</v>
      </c>
      <c r="G1105">
        <v>1</v>
      </c>
      <c r="H1105" t="s">
        <v>467</v>
      </c>
      <c r="I1105" t="s">
        <v>468</v>
      </c>
      <c r="J1105" t="s">
        <v>231</v>
      </c>
      <c r="K1105">
        <v>8</v>
      </c>
      <c r="L1105" s="1">
        <v>0.41666666666666669</v>
      </c>
      <c r="M1105" s="1">
        <v>0.45833333333333331</v>
      </c>
      <c r="N1105" t="s">
        <v>469</v>
      </c>
      <c r="O1105" t="s">
        <v>470</v>
      </c>
      <c r="P1105" t="s">
        <v>57</v>
      </c>
      <c r="W1105" t="s">
        <v>471</v>
      </c>
      <c r="X1105" t="s">
        <v>472</v>
      </c>
      <c r="Y1105">
        <v>28</v>
      </c>
      <c r="AA1105" t="s">
        <v>473</v>
      </c>
      <c r="AB1105" t="s">
        <v>474</v>
      </c>
      <c r="AC1105" t="s">
        <v>466</v>
      </c>
      <c r="AD1105" t="s">
        <v>43</v>
      </c>
    </row>
    <row r="1106" spans="1:30" x14ac:dyDescent="0.3">
      <c r="A1106">
        <v>389</v>
      </c>
      <c r="B1106">
        <v>13542</v>
      </c>
      <c r="C1106" t="s">
        <v>475</v>
      </c>
      <c r="D1106">
        <v>20160524</v>
      </c>
      <c r="E1106">
        <v>3</v>
      </c>
      <c r="F1106" t="s">
        <v>38</v>
      </c>
      <c r="G1106">
        <v>1</v>
      </c>
      <c r="H1106" t="s">
        <v>476</v>
      </c>
      <c r="I1106" t="s">
        <v>477</v>
      </c>
      <c r="J1106" t="s">
        <v>231</v>
      </c>
      <c r="K1106">
        <v>8</v>
      </c>
      <c r="L1106" s="1">
        <v>0.5</v>
      </c>
      <c r="M1106" s="1">
        <v>0.54166666666666663</v>
      </c>
      <c r="P1106" t="s">
        <v>57</v>
      </c>
      <c r="W1106" t="s">
        <v>478</v>
      </c>
      <c r="X1106" t="s">
        <v>479</v>
      </c>
      <c r="Y1106">
        <v>28</v>
      </c>
      <c r="AA1106" t="s">
        <v>480</v>
      </c>
      <c r="AB1106" t="s">
        <v>481</v>
      </c>
      <c r="AC1106" t="s">
        <v>475</v>
      </c>
      <c r="AD1106" t="s">
        <v>43</v>
      </c>
    </row>
    <row r="1107" spans="1:30" x14ac:dyDescent="0.3">
      <c r="A1107">
        <v>389</v>
      </c>
      <c r="B1107">
        <v>13543</v>
      </c>
      <c r="C1107" t="s">
        <v>482</v>
      </c>
      <c r="D1107">
        <v>20160523</v>
      </c>
      <c r="E1107">
        <v>2</v>
      </c>
      <c r="F1107" t="s">
        <v>45</v>
      </c>
      <c r="G1107">
        <v>1</v>
      </c>
      <c r="H1107" t="s">
        <v>483</v>
      </c>
      <c r="I1107" t="s">
        <v>484</v>
      </c>
      <c r="J1107" t="s">
        <v>485</v>
      </c>
      <c r="K1107">
        <v>8</v>
      </c>
      <c r="L1107" s="1">
        <v>0.51041666666666663</v>
      </c>
      <c r="M1107" s="1">
        <v>0.5625</v>
      </c>
      <c r="P1107" t="s">
        <v>57</v>
      </c>
      <c r="S1107">
        <v>2</v>
      </c>
      <c r="T1107" t="s">
        <v>486</v>
      </c>
      <c r="U1107" t="s">
        <v>487</v>
      </c>
      <c r="AA1107" t="s">
        <v>488</v>
      </c>
      <c r="AB1107" t="s">
        <v>489</v>
      </c>
      <c r="AC1107" t="s">
        <v>482</v>
      </c>
      <c r="AD1107" t="s">
        <v>43</v>
      </c>
    </row>
    <row r="1108" spans="1:30" x14ac:dyDescent="0.3">
      <c r="A1108">
        <v>389</v>
      </c>
      <c r="B1108">
        <v>13544</v>
      </c>
      <c r="C1108" t="s">
        <v>490</v>
      </c>
      <c r="D1108">
        <v>20160525</v>
      </c>
      <c r="E1108">
        <v>4</v>
      </c>
      <c r="F1108" t="s">
        <v>45</v>
      </c>
      <c r="G1108">
        <v>1</v>
      </c>
      <c r="H1108" t="s">
        <v>483</v>
      </c>
      <c r="J1108" t="s">
        <v>231</v>
      </c>
      <c r="K1108">
        <v>8</v>
      </c>
      <c r="L1108" s="1">
        <v>0.48958333333333331</v>
      </c>
      <c r="M1108" s="1">
        <v>0.5625</v>
      </c>
      <c r="N1108" t="s">
        <v>491</v>
      </c>
      <c r="P1108" t="s">
        <v>57</v>
      </c>
      <c r="Z1108">
        <v>300</v>
      </c>
      <c r="AA1108" t="s">
        <v>492</v>
      </c>
      <c r="AB1108" t="s">
        <v>493</v>
      </c>
      <c r="AC1108" t="s">
        <v>490</v>
      </c>
      <c r="AD1108" t="s">
        <v>43</v>
      </c>
    </row>
    <row r="1109" spans="1:30" ht="409.5" x14ac:dyDescent="0.3">
      <c r="A1109">
        <v>389</v>
      </c>
      <c r="B1109">
        <v>13592</v>
      </c>
      <c r="C1109" t="s">
        <v>536</v>
      </c>
      <c r="D1109">
        <v>20160523</v>
      </c>
      <c r="E1109">
        <v>2</v>
      </c>
      <c r="F1109" t="s">
        <v>45</v>
      </c>
      <c r="G1109">
        <v>1</v>
      </c>
      <c r="H1109" t="s">
        <v>483</v>
      </c>
      <c r="J1109" t="s">
        <v>485</v>
      </c>
      <c r="K1109">
        <v>8</v>
      </c>
      <c r="L1109" s="1">
        <v>0.45833333333333331</v>
      </c>
      <c r="M1109" s="1">
        <v>0.5</v>
      </c>
      <c r="P1109" t="s">
        <v>57</v>
      </c>
      <c r="S1109">
        <v>2</v>
      </c>
      <c r="T1109" t="s">
        <v>537</v>
      </c>
      <c r="U1109" t="s">
        <v>452</v>
      </c>
      <c r="AB1109" s="2" t="s">
        <v>538</v>
      </c>
      <c r="AC1109" t="s">
        <v>536</v>
      </c>
      <c r="AD1109" t="s">
        <v>43</v>
      </c>
    </row>
    <row r="1110" spans="1:30" x14ac:dyDescent="0.3">
      <c r="A1110">
        <v>689</v>
      </c>
      <c r="B1110">
        <v>13660</v>
      </c>
      <c r="C1110" t="s">
        <v>602</v>
      </c>
      <c r="D1110">
        <v>20160525</v>
      </c>
      <c r="E1110">
        <v>4</v>
      </c>
      <c r="F1110" t="s">
        <v>38</v>
      </c>
      <c r="H1110" t="s">
        <v>603</v>
      </c>
      <c r="I1110" t="s">
        <v>604</v>
      </c>
      <c r="J1110" t="s">
        <v>605</v>
      </c>
      <c r="K1110">
        <v>8</v>
      </c>
      <c r="L1110" s="1">
        <v>0.625</v>
      </c>
      <c r="M1110" s="1">
        <v>0.75</v>
      </c>
      <c r="N1110" t="s">
        <v>606</v>
      </c>
      <c r="O1110" t="s">
        <v>607</v>
      </c>
      <c r="P1110" t="s">
        <v>57</v>
      </c>
      <c r="Z1110">
        <v>194</v>
      </c>
      <c r="AB1110" t="s">
        <v>608</v>
      </c>
      <c r="AC1110" t="s">
        <v>609</v>
      </c>
      <c r="AD1110" t="s">
        <v>43</v>
      </c>
    </row>
    <row r="1111" spans="1:30" x14ac:dyDescent="0.3">
      <c r="A1111">
        <v>733</v>
      </c>
      <c r="B1111">
        <v>13811</v>
      </c>
      <c r="C1111" t="s">
        <v>719</v>
      </c>
      <c r="D1111">
        <v>20160524</v>
      </c>
      <c r="E1111">
        <v>3</v>
      </c>
      <c r="F1111" t="s">
        <v>38</v>
      </c>
      <c r="H1111" t="s">
        <v>720</v>
      </c>
      <c r="J1111" t="s">
        <v>41</v>
      </c>
      <c r="K1111">
        <v>8</v>
      </c>
      <c r="L1111" s="1">
        <v>0.41666666666666669</v>
      </c>
      <c r="M1111" s="1">
        <v>0.54166666666666663</v>
      </c>
      <c r="N1111" t="s">
        <v>721</v>
      </c>
      <c r="P1111" t="s">
        <v>57</v>
      </c>
      <c r="W1111" t="s">
        <v>722</v>
      </c>
      <c r="X1111" t="s">
        <v>723</v>
      </c>
      <c r="Y1111">
        <v>57</v>
      </c>
      <c r="AA1111" t="s">
        <v>724</v>
      </c>
      <c r="AB1111" t="s">
        <v>725</v>
      </c>
      <c r="AC1111" t="s">
        <v>726</v>
      </c>
      <c r="AD1111" t="s">
        <v>43</v>
      </c>
    </row>
    <row r="1112" spans="1:30" x14ac:dyDescent="0.3">
      <c r="A1112">
        <v>733</v>
      </c>
      <c r="B1112">
        <v>13812</v>
      </c>
      <c r="C1112" t="s">
        <v>719</v>
      </c>
      <c r="D1112">
        <v>20160525</v>
      </c>
      <c r="E1112">
        <v>3</v>
      </c>
      <c r="F1112" t="s">
        <v>45</v>
      </c>
      <c r="J1112" t="s">
        <v>41</v>
      </c>
      <c r="K1112">
        <v>8</v>
      </c>
      <c r="P1112" t="s">
        <v>57</v>
      </c>
      <c r="W1112" t="s">
        <v>722</v>
      </c>
      <c r="X1112" t="s">
        <v>727</v>
      </c>
      <c r="Y1112">
        <v>20</v>
      </c>
      <c r="AB1112" t="s">
        <v>728</v>
      </c>
      <c r="AC1112" t="s">
        <v>726</v>
      </c>
      <c r="AD1112" t="s">
        <v>43</v>
      </c>
    </row>
    <row r="1113" spans="1:30" hidden="1" x14ac:dyDescent="0.3">
      <c r="A1113">
        <v>1223</v>
      </c>
      <c r="B1113">
        <v>16319</v>
      </c>
      <c r="C1113" t="s">
        <v>3546</v>
      </c>
      <c r="AD1113" t="s">
        <v>31</v>
      </c>
    </row>
    <row r="1114" spans="1:30" x14ac:dyDescent="0.3">
      <c r="A1114">
        <v>733</v>
      </c>
      <c r="B1114">
        <v>13813</v>
      </c>
      <c r="C1114" t="s">
        <v>729</v>
      </c>
      <c r="D1114">
        <v>20160526</v>
      </c>
      <c r="E1114">
        <v>3</v>
      </c>
      <c r="F1114" t="s">
        <v>38</v>
      </c>
      <c r="J1114" t="s">
        <v>41</v>
      </c>
      <c r="K1114">
        <v>8</v>
      </c>
      <c r="L1114" s="1">
        <v>0.375</v>
      </c>
      <c r="M1114" s="1">
        <v>0.54166666666666663</v>
      </c>
      <c r="P1114" t="s">
        <v>57</v>
      </c>
      <c r="W1114" t="s">
        <v>722</v>
      </c>
      <c r="X1114" t="s">
        <v>730</v>
      </c>
      <c r="Y1114">
        <v>15</v>
      </c>
      <c r="AA1114" t="s">
        <v>731</v>
      </c>
      <c r="AB1114" t="s">
        <v>732</v>
      </c>
      <c r="AC1114" t="s">
        <v>733</v>
      </c>
      <c r="AD1114" t="s">
        <v>43</v>
      </c>
    </row>
    <row r="1115" spans="1:30" x14ac:dyDescent="0.3">
      <c r="A1115">
        <v>733</v>
      </c>
      <c r="B1115">
        <v>13815</v>
      </c>
      <c r="C1115" t="s">
        <v>734</v>
      </c>
      <c r="D1115">
        <v>20160523</v>
      </c>
      <c r="E1115">
        <v>3</v>
      </c>
      <c r="F1115" t="s">
        <v>38</v>
      </c>
      <c r="G1115">
        <v>1</v>
      </c>
      <c r="H1115" t="s">
        <v>735</v>
      </c>
      <c r="I1115" t="s">
        <v>736</v>
      </c>
      <c r="J1115" t="s">
        <v>737</v>
      </c>
      <c r="K1115">
        <v>8</v>
      </c>
      <c r="L1115" s="1">
        <v>0.375</v>
      </c>
      <c r="M1115" s="1">
        <v>0.75</v>
      </c>
      <c r="N1115" t="s">
        <v>738</v>
      </c>
      <c r="O1115" t="s">
        <v>739</v>
      </c>
      <c r="P1115" t="s">
        <v>57</v>
      </c>
      <c r="W1115" t="s">
        <v>740</v>
      </c>
      <c r="X1115" t="s">
        <v>727</v>
      </c>
      <c r="Y1115">
        <v>15</v>
      </c>
      <c r="AB1115" t="s">
        <v>741</v>
      </c>
      <c r="AC1115" t="s">
        <v>734</v>
      </c>
      <c r="AD1115" t="s">
        <v>43</v>
      </c>
    </row>
    <row r="1116" spans="1:30" x14ac:dyDescent="0.3">
      <c r="A1116">
        <v>621</v>
      </c>
      <c r="B1116">
        <v>13940</v>
      </c>
      <c r="C1116" t="s">
        <v>861</v>
      </c>
      <c r="D1116">
        <v>20160523</v>
      </c>
      <c r="E1116">
        <v>1</v>
      </c>
      <c r="F1116" t="s">
        <v>45</v>
      </c>
      <c r="H1116" t="s">
        <v>862</v>
      </c>
      <c r="I1116" t="s">
        <v>863</v>
      </c>
      <c r="J1116" t="s">
        <v>864</v>
      </c>
      <c r="K1116">
        <v>8</v>
      </c>
      <c r="L1116" s="1">
        <v>0.33333333333333331</v>
      </c>
      <c r="M1116" s="1">
        <v>0.64583333333333337</v>
      </c>
      <c r="N1116">
        <v>79985136</v>
      </c>
      <c r="P1116" t="s">
        <v>42</v>
      </c>
      <c r="AD1116" t="s">
        <v>43</v>
      </c>
    </row>
    <row r="1117" spans="1:30" x14ac:dyDescent="0.3">
      <c r="A1117">
        <v>621</v>
      </c>
      <c r="B1117">
        <v>13941</v>
      </c>
      <c r="C1117" t="s">
        <v>865</v>
      </c>
      <c r="D1117">
        <v>20160524</v>
      </c>
      <c r="E1117">
        <v>2</v>
      </c>
      <c r="F1117" t="s">
        <v>38</v>
      </c>
      <c r="G1117">
        <v>1</v>
      </c>
      <c r="H1117" t="s">
        <v>862</v>
      </c>
      <c r="I1117" t="s">
        <v>863</v>
      </c>
      <c r="J1117" t="s">
        <v>864</v>
      </c>
      <c r="K1117">
        <v>8</v>
      </c>
      <c r="L1117" s="1">
        <v>0.45833333333333331</v>
      </c>
      <c r="M1117" s="1">
        <v>0.70833333333333337</v>
      </c>
      <c r="N1117">
        <v>79985136</v>
      </c>
      <c r="O1117" t="s">
        <v>866</v>
      </c>
      <c r="P1117" t="s">
        <v>42</v>
      </c>
      <c r="AD1117" t="s">
        <v>43</v>
      </c>
    </row>
    <row r="1118" spans="1:30" x14ac:dyDescent="0.3">
      <c r="A1118">
        <v>621</v>
      </c>
      <c r="B1118">
        <v>13942</v>
      </c>
      <c r="C1118" t="s">
        <v>867</v>
      </c>
      <c r="D1118">
        <v>20160525</v>
      </c>
      <c r="E1118">
        <v>2</v>
      </c>
      <c r="F1118" t="s">
        <v>38</v>
      </c>
      <c r="G1118">
        <v>1</v>
      </c>
      <c r="H1118" t="s">
        <v>862</v>
      </c>
      <c r="I1118" t="s">
        <v>863</v>
      </c>
      <c r="J1118" t="s">
        <v>864</v>
      </c>
      <c r="K1118">
        <v>8</v>
      </c>
      <c r="L1118" s="1">
        <v>0.45833333333333331</v>
      </c>
      <c r="M1118" s="1">
        <v>0.70833333333333337</v>
      </c>
      <c r="N1118">
        <v>79985136</v>
      </c>
      <c r="O1118" t="s">
        <v>868</v>
      </c>
      <c r="P1118" t="s">
        <v>42</v>
      </c>
      <c r="AD1118" t="s">
        <v>43</v>
      </c>
    </row>
    <row r="1119" spans="1:30" x14ac:dyDescent="0.3">
      <c r="A1119">
        <v>621</v>
      </c>
      <c r="B1119">
        <v>13943</v>
      </c>
      <c r="C1119" t="s">
        <v>869</v>
      </c>
      <c r="D1119">
        <v>20160526</v>
      </c>
      <c r="E1119">
        <v>2</v>
      </c>
      <c r="F1119" t="s">
        <v>38</v>
      </c>
      <c r="G1119">
        <v>1</v>
      </c>
      <c r="H1119" t="s">
        <v>862</v>
      </c>
      <c r="I1119" t="s">
        <v>863</v>
      </c>
      <c r="J1119" t="s">
        <v>864</v>
      </c>
      <c r="K1119">
        <v>8</v>
      </c>
      <c r="L1119" s="1">
        <v>0.45833333333333331</v>
      </c>
      <c r="M1119" s="1">
        <v>0.70833333333333337</v>
      </c>
      <c r="N1119">
        <v>79985136</v>
      </c>
      <c r="O1119" t="s">
        <v>870</v>
      </c>
      <c r="P1119" t="s">
        <v>42</v>
      </c>
      <c r="AD1119" t="s">
        <v>43</v>
      </c>
    </row>
    <row r="1120" spans="1:30" x14ac:dyDescent="0.3">
      <c r="A1120">
        <v>621</v>
      </c>
      <c r="B1120">
        <v>13944</v>
      </c>
      <c r="C1120" t="s">
        <v>871</v>
      </c>
      <c r="D1120">
        <v>20160527</v>
      </c>
      <c r="E1120">
        <v>1</v>
      </c>
      <c r="F1120" t="s">
        <v>38</v>
      </c>
      <c r="G1120">
        <v>1</v>
      </c>
      <c r="H1120" t="s">
        <v>862</v>
      </c>
      <c r="I1120" t="s">
        <v>863</v>
      </c>
      <c r="J1120" t="s">
        <v>864</v>
      </c>
      <c r="K1120">
        <v>8</v>
      </c>
      <c r="L1120" s="1">
        <v>0.45833333333333331</v>
      </c>
      <c r="M1120" s="1">
        <v>0.70833333333333337</v>
      </c>
      <c r="N1120">
        <v>79985136</v>
      </c>
      <c r="O1120" t="s">
        <v>872</v>
      </c>
      <c r="P1120" t="s">
        <v>42</v>
      </c>
      <c r="AD1120" t="s">
        <v>43</v>
      </c>
    </row>
    <row r="1121" spans="1:30" x14ac:dyDescent="0.3">
      <c r="A1121">
        <v>692</v>
      </c>
      <c r="B1121">
        <v>13986</v>
      </c>
      <c r="C1121" t="s">
        <v>892</v>
      </c>
      <c r="D1121">
        <v>20160523</v>
      </c>
      <c r="E1121">
        <v>2</v>
      </c>
      <c r="F1121" t="s">
        <v>45</v>
      </c>
      <c r="H1121" t="s">
        <v>893</v>
      </c>
      <c r="I1121" t="s">
        <v>894</v>
      </c>
      <c r="J1121" t="s">
        <v>895</v>
      </c>
      <c r="K1121">
        <v>8</v>
      </c>
      <c r="L1121" s="1">
        <v>0.41666666666666669</v>
      </c>
      <c r="M1121" s="1">
        <v>0.58333333333333337</v>
      </c>
      <c r="N1121" t="s">
        <v>896</v>
      </c>
      <c r="O1121" t="s">
        <v>897</v>
      </c>
      <c r="P1121" t="s">
        <v>57</v>
      </c>
      <c r="S1121">
        <v>1</v>
      </c>
      <c r="T1121" t="s">
        <v>898</v>
      </c>
      <c r="U1121" t="s">
        <v>899</v>
      </c>
      <c r="AA1121" t="s">
        <v>900</v>
      </c>
      <c r="AB1121" t="s">
        <v>901</v>
      </c>
      <c r="AC1121" t="s">
        <v>892</v>
      </c>
      <c r="AD1121" t="s">
        <v>43</v>
      </c>
    </row>
    <row r="1122" spans="1:30" hidden="1" x14ac:dyDescent="0.3">
      <c r="A1122">
        <v>71</v>
      </c>
      <c r="B1122">
        <v>16330</v>
      </c>
      <c r="C1122" t="s">
        <v>3570</v>
      </c>
      <c r="AD1122" t="s">
        <v>29</v>
      </c>
    </row>
    <row r="1123" spans="1:30" x14ac:dyDescent="0.3">
      <c r="A1123">
        <v>692</v>
      </c>
      <c r="B1123">
        <v>13987</v>
      </c>
      <c r="C1123" t="s">
        <v>902</v>
      </c>
      <c r="D1123">
        <v>20160524</v>
      </c>
      <c r="E1123">
        <v>3</v>
      </c>
      <c r="F1123" t="s">
        <v>45</v>
      </c>
      <c r="H1123" t="s">
        <v>251</v>
      </c>
      <c r="I1123" t="s">
        <v>903</v>
      </c>
      <c r="J1123" t="s">
        <v>253</v>
      </c>
      <c r="K1123">
        <v>8</v>
      </c>
      <c r="L1123" s="1">
        <v>0.375</v>
      </c>
      <c r="M1123" s="1">
        <v>0.58333333333333337</v>
      </c>
      <c r="N1123" t="s">
        <v>896</v>
      </c>
      <c r="P1123" t="s">
        <v>57</v>
      </c>
      <c r="W1123" t="s">
        <v>904</v>
      </c>
      <c r="X1123" t="s">
        <v>905</v>
      </c>
      <c r="Y1123">
        <v>20</v>
      </c>
      <c r="AA1123" t="s">
        <v>906</v>
      </c>
      <c r="AB1123" t="s">
        <v>907</v>
      </c>
      <c r="AC1123" t="s">
        <v>908</v>
      </c>
      <c r="AD1123" t="s">
        <v>43</v>
      </c>
    </row>
    <row r="1124" spans="1:30" x14ac:dyDescent="0.3">
      <c r="A1124">
        <v>692</v>
      </c>
      <c r="B1124">
        <v>13988</v>
      </c>
      <c r="C1124" t="s">
        <v>909</v>
      </c>
      <c r="D1124">
        <v>20160525</v>
      </c>
      <c r="E1124">
        <v>4</v>
      </c>
      <c r="F1124" t="s">
        <v>45</v>
      </c>
      <c r="H1124" t="s">
        <v>893</v>
      </c>
      <c r="I1124" t="s">
        <v>894</v>
      </c>
      <c r="J1124" t="s">
        <v>895</v>
      </c>
      <c r="K1124">
        <v>8</v>
      </c>
      <c r="L1124" s="1">
        <v>0.60416666666666663</v>
      </c>
      <c r="M1124" s="1">
        <v>0.66666666666666663</v>
      </c>
      <c r="N1124" t="s">
        <v>896</v>
      </c>
      <c r="P1124" t="s">
        <v>57</v>
      </c>
      <c r="Z1124">
        <v>300</v>
      </c>
      <c r="AA1124" t="s">
        <v>910</v>
      </c>
      <c r="AC1124" t="s">
        <v>909</v>
      </c>
      <c r="AD1124" t="s">
        <v>43</v>
      </c>
    </row>
    <row r="1125" spans="1:30" x14ac:dyDescent="0.3">
      <c r="A1125">
        <v>692</v>
      </c>
      <c r="B1125">
        <v>13990</v>
      </c>
      <c r="C1125" t="s">
        <v>911</v>
      </c>
      <c r="D1125">
        <v>20160527</v>
      </c>
      <c r="E1125">
        <v>4</v>
      </c>
      <c r="F1125" t="s">
        <v>38</v>
      </c>
      <c r="H1125" t="s">
        <v>893</v>
      </c>
      <c r="I1125" t="s">
        <v>894</v>
      </c>
      <c r="J1125" t="s">
        <v>895</v>
      </c>
      <c r="K1125">
        <v>8</v>
      </c>
      <c r="L1125" s="1">
        <v>0.54166666666666663</v>
      </c>
      <c r="M1125" s="1">
        <v>0.58333333333333337</v>
      </c>
      <c r="N1125" t="s">
        <v>896</v>
      </c>
      <c r="O1125" t="s">
        <v>38</v>
      </c>
      <c r="P1125" t="s">
        <v>57</v>
      </c>
      <c r="Z1125">
        <v>300</v>
      </c>
      <c r="AA1125" t="s">
        <v>912</v>
      </c>
      <c r="AC1125" t="s">
        <v>913</v>
      </c>
      <c r="AD1125" t="s">
        <v>43</v>
      </c>
    </row>
    <row r="1126" spans="1:30" x14ac:dyDescent="0.3">
      <c r="A1126">
        <v>854</v>
      </c>
      <c r="B1126">
        <v>14123</v>
      </c>
      <c r="C1126" t="s">
        <v>1044</v>
      </c>
      <c r="D1126">
        <v>20160524</v>
      </c>
      <c r="E1126">
        <v>3</v>
      </c>
      <c r="F1126" t="s">
        <v>38</v>
      </c>
      <c r="G1126">
        <v>1</v>
      </c>
      <c r="H1126" t="s">
        <v>1045</v>
      </c>
      <c r="I1126" t="s">
        <v>1046</v>
      </c>
      <c r="J1126" t="s">
        <v>1047</v>
      </c>
      <c r="K1126">
        <v>8</v>
      </c>
      <c r="L1126" s="1">
        <v>0.375</v>
      </c>
      <c r="M1126" s="1">
        <v>0.70833333333333337</v>
      </c>
      <c r="N1126" t="s">
        <v>1048</v>
      </c>
      <c r="O1126" t="s">
        <v>1049</v>
      </c>
      <c r="P1126" t="s">
        <v>42</v>
      </c>
      <c r="AD1126" t="s">
        <v>43</v>
      </c>
    </row>
    <row r="1127" spans="1:30" x14ac:dyDescent="0.3">
      <c r="A1127">
        <v>854</v>
      </c>
      <c r="B1127">
        <v>14125</v>
      </c>
      <c r="C1127" t="s">
        <v>1044</v>
      </c>
      <c r="D1127">
        <v>20160525</v>
      </c>
      <c r="E1127">
        <v>3</v>
      </c>
      <c r="F1127" t="s">
        <v>38</v>
      </c>
      <c r="G1127">
        <v>1</v>
      </c>
      <c r="H1127" t="s">
        <v>1045</v>
      </c>
      <c r="I1127" t="s">
        <v>1046</v>
      </c>
      <c r="J1127" t="s">
        <v>1047</v>
      </c>
      <c r="K1127">
        <v>8</v>
      </c>
      <c r="L1127" s="1">
        <v>0.375</v>
      </c>
      <c r="M1127" s="1">
        <v>0.70833333333333337</v>
      </c>
      <c r="N1127" t="s">
        <v>1048</v>
      </c>
      <c r="O1127" t="s">
        <v>1049</v>
      </c>
      <c r="P1127" t="s">
        <v>42</v>
      </c>
      <c r="AD1127" t="s">
        <v>43</v>
      </c>
    </row>
    <row r="1128" spans="1:30" x14ac:dyDescent="0.3">
      <c r="A1128">
        <v>472</v>
      </c>
      <c r="B1128">
        <v>14324</v>
      </c>
      <c r="C1128" t="s">
        <v>1237</v>
      </c>
      <c r="D1128">
        <v>20160523</v>
      </c>
      <c r="E1128">
        <v>4</v>
      </c>
      <c r="F1128" t="s">
        <v>45</v>
      </c>
      <c r="G1128">
        <v>1</v>
      </c>
      <c r="H1128" t="s">
        <v>1238</v>
      </c>
      <c r="I1128" t="s">
        <v>1239</v>
      </c>
      <c r="J1128" t="s">
        <v>80</v>
      </c>
      <c r="K1128">
        <v>8</v>
      </c>
      <c r="L1128" s="1">
        <v>0.58333333333333337</v>
      </c>
      <c r="M1128" s="1">
        <v>0.60416666666666663</v>
      </c>
      <c r="P1128" t="s">
        <v>42</v>
      </c>
      <c r="AD1128" t="s">
        <v>43</v>
      </c>
    </row>
    <row r="1129" spans="1:30" hidden="1" x14ac:dyDescent="0.3">
      <c r="A1129">
        <v>1230</v>
      </c>
      <c r="B1129">
        <v>16339</v>
      </c>
      <c r="C1129" t="s">
        <v>3595</v>
      </c>
      <c r="AD1129" t="s">
        <v>31</v>
      </c>
    </row>
    <row r="1130" spans="1:30" x14ac:dyDescent="0.3">
      <c r="A1130">
        <v>166</v>
      </c>
      <c r="B1130">
        <v>14374</v>
      </c>
      <c r="C1130" t="s">
        <v>1257</v>
      </c>
      <c r="D1130">
        <v>20160523</v>
      </c>
      <c r="E1130">
        <v>1</v>
      </c>
      <c r="F1130" t="s">
        <v>45</v>
      </c>
      <c r="H1130" t="s">
        <v>1258</v>
      </c>
      <c r="I1130" t="s">
        <v>1259</v>
      </c>
      <c r="J1130" t="s">
        <v>1260</v>
      </c>
      <c r="K1130">
        <v>8</v>
      </c>
      <c r="L1130" s="1">
        <v>0.35416666666666669</v>
      </c>
      <c r="M1130" s="1">
        <v>0.41666666666666669</v>
      </c>
      <c r="N1130" t="s">
        <v>1261</v>
      </c>
      <c r="P1130" t="s">
        <v>57</v>
      </c>
      <c r="Q1130">
        <v>240</v>
      </c>
      <c r="R1130">
        <v>10</v>
      </c>
      <c r="AB1130" t="s">
        <v>1262</v>
      </c>
      <c r="AC1130" t="s">
        <v>1257</v>
      </c>
      <c r="AD1130" t="s">
        <v>43</v>
      </c>
    </row>
    <row r="1131" spans="1:30" x14ac:dyDescent="0.3">
      <c r="A1131">
        <v>166</v>
      </c>
      <c r="B1131">
        <v>14375</v>
      </c>
      <c r="C1131" t="s">
        <v>1263</v>
      </c>
      <c r="D1131">
        <v>20160523</v>
      </c>
      <c r="E1131">
        <v>1</v>
      </c>
      <c r="F1131" t="s">
        <v>38</v>
      </c>
      <c r="H1131" t="s">
        <v>1258</v>
      </c>
      <c r="I1131" t="s">
        <v>1259</v>
      </c>
      <c r="J1131" t="s">
        <v>1260</v>
      </c>
      <c r="K1131">
        <v>8</v>
      </c>
      <c r="L1131" s="1">
        <v>0.4375</v>
      </c>
      <c r="M1131" s="1">
        <v>0.49305555555555558</v>
      </c>
      <c r="N1131" t="s">
        <v>1261</v>
      </c>
      <c r="P1131" t="s">
        <v>57</v>
      </c>
      <c r="Q1131">
        <v>240</v>
      </c>
      <c r="R1131">
        <v>17</v>
      </c>
      <c r="AA1131" t="s">
        <v>1264</v>
      </c>
      <c r="AB1131" t="s">
        <v>1265</v>
      </c>
      <c r="AC1131" t="s">
        <v>1263</v>
      </c>
      <c r="AD1131" t="s">
        <v>43</v>
      </c>
    </row>
    <row r="1132" spans="1:30" x14ac:dyDescent="0.3">
      <c r="A1132">
        <v>166</v>
      </c>
      <c r="B1132">
        <v>14376</v>
      </c>
      <c r="C1132" t="s">
        <v>1266</v>
      </c>
      <c r="D1132">
        <v>20160524</v>
      </c>
      <c r="E1132">
        <v>3</v>
      </c>
      <c r="F1132" t="s">
        <v>45</v>
      </c>
      <c r="H1132" t="s">
        <v>1258</v>
      </c>
      <c r="I1132" t="s">
        <v>1259</v>
      </c>
      <c r="J1132" t="s">
        <v>1260</v>
      </c>
      <c r="K1132">
        <v>8</v>
      </c>
      <c r="L1132" s="1">
        <v>0.35416666666666669</v>
      </c>
      <c r="M1132" s="1">
        <v>0.66319444444444442</v>
      </c>
      <c r="N1132" t="s">
        <v>1261</v>
      </c>
      <c r="P1132" t="s">
        <v>57</v>
      </c>
      <c r="W1132" t="s">
        <v>1267</v>
      </c>
      <c r="X1132" t="s">
        <v>1268</v>
      </c>
      <c r="Y1132">
        <v>240</v>
      </c>
      <c r="AB1132" t="s">
        <v>1269</v>
      </c>
      <c r="AC1132" t="s">
        <v>1266</v>
      </c>
      <c r="AD1132" t="s">
        <v>43</v>
      </c>
    </row>
    <row r="1133" spans="1:30" x14ac:dyDescent="0.3">
      <c r="A1133">
        <v>166</v>
      </c>
      <c r="B1133">
        <v>14377</v>
      </c>
      <c r="C1133" t="s">
        <v>1266</v>
      </c>
      <c r="D1133">
        <v>20160526</v>
      </c>
      <c r="E1133">
        <v>3</v>
      </c>
      <c r="F1133" t="s">
        <v>45</v>
      </c>
      <c r="H1133" t="s">
        <v>1258</v>
      </c>
      <c r="I1133" t="s">
        <v>1259</v>
      </c>
      <c r="J1133" t="s">
        <v>1260</v>
      </c>
      <c r="K1133">
        <v>8</v>
      </c>
      <c r="L1133" s="1">
        <v>0.35416666666666669</v>
      </c>
      <c r="M1133" s="1">
        <v>0.66319444444444442</v>
      </c>
      <c r="N1133" t="s">
        <v>1261</v>
      </c>
      <c r="P1133" t="s">
        <v>57</v>
      </c>
      <c r="W1133" t="s">
        <v>1267</v>
      </c>
      <c r="X1133" t="s">
        <v>1268</v>
      </c>
      <c r="Y1133">
        <v>240</v>
      </c>
      <c r="AA1133" t="s">
        <v>1270</v>
      </c>
      <c r="AB1133" t="s">
        <v>1271</v>
      </c>
      <c r="AC1133" t="s">
        <v>1266</v>
      </c>
      <c r="AD1133" t="s">
        <v>43</v>
      </c>
    </row>
    <row r="1134" spans="1:30" x14ac:dyDescent="0.3">
      <c r="A1134">
        <v>166</v>
      </c>
      <c r="B1134">
        <v>14378</v>
      </c>
      <c r="C1134" t="s">
        <v>1272</v>
      </c>
      <c r="D1134">
        <v>20160525</v>
      </c>
      <c r="E1134">
        <v>2</v>
      </c>
      <c r="F1134" t="s">
        <v>38</v>
      </c>
      <c r="H1134" t="s">
        <v>1258</v>
      </c>
      <c r="I1134" t="s">
        <v>1259</v>
      </c>
      <c r="J1134" t="s">
        <v>1260</v>
      </c>
      <c r="K1134">
        <v>8</v>
      </c>
      <c r="L1134" s="1">
        <v>0.60069444444444442</v>
      </c>
      <c r="M1134" s="1">
        <v>0.66319444444444442</v>
      </c>
      <c r="N1134" t="s">
        <v>1261</v>
      </c>
      <c r="P1134" t="s">
        <v>57</v>
      </c>
      <c r="S1134">
        <v>3</v>
      </c>
      <c r="T1134" t="s">
        <v>1273</v>
      </c>
      <c r="U1134" t="s">
        <v>1274</v>
      </c>
      <c r="AA1134" t="s">
        <v>1275</v>
      </c>
      <c r="AB1134" t="s">
        <v>1276</v>
      </c>
      <c r="AC1134" t="s">
        <v>1272</v>
      </c>
      <c r="AD1134" t="s">
        <v>43</v>
      </c>
    </row>
    <row r="1135" spans="1:30" x14ac:dyDescent="0.3">
      <c r="A1135">
        <v>166</v>
      </c>
      <c r="B1135">
        <v>14379</v>
      </c>
      <c r="C1135" t="s">
        <v>1277</v>
      </c>
      <c r="D1135">
        <v>20160527</v>
      </c>
      <c r="E1135">
        <v>4</v>
      </c>
      <c r="F1135" t="s">
        <v>38</v>
      </c>
      <c r="H1135" t="s">
        <v>1278</v>
      </c>
      <c r="I1135" t="s">
        <v>1279</v>
      </c>
      <c r="J1135" t="s">
        <v>1260</v>
      </c>
      <c r="K1135">
        <v>8</v>
      </c>
      <c r="L1135" s="1">
        <v>0.35416666666666669</v>
      </c>
      <c r="M1135" s="1">
        <v>0.5625</v>
      </c>
      <c r="N1135" t="s">
        <v>1261</v>
      </c>
      <c r="P1135" t="s">
        <v>57</v>
      </c>
      <c r="Z1135">
        <v>10</v>
      </c>
      <c r="AA1135" t="s">
        <v>1280</v>
      </c>
      <c r="AB1135" t="s">
        <v>1281</v>
      </c>
      <c r="AC1135" t="s">
        <v>1277</v>
      </c>
      <c r="AD1135" t="s">
        <v>43</v>
      </c>
    </row>
    <row r="1136" spans="1:30" hidden="1" x14ac:dyDescent="0.3">
      <c r="A1136">
        <v>1181</v>
      </c>
      <c r="B1136">
        <v>16349</v>
      </c>
      <c r="C1136" t="s">
        <v>3616</v>
      </c>
      <c r="AD1136" t="s">
        <v>29</v>
      </c>
    </row>
    <row r="1137" spans="1:30" x14ac:dyDescent="0.3">
      <c r="A1137">
        <v>166</v>
      </c>
      <c r="B1137">
        <v>14380</v>
      </c>
      <c r="C1137" t="s">
        <v>1282</v>
      </c>
      <c r="D1137">
        <v>20160527</v>
      </c>
      <c r="E1137">
        <v>4</v>
      </c>
      <c r="F1137" t="s">
        <v>38</v>
      </c>
      <c r="H1137" t="s">
        <v>1283</v>
      </c>
      <c r="I1137" t="s">
        <v>1259</v>
      </c>
      <c r="J1137" t="s">
        <v>1260</v>
      </c>
      <c r="K1137">
        <v>8</v>
      </c>
      <c r="L1137" s="1">
        <v>0.35416666666666669</v>
      </c>
      <c r="M1137" s="1">
        <v>0.5625</v>
      </c>
      <c r="N1137" t="s">
        <v>1261</v>
      </c>
      <c r="P1137" t="s">
        <v>57</v>
      </c>
      <c r="Z1137">
        <v>240</v>
      </c>
      <c r="AA1137" t="s">
        <v>1284</v>
      </c>
      <c r="AB1137" t="s">
        <v>1285</v>
      </c>
      <c r="AC1137" t="s">
        <v>1282</v>
      </c>
      <c r="AD1137" t="s">
        <v>43</v>
      </c>
    </row>
    <row r="1138" spans="1:30" x14ac:dyDescent="0.3">
      <c r="A1138">
        <v>917</v>
      </c>
      <c r="B1138">
        <v>14434</v>
      </c>
      <c r="C1138" t="s">
        <v>1323</v>
      </c>
      <c r="D1138">
        <v>20160523</v>
      </c>
      <c r="E1138">
        <v>4</v>
      </c>
      <c r="F1138" t="s">
        <v>45</v>
      </c>
      <c r="H1138" t="s">
        <v>1324</v>
      </c>
      <c r="I1138" t="s">
        <v>1325</v>
      </c>
      <c r="J1138" t="s">
        <v>737</v>
      </c>
      <c r="K1138">
        <v>8</v>
      </c>
      <c r="L1138" s="1">
        <v>0.375</v>
      </c>
      <c r="M1138" s="1">
        <v>0.65625</v>
      </c>
      <c r="N1138">
        <v>976046508</v>
      </c>
      <c r="P1138" t="s">
        <v>42</v>
      </c>
      <c r="AD1138" t="s">
        <v>43</v>
      </c>
    </row>
    <row r="1139" spans="1:30" x14ac:dyDescent="0.3">
      <c r="A1139">
        <v>917</v>
      </c>
      <c r="B1139">
        <v>14435</v>
      </c>
      <c r="C1139" t="s">
        <v>1326</v>
      </c>
      <c r="D1139">
        <v>20160524</v>
      </c>
      <c r="E1139">
        <v>4</v>
      </c>
      <c r="F1139" t="s">
        <v>45</v>
      </c>
      <c r="H1139" t="s">
        <v>1324</v>
      </c>
      <c r="I1139" t="s">
        <v>1325</v>
      </c>
      <c r="J1139" t="s">
        <v>737</v>
      </c>
      <c r="K1139">
        <v>8</v>
      </c>
      <c r="L1139" s="1">
        <v>0.375</v>
      </c>
      <c r="M1139" s="1">
        <v>0.65625</v>
      </c>
      <c r="N1139">
        <v>976046508</v>
      </c>
      <c r="P1139" t="s">
        <v>42</v>
      </c>
      <c r="AD1139" t="s">
        <v>43</v>
      </c>
    </row>
    <row r="1140" spans="1:30" x14ac:dyDescent="0.3">
      <c r="A1140">
        <v>579</v>
      </c>
      <c r="B1140">
        <v>14470</v>
      </c>
      <c r="C1140" t="s">
        <v>1390</v>
      </c>
      <c r="D1140">
        <v>20160523</v>
      </c>
      <c r="E1140">
        <v>1</v>
      </c>
      <c r="F1140" t="s">
        <v>45</v>
      </c>
      <c r="H1140" t="s">
        <v>1391</v>
      </c>
      <c r="J1140" t="s">
        <v>1392</v>
      </c>
      <c r="K1140">
        <v>8</v>
      </c>
      <c r="P1140" t="s">
        <v>57</v>
      </c>
      <c r="Q1140" t="s">
        <v>1393</v>
      </c>
      <c r="R1140">
        <v>8</v>
      </c>
      <c r="AB1140" t="s">
        <v>1394</v>
      </c>
      <c r="AC1140" t="s">
        <v>1390</v>
      </c>
      <c r="AD1140" t="s">
        <v>43</v>
      </c>
    </row>
    <row r="1141" spans="1:30" x14ac:dyDescent="0.3">
      <c r="A1141">
        <v>579</v>
      </c>
      <c r="B1141">
        <v>14472</v>
      </c>
      <c r="C1141" t="s">
        <v>1395</v>
      </c>
      <c r="D1141">
        <v>20160523</v>
      </c>
      <c r="E1141">
        <v>4</v>
      </c>
      <c r="F1141" t="s">
        <v>38</v>
      </c>
      <c r="H1141" t="s">
        <v>1396</v>
      </c>
      <c r="J1141" t="s">
        <v>1392</v>
      </c>
      <c r="K1141">
        <v>8</v>
      </c>
      <c r="P1141" t="s">
        <v>57</v>
      </c>
      <c r="Z1141">
        <v>40</v>
      </c>
      <c r="AA1141" t="s">
        <v>1397</v>
      </c>
      <c r="AC1141" t="s">
        <v>1395</v>
      </c>
      <c r="AD1141" t="s">
        <v>43</v>
      </c>
    </row>
    <row r="1142" spans="1:30" x14ac:dyDescent="0.3">
      <c r="A1142">
        <v>579</v>
      </c>
      <c r="B1142">
        <v>14473</v>
      </c>
      <c r="C1142" t="s">
        <v>1398</v>
      </c>
      <c r="D1142">
        <v>20160523</v>
      </c>
      <c r="E1142">
        <v>4</v>
      </c>
      <c r="F1142" t="s">
        <v>38</v>
      </c>
      <c r="H1142" t="s">
        <v>1396</v>
      </c>
      <c r="J1142" t="s">
        <v>1392</v>
      </c>
      <c r="K1142">
        <v>8</v>
      </c>
      <c r="P1142" t="s">
        <v>57</v>
      </c>
      <c r="Z1142">
        <v>2</v>
      </c>
      <c r="AA1142" t="s">
        <v>1399</v>
      </c>
      <c r="AC1142" t="s">
        <v>1398</v>
      </c>
      <c r="AD1142" t="s">
        <v>43</v>
      </c>
    </row>
    <row r="1143" spans="1:30" x14ac:dyDescent="0.3">
      <c r="A1143">
        <v>945</v>
      </c>
      <c r="B1143">
        <v>14595</v>
      </c>
      <c r="C1143" t="s">
        <v>880</v>
      </c>
      <c r="D1143">
        <v>20160523</v>
      </c>
      <c r="E1143">
        <v>2</v>
      </c>
      <c r="F1143" t="s">
        <v>45</v>
      </c>
      <c r="H1143" t="s">
        <v>1530</v>
      </c>
      <c r="I1143" t="s">
        <v>1531</v>
      </c>
      <c r="J1143" t="s">
        <v>80</v>
      </c>
      <c r="K1143">
        <v>8</v>
      </c>
      <c r="L1143" s="1">
        <v>0.41666666666666669</v>
      </c>
      <c r="M1143" s="1">
        <v>0.5</v>
      </c>
      <c r="N1143" t="s">
        <v>1532</v>
      </c>
      <c r="P1143" t="s">
        <v>57</v>
      </c>
      <c r="S1143">
        <v>1</v>
      </c>
      <c r="T1143" t="s">
        <v>1533</v>
      </c>
      <c r="U1143" t="s">
        <v>1534</v>
      </c>
      <c r="AB1143" t="s">
        <v>1535</v>
      </c>
      <c r="AC1143" t="s">
        <v>880</v>
      </c>
      <c r="AD1143" t="s">
        <v>43</v>
      </c>
    </row>
    <row r="1144" spans="1:30" x14ac:dyDescent="0.3">
      <c r="A1144">
        <v>540</v>
      </c>
      <c r="B1144">
        <v>14693</v>
      </c>
      <c r="C1144" t="s">
        <v>1680</v>
      </c>
      <c r="D1144">
        <v>20160523</v>
      </c>
      <c r="E1144">
        <v>2</v>
      </c>
      <c r="F1144" t="s">
        <v>45</v>
      </c>
      <c r="J1144" t="s">
        <v>1681</v>
      </c>
      <c r="K1144">
        <v>8</v>
      </c>
      <c r="P1144" t="s">
        <v>57</v>
      </c>
      <c r="S1144">
        <v>1</v>
      </c>
      <c r="T1144" t="s">
        <v>1682</v>
      </c>
      <c r="U1144" t="s">
        <v>1683</v>
      </c>
      <c r="AB1144" t="s">
        <v>1684</v>
      </c>
      <c r="AC1144" t="s">
        <v>1680</v>
      </c>
      <c r="AD1144" t="s">
        <v>43</v>
      </c>
    </row>
    <row r="1145" spans="1:30" x14ac:dyDescent="0.3">
      <c r="A1145">
        <v>546</v>
      </c>
      <c r="B1145">
        <v>14694</v>
      </c>
      <c r="C1145" t="s">
        <v>1685</v>
      </c>
      <c r="D1145">
        <v>20160527</v>
      </c>
      <c r="E1145">
        <v>3</v>
      </c>
      <c r="F1145" t="s">
        <v>45</v>
      </c>
      <c r="H1145" t="s">
        <v>1686</v>
      </c>
      <c r="I1145" t="s">
        <v>903</v>
      </c>
      <c r="J1145" t="s">
        <v>41</v>
      </c>
      <c r="K1145">
        <v>8</v>
      </c>
      <c r="L1145" s="1">
        <v>0.5</v>
      </c>
      <c r="M1145" s="1">
        <v>0.54166666666666663</v>
      </c>
      <c r="N1145">
        <v>432545721</v>
      </c>
      <c r="O1145" t="s">
        <v>1687</v>
      </c>
      <c r="P1145" t="s">
        <v>42</v>
      </c>
      <c r="AD1145" t="s">
        <v>43</v>
      </c>
    </row>
    <row r="1146" spans="1:30" x14ac:dyDescent="0.3">
      <c r="A1146">
        <v>972</v>
      </c>
      <c r="B1146">
        <v>14727</v>
      </c>
      <c r="C1146" t="s">
        <v>1731</v>
      </c>
      <c r="D1146">
        <v>20160527</v>
      </c>
      <c r="E1146">
        <v>1</v>
      </c>
      <c r="F1146" t="s">
        <v>38</v>
      </c>
      <c r="G1146">
        <v>1</v>
      </c>
      <c r="H1146" t="s">
        <v>1732</v>
      </c>
      <c r="I1146" t="s">
        <v>1733</v>
      </c>
      <c r="J1146" t="s">
        <v>1734</v>
      </c>
      <c r="K1146">
        <v>8</v>
      </c>
      <c r="L1146" s="1">
        <v>0.53125</v>
      </c>
      <c r="M1146" s="1">
        <v>0.5625</v>
      </c>
      <c r="N1146">
        <v>412585285</v>
      </c>
      <c r="O1146" t="s">
        <v>1735</v>
      </c>
      <c r="P1146" t="s">
        <v>42</v>
      </c>
      <c r="AD1146" t="s">
        <v>43</v>
      </c>
    </row>
    <row r="1147" spans="1:30" hidden="1" x14ac:dyDescent="0.3">
      <c r="A1147">
        <v>709</v>
      </c>
      <c r="B1147">
        <v>16370</v>
      </c>
      <c r="C1147" t="s">
        <v>3428</v>
      </c>
      <c r="AD1147" t="s">
        <v>31</v>
      </c>
    </row>
    <row r="1148" spans="1:30" x14ac:dyDescent="0.3">
      <c r="A1148">
        <v>972</v>
      </c>
      <c r="B1148">
        <v>14817</v>
      </c>
      <c r="C1148" t="s">
        <v>1855</v>
      </c>
      <c r="D1148">
        <v>20160525</v>
      </c>
      <c r="E1148">
        <v>2</v>
      </c>
      <c r="F1148" t="s">
        <v>45</v>
      </c>
      <c r="G1148">
        <v>1</v>
      </c>
      <c r="H1148" t="s">
        <v>1732</v>
      </c>
      <c r="I1148" t="s">
        <v>1733</v>
      </c>
      <c r="J1148" t="s">
        <v>1734</v>
      </c>
      <c r="K1148">
        <v>8</v>
      </c>
      <c r="L1148" s="1">
        <v>0.49305555555555558</v>
      </c>
      <c r="M1148" s="1">
        <v>0.51388888888888895</v>
      </c>
      <c r="N1148">
        <v>412585285</v>
      </c>
      <c r="O1148" t="s">
        <v>1856</v>
      </c>
      <c r="P1148" t="s">
        <v>42</v>
      </c>
      <c r="AD1148" t="s">
        <v>43</v>
      </c>
    </row>
    <row r="1149" spans="1:30" x14ac:dyDescent="0.3">
      <c r="A1149">
        <v>79</v>
      </c>
      <c r="B1149">
        <v>14838</v>
      </c>
      <c r="C1149" t="s">
        <v>1868</v>
      </c>
      <c r="D1149">
        <v>20160524</v>
      </c>
      <c r="E1149">
        <v>4</v>
      </c>
      <c r="F1149" t="s">
        <v>38</v>
      </c>
      <c r="G1149">
        <v>1</v>
      </c>
      <c r="H1149" t="s">
        <v>78</v>
      </c>
      <c r="I1149" t="s">
        <v>79</v>
      </c>
      <c r="J1149" t="s">
        <v>1869</v>
      </c>
      <c r="K1149">
        <v>8</v>
      </c>
      <c r="L1149" s="1">
        <v>0.625</v>
      </c>
      <c r="M1149" s="1">
        <v>0.72916666666666663</v>
      </c>
      <c r="N1149">
        <v>412870120</v>
      </c>
      <c r="O1149" t="s">
        <v>1870</v>
      </c>
      <c r="P1149" t="s">
        <v>42</v>
      </c>
      <c r="AD1149" t="s">
        <v>43</v>
      </c>
    </row>
    <row r="1150" spans="1:30" x14ac:dyDescent="0.3">
      <c r="A1150">
        <v>1014</v>
      </c>
      <c r="B1150">
        <v>14892</v>
      </c>
      <c r="C1150" t="s">
        <v>1950</v>
      </c>
      <c r="D1150">
        <v>20160523</v>
      </c>
      <c r="E1150">
        <v>1</v>
      </c>
      <c r="F1150" t="s">
        <v>38</v>
      </c>
      <c r="G1150">
        <v>1</v>
      </c>
      <c r="H1150" t="s">
        <v>1951</v>
      </c>
      <c r="I1150" t="s">
        <v>1952</v>
      </c>
      <c r="J1150" t="s">
        <v>1953</v>
      </c>
      <c r="K1150">
        <v>8</v>
      </c>
      <c r="L1150" s="1">
        <v>0.41666666666666669</v>
      </c>
      <c r="M1150">
        <v>18</v>
      </c>
      <c r="N1150" t="s">
        <v>1954</v>
      </c>
      <c r="O1150" t="s">
        <v>1955</v>
      </c>
      <c r="P1150" t="s">
        <v>42</v>
      </c>
      <c r="AD1150" t="s">
        <v>43</v>
      </c>
    </row>
    <row r="1151" spans="1:30" x14ac:dyDescent="0.3">
      <c r="A1151">
        <v>1014</v>
      </c>
      <c r="B1151">
        <v>14896</v>
      </c>
      <c r="C1151" t="s">
        <v>1967</v>
      </c>
      <c r="D1151">
        <v>20160523</v>
      </c>
      <c r="E1151">
        <v>4</v>
      </c>
      <c r="F1151" t="s">
        <v>45</v>
      </c>
      <c r="H1151" t="s">
        <v>1968</v>
      </c>
      <c r="I1151" t="s">
        <v>1952</v>
      </c>
      <c r="J1151" t="s">
        <v>1953</v>
      </c>
      <c r="K1151">
        <v>8</v>
      </c>
      <c r="L1151">
        <v>11</v>
      </c>
      <c r="M1151">
        <v>17</v>
      </c>
      <c r="N1151" t="s">
        <v>1954</v>
      </c>
      <c r="P1151" t="s">
        <v>42</v>
      </c>
      <c r="AD1151" t="s">
        <v>43</v>
      </c>
    </row>
    <row r="1152" spans="1:30" hidden="1" x14ac:dyDescent="0.3">
      <c r="A1152">
        <v>49</v>
      </c>
      <c r="B1152">
        <v>16386</v>
      </c>
      <c r="C1152" t="s">
        <v>3661</v>
      </c>
      <c r="AD1152" t="s">
        <v>29</v>
      </c>
    </row>
    <row r="1153" spans="1:30" x14ac:dyDescent="0.3">
      <c r="A1153">
        <v>1014</v>
      </c>
      <c r="B1153">
        <v>14899</v>
      </c>
      <c r="C1153" t="s">
        <v>1971</v>
      </c>
      <c r="D1153">
        <v>20160524</v>
      </c>
      <c r="E1153">
        <v>1</v>
      </c>
      <c r="F1153" t="s">
        <v>45</v>
      </c>
      <c r="H1153" t="s">
        <v>1972</v>
      </c>
      <c r="I1153" t="s">
        <v>1952</v>
      </c>
      <c r="J1153" t="s">
        <v>1953</v>
      </c>
      <c r="K1153">
        <v>8</v>
      </c>
      <c r="L1153">
        <v>11</v>
      </c>
      <c r="M1153">
        <v>12</v>
      </c>
      <c r="N1153" t="s">
        <v>1954</v>
      </c>
      <c r="P1153" t="s">
        <v>42</v>
      </c>
      <c r="AD1153" t="s">
        <v>43</v>
      </c>
    </row>
    <row r="1154" spans="1:30" x14ac:dyDescent="0.3">
      <c r="A1154">
        <v>1014</v>
      </c>
      <c r="B1154">
        <v>14900</v>
      </c>
      <c r="C1154" t="s">
        <v>1973</v>
      </c>
      <c r="D1154">
        <v>20160526</v>
      </c>
      <c r="E1154">
        <v>1</v>
      </c>
      <c r="F1154" t="s">
        <v>45</v>
      </c>
      <c r="H1154" t="s">
        <v>1974</v>
      </c>
      <c r="I1154" t="s">
        <v>371</v>
      </c>
      <c r="J1154" t="s">
        <v>362</v>
      </c>
      <c r="K1154">
        <v>8</v>
      </c>
      <c r="L1154">
        <v>11</v>
      </c>
      <c r="M1154">
        <v>13</v>
      </c>
      <c r="N1154" t="s">
        <v>1954</v>
      </c>
      <c r="P1154" t="s">
        <v>42</v>
      </c>
      <c r="AD1154" t="s">
        <v>43</v>
      </c>
    </row>
    <row r="1155" spans="1:30" x14ac:dyDescent="0.3">
      <c r="A1155">
        <v>1014</v>
      </c>
      <c r="B1155">
        <v>14903</v>
      </c>
      <c r="C1155" t="s">
        <v>1975</v>
      </c>
      <c r="D1155">
        <v>20160527</v>
      </c>
      <c r="E1155">
        <v>2</v>
      </c>
      <c r="F1155" t="s">
        <v>45</v>
      </c>
      <c r="H1155" t="s">
        <v>1976</v>
      </c>
      <c r="I1155" t="s">
        <v>1952</v>
      </c>
      <c r="J1155" t="s">
        <v>1953</v>
      </c>
      <c r="K1155">
        <v>8</v>
      </c>
      <c r="L1155">
        <v>11</v>
      </c>
      <c r="M1155">
        <v>12</v>
      </c>
      <c r="N1155" t="s">
        <v>1954</v>
      </c>
      <c r="P1155" t="s">
        <v>42</v>
      </c>
      <c r="AD1155" t="s">
        <v>43</v>
      </c>
    </row>
    <row r="1156" spans="1:30" x14ac:dyDescent="0.3">
      <c r="A1156">
        <v>870</v>
      </c>
      <c r="B1156">
        <v>14950</v>
      </c>
      <c r="C1156" t="s">
        <v>2048</v>
      </c>
      <c r="D1156">
        <v>20160524</v>
      </c>
      <c r="E1156">
        <v>3</v>
      </c>
      <c r="F1156" t="s">
        <v>38</v>
      </c>
      <c r="G1156">
        <v>1</v>
      </c>
      <c r="H1156" t="s">
        <v>2049</v>
      </c>
      <c r="I1156" t="s">
        <v>2050</v>
      </c>
      <c r="J1156" t="s">
        <v>362</v>
      </c>
      <c r="K1156">
        <v>8</v>
      </c>
      <c r="L1156" s="1">
        <v>0.41666666666666669</v>
      </c>
      <c r="M1156" s="1">
        <v>0.75</v>
      </c>
      <c r="N1156" t="s">
        <v>2051</v>
      </c>
      <c r="O1156" t="s">
        <v>2052</v>
      </c>
      <c r="P1156" t="s">
        <v>42</v>
      </c>
      <c r="AD1156" t="s">
        <v>43</v>
      </c>
    </row>
    <row r="1157" spans="1:30" x14ac:dyDescent="0.3">
      <c r="A1157">
        <v>870</v>
      </c>
      <c r="B1157">
        <v>14951</v>
      </c>
      <c r="C1157" t="s">
        <v>2053</v>
      </c>
      <c r="D1157">
        <v>20160526</v>
      </c>
      <c r="E1157">
        <v>3</v>
      </c>
      <c r="F1157" t="s">
        <v>38</v>
      </c>
      <c r="G1157">
        <v>1</v>
      </c>
      <c r="H1157" t="s">
        <v>2049</v>
      </c>
      <c r="I1157" t="s">
        <v>2050</v>
      </c>
      <c r="J1157" t="s">
        <v>362</v>
      </c>
      <c r="K1157">
        <v>8</v>
      </c>
      <c r="L1157" s="1">
        <v>0.41666666666666669</v>
      </c>
      <c r="M1157" s="1">
        <v>0.75</v>
      </c>
      <c r="N1157" t="s">
        <v>2051</v>
      </c>
      <c r="O1157" t="s">
        <v>2054</v>
      </c>
      <c r="P1157" t="s">
        <v>42</v>
      </c>
      <c r="AD1157" t="s">
        <v>43</v>
      </c>
    </row>
    <row r="1158" spans="1:30" x14ac:dyDescent="0.3">
      <c r="A1158">
        <v>870</v>
      </c>
      <c r="B1158">
        <v>14952</v>
      </c>
      <c r="C1158" t="s">
        <v>2055</v>
      </c>
      <c r="D1158">
        <v>20160525</v>
      </c>
      <c r="E1158">
        <v>1</v>
      </c>
      <c r="F1158" t="s">
        <v>38</v>
      </c>
      <c r="G1158">
        <v>1</v>
      </c>
      <c r="H1158" t="s">
        <v>2049</v>
      </c>
      <c r="I1158" t="s">
        <v>2050</v>
      </c>
      <c r="J1158" t="s">
        <v>362</v>
      </c>
      <c r="K1158">
        <v>8</v>
      </c>
      <c r="L1158" s="1">
        <v>0.45833333333333331</v>
      </c>
      <c r="M1158" s="1">
        <v>0.52083333333333337</v>
      </c>
      <c r="N1158" t="s">
        <v>2056</v>
      </c>
      <c r="O1158" t="s">
        <v>2057</v>
      </c>
      <c r="P1158" t="s">
        <v>42</v>
      </c>
      <c r="AD1158" t="s">
        <v>43</v>
      </c>
    </row>
    <row r="1159" spans="1:30" x14ac:dyDescent="0.3">
      <c r="A1159">
        <v>870</v>
      </c>
      <c r="B1159">
        <v>14957</v>
      </c>
      <c r="C1159" t="s">
        <v>2065</v>
      </c>
      <c r="D1159">
        <v>20160527</v>
      </c>
      <c r="E1159">
        <v>4</v>
      </c>
      <c r="F1159" t="s">
        <v>38</v>
      </c>
      <c r="G1159">
        <v>1</v>
      </c>
      <c r="H1159" t="s">
        <v>2049</v>
      </c>
      <c r="I1159" t="s">
        <v>2050</v>
      </c>
      <c r="J1159" t="s">
        <v>362</v>
      </c>
      <c r="K1159">
        <v>8</v>
      </c>
      <c r="L1159" s="1">
        <v>0.625</v>
      </c>
      <c r="M1159" s="1">
        <v>0.70833333333333337</v>
      </c>
      <c r="N1159" t="s">
        <v>2066</v>
      </c>
      <c r="O1159" t="s">
        <v>2067</v>
      </c>
      <c r="P1159" t="s">
        <v>42</v>
      </c>
      <c r="AD1159" t="s">
        <v>43</v>
      </c>
    </row>
    <row r="1160" spans="1:30" x14ac:dyDescent="0.3">
      <c r="A1160">
        <v>870</v>
      </c>
      <c r="B1160">
        <v>14958</v>
      </c>
      <c r="C1160" t="s">
        <v>2068</v>
      </c>
      <c r="D1160">
        <v>20160524</v>
      </c>
      <c r="E1160">
        <v>4</v>
      </c>
      <c r="F1160" t="s">
        <v>38</v>
      </c>
      <c r="G1160">
        <v>1</v>
      </c>
      <c r="H1160" t="s">
        <v>2049</v>
      </c>
      <c r="I1160" t="s">
        <v>2050</v>
      </c>
      <c r="J1160" t="s">
        <v>362</v>
      </c>
      <c r="K1160">
        <v>8</v>
      </c>
      <c r="O1160" t="s">
        <v>2069</v>
      </c>
      <c r="P1160" t="s">
        <v>42</v>
      </c>
      <c r="AD1160" t="s">
        <v>43</v>
      </c>
    </row>
    <row r="1161" spans="1:30" x14ac:dyDescent="0.3">
      <c r="A1161">
        <v>870</v>
      </c>
      <c r="B1161">
        <v>14960</v>
      </c>
      <c r="C1161" t="s">
        <v>2068</v>
      </c>
      <c r="D1161">
        <v>20160525</v>
      </c>
      <c r="E1161">
        <v>4</v>
      </c>
      <c r="F1161" t="s">
        <v>38</v>
      </c>
      <c r="G1161">
        <v>1</v>
      </c>
      <c r="H1161" t="s">
        <v>2049</v>
      </c>
      <c r="I1161" t="s">
        <v>2050</v>
      </c>
      <c r="J1161" t="s">
        <v>362</v>
      </c>
      <c r="K1161">
        <v>8</v>
      </c>
      <c r="O1161" t="s">
        <v>2070</v>
      </c>
      <c r="P1161" t="s">
        <v>42</v>
      </c>
      <c r="AD1161" t="s">
        <v>43</v>
      </c>
    </row>
    <row r="1162" spans="1:30" hidden="1" x14ac:dyDescent="0.3">
      <c r="A1162">
        <v>44</v>
      </c>
      <c r="B1162">
        <v>16402</v>
      </c>
      <c r="C1162" t="s">
        <v>3704</v>
      </c>
      <c r="AD1162" t="s">
        <v>31</v>
      </c>
    </row>
    <row r="1163" spans="1:30" hidden="1" x14ac:dyDescent="0.3">
      <c r="A1163">
        <v>1021</v>
      </c>
      <c r="B1163">
        <v>16405</v>
      </c>
      <c r="C1163" t="s">
        <v>3705</v>
      </c>
      <c r="AD1163" t="s">
        <v>31</v>
      </c>
    </row>
    <row r="1164" spans="1:30" x14ac:dyDescent="0.3">
      <c r="A1164">
        <v>870</v>
      </c>
      <c r="B1164">
        <v>14964</v>
      </c>
      <c r="C1164" t="s">
        <v>2068</v>
      </c>
      <c r="D1164">
        <v>20160526</v>
      </c>
      <c r="E1164">
        <v>4</v>
      </c>
      <c r="F1164" t="s">
        <v>38</v>
      </c>
      <c r="G1164">
        <v>1</v>
      </c>
      <c r="H1164" t="s">
        <v>2049</v>
      </c>
      <c r="I1164" t="s">
        <v>2050</v>
      </c>
      <c r="J1164" t="s">
        <v>362</v>
      </c>
      <c r="K1164">
        <v>8</v>
      </c>
      <c r="O1164" t="s">
        <v>2070</v>
      </c>
      <c r="P1164" t="s">
        <v>42</v>
      </c>
      <c r="AD1164" t="s">
        <v>43</v>
      </c>
    </row>
    <row r="1165" spans="1:30" x14ac:dyDescent="0.3">
      <c r="A1165">
        <v>870</v>
      </c>
      <c r="B1165">
        <v>14965</v>
      </c>
      <c r="C1165" t="s">
        <v>2068</v>
      </c>
      <c r="D1165">
        <v>20160527</v>
      </c>
      <c r="E1165">
        <v>4</v>
      </c>
      <c r="F1165" t="s">
        <v>38</v>
      </c>
      <c r="G1165">
        <v>1</v>
      </c>
      <c r="H1165" t="s">
        <v>2049</v>
      </c>
      <c r="I1165" t="s">
        <v>2050</v>
      </c>
      <c r="J1165" t="s">
        <v>362</v>
      </c>
      <c r="K1165">
        <v>8</v>
      </c>
      <c r="O1165" t="s">
        <v>2070</v>
      </c>
      <c r="P1165" t="s">
        <v>42</v>
      </c>
      <c r="AD1165" t="s">
        <v>43</v>
      </c>
    </row>
    <row r="1166" spans="1:30" x14ac:dyDescent="0.3">
      <c r="A1166">
        <v>294</v>
      </c>
      <c r="B1166">
        <v>15126</v>
      </c>
      <c r="C1166" t="s">
        <v>2211</v>
      </c>
      <c r="D1166">
        <v>20160523</v>
      </c>
      <c r="E1166">
        <v>2</v>
      </c>
      <c r="F1166" t="s">
        <v>45</v>
      </c>
      <c r="H1166" t="s">
        <v>2212</v>
      </c>
      <c r="I1166" t="s">
        <v>2213</v>
      </c>
      <c r="J1166" t="s">
        <v>2214</v>
      </c>
      <c r="K1166">
        <v>8</v>
      </c>
      <c r="L1166" s="1">
        <v>0.59375</v>
      </c>
      <c r="M1166" s="1">
        <v>0.57986111111111105</v>
      </c>
      <c r="P1166" t="s">
        <v>57</v>
      </c>
      <c r="S1166">
        <v>2</v>
      </c>
      <c r="T1166" t="s">
        <v>2215</v>
      </c>
      <c r="U1166" t="s">
        <v>2216</v>
      </c>
      <c r="AD1166" t="s">
        <v>43</v>
      </c>
    </row>
    <row r="1167" spans="1:30" x14ac:dyDescent="0.3">
      <c r="A1167">
        <v>294</v>
      </c>
      <c r="B1167">
        <v>15128</v>
      </c>
      <c r="C1167" t="s">
        <v>2222</v>
      </c>
      <c r="D1167">
        <v>20160523</v>
      </c>
      <c r="E1167">
        <v>1</v>
      </c>
      <c r="F1167" t="s">
        <v>45</v>
      </c>
      <c r="H1167" t="s">
        <v>2212</v>
      </c>
      <c r="I1167" t="s">
        <v>2213</v>
      </c>
      <c r="J1167" t="s">
        <v>2214</v>
      </c>
      <c r="K1167">
        <v>8</v>
      </c>
      <c r="L1167" s="1">
        <v>0.43055555555555558</v>
      </c>
      <c r="M1167" s="1">
        <v>0.45833333333333331</v>
      </c>
      <c r="P1167" t="s">
        <v>57</v>
      </c>
      <c r="Q1167">
        <v>350</v>
      </c>
      <c r="R1167">
        <v>45</v>
      </c>
      <c r="AD1167" t="s">
        <v>43</v>
      </c>
    </row>
    <row r="1168" spans="1:30" x14ac:dyDescent="0.3">
      <c r="A1168">
        <v>294</v>
      </c>
      <c r="B1168">
        <v>15129</v>
      </c>
      <c r="C1168" t="s">
        <v>2223</v>
      </c>
      <c r="D1168">
        <v>20160524</v>
      </c>
      <c r="E1168">
        <v>2</v>
      </c>
      <c r="F1168" t="s">
        <v>45</v>
      </c>
      <c r="H1168" t="s">
        <v>2212</v>
      </c>
      <c r="I1168" t="s">
        <v>2213</v>
      </c>
      <c r="J1168" t="s">
        <v>2214</v>
      </c>
      <c r="K1168">
        <v>8</v>
      </c>
      <c r="L1168" s="1">
        <v>0.54166666666666663</v>
      </c>
      <c r="M1168" s="1">
        <v>0.66319444444444442</v>
      </c>
      <c r="P1168" t="s">
        <v>57</v>
      </c>
      <c r="S1168">
        <v>1</v>
      </c>
      <c r="T1168" t="s">
        <v>2215</v>
      </c>
      <c r="U1168" t="s">
        <v>2224</v>
      </c>
      <c r="AD1168" t="s">
        <v>43</v>
      </c>
    </row>
    <row r="1169" spans="1:30" hidden="1" x14ac:dyDescent="0.3">
      <c r="A1169">
        <v>1021</v>
      </c>
      <c r="B1169">
        <v>16414</v>
      </c>
      <c r="C1169" t="s">
        <v>3720</v>
      </c>
      <c r="AD1169" t="s">
        <v>29</v>
      </c>
    </row>
    <row r="1170" spans="1:30" x14ac:dyDescent="0.3">
      <c r="A1170">
        <v>854</v>
      </c>
      <c r="B1170">
        <v>15150</v>
      </c>
      <c r="C1170" t="s">
        <v>1044</v>
      </c>
      <c r="D1170">
        <v>20160526</v>
      </c>
      <c r="E1170">
        <v>3</v>
      </c>
      <c r="F1170" t="s">
        <v>38</v>
      </c>
      <c r="G1170">
        <v>1</v>
      </c>
      <c r="H1170" t="s">
        <v>1045</v>
      </c>
      <c r="I1170" t="s">
        <v>1046</v>
      </c>
      <c r="J1170" t="s">
        <v>1047</v>
      </c>
      <c r="K1170">
        <v>8</v>
      </c>
      <c r="L1170" s="1">
        <v>0.375</v>
      </c>
      <c r="M1170" s="1">
        <v>0.70833333333333337</v>
      </c>
      <c r="N1170" t="s">
        <v>1048</v>
      </c>
      <c r="O1170" t="s">
        <v>1049</v>
      </c>
      <c r="P1170" t="s">
        <v>42</v>
      </c>
      <c r="AD1170" t="s">
        <v>43</v>
      </c>
    </row>
    <row r="1171" spans="1:30" x14ac:dyDescent="0.3">
      <c r="A1171">
        <v>854</v>
      </c>
      <c r="B1171">
        <v>15152</v>
      </c>
      <c r="C1171" t="s">
        <v>1044</v>
      </c>
      <c r="D1171">
        <v>20160527</v>
      </c>
      <c r="E1171">
        <v>3</v>
      </c>
      <c r="F1171" t="s">
        <v>38</v>
      </c>
      <c r="G1171">
        <v>1</v>
      </c>
      <c r="H1171" t="s">
        <v>1045</v>
      </c>
      <c r="I1171" t="s">
        <v>1046</v>
      </c>
      <c r="J1171" t="s">
        <v>1047</v>
      </c>
      <c r="K1171">
        <v>8</v>
      </c>
      <c r="L1171" s="1">
        <v>0.375</v>
      </c>
      <c r="M1171" s="1">
        <v>0.70833333333333337</v>
      </c>
      <c r="N1171" t="s">
        <v>1048</v>
      </c>
      <c r="O1171" t="s">
        <v>1049</v>
      </c>
      <c r="P1171" t="s">
        <v>42</v>
      </c>
      <c r="AD1171" t="s">
        <v>43</v>
      </c>
    </row>
    <row r="1172" spans="1:30" x14ac:dyDescent="0.3">
      <c r="A1172">
        <v>854</v>
      </c>
      <c r="B1172">
        <v>15157</v>
      </c>
      <c r="C1172" t="s">
        <v>2252</v>
      </c>
      <c r="D1172">
        <v>20160524</v>
      </c>
      <c r="E1172">
        <v>3</v>
      </c>
      <c r="F1172" t="s">
        <v>38</v>
      </c>
      <c r="G1172">
        <v>1</v>
      </c>
      <c r="H1172" t="s">
        <v>1045</v>
      </c>
      <c r="I1172" t="s">
        <v>1046</v>
      </c>
      <c r="J1172" t="s">
        <v>1047</v>
      </c>
      <c r="K1172">
        <v>8</v>
      </c>
      <c r="L1172" s="1">
        <v>0.375</v>
      </c>
      <c r="M1172" s="1">
        <v>0.70833333333333337</v>
      </c>
      <c r="N1172" t="s">
        <v>1048</v>
      </c>
      <c r="O1172" t="s">
        <v>1049</v>
      </c>
      <c r="P1172" t="s">
        <v>42</v>
      </c>
      <c r="AD1172" t="s">
        <v>43</v>
      </c>
    </row>
    <row r="1173" spans="1:30" x14ac:dyDescent="0.3">
      <c r="A1173">
        <v>854</v>
      </c>
      <c r="B1173">
        <v>15158</v>
      </c>
      <c r="C1173" t="s">
        <v>2252</v>
      </c>
      <c r="D1173">
        <v>20160525</v>
      </c>
      <c r="E1173">
        <v>3</v>
      </c>
      <c r="F1173" t="s">
        <v>38</v>
      </c>
      <c r="G1173">
        <v>1</v>
      </c>
      <c r="H1173" t="s">
        <v>1045</v>
      </c>
      <c r="I1173" t="s">
        <v>1046</v>
      </c>
      <c r="J1173" t="s">
        <v>1047</v>
      </c>
      <c r="K1173">
        <v>8</v>
      </c>
      <c r="L1173" s="1">
        <v>0.375</v>
      </c>
      <c r="M1173" s="1">
        <v>0.70833333333333337</v>
      </c>
      <c r="N1173" t="s">
        <v>1048</v>
      </c>
      <c r="O1173" t="s">
        <v>1049</v>
      </c>
      <c r="P1173" t="s">
        <v>42</v>
      </c>
      <c r="AD1173" t="s">
        <v>43</v>
      </c>
    </row>
    <row r="1174" spans="1:30" x14ac:dyDescent="0.3">
      <c r="A1174">
        <v>854</v>
      </c>
      <c r="B1174">
        <v>15159</v>
      </c>
      <c r="C1174" t="s">
        <v>2252</v>
      </c>
      <c r="D1174">
        <v>20160526</v>
      </c>
      <c r="E1174">
        <v>3</v>
      </c>
      <c r="F1174" t="s">
        <v>38</v>
      </c>
      <c r="H1174" t="s">
        <v>1045</v>
      </c>
      <c r="I1174" t="s">
        <v>1046</v>
      </c>
      <c r="J1174" t="s">
        <v>1047</v>
      </c>
      <c r="K1174">
        <v>8</v>
      </c>
      <c r="L1174" s="1">
        <v>0.375</v>
      </c>
      <c r="M1174" s="1">
        <v>0.70833333333333337</v>
      </c>
      <c r="N1174" t="s">
        <v>1048</v>
      </c>
      <c r="O1174" t="s">
        <v>1049</v>
      </c>
      <c r="P1174" t="s">
        <v>42</v>
      </c>
      <c r="AD1174" t="s">
        <v>43</v>
      </c>
    </row>
    <row r="1175" spans="1:30" x14ac:dyDescent="0.3">
      <c r="A1175">
        <v>854</v>
      </c>
      <c r="B1175">
        <v>15160</v>
      </c>
      <c r="C1175" t="s">
        <v>2252</v>
      </c>
      <c r="D1175">
        <v>20160527</v>
      </c>
      <c r="E1175">
        <v>3</v>
      </c>
      <c r="F1175" t="s">
        <v>38</v>
      </c>
      <c r="G1175">
        <v>1</v>
      </c>
      <c r="H1175" t="s">
        <v>1045</v>
      </c>
      <c r="I1175" t="s">
        <v>1046</v>
      </c>
      <c r="J1175" t="s">
        <v>1047</v>
      </c>
      <c r="K1175">
        <v>8</v>
      </c>
      <c r="L1175" s="1">
        <v>0.375</v>
      </c>
      <c r="M1175" s="1">
        <v>0.70833333333333337</v>
      </c>
      <c r="N1175" t="s">
        <v>1048</v>
      </c>
      <c r="O1175" t="s">
        <v>1049</v>
      </c>
      <c r="P1175" t="s">
        <v>42</v>
      </c>
      <c r="AD1175" t="s">
        <v>43</v>
      </c>
    </row>
    <row r="1176" spans="1:30" hidden="1" x14ac:dyDescent="0.3">
      <c r="A1176">
        <v>1155</v>
      </c>
      <c r="B1176">
        <v>16425</v>
      </c>
      <c r="C1176" t="s">
        <v>3740</v>
      </c>
      <c r="AD1176" t="s">
        <v>29</v>
      </c>
    </row>
    <row r="1177" spans="1:30" x14ac:dyDescent="0.3">
      <c r="A1177">
        <v>854</v>
      </c>
      <c r="B1177">
        <v>15161</v>
      </c>
      <c r="C1177" t="s">
        <v>2253</v>
      </c>
      <c r="D1177">
        <v>20160524</v>
      </c>
      <c r="E1177">
        <v>3</v>
      </c>
      <c r="F1177" t="s">
        <v>38</v>
      </c>
      <c r="G1177">
        <v>1</v>
      </c>
      <c r="H1177" t="s">
        <v>1045</v>
      </c>
      <c r="I1177" t="s">
        <v>1046</v>
      </c>
      <c r="J1177" t="s">
        <v>1047</v>
      </c>
      <c r="K1177">
        <v>8</v>
      </c>
      <c r="L1177" s="1">
        <v>0.375</v>
      </c>
      <c r="M1177" s="1">
        <v>0.70833333333333337</v>
      </c>
      <c r="N1177" t="s">
        <v>1048</v>
      </c>
      <c r="O1177" t="s">
        <v>1049</v>
      </c>
      <c r="P1177" t="s">
        <v>42</v>
      </c>
      <c r="AD1177" t="s">
        <v>43</v>
      </c>
    </row>
    <row r="1178" spans="1:30" x14ac:dyDescent="0.3">
      <c r="A1178">
        <v>854</v>
      </c>
      <c r="B1178">
        <v>15162</v>
      </c>
      <c r="C1178" t="s">
        <v>2253</v>
      </c>
      <c r="D1178">
        <v>20160525</v>
      </c>
      <c r="E1178">
        <v>3</v>
      </c>
      <c r="F1178" t="s">
        <v>38</v>
      </c>
      <c r="G1178">
        <v>1</v>
      </c>
      <c r="H1178" t="s">
        <v>1045</v>
      </c>
      <c r="I1178" t="s">
        <v>1046</v>
      </c>
      <c r="J1178" t="s">
        <v>1047</v>
      </c>
      <c r="K1178">
        <v>8</v>
      </c>
      <c r="L1178" s="1">
        <v>0.375</v>
      </c>
      <c r="M1178" s="1">
        <v>0.70833333333333337</v>
      </c>
      <c r="N1178" t="s">
        <v>1048</v>
      </c>
      <c r="O1178" t="s">
        <v>1049</v>
      </c>
      <c r="P1178" t="s">
        <v>42</v>
      </c>
      <c r="AD1178" t="s">
        <v>43</v>
      </c>
    </row>
    <row r="1179" spans="1:30" x14ac:dyDescent="0.3">
      <c r="A1179">
        <v>854</v>
      </c>
      <c r="B1179">
        <v>15165</v>
      </c>
      <c r="C1179" t="s">
        <v>2253</v>
      </c>
      <c r="D1179">
        <v>20160526</v>
      </c>
      <c r="E1179">
        <v>3</v>
      </c>
      <c r="F1179" t="s">
        <v>38</v>
      </c>
      <c r="G1179">
        <v>1</v>
      </c>
      <c r="H1179" t="s">
        <v>1045</v>
      </c>
      <c r="I1179" t="s">
        <v>1046</v>
      </c>
      <c r="J1179" t="s">
        <v>1047</v>
      </c>
      <c r="K1179">
        <v>8</v>
      </c>
      <c r="L1179" s="1">
        <v>0.375</v>
      </c>
      <c r="M1179" s="1">
        <v>0.70833333333333337</v>
      </c>
      <c r="N1179" t="s">
        <v>1048</v>
      </c>
      <c r="O1179" t="s">
        <v>1049</v>
      </c>
      <c r="P1179" t="s">
        <v>42</v>
      </c>
      <c r="AD1179" t="s">
        <v>43</v>
      </c>
    </row>
    <row r="1180" spans="1:30" x14ac:dyDescent="0.3">
      <c r="A1180">
        <v>854</v>
      </c>
      <c r="B1180">
        <v>15166</v>
      </c>
      <c r="C1180" t="s">
        <v>2253</v>
      </c>
      <c r="D1180">
        <v>20160527</v>
      </c>
      <c r="E1180">
        <v>3</v>
      </c>
      <c r="F1180" t="s">
        <v>38</v>
      </c>
      <c r="G1180">
        <v>1</v>
      </c>
      <c r="H1180" t="s">
        <v>1045</v>
      </c>
      <c r="I1180" t="s">
        <v>1046</v>
      </c>
      <c r="J1180" t="s">
        <v>1047</v>
      </c>
      <c r="K1180">
        <v>8</v>
      </c>
      <c r="L1180" s="1">
        <v>0.375</v>
      </c>
      <c r="M1180" s="1">
        <v>0.70833333333333337</v>
      </c>
      <c r="N1180" t="s">
        <v>1048</v>
      </c>
      <c r="O1180" t="s">
        <v>1049</v>
      </c>
      <c r="P1180" t="s">
        <v>42</v>
      </c>
      <c r="AD1180" t="s">
        <v>43</v>
      </c>
    </row>
    <row r="1181" spans="1:30" x14ac:dyDescent="0.3">
      <c r="A1181">
        <v>854</v>
      </c>
      <c r="B1181">
        <v>15167</v>
      </c>
      <c r="C1181" t="s">
        <v>2254</v>
      </c>
      <c r="D1181">
        <v>20160524</v>
      </c>
      <c r="E1181">
        <v>3</v>
      </c>
      <c r="F1181" t="s">
        <v>38</v>
      </c>
      <c r="G1181">
        <v>1</v>
      </c>
      <c r="H1181" t="s">
        <v>1045</v>
      </c>
      <c r="I1181" t="s">
        <v>1046</v>
      </c>
      <c r="J1181" t="s">
        <v>1047</v>
      </c>
      <c r="K1181">
        <v>8</v>
      </c>
      <c r="L1181" s="1">
        <v>0.375</v>
      </c>
      <c r="M1181" s="1">
        <v>0.70833333333333337</v>
      </c>
      <c r="N1181" t="s">
        <v>1048</v>
      </c>
      <c r="O1181" t="s">
        <v>1049</v>
      </c>
      <c r="P1181" t="s">
        <v>42</v>
      </c>
      <c r="AD1181" t="s">
        <v>43</v>
      </c>
    </row>
    <row r="1182" spans="1:30" x14ac:dyDescent="0.3">
      <c r="A1182">
        <v>854</v>
      </c>
      <c r="B1182">
        <v>15168</v>
      </c>
      <c r="C1182" t="s">
        <v>2254</v>
      </c>
      <c r="D1182">
        <v>20160525</v>
      </c>
      <c r="E1182">
        <v>3</v>
      </c>
      <c r="F1182" t="s">
        <v>38</v>
      </c>
      <c r="G1182">
        <v>1</v>
      </c>
      <c r="H1182" t="s">
        <v>1045</v>
      </c>
      <c r="I1182" t="s">
        <v>1046</v>
      </c>
      <c r="J1182" t="s">
        <v>1047</v>
      </c>
      <c r="K1182">
        <v>8</v>
      </c>
      <c r="L1182" s="1">
        <v>0.375</v>
      </c>
      <c r="M1182" s="1">
        <v>0.70833333333333337</v>
      </c>
      <c r="N1182" t="s">
        <v>1048</v>
      </c>
      <c r="O1182" t="s">
        <v>1049</v>
      </c>
      <c r="P1182" t="s">
        <v>42</v>
      </c>
      <c r="AD1182" t="s">
        <v>43</v>
      </c>
    </row>
    <row r="1183" spans="1:30" x14ac:dyDescent="0.3">
      <c r="A1183">
        <v>854</v>
      </c>
      <c r="B1183">
        <v>15169</v>
      </c>
      <c r="C1183" t="s">
        <v>2254</v>
      </c>
      <c r="D1183">
        <v>20160526</v>
      </c>
      <c r="E1183">
        <v>3</v>
      </c>
      <c r="F1183" t="s">
        <v>38</v>
      </c>
      <c r="G1183">
        <v>1</v>
      </c>
      <c r="H1183" t="s">
        <v>1045</v>
      </c>
      <c r="I1183" t="s">
        <v>1046</v>
      </c>
      <c r="J1183" t="s">
        <v>1047</v>
      </c>
      <c r="K1183">
        <v>8</v>
      </c>
      <c r="L1183" s="1">
        <v>0.375</v>
      </c>
      <c r="M1183" s="1">
        <v>0.70833333333333337</v>
      </c>
      <c r="N1183" t="s">
        <v>1048</v>
      </c>
      <c r="O1183" t="s">
        <v>1049</v>
      </c>
      <c r="P1183" t="s">
        <v>42</v>
      </c>
      <c r="AD1183" t="s">
        <v>43</v>
      </c>
    </row>
    <row r="1184" spans="1:30" x14ac:dyDescent="0.3">
      <c r="A1184">
        <v>854</v>
      </c>
      <c r="B1184">
        <v>15170</v>
      </c>
      <c r="C1184" t="s">
        <v>2254</v>
      </c>
      <c r="D1184">
        <v>20160527</v>
      </c>
      <c r="E1184">
        <v>3</v>
      </c>
      <c r="F1184" t="s">
        <v>38</v>
      </c>
      <c r="G1184">
        <v>1</v>
      </c>
      <c r="H1184" t="s">
        <v>1045</v>
      </c>
      <c r="I1184" t="s">
        <v>1046</v>
      </c>
      <c r="J1184" t="s">
        <v>1047</v>
      </c>
      <c r="K1184">
        <v>8</v>
      </c>
      <c r="L1184" s="1">
        <v>0.375</v>
      </c>
      <c r="M1184" s="1">
        <v>0.70833333333333337</v>
      </c>
      <c r="N1184" t="s">
        <v>1048</v>
      </c>
      <c r="O1184" t="s">
        <v>1049</v>
      </c>
      <c r="P1184" t="s">
        <v>42</v>
      </c>
      <c r="AD1184" t="s">
        <v>43</v>
      </c>
    </row>
    <row r="1185" spans="1:30" x14ac:dyDescent="0.3">
      <c r="A1185">
        <v>1071</v>
      </c>
      <c r="B1185">
        <v>15216</v>
      </c>
      <c r="C1185" t="s">
        <v>2305</v>
      </c>
      <c r="D1185">
        <v>20160523</v>
      </c>
      <c r="E1185">
        <v>1</v>
      </c>
      <c r="F1185" t="s">
        <v>45</v>
      </c>
      <c r="G1185">
        <v>1</v>
      </c>
      <c r="H1185" t="s">
        <v>2306</v>
      </c>
      <c r="I1185" t="s">
        <v>2307</v>
      </c>
      <c r="J1185" t="s">
        <v>2308</v>
      </c>
      <c r="K1185">
        <v>8</v>
      </c>
      <c r="L1185" s="1">
        <v>0.58333333333333337</v>
      </c>
      <c r="M1185" s="1">
        <v>0.625</v>
      </c>
      <c r="N1185" t="s">
        <v>2309</v>
      </c>
      <c r="O1185" t="s">
        <v>2310</v>
      </c>
      <c r="P1185" t="s">
        <v>57</v>
      </c>
      <c r="Q1185">
        <v>60</v>
      </c>
      <c r="R1185">
        <v>6</v>
      </c>
      <c r="AC1185" t="s">
        <v>2311</v>
      </c>
      <c r="AD1185" t="s">
        <v>43</v>
      </c>
    </row>
    <row r="1186" spans="1:30" x14ac:dyDescent="0.3">
      <c r="A1186">
        <v>884</v>
      </c>
      <c r="B1186">
        <v>15229</v>
      </c>
      <c r="C1186" t="s">
        <v>2319</v>
      </c>
      <c r="D1186">
        <v>20160523</v>
      </c>
      <c r="E1186">
        <v>2</v>
      </c>
      <c r="F1186" t="s">
        <v>45</v>
      </c>
      <c r="H1186" t="s">
        <v>2320</v>
      </c>
      <c r="I1186" t="s">
        <v>2321</v>
      </c>
      <c r="J1186" t="s">
        <v>605</v>
      </c>
      <c r="K1186">
        <v>8</v>
      </c>
      <c r="L1186" s="1">
        <v>0.64583333333333337</v>
      </c>
      <c r="M1186" s="1">
        <v>0.72916666666666663</v>
      </c>
      <c r="N1186" t="s">
        <v>2322</v>
      </c>
      <c r="O1186" t="s">
        <v>448</v>
      </c>
      <c r="P1186" t="s">
        <v>57</v>
      </c>
      <c r="S1186">
        <v>1</v>
      </c>
      <c r="T1186" t="s">
        <v>2323</v>
      </c>
      <c r="U1186" t="s">
        <v>899</v>
      </c>
      <c r="AB1186" t="s">
        <v>2324</v>
      </c>
      <c r="AC1186" t="s">
        <v>2319</v>
      </c>
      <c r="AD1186" t="s">
        <v>43</v>
      </c>
    </row>
    <row r="1187" spans="1:30" x14ac:dyDescent="0.3">
      <c r="A1187">
        <v>1071</v>
      </c>
      <c r="B1187">
        <v>15276</v>
      </c>
      <c r="C1187" t="s">
        <v>2425</v>
      </c>
      <c r="D1187">
        <v>20160524</v>
      </c>
      <c r="E1187">
        <v>2</v>
      </c>
      <c r="F1187" t="s">
        <v>45</v>
      </c>
      <c r="G1187">
        <v>1</v>
      </c>
      <c r="H1187" t="s">
        <v>2306</v>
      </c>
      <c r="I1187" t="s">
        <v>2307</v>
      </c>
      <c r="J1187" t="s">
        <v>2308</v>
      </c>
      <c r="K1187">
        <v>8</v>
      </c>
      <c r="L1187" s="1">
        <v>0.41666666666666669</v>
      </c>
      <c r="M1187" s="1">
        <v>0.625</v>
      </c>
      <c r="N1187" t="s">
        <v>2309</v>
      </c>
      <c r="O1187" t="s">
        <v>2310</v>
      </c>
      <c r="P1187" t="s">
        <v>57</v>
      </c>
      <c r="S1187">
        <v>2</v>
      </c>
      <c r="T1187" t="s">
        <v>2426</v>
      </c>
      <c r="U1187" t="s">
        <v>2427</v>
      </c>
      <c r="AA1187" t="s">
        <v>2428</v>
      </c>
      <c r="AC1187" t="s">
        <v>2429</v>
      </c>
      <c r="AD1187" t="s">
        <v>43</v>
      </c>
    </row>
    <row r="1188" spans="1:30" x14ac:dyDescent="0.3">
      <c r="A1188">
        <v>1071</v>
      </c>
      <c r="B1188">
        <v>15277</v>
      </c>
      <c r="C1188" t="s">
        <v>2430</v>
      </c>
      <c r="D1188">
        <v>20160525</v>
      </c>
      <c r="E1188">
        <v>4</v>
      </c>
      <c r="F1188" t="s">
        <v>38</v>
      </c>
      <c r="G1188">
        <v>1</v>
      </c>
      <c r="H1188" t="s">
        <v>2431</v>
      </c>
      <c r="I1188" t="s">
        <v>2432</v>
      </c>
      <c r="J1188" t="s">
        <v>2308</v>
      </c>
      <c r="K1188">
        <v>8</v>
      </c>
      <c r="L1188" s="1">
        <v>0.64583333333333337</v>
      </c>
      <c r="M1188" s="1">
        <v>0.6875</v>
      </c>
      <c r="N1188" t="s">
        <v>2309</v>
      </c>
      <c r="O1188" t="s">
        <v>2433</v>
      </c>
      <c r="P1188" t="s">
        <v>57</v>
      </c>
      <c r="Z1188">
        <v>45</v>
      </c>
      <c r="AA1188" t="s">
        <v>2434</v>
      </c>
      <c r="AC1188" t="s">
        <v>2435</v>
      </c>
      <c r="AD1188" t="s">
        <v>43</v>
      </c>
    </row>
    <row r="1189" spans="1:30" x14ac:dyDescent="0.3">
      <c r="A1189">
        <v>1071</v>
      </c>
      <c r="B1189">
        <v>15278</v>
      </c>
      <c r="C1189" t="s">
        <v>2436</v>
      </c>
      <c r="D1189">
        <v>20160526</v>
      </c>
      <c r="E1189">
        <v>3</v>
      </c>
      <c r="F1189" t="s">
        <v>45</v>
      </c>
      <c r="G1189">
        <v>1</v>
      </c>
      <c r="H1189" t="s">
        <v>2437</v>
      </c>
      <c r="I1189" t="s">
        <v>2438</v>
      </c>
      <c r="J1189" t="s">
        <v>362</v>
      </c>
      <c r="K1189">
        <v>8</v>
      </c>
      <c r="L1189">
        <v>14</v>
      </c>
      <c r="M1189">
        <v>18</v>
      </c>
      <c r="N1189" t="s">
        <v>2309</v>
      </c>
      <c r="O1189" t="s">
        <v>2439</v>
      </c>
      <c r="P1189" t="s">
        <v>57</v>
      </c>
      <c r="W1189" t="s">
        <v>2440</v>
      </c>
      <c r="X1189" t="s">
        <v>2441</v>
      </c>
      <c r="Y1189">
        <v>30</v>
      </c>
      <c r="AA1189" t="s">
        <v>2442</v>
      </c>
      <c r="AC1189" t="s">
        <v>1529</v>
      </c>
      <c r="AD1189" t="s">
        <v>43</v>
      </c>
    </row>
    <row r="1190" spans="1:30" x14ac:dyDescent="0.3">
      <c r="A1190">
        <v>1071</v>
      </c>
      <c r="B1190">
        <v>15279</v>
      </c>
      <c r="C1190" t="s">
        <v>2443</v>
      </c>
      <c r="D1190">
        <v>20160527</v>
      </c>
      <c r="E1190">
        <v>4</v>
      </c>
      <c r="F1190" t="s">
        <v>45</v>
      </c>
      <c r="G1190">
        <v>1</v>
      </c>
      <c r="H1190" t="s">
        <v>2444</v>
      </c>
      <c r="I1190" t="s">
        <v>2445</v>
      </c>
      <c r="J1190" t="s">
        <v>2308</v>
      </c>
      <c r="K1190">
        <v>8</v>
      </c>
      <c r="L1190" s="1">
        <v>0.5</v>
      </c>
      <c r="M1190" s="1">
        <v>0.625</v>
      </c>
      <c r="N1190" t="s">
        <v>2309</v>
      </c>
      <c r="O1190" t="s">
        <v>2446</v>
      </c>
      <c r="P1190" t="s">
        <v>57</v>
      </c>
      <c r="Z1190">
        <v>15</v>
      </c>
      <c r="AA1190" t="s">
        <v>2447</v>
      </c>
      <c r="AC1190" t="s">
        <v>2443</v>
      </c>
      <c r="AD1190" t="s">
        <v>43</v>
      </c>
    </row>
    <row r="1191" spans="1:30" hidden="1" x14ac:dyDescent="0.3">
      <c r="A1191">
        <v>1147</v>
      </c>
      <c r="B1191">
        <v>16513</v>
      </c>
      <c r="C1191" t="s">
        <v>3808</v>
      </c>
      <c r="AD1191" t="s">
        <v>31</v>
      </c>
    </row>
    <row r="1192" spans="1:30" x14ac:dyDescent="0.3">
      <c r="A1192">
        <v>694</v>
      </c>
      <c r="B1192">
        <v>15280</v>
      </c>
      <c r="C1192" t="s">
        <v>2448</v>
      </c>
      <c r="D1192">
        <v>20160523</v>
      </c>
      <c r="E1192">
        <v>3</v>
      </c>
      <c r="F1192" t="s">
        <v>45</v>
      </c>
      <c r="H1192" t="s">
        <v>231</v>
      </c>
      <c r="I1192" t="s">
        <v>2449</v>
      </c>
      <c r="J1192" t="s">
        <v>231</v>
      </c>
      <c r="K1192">
        <v>8</v>
      </c>
      <c r="L1192" s="1">
        <v>0.41666666666666669</v>
      </c>
      <c r="M1192" s="1">
        <v>0.5</v>
      </c>
      <c r="N1192" t="s">
        <v>2450</v>
      </c>
      <c r="P1192" t="s">
        <v>57</v>
      </c>
      <c r="W1192" t="s">
        <v>2451</v>
      </c>
      <c r="X1192" t="s">
        <v>2452</v>
      </c>
      <c r="Y1192">
        <v>12</v>
      </c>
      <c r="AA1192" t="s">
        <v>2453</v>
      </c>
      <c r="AB1192" t="s">
        <v>2454</v>
      </c>
      <c r="AD1192" t="s">
        <v>43</v>
      </c>
    </row>
    <row r="1193" spans="1:30" x14ac:dyDescent="0.3">
      <c r="A1193">
        <v>694</v>
      </c>
      <c r="B1193">
        <v>15282</v>
      </c>
      <c r="C1193" t="s">
        <v>2448</v>
      </c>
      <c r="D1193">
        <v>20160524</v>
      </c>
      <c r="E1193">
        <v>3</v>
      </c>
      <c r="F1193" t="s">
        <v>45</v>
      </c>
      <c r="H1193" t="s">
        <v>231</v>
      </c>
      <c r="I1193" t="s">
        <v>2449</v>
      </c>
      <c r="J1193" t="s">
        <v>231</v>
      </c>
      <c r="K1193">
        <v>8</v>
      </c>
      <c r="L1193" s="1">
        <v>0.41666666666666669</v>
      </c>
      <c r="M1193" s="1">
        <v>0.5</v>
      </c>
      <c r="N1193">
        <v>2275371</v>
      </c>
      <c r="P1193" t="s">
        <v>57</v>
      </c>
      <c r="W1193" t="s">
        <v>2455</v>
      </c>
      <c r="X1193" t="s">
        <v>2456</v>
      </c>
      <c r="Y1193">
        <v>34</v>
      </c>
      <c r="AA1193" t="s">
        <v>2457</v>
      </c>
      <c r="AD1193" t="s">
        <v>43</v>
      </c>
    </row>
    <row r="1194" spans="1:30" x14ac:dyDescent="0.3">
      <c r="A1194">
        <v>694</v>
      </c>
      <c r="B1194">
        <v>15283</v>
      </c>
      <c r="C1194" t="s">
        <v>2448</v>
      </c>
      <c r="D1194">
        <v>20160525</v>
      </c>
      <c r="E1194">
        <v>3</v>
      </c>
      <c r="F1194" t="s">
        <v>45</v>
      </c>
      <c r="H1194" t="s">
        <v>231</v>
      </c>
      <c r="I1194" t="s">
        <v>2449</v>
      </c>
      <c r="J1194" t="s">
        <v>231</v>
      </c>
      <c r="K1194">
        <v>8</v>
      </c>
      <c r="L1194" s="1">
        <v>0.41666666666666669</v>
      </c>
      <c r="M1194" s="1">
        <v>0.5</v>
      </c>
      <c r="N1194">
        <v>2275371</v>
      </c>
      <c r="P1194" t="s">
        <v>57</v>
      </c>
      <c r="W1194" t="s">
        <v>2455</v>
      </c>
      <c r="X1194" t="s">
        <v>2458</v>
      </c>
      <c r="Y1194">
        <v>13</v>
      </c>
      <c r="AD1194" t="s">
        <v>43</v>
      </c>
    </row>
    <row r="1195" spans="1:30" x14ac:dyDescent="0.3">
      <c r="A1195">
        <v>694</v>
      </c>
      <c r="B1195">
        <v>15290</v>
      </c>
      <c r="C1195" t="s">
        <v>1323</v>
      </c>
      <c r="D1195">
        <v>20160523</v>
      </c>
      <c r="E1195">
        <v>4</v>
      </c>
      <c r="F1195" t="s">
        <v>38</v>
      </c>
      <c r="H1195" t="s">
        <v>2465</v>
      </c>
      <c r="I1195" t="s">
        <v>2466</v>
      </c>
      <c r="J1195" t="s">
        <v>231</v>
      </c>
      <c r="K1195">
        <v>8</v>
      </c>
      <c r="L1195" s="1">
        <v>0.375</v>
      </c>
      <c r="M1195" s="1">
        <v>0.75</v>
      </c>
      <c r="N1195" t="s">
        <v>2467</v>
      </c>
      <c r="P1195" t="s">
        <v>57</v>
      </c>
      <c r="Z1195">
        <v>144</v>
      </c>
      <c r="AD1195" t="s">
        <v>43</v>
      </c>
    </row>
    <row r="1196" spans="1:30" x14ac:dyDescent="0.3">
      <c r="A1196">
        <v>694</v>
      </c>
      <c r="B1196">
        <v>15293</v>
      </c>
      <c r="C1196" t="s">
        <v>2468</v>
      </c>
      <c r="D1196">
        <v>20160525</v>
      </c>
      <c r="E1196">
        <v>2</v>
      </c>
      <c r="F1196" t="s">
        <v>45</v>
      </c>
      <c r="H1196" t="s">
        <v>2465</v>
      </c>
      <c r="I1196" t="s">
        <v>2466</v>
      </c>
      <c r="J1196" t="s">
        <v>231</v>
      </c>
      <c r="K1196">
        <v>8</v>
      </c>
      <c r="L1196" s="1">
        <v>0.54166666666666663</v>
      </c>
      <c r="M1196" s="1">
        <v>0.58333333333333337</v>
      </c>
      <c r="N1196" t="s">
        <v>2467</v>
      </c>
      <c r="P1196" t="s">
        <v>57</v>
      </c>
      <c r="S1196">
        <v>4</v>
      </c>
      <c r="T1196" t="s">
        <v>2469</v>
      </c>
      <c r="U1196" t="s">
        <v>1891</v>
      </c>
      <c r="AA1196" t="s">
        <v>2470</v>
      </c>
      <c r="AD1196" t="s">
        <v>43</v>
      </c>
    </row>
    <row r="1197" spans="1:30" x14ac:dyDescent="0.3">
      <c r="A1197">
        <v>632</v>
      </c>
      <c r="B1197">
        <v>15304</v>
      </c>
      <c r="C1197" t="s">
        <v>2490</v>
      </c>
      <c r="D1197">
        <v>20160525</v>
      </c>
      <c r="E1197">
        <v>3</v>
      </c>
      <c r="F1197" t="s">
        <v>45</v>
      </c>
      <c r="J1197" t="s">
        <v>2491</v>
      </c>
      <c r="K1197">
        <v>8</v>
      </c>
      <c r="P1197" t="s">
        <v>57</v>
      </c>
      <c r="W1197" t="s">
        <v>2492</v>
      </c>
      <c r="X1197" t="s">
        <v>2493</v>
      </c>
      <c r="Y1197">
        <v>90</v>
      </c>
      <c r="AA1197" t="s">
        <v>2494</v>
      </c>
      <c r="AC1197" t="s">
        <v>2490</v>
      </c>
      <c r="AD1197" t="s">
        <v>43</v>
      </c>
    </row>
    <row r="1198" spans="1:30" x14ac:dyDescent="0.3">
      <c r="A1198">
        <v>945</v>
      </c>
      <c r="B1198">
        <v>15324</v>
      </c>
      <c r="C1198" t="s">
        <v>2539</v>
      </c>
      <c r="D1198">
        <v>20160526</v>
      </c>
      <c r="E1198">
        <v>3</v>
      </c>
      <c r="F1198" t="s">
        <v>45</v>
      </c>
      <c r="H1198" t="s">
        <v>80</v>
      </c>
      <c r="I1198" t="s">
        <v>2540</v>
      </c>
      <c r="J1198" t="s">
        <v>80</v>
      </c>
      <c r="K1198">
        <v>8</v>
      </c>
      <c r="L1198" s="1">
        <v>0.54166666666666663</v>
      </c>
      <c r="M1198" s="1">
        <v>0.64583333333333337</v>
      </c>
      <c r="N1198" t="s">
        <v>1532</v>
      </c>
      <c r="P1198" t="s">
        <v>42</v>
      </c>
      <c r="AD1198" t="s">
        <v>43</v>
      </c>
    </row>
    <row r="1199" spans="1:30" x14ac:dyDescent="0.3">
      <c r="A1199">
        <v>945</v>
      </c>
      <c r="B1199">
        <v>15325</v>
      </c>
      <c r="C1199" t="s">
        <v>2541</v>
      </c>
      <c r="D1199">
        <v>20160525</v>
      </c>
      <c r="E1199">
        <v>2</v>
      </c>
      <c r="F1199" t="s">
        <v>45</v>
      </c>
      <c r="H1199" t="s">
        <v>2542</v>
      </c>
      <c r="I1199" t="s">
        <v>2540</v>
      </c>
      <c r="J1199" t="s">
        <v>80</v>
      </c>
      <c r="K1199">
        <v>8</v>
      </c>
      <c r="L1199" s="1">
        <v>0.5</v>
      </c>
      <c r="M1199" s="1">
        <v>0.54166666666666663</v>
      </c>
      <c r="N1199" t="s">
        <v>1532</v>
      </c>
      <c r="P1199" t="s">
        <v>57</v>
      </c>
      <c r="S1199">
        <v>2</v>
      </c>
      <c r="T1199" t="s">
        <v>2543</v>
      </c>
      <c r="U1199" t="s">
        <v>2544</v>
      </c>
      <c r="AA1199" t="s">
        <v>2545</v>
      </c>
      <c r="AB1199" t="s">
        <v>2546</v>
      </c>
      <c r="AC1199" t="s">
        <v>2541</v>
      </c>
      <c r="AD1199" t="s">
        <v>43</v>
      </c>
    </row>
    <row r="1200" spans="1:30" x14ac:dyDescent="0.3">
      <c r="A1200">
        <v>945</v>
      </c>
      <c r="B1200">
        <v>15328</v>
      </c>
      <c r="C1200" t="s">
        <v>2548</v>
      </c>
      <c r="D1200">
        <v>20160523</v>
      </c>
      <c r="E1200">
        <v>1</v>
      </c>
      <c r="F1200" t="s">
        <v>45</v>
      </c>
      <c r="H1200" t="s">
        <v>2542</v>
      </c>
      <c r="I1200" t="s">
        <v>2540</v>
      </c>
      <c r="J1200" t="s">
        <v>80</v>
      </c>
      <c r="K1200">
        <v>8</v>
      </c>
      <c r="L1200" s="1">
        <v>0.35416666666666669</v>
      </c>
      <c r="M1200" s="1">
        <v>0.39583333333333331</v>
      </c>
      <c r="N1200" t="s">
        <v>1532</v>
      </c>
      <c r="P1200" t="s">
        <v>57</v>
      </c>
      <c r="Q1200">
        <v>36</v>
      </c>
      <c r="R1200">
        <v>15</v>
      </c>
      <c r="AA1200" t="s">
        <v>2549</v>
      </c>
      <c r="AB1200" t="s">
        <v>2550</v>
      </c>
      <c r="AC1200" t="s">
        <v>2548</v>
      </c>
      <c r="AD1200" t="s">
        <v>43</v>
      </c>
    </row>
    <row r="1201" spans="1:30" x14ac:dyDescent="0.3">
      <c r="A1201">
        <v>945</v>
      </c>
      <c r="B1201">
        <v>15330</v>
      </c>
      <c r="C1201" t="s">
        <v>2553</v>
      </c>
      <c r="D1201">
        <v>20160525</v>
      </c>
      <c r="E1201">
        <v>4</v>
      </c>
      <c r="F1201" t="s">
        <v>45</v>
      </c>
      <c r="H1201" t="s">
        <v>2542</v>
      </c>
      <c r="I1201" t="s">
        <v>2540</v>
      </c>
      <c r="J1201" t="s">
        <v>80</v>
      </c>
      <c r="K1201">
        <v>8</v>
      </c>
      <c r="L1201" s="1">
        <v>0.35416666666666669</v>
      </c>
      <c r="M1201" s="1">
        <v>0.70833333333333337</v>
      </c>
      <c r="N1201" t="s">
        <v>1532</v>
      </c>
      <c r="P1201" t="s">
        <v>42</v>
      </c>
      <c r="AD1201" t="s">
        <v>43</v>
      </c>
    </row>
    <row r="1202" spans="1:30" x14ac:dyDescent="0.3">
      <c r="A1202">
        <v>945</v>
      </c>
      <c r="B1202">
        <v>15331</v>
      </c>
      <c r="C1202" t="s">
        <v>2554</v>
      </c>
      <c r="D1202">
        <v>20160527</v>
      </c>
      <c r="E1202">
        <v>2</v>
      </c>
      <c r="F1202" t="s">
        <v>45</v>
      </c>
      <c r="H1202" t="s">
        <v>2542</v>
      </c>
      <c r="I1202" t="s">
        <v>2540</v>
      </c>
      <c r="J1202" t="s">
        <v>80</v>
      </c>
      <c r="K1202">
        <v>8</v>
      </c>
      <c r="L1202" s="1">
        <v>0.45833333333333331</v>
      </c>
      <c r="N1202" t="s">
        <v>1532</v>
      </c>
      <c r="P1202" t="s">
        <v>42</v>
      </c>
      <c r="AD1202" t="s">
        <v>43</v>
      </c>
    </row>
    <row r="1203" spans="1:30" x14ac:dyDescent="0.3">
      <c r="A1203">
        <v>945</v>
      </c>
      <c r="B1203">
        <v>15333</v>
      </c>
      <c r="C1203" t="s">
        <v>2555</v>
      </c>
      <c r="D1203">
        <v>20160527</v>
      </c>
      <c r="E1203">
        <v>4</v>
      </c>
      <c r="F1203" t="s">
        <v>45</v>
      </c>
      <c r="H1203" t="s">
        <v>2542</v>
      </c>
      <c r="I1203" t="s">
        <v>2540</v>
      </c>
      <c r="J1203" t="s">
        <v>80</v>
      </c>
      <c r="K1203">
        <v>8</v>
      </c>
      <c r="L1203" s="1">
        <v>0.5</v>
      </c>
      <c r="M1203" s="1">
        <v>0.54166666666666663</v>
      </c>
      <c r="N1203" t="s">
        <v>1532</v>
      </c>
      <c r="P1203" t="s">
        <v>42</v>
      </c>
      <c r="AD1203" t="s">
        <v>43</v>
      </c>
    </row>
    <row r="1204" spans="1:30" x14ac:dyDescent="0.3">
      <c r="A1204">
        <v>945</v>
      </c>
      <c r="B1204">
        <v>15338</v>
      </c>
      <c r="C1204" t="s">
        <v>2567</v>
      </c>
      <c r="D1204">
        <v>20160523</v>
      </c>
      <c r="E1204">
        <v>4</v>
      </c>
      <c r="F1204" t="s">
        <v>38</v>
      </c>
      <c r="H1204" t="s">
        <v>2542</v>
      </c>
      <c r="I1204" t="s">
        <v>2540</v>
      </c>
      <c r="J1204" t="s">
        <v>80</v>
      </c>
      <c r="K1204">
        <v>8</v>
      </c>
      <c r="L1204" s="1">
        <v>0.35416666666666669</v>
      </c>
      <c r="M1204" s="1">
        <v>0.70833333333333337</v>
      </c>
      <c r="N1204" t="s">
        <v>1532</v>
      </c>
      <c r="P1204" t="s">
        <v>57</v>
      </c>
      <c r="Z1204">
        <v>36</v>
      </c>
      <c r="AB1204" t="s">
        <v>2568</v>
      </c>
      <c r="AC1204" t="s">
        <v>2567</v>
      </c>
      <c r="AD1204" t="s">
        <v>43</v>
      </c>
    </row>
    <row r="1205" spans="1:30" x14ac:dyDescent="0.3">
      <c r="A1205">
        <v>945</v>
      </c>
      <c r="B1205">
        <v>15341</v>
      </c>
      <c r="C1205" t="s">
        <v>2569</v>
      </c>
      <c r="D1205">
        <v>20160526</v>
      </c>
      <c r="E1205">
        <v>2</v>
      </c>
      <c r="F1205" t="s">
        <v>45</v>
      </c>
      <c r="H1205" t="s">
        <v>2542</v>
      </c>
      <c r="I1205" t="s">
        <v>2540</v>
      </c>
      <c r="J1205" t="s">
        <v>80</v>
      </c>
      <c r="K1205">
        <v>8</v>
      </c>
      <c r="L1205" s="1">
        <v>0.66666666666666663</v>
      </c>
      <c r="M1205" s="1">
        <v>0.70833333333333337</v>
      </c>
      <c r="N1205" t="s">
        <v>1532</v>
      </c>
      <c r="P1205" t="s">
        <v>42</v>
      </c>
      <c r="AD1205" t="s">
        <v>43</v>
      </c>
    </row>
    <row r="1206" spans="1:30" x14ac:dyDescent="0.3">
      <c r="A1206">
        <v>882</v>
      </c>
      <c r="B1206">
        <v>15436</v>
      </c>
      <c r="C1206" t="s">
        <v>2705</v>
      </c>
      <c r="D1206">
        <v>20160523</v>
      </c>
      <c r="E1206">
        <v>4</v>
      </c>
      <c r="F1206" t="s">
        <v>45</v>
      </c>
      <c r="H1206" t="s">
        <v>2706</v>
      </c>
      <c r="I1206" t="s">
        <v>2707</v>
      </c>
      <c r="J1206" t="s">
        <v>2308</v>
      </c>
      <c r="K1206">
        <v>8</v>
      </c>
      <c r="L1206" s="1">
        <v>0.4236111111111111</v>
      </c>
      <c r="M1206" s="1">
        <v>0.5625</v>
      </c>
      <c r="N1206" t="s">
        <v>2708</v>
      </c>
      <c r="P1206" t="s">
        <v>42</v>
      </c>
      <c r="AD1206" t="s">
        <v>43</v>
      </c>
    </row>
    <row r="1207" spans="1:30" hidden="1" x14ac:dyDescent="0.3">
      <c r="A1207">
        <v>218</v>
      </c>
      <c r="B1207">
        <v>16558</v>
      </c>
      <c r="C1207" t="s">
        <v>3853</v>
      </c>
      <c r="AD1207" t="s">
        <v>29</v>
      </c>
    </row>
    <row r="1208" spans="1:30" hidden="1" x14ac:dyDescent="0.3">
      <c r="A1208">
        <v>613</v>
      </c>
      <c r="B1208">
        <v>16561</v>
      </c>
      <c r="C1208" t="s">
        <v>3854</v>
      </c>
      <c r="AD1208" t="s">
        <v>31</v>
      </c>
    </row>
    <row r="1209" spans="1:30" x14ac:dyDescent="0.3">
      <c r="A1209">
        <v>882</v>
      </c>
      <c r="B1209">
        <v>15437</v>
      </c>
      <c r="C1209" t="s">
        <v>2709</v>
      </c>
      <c r="D1209">
        <v>20160524</v>
      </c>
      <c r="E1209">
        <v>4</v>
      </c>
      <c r="F1209" t="s">
        <v>38</v>
      </c>
      <c r="H1209" t="s">
        <v>2706</v>
      </c>
      <c r="I1209" t="s">
        <v>2707</v>
      </c>
      <c r="J1209" t="s">
        <v>2308</v>
      </c>
      <c r="K1209">
        <v>8</v>
      </c>
      <c r="L1209" s="1">
        <v>0.4236111111111111</v>
      </c>
      <c r="M1209" s="1">
        <v>0.5625</v>
      </c>
      <c r="N1209" t="s">
        <v>2708</v>
      </c>
      <c r="P1209" t="s">
        <v>42</v>
      </c>
      <c r="AD1209" t="s">
        <v>43</v>
      </c>
    </row>
    <row r="1210" spans="1:30" x14ac:dyDescent="0.3">
      <c r="A1210">
        <v>972</v>
      </c>
      <c r="B1210">
        <v>15438</v>
      </c>
      <c r="C1210" t="s">
        <v>2710</v>
      </c>
      <c r="D1210">
        <v>20160523</v>
      </c>
      <c r="E1210">
        <v>2</v>
      </c>
      <c r="F1210" t="s">
        <v>45</v>
      </c>
      <c r="G1210">
        <v>1</v>
      </c>
      <c r="H1210" t="s">
        <v>1732</v>
      </c>
      <c r="I1210" t="s">
        <v>1733</v>
      </c>
      <c r="J1210" t="s">
        <v>1734</v>
      </c>
      <c r="K1210">
        <v>8</v>
      </c>
      <c r="L1210" s="1">
        <v>0.51041666666666663</v>
      </c>
      <c r="M1210" s="1">
        <v>0.58333333333333337</v>
      </c>
      <c r="N1210" t="s">
        <v>2711</v>
      </c>
      <c r="O1210" t="s">
        <v>1856</v>
      </c>
      <c r="P1210" t="s">
        <v>42</v>
      </c>
      <c r="AD1210" t="s">
        <v>43</v>
      </c>
    </row>
    <row r="1211" spans="1:30" x14ac:dyDescent="0.3">
      <c r="A1211">
        <v>672</v>
      </c>
      <c r="B1211">
        <v>15451</v>
      </c>
      <c r="C1211" t="s">
        <v>2741</v>
      </c>
      <c r="D1211">
        <v>20160523</v>
      </c>
      <c r="E1211">
        <v>1</v>
      </c>
      <c r="F1211" t="s">
        <v>45</v>
      </c>
      <c r="H1211" t="s">
        <v>2742</v>
      </c>
      <c r="I1211" t="s">
        <v>2743</v>
      </c>
      <c r="J1211" t="s">
        <v>1047</v>
      </c>
      <c r="K1211">
        <v>8</v>
      </c>
      <c r="L1211" s="1">
        <v>0.69791666666666663</v>
      </c>
      <c r="M1211" s="1">
        <v>0.72569444444444453</v>
      </c>
      <c r="N1211" t="s">
        <v>2744</v>
      </c>
      <c r="P1211" t="s">
        <v>57</v>
      </c>
      <c r="Q1211">
        <v>1500</v>
      </c>
      <c r="R1211">
        <v>80</v>
      </c>
      <c r="AB1211" t="s">
        <v>2745</v>
      </c>
      <c r="AC1211" t="s">
        <v>2741</v>
      </c>
      <c r="AD1211" t="s">
        <v>43</v>
      </c>
    </row>
    <row r="1212" spans="1:30" x14ac:dyDescent="0.3">
      <c r="A1212">
        <v>672</v>
      </c>
      <c r="B1212">
        <v>15453</v>
      </c>
      <c r="C1212" t="s">
        <v>2746</v>
      </c>
      <c r="D1212">
        <v>20160524</v>
      </c>
      <c r="E1212">
        <v>2</v>
      </c>
      <c r="F1212" t="s">
        <v>45</v>
      </c>
      <c r="H1212" t="s">
        <v>2742</v>
      </c>
      <c r="I1212" t="s">
        <v>2743</v>
      </c>
      <c r="J1212" t="s">
        <v>1047</v>
      </c>
      <c r="K1212">
        <v>8</v>
      </c>
      <c r="L1212" s="1">
        <v>0.60416666666666663</v>
      </c>
      <c r="M1212" s="1">
        <v>0.6875</v>
      </c>
      <c r="N1212" t="s">
        <v>2744</v>
      </c>
      <c r="P1212" t="s">
        <v>57</v>
      </c>
      <c r="S1212">
        <v>5</v>
      </c>
      <c r="T1212" t="s">
        <v>2747</v>
      </c>
      <c r="U1212" t="s">
        <v>2748</v>
      </c>
      <c r="AA1212" t="s">
        <v>2749</v>
      </c>
      <c r="AB1212" t="s">
        <v>2750</v>
      </c>
      <c r="AC1212" t="s">
        <v>2746</v>
      </c>
      <c r="AD1212" t="s">
        <v>43</v>
      </c>
    </row>
    <row r="1213" spans="1:30" x14ac:dyDescent="0.3">
      <c r="A1213">
        <v>672</v>
      </c>
      <c r="B1213">
        <v>15456</v>
      </c>
      <c r="C1213" t="s">
        <v>2757</v>
      </c>
      <c r="D1213">
        <v>20160526</v>
      </c>
      <c r="E1213">
        <v>2</v>
      </c>
      <c r="F1213" t="s">
        <v>45</v>
      </c>
      <c r="H1213" t="s">
        <v>2742</v>
      </c>
      <c r="I1213" t="s">
        <v>2743</v>
      </c>
      <c r="J1213" t="s">
        <v>1047</v>
      </c>
      <c r="K1213">
        <v>8</v>
      </c>
      <c r="L1213" s="1">
        <v>0.5</v>
      </c>
      <c r="M1213" s="1">
        <v>0.69791666666666663</v>
      </c>
      <c r="N1213" t="s">
        <v>2744</v>
      </c>
      <c r="P1213" t="s">
        <v>57</v>
      </c>
      <c r="S1213" t="s">
        <v>2758</v>
      </c>
      <c r="T1213" t="s">
        <v>2759</v>
      </c>
      <c r="U1213" t="s">
        <v>2760</v>
      </c>
      <c r="AA1213" t="s">
        <v>2761</v>
      </c>
      <c r="AB1213" t="s">
        <v>2762</v>
      </c>
      <c r="AC1213" t="s">
        <v>2757</v>
      </c>
      <c r="AD1213" t="s">
        <v>43</v>
      </c>
    </row>
    <row r="1214" spans="1:30" hidden="1" x14ac:dyDescent="0.3">
      <c r="A1214">
        <v>122</v>
      </c>
      <c r="B1214">
        <v>16571</v>
      </c>
      <c r="C1214" t="s">
        <v>3866</v>
      </c>
      <c r="AD1214" t="s">
        <v>31</v>
      </c>
    </row>
    <row r="1215" spans="1:30" hidden="1" x14ac:dyDescent="0.3">
      <c r="A1215">
        <v>122</v>
      </c>
      <c r="B1215">
        <v>16573</v>
      </c>
      <c r="C1215" t="s">
        <v>3867</v>
      </c>
      <c r="AD1215" t="s">
        <v>31</v>
      </c>
    </row>
    <row r="1216" spans="1:30" x14ac:dyDescent="0.3">
      <c r="A1216">
        <v>672</v>
      </c>
      <c r="B1216">
        <v>15460</v>
      </c>
      <c r="C1216" t="s">
        <v>2766</v>
      </c>
      <c r="D1216">
        <v>20160527</v>
      </c>
      <c r="E1216">
        <v>2</v>
      </c>
      <c r="F1216" t="s">
        <v>45</v>
      </c>
      <c r="H1216" t="s">
        <v>2742</v>
      </c>
      <c r="I1216" t="s">
        <v>2743</v>
      </c>
      <c r="J1216" t="s">
        <v>1047</v>
      </c>
      <c r="K1216">
        <v>8</v>
      </c>
      <c r="L1216" s="1">
        <v>0.75</v>
      </c>
      <c r="M1216" s="1">
        <v>0.78125</v>
      </c>
      <c r="N1216" t="s">
        <v>2744</v>
      </c>
      <c r="P1216" t="s">
        <v>57</v>
      </c>
      <c r="S1216">
        <v>500</v>
      </c>
      <c r="T1216" t="s">
        <v>2767</v>
      </c>
      <c r="U1216" t="s">
        <v>2768</v>
      </c>
      <c r="AA1216" t="s">
        <v>2769</v>
      </c>
      <c r="AB1216" t="s">
        <v>2770</v>
      </c>
      <c r="AC1216" t="s">
        <v>2766</v>
      </c>
      <c r="AD1216" t="s">
        <v>43</v>
      </c>
    </row>
    <row r="1217" spans="1:30" x14ac:dyDescent="0.3">
      <c r="A1217">
        <v>579</v>
      </c>
      <c r="B1217">
        <v>15467</v>
      </c>
      <c r="C1217" t="s">
        <v>2771</v>
      </c>
      <c r="D1217">
        <v>20160523</v>
      </c>
      <c r="E1217">
        <v>4</v>
      </c>
      <c r="F1217" t="s">
        <v>38</v>
      </c>
      <c r="H1217" t="s">
        <v>1396</v>
      </c>
      <c r="J1217" t="s">
        <v>1392</v>
      </c>
      <c r="K1217">
        <v>8</v>
      </c>
      <c r="P1217" t="s">
        <v>57</v>
      </c>
      <c r="Z1217">
        <v>11</v>
      </c>
      <c r="AA1217" t="s">
        <v>2772</v>
      </c>
      <c r="AC1217" t="s">
        <v>2771</v>
      </c>
      <c r="AD1217" t="s">
        <v>43</v>
      </c>
    </row>
    <row r="1218" spans="1:30" hidden="1" x14ac:dyDescent="0.3">
      <c r="A1218">
        <v>613</v>
      </c>
      <c r="B1218">
        <v>16578</v>
      </c>
      <c r="C1218" t="s">
        <v>3870</v>
      </c>
      <c r="AD1218" t="s">
        <v>29</v>
      </c>
    </row>
    <row r="1219" spans="1:30" x14ac:dyDescent="0.3">
      <c r="A1219">
        <v>579</v>
      </c>
      <c r="B1219">
        <v>15470</v>
      </c>
      <c r="C1219" t="s">
        <v>2773</v>
      </c>
      <c r="D1219">
        <v>20160524</v>
      </c>
      <c r="E1219">
        <v>4</v>
      </c>
      <c r="F1219" t="s">
        <v>38</v>
      </c>
      <c r="H1219" t="s">
        <v>1396</v>
      </c>
      <c r="J1219" t="s">
        <v>1392</v>
      </c>
      <c r="K1219">
        <v>8</v>
      </c>
      <c r="P1219" t="s">
        <v>57</v>
      </c>
      <c r="Z1219">
        <v>12</v>
      </c>
      <c r="AC1219" t="s">
        <v>2773</v>
      </c>
      <c r="AD1219" t="s">
        <v>43</v>
      </c>
    </row>
    <row r="1220" spans="1:30" x14ac:dyDescent="0.3">
      <c r="A1220">
        <v>579</v>
      </c>
      <c r="B1220">
        <v>15471</v>
      </c>
      <c r="C1220" t="s">
        <v>2774</v>
      </c>
      <c r="D1220">
        <v>20160524</v>
      </c>
      <c r="E1220">
        <v>4</v>
      </c>
      <c r="F1220" t="s">
        <v>38</v>
      </c>
      <c r="H1220" t="s">
        <v>1396</v>
      </c>
      <c r="J1220" t="s">
        <v>1392</v>
      </c>
      <c r="K1220">
        <v>8</v>
      </c>
      <c r="P1220" t="s">
        <v>57</v>
      </c>
      <c r="Z1220">
        <v>6</v>
      </c>
      <c r="AA1220" t="s">
        <v>2775</v>
      </c>
      <c r="AC1220" t="s">
        <v>2774</v>
      </c>
      <c r="AD1220" t="s">
        <v>43</v>
      </c>
    </row>
    <row r="1221" spans="1:30" hidden="1" x14ac:dyDescent="0.3">
      <c r="A1221">
        <v>761</v>
      </c>
      <c r="B1221">
        <v>16594</v>
      </c>
      <c r="C1221" t="s">
        <v>3886</v>
      </c>
      <c r="AD1221" t="s">
        <v>29</v>
      </c>
    </row>
    <row r="1222" spans="1:30" hidden="1" x14ac:dyDescent="0.3">
      <c r="A1222">
        <v>35</v>
      </c>
      <c r="B1222">
        <v>16602</v>
      </c>
      <c r="C1222" t="s">
        <v>3887</v>
      </c>
      <c r="AD1222" t="s">
        <v>31</v>
      </c>
    </row>
    <row r="1223" spans="1:30" x14ac:dyDescent="0.3">
      <c r="A1223">
        <v>579</v>
      </c>
      <c r="B1223">
        <v>15472</v>
      </c>
      <c r="C1223" t="s">
        <v>2776</v>
      </c>
      <c r="D1223">
        <v>20160524</v>
      </c>
      <c r="E1223">
        <v>4</v>
      </c>
      <c r="F1223" t="s">
        <v>38</v>
      </c>
      <c r="H1223" t="s">
        <v>1396</v>
      </c>
      <c r="J1223" t="s">
        <v>1392</v>
      </c>
      <c r="K1223">
        <v>8</v>
      </c>
      <c r="P1223" t="s">
        <v>57</v>
      </c>
      <c r="Z1223">
        <v>8</v>
      </c>
      <c r="AA1223" t="s">
        <v>2777</v>
      </c>
      <c r="AC1223" t="s">
        <v>2776</v>
      </c>
      <c r="AD1223" t="s">
        <v>43</v>
      </c>
    </row>
    <row r="1224" spans="1:30" x14ac:dyDescent="0.3">
      <c r="A1224">
        <v>579</v>
      </c>
      <c r="B1224">
        <v>15474</v>
      </c>
      <c r="C1224" t="s">
        <v>2778</v>
      </c>
      <c r="D1224">
        <v>20160524</v>
      </c>
      <c r="E1224">
        <v>1</v>
      </c>
      <c r="F1224" t="s">
        <v>45</v>
      </c>
      <c r="H1224" t="s">
        <v>2779</v>
      </c>
      <c r="J1224" t="s">
        <v>1392</v>
      </c>
      <c r="K1224">
        <v>8</v>
      </c>
      <c r="P1224" t="s">
        <v>57</v>
      </c>
      <c r="Q1224">
        <v>30</v>
      </c>
      <c r="R1224">
        <v>5</v>
      </c>
      <c r="AA1224" t="s">
        <v>2780</v>
      </c>
      <c r="AC1224" t="s">
        <v>2778</v>
      </c>
      <c r="AD1224" t="s">
        <v>43</v>
      </c>
    </row>
    <row r="1225" spans="1:30" x14ac:dyDescent="0.3">
      <c r="A1225">
        <v>579</v>
      </c>
      <c r="B1225">
        <v>15475</v>
      </c>
      <c r="C1225" t="s">
        <v>2781</v>
      </c>
      <c r="D1225">
        <v>20160525</v>
      </c>
      <c r="E1225">
        <v>4</v>
      </c>
      <c r="F1225" t="s">
        <v>38</v>
      </c>
      <c r="H1225" t="s">
        <v>1396</v>
      </c>
      <c r="J1225" t="s">
        <v>1392</v>
      </c>
      <c r="K1225">
        <v>8</v>
      </c>
      <c r="P1225" t="s">
        <v>57</v>
      </c>
      <c r="Z1225">
        <v>6</v>
      </c>
      <c r="AA1225" t="s">
        <v>2782</v>
      </c>
      <c r="AC1225" t="s">
        <v>2781</v>
      </c>
      <c r="AD1225" t="s">
        <v>43</v>
      </c>
    </row>
    <row r="1226" spans="1:30" x14ac:dyDescent="0.3">
      <c r="A1226">
        <v>579</v>
      </c>
      <c r="B1226">
        <v>15476</v>
      </c>
      <c r="C1226" t="s">
        <v>2783</v>
      </c>
      <c r="D1226">
        <v>20160525</v>
      </c>
      <c r="E1226">
        <v>4</v>
      </c>
      <c r="F1226" t="s">
        <v>38</v>
      </c>
      <c r="H1226" t="s">
        <v>1396</v>
      </c>
      <c r="J1226" t="s">
        <v>1392</v>
      </c>
      <c r="K1226">
        <v>8</v>
      </c>
      <c r="P1226" t="s">
        <v>57</v>
      </c>
      <c r="Z1226">
        <v>10</v>
      </c>
      <c r="AA1226" t="s">
        <v>2784</v>
      </c>
      <c r="AC1226" t="s">
        <v>2783</v>
      </c>
      <c r="AD1226" t="s">
        <v>43</v>
      </c>
    </row>
    <row r="1227" spans="1:30" x14ac:dyDescent="0.3">
      <c r="A1227">
        <v>579</v>
      </c>
      <c r="B1227">
        <v>15477</v>
      </c>
      <c r="C1227" t="s">
        <v>2785</v>
      </c>
      <c r="D1227">
        <v>20160525</v>
      </c>
      <c r="E1227">
        <v>4</v>
      </c>
      <c r="F1227" t="s">
        <v>45</v>
      </c>
      <c r="H1227" t="s">
        <v>2786</v>
      </c>
      <c r="J1227" t="s">
        <v>1392</v>
      </c>
      <c r="K1227">
        <v>8</v>
      </c>
      <c r="P1227" t="s">
        <v>57</v>
      </c>
      <c r="Z1227">
        <v>40</v>
      </c>
      <c r="AA1227" t="s">
        <v>2787</v>
      </c>
      <c r="AC1227" t="s">
        <v>2785</v>
      </c>
      <c r="AD1227" t="s">
        <v>43</v>
      </c>
    </row>
    <row r="1228" spans="1:30" hidden="1" x14ac:dyDescent="0.3">
      <c r="A1228">
        <v>387</v>
      </c>
      <c r="B1228">
        <v>16615</v>
      </c>
      <c r="C1228" t="s">
        <v>3897</v>
      </c>
      <c r="AD1228" t="s">
        <v>29</v>
      </c>
    </row>
    <row r="1229" spans="1:30" hidden="1" x14ac:dyDescent="0.3">
      <c r="A1229">
        <v>1127</v>
      </c>
      <c r="B1229">
        <v>16618</v>
      </c>
      <c r="C1229" t="s">
        <v>3898</v>
      </c>
      <c r="AD1229" t="s">
        <v>29</v>
      </c>
    </row>
    <row r="1230" spans="1:30" x14ac:dyDescent="0.3">
      <c r="A1230">
        <v>579</v>
      </c>
      <c r="B1230">
        <v>15478</v>
      </c>
      <c r="C1230" t="s">
        <v>2788</v>
      </c>
      <c r="D1230">
        <v>20160525</v>
      </c>
      <c r="E1230">
        <v>1</v>
      </c>
      <c r="F1230" t="s">
        <v>45</v>
      </c>
      <c r="H1230" t="s">
        <v>2779</v>
      </c>
      <c r="J1230" t="s">
        <v>1392</v>
      </c>
      <c r="K1230">
        <v>8</v>
      </c>
      <c r="P1230" t="s">
        <v>57</v>
      </c>
      <c r="Q1230">
        <v>30</v>
      </c>
      <c r="R1230">
        <v>5</v>
      </c>
      <c r="AA1230" t="s">
        <v>2789</v>
      </c>
      <c r="AC1230" t="s">
        <v>2788</v>
      </c>
      <c r="AD1230" t="s">
        <v>43</v>
      </c>
    </row>
    <row r="1231" spans="1:30" x14ac:dyDescent="0.3">
      <c r="A1231">
        <v>579</v>
      </c>
      <c r="B1231">
        <v>15479</v>
      </c>
      <c r="C1231" t="s">
        <v>2790</v>
      </c>
      <c r="D1231">
        <v>20160526</v>
      </c>
      <c r="E1231">
        <v>4</v>
      </c>
      <c r="F1231" t="s">
        <v>38</v>
      </c>
      <c r="H1231" t="s">
        <v>1396</v>
      </c>
      <c r="J1231" t="s">
        <v>1392</v>
      </c>
      <c r="K1231">
        <v>8</v>
      </c>
      <c r="P1231" t="s">
        <v>57</v>
      </c>
      <c r="Z1231">
        <v>12</v>
      </c>
      <c r="AA1231" t="s">
        <v>2791</v>
      </c>
      <c r="AC1231" t="s">
        <v>2790</v>
      </c>
      <c r="AD1231" t="s">
        <v>43</v>
      </c>
    </row>
    <row r="1232" spans="1:30" hidden="1" x14ac:dyDescent="0.3">
      <c r="A1232">
        <v>91</v>
      </c>
      <c r="B1232">
        <v>16630</v>
      </c>
      <c r="C1232" t="s">
        <v>3903</v>
      </c>
      <c r="AD1232" t="s">
        <v>31</v>
      </c>
    </row>
    <row r="1233" spans="1:30" x14ac:dyDescent="0.3">
      <c r="A1233">
        <v>579</v>
      </c>
      <c r="B1233">
        <v>15480</v>
      </c>
      <c r="C1233" t="s">
        <v>2792</v>
      </c>
      <c r="D1233">
        <v>20160526</v>
      </c>
      <c r="E1233">
        <v>4</v>
      </c>
      <c r="F1233" t="s">
        <v>38</v>
      </c>
      <c r="H1233" t="s">
        <v>1396</v>
      </c>
      <c r="J1233" t="s">
        <v>1392</v>
      </c>
      <c r="K1233">
        <v>8</v>
      </c>
      <c r="P1233" t="s">
        <v>57</v>
      </c>
      <c r="Z1233">
        <v>22</v>
      </c>
      <c r="AA1233" t="s">
        <v>2793</v>
      </c>
      <c r="AC1233" t="s">
        <v>2792</v>
      </c>
      <c r="AD1233" t="s">
        <v>43</v>
      </c>
    </row>
    <row r="1234" spans="1:30" x14ac:dyDescent="0.3">
      <c r="A1234">
        <v>579</v>
      </c>
      <c r="B1234">
        <v>15481</v>
      </c>
      <c r="C1234" t="s">
        <v>2794</v>
      </c>
      <c r="D1234">
        <v>20160526</v>
      </c>
      <c r="E1234">
        <v>4</v>
      </c>
      <c r="F1234" t="s">
        <v>38</v>
      </c>
      <c r="H1234" t="s">
        <v>2795</v>
      </c>
      <c r="J1234" t="s">
        <v>1392</v>
      </c>
      <c r="K1234">
        <v>8</v>
      </c>
      <c r="P1234" t="s">
        <v>57</v>
      </c>
      <c r="Z1234">
        <v>8</v>
      </c>
      <c r="AC1234" t="s">
        <v>2794</v>
      </c>
      <c r="AD1234" t="s">
        <v>43</v>
      </c>
    </row>
    <row r="1235" spans="1:30" x14ac:dyDescent="0.3">
      <c r="A1235">
        <v>579</v>
      </c>
      <c r="B1235">
        <v>15482</v>
      </c>
      <c r="C1235" t="s">
        <v>2796</v>
      </c>
      <c r="D1235">
        <v>20160526</v>
      </c>
      <c r="E1235">
        <v>1</v>
      </c>
      <c r="F1235" t="s">
        <v>45</v>
      </c>
      <c r="H1235" t="s">
        <v>2779</v>
      </c>
      <c r="J1235" t="s">
        <v>1392</v>
      </c>
      <c r="K1235">
        <v>8</v>
      </c>
      <c r="P1235" t="s">
        <v>57</v>
      </c>
      <c r="Q1235">
        <v>30</v>
      </c>
      <c r="R1235">
        <v>5</v>
      </c>
      <c r="AA1235" t="s">
        <v>2797</v>
      </c>
      <c r="AC1235" t="s">
        <v>2796</v>
      </c>
      <c r="AD1235" t="s">
        <v>43</v>
      </c>
    </row>
    <row r="1236" spans="1:30" x14ac:dyDescent="0.3">
      <c r="A1236">
        <v>579</v>
      </c>
      <c r="B1236">
        <v>15483</v>
      </c>
      <c r="C1236" t="s">
        <v>2798</v>
      </c>
      <c r="D1236">
        <v>20160527</v>
      </c>
      <c r="E1236">
        <v>4</v>
      </c>
      <c r="F1236" t="s">
        <v>38</v>
      </c>
      <c r="H1236" t="s">
        <v>2795</v>
      </c>
      <c r="J1236" t="s">
        <v>1392</v>
      </c>
      <c r="K1236">
        <v>8</v>
      </c>
      <c r="P1236" t="s">
        <v>57</v>
      </c>
      <c r="Z1236">
        <v>13</v>
      </c>
      <c r="AC1236" t="s">
        <v>2798</v>
      </c>
      <c r="AD1236" t="s">
        <v>43</v>
      </c>
    </row>
    <row r="1237" spans="1:30" x14ac:dyDescent="0.3">
      <c r="A1237">
        <v>579</v>
      </c>
      <c r="B1237">
        <v>15484</v>
      </c>
      <c r="C1237" t="s">
        <v>2799</v>
      </c>
      <c r="D1237">
        <v>20160527</v>
      </c>
      <c r="E1237">
        <v>4</v>
      </c>
      <c r="F1237" t="s">
        <v>38</v>
      </c>
      <c r="H1237" t="s">
        <v>2795</v>
      </c>
      <c r="J1237" t="s">
        <v>1392</v>
      </c>
      <c r="K1237">
        <v>8</v>
      </c>
      <c r="P1237" t="s">
        <v>57</v>
      </c>
      <c r="Z1237">
        <v>15</v>
      </c>
      <c r="AC1237" t="s">
        <v>2799</v>
      </c>
      <c r="AD1237" t="s">
        <v>43</v>
      </c>
    </row>
    <row r="1238" spans="1:30" x14ac:dyDescent="0.3">
      <c r="A1238">
        <v>579</v>
      </c>
      <c r="B1238">
        <v>15485</v>
      </c>
      <c r="C1238" t="s">
        <v>2800</v>
      </c>
      <c r="D1238">
        <v>20160527</v>
      </c>
      <c r="E1238">
        <v>2</v>
      </c>
      <c r="F1238" t="s">
        <v>38</v>
      </c>
      <c r="H1238" t="s">
        <v>2795</v>
      </c>
      <c r="J1238" t="s">
        <v>1392</v>
      </c>
      <c r="K1238">
        <v>8</v>
      </c>
      <c r="P1238" t="s">
        <v>57</v>
      </c>
      <c r="S1238">
        <v>5</v>
      </c>
      <c r="T1238" t="s">
        <v>2801</v>
      </c>
      <c r="U1238" t="s">
        <v>2802</v>
      </c>
      <c r="AC1238" t="s">
        <v>2800</v>
      </c>
      <c r="AD1238" t="s">
        <v>43</v>
      </c>
    </row>
    <row r="1239" spans="1:30" x14ac:dyDescent="0.3">
      <c r="A1239">
        <v>540</v>
      </c>
      <c r="B1239">
        <v>15715</v>
      </c>
      <c r="C1239" t="s">
        <v>2834</v>
      </c>
      <c r="D1239">
        <v>20160525</v>
      </c>
      <c r="E1239">
        <v>2</v>
      </c>
      <c r="F1239" t="s">
        <v>45</v>
      </c>
      <c r="J1239" t="s">
        <v>1681</v>
      </c>
      <c r="K1239">
        <v>8</v>
      </c>
      <c r="P1239" t="s">
        <v>57</v>
      </c>
      <c r="S1239">
        <v>1</v>
      </c>
      <c r="T1239" t="s">
        <v>2835</v>
      </c>
      <c r="U1239" t="s">
        <v>2836</v>
      </c>
      <c r="AB1239" t="s">
        <v>2837</v>
      </c>
      <c r="AC1239" t="s">
        <v>2834</v>
      </c>
      <c r="AD1239" t="s">
        <v>43</v>
      </c>
    </row>
    <row r="1240" spans="1:30" x14ac:dyDescent="0.3">
      <c r="A1240">
        <v>540</v>
      </c>
      <c r="B1240">
        <v>15716</v>
      </c>
      <c r="C1240" t="s">
        <v>2838</v>
      </c>
      <c r="D1240">
        <v>20160523</v>
      </c>
      <c r="E1240">
        <v>2</v>
      </c>
      <c r="F1240" t="s">
        <v>45</v>
      </c>
      <c r="J1240" t="s">
        <v>1681</v>
      </c>
      <c r="K1240">
        <v>8</v>
      </c>
      <c r="P1240" t="s">
        <v>57</v>
      </c>
      <c r="S1240">
        <v>1</v>
      </c>
      <c r="T1240" t="s">
        <v>2839</v>
      </c>
      <c r="U1240" t="s">
        <v>2840</v>
      </c>
      <c r="AB1240" t="s">
        <v>2841</v>
      </c>
      <c r="AC1240" t="s">
        <v>2838</v>
      </c>
      <c r="AD1240" t="s">
        <v>43</v>
      </c>
    </row>
    <row r="1241" spans="1:30" x14ac:dyDescent="0.3">
      <c r="A1241">
        <v>412</v>
      </c>
      <c r="B1241">
        <v>15717</v>
      </c>
      <c r="C1241" t="s">
        <v>2842</v>
      </c>
      <c r="D1241">
        <v>20160524</v>
      </c>
      <c r="E1241">
        <v>3</v>
      </c>
      <c r="F1241" t="s">
        <v>38</v>
      </c>
      <c r="H1241" t="s">
        <v>2843</v>
      </c>
      <c r="I1241" t="s">
        <v>2844</v>
      </c>
      <c r="J1241" t="s">
        <v>2845</v>
      </c>
      <c r="K1241">
        <v>8</v>
      </c>
      <c r="L1241" s="1">
        <v>0.48958333333333331</v>
      </c>
      <c r="M1241" s="1">
        <v>0.55208333333333337</v>
      </c>
      <c r="N1241" t="s">
        <v>2846</v>
      </c>
      <c r="P1241" t="s">
        <v>57</v>
      </c>
      <c r="W1241" t="s">
        <v>2847</v>
      </c>
      <c r="X1241" t="s">
        <v>2848</v>
      </c>
      <c r="Y1241">
        <v>100</v>
      </c>
      <c r="AC1241" t="s">
        <v>2842</v>
      </c>
      <c r="AD1241" t="s">
        <v>43</v>
      </c>
    </row>
    <row r="1242" spans="1:30" x14ac:dyDescent="0.3">
      <c r="A1242">
        <v>540</v>
      </c>
      <c r="B1242">
        <v>15727</v>
      </c>
      <c r="C1242" t="s">
        <v>2855</v>
      </c>
      <c r="D1242">
        <v>20160525</v>
      </c>
      <c r="E1242">
        <v>2</v>
      </c>
      <c r="F1242" t="s">
        <v>45</v>
      </c>
      <c r="J1242" t="s">
        <v>1681</v>
      </c>
      <c r="K1242">
        <v>8</v>
      </c>
      <c r="P1242" t="s">
        <v>57</v>
      </c>
      <c r="S1242">
        <v>1</v>
      </c>
      <c r="T1242" t="s">
        <v>2856</v>
      </c>
      <c r="U1242" t="s">
        <v>2857</v>
      </c>
      <c r="AB1242" t="s">
        <v>2858</v>
      </c>
      <c r="AC1242" t="s">
        <v>2855</v>
      </c>
      <c r="AD1242" t="s">
        <v>43</v>
      </c>
    </row>
    <row r="1243" spans="1:30" ht="379.5" x14ac:dyDescent="0.3">
      <c r="A1243">
        <v>1160</v>
      </c>
      <c r="B1243">
        <v>15754</v>
      </c>
      <c r="C1243" t="s">
        <v>2915</v>
      </c>
      <c r="D1243">
        <v>20160526</v>
      </c>
      <c r="E1243">
        <v>2</v>
      </c>
      <c r="F1243" t="s">
        <v>45</v>
      </c>
      <c r="H1243" t="s">
        <v>2916</v>
      </c>
      <c r="I1243" t="s">
        <v>2917</v>
      </c>
      <c r="J1243" t="s">
        <v>449</v>
      </c>
      <c r="K1243">
        <v>8</v>
      </c>
      <c r="L1243" s="1">
        <v>0.43055555555555558</v>
      </c>
      <c r="M1243" s="1">
        <v>0.49305555555555558</v>
      </c>
      <c r="N1243" t="s">
        <v>2918</v>
      </c>
      <c r="P1243" t="s">
        <v>57</v>
      </c>
      <c r="S1243">
        <v>1</v>
      </c>
      <c r="T1243" t="s">
        <v>2919</v>
      </c>
      <c r="U1243" t="s">
        <v>2920</v>
      </c>
      <c r="AA1243" t="s">
        <v>2921</v>
      </c>
      <c r="AB1243" s="2" t="s">
        <v>2922</v>
      </c>
      <c r="AC1243" t="s">
        <v>2923</v>
      </c>
      <c r="AD1243" t="s">
        <v>43</v>
      </c>
    </row>
    <row r="1244" spans="1:30" x14ac:dyDescent="0.3">
      <c r="A1244">
        <v>689</v>
      </c>
      <c r="B1244">
        <v>15801</v>
      </c>
      <c r="C1244" t="s">
        <v>2989</v>
      </c>
      <c r="D1244">
        <v>20160523</v>
      </c>
      <c r="E1244">
        <v>2</v>
      </c>
      <c r="F1244" t="s">
        <v>45</v>
      </c>
      <c r="G1244">
        <v>1</v>
      </c>
      <c r="H1244" t="s">
        <v>603</v>
      </c>
      <c r="I1244" t="s">
        <v>604</v>
      </c>
      <c r="J1244" t="s">
        <v>605</v>
      </c>
      <c r="K1244">
        <v>8</v>
      </c>
      <c r="L1244" s="1">
        <v>0.59027777777777779</v>
      </c>
      <c r="M1244" s="1">
        <v>0.65277777777777779</v>
      </c>
      <c r="N1244" t="s">
        <v>2990</v>
      </c>
      <c r="P1244" t="s">
        <v>57</v>
      </c>
      <c r="S1244">
        <v>5</v>
      </c>
      <c r="T1244" t="s">
        <v>2991</v>
      </c>
      <c r="U1244" t="s">
        <v>2992</v>
      </c>
      <c r="AB1244" t="s">
        <v>2993</v>
      </c>
      <c r="AC1244" t="s">
        <v>2989</v>
      </c>
      <c r="AD1244" t="s">
        <v>43</v>
      </c>
    </row>
    <row r="1245" spans="1:30" x14ac:dyDescent="0.3">
      <c r="A1245">
        <v>689</v>
      </c>
      <c r="B1245">
        <v>15806</v>
      </c>
      <c r="C1245" t="s">
        <v>2994</v>
      </c>
      <c r="D1245">
        <v>20160526</v>
      </c>
      <c r="E1245">
        <v>2</v>
      </c>
      <c r="F1245" t="s">
        <v>45</v>
      </c>
      <c r="G1245">
        <v>1</v>
      </c>
      <c r="H1245" t="s">
        <v>603</v>
      </c>
      <c r="I1245" t="s">
        <v>2995</v>
      </c>
      <c r="J1245" t="s">
        <v>605</v>
      </c>
      <c r="K1245">
        <v>8</v>
      </c>
      <c r="L1245" s="1">
        <v>0.59027777777777779</v>
      </c>
      <c r="M1245" s="1">
        <v>0.65277777777777779</v>
      </c>
      <c r="N1245" t="s">
        <v>2990</v>
      </c>
      <c r="P1245" t="s">
        <v>57</v>
      </c>
      <c r="S1245">
        <v>1</v>
      </c>
      <c r="T1245" t="s">
        <v>2996</v>
      </c>
      <c r="U1245" t="s">
        <v>2997</v>
      </c>
      <c r="AB1245" t="s">
        <v>2998</v>
      </c>
      <c r="AC1245" t="s">
        <v>2994</v>
      </c>
      <c r="AD1245" t="s">
        <v>43</v>
      </c>
    </row>
    <row r="1246" spans="1:30" x14ac:dyDescent="0.3">
      <c r="A1246">
        <v>689</v>
      </c>
      <c r="B1246">
        <v>15812</v>
      </c>
      <c r="C1246" t="s">
        <v>3000</v>
      </c>
      <c r="D1246">
        <v>20160527</v>
      </c>
      <c r="E1246">
        <v>2</v>
      </c>
      <c r="F1246" t="s">
        <v>45</v>
      </c>
      <c r="G1246">
        <v>1</v>
      </c>
      <c r="H1246" t="s">
        <v>603</v>
      </c>
      <c r="I1246" t="s">
        <v>604</v>
      </c>
      <c r="J1246" t="s">
        <v>605</v>
      </c>
      <c r="K1246">
        <v>8</v>
      </c>
      <c r="L1246" s="1">
        <v>0.49652777777777773</v>
      </c>
      <c r="M1246" s="1">
        <v>0.55902777777777779</v>
      </c>
      <c r="N1246" t="s">
        <v>2990</v>
      </c>
      <c r="P1246" t="s">
        <v>57</v>
      </c>
      <c r="S1246">
        <v>1</v>
      </c>
      <c r="T1246" t="s">
        <v>3001</v>
      </c>
      <c r="U1246" t="s">
        <v>3002</v>
      </c>
      <c r="AB1246" t="s">
        <v>3003</v>
      </c>
      <c r="AC1246" t="s">
        <v>3000</v>
      </c>
      <c r="AD1246" t="s">
        <v>43</v>
      </c>
    </row>
    <row r="1247" spans="1:30" x14ac:dyDescent="0.3">
      <c r="A1247">
        <v>689</v>
      </c>
      <c r="B1247">
        <v>15813</v>
      </c>
      <c r="C1247" t="s">
        <v>3004</v>
      </c>
      <c r="D1247">
        <v>20160527</v>
      </c>
      <c r="E1247">
        <v>2</v>
      </c>
      <c r="F1247" t="s">
        <v>45</v>
      </c>
      <c r="G1247">
        <v>1</v>
      </c>
      <c r="H1247" t="s">
        <v>603</v>
      </c>
      <c r="I1247" t="s">
        <v>604</v>
      </c>
      <c r="J1247" t="s">
        <v>605</v>
      </c>
      <c r="K1247">
        <v>8</v>
      </c>
      <c r="L1247" s="1">
        <v>0.49652777777777773</v>
      </c>
      <c r="M1247" s="1">
        <v>0.55902777777777779</v>
      </c>
      <c r="N1247" t="s">
        <v>2990</v>
      </c>
      <c r="P1247" t="s">
        <v>57</v>
      </c>
      <c r="S1247">
        <v>2</v>
      </c>
      <c r="T1247" t="s">
        <v>3005</v>
      </c>
      <c r="U1247" t="s">
        <v>342</v>
      </c>
      <c r="AB1247" t="s">
        <v>3006</v>
      </c>
      <c r="AC1247" t="s">
        <v>3004</v>
      </c>
      <c r="AD1247" t="s">
        <v>43</v>
      </c>
    </row>
    <row r="1248" spans="1:30" hidden="1" x14ac:dyDescent="0.3">
      <c r="A1248">
        <v>1279</v>
      </c>
      <c r="B1248">
        <v>16655</v>
      </c>
      <c r="C1248" t="s">
        <v>3957</v>
      </c>
      <c r="AD1248" t="s">
        <v>31</v>
      </c>
    </row>
    <row r="1249" spans="1:30" x14ac:dyDescent="0.3">
      <c r="A1249">
        <v>689</v>
      </c>
      <c r="B1249">
        <v>15815</v>
      </c>
      <c r="C1249" t="s">
        <v>3007</v>
      </c>
      <c r="D1249">
        <v>20160524</v>
      </c>
      <c r="E1249">
        <v>2</v>
      </c>
      <c r="F1249" t="s">
        <v>45</v>
      </c>
      <c r="G1249">
        <v>1</v>
      </c>
      <c r="H1249" t="s">
        <v>603</v>
      </c>
      <c r="I1249" t="s">
        <v>604</v>
      </c>
      <c r="J1249" t="s">
        <v>605</v>
      </c>
      <c r="K1249">
        <v>8</v>
      </c>
      <c r="L1249" s="1">
        <v>0.64583333333333337</v>
      </c>
      <c r="M1249" s="1">
        <v>0.6875</v>
      </c>
      <c r="N1249" t="s">
        <v>2990</v>
      </c>
      <c r="P1249" t="s">
        <v>57</v>
      </c>
      <c r="S1249">
        <v>4</v>
      </c>
      <c r="T1249" t="s">
        <v>3008</v>
      </c>
      <c r="U1249" t="s">
        <v>3009</v>
      </c>
      <c r="AA1249" t="s">
        <v>3010</v>
      </c>
      <c r="AB1249" t="s">
        <v>3011</v>
      </c>
      <c r="AC1249" t="s">
        <v>3007</v>
      </c>
      <c r="AD1249" t="s">
        <v>43</v>
      </c>
    </row>
    <row r="1250" spans="1:30" x14ac:dyDescent="0.3">
      <c r="A1250">
        <v>689</v>
      </c>
      <c r="B1250">
        <v>15817</v>
      </c>
      <c r="C1250" t="s">
        <v>3013</v>
      </c>
      <c r="D1250">
        <v>20160527</v>
      </c>
      <c r="E1250">
        <v>2</v>
      </c>
      <c r="F1250" t="s">
        <v>45</v>
      </c>
      <c r="G1250">
        <v>1</v>
      </c>
      <c r="H1250" t="s">
        <v>603</v>
      </c>
      <c r="I1250" t="s">
        <v>604</v>
      </c>
      <c r="J1250" t="s">
        <v>605</v>
      </c>
      <c r="K1250">
        <v>8</v>
      </c>
      <c r="L1250" s="1">
        <v>0.60416666666666663</v>
      </c>
      <c r="M1250" s="1">
        <v>0.66666666666666663</v>
      </c>
      <c r="N1250" t="s">
        <v>2990</v>
      </c>
      <c r="P1250" t="s">
        <v>57</v>
      </c>
      <c r="S1250">
        <v>4</v>
      </c>
      <c r="T1250" t="s">
        <v>3014</v>
      </c>
      <c r="U1250" t="s">
        <v>3015</v>
      </c>
      <c r="AA1250" t="s">
        <v>3016</v>
      </c>
      <c r="AB1250" t="s">
        <v>3017</v>
      </c>
      <c r="AC1250" t="s">
        <v>3013</v>
      </c>
      <c r="AD1250" t="s">
        <v>43</v>
      </c>
    </row>
    <row r="1251" spans="1:30" x14ac:dyDescent="0.3">
      <c r="A1251">
        <v>933</v>
      </c>
      <c r="B1251">
        <v>15830</v>
      </c>
      <c r="C1251" t="s">
        <v>3021</v>
      </c>
      <c r="D1251">
        <v>20160523</v>
      </c>
      <c r="E1251">
        <v>2</v>
      </c>
      <c r="F1251" t="s">
        <v>45</v>
      </c>
      <c r="H1251" t="s">
        <v>3022</v>
      </c>
      <c r="I1251" t="s">
        <v>3023</v>
      </c>
      <c r="J1251" t="s">
        <v>737</v>
      </c>
      <c r="K1251">
        <v>8</v>
      </c>
      <c r="L1251" s="1">
        <v>0.4375</v>
      </c>
      <c r="M1251" s="1">
        <v>0.47916666666666669</v>
      </c>
      <c r="N1251" t="s">
        <v>3024</v>
      </c>
      <c r="P1251" t="s">
        <v>42</v>
      </c>
      <c r="AD1251" t="s">
        <v>43</v>
      </c>
    </row>
    <row r="1252" spans="1:30" x14ac:dyDescent="0.3">
      <c r="A1252">
        <v>933</v>
      </c>
      <c r="B1252">
        <v>15834</v>
      </c>
      <c r="C1252" t="s">
        <v>3026</v>
      </c>
      <c r="D1252">
        <v>20160524</v>
      </c>
      <c r="E1252">
        <v>2</v>
      </c>
      <c r="F1252" t="s">
        <v>45</v>
      </c>
      <c r="H1252" t="s">
        <v>3022</v>
      </c>
      <c r="I1252" t="s">
        <v>3023</v>
      </c>
      <c r="J1252" t="s">
        <v>3027</v>
      </c>
      <c r="K1252">
        <v>8</v>
      </c>
      <c r="L1252" s="1">
        <v>0.4375</v>
      </c>
      <c r="M1252" s="1">
        <v>0.47916666666666669</v>
      </c>
      <c r="N1252" t="s">
        <v>3024</v>
      </c>
      <c r="P1252" t="s">
        <v>42</v>
      </c>
      <c r="AD1252" t="s">
        <v>43</v>
      </c>
    </row>
    <row r="1253" spans="1:30" x14ac:dyDescent="0.3">
      <c r="A1253">
        <v>933</v>
      </c>
      <c r="B1253">
        <v>15837</v>
      </c>
      <c r="C1253" t="s">
        <v>3029</v>
      </c>
      <c r="D1253">
        <v>20160524</v>
      </c>
      <c r="E1253">
        <v>3</v>
      </c>
      <c r="F1253" t="s">
        <v>45</v>
      </c>
      <c r="H1253" t="s">
        <v>3030</v>
      </c>
      <c r="I1253" t="s">
        <v>3031</v>
      </c>
      <c r="J1253" t="s">
        <v>41</v>
      </c>
      <c r="K1253">
        <v>8</v>
      </c>
      <c r="L1253" s="1">
        <v>0.64583333333333337</v>
      </c>
      <c r="M1253" s="1">
        <v>0.70833333333333337</v>
      </c>
      <c r="N1253" t="s">
        <v>3024</v>
      </c>
      <c r="P1253" t="s">
        <v>42</v>
      </c>
      <c r="AD1253" t="s">
        <v>43</v>
      </c>
    </row>
    <row r="1254" spans="1:30" x14ac:dyDescent="0.3">
      <c r="A1254">
        <v>933</v>
      </c>
      <c r="B1254">
        <v>15839</v>
      </c>
      <c r="C1254" t="s">
        <v>3032</v>
      </c>
      <c r="D1254">
        <v>20160525</v>
      </c>
      <c r="E1254">
        <v>3</v>
      </c>
      <c r="F1254" t="s">
        <v>45</v>
      </c>
      <c r="H1254" t="s">
        <v>3033</v>
      </c>
      <c r="I1254" t="s">
        <v>3034</v>
      </c>
      <c r="J1254" t="s">
        <v>737</v>
      </c>
      <c r="K1254">
        <v>8</v>
      </c>
      <c r="L1254" s="1">
        <v>0.4375</v>
      </c>
      <c r="M1254" s="1">
        <v>0.47916666666666669</v>
      </c>
      <c r="N1254" t="s">
        <v>3024</v>
      </c>
      <c r="P1254" t="s">
        <v>42</v>
      </c>
      <c r="AD1254" t="s">
        <v>43</v>
      </c>
    </row>
    <row r="1255" spans="1:30" hidden="1" x14ac:dyDescent="0.3">
      <c r="A1255">
        <v>1283</v>
      </c>
      <c r="B1255">
        <v>16673</v>
      </c>
      <c r="C1255" t="s">
        <v>3985</v>
      </c>
      <c r="AD1255" t="s">
        <v>31</v>
      </c>
    </row>
    <row r="1256" spans="1:30" x14ac:dyDescent="0.3">
      <c r="A1256">
        <v>933</v>
      </c>
      <c r="B1256">
        <v>15843</v>
      </c>
      <c r="C1256" t="s">
        <v>3036</v>
      </c>
      <c r="D1256">
        <v>20160526</v>
      </c>
      <c r="E1256">
        <v>4</v>
      </c>
      <c r="F1256" t="s">
        <v>38</v>
      </c>
      <c r="H1256" t="s">
        <v>3037</v>
      </c>
      <c r="I1256" t="s">
        <v>3038</v>
      </c>
      <c r="J1256" t="s">
        <v>737</v>
      </c>
      <c r="K1256">
        <v>8</v>
      </c>
      <c r="L1256" s="1">
        <v>0.45833333333333331</v>
      </c>
      <c r="M1256" s="1">
        <v>0.54166666666666663</v>
      </c>
      <c r="N1256" t="s">
        <v>3024</v>
      </c>
      <c r="P1256" t="s">
        <v>42</v>
      </c>
      <c r="AD1256" t="s">
        <v>43</v>
      </c>
    </row>
    <row r="1257" spans="1:30" hidden="1" x14ac:dyDescent="0.3">
      <c r="A1257">
        <v>1282</v>
      </c>
      <c r="B1257">
        <v>16676</v>
      </c>
      <c r="C1257" t="s">
        <v>3992</v>
      </c>
      <c r="AD1257" t="s">
        <v>29</v>
      </c>
    </row>
    <row r="1258" spans="1:30" x14ac:dyDescent="0.3">
      <c r="A1258">
        <v>933</v>
      </c>
      <c r="B1258">
        <v>15845</v>
      </c>
      <c r="C1258" t="s">
        <v>3039</v>
      </c>
      <c r="D1258">
        <v>20160527</v>
      </c>
      <c r="E1258">
        <v>4</v>
      </c>
      <c r="F1258" t="s">
        <v>38</v>
      </c>
      <c r="H1258" t="s">
        <v>3040</v>
      </c>
      <c r="I1258" t="s">
        <v>3041</v>
      </c>
      <c r="J1258" t="s">
        <v>737</v>
      </c>
      <c r="K1258">
        <v>8</v>
      </c>
      <c r="L1258" s="1">
        <v>0.5</v>
      </c>
      <c r="M1258" s="1">
        <v>0.54166666666666663</v>
      </c>
      <c r="N1258" t="s">
        <v>3024</v>
      </c>
      <c r="P1258" t="s">
        <v>42</v>
      </c>
      <c r="AD1258" t="s">
        <v>43</v>
      </c>
    </row>
    <row r="1259" spans="1:30" x14ac:dyDescent="0.3">
      <c r="A1259">
        <v>972</v>
      </c>
      <c r="B1259">
        <v>15846</v>
      </c>
      <c r="C1259" t="s">
        <v>3042</v>
      </c>
      <c r="D1259">
        <v>20160527</v>
      </c>
      <c r="E1259">
        <v>2</v>
      </c>
      <c r="F1259" t="s">
        <v>45</v>
      </c>
      <c r="G1259">
        <v>1</v>
      </c>
      <c r="H1259" t="s">
        <v>1732</v>
      </c>
      <c r="I1259" t="s">
        <v>1733</v>
      </c>
      <c r="J1259" t="s">
        <v>1734</v>
      </c>
      <c r="K1259">
        <v>8</v>
      </c>
      <c r="L1259" s="1">
        <v>0.5625</v>
      </c>
      <c r="M1259" s="1">
        <v>0.58333333333333337</v>
      </c>
      <c r="N1259">
        <v>412585285</v>
      </c>
      <c r="O1259" t="s">
        <v>1856</v>
      </c>
      <c r="P1259" t="s">
        <v>42</v>
      </c>
      <c r="AD1259" t="s">
        <v>43</v>
      </c>
    </row>
    <row r="1260" spans="1:30" x14ac:dyDescent="0.3">
      <c r="A1260">
        <v>1181</v>
      </c>
      <c r="B1260">
        <v>15898</v>
      </c>
      <c r="C1260" t="s">
        <v>3107</v>
      </c>
      <c r="D1260">
        <v>20160525</v>
      </c>
      <c r="E1260">
        <v>2</v>
      </c>
      <c r="F1260" t="s">
        <v>45</v>
      </c>
      <c r="G1260">
        <v>1</v>
      </c>
      <c r="H1260" t="s">
        <v>3108</v>
      </c>
      <c r="I1260" t="s">
        <v>3109</v>
      </c>
      <c r="J1260" t="s">
        <v>3110</v>
      </c>
      <c r="K1260">
        <v>8</v>
      </c>
      <c r="L1260" s="1">
        <v>0.60416666666666663</v>
      </c>
      <c r="M1260" s="1">
        <v>0.6875</v>
      </c>
      <c r="P1260" t="s">
        <v>57</v>
      </c>
      <c r="S1260">
        <v>3</v>
      </c>
      <c r="T1260" t="s">
        <v>3111</v>
      </c>
      <c r="U1260" t="s">
        <v>3112</v>
      </c>
      <c r="AD1260" t="s">
        <v>43</v>
      </c>
    </row>
    <row r="1261" spans="1:30" x14ac:dyDescent="0.3">
      <c r="A1261">
        <v>884</v>
      </c>
      <c r="B1261">
        <v>15913</v>
      </c>
      <c r="C1261" t="s">
        <v>3152</v>
      </c>
      <c r="D1261">
        <v>20160526</v>
      </c>
      <c r="E1261">
        <v>2</v>
      </c>
      <c r="F1261" t="s">
        <v>45</v>
      </c>
      <c r="H1261" t="s">
        <v>2320</v>
      </c>
      <c r="I1261" t="s">
        <v>2321</v>
      </c>
      <c r="J1261" t="s">
        <v>605</v>
      </c>
      <c r="K1261">
        <v>8</v>
      </c>
      <c r="L1261" s="1">
        <v>0.60416666666666663</v>
      </c>
      <c r="M1261" s="1">
        <v>0.63541666666666663</v>
      </c>
      <c r="N1261" t="s">
        <v>2322</v>
      </c>
      <c r="O1261" t="s">
        <v>448</v>
      </c>
      <c r="P1261" t="s">
        <v>57</v>
      </c>
      <c r="S1261">
        <v>1</v>
      </c>
      <c r="T1261" t="s">
        <v>3153</v>
      </c>
      <c r="U1261" t="s">
        <v>2920</v>
      </c>
      <c r="AB1261" t="s">
        <v>3154</v>
      </c>
      <c r="AC1261" t="s">
        <v>3152</v>
      </c>
      <c r="AD1261" t="s">
        <v>43</v>
      </c>
    </row>
    <row r="1262" spans="1:30" x14ac:dyDescent="0.3">
      <c r="A1262">
        <v>297</v>
      </c>
      <c r="B1262">
        <v>15986</v>
      </c>
      <c r="C1262" t="s">
        <v>3229</v>
      </c>
      <c r="D1262">
        <v>20160523</v>
      </c>
      <c r="E1262">
        <v>4</v>
      </c>
      <c r="F1262" t="s">
        <v>38</v>
      </c>
      <c r="J1262" t="s">
        <v>3230</v>
      </c>
      <c r="K1262">
        <v>8</v>
      </c>
      <c r="P1262" t="s">
        <v>57</v>
      </c>
      <c r="Z1262">
        <v>25</v>
      </c>
      <c r="AC1262" t="s">
        <v>3229</v>
      </c>
      <c r="AD1262" t="s">
        <v>43</v>
      </c>
    </row>
    <row r="1263" spans="1:30" x14ac:dyDescent="0.3">
      <c r="A1263">
        <v>520</v>
      </c>
      <c r="B1263">
        <v>16008</v>
      </c>
      <c r="C1263" t="s">
        <v>3259</v>
      </c>
      <c r="D1263">
        <v>20160523</v>
      </c>
      <c r="E1263">
        <v>2</v>
      </c>
      <c r="F1263" t="s">
        <v>45</v>
      </c>
      <c r="H1263" t="s">
        <v>3260</v>
      </c>
      <c r="I1263" t="s">
        <v>3261</v>
      </c>
      <c r="J1263" t="s">
        <v>605</v>
      </c>
      <c r="K1263">
        <v>8</v>
      </c>
      <c r="L1263" s="1">
        <v>0.48958333333333331</v>
      </c>
      <c r="M1263" s="1">
        <v>0.55208333333333337</v>
      </c>
      <c r="N1263" t="s">
        <v>3262</v>
      </c>
      <c r="P1263" t="s">
        <v>57</v>
      </c>
      <c r="S1263">
        <v>1</v>
      </c>
      <c r="T1263" t="s">
        <v>3263</v>
      </c>
      <c r="U1263" t="s">
        <v>1098</v>
      </c>
      <c r="AC1263" t="s">
        <v>3259</v>
      </c>
      <c r="AD1263" t="s">
        <v>43</v>
      </c>
    </row>
    <row r="1264" spans="1:30" x14ac:dyDescent="0.3">
      <c r="A1264">
        <v>520</v>
      </c>
      <c r="B1264">
        <v>16013</v>
      </c>
      <c r="C1264" t="s">
        <v>3269</v>
      </c>
      <c r="D1264">
        <v>20160527</v>
      </c>
      <c r="E1264">
        <v>2</v>
      </c>
      <c r="F1264" t="s">
        <v>38</v>
      </c>
      <c r="H1264" t="s">
        <v>3260</v>
      </c>
      <c r="I1264" t="s">
        <v>3270</v>
      </c>
      <c r="J1264" t="s">
        <v>605</v>
      </c>
      <c r="K1264">
        <v>8</v>
      </c>
      <c r="L1264" s="1">
        <v>0.41666666666666669</v>
      </c>
      <c r="M1264" s="1">
        <v>0.47916666666666669</v>
      </c>
      <c r="N1264" t="s">
        <v>3262</v>
      </c>
      <c r="P1264" t="s">
        <v>57</v>
      </c>
      <c r="S1264">
        <v>1</v>
      </c>
      <c r="T1264" t="s">
        <v>3271</v>
      </c>
      <c r="U1264" t="s">
        <v>3272</v>
      </c>
      <c r="AC1264" t="s">
        <v>3273</v>
      </c>
      <c r="AD1264" t="s">
        <v>43</v>
      </c>
    </row>
    <row r="1265" spans="1:30" x14ac:dyDescent="0.3">
      <c r="A1265">
        <v>143</v>
      </c>
      <c r="B1265">
        <v>16021</v>
      </c>
      <c r="C1265" t="s">
        <v>3284</v>
      </c>
      <c r="D1265">
        <v>20160527</v>
      </c>
      <c r="E1265">
        <v>4</v>
      </c>
      <c r="F1265" t="s">
        <v>38</v>
      </c>
      <c r="G1265">
        <v>1</v>
      </c>
      <c r="H1265" t="s">
        <v>3285</v>
      </c>
      <c r="I1265" t="s">
        <v>3286</v>
      </c>
      <c r="J1265" t="s">
        <v>3287</v>
      </c>
      <c r="K1265">
        <v>8</v>
      </c>
      <c r="L1265" s="1">
        <v>0.45833333333333331</v>
      </c>
      <c r="M1265" s="1">
        <v>0.54166666666666663</v>
      </c>
      <c r="N1265" t="s">
        <v>3288</v>
      </c>
      <c r="P1265" t="s">
        <v>57</v>
      </c>
      <c r="Z1265">
        <v>250</v>
      </c>
      <c r="AA1265" t="s">
        <v>3289</v>
      </c>
      <c r="AB1265" t="s">
        <v>3290</v>
      </c>
      <c r="AC1265" t="s">
        <v>3291</v>
      </c>
      <c r="AD1265" t="s">
        <v>43</v>
      </c>
    </row>
    <row r="1266" spans="1:30" x14ac:dyDescent="0.3">
      <c r="A1266">
        <v>143</v>
      </c>
      <c r="B1266">
        <v>16037</v>
      </c>
      <c r="C1266" t="s">
        <v>3306</v>
      </c>
      <c r="D1266">
        <v>20160523</v>
      </c>
      <c r="E1266">
        <v>1</v>
      </c>
      <c r="F1266" t="s">
        <v>38</v>
      </c>
      <c r="G1266">
        <v>1</v>
      </c>
      <c r="H1266" t="s">
        <v>3307</v>
      </c>
      <c r="I1266" t="s">
        <v>3308</v>
      </c>
      <c r="J1266" t="s">
        <v>3309</v>
      </c>
      <c r="K1266">
        <v>8</v>
      </c>
      <c r="L1266" s="1">
        <v>0.4375</v>
      </c>
      <c r="M1266" s="1">
        <v>0.5</v>
      </c>
      <c r="N1266" t="s">
        <v>3288</v>
      </c>
      <c r="P1266" t="s">
        <v>57</v>
      </c>
      <c r="Q1266">
        <v>120</v>
      </c>
      <c r="R1266">
        <v>10</v>
      </c>
      <c r="AA1266" t="s">
        <v>3310</v>
      </c>
      <c r="AB1266" t="s">
        <v>3311</v>
      </c>
      <c r="AC1266" t="s">
        <v>3306</v>
      </c>
      <c r="AD1266" t="s">
        <v>43</v>
      </c>
    </row>
    <row r="1267" spans="1:30" ht="409.5" x14ac:dyDescent="0.3">
      <c r="A1267">
        <v>99</v>
      </c>
      <c r="B1267">
        <v>16059</v>
      </c>
      <c r="C1267" t="s">
        <v>3325</v>
      </c>
      <c r="D1267">
        <v>20160523</v>
      </c>
      <c r="E1267">
        <v>1</v>
      </c>
      <c r="F1267" t="s">
        <v>45</v>
      </c>
      <c r="J1267" t="s">
        <v>253</v>
      </c>
      <c r="K1267">
        <v>8</v>
      </c>
      <c r="P1267" t="s">
        <v>57</v>
      </c>
      <c r="Q1267">
        <v>957</v>
      </c>
      <c r="R1267">
        <v>25</v>
      </c>
      <c r="AA1267" t="s">
        <v>3326</v>
      </c>
      <c r="AB1267" s="2" t="s">
        <v>3327</v>
      </c>
      <c r="AC1267" t="s">
        <v>3325</v>
      </c>
      <c r="AD1267" t="s">
        <v>43</v>
      </c>
    </row>
    <row r="1268" spans="1:30" x14ac:dyDescent="0.3">
      <c r="A1268">
        <v>99</v>
      </c>
      <c r="B1268">
        <v>16062</v>
      </c>
      <c r="C1268" t="s">
        <v>3331</v>
      </c>
      <c r="D1268">
        <v>20160524</v>
      </c>
      <c r="E1268">
        <v>2</v>
      </c>
      <c r="F1268" t="s">
        <v>38</v>
      </c>
      <c r="G1268">
        <v>1</v>
      </c>
      <c r="H1268" t="s">
        <v>3332</v>
      </c>
      <c r="I1268" t="s">
        <v>3333</v>
      </c>
      <c r="J1268" t="s">
        <v>253</v>
      </c>
      <c r="K1268">
        <v>8</v>
      </c>
      <c r="L1268" s="1">
        <v>0.66666666666666663</v>
      </c>
      <c r="M1268" s="1">
        <v>0.70833333333333337</v>
      </c>
      <c r="N1268">
        <v>432323579</v>
      </c>
      <c r="O1268" t="s">
        <v>3334</v>
      </c>
      <c r="P1268" t="s">
        <v>57</v>
      </c>
      <c r="S1268">
        <v>3</v>
      </c>
      <c r="T1268" t="s">
        <v>3335</v>
      </c>
      <c r="U1268" t="s">
        <v>3336</v>
      </c>
      <c r="AA1268" t="s">
        <v>3337</v>
      </c>
      <c r="AB1268" t="s">
        <v>3338</v>
      </c>
      <c r="AC1268" t="s">
        <v>3331</v>
      </c>
      <c r="AD1268" t="s">
        <v>43</v>
      </c>
    </row>
    <row r="1269" spans="1:30" hidden="1" x14ac:dyDescent="0.3">
      <c r="A1269">
        <v>1237</v>
      </c>
      <c r="B1269">
        <v>16700</v>
      </c>
      <c r="C1269" t="s">
        <v>4031</v>
      </c>
      <c r="AD1269" t="s">
        <v>29</v>
      </c>
    </row>
    <row r="1270" spans="1:30" ht="409.5" x14ac:dyDescent="0.3">
      <c r="A1270">
        <v>99</v>
      </c>
      <c r="B1270">
        <v>16066</v>
      </c>
      <c r="C1270" t="s">
        <v>3351</v>
      </c>
      <c r="D1270">
        <v>20160525</v>
      </c>
      <c r="E1270">
        <v>3</v>
      </c>
      <c r="F1270" t="s">
        <v>38</v>
      </c>
      <c r="G1270">
        <v>1</v>
      </c>
      <c r="H1270" t="s">
        <v>3332</v>
      </c>
      <c r="I1270" t="s">
        <v>3333</v>
      </c>
      <c r="J1270" t="s">
        <v>253</v>
      </c>
      <c r="K1270">
        <v>8</v>
      </c>
      <c r="L1270" s="1">
        <v>0.45833333333333331</v>
      </c>
      <c r="M1270" s="1">
        <v>0.79166666666666663</v>
      </c>
      <c r="N1270">
        <v>432323579</v>
      </c>
      <c r="O1270" t="s">
        <v>3352</v>
      </c>
      <c r="P1270" t="s">
        <v>57</v>
      </c>
      <c r="W1270" t="s">
        <v>3353</v>
      </c>
      <c r="X1270" t="s">
        <v>3354</v>
      </c>
      <c r="Y1270">
        <v>150</v>
      </c>
      <c r="AA1270" t="s">
        <v>3355</v>
      </c>
      <c r="AB1270" s="2" t="s">
        <v>3356</v>
      </c>
      <c r="AC1270" t="s">
        <v>3357</v>
      </c>
      <c r="AD1270" t="s">
        <v>43</v>
      </c>
    </row>
    <row r="1271" spans="1:30" x14ac:dyDescent="0.3">
      <c r="A1271">
        <v>297</v>
      </c>
      <c r="B1271">
        <v>16094</v>
      </c>
      <c r="C1271" t="s">
        <v>3411</v>
      </c>
      <c r="D1271">
        <v>20160524</v>
      </c>
      <c r="E1271">
        <v>2</v>
      </c>
      <c r="F1271" t="s">
        <v>45</v>
      </c>
      <c r="J1271" t="s">
        <v>3230</v>
      </c>
      <c r="K1271">
        <v>8</v>
      </c>
      <c r="P1271" t="s">
        <v>57</v>
      </c>
      <c r="S1271">
        <v>2</v>
      </c>
      <c r="T1271" t="s">
        <v>3412</v>
      </c>
      <c r="U1271" t="s">
        <v>3413</v>
      </c>
      <c r="AC1271" t="s">
        <v>3411</v>
      </c>
      <c r="AD1271" t="s">
        <v>43</v>
      </c>
    </row>
    <row r="1272" spans="1:30" x14ac:dyDescent="0.3">
      <c r="A1272">
        <v>520</v>
      </c>
      <c r="B1272">
        <v>16098</v>
      </c>
      <c r="C1272" t="s">
        <v>3417</v>
      </c>
      <c r="D1272">
        <v>20160524</v>
      </c>
      <c r="E1272">
        <v>2</v>
      </c>
      <c r="F1272" t="s">
        <v>45</v>
      </c>
      <c r="H1272" t="s">
        <v>3260</v>
      </c>
      <c r="I1272" t="s">
        <v>3270</v>
      </c>
      <c r="J1272" t="s">
        <v>605</v>
      </c>
      <c r="K1272">
        <v>8</v>
      </c>
      <c r="L1272" s="1">
        <v>0.34375</v>
      </c>
      <c r="M1272" s="1">
        <v>0.40625</v>
      </c>
      <c r="N1272" t="s">
        <v>3262</v>
      </c>
      <c r="P1272" t="s">
        <v>57</v>
      </c>
      <c r="S1272">
        <v>1</v>
      </c>
      <c r="T1272" t="s">
        <v>3418</v>
      </c>
      <c r="U1272" t="s">
        <v>3419</v>
      </c>
      <c r="AC1272" t="s">
        <v>3417</v>
      </c>
      <c r="AD1272" t="s">
        <v>43</v>
      </c>
    </row>
    <row r="1273" spans="1:30" x14ac:dyDescent="0.3">
      <c r="A1273">
        <v>297</v>
      </c>
      <c r="B1273">
        <v>16099</v>
      </c>
      <c r="C1273" t="s">
        <v>3420</v>
      </c>
      <c r="D1273">
        <v>20160525</v>
      </c>
      <c r="E1273">
        <v>3</v>
      </c>
      <c r="F1273" t="s">
        <v>45</v>
      </c>
      <c r="J1273" t="s">
        <v>3230</v>
      </c>
      <c r="K1273">
        <v>8</v>
      </c>
      <c r="P1273" t="s">
        <v>57</v>
      </c>
      <c r="W1273" t="s">
        <v>3421</v>
      </c>
      <c r="X1273" t="s">
        <v>3422</v>
      </c>
      <c r="Y1273">
        <v>18</v>
      </c>
      <c r="AC1273" t="s">
        <v>3420</v>
      </c>
      <c r="AD1273" t="s">
        <v>43</v>
      </c>
    </row>
    <row r="1274" spans="1:30" hidden="1" x14ac:dyDescent="0.3">
      <c r="A1274">
        <v>1283</v>
      </c>
      <c r="B1274">
        <v>16712</v>
      </c>
      <c r="C1274" t="s">
        <v>4042</v>
      </c>
      <c r="AD1274" t="s">
        <v>29</v>
      </c>
    </row>
    <row r="1275" spans="1:30" x14ac:dyDescent="0.3">
      <c r="A1275">
        <v>297</v>
      </c>
      <c r="B1275">
        <v>16102</v>
      </c>
      <c r="C1275" t="s">
        <v>3424</v>
      </c>
      <c r="D1275">
        <v>20160526</v>
      </c>
      <c r="E1275">
        <v>4</v>
      </c>
      <c r="F1275" t="s">
        <v>38</v>
      </c>
      <c r="J1275" t="s">
        <v>3230</v>
      </c>
      <c r="K1275">
        <v>8</v>
      </c>
      <c r="P1275" t="s">
        <v>57</v>
      </c>
      <c r="Z1275">
        <v>40</v>
      </c>
      <c r="AC1275" t="s">
        <v>3425</v>
      </c>
      <c r="AD1275" t="s">
        <v>43</v>
      </c>
    </row>
    <row r="1276" spans="1:30" x14ac:dyDescent="0.3">
      <c r="A1276">
        <v>1210</v>
      </c>
      <c r="B1276">
        <v>16121</v>
      </c>
      <c r="C1276" t="s">
        <v>3438</v>
      </c>
      <c r="D1276">
        <v>20160525</v>
      </c>
      <c r="E1276">
        <v>4</v>
      </c>
      <c r="F1276" t="s">
        <v>45</v>
      </c>
      <c r="H1276" t="s">
        <v>3439</v>
      </c>
      <c r="I1276" t="s">
        <v>3440</v>
      </c>
      <c r="J1276" t="s">
        <v>3441</v>
      </c>
      <c r="K1276">
        <v>8</v>
      </c>
      <c r="L1276" s="1">
        <v>0.47569444444444442</v>
      </c>
      <c r="M1276" s="1">
        <v>0.4861111111111111</v>
      </c>
      <c r="P1276" t="s">
        <v>42</v>
      </c>
      <c r="AD1276" t="s">
        <v>43</v>
      </c>
    </row>
    <row r="1277" spans="1:30" x14ac:dyDescent="0.3">
      <c r="A1277">
        <v>1213</v>
      </c>
      <c r="B1277">
        <v>16143</v>
      </c>
      <c r="C1277" t="s">
        <v>3451</v>
      </c>
      <c r="D1277">
        <v>20160527</v>
      </c>
      <c r="E1277">
        <v>4</v>
      </c>
      <c r="F1277" t="s">
        <v>38</v>
      </c>
      <c r="H1277" t="s">
        <v>3452</v>
      </c>
      <c r="I1277" t="s">
        <v>3453</v>
      </c>
      <c r="J1277" t="s">
        <v>3454</v>
      </c>
      <c r="K1277">
        <v>8</v>
      </c>
      <c r="L1277" s="1">
        <v>0.41666666666666669</v>
      </c>
      <c r="M1277" s="1">
        <v>0.5</v>
      </c>
      <c r="N1277">
        <v>551926</v>
      </c>
      <c r="P1277" t="s">
        <v>42</v>
      </c>
      <c r="AD1277" t="s">
        <v>43</v>
      </c>
    </row>
    <row r="1278" spans="1:30" x14ac:dyDescent="0.3">
      <c r="A1278">
        <v>1213</v>
      </c>
      <c r="B1278">
        <v>16147</v>
      </c>
      <c r="C1278" t="s">
        <v>3456</v>
      </c>
      <c r="D1278">
        <v>20160523</v>
      </c>
      <c r="E1278">
        <v>1</v>
      </c>
      <c r="F1278" t="s">
        <v>45</v>
      </c>
      <c r="H1278" t="s">
        <v>3457</v>
      </c>
      <c r="I1278" t="s">
        <v>3458</v>
      </c>
      <c r="J1278" t="s">
        <v>3454</v>
      </c>
      <c r="K1278">
        <v>8</v>
      </c>
      <c r="L1278" s="1">
        <v>0.41666666666666669</v>
      </c>
      <c r="M1278" s="1">
        <v>0.5</v>
      </c>
      <c r="N1278">
        <v>551926</v>
      </c>
      <c r="P1278" t="s">
        <v>57</v>
      </c>
      <c r="Q1278">
        <v>50</v>
      </c>
      <c r="R1278">
        <v>4</v>
      </c>
      <c r="AA1278" t="s">
        <v>3459</v>
      </c>
      <c r="AB1278" t="s">
        <v>3460</v>
      </c>
      <c r="AC1278" t="s">
        <v>3456</v>
      </c>
      <c r="AD1278" t="s">
        <v>43</v>
      </c>
    </row>
    <row r="1279" spans="1:30" x14ac:dyDescent="0.3">
      <c r="A1279">
        <v>1213</v>
      </c>
      <c r="B1279">
        <v>16149</v>
      </c>
      <c r="C1279" t="s">
        <v>3461</v>
      </c>
      <c r="D1279">
        <v>20160525</v>
      </c>
      <c r="E1279">
        <v>2</v>
      </c>
      <c r="F1279" t="s">
        <v>45</v>
      </c>
      <c r="H1279" t="s">
        <v>3457</v>
      </c>
      <c r="I1279" t="s">
        <v>3458</v>
      </c>
      <c r="J1279" t="s">
        <v>3454</v>
      </c>
      <c r="K1279">
        <v>8</v>
      </c>
      <c r="L1279" s="1">
        <v>0.41666666666666669</v>
      </c>
      <c r="M1279" s="1">
        <v>0.5</v>
      </c>
      <c r="N1279">
        <v>551926</v>
      </c>
      <c r="P1279" t="s">
        <v>57</v>
      </c>
      <c r="S1279">
        <v>1</v>
      </c>
      <c r="T1279" t="s">
        <v>3462</v>
      </c>
      <c r="U1279" t="s">
        <v>3463</v>
      </c>
      <c r="AA1279" t="s">
        <v>3464</v>
      </c>
      <c r="AB1279" t="s">
        <v>3465</v>
      </c>
      <c r="AC1279" t="s">
        <v>3461</v>
      </c>
      <c r="AD1279" t="s">
        <v>43</v>
      </c>
    </row>
    <row r="1280" spans="1:30" x14ac:dyDescent="0.3">
      <c r="A1280">
        <v>1227</v>
      </c>
      <c r="B1280">
        <v>16322</v>
      </c>
      <c r="C1280" t="s">
        <v>3548</v>
      </c>
      <c r="D1280">
        <v>20160523</v>
      </c>
      <c r="E1280">
        <v>3</v>
      </c>
      <c r="F1280" t="s">
        <v>38</v>
      </c>
      <c r="G1280">
        <v>1</v>
      </c>
      <c r="H1280" t="s">
        <v>3549</v>
      </c>
      <c r="I1280" t="s">
        <v>3550</v>
      </c>
      <c r="J1280" t="s">
        <v>3551</v>
      </c>
      <c r="K1280">
        <v>8</v>
      </c>
      <c r="P1280" t="s">
        <v>42</v>
      </c>
      <c r="AD1280" t="s">
        <v>43</v>
      </c>
    </row>
    <row r="1281" spans="1:30" hidden="1" x14ac:dyDescent="0.3">
      <c r="A1281">
        <v>653</v>
      </c>
      <c r="B1281">
        <v>16733</v>
      </c>
      <c r="C1281" t="s">
        <v>4056</v>
      </c>
      <c r="AD1281" t="s">
        <v>29</v>
      </c>
    </row>
    <row r="1282" spans="1:30" hidden="1" x14ac:dyDescent="0.3">
      <c r="A1282">
        <v>653</v>
      </c>
      <c r="B1282">
        <v>16736</v>
      </c>
      <c r="C1282" t="s">
        <v>4056</v>
      </c>
      <c r="AD1282" t="s">
        <v>29</v>
      </c>
    </row>
    <row r="1283" spans="1:30" hidden="1" x14ac:dyDescent="0.3">
      <c r="A1283">
        <v>653</v>
      </c>
      <c r="B1283">
        <v>16739</v>
      </c>
      <c r="C1283" t="s">
        <v>4057</v>
      </c>
      <c r="AD1283" t="s">
        <v>31</v>
      </c>
    </row>
    <row r="1284" spans="1:30" hidden="1" x14ac:dyDescent="0.3">
      <c r="A1284">
        <v>653</v>
      </c>
      <c r="B1284">
        <v>16741</v>
      </c>
      <c r="C1284" t="s">
        <v>4057</v>
      </c>
      <c r="AD1284" t="s">
        <v>31</v>
      </c>
    </row>
    <row r="1285" spans="1:30" x14ac:dyDescent="0.3">
      <c r="A1285">
        <v>1227</v>
      </c>
      <c r="B1285">
        <v>16325</v>
      </c>
      <c r="C1285" t="s">
        <v>3555</v>
      </c>
      <c r="D1285">
        <v>20160524</v>
      </c>
      <c r="E1285">
        <v>2</v>
      </c>
      <c r="F1285" t="s">
        <v>45</v>
      </c>
      <c r="G1285">
        <v>1</v>
      </c>
      <c r="H1285" t="s">
        <v>3556</v>
      </c>
      <c r="I1285" t="s">
        <v>3557</v>
      </c>
      <c r="J1285" t="s">
        <v>3551</v>
      </c>
      <c r="K1285">
        <v>8</v>
      </c>
      <c r="L1285" s="1">
        <v>0.40625</v>
      </c>
      <c r="M1285" s="1">
        <v>0.4201388888888889</v>
      </c>
      <c r="P1285" t="s">
        <v>42</v>
      </c>
      <c r="AD1285" t="s">
        <v>43</v>
      </c>
    </row>
    <row r="1286" spans="1:30" x14ac:dyDescent="0.3">
      <c r="A1286">
        <v>1227</v>
      </c>
      <c r="B1286">
        <v>16326</v>
      </c>
      <c r="C1286" t="s">
        <v>3558</v>
      </c>
      <c r="D1286">
        <v>20160525</v>
      </c>
      <c r="E1286">
        <v>3</v>
      </c>
      <c r="F1286" t="s">
        <v>38</v>
      </c>
      <c r="G1286">
        <v>1</v>
      </c>
      <c r="H1286" t="s">
        <v>3559</v>
      </c>
      <c r="I1286" t="s">
        <v>3557</v>
      </c>
      <c r="J1286" t="s">
        <v>3551</v>
      </c>
      <c r="K1286">
        <v>8</v>
      </c>
      <c r="L1286" s="1">
        <v>0.59027777777777779</v>
      </c>
      <c r="M1286" s="1">
        <v>0.77083333333333337</v>
      </c>
      <c r="P1286" t="s">
        <v>42</v>
      </c>
      <c r="AD1286" t="s">
        <v>43</v>
      </c>
    </row>
    <row r="1287" spans="1:30" x14ac:dyDescent="0.3">
      <c r="A1287">
        <v>1227</v>
      </c>
      <c r="B1287">
        <v>16327</v>
      </c>
      <c r="C1287" t="s">
        <v>3560</v>
      </c>
      <c r="D1287">
        <v>20160526</v>
      </c>
      <c r="E1287">
        <v>2</v>
      </c>
      <c r="F1287" t="s">
        <v>45</v>
      </c>
      <c r="G1287">
        <v>1</v>
      </c>
      <c r="H1287" t="s">
        <v>3561</v>
      </c>
      <c r="I1287" t="s">
        <v>3550</v>
      </c>
      <c r="J1287" t="s">
        <v>3551</v>
      </c>
      <c r="K1287">
        <v>8</v>
      </c>
      <c r="L1287" s="1">
        <v>0.40625</v>
      </c>
      <c r="M1287" s="1">
        <v>0.4201388888888889</v>
      </c>
      <c r="P1287" t="s">
        <v>42</v>
      </c>
      <c r="AD1287" t="s">
        <v>43</v>
      </c>
    </row>
    <row r="1288" spans="1:30" x14ac:dyDescent="0.3">
      <c r="A1288">
        <v>1227</v>
      </c>
      <c r="B1288">
        <v>16328</v>
      </c>
      <c r="C1288" t="s">
        <v>3562</v>
      </c>
      <c r="D1288">
        <v>20160527</v>
      </c>
      <c r="E1288">
        <v>2</v>
      </c>
      <c r="F1288" t="s">
        <v>45</v>
      </c>
      <c r="G1288">
        <v>1</v>
      </c>
      <c r="H1288" t="s">
        <v>3559</v>
      </c>
      <c r="I1288" t="s">
        <v>3550</v>
      </c>
      <c r="J1288" t="s">
        <v>3551</v>
      </c>
      <c r="K1288">
        <v>8</v>
      </c>
      <c r="L1288" s="1">
        <v>0.40625</v>
      </c>
      <c r="M1288" s="1">
        <v>0.4201388888888889</v>
      </c>
      <c r="P1288" t="s">
        <v>42</v>
      </c>
      <c r="AD1288" t="s">
        <v>43</v>
      </c>
    </row>
    <row r="1289" spans="1:30" hidden="1" x14ac:dyDescent="0.3">
      <c r="A1289">
        <v>257</v>
      </c>
      <c r="B1289">
        <v>16750</v>
      </c>
      <c r="C1289" t="s">
        <v>4076</v>
      </c>
      <c r="AD1289" t="s">
        <v>29</v>
      </c>
    </row>
    <row r="1290" spans="1:30" x14ac:dyDescent="0.3">
      <c r="A1290">
        <v>872</v>
      </c>
      <c r="B1290">
        <v>16383</v>
      </c>
      <c r="C1290" t="s">
        <v>3650</v>
      </c>
      <c r="D1290">
        <v>20160527</v>
      </c>
      <c r="E1290">
        <v>2</v>
      </c>
      <c r="F1290" t="s">
        <v>45</v>
      </c>
      <c r="H1290" t="s">
        <v>3651</v>
      </c>
      <c r="I1290" t="s">
        <v>3652</v>
      </c>
      <c r="J1290" t="s">
        <v>1734</v>
      </c>
      <c r="K1290">
        <v>8</v>
      </c>
      <c r="L1290" s="1">
        <v>0.4375</v>
      </c>
      <c r="M1290" s="1">
        <v>0.47916666666666669</v>
      </c>
      <c r="P1290" t="s">
        <v>57</v>
      </c>
      <c r="S1290">
        <v>1</v>
      </c>
      <c r="T1290" t="s">
        <v>3653</v>
      </c>
      <c r="U1290" t="s">
        <v>3654</v>
      </c>
      <c r="AA1290" t="s">
        <v>3655</v>
      </c>
      <c r="AB1290" t="s">
        <v>3656</v>
      </c>
      <c r="AC1290" t="s">
        <v>3650</v>
      </c>
      <c r="AD1290" t="s">
        <v>43</v>
      </c>
    </row>
    <row r="1291" spans="1:30" x14ac:dyDescent="0.3">
      <c r="A1291">
        <v>872</v>
      </c>
      <c r="B1291">
        <v>16385</v>
      </c>
      <c r="C1291" t="s">
        <v>3657</v>
      </c>
      <c r="D1291">
        <v>20160525</v>
      </c>
      <c r="E1291">
        <v>2</v>
      </c>
      <c r="F1291" t="s">
        <v>45</v>
      </c>
      <c r="H1291" t="s">
        <v>3651</v>
      </c>
      <c r="I1291" t="s">
        <v>3652</v>
      </c>
      <c r="J1291" t="s">
        <v>1734</v>
      </c>
      <c r="K1291">
        <v>8</v>
      </c>
      <c r="L1291" s="1">
        <v>0.47916666666666669</v>
      </c>
      <c r="M1291" s="1">
        <v>0.52083333333333337</v>
      </c>
      <c r="P1291" t="s">
        <v>57</v>
      </c>
      <c r="S1291">
        <v>2</v>
      </c>
      <c r="T1291" t="s">
        <v>3658</v>
      </c>
      <c r="U1291" t="s">
        <v>1783</v>
      </c>
      <c r="AA1291" t="s">
        <v>3659</v>
      </c>
      <c r="AB1291" t="s">
        <v>3660</v>
      </c>
      <c r="AC1291" t="s">
        <v>3657</v>
      </c>
      <c r="AD1291" t="s">
        <v>43</v>
      </c>
    </row>
    <row r="1292" spans="1:30" x14ac:dyDescent="0.3">
      <c r="A1292">
        <v>872</v>
      </c>
      <c r="B1292">
        <v>16392</v>
      </c>
      <c r="C1292" t="s">
        <v>3662</v>
      </c>
      <c r="D1292">
        <v>20160526</v>
      </c>
      <c r="E1292">
        <v>4</v>
      </c>
      <c r="F1292" t="s">
        <v>38</v>
      </c>
      <c r="H1292" t="s">
        <v>3651</v>
      </c>
      <c r="I1292" t="s">
        <v>3652</v>
      </c>
      <c r="J1292" t="s">
        <v>1734</v>
      </c>
      <c r="K1292">
        <v>8</v>
      </c>
      <c r="L1292" s="1">
        <v>0.4375</v>
      </c>
      <c r="M1292" s="1">
        <v>0.47916666666666669</v>
      </c>
      <c r="P1292" t="s">
        <v>57</v>
      </c>
      <c r="Z1292">
        <v>70</v>
      </c>
      <c r="AA1292" t="s">
        <v>3663</v>
      </c>
      <c r="AB1292" t="s">
        <v>3664</v>
      </c>
      <c r="AC1292" t="s">
        <v>3662</v>
      </c>
      <c r="AD1292" t="s">
        <v>43</v>
      </c>
    </row>
    <row r="1293" spans="1:30" x14ac:dyDescent="0.3">
      <c r="A1293">
        <v>1096</v>
      </c>
      <c r="B1293">
        <v>16399</v>
      </c>
      <c r="C1293" t="s">
        <v>3694</v>
      </c>
      <c r="D1293">
        <v>20160523</v>
      </c>
      <c r="E1293">
        <v>3</v>
      </c>
      <c r="F1293" t="s">
        <v>38</v>
      </c>
      <c r="G1293">
        <v>1</v>
      </c>
      <c r="H1293" t="s">
        <v>737</v>
      </c>
      <c r="I1293" t="s">
        <v>3695</v>
      </c>
      <c r="J1293" t="s">
        <v>737</v>
      </c>
      <c r="K1293">
        <v>8</v>
      </c>
      <c r="L1293" s="1">
        <v>0.625</v>
      </c>
      <c r="M1293" s="1">
        <v>0.58333333333333337</v>
      </c>
      <c r="P1293" t="s">
        <v>42</v>
      </c>
      <c r="AD1293" t="s">
        <v>43</v>
      </c>
    </row>
    <row r="1294" spans="1:30" x14ac:dyDescent="0.3">
      <c r="A1294">
        <v>1096</v>
      </c>
      <c r="B1294">
        <v>16401</v>
      </c>
      <c r="C1294" t="s">
        <v>3702</v>
      </c>
      <c r="D1294">
        <v>20160524</v>
      </c>
      <c r="E1294">
        <v>3</v>
      </c>
      <c r="F1294" t="s">
        <v>38</v>
      </c>
      <c r="G1294">
        <v>1</v>
      </c>
      <c r="H1294" t="s">
        <v>41</v>
      </c>
      <c r="I1294" t="s">
        <v>3703</v>
      </c>
      <c r="J1294" t="s">
        <v>41</v>
      </c>
      <c r="K1294">
        <v>8</v>
      </c>
      <c r="L1294" s="1">
        <v>0.64583333333333337</v>
      </c>
      <c r="M1294" s="1">
        <v>0.6875</v>
      </c>
      <c r="P1294" t="s">
        <v>42</v>
      </c>
      <c r="AD1294" t="s">
        <v>43</v>
      </c>
    </row>
    <row r="1295" spans="1:30" x14ac:dyDescent="0.3">
      <c r="A1295">
        <v>1096</v>
      </c>
      <c r="B1295">
        <v>16409</v>
      </c>
      <c r="C1295" t="s">
        <v>3710</v>
      </c>
      <c r="D1295">
        <v>20160525</v>
      </c>
      <c r="E1295">
        <v>2</v>
      </c>
      <c r="F1295" t="s">
        <v>45</v>
      </c>
      <c r="G1295">
        <v>1</v>
      </c>
      <c r="H1295" t="s">
        <v>978</v>
      </c>
      <c r="I1295" t="s">
        <v>3711</v>
      </c>
      <c r="J1295" t="s">
        <v>737</v>
      </c>
      <c r="K1295">
        <v>8</v>
      </c>
      <c r="L1295" s="1">
        <v>0.60416666666666663</v>
      </c>
      <c r="M1295" s="1">
        <v>0.64583333333333337</v>
      </c>
      <c r="P1295" t="s">
        <v>42</v>
      </c>
      <c r="AD1295" t="s">
        <v>43</v>
      </c>
    </row>
    <row r="1296" spans="1:30" x14ac:dyDescent="0.3">
      <c r="A1296">
        <v>1096</v>
      </c>
      <c r="B1296">
        <v>16413</v>
      </c>
      <c r="C1296" t="s">
        <v>3718</v>
      </c>
      <c r="D1296">
        <v>20160526</v>
      </c>
      <c r="E1296">
        <v>4</v>
      </c>
      <c r="F1296" t="s">
        <v>38</v>
      </c>
      <c r="G1296">
        <v>1</v>
      </c>
      <c r="H1296" t="s">
        <v>978</v>
      </c>
      <c r="I1296" t="s">
        <v>3719</v>
      </c>
      <c r="J1296" t="s">
        <v>737</v>
      </c>
      <c r="K1296">
        <v>8</v>
      </c>
      <c r="L1296" s="1">
        <v>0.45833333333333331</v>
      </c>
      <c r="M1296" s="1">
        <v>0.5</v>
      </c>
      <c r="P1296" t="s">
        <v>42</v>
      </c>
      <c r="AD1296" t="s">
        <v>43</v>
      </c>
    </row>
    <row r="1297" spans="1:30" x14ac:dyDescent="0.3">
      <c r="A1297">
        <v>1243</v>
      </c>
      <c r="B1297">
        <v>16421</v>
      </c>
      <c r="C1297" t="s">
        <v>3414</v>
      </c>
      <c r="D1297">
        <v>20160525</v>
      </c>
      <c r="E1297">
        <v>4</v>
      </c>
      <c r="F1297" t="s">
        <v>45</v>
      </c>
      <c r="H1297" t="s">
        <v>3729</v>
      </c>
      <c r="I1297" t="s">
        <v>3730</v>
      </c>
      <c r="J1297" t="s">
        <v>3731</v>
      </c>
      <c r="K1297">
        <v>8</v>
      </c>
      <c r="P1297" t="s">
        <v>42</v>
      </c>
      <c r="AD1297" t="s">
        <v>43</v>
      </c>
    </row>
    <row r="1298" spans="1:30" x14ac:dyDescent="0.3">
      <c r="A1298">
        <v>972</v>
      </c>
      <c r="B1298">
        <v>16607</v>
      </c>
      <c r="C1298" t="s">
        <v>3888</v>
      </c>
      <c r="D1298">
        <v>20160526</v>
      </c>
      <c r="E1298">
        <v>2</v>
      </c>
      <c r="F1298" t="s">
        <v>45</v>
      </c>
      <c r="G1298">
        <v>1</v>
      </c>
      <c r="H1298" t="s">
        <v>1732</v>
      </c>
      <c r="I1298" t="s">
        <v>1733</v>
      </c>
      <c r="J1298" t="s">
        <v>1734</v>
      </c>
      <c r="K1298">
        <v>8</v>
      </c>
      <c r="L1298" s="1">
        <v>0.54166666666666663</v>
      </c>
      <c r="M1298" s="1">
        <v>0.58333333333333337</v>
      </c>
      <c r="N1298">
        <v>412585285</v>
      </c>
      <c r="O1298" t="s">
        <v>1856</v>
      </c>
      <c r="P1298" t="s">
        <v>42</v>
      </c>
      <c r="AD1298" t="s">
        <v>43</v>
      </c>
    </row>
    <row r="1299" spans="1:30" x14ac:dyDescent="0.3">
      <c r="A1299">
        <v>972</v>
      </c>
      <c r="B1299">
        <v>16608</v>
      </c>
      <c r="C1299" t="s">
        <v>3889</v>
      </c>
      <c r="D1299">
        <v>20160525</v>
      </c>
      <c r="E1299">
        <v>4</v>
      </c>
      <c r="F1299" t="s">
        <v>38</v>
      </c>
      <c r="G1299">
        <v>1</v>
      </c>
      <c r="H1299" t="s">
        <v>1732</v>
      </c>
      <c r="I1299" t="s">
        <v>1733</v>
      </c>
      <c r="J1299" t="s">
        <v>1734</v>
      </c>
      <c r="K1299">
        <v>8</v>
      </c>
      <c r="L1299" s="1">
        <v>0.5625</v>
      </c>
      <c r="M1299" s="1">
        <v>0.58333333333333337</v>
      </c>
      <c r="N1299">
        <v>412585285</v>
      </c>
      <c r="O1299" t="s">
        <v>1856</v>
      </c>
      <c r="P1299" t="s">
        <v>42</v>
      </c>
      <c r="AD1299" t="s">
        <v>43</v>
      </c>
    </row>
    <row r="1300" spans="1:30" hidden="1" x14ac:dyDescent="0.3">
      <c r="A1300">
        <v>820</v>
      </c>
      <c r="B1300">
        <v>16769</v>
      </c>
      <c r="C1300" t="s">
        <v>4127</v>
      </c>
      <c r="AD1300" t="s">
        <v>31</v>
      </c>
    </row>
    <row r="1301" spans="1:30" x14ac:dyDescent="0.3">
      <c r="A1301">
        <v>1262</v>
      </c>
      <c r="B1301">
        <v>16635</v>
      </c>
      <c r="C1301" t="s">
        <v>3908</v>
      </c>
      <c r="D1301">
        <v>20160523</v>
      </c>
      <c r="E1301">
        <v>1</v>
      </c>
      <c r="F1301" t="s">
        <v>45</v>
      </c>
      <c r="J1301" t="s">
        <v>3909</v>
      </c>
      <c r="K1301">
        <v>8</v>
      </c>
      <c r="P1301" t="s">
        <v>57</v>
      </c>
      <c r="Q1301">
        <v>19</v>
      </c>
      <c r="R1301">
        <v>4</v>
      </c>
      <c r="AA1301" t="s">
        <v>3910</v>
      </c>
      <c r="AB1301" t="s">
        <v>3911</v>
      </c>
      <c r="AC1301" t="s">
        <v>3908</v>
      </c>
      <c r="AD1301" t="s">
        <v>43</v>
      </c>
    </row>
    <row r="1302" spans="1:30" x14ac:dyDescent="0.3">
      <c r="A1302">
        <v>1262</v>
      </c>
      <c r="B1302">
        <v>16636</v>
      </c>
      <c r="C1302" t="s">
        <v>3912</v>
      </c>
      <c r="D1302">
        <v>20160524</v>
      </c>
      <c r="E1302">
        <v>1</v>
      </c>
      <c r="F1302" t="s">
        <v>45</v>
      </c>
      <c r="J1302" t="s">
        <v>3909</v>
      </c>
      <c r="K1302">
        <v>8</v>
      </c>
      <c r="P1302" t="s">
        <v>57</v>
      </c>
      <c r="Q1302">
        <v>19</v>
      </c>
      <c r="R1302">
        <v>4</v>
      </c>
      <c r="AA1302" t="s">
        <v>3913</v>
      </c>
      <c r="AB1302" t="s">
        <v>3914</v>
      </c>
      <c r="AC1302" t="s">
        <v>3915</v>
      </c>
      <c r="AD1302" t="s">
        <v>43</v>
      </c>
    </row>
    <row r="1303" spans="1:30" x14ac:dyDescent="0.3">
      <c r="A1303">
        <v>1262</v>
      </c>
      <c r="B1303">
        <v>16637</v>
      </c>
      <c r="C1303" t="s">
        <v>3916</v>
      </c>
      <c r="D1303">
        <v>20160525</v>
      </c>
      <c r="E1303">
        <v>2</v>
      </c>
      <c r="F1303" t="s">
        <v>38</v>
      </c>
      <c r="J1303" t="s">
        <v>3909</v>
      </c>
      <c r="K1303">
        <v>8</v>
      </c>
      <c r="P1303" t="s">
        <v>57</v>
      </c>
      <c r="S1303">
        <v>1</v>
      </c>
      <c r="T1303" t="s">
        <v>3917</v>
      </c>
      <c r="U1303" t="s">
        <v>3918</v>
      </c>
      <c r="AA1303" t="s">
        <v>3919</v>
      </c>
      <c r="AB1303" t="s">
        <v>3920</v>
      </c>
      <c r="AC1303" t="s">
        <v>3916</v>
      </c>
      <c r="AD1303" t="s">
        <v>43</v>
      </c>
    </row>
    <row r="1304" spans="1:30" x14ac:dyDescent="0.3">
      <c r="A1304">
        <v>1262</v>
      </c>
      <c r="B1304">
        <v>16638</v>
      </c>
      <c r="C1304" t="s">
        <v>3921</v>
      </c>
      <c r="D1304">
        <v>20160526</v>
      </c>
      <c r="E1304">
        <v>2</v>
      </c>
      <c r="F1304" t="s">
        <v>45</v>
      </c>
      <c r="J1304" t="s">
        <v>3909</v>
      </c>
      <c r="K1304">
        <v>8</v>
      </c>
      <c r="P1304" t="s">
        <v>57</v>
      </c>
      <c r="S1304">
        <v>1</v>
      </c>
      <c r="T1304">
        <v>1</v>
      </c>
      <c r="U1304" t="s">
        <v>1542</v>
      </c>
      <c r="AA1304" t="s">
        <v>3922</v>
      </c>
      <c r="AB1304" t="s">
        <v>3923</v>
      </c>
      <c r="AC1304" t="s">
        <v>3924</v>
      </c>
      <c r="AD1304" t="s">
        <v>43</v>
      </c>
    </row>
    <row r="1305" spans="1:30" x14ac:dyDescent="0.3">
      <c r="A1305">
        <v>1262</v>
      </c>
      <c r="B1305">
        <v>16639</v>
      </c>
      <c r="C1305" t="s">
        <v>3925</v>
      </c>
      <c r="D1305">
        <v>20160527</v>
      </c>
      <c r="E1305">
        <v>4</v>
      </c>
      <c r="F1305" t="s">
        <v>38</v>
      </c>
      <c r="J1305" t="s">
        <v>3909</v>
      </c>
      <c r="K1305">
        <v>8</v>
      </c>
      <c r="P1305" t="s">
        <v>57</v>
      </c>
      <c r="Z1305">
        <v>19</v>
      </c>
      <c r="AA1305" t="s">
        <v>3926</v>
      </c>
      <c r="AB1305" t="s">
        <v>3927</v>
      </c>
      <c r="AC1305" t="s">
        <v>3925</v>
      </c>
      <c r="AD1305" t="s">
        <v>43</v>
      </c>
    </row>
    <row r="1306" spans="1:30" x14ac:dyDescent="0.3">
      <c r="A1306">
        <v>1276</v>
      </c>
      <c r="B1306">
        <v>16653</v>
      </c>
      <c r="C1306" t="s">
        <v>3952</v>
      </c>
      <c r="D1306">
        <v>20160527</v>
      </c>
      <c r="E1306">
        <v>2</v>
      </c>
      <c r="F1306" t="s">
        <v>38</v>
      </c>
      <c r="G1306">
        <v>1</v>
      </c>
      <c r="H1306" t="s">
        <v>3953</v>
      </c>
      <c r="I1306" t="s">
        <v>3954</v>
      </c>
      <c r="J1306" t="s">
        <v>3955</v>
      </c>
      <c r="K1306">
        <v>8</v>
      </c>
      <c r="L1306" s="1">
        <v>0.41666666666666669</v>
      </c>
      <c r="M1306" s="1">
        <v>0.54166666666666663</v>
      </c>
      <c r="N1306" t="s">
        <v>3956</v>
      </c>
      <c r="O1306" t="s">
        <v>3956</v>
      </c>
      <c r="P1306" t="s">
        <v>42</v>
      </c>
      <c r="AD1306" t="s">
        <v>43</v>
      </c>
    </row>
    <row r="1307" spans="1:30" hidden="1" x14ac:dyDescent="0.3">
      <c r="A1307">
        <v>1283</v>
      </c>
      <c r="B1307">
        <v>16780</v>
      </c>
      <c r="C1307" t="s">
        <v>4157</v>
      </c>
      <c r="AD1307" t="s">
        <v>31</v>
      </c>
    </row>
    <row r="1308" spans="1:30" x14ac:dyDescent="0.3">
      <c r="A1308">
        <v>1282</v>
      </c>
      <c r="B1308">
        <v>16685</v>
      </c>
      <c r="C1308" t="s">
        <v>4006</v>
      </c>
      <c r="D1308">
        <v>20160523</v>
      </c>
      <c r="E1308">
        <v>2</v>
      </c>
      <c r="F1308" t="s">
        <v>38</v>
      </c>
      <c r="G1308">
        <v>1</v>
      </c>
      <c r="H1308" t="s">
        <v>4007</v>
      </c>
      <c r="I1308" t="s">
        <v>4008</v>
      </c>
      <c r="J1308" t="s">
        <v>231</v>
      </c>
      <c r="K1308">
        <v>8</v>
      </c>
      <c r="L1308" s="1">
        <v>0.45833333333333331</v>
      </c>
      <c r="M1308" s="1">
        <v>0.52083333333333337</v>
      </c>
      <c r="P1308" t="s">
        <v>57</v>
      </c>
      <c r="S1308">
        <v>1</v>
      </c>
      <c r="T1308" t="s">
        <v>4009</v>
      </c>
      <c r="U1308" t="s">
        <v>1372</v>
      </c>
      <c r="AC1308" t="s">
        <v>4006</v>
      </c>
      <c r="AD1308" t="s">
        <v>43</v>
      </c>
    </row>
    <row r="1309" spans="1:30" x14ac:dyDescent="0.3">
      <c r="A1309">
        <v>39</v>
      </c>
      <c r="B1309">
        <v>16718</v>
      </c>
      <c r="C1309" t="s">
        <v>4043</v>
      </c>
      <c r="D1309">
        <v>20160525</v>
      </c>
      <c r="E1309">
        <v>4</v>
      </c>
      <c r="F1309" t="s">
        <v>38</v>
      </c>
      <c r="H1309" t="s">
        <v>39</v>
      </c>
      <c r="I1309" t="s">
        <v>40</v>
      </c>
      <c r="J1309" t="s">
        <v>41</v>
      </c>
      <c r="K1309">
        <v>8</v>
      </c>
      <c r="L1309" s="1">
        <v>0.42708333333333331</v>
      </c>
      <c r="M1309" s="1">
        <v>0.5</v>
      </c>
      <c r="P1309" t="s">
        <v>42</v>
      </c>
      <c r="AD1309" t="s">
        <v>43</v>
      </c>
    </row>
    <row r="1310" spans="1:30" hidden="1" x14ac:dyDescent="0.3">
      <c r="A1310">
        <v>290</v>
      </c>
      <c r="B1310">
        <v>16784</v>
      </c>
      <c r="C1310" t="s">
        <v>4163</v>
      </c>
      <c r="AD1310" t="s">
        <v>29</v>
      </c>
    </row>
    <row r="1311" spans="1:30" hidden="1" x14ac:dyDescent="0.3">
      <c r="A1311">
        <v>290</v>
      </c>
      <c r="B1311">
        <v>16789</v>
      </c>
      <c r="C1311" t="s">
        <v>2388</v>
      </c>
      <c r="AD1311" t="s">
        <v>29</v>
      </c>
    </row>
    <row r="1312" spans="1:30" hidden="1" x14ac:dyDescent="0.3">
      <c r="A1312">
        <v>263</v>
      </c>
      <c r="B1312">
        <v>16794</v>
      </c>
      <c r="C1312" t="s">
        <v>4164</v>
      </c>
      <c r="AD1312" t="s">
        <v>31</v>
      </c>
    </row>
    <row r="1313" spans="1:30" hidden="1" x14ac:dyDescent="0.3">
      <c r="A1313">
        <v>763</v>
      </c>
      <c r="B1313">
        <v>16796</v>
      </c>
      <c r="C1313" t="s">
        <v>4165</v>
      </c>
      <c r="AD1313" t="s">
        <v>29</v>
      </c>
    </row>
    <row r="1314" spans="1:30" x14ac:dyDescent="0.3">
      <c r="A1314">
        <v>424</v>
      </c>
      <c r="B1314">
        <v>16745</v>
      </c>
      <c r="C1314" t="s">
        <v>4058</v>
      </c>
      <c r="D1314">
        <v>20160523</v>
      </c>
      <c r="E1314">
        <v>1</v>
      </c>
      <c r="F1314" t="s">
        <v>45</v>
      </c>
      <c r="H1314" t="s">
        <v>4059</v>
      </c>
      <c r="I1314" t="s">
        <v>4060</v>
      </c>
      <c r="J1314" t="s">
        <v>2845</v>
      </c>
      <c r="K1314">
        <v>8</v>
      </c>
      <c r="L1314" s="1">
        <v>0.34375</v>
      </c>
      <c r="M1314" s="1">
        <v>0.375</v>
      </c>
      <c r="P1314" t="s">
        <v>57</v>
      </c>
      <c r="Q1314">
        <v>20</v>
      </c>
      <c r="R1314">
        <v>3</v>
      </c>
      <c r="AC1314" t="s">
        <v>4058</v>
      </c>
      <c r="AD1314" t="s">
        <v>43</v>
      </c>
    </row>
    <row r="1315" spans="1:30" x14ac:dyDescent="0.3">
      <c r="A1315">
        <v>424</v>
      </c>
      <c r="B1315">
        <v>16746</v>
      </c>
      <c r="C1315" t="s">
        <v>4061</v>
      </c>
      <c r="D1315">
        <v>20160524</v>
      </c>
      <c r="E1315">
        <v>2</v>
      </c>
      <c r="F1315" t="s">
        <v>45</v>
      </c>
      <c r="H1315" t="s">
        <v>4059</v>
      </c>
      <c r="I1315" t="s">
        <v>4060</v>
      </c>
      <c r="J1315" t="s">
        <v>2845</v>
      </c>
      <c r="K1315">
        <v>8</v>
      </c>
      <c r="L1315" s="1">
        <v>0.58333333333333337</v>
      </c>
      <c r="M1315" s="1">
        <v>0.64583333333333337</v>
      </c>
      <c r="P1315" t="s">
        <v>57</v>
      </c>
      <c r="S1315">
        <v>4</v>
      </c>
      <c r="T1315" t="s">
        <v>4062</v>
      </c>
      <c r="U1315" t="s">
        <v>4063</v>
      </c>
      <c r="AA1315" t="s">
        <v>4064</v>
      </c>
      <c r="AC1315" t="s">
        <v>4061</v>
      </c>
      <c r="AD1315" t="s">
        <v>43</v>
      </c>
    </row>
    <row r="1316" spans="1:30" x14ac:dyDescent="0.3">
      <c r="A1316">
        <v>424</v>
      </c>
      <c r="B1316">
        <v>16747</v>
      </c>
      <c r="C1316" t="s">
        <v>4065</v>
      </c>
      <c r="D1316">
        <v>20160525</v>
      </c>
      <c r="E1316">
        <v>3</v>
      </c>
      <c r="F1316" t="s">
        <v>38</v>
      </c>
      <c r="H1316" t="s">
        <v>4066</v>
      </c>
      <c r="I1316" t="s">
        <v>4067</v>
      </c>
      <c r="J1316" t="s">
        <v>4068</v>
      </c>
      <c r="K1316">
        <v>8</v>
      </c>
      <c r="L1316" s="1">
        <v>0.41666666666666669</v>
      </c>
      <c r="M1316" s="1">
        <v>0.47916666666666669</v>
      </c>
      <c r="P1316" t="s">
        <v>57</v>
      </c>
      <c r="W1316" t="s">
        <v>4069</v>
      </c>
      <c r="X1316" t="s">
        <v>4070</v>
      </c>
      <c r="Y1316">
        <v>25</v>
      </c>
      <c r="AA1316" t="s">
        <v>4071</v>
      </c>
      <c r="AC1316" t="s">
        <v>4065</v>
      </c>
      <c r="AD1316" t="s">
        <v>43</v>
      </c>
    </row>
    <row r="1317" spans="1:30" x14ac:dyDescent="0.3">
      <c r="A1317">
        <v>424</v>
      </c>
      <c r="B1317">
        <v>16748</v>
      </c>
      <c r="C1317" t="s">
        <v>4072</v>
      </c>
      <c r="D1317">
        <v>20160526</v>
      </c>
      <c r="E1317">
        <v>2</v>
      </c>
      <c r="F1317" t="s">
        <v>45</v>
      </c>
      <c r="G1317">
        <v>1</v>
      </c>
      <c r="H1317" t="s">
        <v>4059</v>
      </c>
      <c r="I1317" t="s">
        <v>4060</v>
      </c>
      <c r="J1317" t="s">
        <v>2845</v>
      </c>
      <c r="K1317">
        <v>8</v>
      </c>
      <c r="L1317" s="1">
        <v>0.58333333333333337</v>
      </c>
      <c r="M1317" s="1">
        <v>0.625</v>
      </c>
      <c r="P1317" t="s">
        <v>57</v>
      </c>
      <c r="S1317">
        <v>10</v>
      </c>
      <c r="T1317" t="s">
        <v>4073</v>
      </c>
      <c r="U1317" t="s">
        <v>4074</v>
      </c>
      <c r="AA1317" t="s">
        <v>4075</v>
      </c>
      <c r="AC1317" t="s">
        <v>4072</v>
      </c>
      <c r="AD1317" t="s">
        <v>43</v>
      </c>
    </row>
    <row r="1318" spans="1:30" x14ac:dyDescent="0.3">
      <c r="A1318">
        <v>424</v>
      </c>
      <c r="B1318">
        <v>16754</v>
      </c>
      <c r="C1318" t="s">
        <v>4081</v>
      </c>
      <c r="D1318">
        <v>20160525</v>
      </c>
      <c r="E1318">
        <v>3</v>
      </c>
      <c r="F1318" t="s">
        <v>38</v>
      </c>
      <c r="H1318" t="s">
        <v>4059</v>
      </c>
      <c r="I1318" t="s">
        <v>4060</v>
      </c>
      <c r="J1318" t="s">
        <v>2845</v>
      </c>
      <c r="K1318">
        <v>8</v>
      </c>
      <c r="L1318" s="1">
        <v>0.48958333333333331</v>
      </c>
      <c r="M1318" s="1">
        <v>0.54166666666666663</v>
      </c>
      <c r="P1318" t="s">
        <v>57</v>
      </c>
      <c r="W1318" t="s">
        <v>4082</v>
      </c>
      <c r="X1318" t="s">
        <v>4083</v>
      </c>
      <c r="Y1318">
        <v>20</v>
      </c>
      <c r="AA1318" t="s">
        <v>4084</v>
      </c>
      <c r="AC1318" t="s">
        <v>4081</v>
      </c>
      <c r="AD1318" t="s">
        <v>43</v>
      </c>
    </row>
    <row r="1319" spans="1:30" x14ac:dyDescent="0.3">
      <c r="A1319">
        <v>1211</v>
      </c>
      <c r="B1319">
        <v>16773</v>
      </c>
      <c r="C1319" t="s">
        <v>4128</v>
      </c>
      <c r="D1319">
        <v>20160523</v>
      </c>
      <c r="E1319">
        <v>1</v>
      </c>
      <c r="F1319" t="s">
        <v>45</v>
      </c>
      <c r="J1319" t="s">
        <v>4129</v>
      </c>
      <c r="K1319">
        <v>8</v>
      </c>
      <c r="P1319" t="s">
        <v>57</v>
      </c>
      <c r="Q1319">
        <v>40</v>
      </c>
      <c r="R1319">
        <v>4</v>
      </c>
      <c r="AB1319" t="s">
        <v>4130</v>
      </c>
      <c r="AC1319" t="s">
        <v>4128</v>
      </c>
      <c r="AD1319" t="s">
        <v>43</v>
      </c>
    </row>
    <row r="1320" spans="1:30" ht="409.5" x14ac:dyDescent="0.3">
      <c r="A1320">
        <v>1211</v>
      </c>
      <c r="B1320">
        <v>16774</v>
      </c>
      <c r="C1320" t="s">
        <v>4131</v>
      </c>
      <c r="D1320">
        <v>20160524</v>
      </c>
      <c r="E1320">
        <v>3</v>
      </c>
      <c r="F1320" t="s">
        <v>45</v>
      </c>
      <c r="J1320" t="s">
        <v>4129</v>
      </c>
      <c r="K1320">
        <v>8</v>
      </c>
      <c r="P1320" t="s">
        <v>57</v>
      </c>
      <c r="W1320" t="s">
        <v>4132</v>
      </c>
      <c r="X1320" t="s">
        <v>4133</v>
      </c>
      <c r="Y1320">
        <v>75</v>
      </c>
      <c r="AA1320" t="s">
        <v>4134</v>
      </c>
      <c r="AB1320" s="2" t="s">
        <v>4135</v>
      </c>
      <c r="AC1320" t="s">
        <v>4131</v>
      </c>
      <c r="AD1320" t="s">
        <v>43</v>
      </c>
    </row>
    <row r="1321" spans="1:30" x14ac:dyDescent="0.3">
      <c r="A1321">
        <v>1211</v>
      </c>
      <c r="B1321">
        <v>16776</v>
      </c>
      <c r="C1321" t="s">
        <v>4136</v>
      </c>
      <c r="D1321">
        <v>20160525</v>
      </c>
      <c r="E1321">
        <v>3</v>
      </c>
      <c r="F1321" t="s">
        <v>45</v>
      </c>
      <c r="G1321">
        <v>1</v>
      </c>
      <c r="H1321" t="s">
        <v>4137</v>
      </c>
      <c r="I1321" t="s">
        <v>4138</v>
      </c>
      <c r="J1321" t="s">
        <v>4129</v>
      </c>
      <c r="K1321">
        <v>8</v>
      </c>
      <c r="L1321" s="1">
        <v>0.60416666666666663</v>
      </c>
      <c r="M1321" s="1">
        <v>0.66666666666666663</v>
      </c>
      <c r="N1321" t="s">
        <v>4139</v>
      </c>
      <c r="O1321" t="s">
        <v>4140</v>
      </c>
      <c r="P1321" t="s">
        <v>57</v>
      </c>
      <c r="W1321" t="s">
        <v>4141</v>
      </c>
      <c r="X1321" t="s">
        <v>4133</v>
      </c>
      <c r="Y1321">
        <v>50</v>
      </c>
      <c r="AA1321" t="s">
        <v>4142</v>
      </c>
      <c r="AB1321" t="s">
        <v>4143</v>
      </c>
      <c r="AC1321" t="s">
        <v>4136</v>
      </c>
      <c r="AD1321" t="s">
        <v>43</v>
      </c>
    </row>
    <row r="1322" spans="1:30" ht="409.5" x14ac:dyDescent="0.3">
      <c r="A1322">
        <v>1211</v>
      </c>
      <c r="B1322">
        <v>16777</v>
      </c>
      <c r="C1322" t="s">
        <v>4144</v>
      </c>
      <c r="D1322">
        <v>20160526</v>
      </c>
      <c r="E1322">
        <v>2</v>
      </c>
      <c r="F1322" t="s">
        <v>45</v>
      </c>
      <c r="J1322" t="s">
        <v>4129</v>
      </c>
      <c r="K1322">
        <v>8</v>
      </c>
      <c r="P1322" t="s">
        <v>57</v>
      </c>
      <c r="S1322">
        <v>3</v>
      </c>
      <c r="T1322" t="s">
        <v>4145</v>
      </c>
      <c r="U1322" t="s">
        <v>4146</v>
      </c>
      <c r="AA1322" t="s">
        <v>4147</v>
      </c>
      <c r="AB1322" s="2" t="s">
        <v>4148</v>
      </c>
      <c r="AC1322" t="s">
        <v>4144</v>
      </c>
      <c r="AD1322" t="s">
        <v>43</v>
      </c>
    </row>
    <row r="1323" spans="1:30" hidden="1" x14ac:dyDescent="0.3">
      <c r="A1323">
        <v>1294</v>
      </c>
      <c r="B1323">
        <v>16811</v>
      </c>
      <c r="C1323" t="s">
        <v>4208</v>
      </c>
      <c r="AD1323" t="s">
        <v>29</v>
      </c>
    </row>
    <row r="1324" spans="1:30" x14ac:dyDescent="0.3">
      <c r="A1324">
        <v>1211</v>
      </c>
      <c r="B1324">
        <v>16778</v>
      </c>
      <c r="C1324" t="s">
        <v>4149</v>
      </c>
      <c r="D1324">
        <v>20160527</v>
      </c>
      <c r="E1324">
        <v>4</v>
      </c>
      <c r="F1324" t="s">
        <v>38</v>
      </c>
      <c r="H1324" t="s">
        <v>4150</v>
      </c>
      <c r="I1324" t="s">
        <v>4138</v>
      </c>
      <c r="J1324" t="s">
        <v>4129</v>
      </c>
      <c r="K1324">
        <v>8</v>
      </c>
      <c r="L1324" s="1">
        <v>0.5</v>
      </c>
      <c r="M1324" s="1">
        <v>0.70833333333333337</v>
      </c>
      <c r="N1324" t="s">
        <v>4139</v>
      </c>
      <c r="O1324" t="s">
        <v>4151</v>
      </c>
      <c r="P1324" t="s">
        <v>57</v>
      </c>
      <c r="Z1324">
        <v>75</v>
      </c>
      <c r="AB1324" t="s">
        <v>4152</v>
      </c>
      <c r="AC1324" t="s">
        <v>4149</v>
      </c>
      <c r="AD1324" t="s">
        <v>43</v>
      </c>
    </row>
    <row r="1325" spans="1:30" hidden="1" x14ac:dyDescent="0.3">
      <c r="A1325">
        <v>732</v>
      </c>
      <c r="B1325">
        <v>16819</v>
      </c>
      <c r="C1325" t="s">
        <v>4217</v>
      </c>
      <c r="AD1325" t="s">
        <v>31</v>
      </c>
    </row>
    <row r="1326" spans="1:30" hidden="1" x14ac:dyDescent="0.3">
      <c r="A1326">
        <v>732</v>
      </c>
      <c r="B1326">
        <v>16821</v>
      </c>
      <c r="C1326" t="s">
        <v>4218</v>
      </c>
      <c r="AD1326" t="s">
        <v>31</v>
      </c>
    </row>
    <row r="1327" spans="1:30" hidden="1" x14ac:dyDescent="0.3">
      <c r="A1327">
        <v>732</v>
      </c>
      <c r="B1327">
        <v>16823</v>
      </c>
      <c r="C1327" t="s">
        <v>4219</v>
      </c>
      <c r="AD1327" t="s">
        <v>31</v>
      </c>
    </row>
    <row r="1328" spans="1:30" x14ac:dyDescent="0.3">
      <c r="A1328">
        <v>1211</v>
      </c>
      <c r="B1328">
        <v>16779</v>
      </c>
      <c r="C1328" t="s">
        <v>4153</v>
      </c>
      <c r="D1328">
        <v>20160527</v>
      </c>
      <c r="E1328">
        <v>2</v>
      </c>
      <c r="F1328" t="s">
        <v>38</v>
      </c>
      <c r="J1328" t="s">
        <v>4129</v>
      </c>
      <c r="K1328">
        <v>8</v>
      </c>
      <c r="P1328" t="s">
        <v>57</v>
      </c>
      <c r="S1328">
        <v>5</v>
      </c>
      <c r="T1328" t="s">
        <v>4154</v>
      </c>
      <c r="U1328" t="s">
        <v>4155</v>
      </c>
      <c r="AB1328" t="s">
        <v>4156</v>
      </c>
      <c r="AC1328" t="s">
        <v>4153</v>
      </c>
      <c r="AD1328" t="s">
        <v>43</v>
      </c>
    </row>
    <row r="1329" spans="1:30" x14ac:dyDescent="0.3">
      <c r="A1329">
        <v>441</v>
      </c>
      <c r="B1329">
        <v>16809</v>
      </c>
      <c r="C1329" t="s">
        <v>4203</v>
      </c>
      <c r="D1329">
        <v>20160523</v>
      </c>
      <c r="E1329">
        <v>4</v>
      </c>
      <c r="F1329" t="s">
        <v>45</v>
      </c>
      <c r="G1329">
        <v>1</v>
      </c>
      <c r="H1329" t="s">
        <v>4204</v>
      </c>
      <c r="I1329" t="s">
        <v>4205</v>
      </c>
      <c r="J1329" t="s">
        <v>362</v>
      </c>
      <c r="K1329">
        <v>8</v>
      </c>
      <c r="L1329" s="1">
        <v>0.41666666666666669</v>
      </c>
      <c r="M1329" s="1">
        <v>0.54166666666666663</v>
      </c>
      <c r="N1329" t="s">
        <v>4206</v>
      </c>
      <c r="O1329" t="s">
        <v>4207</v>
      </c>
      <c r="P1329" t="s">
        <v>42</v>
      </c>
      <c r="AD1329" t="s">
        <v>43</v>
      </c>
    </row>
    <row r="1330" spans="1:30" x14ac:dyDescent="0.3">
      <c r="A1330">
        <v>294</v>
      </c>
      <c r="B1330">
        <v>16825</v>
      </c>
      <c r="C1330" t="s">
        <v>4220</v>
      </c>
      <c r="D1330">
        <v>20160525</v>
      </c>
      <c r="E1330">
        <v>2</v>
      </c>
      <c r="F1330" t="s">
        <v>45</v>
      </c>
      <c r="H1330" t="s">
        <v>2212</v>
      </c>
      <c r="I1330" t="s">
        <v>4221</v>
      </c>
      <c r="J1330" t="s">
        <v>2214</v>
      </c>
      <c r="K1330">
        <v>8</v>
      </c>
      <c r="L1330" s="1">
        <v>0.43055555555555558</v>
      </c>
      <c r="M1330" s="1">
        <v>0.49305555555555558</v>
      </c>
      <c r="P1330" t="s">
        <v>57</v>
      </c>
      <c r="S1330">
        <v>2</v>
      </c>
      <c r="T1330" t="s">
        <v>4222</v>
      </c>
      <c r="U1330" t="s">
        <v>4223</v>
      </c>
      <c r="AD1330" t="s">
        <v>43</v>
      </c>
    </row>
    <row r="1331" spans="1:30" x14ac:dyDescent="0.3">
      <c r="A1331">
        <v>294</v>
      </c>
      <c r="B1331">
        <v>16828</v>
      </c>
      <c r="C1331" t="s">
        <v>4229</v>
      </c>
      <c r="D1331">
        <v>20160525</v>
      </c>
      <c r="E1331">
        <v>3</v>
      </c>
      <c r="F1331" t="s">
        <v>45</v>
      </c>
      <c r="H1331" t="s">
        <v>4230</v>
      </c>
      <c r="I1331" t="s">
        <v>4231</v>
      </c>
      <c r="J1331" t="s">
        <v>4232</v>
      </c>
      <c r="K1331">
        <v>8</v>
      </c>
      <c r="L1331" s="1">
        <v>0.43055555555555558</v>
      </c>
      <c r="M1331" s="1">
        <v>0.49305555555555558</v>
      </c>
      <c r="P1331" t="s">
        <v>57</v>
      </c>
      <c r="W1331" t="s">
        <v>4233</v>
      </c>
      <c r="X1331" t="s">
        <v>4234</v>
      </c>
      <c r="Y1331">
        <v>26</v>
      </c>
      <c r="AD1331" t="s">
        <v>43</v>
      </c>
    </row>
    <row r="1332" spans="1:30" x14ac:dyDescent="0.3">
      <c r="A1332">
        <v>294</v>
      </c>
      <c r="B1332">
        <v>16910</v>
      </c>
      <c r="C1332" t="s">
        <v>4235</v>
      </c>
      <c r="D1332">
        <v>20160526</v>
      </c>
      <c r="E1332">
        <v>2</v>
      </c>
      <c r="F1332" t="s">
        <v>45</v>
      </c>
      <c r="H1332" t="s">
        <v>2212</v>
      </c>
      <c r="I1332" t="s">
        <v>4221</v>
      </c>
      <c r="J1332" t="s">
        <v>2214</v>
      </c>
      <c r="K1332">
        <v>8</v>
      </c>
      <c r="L1332" s="1">
        <v>0.43055555555555558</v>
      </c>
      <c r="M1332" s="1">
        <v>0.45833333333333331</v>
      </c>
      <c r="P1332" t="s">
        <v>57</v>
      </c>
      <c r="S1332">
        <v>1</v>
      </c>
      <c r="T1332" t="s">
        <v>4236</v>
      </c>
      <c r="U1332" t="s">
        <v>4237</v>
      </c>
      <c r="AD1332" t="s">
        <v>43</v>
      </c>
    </row>
    <row r="1333" spans="1:30" x14ac:dyDescent="0.3">
      <c r="A1333">
        <v>424</v>
      </c>
      <c r="B1333">
        <v>17018</v>
      </c>
      <c r="C1333" t="s">
        <v>4437</v>
      </c>
      <c r="D1333">
        <v>20160523</v>
      </c>
      <c r="E1333">
        <v>2</v>
      </c>
      <c r="F1333" t="s">
        <v>45</v>
      </c>
      <c r="H1333" t="s">
        <v>4059</v>
      </c>
      <c r="I1333" t="s">
        <v>4060</v>
      </c>
      <c r="J1333" t="s">
        <v>2845</v>
      </c>
      <c r="K1333">
        <v>8</v>
      </c>
      <c r="L1333" s="1">
        <v>0.48958333333333331</v>
      </c>
      <c r="M1333" s="1">
        <v>0.54166666666666663</v>
      </c>
      <c r="P1333" t="s">
        <v>57</v>
      </c>
      <c r="S1333">
        <v>2</v>
      </c>
      <c r="T1333" t="s">
        <v>4438</v>
      </c>
      <c r="U1333" t="s">
        <v>4439</v>
      </c>
      <c r="AA1333" t="s">
        <v>4440</v>
      </c>
      <c r="AC1333" t="s">
        <v>4437</v>
      </c>
      <c r="AD1333" t="s">
        <v>43</v>
      </c>
    </row>
    <row r="1334" spans="1:30" x14ac:dyDescent="0.3">
      <c r="A1334">
        <v>424</v>
      </c>
      <c r="B1334">
        <v>17020</v>
      </c>
      <c r="C1334" t="s">
        <v>4445</v>
      </c>
      <c r="D1334">
        <v>20160524</v>
      </c>
      <c r="E1334">
        <v>4</v>
      </c>
      <c r="F1334" t="s">
        <v>45</v>
      </c>
      <c r="H1334" t="s">
        <v>4059</v>
      </c>
      <c r="I1334" t="s">
        <v>4060</v>
      </c>
      <c r="J1334" t="s">
        <v>2845</v>
      </c>
      <c r="K1334">
        <v>8</v>
      </c>
      <c r="L1334" s="1">
        <v>0.48958333333333331</v>
      </c>
      <c r="M1334" s="1">
        <v>0.54166666666666663</v>
      </c>
      <c r="P1334" t="s">
        <v>57</v>
      </c>
      <c r="Z1334">
        <v>15</v>
      </c>
      <c r="AA1334" t="s">
        <v>4446</v>
      </c>
      <c r="AC1334" t="s">
        <v>4445</v>
      </c>
      <c r="AD1334" t="s">
        <v>43</v>
      </c>
    </row>
    <row r="1335" spans="1:30" x14ac:dyDescent="0.3">
      <c r="A1335">
        <v>424</v>
      </c>
      <c r="B1335">
        <v>17028</v>
      </c>
      <c r="C1335" t="s">
        <v>4447</v>
      </c>
      <c r="D1335">
        <v>20160526</v>
      </c>
      <c r="E1335">
        <v>4</v>
      </c>
      <c r="F1335" t="s">
        <v>45</v>
      </c>
      <c r="H1335" t="s">
        <v>4059</v>
      </c>
      <c r="I1335" t="s">
        <v>4060</v>
      </c>
      <c r="J1335" t="s">
        <v>2845</v>
      </c>
      <c r="K1335">
        <v>8</v>
      </c>
      <c r="L1335" s="1">
        <v>0.48958333333333331</v>
      </c>
      <c r="M1335" s="1">
        <v>0.54166666666666663</v>
      </c>
      <c r="P1335" t="s">
        <v>57</v>
      </c>
      <c r="Z1335">
        <v>10</v>
      </c>
      <c r="AA1335" t="s">
        <v>4448</v>
      </c>
      <c r="AC1335" t="s">
        <v>4447</v>
      </c>
      <c r="AD1335" t="s">
        <v>43</v>
      </c>
    </row>
    <row r="1336" spans="1:30" x14ac:dyDescent="0.3">
      <c r="A1336">
        <v>424</v>
      </c>
      <c r="B1336">
        <v>17034</v>
      </c>
      <c r="C1336" t="s">
        <v>4454</v>
      </c>
      <c r="D1336">
        <v>20160527</v>
      </c>
      <c r="E1336">
        <v>4</v>
      </c>
      <c r="F1336" t="s">
        <v>45</v>
      </c>
      <c r="H1336" t="s">
        <v>4059</v>
      </c>
      <c r="I1336" t="s">
        <v>4060</v>
      </c>
      <c r="J1336" t="s">
        <v>2845</v>
      </c>
      <c r="K1336">
        <v>8</v>
      </c>
      <c r="L1336" s="1">
        <v>0.48958333333333331</v>
      </c>
      <c r="M1336" s="1">
        <v>0.54166666666666663</v>
      </c>
      <c r="P1336" t="s">
        <v>57</v>
      </c>
      <c r="Z1336">
        <v>20</v>
      </c>
      <c r="AA1336" t="s">
        <v>4455</v>
      </c>
      <c r="AC1336" t="s">
        <v>4454</v>
      </c>
      <c r="AD1336" t="s">
        <v>43</v>
      </c>
    </row>
    <row r="1337" spans="1:30" x14ac:dyDescent="0.3">
      <c r="A1337">
        <v>424</v>
      </c>
      <c r="B1337">
        <v>17037</v>
      </c>
      <c r="C1337" t="s">
        <v>4461</v>
      </c>
      <c r="D1337">
        <v>20160527</v>
      </c>
      <c r="E1337">
        <v>2</v>
      </c>
      <c r="F1337" t="s">
        <v>45</v>
      </c>
      <c r="H1337" t="s">
        <v>4059</v>
      </c>
      <c r="I1337" t="s">
        <v>4060</v>
      </c>
      <c r="J1337" t="s">
        <v>2845</v>
      </c>
      <c r="K1337">
        <v>8</v>
      </c>
      <c r="L1337" s="1">
        <v>0.5</v>
      </c>
      <c r="M1337" s="1">
        <v>0.54166666666666663</v>
      </c>
      <c r="P1337" t="s">
        <v>57</v>
      </c>
      <c r="S1337">
        <v>2</v>
      </c>
      <c r="T1337" t="s">
        <v>4462</v>
      </c>
      <c r="U1337" t="s">
        <v>4063</v>
      </c>
      <c r="AA1337" t="s">
        <v>4463</v>
      </c>
      <c r="AC1337" t="s">
        <v>4461</v>
      </c>
      <c r="AD1337" t="s">
        <v>43</v>
      </c>
    </row>
    <row r="1338" spans="1:30" x14ac:dyDescent="0.3">
      <c r="A1338">
        <v>676</v>
      </c>
      <c r="B1338">
        <v>17047</v>
      </c>
      <c r="C1338" t="s">
        <v>4476</v>
      </c>
      <c r="D1338">
        <v>20160527</v>
      </c>
      <c r="E1338">
        <v>1</v>
      </c>
      <c r="F1338" t="s">
        <v>45</v>
      </c>
      <c r="H1338" t="s">
        <v>4477</v>
      </c>
      <c r="I1338" t="s">
        <v>4478</v>
      </c>
      <c r="J1338" t="s">
        <v>3955</v>
      </c>
      <c r="K1338">
        <v>8</v>
      </c>
      <c r="L1338" s="1">
        <v>0.53125</v>
      </c>
      <c r="M1338" s="1">
        <v>0.54166666666666663</v>
      </c>
      <c r="P1338" t="s">
        <v>57</v>
      </c>
      <c r="Q1338">
        <v>1</v>
      </c>
      <c r="R1338" t="s">
        <v>4479</v>
      </c>
      <c r="AB1338" t="s">
        <v>4480</v>
      </c>
      <c r="AC1338" t="s">
        <v>4476</v>
      </c>
      <c r="AD1338" t="s">
        <v>43</v>
      </c>
    </row>
    <row r="1339" spans="1:30" x14ac:dyDescent="0.3">
      <c r="A1339">
        <v>676</v>
      </c>
      <c r="B1339">
        <v>17048</v>
      </c>
      <c r="C1339" t="s">
        <v>880</v>
      </c>
      <c r="D1339">
        <v>20160527</v>
      </c>
      <c r="E1339">
        <v>2</v>
      </c>
      <c r="F1339" t="s">
        <v>45</v>
      </c>
      <c r="H1339" t="s">
        <v>4477</v>
      </c>
      <c r="I1339" t="s">
        <v>4478</v>
      </c>
      <c r="J1339" t="s">
        <v>3955</v>
      </c>
      <c r="K1339">
        <v>8</v>
      </c>
      <c r="L1339" s="1">
        <v>0.40625</v>
      </c>
      <c r="M1339" s="1">
        <v>0.4375</v>
      </c>
      <c r="P1339" t="s">
        <v>57</v>
      </c>
      <c r="S1339">
        <v>1</v>
      </c>
      <c r="T1339" t="s">
        <v>4481</v>
      </c>
      <c r="U1339" t="s">
        <v>2388</v>
      </c>
      <c r="AA1339" t="s">
        <v>4482</v>
      </c>
      <c r="AB1339" t="s">
        <v>4483</v>
      </c>
      <c r="AC1339" t="s">
        <v>880</v>
      </c>
      <c r="AD1339" t="s">
        <v>43</v>
      </c>
    </row>
    <row r="1340" spans="1:30" x14ac:dyDescent="0.3">
      <c r="A1340">
        <v>865</v>
      </c>
      <c r="B1340">
        <v>17049</v>
      </c>
      <c r="C1340" t="s">
        <v>4484</v>
      </c>
      <c r="D1340">
        <v>20160523</v>
      </c>
      <c r="E1340">
        <v>1</v>
      </c>
      <c r="F1340" t="s">
        <v>45</v>
      </c>
      <c r="H1340" t="s">
        <v>4485</v>
      </c>
      <c r="I1340" t="s">
        <v>4486</v>
      </c>
      <c r="J1340" t="s">
        <v>362</v>
      </c>
      <c r="K1340">
        <v>8</v>
      </c>
      <c r="L1340" s="1">
        <v>0.5</v>
      </c>
      <c r="M1340" s="1">
        <v>0.54166666666666663</v>
      </c>
      <c r="P1340" t="s">
        <v>57</v>
      </c>
      <c r="Q1340">
        <v>16</v>
      </c>
      <c r="R1340">
        <v>2</v>
      </c>
      <c r="AB1340" t="s">
        <v>4487</v>
      </c>
      <c r="AC1340" t="s">
        <v>4484</v>
      </c>
      <c r="AD1340" t="s">
        <v>43</v>
      </c>
    </row>
    <row r="1341" spans="1:30" x14ac:dyDescent="0.3">
      <c r="A1341">
        <v>865</v>
      </c>
      <c r="B1341">
        <v>17050</v>
      </c>
      <c r="C1341" t="s">
        <v>4488</v>
      </c>
      <c r="D1341">
        <v>20160524</v>
      </c>
      <c r="E1341">
        <v>2</v>
      </c>
      <c r="F1341" t="s">
        <v>45</v>
      </c>
      <c r="H1341" t="s">
        <v>4485</v>
      </c>
      <c r="I1341" t="s">
        <v>4486</v>
      </c>
      <c r="J1341" t="s">
        <v>362</v>
      </c>
      <c r="K1341">
        <v>8</v>
      </c>
      <c r="L1341" s="1">
        <v>0.5</v>
      </c>
      <c r="M1341" s="1">
        <v>0.54166666666666663</v>
      </c>
      <c r="P1341" t="s">
        <v>57</v>
      </c>
      <c r="S1341">
        <v>2</v>
      </c>
      <c r="T1341" t="s">
        <v>4489</v>
      </c>
      <c r="U1341" t="s">
        <v>2900</v>
      </c>
      <c r="AA1341" t="s">
        <v>4490</v>
      </c>
      <c r="AB1341" t="s">
        <v>4491</v>
      </c>
      <c r="AC1341" t="s">
        <v>4488</v>
      </c>
      <c r="AD1341" t="s">
        <v>43</v>
      </c>
    </row>
    <row r="1342" spans="1:30" x14ac:dyDescent="0.3">
      <c r="A1342">
        <v>865</v>
      </c>
      <c r="B1342">
        <v>17051</v>
      </c>
      <c r="C1342" t="s">
        <v>4492</v>
      </c>
      <c r="D1342">
        <v>20160525</v>
      </c>
      <c r="E1342">
        <v>3</v>
      </c>
      <c r="F1342" t="s">
        <v>45</v>
      </c>
      <c r="H1342" t="s">
        <v>4485</v>
      </c>
      <c r="I1342" t="s">
        <v>4486</v>
      </c>
      <c r="J1342" t="s">
        <v>362</v>
      </c>
      <c r="K1342">
        <v>8</v>
      </c>
      <c r="L1342" s="1">
        <v>0.41666666666666669</v>
      </c>
      <c r="M1342" s="1">
        <v>0.5</v>
      </c>
      <c r="P1342" t="s">
        <v>57</v>
      </c>
      <c r="W1342" t="s">
        <v>4493</v>
      </c>
      <c r="X1342" t="s">
        <v>701</v>
      </c>
      <c r="Y1342">
        <v>16</v>
      </c>
      <c r="AA1342" t="s">
        <v>4494</v>
      </c>
      <c r="AB1342" t="s">
        <v>4495</v>
      </c>
      <c r="AC1342" t="s">
        <v>4492</v>
      </c>
      <c r="AD1342" t="s">
        <v>43</v>
      </c>
    </row>
    <row r="1343" spans="1:30" x14ac:dyDescent="0.3">
      <c r="A1343">
        <v>865</v>
      </c>
      <c r="B1343">
        <v>17052</v>
      </c>
      <c r="C1343" t="s">
        <v>4496</v>
      </c>
      <c r="D1343">
        <v>20160526</v>
      </c>
      <c r="E1343">
        <v>3</v>
      </c>
      <c r="F1343" t="s">
        <v>45</v>
      </c>
      <c r="H1343" t="s">
        <v>4485</v>
      </c>
      <c r="I1343" t="s">
        <v>4486</v>
      </c>
      <c r="J1343" t="s">
        <v>362</v>
      </c>
      <c r="K1343">
        <v>8</v>
      </c>
      <c r="L1343" s="1">
        <v>0.375</v>
      </c>
      <c r="M1343" s="1">
        <v>0.45833333333333331</v>
      </c>
      <c r="P1343" t="s">
        <v>57</v>
      </c>
      <c r="W1343" t="s">
        <v>4497</v>
      </c>
      <c r="X1343" t="s">
        <v>4498</v>
      </c>
      <c r="Y1343">
        <v>15</v>
      </c>
      <c r="AA1343" t="s">
        <v>4499</v>
      </c>
      <c r="AB1343" t="s">
        <v>4500</v>
      </c>
      <c r="AC1343" t="s">
        <v>4496</v>
      </c>
      <c r="AD1343" t="s">
        <v>43</v>
      </c>
    </row>
    <row r="1344" spans="1:30" x14ac:dyDescent="0.3">
      <c r="A1344">
        <v>865</v>
      </c>
      <c r="B1344">
        <v>17053</v>
      </c>
      <c r="C1344" t="s">
        <v>4501</v>
      </c>
      <c r="D1344">
        <v>20160527</v>
      </c>
      <c r="E1344">
        <v>4</v>
      </c>
      <c r="F1344" t="s">
        <v>45</v>
      </c>
      <c r="H1344" t="s">
        <v>4485</v>
      </c>
      <c r="I1344" t="s">
        <v>4486</v>
      </c>
      <c r="J1344" t="s">
        <v>362</v>
      </c>
      <c r="K1344">
        <v>8</v>
      </c>
      <c r="L1344" s="1">
        <v>0.47916666666666669</v>
      </c>
      <c r="M1344" s="1">
        <v>0.54166666666666663</v>
      </c>
      <c r="P1344" t="s">
        <v>57</v>
      </c>
      <c r="Z1344">
        <v>16</v>
      </c>
      <c r="AA1344" t="s">
        <v>4502</v>
      </c>
      <c r="AB1344" t="s">
        <v>4503</v>
      </c>
      <c r="AC1344" t="s">
        <v>4501</v>
      </c>
      <c r="AD1344" t="s">
        <v>43</v>
      </c>
    </row>
    <row r="1345" spans="1:30" hidden="1" x14ac:dyDescent="0.3">
      <c r="A1345">
        <v>387</v>
      </c>
      <c r="B1345">
        <v>16929</v>
      </c>
      <c r="C1345" t="s">
        <v>4267</v>
      </c>
      <c r="AD1345" t="s">
        <v>29</v>
      </c>
    </row>
    <row r="1346" spans="1:30" x14ac:dyDescent="0.3">
      <c r="A1346">
        <v>917</v>
      </c>
      <c r="B1346">
        <v>17069</v>
      </c>
      <c r="C1346" t="s">
        <v>4533</v>
      </c>
      <c r="D1346">
        <v>20160525</v>
      </c>
      <c r="E1346">
        <v>2</v>
      </c>
      <c r="F1346" t="s">
        <v>45</v>
      </c>
      <c r="H1346" t="s">
        <v>1324</v>
      </c>
      <c r="I1346" t="s">
        <v>1325</v>
      </c>
      <c r="J1346" t="s">
        <v>737</v>
      </c>
      <c r="K1346">
        <v>8</v>
      </c>
      <c r="L1346" s="1">
        <v>0.41666666666666669</v>
      </c>
      <c r="M1346" s="1">
        <v>0.45833333333333331</v>
      </c>
      <c r="N1346">
        <v>976046508</v>
      </c>
      <c r="P1346" t="s">
        <v>42</v>
      </c>
      <c r="AD1346" t="s">
        <v>43</v>
      </c>
    </row>
    <row r="1347" spans="1:30" hidden="1" x14ac:dyDescent="0.3">
      <c r="A1347">
        <v>387</v>
      </c>
      <c r="B1347">
        <v>16935</v>
      </c>
      <c r="C1347" t="s">
        <v>4271</v>
      </c>
      <c r="AD1347" t="s">
        <v>29</v>
      </c>
    </row>
    <row r="1348" spans="1:30" hidden="1" x14ac:dyDescent="0.3">
      <c r="A1348">
        <v>387</v>
      </c>
      <c r="B1348">
        <v>16939</v>
      </c>
      <c r="C1348" t="s">
        <v>4272</v>
      </c>
      <c r="AD1348" t="s">
        <v>29</v>
      </c>
    </row>
    <row r="1349" spans="1:30" hidden="1" x14ac:dyDescent="0.3">
      <c r="A1349">
        <v>387</v>
      </c>
      <c r="B1349">
        <v>16942</v>
      </c>
      <c r="C1349" t="s">
        <v>4273</v>
      </c>
      <c r="AD1349" t="s">
        <v>29</v>
      </c>
    </row>
    <row r="1350" spans="1:30" x14ac:dyDescent="0.3">
      <c r="A1350">
        <v>917</v>
      </c>
      <c r="B1350">
        <v>17071</v>
      </c>
      <c r="C1350" t="s">
        <v>4537</v>
      </c>
      <c r="D1350">
        <v>20160526</v>
      </c>
      <c r="E1350">
        <v>4</v>
      </c>
      <c r="F1350" t="s">
        <v>38</v>
      </c>
      <c r="H1350" t="s">
        <v>1324</v>
      </c>
      <c r="I1350" t="s">
        <v>1325</v>
      </c>
      <c r="J1350" t="s">
        <v>737</v>
      </c>
      <c r="K1350">
        <v>8</v>
      </c>
      <c r="L1350" s="1">
        <v>0.45833333333333331</v>
      </c>
      <c r="M1350" s="1">
        <v>0.5</v>
      </c>
      <c r="N1350">
        <v>976046508</v>
      </c>
      <c r="P1350" t="s">
        <v>42</v>
      </c>
      <c r="AD1350" t="s">
        <v>43</v>
      </c>
    </row>
    <row r="1351" spans="1:30" x14ac:dyDescent="0.3">
      <c r="A1351">
        <v>917</v>
      </c>
      <c r="B1351">
        <v>17074</v>
      </c>
      <c r="C1351" t="s">
        <v>4541</v>
      </c>
      <c r="D1351">
        <v>20160527</v>
      </c>
      <c r="E1351">
        <v>2</v>
      </c>
      <c r="F1351" t="s">
        <v>45</v>
      </c>
      <c r="H1351" t="s">
        <v>1324</v>
      </c>
      <c r="I1351" t="s">
        <v>1325</v>
      </c>
      <c r="J1351" t="s">
        <v>737</v>
      </c>
      <c r="K1351">
        <v>8</v>
      </c>
      <c r="L1351" s="1">
        <v>0.48958333333333331</v>
      </c>
      <c r="M1351" s="1">
        <v>0.52083333333333337</v>
      </c>
      <c r="N1351">
        <v>976046508</v>
      </c>
      <c r="P1351" t="s">
        <v>42</v>
      </c>
      <c r="AD1351" t="s">
        <v>43</v>
      </c>
    </row>
    <row r="1352" spans="1:30" x14ac:dyDescent="0.3">
      <c r="A1352">
        <v>99</v>
      </c>
      <c r="B1352">
        <v>17089</v>
      </c>
      <c r="C1352" t="s">
        <v>4558</v>
      </c>
      <c r="D1352">
        <v>20160526</v>
      </c>
      <c r="E1352">
        <v>4</v>
      </c>
      <c r="F1352" t="s">
        <v>38</v>
      </c>
      <c r="G1352">
        <v>1</v>
      </c>
      <c r="H1352" t="s">
        <v>4559</v>
      </c>
      <c r="I1352" t="s">
        <v>4560</v>
      </c>
      <c r="J1352" t="s">
        <v>253</v>
      </c>
      <c r="K1352">
        <v>8</v>
      </c>
      <c r="L1352" s="1">
        <v>0.4375</v>
      </c>
      <c r="M1352" s="1">
        <v>0.47916666666666669</v>
      </c>
      <c r="N1352" t="s">
        <v>4561</v>
      </c>
      <c r="O1352" t="s">
        <v>4562</v>
      </c>
      <c r="P1352" t="s">
        <v>57</v>
      </c>
      <c r="Z1352">
        <v>11</v>
      </c>
      <c r="AA1352" t="s">
        <v>4563</v>
      </c>
      <c r="AB1352" t="s">
        <v>4564</v>
      </c>
      <c r="AC1352" t="s">
        <v>4558</v>
      </c>
      <c r="AD1352" t="s">
        <v>43</v>
      </c>
    </row>
    <row r="1353" spans="1:30" hidden="1" x14ac:dyDescent="0.3">
      <c r="A1353">
        <v>1047</v>
      </c>
      <c r="B1353">
        <v>16950</v>
      </c>
      <c r="C1353" t="s">
        <v>4281</v>
      </c>
      <c r="AD1353" t="s">
        <v>29</v>
      </c>
    </row>
    <row r="1354" spans="1:30" x14ac:dyDescent="0.3">
      <c r="A1354">
        <v>962</v>
      </c>
      <c r="B1354">
        <v>17204</v>
      </c>
      <c r="C1354" t="s">
        <v>4795</v>
      </c>
      <c r="D1354">
        <v>20160524</v>
      </c>
      <c r="E1354">
        <v>2</v>
      </c>
      <c r="F1354" t="s">
        <v>45</v>
      </c>
      <c r="H1354" t="s">
        <v>4796</v>
      </c>
      <c r="I1354" t="s">
        <v>4797</v>
      </c>
      <c r="J1354" t="s">
        <v>4798</v>
      </c>
      <c r="K1354">
        <v>8</v>
      </c>
      <c r="L1354" s="1">
        <v>0.625</v>
      </c>
      <c r="M1354" s="1">
        <v>0.6875</v>
      </c>
      <c r="N1354">
        <v>951005249</v>
      </c>
      <c r="O1354" t="s">
        <v>4799</v>
      </c>
      <c r="P1354" t="s">
        <v>42</v>
      </c>
      <c r="AD1354" t="s">
        <v>43</v>
      </c>
    </row>
    <row r="1355" spans="1:30" x14ac:dyDescent="0.3">
      <c r="A1355">
        <v>851</v>
      </c>
      <c r="B1355">
        <v>17273</v>
      </c>
      <c r="C1355" t="s">
        <v>4877</v>
      </c>
      <c r="D1355">
        <v>20160523</v>
      </c>
      <c r="E1355">
        <v>2</v>
      </c>
      <c r="F1355" t="s">
        <v>45</v>
      </c>
      <c r="G1355">
        <v>1</v>
      </c>
      <c r="H1355" t="s">
        <v>4878</v>
      </c>
      <c r="I1355" t="s">
        <v>4879</v>
      </c>
      <c r="J1355" t="s">
        <v>737</v>
      </c>
      <c r="K1355">
        <v>8</v>
      </c>
      <c r="P1355" t="s">
        <v>57</v>
      </c>
      <c r="S1355">
        <v>1</v>
      </c>
      <c r="T1355" t="s">
        <v>4880</v>
      </c>
      <c r="U1355" t="s">
        <v>4881</v>
      </c>
      <c r="AC1355" t="s">
        <v>4877</v>
      </c>
      <c r="AD1355" t="s">
        <v>43</v>
      </c>
    </row>
    <row r="1356" spans="1:30" x14ac:dyDescent="0.3">
      <c r="A1356">
        <v>851</v>
      </c>
      <c r="B1356">
        <v>17274</v>
      </c>
      <c r="C1356" t="s">
        <v>4882</v>
      </c>
      <c r="D1356">
        <v>20160525</v>
      </c>
      <c r="E1356">
        <v>3</v>
      </c>
      <c r="F1356" t="s">
        <v>45</v>
      </c>
      <c r="G1356">
        <v>1</v>
      </c>
      <c r="H1356" t="s">
        <v>4878</v>
      </c>
      <c r="I1356" t="s">
        <v>4879</v>
      </c>
      <c r="J1356" t="s">
        <v>737</v>
      </c>
      <c r="K1356">
        <v>8</v>
      </c>
      <c r="P1356" t="s">
        <v>57</v>
      </c>
      <c r="W1356" t="s">
        <v>4883</v>
      </c>
      <c r="X1356" t="s">
        <v>4884</v>
      </c>
      <c r="Y1356" t="s">
        <v>4885</v>
      </c>
      <c r="AC1356" t="s">
        <v>4882</v>
      </c>
      <c r="AD1356" t="s">
        <v>43</v>
      </c>
    </row>
    <row r="1357" spans="1:30" x14ac:dyDescent="0.3">
      <c r="A1357">
        <v>851</v>
      </c>
      <c r="B1357">
        <v>17275</v>
      </c>
      <c r="C1357" t="s">
        <v>4886</v>
      </c>
      <c r="D1357">
        <v>20160526</v>
      </c>
      <c r="E1357">
        <v>2</v>
      </c>
      <c r="F1357" t="s">
        <v>45</v>
      </c>
      <c r="G1357">
        <v>1</v>
      </c>
      <c r="H1357" t="s">
        <v>4878</v>
      </c>
      <c r="I1357" t="s">
        <v>4879</v>
      </c>
      <c r="J1357" t="s">
        <v>737</v>
      </c>
      <c r="K1357">
        <v>8</v>
      </c>
      <c r="P1357" t="s">
        <v>57</v>
      </c>
      <c r="S1357">
        <v>3</v>
      </c>
      <c r="T1357" t="s">
        <v>4887</v>
      </c>
      <c r="U1357" t="s">
        <v>4888</v>
      </c>
      <c r="AC1357" t="s">
        <v>4886</v>
      </c>
      <c r="AD1357" t="s">
        <v>43</v>
      </c>
    </row>
    <row r="1358" spans="1:30" x14ac:dyDescent="0.3">
      <c r="A1358">
        <v>1373</v>
      </c>
      <c r="B1358">
        <v>17331</v>
      </c>
      <c r="C1358" t="s">
        <v>4964</v>
      </c>
      <c r="D1358">
        <v>20160523</v>
      </c>
      <c r="E1358">
        <v>3</v>
      </c>
      <c r="F1358" t="s">
        <v>45</v>
      </c>
      <c r="H1358" t="s">
        <v>4965</v>
      </c>
      <c r="I1358" t="s">
        <v>4966</v>
      </c>
      <c r="J1358" t="s">
        <v>4967</v>
      </c>
      <c r="K1358">
        <v>8</v>
      </c>
      <c r="L1358" s="1">
        <v>0.60416666666666663</v>
      </c>
      <c r="M1358" s="1">
        <v>0.65972222222222221</v>
      </c>
      <c r="N1358" t="s">
        <v>4968</v>
      </c>
      <c r="P1358" t="s">
        <v>57</v>
      </c>
      <c r="W1358" t="s">
        <v>1293</v>
      </c>
      <c r="X1358" t="s">
        <v>4969</v>
      </c>
      <c r="Y1358">
        <v>120</v>
      </c>
      <c r="AC1358" t="s">
        <v>4964</v>
      </c>
      <c r="AD1358" t="s">
        <v>43</v>
      </c>
    </row>
    <row r="1359" spans="1:30" x14ac:dyDescent="0.3">
      <c r="A1359">
        <v>872</v>
      </c>
      <c r="B1359">
        <v>17568</v>
      </c>
      <c r="C1359" t="s">
        <v>5028</v>
      </c>
      <c r="D1359">
        <v>20160523</v>
      </c>
      <c r="E1359">
        <v>2</v>
      </c>
      <c r="F1359" t="s">
        <v>45</v>
      </c>
      <c r="H1359" t="s">
        <v>3651</v>
      </c>
      <c r="I1359" t="s">
        <v>3652</v>
      </c>
      <c r="J1359" t="s">
        <v>1734</v>
      </c>
      <c r="K1359">
        <v>8</v>
      </c>
      <c r="L1359" s="1">
        <v>0.45833333333333331</v>
      </c>
      <c r="M1359" s="1">
        <v>0.53125</v>
      </c>
      <c r="P1359" t="s">
        <v>57</v>
      </c>
      <c r="S1359">
        <v>1</v>
      </c>
      <c r="T1359" t="s">
        <v>5029</v>
      </c>
      <c r="U1359" t="s">
        <v>109</v>
      </c>
      <c r="AA1359" t="s">
        <v>5030</v>
      </c>
      <c r="AB1359" t="s">
        <v>5031</v>
      </c>
      <c r="AC1359" t="s">
        <v>5028</v>
      </c>
      <c r="AD1359" t="s">
        <v>43</v>
      </c>
    </row>
    <row r="1360" spans="1:30" ht="363" x14ac:dyDescent="0.3">
      <c r="A1360">
        <v>872</v>
      </c>
      <c r="B1360">
        <v>17573</v>
      </c>
      <c r="C1360" t="s">
        <v>5038</v>
      </c>
      <c r="D1360">
        <v>20160524</v>
      </c>
      <c r="E1360">
        <v>2</v>
      </c>
      <c r="F1360" t="s">
        <v>45</v>
      </c>
      <c r="H1360" t="s">
        <v>5039</v>
      </c>
      <c r="I1360" t="s">
        <v>3652</v>
      </c>
      <c r="J1360" t="s">
        <v>1734</v>
      </c>
      <c r="K1360">
        <v>8</v>
      </c>
      <c r="L1360" s="1">
        <v>0.4375</v>
      </c>
      <c r="M1360" s="1">
        <v>0.47916666666666669</v>
      </c>
      <c r="P1360" t="s">
        <v>57</v>
      </c>
      <c r="S1360">
        <v>4</v>
      </c>
      <c r="T1360" t="s">
        <v>5040</v>
      </c>
      <c r="U1360" t="s">
        <v>5041</v>
      </c>
      <c r="AA1360" t="s">
        <v>5042</v>
      </c>
      <c r="AB1360" s="2" t="s">
        <v>5043</v>
      </c>
      <c r="AC1360" t="s">
        <v>5038</v>
      </c>
      <c r="AD1360" t="s">
        <v>43</v>
      </c>
    </row>
    <row r="1361" spans="1:30" hidden="1" x14ac:dyDescent="0.3">
      <c r="A1361">
        <v>1306</v>
      </c>
      <c r="B1361">
        <v>16966</v>
      </c>
      <c r="C1361" t="s">
        <v>4309</v>
      </c>
      <c r="AD1361" t="s">
        <v>29</v>
      </c>
    </row>
    <row r="1362" spans="1:30" x14ac:dyDescent="0.3">
      <c r="A1362">
        <v>441</v>
      </c>
      <c r="B1362">
        <v>17594</v>
      </c>
      <c r="C1362" t="s">
        <v>5068</v>
      </c>
      <c r="D1362">
        <v>20160524</v>
      </c>
      <c r="E1362">
        <v>2</v>
      </c>
      <c r="F1362" t="s">
        <v>45</v>
      </c>
      <c r="H1362" t="s">
        <v>5069</v>
      </c>
      <c r="I1362" t="s">
        <v>5070</v>
      </c>
      <c r="J1362" t="s">
        <v>362</v>
      </c>
      <c r="K1362">
        <v>8</v>
      </c>
      <c r="L1362" s="1">
        <v>0.6875</v>
      </c>
      <c r="M1362" s="1">
        <v>0.75</v>
      </c>
      <c r="N1362" t="s">
        <v>4206</v>
      </c>
      <c r="P1362" t="s">
        <v>42</v>
      </c>
      <c r="AD1362" t="s">
        <v>43</v>
      </c>
    </row>
    <row r="1363" spans="1:30" x14ac:dyDescent="0.3">
      <c r="A1363">
        <v>441</v>
      </c>
      <c r="B1363">
        <v>17598</v>
      </c>
      <c r="C1363" t="s">
        <v>5080</v>
      </c>
      <c r="D1363">
        <v>20160525</v>
      </c>
      <c r="E1363">
        <v>4</v>
      </c>
      <c r="F1363" t="s">
        <v>38</v>
      </c>
      <c r="H1363" t="s">
        <v>5069</v>
      </c>
      <c r="I1363" t="s">
        <v>5070</v>
      </c>
      <c r="J1363" t="s">
        <v>362</v>
      </c>
      <c r="K1363">
        <v>8</v>
      </c>
      <c r="L1363" s="1">
        <v>0.41666666666666669</v>
      </c>
      <c r="M1363" s="1">
        <v>0.79166666666666663</v>
      </c>
      <c r="N1363" t="s">
        <v>4206</v>
      </c>
      <c r="P1363" t="s">
        <v>42</v>
      </c>
      <c r="AD1363" t="s">
        <v>43</v>
      </c>
    </row>
    <row r="1364" spans="1:30" x14ac:dyDescent="0.3">
      <c r="A1364">
        <v>441</v>
      </c>
      <c r="B1364">
        <v>17601</v>
      </c>
      <c r="C1364" t="s">
        <v>5082</v>
      </c>
      <c r="D1364">
        <v>20160526</v>
      </c>
      <c r="E1364">
        <v>4</v>
      </c>
      <c r="F1364" t="s">
        <v>45</v>
      </c>
      <c r="H1364" t="s">
        <v>5069</v>
      </c>
      <c r="I1364" t="s">
        <v>5070</v>
      </c>
      <c r="J1364" t="s">
        <v>362</v>
      </c>
      <c r="K1364">
        <v>8</v>
      </c>
      <c r="L1364" s="1">
        <v>0.375</v>
      </c>
      <c r="N1364" t="s">
        <v>4206</v>
      </c>
      <c r="P1364" t="s">
        <v>42</v>
      </c>
      <c r="AD1364" t="s">
        <v>43</v>
      </c>
    </row>
    <row r="1365" spans="1:30" x14ac:dyDescent="0.3">
      <c r="A1365">
        <v>1381</v>
      </c>
      <c r="B1365">
        <v>17634</v>
      </c>
      <c r="C1365" t="s">
        <v>5112</v>
      </c>
      <c r="D1365">
        <v>20160525</v>
      </c>
      <c r="E1365">
        <v>1</v>
      </c>
      <c r="F1365" t="s">
        <v>45</v>
      </c>
      <c r="H1365" t="s">
        <v>5113</v>
      </c>
      <c r="I1365" t="s">
        <v>5114</v>
      </c>
      <c r="J1365" t="s">
        <v>5115</v>
      </c>
      <c r="K1365">
        <v>8</v>
      </c>
      <c r="L1365" s="1">
        <v>0.5</v>
      </c>
      <c r="M1365" s="1">
        <v>0.54166666666666663</v>
      </c>
      <c r="N1365" t="s">
        <v>5116</v>
      </c>
      <c r="P1365" t="s">
        <v>42</v>
      </c>
      <c r="AD1365" t="s">
        <v>43</v>
      </c>
    </row>
    <row r="1366" spans="1:30" x14ac:dyDescent="0.3">
      <c r="A1366">
        <v>1170</v>
      </c>
      <c r="B1366">
        <v>17638</v>
      </c>
      <c r="C1366" t="s">
        <v>5117</v>
      </c>
      <c r="D1366">
        <v>20160525</v>
      </c>
      <c r="E1366">
        <v>3</v>
      </c>
      <c r="F1366" t="s">
        <v>45</v>
      </c>
      <c r="H1366" t="s">
        <v>5118</v>
      </c>
      <c r="I1366" t="s">
        <v>5119</v>
      </c>
      <c r="J1366" t="s">
        <v>41</v>
      </c>
      <c r="K1366">
        <v>8</v>
      </c>
      <c r="L1366" s="1">
        <v>0.41666666666666669</v>
      </c>
      <c r="M1366" s="1">
        <v>0.47916666666666669</v>
      </c>
      <c r="N1366">
        <v>998774964</v>
      </c>
      <c r="O1366" t="s">
        <v>5120</v>
      </c>
      <c r="P1366" t="s">
        <v>42</v>
      </c>
      <c r="AD1366" t="s">
        <v>43</v>
      </c>
    </row>
    <row r="1367" spans="1:30" x14ac:dyDescent="0.3">
      <c r="A1367">
        <v>1170</v>
      </c>
      <c r="B1367">
        <v>17642</v>
      </c>
      <c r="C1367" t="s">
        <v>5121</v>
      </c>
      <c r="D1367">
        <v>20160526</v>
      </c>
      <c r="E1367">
        <v>2</v>
      </c>
      <c r="F1367" t="s">
        <v>38</v>
      </c>
      <c r="H1367" t="s">
        <v>5122</v>
      </c>
      <c r="I1367" t="s">
        <v>5123</v>
      </c>
      <c r="J1367" t="s">
        <v>5124</v>
      </c>
      <c r="K1367">
        <v>8</v>
      </c>
      <c r="L1367" s="1">
        <v>0.41666666666666669</v>
      </c>
      <c r="M1367" s="1">
        <v>0.66666666666666663</v>
      </c>
      <c r="N1367">
        <v>998774964</v>
      </c>
      <c r="O1367" t="s">
        <v>1985</v>
      </c>
      <c r="P1367" t="s">
        <v>42</v>
      </c>
      <c r="AD1367" t="s">
        <v>43</v>
      </c>
    </row>
    <row r="1368" spans="1:30" x14ac:dyDescent="0.3">
      <c r="A1368">
        <v>1170</v>
      </c>
      <c r="B1368">
        <v>17648</v>
      </c>
      <c r="C1368" t="s">
        <v>5133</v>
      </c>
      <c r="D1368">
        <v>20160526</v>
      </c>
      <c r="E1368">
        <v>1</v>
      </c>
      <c r="F1368" t="s">
        <v>38</v>
      </c>
      <c r="H1368" t="s">
        <v>5134</v>
      </c>
      <c r="I1368" t="s">
        <v>5123</v>
      </c>
      <c r="J1368" t="s">
        <v>5135</v>
      </c>
      <c r="K1368">
        <v>8</v>
      </c>
      <c r="L1368" s="1">
        <v>0.66666666666666663</v>
      </c>
      <c r="M1368" s="1">
        <v>0.72222222222222221</v>
      </c>
      <c r="N1368">
        <v>998774964</v>
      </c>
      <c r="O1368" t="s">
        <v>5136</v>
      </c>
      <c r="P1368" t="s">
        <v>42</v>
      </c>
      <c r="AD1368" t="s">
        <v>43</v>
      </c>
    </row>
    <row r="1369" spans="1:30" x14ac:dyDescent="0.3">
      <c r="A1369">
        <v>1405</v>
      </c>
      <c r="B1369">
        <v>17767</v>
      </c>
      <c r="C1369" t="s">
        <v>5283</v>
      </c>
      <c r="D1369">
        <v>20160524</v>
      </c>
      <c r="E1369">
        <v>4</v>
      </c>
      <c r="F1369" t="s">
        <v>38</v>
      </c>
      <c r="G1369">
        <v>1</v>
      </c>
      <c r="H1369" t="s">
        <v>5284</v>
      </c>
      <c r="I1369" t="s">
        <v>5285</v>
      </c>
      <c r="J1369" t="s">
        <v>5286</v>
      </c>
      <c r="K1369">
        <v>8</v>
      </c>
      <c r="L1369" s="1">
        <v>0.4375</v>
      </c>
      <c r="N1369">
        <v>1970106</v>
      </c>
      <c r="O1369" t="s">
        <v>1854</v>
      </c>
      <c r="P1369" t="s">
        <v>42</v>
      </c>
      <c r="AD1369" t="s">
        <v>43</v>
      </c>
    </row>
    <row r="1370" spans="1:30" x14ac:dyDescent="0.3">
      <c r="A1370">
        <v>1394</v>
      </c>
      <c r="B1370">
        <v>17880</v>
      </c>
      <c r="C1370" t="s">
        <v>5429</v>
      </c>
      <c r="D1370">
        <v>20160523</v>
      </c>
      <c r="E1370">
        <v>1</v>
      </c>
      <c r="F1370" t="s">
        <v>45</v>
      </c>
      <c r="H1370" t="s">
        <v>5430</v>
      </c>
      <c r="I1370" t="s">
        <v>5431</v>
      </c>
      <c r="J1370" t="s">
        <v>5432</v>
      </c>
      <c r="K1370">
        <v>8</v>
      </c>
      <c r="L1370" s="1">
        <v>0.35416666666666669</v>
      </c>
      <c r="M1370" s="1">
        <v>0.4375</v>
      </c>
      <c r="P1370" t="s">
        <v>57</v>
      </c>
      <c r="Q1370">
        <v>276</v>
      </c>
      <c r="R1370">
        <v>23</v>
      </c>
      <c r="AA1370" t="s">
        <v>5433</v>
      </c>
      <c r="AB1370" t="s">
        <v>5434</v>
      </c>
      <c r="AC1370" t="s">
        <v>5435</v>
      </c>
      <c r="AD1370" t="s">
        <v>43</v>
      </c>
    </row>
    <row r="1371" spans="1:30" hidden="1" x14ac:dyDescent="0.3">
      <c r="A1371">
        <v>731</v>
      </c>
      <c r="B1371">
        <v>16981</v>
      </c>
      <c r="C1371" t="s">
        <v>4332</v>
      </c>
      <c r="AD1371" t="s">
        <v>31</v>
      </c>
    </row>
    <row r="1372" spans="1:30" x14ac:dyDescent="0.3">
      <c r="A1372">
        <v>1394</v>
      </c>
      <c r="B1372">
        <v>18311</v>
      </c>
      <c r="C1372" t="s">
        <v>5750</v>
      </c>
      <c r="D1372">
        <v>20160525</v>
      </c>
      <c r="E1372">
        <v>3</v>
      </c>
      <c r="F1372" t="s">
        <v>45</v>
      </c>
      <c r="H1372" t="s">
        <v>5751</v>
      </c>
      <c r="I1372" t="s">
        <v>5752</v>
      </c>
      <c r="J1372" t="s">
        <v>5432</v>
      </c>
      <c r="K1372">
        <v>8</v>
      </c>
      <c r="L1372" s="1">
        <v>0.41666666666666669</v>
      </c>
      <c r="M1372" s="1">
        <v>0.5</v>
      </c>
      <c r="P1372" t="s">
        <v>57</v>
      </c>
      <c r="W1372" t="s">
        <v>5753</v>
      </c>
      <c r="X1372" t="s">
        <v>5754</v>
      </c>
      <c r="Y1372">
        <v>20</v>
      </c>
      <c r="AA1372" t="s">
        <v>5755</v>
      </c>
      <c r="AB1372" t="s">
        <v>5756</v>
      </c>
      <c r="AD1372" t="s">
        <v>43</v>
      </c>
    </row>
    <row r="1373" spans="1:30" x14ac:dyDescent="0.3">
      <c r="A1373">
        <v>1444</v>
      </c>
      <c r="B1373">
        <v>18377</v>
      </c>
      <c r="C1373" t="s">
        <v>5794</v>
      </c>
      <c r="D1373">
        <v>20160523</v>
      </c>
      <c r="E1373">
        <v>3</v>
      </c>
      <c r="F1373" t="s">
        <v>45</v>
      </c>
      <c r="G1373">
        <v>1</v>
      </c>
      <c r="H1373" t="s">
        <v>5795</v>
      </c>
      <c r="I1373" t="s">
        <v>5796</v>
      </c>
      <c r="J1373" t="s">
        <v>5797</v>
      </c>
      <c r="K1373">
        <v>8</v>
      </c>
      <c r="L1373" s="1">
        <v>0.41666666666666669</v>
      </c>
      <c r="M1373" s="1">
        <v>0.5</v>
      </c>
      <c r="P1373" t="s">
        <v>42</v>
      </c>
      <c r="AD1373" t="s">
        <v>43</v>
      </c>
    </row>
    <row r="1374" spans="1:30" x14ac:dyDescent="0.3">
      <c r="A1374">
        <v>1444</v>
      </c>
      <c r="B1374">
        <v>18378</v>
      </c>
      <c r="C1374" t="s">
        <v>5798</v>
      </c>
      <c r="D1374">
        <v>20160523</v>
      </c>
      <c r="E1374">
        <v>4</v>
      </c>
      <c r="F1374" t="s">
        <v>38</v>
      </c>
      <c r="G1374">
        <v>1</v>
      </c>
      <c r="H1374" t="s">
        <v>5799</v>
      </c>
      <c r="I1374" t="s">
        <v>5800</v>
      </c>
      <c r="J1374" t="s">
        <v>5801</v>
      </c>
      <c r="K1374">
        <v>8</v>
      </c>
      <c r="L1374" s="1">
        <v>0.41666666666666669</v>
      </c>
      <c r="M1374" s="1">
        <v>0.47916666666666669</v>
      </c>
      <c r="P1374" t="s">
        <v>42</v>
      </c>
      <c r="AD1374" t="s">
        <v>43</v>
      </c>
    </row>
    <row r="1375" spans="1:30" x14ac:dyDescent="0.3">
      <c r="A1375">
        <v>1444</v>
      </c>
      <c r="B1375">
        <v>18379</v>
      </c>
      <c r="C1375" t="s">
        <v>5798</v>
      </c>
      <c r="D1375">
        <v>20160523</v>
      </c>
      <c r="E1375">
        <v>4</v>
      </c>
      <c r="F1375" t="s">
        <v>38</v>
      </c>
      <c r="G1375">
        <v>1</v>
      </c>
      <c r="H1375" t="s">
        <v>5799</v>
      </c>
      <c r="I1375" t="s">
        <v>5800</v>
      </c>
      <c r="J1375" t="s">
        <v>5801</v>
      </c>
      <c r="K1375">
        <v>8</v>
      </c>
      <c r="L1375" s="1">
        <v>0.625</v>
      </c>
      <c r="M1375" s="1">
        <v>0.66666666666666663</v>
      </c>
      <c r="N1375" t="s">
        <v>5802</v>
      </c>
      <c r="O1375" t="s">
        <v>5803</v>
      </c>
      <c r="P1375" t="s">
        <v>42</v>
      </c>
      <c r="AD1375" t="s">
        <v>43</v>
      </c>
    </row>
    <row r="1376" spans="1:30" x14ac:dyDescent="0.3">
      <c r="A1376">
        <v>1444</v>
      </c>
      <c r="B1376">
        <v>18381</v>
      </c>
      <c r="C1376" t="s">
        <v>5425</v>
      </c>
      <c r="D1376">
        <v>20160524</v>
      </c>
      <c r="E1376">
        <v>4</v>
      </c>
      <c r="F1376" t="s">
        <v>38</v>
      </c>
      <c r="G1376">
        <v>1</v>
      </c>
      <c r="H1376" t="s">
        <v>5799</v>
      </c>
      <c r="I1376" t="s">
        <v>5800</v>
      </c>
      <c r="J1376" t="s">
        <v>5801</v>
      </c>
      <c r="K1376">
        <v>8</v>
      </c>
      <c r="L1376" s="1">
        <v>0.54166666666666663</v>
      </c>
      <c r="M1376" s="1">
        <v>0.57638888888888895</v>
      </c>
      <c r="N1376" t="s">
        <v>5804</v>
      </c>
      <c r="P1376" t="s">
        <v>42</v>
      </c>
      <c r="AD1376" t="s">
        <v>43</v>
      </c>
    </row>
    <row r="1377" spans="1:30" x14ac:dyDescent="0.3">
      <c r="A1377">
        <v>1444</v>
      </c>
      <c r="B1377">
        <v>18382</v>
      </c>
      <c r="C1377" t="s">
        <v>5805</v>
      </c>
      <c r="D1377">
        <v>20160524</v>
      </c>
      <c r="E1377">
        <v>4</v>
      </c>
      <c r="F1377" t="s">
        <v>45</v>
      </c>
      <c r="G1377">
        <v>1</v>
      </c>
      <c r="H1377" t="s">
        <v>5799</v>
      </c>
      <c r="I1377" t="s">
        <v>5800</v>
      </c>
      <c r="J1377" t="s">
        <v>5801</v>
      </c>
      <c r="K1377">
        <v>8</v>
      </c>
      <c r="L1377" s="1">
        <v>0.54166666666666663</v>
      </c>
      <c r="M1377" s="1">
        <v>0.57638888888888895</v>
      </c>
      <c r="N1377" t="s">
        <v>5806</v>
      </c>
      <c r="P1377" t="s">
        <v>42</v>
      </c>
      <c r="AD1377" t="s">
        <v>43</v>
      </c>
    </row>
    <row r="1378" spans="1:30" x14ac:dyDescent="0.3">
      <c r="A1378">
        <v>1444</v>
      </c>
      <c r="B1378">
        <v>18384</v>
      </c>
      <c r="C1378" t="s">
        <v>5807</v>
      </c>
      <c r="D1378">
        <v>20160525</v>
      </c>
      <c r="E1378">
        <v>1</v>
      </c>
      <c r="F1378" t="s">
        <v>38</v>
      </c>
      <c r="G1378">
        <v>1</v>
      </c>
      <c r="H1378" t="s">
        <v>5799</v>
      </c>
      <c r="I1378" t="s">
        <v>5800</v>
      </c>
      <c r="J1378" t="s">
        <v>5801</v>
      </c>
      <c r="K1378">
        <v>8</v>
      </c>
      <c r="L1378" s="1">
        <v>0.35416666666666669</v>
      </c>
      <c r="M1378" s="1">
        <v>0.79166666666666663</v>
      </c>
      <c r="N1378" t="s">
        <v>5808</v>
      </c>
      <c r="P1378" t="s">
        <v>42</v>
      </c>
      <c r="AD1378" t="s">
        <v>43</v>
      </c>
    </row>
    <row r="1379" spans="1:30" x14ac:dyDescent="0.3">
      <c r="A1379">
        <v>1444</v>
      </c>
      <c r="B1379">
        <v>18386</v>
      </c>
      <c r="C1379" t="s">
        <v>5809</v>
      </c>
      <c r="D1379">
        <v>20160525</v>
      </c>
      <c r="E1379">
        <v>2</v>
      </c>
      <c r="F1379" t="s">
        <v>38</v>
      </c>
      <c r="H1379" t="s">
        <v>5799</v>
      </c>
      <c r="I1379" t="s">
        <v>5800</v>
      </c>
      <c r="J1379" t="s">
        <v>5801</v>
      </c>
      <c r="K1379">
        <v>8</v>
      </c>
      <c r="L1379" s="1">
        <v>0.41666666666666669</v>
      </c>
      <c r="M1379" s="1">
        <v>0.45833333333333331</v>
      </c>
      <c r="N1379" t="s">
        <v>5810</v>
      </c>
      <c r="P1379" t="s">
        <v>42</v>
      </c>
      <c r="AD1379" t="s">
        <v>43</v>
      </c>
    </row>
    <row r="1380" spans="1:30" x14ac:dyDescent="0.3">
      <c r="A1380">
        <v>1444</v>
      </c>
      <c r="B1380">
        <v>18388</v>
      </c>
      <c r="C1380" t="s">
        <v>5811</v>
      </c>
      <c r="D1380">
        <v>20160525</v>
      </c>
      <c r="E1380">
        <v>3</v>
      </c>
      <c r="F1380" t="s">
        <v>38</v>
      </c>
      <c r="H1380" t="s">
        <v>5812</v>
      </c>
      <c r="J1380" t="s">
        <v>5801</v>
      </c>
      <c r="K1380">
        <v>8</v>
      </c>
      <c r="L1380" s="1">
        <v>0.39583333333333331</v>
      </c>
      <c r="M1380" s="1">
        <v>0.5</v>
      </c>
      <c r="P1380" t="s">
        <v>42</v>
      </c>
      <c r="AD1380" t="s">
        <v>43</v>
      </c>
    </row>
    <row r="1381" spans="1:30" x14ac:dyDescent="0.3">
      <c r="A1381">
        <v>1444</v>
      </c>
      <c r="B1381">
        <v>18389</v>
      </c>
      <c r="C1381" t="s">
        <v>5807</v>
      </c>
      <c r="D1381">
        <v>20160526</v>
      </c>
      <c r="E1381">
        <v>1</v>
      </c>
      <c r="F1381" t="s">
        <v>38</v>
      </c>
      <c r="H1381" t="s">
        <v>5799</v>
      </c>
      <c r="I1381" t="s">
        <v>5800</v>
      </c>
      <c r="J1381" t="s">
        <v>5801</v>
      </c>
      <c r="K1381">
        <v>8</v>
      </c>
      <c r="L1381" s="1">
        <v>0.35416666666666669</v>
      </c>
      <c r="M1381" s="1">
        <v>0.79166666666666663</v>
      </c>
      <c r="P1381" t="s">
        <v>42</v>
      </c>
      <c r="AD1381" t="s">
        <v>43</v>
      </c>
    </row>
    <row r="1382" spans="1:30" x14ac:dyDescent="0.3">
      <c r="A1382">
        <v>1444</v>
      </c>
      <c r="B1382">
        <v>18390</v>
      </c>
      <c r="C1382" t="s">
        <v>5807</v>
      </c>
      <c r="D1382">
        <v>20160527</v>
      </c>
      <c r="E1382">
        <v>1</v>
      </c>
      <c r="F1382" t="s">
        <v>38</v>
      </c>
      <c r="H1382" t="s">
        <v>5799</v>
      </c>
      <c r="I1382" t="s">
        <v>5800</v>
      </c>
      <c r="J1382" t="s">
        <v>5801</v>
      </c>
      <c r="K1382">
        <v>8</v>
      </c>
      <c r="L1382" s="1">
        <v>0.35416666666666669</v>
      </c>
      <c r="M1382" s="1">
        <v>0.79166666666666663</v>
      </c>
      <c r="P1382" t="s">
        <v>42</v>
      </c>
      <c r="AD1382" t="s">
        <v>43</v>
      </c>
    </row>
    <row r="1383" spans="1:30" x14ac:dyDescent="0.3">
      <c r="A1383">
        <v>1444</v>
      </c>
      <c r="B1383">
        <v>18391</v>
      </c>
      <c r="C1383" t="s">
        <v>5813</v>
      </c>
      <c r="D1383">
        <v>20160523</v>
      </c>
      <c r="E1383">
        <v>4</v>
      </c>
      <c r="F1383" t="s">
        <v>38</v>
      </c>
      <c r="G1383">
        <v>1</v>
      </c>
      <c r="H1383" t="s">
        <v>5799</v>
      </c>
      <c r="I1383" t="s">
        <v>5800</v>
      </c>
      <c r="J1383" t="s">
        <v>5801</v>
      </c>
      <c r="K1383">
        <v>8</v>
      </c>
      <c r="L1383" s="1">
        <v>0.39583333333333331</v>
      </c>
      <c r="M1383" s="1">
        <v>0.79166666666666663</v>
      </c>
      <c r="P1383" t="s">
        <v>42</v>
      </c>
      <c r="AD1383" t="s">
        <v>43</v>
      </c>
    </row>
    <row r="1384" spans="1:30" x14ac:dyDescent="0.3">
      <c r="A1384">
        <v>1444</v>
      </c>
      <c r="B1384">
        <v>18392</v>
      </c>
      <c r="C1384" t="s">
        <v>5814</v>
      </c>
      <c r="D1384">
        <v>20160524</v>
      </c>
      <c r="E1384">
        <v>1</v>
      </c>
      <c r="F1384" t="s">
        <v>38</v>
      </c>
      <c r="G1384">
        <v>1</v>
      </c>
      <c r="H1384" t="s">
        <v>5799</v>
      </c>
      <c r="I1384" t="s">
        <v>5800</v>
      </c>
      <c r="J1384" t="s">
        <v>5801</v>
      </c>
      <c r="K1384">
        <v>8</v>
      </c>
      <c r="L1384" s="1">
        <v>0.39930555555555558</v>
      </c>
      <c r="M1384" s="1">
        <v>0.79166666666666663</v>
      </c>
      <c r="P1384" t="s">
        <v>42</v>
      </c>
      <c r="AD1384" t="s">
        <v>43</v>
      </c>
    </row>
    <row r="1385" spans="1:30" x14ac:dyDescent="0.3">
      <c r="A1385">
        <v>1444</v>
      </c>
      <c r="B1385">
        <v>18393</v>
      </c>
      <c r="C1385" t="s">
        <v>5815</v>
      </c>
      <c r="D1385">
        <v>20160526</v>
      </c>
      <c r="E1385">
        <v>4</v>
      </c>
      <c r="F1385" t="s">
        <v>45</v>
      </c>
      <c r="H1385" t="s">
        <v>5799</v>
      </c>
      <c r="I1385" t="s">
        <v>5800</v>
      </c>
      <c r="J1385" t="s">
        <v>5801</v>
      </c>
      <c r="K1385">
        <v>8</v>
      </c>
      <c r="L1385" s="1">
        <v>0.41666666666666669</v>
      </c>
      <c r="M1385" s="1">
        <v>0.5</v>
      </c>
      <c r="P1385" t="s">
        <v>42</v>
      </c>
      <c r="AD1385" t="s">
        <v>43</v>
      </c>
    </row>
    <row r="1386" spans="1:30" x14ac:dyDescent="0.3">
      <c r="A1386">
        <v>1444</v>
      </c>
      <c r="B1386">
        <v>18394</v>
      </c>
      <c r="C1386" t="s">
        <v>5816</v>
      </c>
      <c r="D1386">
        <v>20160526</v>
      </c>
      <c r="E1386">
        <v>2</v>
      </c>
      <c r="F1386" t="s">
        <v>38</v>
      </c>
      <c r="H1386" t="s">
        <v>5799</v>
      </c>
      <c r="I1386" t="s">
        <v>5800</v>
      </c>
      <c r="J1386" t="s">
        <v>5801</v>
      </c>
      <c r="K1386">
        <v>8</v>
      </c>
      <c r="L1386" s="1">
        <v>0.41666666666666669</v>
      </c>
      <c r="M1386" s="1">
        <v>0.58333333333333337</v>
      </c>
      <c r="N1386" t="s">
        <v>5817</v>
      </c>
      <c r="P1386" t="s">
        <v>42</v>
      </c>
      <c r="AD1386" t="s">
        <v>43</v>
      </c>
    </row>
    <row r="1387" spans="1:30" x14ac:dyDescent="0.3">
      <c r="A1387">
        <v>1444</v>
      </c>
      <c r="B1387">
        <v>18395</v>
      </c>
      <c r="C1387" t="s">
        <v>5818</v>
      </c>
      <c r="D1387">
        <v>20160527</v>
      </c>
      <c r="E1387">
        <v>4</v>
      </c>
      <c r="F1387" t="s">
        <v>38</v>
      </c>
      <c r="G1387">
        <v>1</v>
      </c>
      <c r="H1387" t="s">
        <v>5799</v>
      </c>
      <c r="I1387" t="s">
        <v>5800</v>
      </c>
      <c r="J1387" t="s">
        <v>5801</v>
      </c>
      <c r="K1387">
        <v>8</v>
      </c>
      <c r="L1387" s="1">
        <v>0.5</v>
      </c>
      <c r="M1387" s="1">
        <v>0.57638888888888895</v>
      </c>
      <c r="P1387" t="s">
        <v>42</v>
      </c>
      <c r="AD1387" t="s">
        <v>43</v>
      </c>
    </row>
    <row r="1388" spans="1:30" x14ac:dyDescent="0.3">
      <c r="A1388">
        <v>958</v>
      </c>
      <c r="B1388">
        <v>18673</v>
      </c>
      <c r="C1388" t="s">
        <v>5952</v>
      </c>
      <c r="D1388">
        <v>20160525</v>
      </c>
      <c r="E1388">
        <v>2</v>
      </c>
      <c r="F1388" t="s">
        <v>45</v>
      </c>
      <c r="H1388" t="s">
        <v>5953</v>
      </c>
      <c r="I1388" t="s">
        <v>5954</v>
      </c>
      <c r="J1388" t="s">
        <v>5955</v>
      </c>
      <c r="K1388">
        <v>8</v>
      </c>
      <c r="L1388" s="1">
        <v>0.59375</v>
      </c>
      <c r="M1388" s="1">
        <v>0.65625</v>
      </c>
      <c r="N1388" t="s">
        <v>5956</v>
      </c>
      <c r="O1388" t="s">
        <v>5957</v>
      </c>
      <c r="P1388" t="s">
        <v>42</v>
      </c>
      <c r="AD1388" t="s">
        <v>43</v>
      </c>
    </row>
    <row r="1389" spans="1:30" ht="409.5" x14ac:dyDescent="0.3">
      <c r="A1389">
        <v>293</v>
      </c>
      <c r="B1389">
        <v>18678</v>
      </c>
      <c r="C1389" t="s">
        <v>5958</v>
      </c>
      <c r="D1389">
        <v>20160527</v>
      </c>
      <c r="E1389">
        <v>4</v>
      </c>
      <c r="F1389" t="s">
        <v>38</v>
      </c>
      <c r="G1389">
        <v>1</v>
      </c>
      <c r="H1389" t="s">
        <v>5959</v>
      </c>
      <c r="I1389" t="s">
        <v>5960</v>
      </c>
      <c r="J1389" t="s">
        <v>449</v>
      </c>
      <c r="K1389">
        <v>8</v>
      </c>
      <c r="L1389" s="1">
        <v>0.4375</v>
      </c>
      <c r="M1389" s="1">
        <v>0.47916666666666669</v>
      </c>
      <c r="N1389">
        <v>422511700</v>
      </c>
      <c r="O1389" t="s">
        <v>5961</v>
      </c>
      <c r="P1389" t="s">
        <v>57</v>
      </c>
      <c r="Z1389">
        <v>40</v>
      </c>
      <c r="AA1389" t="s">
        <v>5962</v>
      </c>
      <c r="AB1389" s="2" t="s">
        <v>5963</v>
      </c>
      <c r="AC1389" t="s">
        <v>5958</v>
      </c>
      <c r="AD1389" t="s">
        <v>43</v>
      </c>
    </row>
    <row r="1390" spans="1:30" x14ac:dyDescent="0.3">
      <c r="A1390">
        <v>958</v>
      </c>
      <c r="B1390">
        <v>18679</v>
      </c>
      <c r="C1390" t="s">
        <v>5964</v>
      </c>
      <c r="D1390">
        <v>20160523</v>
      </c>
      <c r="E1390">
        <v>2</v>
      </c>
      <c r="F1390" t="s">
        <v>45</v>
      </c>
      <c r="H1390" t="s">
        <v>5955</v>
      </c>
      <c r="I1390" t="s">
        <v>5954</v>
      </c>
      <c r="J1390" t="s">
        <v>5955</v>
      </c>
      <c r="K1390">
        <v>8</v>
      </c>
      <c r="L1390" s="1">
        <v>0.41666666666666669</v>
      </c>
      <c r="M1390" s="1">
        <v>0.48958333333333331</v>
      </c>
      <c r="N1390" t="s">
        <v>5956</v>
      </c>
      <c r="O1390" t="s">
        <v>5965</v>
      </c>
      <c r="P1390" t="s">
        <v>42</v>
      </c>
      <c r="AD1390" t="s">
        <v>43</v>
      </c>
    </row>
    <row r="1391" spans="1:30" x14ac:dyDescent="0.3">
      <c r="A1391">
        <v>958</v>
      </c>
      <c r="B1391">
        <v>18680</v>
      </c>
      <c r="C1391" t="s">
        <v>5966</v>
      </c>
      <c r="D1391">
        <v>20160527</v>
      </c>
      <c r="E1391">
        <v>2</v>
      </c>
      <c r="F1391" t="s">
        <v>45</v>
      </c>
      <c r="G1391">
        <v>1</v>
      </c>
      <c r="H1391" t="s">
        <v>5955</v>
      </c>
      <c r="I1391" t="s">
        <v>5967</v>
      </c>
      <c r="J1391" t="s">
        <v>5955</v>
      </c>
      <c r="K1391">
        <v>8</v>
      </c>
      <c r="L1391" s="1">
        <v>0.41666666666666669</v>
      </c>
      <c r="M1391" s="1">
        <v>0.48958333333333331</v>
      </c>
      <c r="N1391" t="s">
        <v>5956</v>
      </c>
      <c r="O1391" t="s">
        <v>5968</v>
      </c>
      <c r="P1391" t="s">
        <v>42</v>
      </c>
      <c r="AD1391" t="s">
        <v>43</v>
      </c>
    </row>
    <row r="1392" spans="1:30" x14ac:dyDescent="0.3">
      <c r="A1392">
        <v>1381</v>
      </c>
      <c r="B1392">
        <v>18704</v>
      </c>
      <c r="C1392" t="s">
        <v>5997</v>
      </c>
      <c r="D1392">
        <v>20160527</v>
      </c>
      <c r="E1392">
        <v>4</v>
      </c>
      <c r="F1392" t="s">
        <v>38</v>
      </c>
      <c r="G1392">
        <v>1</v>
      </c>
      <c r="H1392" t="s">
        <v>5998</v>
      </c>
      <c r="I1392" t="s">
        <v>5999</v>
      </c>
      <c r="J1392" t="s">
        <v>5115</v>
      </c>
      <c r="K1392">
        <v>8</v>
      </c>
      <c r="L1392" s="1">
        <v>0.4375</v>
      </c>
      <c r="M1392" s="1">
        <v>0.52083333333333337</v>
      </c>
      <c r="N1392">
        <v>422531061</v>
      </c>
      <c r="P1392" t="s">
        <v>42</v>
      </c>
      <c r="AD1392" t="s">
        <v>43</v>
      </c>
    </row>
    <row r="1393" spans="1:30" x14ac:dyDescent="0.3">
      <c r="A1393">
        <v>1405</v>
      </c>
      <c r="B1393">
        <v>18714</v>
      </c>
      <c r="C1393" t="s">
        <v>6006</v>
      </c>
      <c r="D1393">
        <v>20160526</v>
      </c>
      <c r="E1393">
        <v>2</v>
      </c>
      <c r="F1393" t="s">
        <v>45</v>
      </c>
      <c r="H1393" t="s">
        <v>6007</v>
      </c>
      <c r="I1393" t="s">
        <v>6008</v>
      </c>
      <c r="J1393" t="s">
        <v>6009</v>
      </c>
      <c r="K1393">
        <v>8</v>
      </c>
      <c r="L1393" s="1">
        <v>0.60416666666666663</v>
      </c>
      <c r="M1393" s="1">
        <v>0.70833333333333337</v>
      </c>
      <c r="N1393" t="s">
        <v>6010</v>
      </c>
      <c r="O1393" t="s">
        <v>6011</v>
      </c>
      <c r="P1393" t="s">
        <v>42</v>
      </c>
      <c r="AD1393" t="s">
        <v>43</v>
      </c>
    </row>
    <row r="1394" spans="1:30" hidden="1" x14ac:dyDescent="0.3">
      <c r="A1394">
        <v>151</v>
      </c>
      <c r="B1394">
        <v>17012</v>
      </c>
      <c r="C1394" t="s">
        <v>4422</v>
      </c>
      <c r="AD1394" t="s">
        <v>31</v>
      </c>
    </row>
    <row r="1395" spans="1:30" x14ac:dyDescent="0.3">
      <c r="A1395">
        <v>441</v>
      </c>
      <c r="B1395">
        <v>18817</v>
      </c>
      <c r="C1395" t="s">
        <v>6029</v>
      </c>
      <c r="D1395">
        <v>20160525</v>
      </c>
      <c r="E1395">
        <v>4</v>
      </c>
      <c r="F1395" t="s">
        <v>45</v>
      </c>
      <c r="H1395" t="s">
        <v>5069</v>
      </c>
      <c r="I1395" t="s">
        <v>5070</v>
      </c>
      <c r="J1395" t="s">
        <v>362</v>
      </c>
      <c r="K1395">
        <v>8</v>
      </c>
      <c r="L1395" s="1">
        <v>0.47569444444444442</v>
      </c>
      <c r="M1395" s="1">
        <v>0.4826388888888889</v>
      </c>
      <c r="N1395" t="s">
        <v>4206</v>
      </c>
      <c r="P1395" t="s">
        <v>42</v>
      </c>
      <c r="AD1395" t="s">
        <v>43</v>
      </c>
    </row>
    <row r="1396" spans="1:30" x14ac:dyDescent="0.3">
      <c r="A1396">
        <v>441</v>
      </c>
      <c r="B1396">
        <v>18820</v>
      </c>
      <c r="C1396" t="s">
        <v>5082</v>
      </c>
      <c r="D1396">
        <v>20160527</v>
      </c>
      <c r="E1396">
        <v>4</v>
      </c>
      <c r="F1396" t="s">
        <v>45</v>
      </c>
      <c r="H1396" t="s">
        <v>5069</v>
      </c>
      <c r="I1396" t="s">
        <v>5070</v>
      </c>
      <c r="J1396" t="s">
        <v>362</v>
      </c>
      <c r="K1396">
        <v>8</v>
      </c>
      <c r="L1396" s="1">
        <v>0.40277777777777773</v>
      </c>
      <c r="M1396" s="1">
        <v>0.41319444444444442</v>
      </c>
      <c r="N1396" t="s">
        <v>4206</v>
      </c>
      <c r="P1396" t="s">
        <v>42</v>
      </c>
      <c r="AD1396" t="s">
        <v>43</v>
      </c>
    </row>
    <row r="1397" spans="1:30" x14ac:dyDescent="0.3">
      <c r="A1397">
        <v>441</v>
      </c>
      <c r="B1397">
        <v>18821</v>
      </c>
      <c r="C1397" t="s">
        <v>6030</v>
      </c>
      <c r="D1397">
        <v>20160527</v>
      </c>
      <c r="E1397">
        <v>4</v>
      </c>
      <c r="F1397" t="s">
        <v>45</v>
      </c>
      <c r="H1397" t="s">
        <v>5069</v>
      </c>
      <c r="I1397" t="s">
        <v>5070</v>
      </c>
      <c r="J1397" t="s">
        <v>362</v>
      </c>
      <c r="K1397">
        <v>8</v>
      </c>
      <c r="L1397" s="1">
        <v>0.47569444444444442</v>
      </c>
      <c r="M1397" s="1">
        <v>0.4826388888888889</v>
      </c>
      <c r="N1397" t="s">
        <v>4206</v>
      </c>
      <c r="P1397" t="s">
        <v>42</v>
      </c>
      <c r="AD1397" t="s">
        <v>43</v>
      </c>
    </row>
    <row r="1398" spans="1:30" x14ac:dyDescent="0.3">
      <c r="A1398">
        <v>1462</v>
      </c>
      <c r="B1398">
        <v>18836</v>
      </c>
      <c r="C1398" t="s">
        <v>6038</v>
      </c>
      <c r="D1398">
        <v>20160523</v>
      </c>
      <c r="E1398">
        <v>1</v>
      </c>
      <c r="F1398" t="s">
        <v>45</v>
      </c>
      <c r="G1398">
        <v>1</v>
      </c>
      <c r="H1398" t="s">
        <v>6039</v>
      </c>
      <c r="I1398" t="s">
        <v>6040</v>
      </c>
      <c r="J1398" t="s">
        <v>6041</v>
      </c>
      <c r="K1398">
        <v>8</v>
      </c>
      <c r="L1398" s="1">
        <v>0.35416666666666669</v>
      </c>
      <c r="M1398" s="1">
        <v>0.3888888888888889</v>
      </c>
      <c r="P1398" t="s">
        <v>42</v>
      </c>
      <c r="AD1398" t="s">
        <v>43</v>
      </c>
    </row>
    <row r="1399" spans="1:30" x14ac:dyDescent="0.3">
      <c r="A1399">
        <v>1462</v>
      </c>
      <c r="B1399">
        <v>18837</v>
      </c>
      <c r="C1399" t="s">
        <v>5328</v>
      </c>
      <c r="D1399">
        <v>20160524</v>
      </c>
      <c r="E1399">
        <v>2</v>
      </c>
      <c r="F1399" t="s">
        <v>45</v>
      </c>
      <c r="H1399" t="s">
        <v>6039</v>
      </c>
      <c r="I1399" t="s">
        <v>6042</v>
      </c>
      <c r="J1399" t="s">
        <v>6041</v>
      </c>
      <c r="K1399">
        <v>8</v>
      </c>
      <c r="L1399" s="1">
        <v>0.47916666666666669</v>
      </c>
      <c r="M1399" s="1">
        <v>4.1666666666666664E-2</v>
      </c>
      <c r="P1399" t="s">
        <v>42</v>
      </c>
      <c r="AD1399" t="s">
        <v>43</v>
      </c>
    </row>
    <row r="1400" spans="1:30" x14ac:dyDescent="0.3">
      <c r="A1400">
        <v>1405</v>
      </c>
      <c r="B1400">
        <v>18955</v>
      </c>
      <c r="C1400" t="s">
        <v>6116</v>
      </c>
      <c r="D1400">
        <v>20160527</v>
      </c>
      <c r="E1400">
        <v>2</v>
      </c>
      <c r="F1400" t="s">
        <v>45</v>
      </c>
      <c r="H1400" t="s">
        <v>6007</v>
      </c>
      <c r="I1400" t="s">
        <v>6008</v>
      </c>
      <c r="J1400" t="s">
        <v>5286</v>
      </c>
      <c r="K1400">
        <v>8</v>
      </c>
      <c r="L1400" s="1">
        <v>0.50347222222222221</v>
      </c>
      <c r="M1400" s="1">
        <v>0.54166666666666663</v>
      </c>
      <c r="N1400">
        <v>1970106</v>
      </c>
      <c r="O1400" t="s">
        <v>897</v>
      </c>
      <c r="P1400" t="s">
        <v>42</v>
      </c>
      <c r="AD1400" t="s">
        <v>43</v>
      </c>
    </row>
    <row r="1401" spans="1:30" x14ac:dyDescent="0.3">
      <c r="A1401">
        <v>1405</v>
      </c>
      <c r="B1401">
        <v>18956</v>
      </c>
      <c r="C1401" t="s">
        <v>6117</v>
      </c>
      <c r="D1401">
        <v>20160526</v>
      </c>
      <c r="E1401">
        <v>2</v>
      </c>
      <c r="F1401" t="s">
        <v>45</v>
      </c>
      <c r="H1401" t="s">
        <v>6007</v>
      </c>
      <c r="I1401" t="s">
        <v>6008</v>
      </c>
      <c r="J1401" t="s">
        <v>5286</v>
      </c>
      <c r="K1401">
        <v>8</v>
      </c>
      <c r="L1401" s="1">
        <v>0.60416666666666663</v>
      </c>
      <c r="M1401" s="1">
        <v>0.67013888888888884</v>
      </c>
      <c r="N1401">
        <v>1970106</v>
      </c>
      <c r="O1401" t="s">
        <v>897</v>
      </c>
      <c r="P1401" t="s">
        <v>42</v>
      </c>
      <c r="AD1401" t="s">
        <v>43</v>
      </c>
    </row>
    <row r="1402" spans="1:30" x14ac:dyDescent="0.3">
      <c r="A1402">
        <v>958</v>
      </c>
      <c r="B1402">
        <v>18962</v>
      </c>
      <c r="C1402" t="s">
        <v>6119</v>
      </c>
      <c r="D1402">
        <v>20160527</v>
      </c>
      <c r="E1402">
        <v>2</v>
      </c>
      <c r="F1402" t="s">
        <v>45</v>
      </c>
      <c r="G1402">
        <v>1</v>
      </c>
      <c r="H1402" t="s">
        <v>5953</v>
      </c>
      <c r="I1402" t="s">
        <v>5967</v>
      </c>
      <c r="J1402" t="s">
        <v>5955</v>
      </c>
      <c r="K1402">
        <v>8</v>
      </c>
      <c r="L1402">
        <v>8</v>
      </c>
      <c r="M1402">
        <v>10</v>
      </c>
      <c r="N1402" t="s">
        <v>5956</v>
      </c>
      <c r="O1402" t="s">
        <v>6120</v>
      </c>
      <c r="P1402" t="s">
        <v>42</v>
      </c>
      <c r="AD1402" t="s">
        <v>43</v>
      </c>
    </row>
    <row r="1403" spans="1:30" x14ac:dyDescent="0.3">
      <c r="A1403">
        <v>1473</v>
      </c>
      <c r="B1403">
        <v>18978</v>
      </c>
      <c r="C1403" t="s">
        <v>6122</v>
      </c>
      <c r="D1403">
        <v>20160526</v>
      </c>
      <c r="E1403">
        <v>4</v>
      </c>
      <c r="F1403" t="s">
        <v>45</v>
      </c>
      <c r="H1403" t="s">
        <v>6123</v>
      </c>
      <c r="I1403" t="s">
        <v>6124</v>
      </c>
      <c r="J1403" t="s">
        <v>1047</v>
      </c>
      <c r="K1403">
        <v>8</v>
      </c>
      <c r="L1403" s="1">
        <v>0.51388888888888895</v>
      </c>
      <c r="M1403" s="1">
        <v>0.5625</v>
      </c>
      <c r="N1403" t="s">
        <v>6125</v>
      </c>
      <c r="O1403" t="s">
        <v>6126</v>
      </c>
      <c r="P1403" t="s">
        <v>57</v>
      </c>
      <c r="Z1403">
        <v>96</v>
      </c>
      <c r="AA1403" t="s">
        <v>6127</v>
      </c>
      <c r="AB1403" t="s">
        <v>6128</v>
      </c>
      <c r="AC1403" t="s">
        <v>6129</v>
      </c>
      <c r="AD1403" t="s">
        <v>43</v>
      </c>
    </row>
    <row r="1404" spans="1:30" x14ac:dyDescent="0.3">
      <c r="A1404">
        <v>1473</v>
      </c>
      <c r="B1404">
        <v>18981</v>
      </c>
      <c r="C1404" t="s">
        <v>6131</v>
      </c>
      <c r="D1404">
        <v>20160526</v>
      </c>
      <c r="E1404">
        <v>4</v>
      </c>
      <c r="F1404" t="s">
        <v>38</v>
      </c>
      <c r="H1404" t="s">
        <v>6132</v>
      </c>
      <c r="I1404" t="s">
        <v>6133</v>
      </c>
      <c r="J1404" t="s">
        <v>1047</v>
      </c>
      <c r="K1404">
        <v>8</v>
      </c>
      <c r="L1404" s="1">
        <v>0.51388888888888895</v>
      </c>
      <c r="M1404" s="1">
        <v>0.5625</v>
      </c>
      <c r="N1404" t="s">
        <v>6125</v>
      </c>
      <c r="O1404" t="s">
        <v>6134</v>
      </c>
      <c r="P1404" t="s">
        <v>57</v>
      </c>
      <c r="Z1404">
        <v>86</v>
      </c>
      <c r="AA1404" t="s">
        <v>6135</v>
      </c>
      <c r="AB1404" t="s">
        <v>6136</v>
      </c>
      <c r="AC1404" t="s">
        <v>6131</v>
      </c>
      <c r="AD1404" t="s">
        <v>43</v>
      </c>
    </row>
    <row r="1405" spans="1:30" x14ac:dyDescent="0.3">
      <c r="A1405">
        <v>1473</v>
      </c>
      <c r="B1405">
        <v>18983</v>
      </c>
      <c r="C1405" t="s">
        <v>6137</v>
      </c>
      <c r="D1405">
        <v>20160526</v>
      </c>
      <c r="E1405">
        <v>4</v>
      </c>
      <c r="F1405" t="s">
        <v>38</v>
      </c>
      <c r="H1405" t="s">
        <v>6138</v>
      </c>
      <c r="I1405" t="s">
        <v>6124</v>
      </c>
      <c r="J1405" t="s">
        <v>1047</v>
      </c>
      <c r="K1405">
        <v>8</v>
      </c>
      <c r="L1405" s="1">
        <v>0.51388888888888895</v>
      </c>
      <c r="M1405" s="1">
        <v>0.5625</v>
      </c>
      <c r="N1405" t="s">
        <v>6125</v>
      </c>
      <c r="O1405" t="s">
        <v>6139</v>
      </c>
      <c r="P1405" t="s">
        <v>57</v>
      </c>
      <c r="Z1405">
        <v>60</v>
      </c>
      <c r="AA1405" t="s">
        <v>6140</v>
      </c>
      <c r="AB1405" t="s">
        <v>6141</v>
      </c>
      <c r="AC1405" t="s">
        <v>6137</v>
      </c>
      <c r="AD1405" t="s">
        <v>43</v>
      </c>
    </row>
    <row r="1406" spans="1:30" x14ac:dyDescent="0.3">
      <c r="A1406">
        <v>277</v>
      </c>
      <c r="B1406">
        <v>19034</v>
      </c>
      <c r="C1406" t="s">
        <v>6173</v>
      </c>
      <c r="D1406">
        <v>20160523</v>
      </c>
      <c r="E1406">
        <v>1</v>
      </c>
      <c r="F1406" t="s">
        <v>45</v>
      </c>
      <c r="J1406" t="s">
        <v>41</v>
      </c>
      <c r="K1406">
        <v>8</v>
      </c>
      <c r="P1406" t="s">
        <v>57</v>
      </c>
      <c r="Q1406">
        <v>156</v>
      </c>
      <c r="R1406">
        <v>3</v>
      </c>
      <c r="AC1406" t="s">
        <v>6173</v>
      </c>
      <c r="AD1406" t="s">
        <v>43</v>
      </c>
    </row>
    <row r="1407" spans="1:30" x14ac:dyDescent="0.3">
      <c r="A1407">
        <v>277</v>
      </c>
      <c r="B1407">
        <v>19037</v>
      </c>
      <c r="C1407" t="s">
        <v>6175</v>
      </c>
      <c r="D1407">
        <v>20160523</v>
      </c>
      <c r="E1407">
        <v>2</v>
      </c>
      <c r="F1407" t="s">
        <v>45</v>
      </c>
      <c r="J1407" t="s">
        <v>41</v>
      </c>
      <c r="K1407">
        <v>8</v>
      </c>
      <c r="P1407" t="s">
        <v>57</v>
      </c>
      <c r="S1407">
        <v>1</v>
      </c>
      <c r="T1407" t="s">
        <v>6176</v>
      </c>
      <c r="U1407" t="s">
        <v>342</v>
      </c>
      <c r="AC1407" t="s">
        <v>6175</v>
      </c>
      <c r="AD1407" t="s">
        <v>43</v>
      </c>
    </row>
    <row r="1408" spans="1:30" x14ac:dyDescent="0.3">
      <c r="A1408">
        <v>1394</v>
      </c>
      <c r="B1408">
        <v>19038</v>
      </c>
      <c r="C1408" t="s">
        <v>6177</v>
      </c>
      <c r="D1408">
        <v>20160526</v>
      </c>
      <c r="E1408">
        <v>4</v>
      </c>
      <c r="F1408" t="s">
        <v>38</v>
      </c>
      <c r="H1408" t="s">
        <v>6178</v>
      </c>
      <c r="I1408" t="s">
        <v>6179</v>
      </c>
      <c r="J1408" t="s">
        <v>6180</v>
      </c>
      <c r="K1408">
        <v>8</v>
      </c>
      <c r="L1408" s="1">
        <v>0.35416666666666669</v>
      </c>
      <c r="M1408" s="1">
        <v>0.5625</v>
      </c>
      <c r="P1408" t="s">
        <v>57</v>
      </c>
      <c r="Z1408">
        <v>273</v>
      </c>
      <c r="AA1408" t="s">
        <v>6181</v>
      </c>
      <c r="AB1408" t="s">
        <v>6182</v>
      </c>
      <c r="AD1408" t="s">
        <v>43</v>
      </c>
    </row>
    <row r="1409" spans="1:30" x14ac:dyDescent="0.3">
      <c r="A1409">
        <v>1394</v>
      </c>
      <c r="B1409">
        <v>19039</v>
      </c>
      <c r="C1409" t="s">
        <v>6183</v>
      </c>
      <c r="D1409">
        <v>20160524</v>
      </c>
      <c r="E1409">
        <v>2</v>
      </c>
      <c r="F1409" t="s">
        <v>45</v>
      </c>
      <c r="H1409" t="s">
        <v>5430</v>
      </c>
      <c r="I1409" t="s">
        <v>5431</v>
      </c>
      <c r="J1409" t="s">
        <v>5432</v>
      </c>
      <c r="K1409">
        <v>8</v>
      </c>
      <c r="L1409" s="1">
        <v>0.41666666666666669</v>
      </c>
      <c r="M1409" s="1">
        <v>0.5</v>
      </c>
      <c r="P1409" t="s">
        <v>57</v>
      </c>
      <c r="S1409">
        <v>18</v>
      </c>
      <c r="T1409" t="s">
        <v>6184</v>
      </c>
      <c r="U1409" t="s">
        <v>6185</v>
      </c>
      <c r="AA1409" t="s">
        <v>6186</v>
      </c>
      <c r="AB1409" t="s">
        <v>6187</v>
      </c>
      <c r="AC1409" t="s">
        <v>6183</v>
      </c>
      <c r="AD1409" t="s">
        <v>43</v>
      </c>
    </row>
    <row r="1410" spans="1:30" x14ac:dyDescent="0.3">
      <c r="A1410">
        <v>277</v>
      </c>
      <c r="B1410">
        <v>19045</v>
      </c>
      <c r="C1410" t="s">
        <v>6196</v>
      </c>
      <c r="D1410">
        <v>20160523</v>
      </c>
      <c r="E1410">
        <v>1</v>
      </c>
      <c r="F1410" t="s">
        <v>45</v>
      </c>
      <c r="J1410" t="s">
        <v>41</v>
      </c>
      <c r="K1410">
        <v>8</v>
      </c>
      <c r="P1410" t="s">
        <v>57</v>
      </c>
      <c r="Q1410">
        <v>504</v>
      </c>
      <c r="R1410">
        <v>25</v>
      </c>
      <c r="AC1410" t="s">
        <v>6196</v>
      </c>
      <c r="AD1410" t="s">
        <v>43</v>
      </c>
    </row>
    <row r="1411" spans="1:30" x14ac:dyDescent="0.3">
      <c r="A1411">
        <v>277</v>
      </c>
      <c r="B1411">
        <v>19046</v>
      </c>
      <c r="C1411" t="s">
        <v>6197</v>
      </c>
      <c r="D1411">
        <v>20160523</v>
      </c>
      <c r="E1411">
        <v>2</v>
      </c>
      <c r="F1411" t="s">
        <v>45</v>
      </c>
      <c r="J1411" t="s">
        <v>6198</v>
      </c>
      <c r="K1411">
        <v>8</v>
      </c>
      <c r="P1411" t="s">
        <v>57</v>
      </c>
      <c r="S1411">
        <v>5</v>
      </c>
      <c r="T1411" t="s">
        <v>6199</v>
      </c>
      <c r="U1411" t="s">
        <v>342</v>
      </c>
      <c r="AA1411" t="s">
        <v>6200</v>
      </c>
      <c r="AC1411" t="s">
        <v>6197</v>
      </c>
      <c r="AD1411" t="s">
        <v>43</v>
      </c>
    </row>
    <row r="1412" spans="1:30" x14ac:dyDescent="0.3">
      <c r="A1412">
        <v>277</v>
      </c>
      <c r="B1412">
        <v>19047</v>
      </c>
      <c r="C1412" t="s">
        <v>6201</v>
      </c>
      <c r="D1412">
        <v>20160525</v>
      </c>
      <c r="E1412">
        <v>1</v>
      </c>
      <c r="F1412" t="s">
        <v>45</v>
      </c>
      <c r="J1412" t="s">
        <v>6198</v>
      </c>
      <c r="K1412">
        <v>8</v>
      </c>
      <c r="P1412" t="s">
        <v>57</v>
      </c>
      <c r="Q1412">
        <v>500</v>
      </c>
      <c r="R1412">
        <v>22</v>
      </c>
      <c r="AC1412" t="s">
        <v>6201</v>
      </c>
      <c r="AD1412" t="s">
        <v>43</v>
      </c>
    </row>
    <row r="1413" spans="1:30" x14ac:dyDescent="0.3">
      <c r="A1413">
        <v>277</v>
      </c>
      <c r="B1413">
        <v>19048</v>
      </c>
      <c r="C1413" t="s">
        <v>6202</v>
      </c>
      <c r="D1413">
        <v>20160526</v>
      </c>
      <c r="E1413">
        <v>1</v>
      </c>
      <c r="F1413" t="s">
        <v>45</v>
      </c>
      <c r="J1413" t="s">
        <v>41</v>
      </c>
      <c r="K1413">
        <v>8</v>
      </c>
      <c r="P1413" t="s">
        <v>57</v>
      </c>
      <c r="Q1413">
        <v>82</v>
      </c>
      <c r="R1413">
        <v>5</v>
      </c>
      <c r="AC1413" t="s">
        <v>6202</v>
      </c>
      <c r="AD1413" t="s">
        <v>43</v>
      </c>
    </row>
    <row r="1414" spans="1:30" x14ac:dyDescent="0.3">
      <c r="A1414">
        <v>277</v>
      </c>
      <c r="B1414">
        <v>19049</v>
      </c>
      <c r="C1414" t="s">
        <v>6203</v>
      </c>
      <c r="D1414">
        <v>20160527</v>
      </c>
      <c r="E1414">
        <v>1</v>
      </c>
      <c r="F1414" t="s">
        <v>45</v>
      </c>
      <c r="J1414" t="s">
        <v>41</v>
      </c>
      <c r="K1414">
        <v>8</v>
      </c>
      <c r="P1414" t="s">
        <v>57</v>
      </c>
      <c r="Q1414">
        <v>504</v>
      </c>
      <c r="R1414">
        <v>22</v>
      </c>
      <c r="AA1414" t="s">
        <v>6204</v>
      </c>
      <c r="AC1414" t="s">
        <v>6203</v>
      </c>
      <c r="AD1414" t="s">
        <v>43</v>
      </c>
    </row>
    <row r="1415" spans="1:30" x14ac:dyDescent="0.3">
      <c r="A1415">
        <v>277</v>
      </c>
      <c r="B1415">
        <v>19050</v>
      </c>
      <c r="C1415" t="s">
        <v>6205</v>
      </c>
      <c r="D1415">
        <v>20160527</v>
      </c>
      <c r="E1415">
        <v>4</v>
      </c>
      <c r="F1415" t="s">
        <v>45</v>
      </c>
      <c r="J1415" t="s">
        <v>41</v>
      </c>
      <c r="K1415">
        <v>8</v>
      </c>
      <c r="P1415" t="s">
        <v>57</v>
      </c>
      <c r="Z1415">
        <v>80</v>
      </c>
      <c r="AC1415" t="s">
        <v>6205</v>
      </c>
      <c r="AD1415" t="s">
        <v>43</v>
      </c>
    </row>
    <row r="1416" spans="1:30" x14ac:dyDescent="0.3">
      <c r="A1416">
        <v>1373</v>
      </c>
      <c r="B1416">
        <v>19315</v>
      </c>
      <c r="C1416" t="s">
        <v>3723</v>
      </c>
      <c r="D1416">
        <v>20160527</v>
      </c>
      <c r="E1416">
        <v>3</v>
      </c>
      <c r="F1416" t="s">
        <v>45</v>
      </c>
      <c r="H1416" t="s">
        <v>4965</v>
      </c>
      <c r="I1416" t="s">
        <v>6328</v>
      </c>
      <c r="J1416" t="s">
        <v>6329</v>
      </c>
      <c r="K1416">
        <v>8</v>
      </c>
      <c r="L1416" s="1">
        <v>0.5</v>
      </c>
      <c r="M1416" s="1">
        <v>0.5625</v>
      </c>
      <c r="N1416" t="s">
        <v>6330</v>
      </c>
      <c r="P1416" t="s">
        <v>57</v>
      </c>
      <c r="W1416" t="s">
        <v>978</v>
      </c>
      <c r="X1416" t="s">
        <v>4969</v>
      </c>
      <c r="Y1416">
        <v>120</v>
      </c>
      <c r="AA1416" t="s">
        <v>6331</v>
      </c>
      <c r="AC1416" t="s">
        <v>3723</v>
      </c>
      <c r="AD1416" t="s">
        <v>43</v>
      </c>
    </row>
    <row r="1417" spans="1:30" x14ac:dyDescent="0.3">
      <c r="A1417">
        <v>1373</v>
      </c>
      <c r="B1417">
        <v>19316</v>
      </c>
      <c r="C1417" t="s">
        <v>4252</v>
      </c>
      <c r="D1417">
        <v>20160526</v>
      </c>
      <c r="E1417">
        <v>2</v>
      </c>
      <c r="F1417" t="s">
        <v>45</v>
      </c>
      <c r="H1417" t="s">
        <v>4965</v>
      </c>
      <c r="I1417" t="s">
        <v>6328</v>
      </c>
      <c r="J1417" t="s">
        <v>6329</v>
      </c>
      <c r="K1417">
        <v>8</v>
      </c>
      <c r="L1417" s="1">
        <v>0.5</v>
      </c>
      <c r="M1417" s="1">
        <v>0.54166666666666663</v>
      </c>
      <c r="N1417" t="s">
        <v>6330</v>
      </c>
      <c r="P1417" t="s">
        <v>57</v>
      </c>
      <c r="S1417">
        <v>17</v>
      </c>
      <c r="T1417" t="s">
        <v>6332</v>
      </c>
      <c r="U1417" t="s">
        <v>342</v>
      </c>
      <c r="AA1417" t="s">
        <v>6333</v>
      </c>
      <c r="AC1417" t="s">
        <v>4252</v>
      </c>
      <c r="AD1417" t="s">
        <v>43</v>
      </c>
    </row>
    <row r="1418" spans="1:30" hidden="1" x14ac:dyDescent="0.3">
      <c r="A1418">
        <v>702</v>
      </c>
      <c r="B1418">
        <v>17056</v>
      </c>
      <c r="C1418" t="s">
        <v>4508</v>
      </c>
      <c r="AD1418" t="s">
        <v>29</v>
      </c>
    </row>
    <row r="1419" spans="1:30" x14ac:dyDescent="0.3">
      <c r="A1419">
        <v>1475</v>
      </c>
      <c r="B1419">
        <v>19413</v>
      </c>
      <c r="C1419" t="s">
        <v>6361</v>
      </c>
      <c r="D1419">
        <v>20160527</v>
      </c>
      <c r="E1419">
        <v>4</v>
      </c>
      <c r="F1419" t="s">
        <v>45</v>
      </c>
      <c r="G1419">
        <v>1</v>
      </c>
      <c r="H1419" t="s">
        <v>6362</v>
      </c>
      <c r="I1419" t="s">
        <v>6363</v>
      </c>
      <c r="J1419" t="s">
        <v>605</v>
      </c>
      <c r="K1419">
        <v>8</v>
      </c>
      <c r="L1419" s="1">
        <v>0.54166666666666663</v>
      </c>
      <c r="M1419" s="1">
        <v>0.5625</v>
      </c>
      <c r="N1419" t="s">
        <v>6364</v>
      </c>
      <c r="O1419" t="s">
        <v>6365</v>
      </c>
      <c r="P1419" t="s">
        <v>42</v>
      </c>
      <c r="AD1419" t="s">
        <v>43</v>
      </c>
    </row>
    <row r="1420" spans="1:30" x14ac:dyDescent="0.3">
      <c r="A1420">
        <v>766</v>
      </c>
      <c r="B1420">
        <v>19447</v>
      </c>
      <c r="C1420" t="s">
        <v>5003</v>
      </c>
      <c r="D1420">
        <v>20160525</v>
      </c>
      <c r="E1420">
        <v>4</v>
      </c>
      <c r="F1420" t="s">
        <v>38</v>
      </c>
      <c r="G1420">
        <v>1</v>
      </c>
      <c r="H1420" t="s">
        <v>6388</v>
      </c>
      <c r="I1420" t="s">
        <v>6389</v>
      </c>
      <c r="J1420" t="s">
        <v>6390</v>
      </c>
      <c r="K1420">
        <v>8</v>
      </c>
      <c r="L1420" s="1">
        <v>0.66666666666666663</v>
      </c>
      <c r="M1420" s="1">
        <v>0.72916666666666663</v>
      </c>
      <c r="N1420" t="s">
        <v>6391</v>
      </c>
      <c r="O1420" t="s">
        <v>6392</v>
      </c>
      <c r="P1420" t="s">
        <v>42</v>
      </c>
      <c r="AD1420" t="s">
        <v>43</v>
      </c>
    </row>
    <row r="1421" spans="1:30" x14ac:dyDescent="0.3">
      <c r="A1421">
        <v>1419</v>
      </c>
      <c r="B1421">
        <v>19493</v>
      </c>
      <c r="C1421" t="s">
        <v>6435</v>
      </c>
      <c r="D1421">
        <v>20160523</v>
      </c>
      <c r="E1421">
        <v>1</v>
      </c>
      <c r="F1421" t="s">
        <v>45</v>
      </c>
      <c r="G1421">
        <v>1</v>
      </c>
      <c r="H1421" t="s">
        <v>6436</v>
      </c>
      <c r="I1421" t="s">
        <v>6437</v>
      </c>
      <c r="J1421" t="s">
        <v>2308</v>
      </c>
      <c r="K1421">
        <v>8</v>
      </c>
      <c r="L1421" s="1">
        <v>0.58333333333333337</v>
      </c>
      <c r="M1421" s="1">
        <v>0.64583333333333337</v>
      </c>
      <c r="N1421" t="s">
        <v>6438</v>
      </c>
      <c r="O1421" t="s">
        <v>6439</v>
      </c>
      <c r="P1421" t="s">
        <v>57</v>
      </c>
      <c r="Q1421">
        <v>50</v>
      </c>
      <c r="R1421">
        <v>1</v>
      </c>
      <c r="AA1421" t="s">
        <v>6440</v>
      </c>
      <c r="AC1421" t="s">
        <v>6441</v>
      </c>
      <c r="AD1421" t="s">
        <v>43</v>
      </c>
    </row>
    <row r="1422" spans="1:30" x14ac:dyDescent="0.3">
      <c r="A1422">
        <v>1419</v>
      </c>
      <c r="B1422">
        <v>19495</v>
      </c>
      <c r="C1422" t="s">
        <v>6442</v>
      </c>
      <c r="D1422">
        <v>20160524</v>
      </c>
      <c r="E1422">
        <v>4</v>
      </c>
      <c r="F1422" t="s">
        <v>38</v>
      </c>
      <c r="G1422">
        <v>1</v>
      </c>
      <c r="H1422" t="s">
        <v>6443</v>
      </c>
      <c r="I1422" t="s">
        <v>6444</v>
      </c>
      <c r="J1422" t="s">
        <v>2308</v>
      </c>
      <c r="K1422">
        <v>8</v>
      </c>
      <c r="L1422" s="1">
        <v>0.40277777777777773</v>
      </c>
      <c r="M1422" s="1">
        <v>0.46527777777777773</v>
      </c>
      <c r="N1422" t="s">
        <v>6438</v>
      </c>
      <c r="O1422" t="s">
        <v>6439</v>
      </c>
      <c r="P1422" t="s">
        <v>57</v>
      </c>
      <c r="Z1422">
        <v>50</v>
      </c>
      <c r="AA1422" t="s">
        <v>6445</v>
      </c>
      <c r="AB1422" t="s">
        <v>6446</v>
      </c>
      <c r="AC1422" t="s">
        <v>6442</v>
      </c>
      <c r="AD1422" t="s">
        <v>43</v>
      </c>
    </row>
    <row r="1423" spans="1:30" x14ac:dyDescent="0.3">
      <c r="A1423">
        <v>1419</v>
      </c>
      <c r="B1423">
        <v>19496</v>
      </c>
      <c r="C1423" t="s">
        <v>6447</v>
      </c>
      <c r="D1423">
        <v>20160525</v>
      </c>
      <c r="E1423">
        <v>3</v>
      </c>
      <c r="F1423" t="s">
        <v>38</v>
      </c>
      <c r="G1423">
        <v>1</v>
      </c>
      <c r="H1423" t="s">
        <v>6448</v>
      </c>
      <c r="I1423" t="s">
        <v>6449</v>
      </c>
      <c r="J1423" t="s">
        <v>362</v>
      </c>
      <c r="K1423">
        <v>8</v>
      </c>
      <c r="L1423" s="1">
        <v>0.58333333333333337</v>
      </c>
      <c r="M1423" s="1">
        <v>0.72916666666666663</v>
      </c>
      <c r="N1423" t="s">
        <v>6438</v>
      </c>
      <c r="O1423" t="s">
        <v>6439</v>
      </c>
      <c r="P1423" t="s">
        <v>57</v>
      </c>
      <c r="W1423" t="s">
        <v>6450</v>
      </c>
      <c r="X1423" t="s">
        <v>6451</v>
      </c>
      <c r="Y1423">
        <v>53</v>
      </c>
      <c r="AA1423" t="s">
        <v>6452</v>
      </c>
      <c r="AB1423" t="s">
        <v>6453</v>
      </c>
      <c r="AC1423" t="s">
        <v>6447</v>
      </c>
      <c r="AD1423" t="s">
        <v>43</v>
      </c>
    </row>
    <row r="1424" spans="1:30" x14ac:dyDescent="0.3">
      <c r="A1424">
        <v>1419</v>
      </c>
      <c r="B1424">
        <v>19497</v>
      </c>
      <c r="C1424" t="s">
        <v>6454</v>
      </c>
      <c r="D1424">
        <v>20160526</v>
      </c>
      <c r="E1424">
        <v>2</v>
      </c>
      <c r="F1424" t="s">
        <v>45</v>
      </c>
      <c r="G1424">
        <v>1</v>
      </c>
      <c r="H1424" t="s">
        <v>6455</v>
      </c>
      <c r="I1424" t="s">
        <v>6437</v>
      </c>
      <c r="J1424" t="s">
        <v>2308</v>
      </c>
      <c r="K1424">
        <v>8</v>
      </c>
      <c r="L1424" s="1">
        <v>0.65625</v>
      </c>
      <c r="M1424" s="1">
        <v>0.71527777777777779</v>
      </c>
      <c r="N1424" t="s">
        <v>6438</v>
      </c>
      <c r="O1424" t="s">
        <v>6439</v>
      </c>
      <c r="P1424" t="s">
        <v>57</v>
      </c>
      <c r="S1424">
        <v>1</v>
      </c>
      <c r="T1424" t="s">
        <v>6456</v>
      </c>
      <c r="U1424" t="s">
        <v>6457</v>
      </c>
      <c r="AA1424" t="s">
        <v>6458</v>
      </c>
      <c r="AB1424" t="s">
        <v>6459</v>
      </c>
      <c r="AC1424" t="s">
        <v>6454</v>
      </c>
      <c r="AD1424" t="s">
        <v>43</v>
      </c>
    </row>
    <row r="1425" spans="1:30" x14ac:dyDescent="0.3">
      <c r="A1425">
        <v>1419</v>
      </c>
      <c r="B1425">
        <v>19498</v>
      </c>
      <c r="C1425" t="s">
        <v>6460</v>
      </c>
      <c r="D1425">
        <v>20160527</v>
      </c>
      <c r="E1425">
        <v>4</v>
      </c>
      <c r="F1425" t="s">
        <v>38</v>
      </c>
      <c r="G1425">
        <v>1</v>
      </c>
      <c r="H1425" t="s">
        <v>6461</v>
      </c>
      <c r="I1425" t="s">
        <v>6437</v>
      </c>
      <c r="J1425" t="s">
        <v>2308</v>
      </c>
      <c r="K1425">
        <v>8</v>
      </c>
      <c r="L1425" s="1">
        <v>0.58333333333333337</v>
      </c>
      <c r="M1425" s="1">
        <v>0.64583333333333337</v>
      </c>
      <c r="N1425" t="s">
        <v>6438</v>
      </c>
      <c r="O1425" t="s">
        <v>6439</v>
      </c>
      <c r="P1425" t="s">
        <v>57</v>
      </c>
      <c r="Z1425">
        <v>53</v>
      </c>
      <c r="AB1425" t="s">
        <v>6462</v>
      </c>
      <c r="AC1425" t="s">
        <v>6460</v>
      </c>
      <c r="AD1425" t="s">
        <v>43</v>
      </c>
    </row>
    <row r="1426" spans="1:30" x14ac:dyDescent="0.3">
      <c r="A1426">
        <v>723</v>
      </c>
      <c r="B1426">
        <v>20486</v>
      </c>
      <c r="C1426" t="s">
        <v>6929</v>
      </c>
      <c r="D1426">
        <v>20160523</v>
      </c>
      <c r="E1426">
        <v>1</v>
      </c>
      <c r="F1426" t="s">
        <v>45</v>
      </c>
      <c r="H1426" t="s">
        <v>6930</v>
      </c>
      <c r="I1426" t="s">
        <v>6931</v>
      </c>
      <c r="J1426" t="s">
        <v>362</v>
      </c>
      <c r="K1426">
        <v>8</v>
      </c>
      <c r="L1426" s="1">
        <v>0.33333333333333331</v>
      </c>
      <c r="M1426" s="1">
        <v>0.66666666666666663</v>
      </c>
      <c r="N1426" t="s">
        <v>6932</v>
      </c>
      <c r="O1426" t="s">
        <v>6933</v>
      </c>
      <c r="P1426" t="s">
        <v>57</v>
      </c>
      <c r="Q1426">
        <v>30</v>
      </c>
      <c r="R1426">
        <v>3</v>
      </c>
      <c r="AA1426" t="s">
        <v>6934</v>
      </c>
      <c r="AC1426" t="s">
        <v>6929</v>
      </c>
      <c r="AD1426" t="s">
        <v>43</v>
      </c>
    </row>
    <row r="1427" spans="1:30" x14ac:dyDescent="0.3">
      <c r="A1427">
        <v>723</v>
      </c>
      <c r="B1427">
        <v>20489</v>
      </c>
      <c r="C1427" t="s">
        <v>6935</v>
      </c>
      <c r="D1427">
        <v>20160524</v>
      </c>
      <c r="E1427">
        <v>1</v>
      </c>
      <c r="F1427" t="s">
        <v>45</v>
      </c>
      <c r="H1427" t="s">
        <v>6936</v>
      </c>
      <c r="I1427" t="s">
        <v>6937</v>
      </c>
      <c r="J1427" t="s">
        <v>362</v>
      </c>
      <c r="K1427">
        <v>8</v>
      </c>
      <c r="L1427" s="1">
        <v>0.40972222222222227</v>
      </c>
      <c r="M1427" s="1">
        <v>0.45833333333333331</v>
      </c>
      <c r="N1427" t="s">
        <v>6932</v>
      </c>
      <c r="O1427" t="s">
        <v>6938</v>
      </c>
      <c r="P1427" t="s">
        <v>57</v>
      </c>
      <c r="Q1427">
        <v>32</v>
      </c>
      <c r="R1427">
        <v>2</v>
      </c>
      <c r="AA1427" t="s">
        <v>6939</v>
      </c>
      <c r="AC1427" t="s">
        <v>6935</v>
      </c>
      <c r="AD1427" t="s">
        <v>43</v>
      </c>
    </row>
    <row r="1428" spans="1:30" x14ac:dyDescent="0.3">
      <c r="A1428">
        <v>723</v>
      </c>
      <c r="B1428">
        <v>20501</v>
      </c>
      <c r="C1428" t="s">
        <v>6945</v>
      </c>
      <c r="D1428">
        <v>20160524</v>
      </c>
      <c r="E1428">
        <v>2</v>
      </c>
      <c r="F1428" t="s">
        <v>45</v>
      </c>
      <c r="H1428" t="s">
        <v>6946</v>
      </c>
      <c r="I1428" t="s">
        <v>6937</v>
      </c>
      <c r="J1428" t="s">
        <v>362</v>
      </c>
      <c r="K1428">
        <v>8</v>
      </c>
      <c r="L1428" s="1">
        <v>0.40972222222222227</v>
      </c>
      <c r="M1428" s="1">
        <v>0.47916666666666669</v>
      </c>
      <c r="N1428" t="s">
        <v>6932</v>
      </c>
      <c r="O1428" t="s">
        <v>6947</v>
      </c>
      <c r="P1428" t="s">
        <v>57</v>
      </c>
      <c r="S1428">
        <v>6</v>
      </c>
      <c r="T1428" t="s">
        <v>6948</v>
      </c>
      <c r="U1428" t="s">
        <v>6945</v>
      </c>
      <c r="AA1428" t="s">
        <v>6949</v>
      </c>
      <c r="AC1428" t="s">
        <v>6945</v>
      </c>
      <c r="AD1428" t="s">
        <v>43</v>
      </c>
    </row>
    <row r="1429" spans="1:30" x14ac:dyDescent="0.3">
      <c r="A1429">
        <v>723</v>
      </c>
      <c r="B1429">
        <v>20506</v>
      </c>
      <c r="C1429" t="s">
        <v>6952</v>
      </c>
      <c r="D1429">
        <v>20160525</v>
      </c>
      <c r="E1429">
        <v>2</v>
      </c>
      <c r="F1429" t="s">
        <v>45</v>
      </c>
      <c r="H1429" t="s">
        <v>6953</v>
      </c>
      <c r="I1429" t="s">
        <v>6937</v>
      </c>
      <c r="J1429" t="s">
        <v>362</v>
      </c>
      <c r="K1429">
        <v>8</v>
      </c>
      <c r="L1429" s="1">
        <v>0.47916666666666669</v>
      </c>
      <c r="M1429" s="1">
        <v>0.54166666666666663</v>
      </c>
      <c r="N1429" t="s">
        <v>6932</v>
      </c>
      <c r="O1429" t="s">
        <v>6954</v>
      </c>
      <c r="P1429" t="s">
        <v>57</v>
      </c>
      <c r="S1429">
        <v>2</v>
      </c>
      <c r="T1429" t="s">
        <v>6955</v>
      </c>
      <c r="U1429" t="s">
        <v>6956</v>
      </c>
      <c r="AA1429" t="s">
        <v>6957</v>
      </c>
      <c r="AC1429" t="s">
        <v>6952</v>
      </c>
      <c r="AD1429" t="s">
        <v>43</v>
      </c>
    </row>
    <row r="1430" spans="1:30" x14ac:dyDescent="0.3">
      <c r="A1430">
        <v>723</v>
      </c>
      <c r="B1430">
        <v>20508</v>
      </c>
      <c r="C1430" t="s">
        <v>6960</v>
      </c>
      <c r="D1430">
        <v>20160525</v>
      </c>
      <c r="E1430">
        <v>2</v>
      </c>
      <c r="F1430" t="s">
        <v>45</v>
      </c>
      <c r="H1430" t="s">
        <v>6936</v>
      </c>
      <c r="I1430" t="s">
        <v>6937</v>
      </c>
      <c r="J1430" t="s">
        <v>362</v>
      </c>
      <c r="K1430">
        <v>8</v>
      </c>
      <c r="L1430" s="1">
        <v>0.47916666666666669</v>
      </c>
      <c r="M1430" s="1">
        <v>0.54166666666666663</v>
      </c>
      <c r="N1430" t="s">
        <v>6932</v>
      </c>
      <c r="O1430" t="s">
        <v>6961</v>
      </c>
      <c r="P1430" t="s">
        <v>57</v>
      </c>
      <c r="S1430">
        <v>1</v>
      </c>
      <c r="T1430" t="s">
        <v>6962</v>
      </c>
      <c r="U1430" t="s">
        <v>2388</v>
      </c>
      <c r="AA1430" t="s">
        <v>6963</v>
      </c>
      <c r="AC1430" t="s">
        <v>6960</v>
      </c>
      <c r="AD1430" t="s">
        <v>43</v>
      </c>
    </row>
    <row r="1431" spans="1:30" x14ac:dyDescent="0.3">
      <c r="A1431">
        <v>723</v>
      </c>
      <c r="B1431">
        <v>20509</v>
      </c>
      <c r="C1431" t="s">
        <v>6964</v>
      </c>
      <c r="D1431">
        <v>20160525</v>
      </c>
      <c r="E1431">
        <v>2</v>
      </c>
      <c r="F1431" t="s">
        <v>45</v>
      </c>
      <c r="H1431" t="s">
        <v>6936</v>
      </c>
      <c r="I1431" t="s">
        <v>6937</v>
      </c>
      <c r="J1431" t="s">
        <v>362</v>
      </c>
      <c r="K1431">
        <v>8</v>
      </c>
      <c r="L1431" s="1">
        <v>0.625</v>
      </c>
      <c r="M1431" s="1">
        <v>0.66666666666666663</v>
      </c>
      <c r="N1431" t="s">
        <v>6932</v>
      </c>
      <c r="O1431" t="s">
        <v>6965</v>
      </c>
      <c r="P1431" t="s">
        <v>57</v>
      </c>
      <c r="S1431">
        <v>1</v>
      </c>
      <c r="T1431" t="s">
        <v>6966</v>
      </c>
      <c r="U1431" t="s">
        <v>1098</v>
      </c>
      <c r="AA1431" t="s">
        <v>6967</v>
      </c>
      <c r="AC1431" t="s">
        <v>6964</v>
      </c>
      <c r="AD1431" t="s">
        <v>43</v>
      </c>
    </row>
    <row r="1432" spans="1:30" x14ac:dyDescent="0.3">
      <c r="A1432">
        <v>723</v>
      </c>
      <c r="B1432">
        <v>20511</v>
      </c>
      <c r="C1432" t="s">
        <v>6972</v>
      </c>
      <c r="D1432">
        <v>20160526</v>
      </c>
      <c r="E1432">
        <v>2</v>
      </c>
      <c r="F1432" t="s">
        <v>45</v>
      </c>
      <c r="H1432" t="s">
        <v>6936</v>
      </c>
      <c r="I1432" t="s">
        <v>6937</v>
      </c>
      <c r="J1432" t="s">
        <v>362</v>
      </c>
      <c r="K1432">
        <v>8</v>
      </c>
      <c r="L1432" s="1">
        <v>0.47916666666666669</v>
      </c>
      <c r="M1432" s="1">
        <v>0.54166666666666663</v>
      </c>
      <c r="N1432" t="s">
        <v>6932</v>
      </c>
      <c r="O1432" t="s">
        <v>6973</v>
      </c>
      <c r="P1432" t="s">
        <v>57</v>
      </c>
      <c r="S1432">
        <v>2</v>
      </c>
      <c r="T1432" t="s">
        <v>6974</v>
      </c>
      <c r="U1432" t="s">
        <v>1542</v>
      </c>
      <c r="AA1432" t="s">
        <v>6975</v>
      </c>
      <c r="AC1432" t="s">
        <v>6972</v>
      </c>
      <c r="AD1432" t="s">
        <v>43</v>
      </c>
    </row>
    <row r="1433" spans="1:30" hidden="1" x14ac:dyDescent="0.3">
      <c r="A1433">
        <v>920</v>
      </c>
      <c r="B1433">
        <v>17081</v>
      </c>
      <c r="C1433" t="s">
        <v>4547</v>
      </c>
      <c r="AD1433" t="s">
        <v>29</v>
      </c>
    </row>
    <row r="1434" spans="1:30" hidden="1" x14ac:dyDescent="0.3">
      <c r="A1434">
        <v>807</v>
      </c>
      <c r="B1434">
        <v>17083</v>
      </c>
      <c r="C1434" t="s">
        <v>4548</v>
      </c>
      <c r="AD1434" t="s">
        <v>31</v>
      </c>
    </row>
    <row r="1435" spans="1:30" x14ac:dyDescent="0.3">
      <c r="A1435">
        <v>723</v>
      </c>
      <c r="B1435">
        <v>20512</v>
      </c>
      <c r="C1435" t="s">
        <v>6976</v>
      </c>
      <c r="D1435">
        <v>20160526</v>
      </c>
      <c r="E1435">
        <v>2</v>
      </c>
      <c r="F1435" t="s">
        <v>45</v>
      </c>
      <c r="H1435" t="s">
        <v>6936</v>
      </c>
      <c r="I1435" t="s">
        <v>6937</v>
      </c>
      <c r="J1435" t="s">
        <v>362</v>
      </c>
      <c r="K1435">
        <v>8</v>
      </c>
      <c r="L1435" s="1">
        <v>0.40972222222222227</v>
      </c>
      <c r="M1435" s="1">
        <v>0.47916666666666669</v>
      </c>
      <c r="N1435" t="s">
        <v>6932</v>
      </c>
      <c r="O1435" t="s">
        <v>6977</v>
      </c>
      <c r="P1435" t="s">
        <v>57</v>
      </c>
      <c r="S1435">
        <v>2</v>
      </c>
      <c r="T1435" t="s">
        <v>6978</v>
      </c>
      <c r="U1435" t="s">
        <v>6979</v>
      </c>
      <c r="AA1435" t="s">
        <v>6980</v>
      </c>
      <c r="AC1435" t="s">
        <v>6976</v>
      </c>
      <c r="AD1435" t="s">
        <v>43</v>
      </c>
    </row>
    <row r="1436" spans="1:30" ht="49.5" x14ac:dyDescent="0.3">
      <c r="A1436">
        <v>723</v>
      </c>
      <c r="B1436">
        <v>20513</v>
      </c>
      <c r="C1436" t="s">
        <v>6981</v>
      </c>
      <c r="D1436">
        <v>20160526</v>
      </c>
      <c r="E1436">
        <v>3</v>
      </c>
      <c r="F1436" t="s">
        <v>45</v>
      </c>
      <c r="H1436" t="s">
        <v>6982</v>
      </c>
      <c r="I1436" t="s">
        <v>6983</v>
      </c>
      <c r="J1436" t="s">
        <v>362</v>
      </c>
      <c r="K1436">
        <v>8</v>
      </c>
      <c r="L1436" s="1">
        <v>0.625</v>
      </c>
      <c r="M1436" s="1">
        <v>0.66666666666666663</v>
      </c>
      <c r="N1436" t="s">
        <v>6983</v>
      </c>
      <c r="O1436" s="2" t="s">
        <v>6984</v>
      </c>
      <c r="P1436" t="s">
        <v>57</v>
      </c>
      <c r="W1436" t="s">
        <v>6985</v>
      </c>
      <c r="X1436" t="s">
        <v>4932</v>
      </c>
      <c r="Y1436">
        <v>11</v>
      </c>
      <c r="AA1436" t="s">
        <v>6986</v>
      </c>
      <c r="AC1436" t="s">
        <v>6987</v>
      </c>
      <c r="AD1436" t="s">
        <v>43</v>
      </c>
    </row>
    <row r="1437" spans="1:30" x14ac:dyDescent="0.3">
      <c r="A1437">
        <v>723</v>
      </c>
      <c r="B1437">
        <v>20514</v>
      </c>
      <c r="C1437" t="s">
        <v>6988</v>
      </c>
      <c r="D1437">
        <v>20160527</v>
      </c>
      <c r="E1437">
        <v>4</v>
      </c>
      <c r="F1437" t="s">
        <v>38</v>
      </c>
      <c r="H1437" t="s">
        <v>6989</v>
      </c>
      <c r="I1437" t="s">
        <v>6937</v>
      </c>
      <c r="J1437" t="s">
        <v>362</v>
      </c>
      <c r="K1437">
        <v>8</v>
      </c>
      <c r="L1437" s="1">
        <v>0.47916666666666669</v>
      </c>
      <c r="M1437" s="1">
        <v>0.54166666666666663</v>
      </c>
      <c r="N1437" t="s">
        <v>6932</v>
      </c>
      <c r="O1437" t="s">
        <v>6990</v>
      </c>
      <c r="P1437" t="s">
        <v>57</v>
      </c>
      <c r="Z1437">
        <v>300</v>
      </c>
      <c r="AA1437" t="s">
        <v>6991</v>
      </c>
      <c r="AC1437" t="s">
        <v>6988</v>
      </c>
      <c r="AD1437" t="s">
        <v>43</v>
      </c>
    </row>
    <row r="1438" spans="1:30" x14ac:dyDescent="0.3">
      <c r="A1438">
        <v>1181</v>
      </c>
      <c r="B1438">
        <v>20677</v>
      </c>
      <c r="C1438" t="s">
        <v>7150</v>
      </c>
      <c r="D1438">
        <v>20160523</v>
      </c>
      <c r="E1438">
        <v>4</v>
      </c>
      <c r="F1438" t="s">
        <v>45</v>
      </c>
      <c r="G1438">
        <v>1</v>
      </c>
      <c r="H1438" t="s">
        <v>3108</v>
      </c>
      <c r="I1438" t="s">
        <v>3109</v>
      </c>
      <c r="J1438" t="s">
        <v>3110</v>
      </c>
      <c r="K1438">
        <v>8</v>
      </c>
      <c r="L1438" s="1">
        <v>0.45833333333333331</v>
      </c>
      <c r="M1438" s="1">
        <v>0.54166666666666663</v>
      </c>
      <c r="N1438" t="s">
        <v>7151</v>
      </c>
      <c r="O1438" t="s">
        <v>1955</v>
      </c>
      <c r="P1438" t="s">
        <v>57</v>
      </c>
      <c r="Z1438">
        <v>20</v>
      </c>
      <c r="AA1438" t="s">
        <v>7152</v>
      </c>
      <c r="AC1438" t="s">
        <v>7153</v>
      </c>
      <c r="AD1438" t="s">
        <v>43</v>
      </c>
    </row>
    <row r="1439" spans="1:30" x14ac:dyDescent="0.3">
      <c r="A1439">
        <v>1181</v>
      </c>
      <c r="B1439">
        <v>20679</v>
      </c>
      <c r="C1439" t="s">
        <v>7154</v>
      </c>
      <c r="D1439">
        <v>20160523</v>
      </c>
      <c r="E1439">
        <v>4</v>
      </c>
      <c r="F1439" t="s">
        <v>38</v>
      </c>
      <c r="H1439" t="s">
        <v>7155</v>
      </c>
      <c r="I1439" t="s">
        <v>3109</v>
      </c>
      <c r="J1439" t="s">
        <v>3110</v>
      </c>
      <c r="K1439">
        <v>8</v>
      </c>
      <c r="L1439" s="1">
        <v>0.59375</v>
      </c>
      <c r="N1439" t="s">
        <v>7151</v>
      </c>
      <c r="O1439" t="s">
        <v>1955</v>
      </c>
      <c r="P1439" t="s">
        <v>57</v>
      </c>
      <c r="Z1439">
        <v>7</v>
      </c>
      <c r="AA1439" t="s">
        <v>7156</v>
      </c>
      <c r="AC1439" t="s">
        <v>7157</v>
      </c>
      <c r="AD1439" t="s">
        <v>43</v>
      </c>
    </row>
    <row r="1440" spans="1:30" x14ac:dyDescent="0.3">
      <c r="A1440">
        <v>1181</v>
      </c>
      <c r="B1440">
        <v>20700</v>
      </c>
      <c r="C1440" t="s">
        <v>7165</v>
      </c>
      <c r="D1440">
        <v>20160524</v>
      </c>
      <c r="E1440">
        <v>4</v>
      </c>
      <c r="F1440" t="s">
        <v>45</v>
      </c>
      <c r="H1440" t="s">
        <v>3108</v>
      </c>
      <c r="I1440" t="s">
        <v>3109</v>
      </c>
      <c r="J1440" t="s">
        <v>3110</v>
      </c>
      <c r="K1440">
        <v>8</v>
      </c>
      <c r="L1440" s="1">
        <v>0.45833333333333331</v>
      </c>
      <c r="N1440" t="s">
        <v>7151</v>
      </c>
      <c r="O1440" t="s">
        <v>1955</v>
      </c>
      <c r="P1440" t="s">
        <v>57</v>
      </c>
      <c r="Z1440">
        <v>6</v>
      </c>
      <c r="AA1440" t="s">
        <v>7166</v>
      </c>
      <c r="AC1440" t="s">
        <v>7167</v>
      </c>
      <c r="AD1440" t="s">
        <v>43</v>
      </c>
    </row>
    <row r="1441" spans="1:30" x14ac:dyDescent="0.3">
      <c r="A1441">
        <v>1181</v>
      </c>
      <c r="B1441">
        <v>20701</v>
      </c>
      <c r="C1441" t="s">
        <v>7168</v>
      </c>
      <c r="D1441">
        <v>20160525</v>
      </c>
      <c r="E1441">
        <v>4</v>
      </c>
      <c r="F1441" t="s">
        <v>45</v>
      </c>
      <c r="H1441" t="s">
        <v>3108</v>
      </c>
      <c r="I1441" t="s">
        <v>3109</v>
      </c>
      <c r="J1441" t="s">
        <v>3110</v>
      </c>
      <c r="K1441">
        <v>8</v>
      </c>
      <c r="L1441" s="1">
        <v>0.60416666666666663</v>
      </c>
      <c r="N1441" t="s">
        <v>7151</v>
      </c>
      <c r="P1441" t="s">
        <v>57</v>
      </c>
      <c r="Z1441">
        <v>15</v>
      </c>
      <c r="AA1441" t="s">
        <v>7169</v>
      </c>
      <c r="AC1441" t="s">
        <v>7168</v>
      </c>
      <c r="AD1441" t="s">
        <v>43</v>
      </c>
    </row>
    <row r="1442" spans="1:30" x14ac:dyDescent="0.3">
      <c r="A1442">
        <v>1181</v>
      </c>
      <c r="B1442">
        <v>20702</v>
      </c>
      <c r="C1442" t="s">
        <v>7170</v>
      </c>
      <c r="D1442">
        <v>20160526</v>
      </c>
      <c r="E1442">
        <v>4</v>
      </c>
      <c r="F1442" t="s">
        <v>38</v>
      </c>
      <c r="H1442" t="s">
        <v>7171</v>
      </c>
      <c r="I1442" t="s">
        <v>7172</v>
      </c>
      <c r="J1442" t="s">
        <v>3110</v>
      </c>
      <c r="K1442">
        <v>8</v>
      </c>
      <c r="L1442" s="1">
        <v>0.60416666666666663</v>
      </c>
      <c r="N1442" t="s">
        <v>7151</v>
      </c>
      <c r="P1442" t="s">
        <v>57</v>
      </c>
      <c r="Z1442">
        <v>30</v>
      </c>
      <c r="AA1442" t="s">
        <v>7173</v>
      </c>
      <c r="AC1442" t="s">
        <v>7170</v>
      </c>
      <c r="AD1442" t="s">
        <v>43</v>
      </c>
    </row>
    <row r="1443" spans="1:30" x14ac:dyDescent="0.3">
      <c r="A1443">
        <v>1181</v>
      </c>
      <c r="B1443">
        <v>20703</v>
      </c>
      <c r="C1443" t="s">
        <v>7174</v>
      </c>
      <c r="D1443">
        <v>20160526</v>
      </c>
      <c r="E1443">
        <v>4</v>
      </c>
      <c r="F1443" t="s">
        <v>38</v>
      </c>
      <c r="G1443">
        <v>1</v>
      </c>
      <c r="H1443" t="s">
        <v>3108</v>
      </c>
      <c r="I1443" t="s">
        <v>3109</v>
      </c>
      <c r="J1443" t="s">
        <v>3110</v>
      </c>
      <c r="K1443">
        <v>8</v>
      </c>
      <c r="L1443" s="1">
        <v>0.72916666666666663</v>
      </c>
      <c r="N1443" t="s">
        <v>7151</v>
      </c>
      <c r="P1443" t="s">
        <v>57</v>
      </c>
      <c r="Z1443">
        <v>80</v>
      </c>
      <c r="AA1443" t="s">
        <v>7175</v>
      </c>
      <c r="AC1443" t="s">
        <v>7176</v>
      </c>
      <c r="AD1443" t="s">
        <v>43</v>
      </c>
    </row>
    <row r="1444" spans="1:30" x14ac:dyDescent="0.3">
      <c r="A1444">
        <v>1181</v>
      </c>
      <c r="B1444">
        <v>20704</v>
      </c>
      <c r="C1444" t="s">
        <v>7177</v>
      </c>
      <c r="D1444">
        <v>20160527</v>
      </c>
      <c r="E1444">
        <v>4</v>
      </c>
      <c r="F1444" t="s">
        <v>45</v>
      </c>
      <c r="G1444">
        <v>1</v>
      </c>
      <c r="H1444" t="s">
        <v>3108</v>
      </c>
      <c r="I1444" t="s">
        <v>3109</v>
      </c>
      <c r="J1444" t="s">
        <v>3110</v>
      </c>
      <c r="K1444">
        <v>8</v>
      </c>
      <c r="L1444" s="1">
        <v>0.47916666666666669</v>
      </c>
      <c r="N1444" t="s">
        <v>7151</v>
      </c>
      <c r="P1444" t="s">
        <v>57</v>
      </c>
      <c r="Z1444">
        <v>8</v>
      </c>
      <c r="AA1444" t="s">
        <v>7178</v>
      </c>
      <c r="AC1444" t="s">
        <v>7177</v>
      </c>
      <c r="AD1444" t="s">
        <v>43</v>
      </c>
    </row>
    <row r="1445" spans="1:30" hidden="1" x14ac:dyDescent="0.3">
      <c r="A1445">
        <v>685</v>
      </c>
      <c r="B1445">
        <v>17096</v>
      </c>
      <c r="C1445" t="s">
        <v>4585</v>
      </c>
      <c r="AD1445" t="s">
        <v>29</v>
      </c>
    </row>
    <row r="1446" spans="1:30" x14ac:dyDescent="0.3">
      <c r="A1446">
        <v>1181</v>
      </c>
      <c r="B1446">
        <v>20705</v>
      </c>
      <c r="C1446" t="s">
        <v>7179</v>
      </c>
      <c r="D1446">
        <v>20160524</v>
      </c>
      <c r="E1446">
        <v>4</v>
      </c>
      <c r="F1446" t="s">
        <v>45</v>
      </c>
      <c r="G1446">
        <v>1</v>
      </c>
      <c r="H1446" t="s">
        <v>3108</v>
      </c>
      <c r="I1446" t="s">
        <v>3109</v>
      </c>
      <c r="J1446" t="s">
        <v>3110</v>
      </c>
      <c r="K1446">
        <v>8</v>
      </c>
      <c r="L1446" s="1">
        <v>0.64583333333333337</v>
      </c>
      <c r="N1446" t="s">
        <v>7151</v>
      </c>
      <c r="P1446" t="s">
        <v>57</v>
      </c>
      <c r="Z1446">
        <v>4</v>
      </c>
      <c r="AA1446" t="s">
        <v>7180</v>
      </c>
      <c r="AC1446" t="s">
        <v>7179</v>
      </c>
      <c r="AD1446" t="s">
        <v>43</v>
      </c>
    </row>
    <row r="1447" spans="1:30" x14ac:dyDescent="0.3">
      <c r="A1447">
        <v>1181</v>
      </c>
      <c r="B1447">
        <v>20706</v>
      </c>
      <c r="C1447" t="s">
        <v>7181</v>
      </c>
      <c r="D1447">
        <v>20160526</v>
      </c>
      <c r="E1447">
        <v>1</v>
      </c>
      <c r="F1447" t="s">
        <v>38</v>
      </c>
      <c r="G1447">
        <v>1</v>
      </c>
      <c r="H1447" t="s">
        <v>3108</v>
      </c>
      <c r="I1447" t="s">
        <v>3109</v>
      </c>
      <c r="J1447" t="s">
        <v>3110</v>
      </c>
      <c r="K1447">
        <v>8</v>
      </c>
      <c r="L1447" s="1">
        <v>0.66666666666666663</v>
      </c>
      <c r="N1447" t="s">
        <v>7151</v>
      </c>
      <c r="P1447" t="s">
        <v>57</v>
      </c>
      <c r="Q1447">
        <v>1</v>
      </c>
      <c r="R1447">
        <v>8</v>
      </c>
      <c r="AA1447" t="s">
        <v>7182</v>
      </c>
      <c r="AC1447" t="s">
        <v>7181</v>
      </c>
      <c r="AD1447" t="s">
        <v>43</v>
      </c>
    </row>
    <row r="1448" spans="1:30" x14ac:dyDescent="0.3">
      <c r="A1448">
        <v>662</v>
      </c>
      <c r="B1448">
        <v>20777</v>
      </c>
      <c r="C1448" t="s">
        <v>7241</v>
      </c>
      <c r="D1448">
        <v>20160523</v>
      </c>
      <c r="E1448">
        <v>2</v>
      </c>
      <c r="F1448" t="s">
        <v>45</v>
      </c>
      <c r="J1448" t="s">
        <v>7242</v>
      </c>
      <c r="K1448">
        <v>8</v>
      </c>
      <c r="P1448" t="s">
        <v>57</v>
      </c>
      <c r="S1448">
        <v>1</v>
      </c>
      <c r="T1448" t="s">
        <v>7243</v>
      </c>
      <c r="U1448" t="s">
        <v>886</v>
      </c>
      <c r="AA1448" t="s">
        <v>7244</v>
      </c>
      <c r="AB1448" t="s">
        <v>7245</v>
      </c>
      <c r="AC1448" t="s">
        <v>7241</v>
      </c>
      <c r="AD1448" t="s">
        <v>43</v>
      </c>
    </row>
    <row r="1449" spans="1:30" x14ac:dyDescent="0.3">
      <c r="A1449">
        <v>662</v>
      </c>
      <c r="B1449">
        <v>20778</v>
      </c>
      <c r="C1449" t="s">
        <v>7246</v>
      </c>
      <c r="D1449">
        <v>20160523</v>
      </c>
      <c r="E1449">
        <v>2</v>
      </c>
      <c r="F1449" t="s">
        <v>45</v>
      </c>
      <c r="J1449" t="s">
        <v>7247</v>
      </c>
      <c r="K1449">
        <v>8</v>
      </c>
      <c r="P1449" t="s">
        <v>57</v>
      </c>
      <c r="S1449">
        <v>1</v>
      </c>
      <c r="T1449" t="s">
        <v>7248</v>
      </c>
      <c r="U1449" t="s">
        <v>886</v>
      </c>
      <c r="AA1449" t="s">
        <v>7249</v>
      </c>
      <c r="AB1449" t="s">
        <v>7250</v>
      </c>
      <c r="AC1449" t="s">
        <v>7246</v>
      </c>
      <c r="AD1449" t="s">
        <v>43</v>
      </c>
    </row>
    <row r="1450" spans="1:30" x14ac:dyDescent="0.3">
      <c r="A1450">
        <v>662</v>
      </c>
      <c r="B1450">
        <v>20780</v>
      </c>
      <c r="C1450" t="s">
        <v>7252</v>
      </c>
      <c r="D1450">
        <v>20160525</v>
      </c>
      <c r="E1450">
        <v>3</v>
      </c>
      <c r="F1450" t="s">
        <v>45</v>
      </c>
      <c r="J1450" t="s">
        <v>7247</v>
      </c>
      <c r="K1450">
        <v>8</v>
      </c>
      <c r="P1450" t="s">
        <v>57</v>
      </c>
      <c r="W1450" t="s">
        <v>7253</v>
      </c>
      <c r="X1450" t="s">
        <v>7254</v>
      </c>
      <c r="Y1450">
        <v>42</v>
      </c>
      <c r="AB1450" t="s">
        <v>7255</v>
      </c>
      <c r="AC1450" t="s">
        <v>7256</v>
      </c>
      <c r="AD1450" t="s">
        <v>43</v>
      </c>
    </row>
    <row r="1451" spans="1:30" x14ac:dyDescent="0.3">
      <c r="A1451">
        <v>662</v>
      </c>
      <c r="B1451">
        <v>20781</v>
      </c>
      <c r="C1451" t="s">
        <v>7257</v>
      </c>
      <c r="D1451">
        <v>20160526</v>
      </c>
      <c r="E1451">
        <v>4</v>
      </c>
      <c r="F1451" t="s">
        <v>38</v>
      </c>
      <c r="J1451" t="s">
        <v>7247</v>
      </c>
      <c r="K1451">
        <v>8</v>
      </c>
      <c r="P1451" t="s">
        <v>57</v>
      </c>
      <c r="Z1451">
        <v>38</v>
      </c>
      <c r="AA1451" t="s">
        <v>7258</v>
      </c>
      <c r="AB1451" t="s">
        <v>7259</v>
      </c>
      <c r="AC1451" t="s">
        <v>7257</v>
      </c>
      <c r="AD1451" t="s">
        <v>43</v>
      </c>
    </row>
    <row r="1452" spans="1:30" hidden="1" x14ac:dyDescent="0.3">
      <c r="A1452">
        <v>1330</v>
      </c>
      <c r="B1452">
        <v>17113</v>
      </c>
      <c r="C1452" t="s">
        <v>4617</v>
      </c>
      <c r="AD1452" t="s">
        <v>31</v>
      </c>
    </row>
    <row r="1453" spans="1:30" x14ac:dyDescent="0.3">
      <c r="A1453">
        <v>662</v>
      </c>
      <c r="B1453">
        <v>20782</v>
      </c>
      <c r="C1453" t="s">
        <v>7260</v>
      </c>
      <c r="D1453">
        <v>20160526</v>
      </c>
      <c r="E1453">
        <v>4</v>
      </c>
      <c r="F1453" t="s">
        <v>38</v>
      </c>
      <c r="J1453" t="s">
        <v>7247</v>
      </c>
      <c r="K1453">
        <v>8</v>
      </c>
      <c r="P1453" t="s">
        <v>57</v>
      </c>
      <c r="Z1453">
        <v>40</v>
      </c>
      <c r="AA1453" t="s">
        <v>7261</v>
      </c>
      <c r="AB1453" t="s">
        <v>7262</v>
      </c>
      <c r="AC1453" t="s">
        <v>7263</v>
      </c>
      <c r="AD1453" t="s">
        <v>43</v>
      </c>
    </row>
    <row r="1454" spans="1:30" x14ac:dyDescent="0.3">
      <c r="A1454">
        <v>662</v>
      </c>
      <c r="B1454">
        <v>20785</v>
      </c>
      <c r="C1454" t="s">
        <v>6447</v>
      </c>
      <c r="D1454">
        <v>20160527</v>
      </c>
      <c r="E1454">
        <v>3</v>
      </c>
      <c r="F1454" t="s">
        <v>45</v>
      </c>
      <c r="J1454" t="s">
        <v>7247</v>
      </c>
      <c r="K1454">
        <v>8</v>
      </c>
      <c r="P1454" t="s">
        <v>57</v>
      </c>
      <c r="W1454" t="s">
        <v>6448</v>
      </c>
      <c r="X1454" t="s">
        <v>7267</v>
      </c>
      <c r="Y1454">
        <v>40</v>
      </c>
      <c r="AA1454" t="s">
        <v>7268</v>
      </c>
      <c r="AB1454" t="s">
        <v>7269</v>
      </c>
      <c r="AC1454" t="s">
        <v>6447</v>
      </c>
      <c r="AD1454" t="s">
        <v>43</v>
      </c>
    </row>
    <row r="1455" spans="1:30" x14ac:dyDescent="0.3">
      <c r="A1455">
        <v>662</v>
      </c>
      <c r="B1455">
        <v>20786</v>
      </c>
      <c r="C1455" t="s">
        <v>7270</v>
      </c>
      <c r="D1455">
        <v>20160525</v>
      </c>
      <c r="E1455">
        <v>2</v>
      </c>
      <c r="F1455" t="s">
        <v>45</v>
      </c>
      <c r="J1455" t="s">
        <v>7247</v>
      </c>
      <c r="K1455">
        <v>8</v>
      </c>
      <c r="P1455" t="s">
        <v>57</v>
      </c>
      <c r="S1455">
        <v>1</v>
      </c>
      <c r="T1455" t="s">
        <v>7271</v>
      </c>
      <c r="U1455" t="s">
        <v>109</v>
      </c>
      <c r="AA1455" t="s">
        <v>7272</v>
      </c>
      <c r="AB1455" t="s">
        <v>7273</v>
      </c>
      <c r="AC1455" t="s">
        <v>7270</v>
      </c>
      <c r="AD1455" t="s">
        <v>43</v>
      </c>
    </row>
    <row r="1456" spans="1:30" x14ac:dyDescent="0.3">
      <c r="A1456">
        <v>662</v>
      </c>
      <c r="B1456">
        <v>20787</v>
      </c>
      <c r="C1456" t="s">
        <v>7274</v>
      </c>
      <c r="D1456">
        <v>20160526</v>
      </c>
      <c r="E1456">
        <v>2</v>
      </c>
      <c r="F1456" t="s">
        <v>45</v>
      </c>
      <c r="J1456" t="s">
        <v>7247</v>
      </c>
      <c r="K1456">
        <v>8</v>
      </c>
      <c r="P1456" t="s">
        <v>57</v>
      </c>
      <c r="S1456">
        <v>1</v>
      </c>
      <c r="T1456" t="s">
        <v>7275</v>
      </c>
      <c r="U1456" t="s">
        <v>109</v>
      </c>
      <c r="AA1456" t="s">
        <v>7276</v>
      </c>
      <c r="AB1456" t="s">
        <v>7277</v>
      </c>
      <c r="AC1456" t="s">
        <v>7274</v>
      </c>
      <c r="AD1456" t="s">
        <v>43</v>
      </c>
    </row>
    <row r="1457" spans="1:30" x14ac:dyDescent="0.3">
      <c r="A1457">
        <v>40</v>
      </c>
      <c r="B1457">
        <v>21080</v>
      </c>
      <c r="C1457" t="s">
        <v>7368</v>
      </c>
      <c r="D1457">
        <v>20160523</v>
      </c>
      <c r="E1457">
        <v>2</v>
      </c>
      <c r="F1457" t="s">
        <v>45</v>
      </c>
      <c r="G1457">
        <v>1</v>
      </c>
      <c r="H1457" t="s">
        <v>4352</v>
      </c>
      <c r="I1457" t="s">
        <v>7369</v>
      </c>
      <c r="J1457" t="s">
        <v>7370</v>
      </c>
      <c r="K1457">
        <v>8</v>
      </c>
      <c r="L1457" s="1">
        <v>0.41666666666666669</v>
      </c>
      <c r="M1457" s="1">
        <v>0.45833333333333331</v>
      </c>
      <c r="P1457" t="s">
        <v>42</v>
      </c>
      <c r="AD1457" t="s">
        <v>43</v>
      </c>
    </row>
    <row r="1458" spans="1:30" x14ac:dyDescent="0.3">
      <c r="A1458">
        <v>40</v>
      </c>
      <c r="B1458">
        <v>21081</v>
      </c>
      <c r="C1458" t="s">
        <v>7371</v>
      </c>
      <c r="D1458">
        <v>20160524</v>
      </c>
      <c r="E1458">
        <v>3</v>
      </c>
      <c r="F1458" t="s">
        <v>38</v>
      </c>
      <c r="H1458" t="s">
        <v>7372</v>
      </c>
      <c r="I1458" t="s">
        <v>7373</v>
      </c>
      <c r="J1458" t="s">
        <v>7370</v>
      </c>
      <c r="K1458">
        <v>8</v>
      </c>
      <c r="L1458" s="1">
        <v>0.45833333333333331</v>
      </c>
      <c r="M1458" s="1">
        <v>0.54166666666666663</v>
      </c>
      <c r="N1458" t="s">
        <v>7374</v>
      </c>
      <c r="P1458" t="s">
        <v>57</v>
      </c>
      <c r="W1458" t="s">
        <v>7375</v>
      </c>
      <c r="X1458" t="s">
        <v>1959</v>
      </c>
      <c r="Y1458">
        <v>50</v>
      </c>
      <c r="AB1458" t="s">
        <v>7376</v>
      </c>
      <c r="AC1458" t="s">
        <v>7371</v>
      </c>
      <c r="AD1458" t="s">
        <v>43</v>
      </c>
    </row>
    <row r="1459" spans="1:30" x14ac:dyDescent="0.3">
      <c r="A1459">
        <v>40</v>
      </c>
      <c r="B1459">
        <v>21082</v>
      </c>
      <c r="C1459" t="s">
        <v>7377</v>
      </c>
      <c r="D1459">
        <v>20160527</v>
      </c>
      <c r="E1459">
        <v>2</v>
      </c>
      <c r="F1459" t="s">
        <v>45</v>
      </c>
      <c r="G1459">
        <v>1</v>
      </c>
      <c r="H1459" t="s">
        <v>4352</v>
      </c>
      <c r="I1459" t="s">
        <v>7369</v>
      </c>
      <c r="J1459" t="s">
        <v>7370</v>
      </c>
      <c r="K1459">
        <v>8</v>
      </c>
      <c r="P1459" t="s">
        <v>57</v>
      </c>
      <c r="S1459">
        <v>10</v>
      </c>
      <c r="T1459" t="s">
        <v>7378</v>
      </c>
      <c r="U1459" t="s">
        <v>7379</v>
      </c>
      <c r="AB1459" t="s">
        <v>7380</v>
      </c>
      <c r="AC1459" t="s">
        <v>7377</v>
      </c>
      <c r="AD1459" t="s">
        <v>43</v>
      </c>
    </row>
    <row r="1460" spans="1:30" x14ac:dyDescent="0.3">
      <c r="A1460">
        <v>40</v>
      </c>
      <c r="B1460">
        <v>21083</v>
      </c>
      <c r="C1460" t="s">
        <v>7366</v>
      </c>
      <c r="D1460">
        <v>20160525</v>
      </c>
      <c r="E1460">
        <v>2</v>
      </c>
      <c r="F1460" t="s">
        <v>38</v>
      </c>
      <c r="H1460" t="s">
        <v>4352</v>
      </c>
      <c r="I1460" t="s">
        <v>7369</v>
      </c>
      <c r="J1460" t="s">
        <v>7370</v>
      </c>
      <c r="K1460">
        <v>8</v>
      </c>
      <c r="L1460" s="1">
        <v>0.5</v>
      </c>
      <c r="M1460" s="1">
        <v>0.58333333333333337</v>
      </c>
      <c r="N1460" t="s">
        <v>7374</v>
      </c>
      <c r="P1460" t="s">
        <v>57</v>
      </c>
      <c r="S1460">
        <v>15</v>
      </c>
      <c r="T1460" t="s">
        <v>7381</v>
      </c>
      <c r="U1460" t="s">
        <v>7382</v>
      </c>
      <c r="AB1460" t="s">
        <v>7383</v>
      </c>
      <c r="AC1460" t="s">
        <v>7366</v>
      </c>
      <c r="AD1460" t="s">
        <v>43</v>
      </c>
    </row>
    <row r="1461" spans="1:30" x14ac:dyDescent="0.3">
      <c r="A1461">
        <v>40</v>
      </c>
      <c r="B1461">
        <v>21084</v>
      </c>
      <c r="C1461" t="s">
        <v>7364</v>
      </c>
      <c r="D1461">
        <v>20160526</v>
      </c>
      <c r="E1461">
        <v>2</v>
      </c>
      <c r="F1461" t="s">
        <v>45</v>
      </c>
      <c r="G1461">
        <v>1</v>
      </c>
      <c r="H1461" t="s">
        <v>4352</v>
      </c>
      <c r="I1461" t="s">
        <v>7369</v>
      </c>
      <c r="J1461" t="s">
        <v>7370</v>
      </c>
      <c r="K1461">
        <v>8</v>
      </c>
      <c r="L1461" s="1">
        <v>0.45833333333333331</v>
      </c>
      <c r="M1461" s="1">
        <v>0.58333333333333337</v>
      </c>
      <c r="N1461" t="s">
        <v>7374</v>
      </c>
      <c r="P1461" t="s">
        <v>57</v>
      </c>
      <c r="S1461">
        <v>12</v>
      </c>
      <c r="T1461" t="s">
        <v>7384</v>
      </c>
      <c r="U1461" t="s">
        <v>7385</v>
      </c>
      <c r="AB1461" t="s">
        <v>7386</v>
      </c>
      <c r="AC1461" t="s">
        <v>7387</v>
      </c>
      <c r="AD1461" t="s">
        <v>43</v>
      </c>
    </row>
    <row r="1462" spans="1:30" x14ac:dyDescent="0.3">
      <c r="A1462">
        <v>482</v>
      </c>
      <c r="B1462">
        <v>21240</v>
      </c>
      <c r="C1462" t="s">
        <v>1426</v>
      </c>
      <c r="D1462">
        <v>20160523</v>
      </c>
      <c r="E1462">
        <v>1</v>
      </c>
      <c r="F1462" t="s">
        <v>45</v>
      </c>
      <c r="H1462" t="s">
        <v>7443</v>
      </c>
      <c r="J1462" t="s">
        <v>7444</v>
      </c>
      <c r="K1462">
        <v>8</v>
      </c>
      <c r="L1462" s="1">
        <v>0.34027777777777773</v>
      </c>
      <c r="M1462" s="1">
        <v>0.36458333333333331</v>
      </c>
      <c r="P1462" t="s">
        <v>57</v>
      </c>
      <c r="Q1462">
        <v>1200</v>
      </c>
      <c r="R1462">
        <v>40</v>
      </c>
      <c r="AA1462" t="s">
        <v>7445</v>
      </c>
      <c r="AC1462" t="s">
        <v>1426</v>
      </c>
      <c r="AD1462" t="s">
        <v>43</v>
      </c>
    </row>
    <row r="1463" spans="1:30" x14ac:dyDescent="0.3">
      <c r="A1463">
        <v>482</v>
      </c>
      <c r="B1463">
        <v>21241</v>
      </c>
      <c r="C1463" t="s">
        <v>7446</v>
      </c>
      <c r="D1463">
        <v>20160524</v>
      </c>
      <c r="E1463">
        <v>2</v>
      </c>
      <c r="F1463" t="s">
        <v>45</v>
      </c>
      <c r="J1463" t="s">
        <v>7443</v>
      </c>
      <c r="K1463">
        <v>8</v>
      </c>
      <c r="L1463" s="1">
        <v>0.45833333333333331</v>
      </c>
      <c r="M1463" s="1">
        <v>0.51388888888888895</v>
      </c>
      <c r="P1463" t="s">
        <v>57</v>
      </c>
      <c r="S1463">
        <v>1</v>
      </c>
      <c r="T1463" t="s">
        <v>7447</v>
      </c>
      <c r="U1463" t="s">
        <v>7448</v>
      </c>
      <c r="AA1463" t="s">
        <v>7449</v>
      </c>
      <c r="AC1463" t="s">
        <v>7446</v>
      </c>
      <c r="AD1463" t="s">
        <v>43</v>
      </c>
    </row>
    <row r="1464" spans="1:30" hidden="1" x14ac:dyDescent="0.3">
      <c r="A1464">
        <v>247</v>
      </c>
      <c r="B1464">
        <v>17139</v>
      </c>
      <c r="C1464" t="s">
        <v>4657</v>
      </c>
      <c r="AD1464" t="s">
        <v>29</v>
      </c>
    </row>
    <row r="1465" spans="1:30" hidden="1" x14ac:dyDescent="0.3">
      <c r="A1465">
        <v>247</v>
      </c>
      <c r="B1465">
        <v>17141</v>
      </c>
      <c r="C1465" t="s">
        <v>4658</v>
      </c>
      <c r="AD1465" t="s">
        <v>31</v>
      </c>
    </row>
    <row r="1466" spans="1:30" x14ac:dyDescent="0.3">
      <c r="A1466">
        <v>482</v>
      </c>
      <c r="B1466">
        <v>21242</v>
      </c>
      <c r="C1466" t="s">
        <v>7450</v>
      </c>
      <c r="D1466">
        <v>20160525</v>
      </c>
      <c r="E1466">
        <v>2</v>
      </c>
      <c r="F1466" t="s">
        <v>45</v>
      </c>
      <c r="G1466">
        <v>1</v>
      </c>
      <c r="J1466" t="s">
        <v>7443</v>
      </c>
      <c r="K1466">
        <v>8</v>
      </c>
      <c r="P1466" t="s">
        <v>57</v>
      </c>
      <c r="S1466">
        <v>10</v>
      </c>
      <c r="T1466" t="s">
        <v>7451</v>
      </c>
      <c r="U1466" t="s">
        <v>7452</v>
      </c>
      <c r="AA1466" t="s">
        <v>7453</v>
      </c>
      <c r="AC1466" t="s">
        <v>7450</v>
      </c>
      <c r="AD1466" t="s">
        <v>43</v>
      </c>
    </row>
    <row r="1467" spans="1:30" x14ac:dyDescent="0.3">
      <c r="A1467">
        <v>482</v>
      </c>
      <c r="B1467">
        <v>21243</v>
      </c>
      <c r="C1467" t="s">
        <v>7454</v>
      </c>
      <c r="D1467">
        <v>20160526</v>
      </c>
      <c r="E1467">
        <v>3</v>
      </c>
      <c r="F1467" t="s">
        <v>45</v>
      </c>
      <c r="G1467">
        <v>1</v>
      </c>
      <c r="H1467" t="s">
        <v>7455</v>
      </c>
      <c r="J1467" t="s">
        <v>7456</v>
      </c>
      <c r="K1467">
        <v>8</v>
      </c>
      <c r="P1467" t="s">
        <v>57</v>
      </c>
      <c r="W1467" t="s">
        <v>7457</v>
      </c>
      <c r="X1467" t="s">
        <v>7458</v>
      </c>
      <c r="Y1467">
        <v>30</v>
      </c>
      <c r="AA1467" t="s">
        <v>7459</v>
      </c>
      <c r="AC1467" t="s">
        <v>7454</v>
      </c>
      <c r="AD1467" t="s">
        <v>43</v>
      </c>
    </row>
    <row r="1468" spans="1:30" x14ac:dyDescent="0.3">
      <c r="A1468">
        <v>482</v>
      </c>
      <c r="B1468">
        <v>21244</v>
      </c>
      <c r="C1468" t="s">
        <v>7460</v>
      </c>
      <c r="D1468">
        <v>20160527</v>
      </c>
      <c r="E1468">
        <v>4</v>
      </c>
      <c r="F1468" t="s">
        <v>38</v>
      </c>
      <c r="G1468">
        <v>1</v>
      </c>
      <c r="H1468" t="s">
        <v>7461</v>
      </c>
      <c r="I1468" t="s">
        <v>7462</v>
      </c>
      <c r="J1468" t="s">
        <v>7444</v>
      </c>
      <c r="K1468">
        <v>8</v>
      </c>
      <c r="L1468" s="1">
        <v>0.35416666666666669</v>
      </c>
      <c r="M1468" s="1">
        <v>0.41666666666666669</v>
      </c>
      <c r="P1468" t="s">
        <v>57</v>
      </c>
      <c r="Z1468">
        <v>30</v>
      </c>
      <c r="AA1468" t="s">
        <v>7463</v>
      </c>
      <c r="AC1468" t="s">
        <v>7460</v>
      </c>
      <c r="AD1468" t="s">
        <v>43</v>
      </c>
    </row>
    <row r="1469" spans="1:30" x14ac:dyDescent="0.3">
      <c r="A1469">
        <v>1373</v>
      </c>
      <c r="B1469">
        <v>21914</v>
      </c>
      <c r="C1469" t="s">
        <v>7550</v>
      </c>
      <c r="D1469">
        <v>20160525</v>
      </c>
      <c r="E1469">
        <v>1</v>
      </c>
      <c r="F1469" t="s">
        <v>45</v>
      </c>
      <c r="H1469" t="s">
        <v>4965</v>
      </c>
      <c r="I1469" t="s">
        <v>7551</v>
      </c>
      <c r="J1469" t="s">
        <v>4967</v>
      </c>
      <c r="K1469">
        <v>8</v>
      </c>
      <c r="L1469" s="1">
        <v>0.60416666666666663</v>
      </c>
      <c r="M1469" s="1">
        <v>0.66666666666666663</v>
      </c>
      <c r="N1469" t="s">
        <v>6330</v>
      </c>
      <c r="P1469" t="s">
        <v>42</v>
      </c>
      <c r="AD1469" t="s">
        <v>43</v>
      </c>
    </row>
    <row r="1470" spans="1:30" x14ac:dyDescent="0.3">
      <c r="A1470">
        <v>1373</v>
      </c>
      <c r="B1470">
        <v>21916</v>
      </c>
      <c r="C1470" t="s">
        <v>7552</v>
      </c>
      <c r="D1470">
        <v>20160525</v>
      </c>
      <c r="E1470">
        <v>2</v>
      </c>
      <c r="F1470" t="s">
        <v>45</v>
      </c>
      <c r="H1470" t="s">
        <v>4965</v>
      </c>
      <c r="I1470" t="s">
        <v>7551</v>
      </c>
      <c r="J1470" t="s">
        <v>4967</v>
      </c>
      <c r="K1470">
        <v>8</v>
      </c>
      <c r="L1470" s="1">
        <v>0.60416666666666663</v>
      </c>
      <c r="M1470" s="1">
        <v>0.66666666666666663</v>
      </c>
      <c r="N1470" t="s">
        <v>6330</v>
      </c>
      <c r="P1470" t="s">
        <v>42</v>
      </c>
      <c r="AD1470" t="s">
        <v>43</v>
      </c>
    </row>
    <row r="1471" spans="1:30" x14ac:dyDescent="0.3">
      <c r="A1471">
        <v>1373</v>
      </c>
      <c r="B1471">
        <v>21917</v>
      </c>
      <c r="C1471" t="s">
        <v>7553</v>
      </c>
      <c r="D1471">
        <v>20160524</v>
      </c>
      <c r="E1471">
        <v>1</v>
      </c>
      <c r="F1471" t="s">
        <v>45</v>
      </c>
      <c r="H1471" t="s">
        <v>4965</v>
      </c>
      <c r="I1471" t="s">
        <v>7551</v>
      </c>
      <c r="J1471" t="s">
        <v>4967</v>
      </c>
      <c r="K1471">
        <v>8</v>
      </c>
      <c r="L1471" s="1">
        <v>0.60416666666666663</v>
      </c>
      <c r="M1471" s="1">
        <v>0.66666666666666663</v>
      </c>
      <c r="N1471" t="s">
        <v>6330</v>
      </c>
      <c r="P1471" t="s">
        <v>42</v>
      </c>
      <c r="AD1471" t="s">
        <v>43</v>
      </c>
    </row>
    <row r="1472" spans="1:30" x14ac:dyDescent="0.3">
      <c r="A1472">
        <v>1373</v>
      </c>
      <c r="B1472">
        <v>21918</v>
      </c>
      <c r="C1472" t="s">
        <v>7554</v>
      </c>
      <c r="D1472">
        <v>20160524</v>
      </c>
      <c r="E1472">
        <v>1</v>
      </c>
      <c r="F1472" t="s">
        <v>45</v>
      </c>
      <c r="H1472" t="s">
        <v>4965</v>
      </c>
      <c r="I1472" t="s">
        <v>7551</v>
      </c>
      <c r="J1472" t="s">
        <v>4967</v>
      </c>
      <c r="K1472">
        <v>8</v>
      </c>
      <c r="L1472" s="1">
        <v>0.60416666666666663</v>
      </c>
      <c r="M1472" s="1">
        <v>0.66666666666666663</v>
      </c>
      <c r="N1472" t="s">
        <v>6330</v>
      </c>
      <c r="P1472" t="s">
        <v>42</v>
      </c>
      <c r="AD1472" t="s">
        <v>43</v>
      </c>
    </row>
    <row r="1473" spans="1:30" hidden="1" x14ac:dyDescent="0.3">
      <c r="A1473">
        <v>139</v>
      </c>
      <c r="B1473">
        <v>17155</v>
      </c>
      <c r="C1473" t="s">
        <v>4694</v>
      </c>
      <c r="AD1473" t="s">
        <v>29</v>
      </c>
    </row>
    <row r="1474" spans="1:30" hidden="1" x14ac:dyDescent="0.3">
      <c r="A1474">
        <v>102</v>
      </c>
      <c r="B1474">
        <v>17157</v>
      </c>
      <c r="C1474" t="s">
        <v>4695</v>
      </c>
      <c r="AD1474" t="s">
        <v>31</v>
      </c>
    </row>
    <row r="1475" spans="1:30" x14ac:dyDescent="0.3">
      <c r="A1475">
        <v>1373</v>
      </c>
      <c r="B1475">
        <v>21919</v>
      </c>
      <c r="C1475" t="s">
        <v>7554</v>
      </c>
      <c r="D1475">
        <v>20160524</v>
      </c>
      <c r="E1475">
        <v>1</v>
      </c>
      <c r="F1475" t="s">
        <v>45</v>
      </c>
      <c r="H1475" t="s">
        <v>4965</v>
      </c>
      <c r="I1475" t="s">
        <v>7551</v>
      </c>
      <c r="J1475" t="s">
        <v>4967</v>
      </c>
      <c r="K1475">
        <v>8</v>
      </c>
      <c r="L1475" s="1">
        <v>0.60416666666666663</v>
      </c>
      <c r="M1475" s="1">
        <v>0.66666666666666663</v>
      </c>
      <c r="N1475" t="s">
        <v>6330</v>
      </c>
      <c r="P1475" t="s">
        <v>42</v>
      </c>
      <c r="AD1475" t="s">
        <v>43</v>
      </c>
    </row>
    <row r="1476" spans="1:30" x14ac:dyDescent="0.3">
      <c r="A1476">
        <v>469</v>
      </c>
      <c r="B1476">
        <v>21924</v>
      </c>
      <c r="C1476" t="s">
        <v>7556</v>
      </c>
      <c r="D1476">
        <v>20160523</v>
      </c>
      <c r="E1476">
        <v>3</v>
      </c>
      <c r="F1476" t="s">
        <v>45</v>
      </c>
      <c r="H1476" t="s">
        <v>7557</v>
      </c>
      <c r="I1476" t="s">
        <v>7558</v>
      </c>
      <c r="J1476" t="s">
        <v>4967</v>
      </c>
      <c r="K1476">
        <v>8</v>
      </c>
      <c r="L1476" s="1">
        <v>0.33333333333333331</v>
      </c>
      <c r="M1476" s="1">
        <v>0.79166666666666663</v>
      </c>
      <c r="P1476" t="s">
        <v>42</v>
      </c>
      <c r="AD1476" t="s">
        <v>43</v>
      </c>
    </row>
    <row r="1477" spans="1:30" x14ac:dyDescent="0.3">
      <c r="A1477">
        <v>469</v>
      </c>
      <c r="B1477">
        <v>21925</v>
      </c>
      <c r="C1477" t="s">
        <v>7556</v>
      </c>
      <c r="D1477">
        <v>20160523</v>
      </c>
      <c r="E1477">
        <v>3</v>
      </c>
      <c r="F1477" t="s">
        <v>45</v>
      </c>
      <c r="H1477" t="s">
        <v>7557</v>
      </c>
      <c r="I1477" t="s">
        <v>7558</v>
      </c>
      <c r="J1477" t="s">
        <v>4967</v>
      </c>
      <c r="K1477">
        <v>8</v>
      </c>
      <c r="L1477" s="1">
        <v>0.33333333333333331</v>
      </c>
      <c r="M1477" s="1">
        <v>0.79166666666666663</v>
      </c>
      <c r="P1477" t="s">
        <v>42</v>
      </c>
      <c r="AD1477" t="s">
        <v>43</v>
      </c>
    </row>
    <row r="1478" spans="1:30" x14ac:dyDescent="0.3">
      <c r="A1478">
        <v>469</v>
      </c>
      <c r="B1478">
        <v>21927</v>
      </c>
      <c r="C1478" t="s">
        <v>7555</v>
      </c>
      <c r="D1478">
        <v>20160526</v>
      </c>
      <c r="E1478">
        <v>2</v>
      </c>
      <c r="F1478" t="s">
        <v>45</v>
      </c>
      <c r="H1478" t="s">
        <v>7557</v>
      </c>
      <c r="I1478" t="s">
        <v>7558</v>
      </c>
      <c r="J1478" t="s">
        <v>4967</v>
      </c>
      <c r="K1478">
        <v>8</v>
      </c>
      <c r="L1478" s="1">
        <v>0.625</v>
      </c>
      <c r="M1478" s="1">
        <v>0.70833333333333337</v>
      </c>
      <c r="P1478" t="s">
        <v>42</v>
      </c>
      <c r="AD1478" t="s">
        <v>43</v>
      </c>
    </row>
    <row r="1479" spans="1:30" x14ac:dyDescent="0.3">
      <c r="A1479">
        <v>469</v>
      </c>
      <c r="B1479">
        <v>21929</v>
      </c>
      <c r="C1479" t="s">
        <v>7559</v>
      </c>
      <c r="D1479">
        <v>20160524</v>
      </c>
      <c r="E1479">
        <v>2</v>
      </c>
      <c r="F1479" t="s">
        <v>45</v>
      </c>
      <c r="H1479" t="s">
        <v>7557</v>
      </c>
      <c r="I1479" t="s">
        <v>7558</v>
      </c>
      <c r="J1479" t="s">
        <v>4967</v>
      </c>
      <c r="K1479">
        <v>8</v>
      </c>
      <c r="P1479" t="s">
        <v>42</v>
      </c>
      <c r="AD1479" t="s">
        <v>43</v>
      </c>
    </row>
    <row r="1480" spans="1:30" x14ac:dyDescent="0.3">
      <c r="A1480">
        <v>252</v>
      </c>
      <c r="B1480">
        <v>21951</v>
      </c>
      <c r="C1480" t="s">
        <v>7562</v>
      </c>
      <c r="D1480">
        <v>20160523</v>
      </c>
      <c r="E1480">
        <v>1</v>
      </c>
      <c r="F1480" t="s">
        <v>45</v>
      </c>
      <c r="J1480" t="s">
        <v>3955</v>
      </c>
      <c r="K1480">
        <v>8</v>
      </c>
      <c r="P1480" t="s">
        <v>57</v>
      </c>
      <c r="Q1480">
        <v>397</v>
      </c>
      <c r="R1480">
        <v>26</v>
      </c>
      <c r="AC1480" t="s">
        <v>7562</v>
      </c>
      <c r="AD1480" t="s">
        <v>43</v>
      </c>
    </row>
    <row r="1481" spans="1:30" hidden="1" x14ac:dyDescent="0.3">
      <c r="A1481">
        <v>102</v>
      </c>
      <c r="B1481">
        <v>17165</v>
      </c>
      <c r="C1481" t="s">
        <v>4717</v>
      </c>
      <c r="AD1481" t="s">
        <v>29</v>
      </c>
    </row>
    <row r="1482" spans="1:30" x14ac:dyDescent="0.3">
      <c r="A1482">
        <v>252</v>
      </c>
      <c r="B1482">
        <v>21952</v>
      </c>
      <c r="C1482" t="s">
        <v>7563</v>
      </c>
      <c r="D1482">
        <v>20160525</v>
      </c>
      <c r="E1482">
        <v>2</v>
      </c>
      <c r="F1482" t="s">
        <v>45</v>
      </c>
      <c r="J1482" t="s">
        <v>7247</v>
      </c>
      <c r="K1482">
        <v>8</v>
      </c>
      <c r="P1482" t="s">
        <v>57</v>
      </c>
      <c r="S1482">
        <v>2</v>
      </c>
      <c r="T1482" t="s">
        <v>7564</v>
      </c>
      <c r="U1482" t="s">
        <v>1372</v>
      </c>
      <c r="AC1482" t="s">
        <v>7565</v>
      </c>
      <c r="AD1482" t="s">
        <v>43</v>
      </c>
    </row>
    <row r="1483" spans="1:30" x14ac:dyDescent="0.3">
      <c r="A1483">
        <v>252</v>
      </c>
      <c r="B1483">
        <v>21953</v>
      </c>
      <c r="C1483" t="s">
        <v>7566</v>
      </c>
      <c r="D1483">
        <v>20160524</v>
      </c>
      <c r="E1483">
        <v>3</v>
      </c>
      <c r="F1483" t="s">
        <v>38</v>
      </c>
      <c r="J1483" t="s">
        <v>3955</v>
      </c>
      <c r="K1483">
        <v>8</v>
      </c>
      <c r="P1483" t="s">
        <v>57</v>
      </c>
      <c r="W1483" t="s">
        <v>7567</v>
      </c>
      <c r="X1483" t="s">
        <v>7568</v>
      </c>
      <c r="Y1483">
        <v>2</v>
      </c>
      <c r="AC1483" t="s">
        <v>7566</v>
      </c>
      <c r="AD1483" t="s">
        <v>43</v>
      </c>
    </row>
    <row r="1484" spans="1:30" hidden="1" x14ac:dyDescent="0.3">
      <c r="A1484">
        <v>1345</v>
      </c>
      <c r="B1484">
        <v>17177</v>
      </c>
      <c r="C1484" t="s">
        <v>4730</v>
      </c>
      <c r="AD1484" t="s">
        <v>29</v>
      </c>
    </row>
    <row r="1485" spans="1:30" x14ac:dyDescent="0.3">
      <c r="A1485">
        <v>252</v>
      </c>
      <c r="B1485">
        <v>21954</v>
      </c>
      <c r="C1485" t="s">
        <v>7569</v>
      </c>
      <c r="D1485">
        <v>20160526</v>
      </c>
      <c r="E1485">
        <v>4</v>
      </c>
      <c r="F1485" t="s">
        <v>38</v>
      </c>
      <c r="J1485" t="s">
        <v>7247</v>
      </c>
      <c r="K1485">
        <v>8</v>
      </c>
      <c r="P1485" t="s">
        <v>57</v>
      </c>
      <c r="Z1485">
        <v>37</v>
      </c>
      <c r="AC1485" t="s">
        <v>7569</v>
      </c>
      <c r="AD1485" t="s">
        <v>43</v>
      </c>
    </row>
    <row r="1486" spans="1:30" hidden="1" x14ac:dyDescent="0.3">
      <c r="A1486">
        <v>1346</v>
      </c>
      <c r="B1486">
        <v>17182</v>
      </c>
      <c r="C1486" t="s">
        <v>4738</v>
      </c>
      <c r="AD1486" t="s">
        <v>29</v>
      </c>
    </row>
    <row r="1487" spans="1:30" x14ac:dyDescent="0.3">
      <c r="A1487">
        <v>252</v>
      </c>
      <c r="B1487">
        <v>21955</v>
      </c>
      <c r="C1487" t="s">
        <v>6116</v>
      </c>
      <c r="D1487">
        <v>20160527</v>
      </c>
      <c r="E1487">
        <v>4</v>
      </c>
      <c r="F1487" t="s">
        <v>38</v>
      </c>
      <c r="J1487" t="s">
        <v>7247</v>
      </c>
      <c r="K1487">
        <v>8</v>
      </c>
      <c r="P1487" t="s">
        <v>57</v>
      </c>
      <c r="Z1487">
        <v>37</v>
      </c>
      <c r="AC1487" t="s">
        <v>6116</v>
      </c>
      <c r="AD1487" t="s">
        <v>43</v>
      </c>
    </row>
    <row r="1488" spans="1:30" x14ac:dyDescent="0.3">
      <c r="A1488">
        <v>1282</v>
      </c>
      <c r="B1488">
        <v>22137</v>
      </c>
      <c r="C1488" t="s">
        <v>7693</v>
      </c>
      <c r="D1488">
        <v>20160524</v>
      </c>
      <c r="E1488">
        <v>3</v>
      </c>
      <c r="F1488" t="s">
        <v>38</v>
      </c>
      <c r="H1488" t="s">
        <v>4007</v>
      </c>
      <c r="I1488" t="s">
        <v>4008</v>
      </c>
      <c r="J1488" t="s">
        <v>231</v>
      </c>
      <c r="K1488">
        <v>8</v>
      </c>
      <c r="L1488" s="1">
        <v>0.375</v>
      </c>
      <c r="M1488" s="1">
        <v>0.85416666666666663</v>
      </c>
      <c r="P1488" t="s">
        <v>57</v>
      </c>
      <c r="W1488" t="s">
        <v>4007</v>
      </c>
      <c r="X1488" t="s">
        <v>7694</v>
      </c>
      <c r="Y1488">
        <v>200</v>
      </c>
      <c r="AC1488" t="s">
        <v>7693</v>
      </c>
      <c r="AD1488" t="s">
        <v>43</v>
      </c>
    </row>
    <row r="1489" spans="1:30" x14ac:dyDescent="0.3">
      <c r="A1489">
        <v>1282</v>
      </c>
      <c r="B1489">
        <v>22139</v>
      </c>
      <c r="C1489" t="s">
        <v>7693</v>
      </c>
      <c r="D1489">
        <v>20160525</v>
      </c>
      <c r="E1489">
        <v>3</v>
      </c>
      <c r="F1489" t="s">
        <v>38</v>
      </c>
      <c r="H1489" t="s">
        <v>4007</v>
      </c>
      <c r="I1489" t="s">
        <v>4008</v>
      </c>
      <c r="J1489" t="s">
        <v>231</v>
      </c>
      <c r="K1489">
        <v>8</v>
      </c>
      <c r="L1489" s="1">
        <v>0.375</v>
      </c>
      <c r="M1489" s="1">
        <v>0.85416666666666663</v>
      </c>
      <c r="P1489" t="s">
        <v>57</v>
      </c>
      <c r="W1489" t="s">
        <v>4007</v>
      </c>
      <c r="X1489" t="s">
        <v>7694</v>
      </c>
      <c r="Y1489">
        <v>300</v>
      </c>
      <c r="AC1489" t="s">
        <v>7693</v>
      </c>
      <c r="AD1489" t="s">
        <v>43</v>
      </c>
    </row>
    <row r="1490" spans="1:30" x14ac:dyDescent="0.3">
      <c r="A1490">
        <v>692</v>
      </c>
      <c r="B1490">
        <v>22141</v>
      </c>
      <c r="C1490" t="s">
        <v>7705</v>
      </c>
      <c r="D1490">
        <v>20160527</v>
      </c>
      <c r="E1490">
        <v>4</v>
      </c>
      <c r="F1490" t="s">
        <v>45</v>
      </c>
      <c r="H1490" t="s">
        <v>893</v>
      </c>
      <c r="I1490" t="s">
        <v>7706</v>
      </c>
      <c r="J1490" t="s">
        <v>895</v>
      </c>
      <c r="K1490">
        <v>8</v>
      </c>
      <c r="L1490" s="1">
        <v>0.45833333333333331</v>
      </c>
      <c r="M1490" s="1">
        <v>0.54166666666666663</v>
      </c>
      <c r="N1490" t="s">
        <v>896</v>
      </c>
      <c r="O1490" t="s">
        <v>1987</v>
      </c>
      <c r="P1490" t="s">
        <v>42</v>
      </c>
      <c r="AD1490" t="s">
        <v>43</v>
      </c>
    </row>
    <row r="1491" spans="1:30" x14ac:dyDescent="0.3">
      <c r="A1491">
        <v>1282</v>
      </c>
      <c r="B1491">
        <v>22158</v>
      </c>
      <c r="C1491" t="s">
        <v>7712</v>
      </c>
      <c r="D1491">
        <v>20160526</v>
      </c>
      <c r="E1491">
        <v>1</v>
      </c>
      <c r="F1491" t="s">
        <v>45</v>
      </c>
      <c r="H1491" t="s">
        <v>7713</v>
      </c>
      <c r="I1491" t="s">
        <v>7714</v>
      </c>
      <c r="J1491" t="s">
        <v>7715</v>
      </c>
      <c r="K1491">
        <v>8</v>
      </c>
      <c r="L1491" s="1">
        <v>0.41666666666666669</v>
      </c>
      <c r="M1491" s="1">
        <v>0.54166666666666663</v>
      </c>
      <c r="P1491" t="s">
        <v>57</v>
      </c>
      <c r="Q1491">
        <v>20</v>
      </c>
      <c r="R1491">
        <v>80</v>
      </c>
      <c r="AA1491" t="s">
        <v>7716</v>
      </c>
      <c r="AC1491" t="s">
        <v>7717</v>
      </c>
      <c r="AD1491" t="s">
        <v>43</v>
      </c>
    </row>
    <row r="1492" spans="1:30" x14ac:dyDescent="0.3">
      <c r="A1492">
        <v>1496</v>
      </c>
      <c r="B1492">
        <v>22183</v>
      </c>
      <c r="C1492" t="s">
        <v>7747</v>
      </c>
      <c r="D1492">
        <v>20160525</v>
      </c>
      <c r="E1492">
        <v>2</v>
      </c>
      <c r="F1492" t="s">
        <v>38</v>
      </c>
      <c r="H1492" t="s">
        <v>7748</v>
      </c>
      <c r="I1492" t="s">
        <v>7749</v>
      </c>
      <c r="J1492" t="s">
        <v>7750</v>
      </c>
      <c r="K1492">
        <v>8</v>
      </c>
      <c r="L1492" s="1">
        <v>0.61458333333333337</v>
      </c>
      <c r="M1492" s="1">
        <v>0.6875</v>
      </c>
      <c r="P1492" t="s">
        <v>57</v>
      </c>
      <c r="S1492">
        <v>2</v>
      </c>
      <c r="T1492" t="s">
        <v>7751</v>
      </c>
      <c r="U1492" t="s">
        <v>7752</v>
      </c>
      <c r="AB1492" t="s">
        <v>7753</v>
      </c>
      <c r="AC1492" t="s">
        <v>7754</v>
      </c>
      <c r="AD1492" t="s">
        <v>43</v>
      </c>
    </row>
    <row r="1493" spans="1:30" x14ac:dyDescent="0.3">
      <c r="A1493">
        <v>1496</v>
      </c>
      <c r="B1493">
        <v>22201</v>
      </c>
      <c r="C1493" t="s">
        <v>7765</v>
      </c>
      <c r="D1493">
        <v>20160526</v>
      </c>
      <c r="E1493">
        <v>2</v>
      </c>
      <c r="F1493" t="s">
        <v>45</v>
      </c>
      <c r="H1493" t="s">
        <v>7748</v>
      </c>
      <c r="I1493" t="s">
        <v>7749</v>
      </c>
      <c r="J1493" t="s">
        <v>7750</v>
      </c>
      <c r="K1493">
        <v>8</v>
      </c>
      <c r="L1493" s="1">
        <v>0.61458333333333337</v>
      </c>
      <c r="M1493" s="1">
        <v>0.6875</v>
      </c>
      <c r="P1493" t="s">
        <v>57</v>
      </c>
      <c r="S1493">
        <v>2</v>
      </c>
      <c r="T1493" t="s">
        <v>7766</v>
      </c>
      <c r="U1493" t="s">
        <v>7767</v>
      </c>
      <c r="AB1493" t="s">
        <v>7768</v>
      </c>
      <c r="AC1493" t="s">
        <v>7765</v>
      </c>
      <c r="AD1493" t="s">
        <v>43</v>
      </c>
    </row>
    <row r="1494" spans="1:30" x14ac:dyDescent="0.3">
      <c r="A1494">
        <v>1459</v>
      </c>
      <c r="B1494">
        <v>22304</v>
      </c>
      <c r="C1494" t="s">
        <v>7828</v>
      </c>
      <c r="D1494">
        <v>20160526</v>
      </c>
      <c r="E1494">
        <v>3</v>
      </c>
      <c r="F1494" t="s">
        <v>38</v>
      </c>
      <c r="G1494">
        <v>1</v>
      </c>
      <c r="H1494" t="s">
        <v>7829</v>
      </c>
      <c r="I1494" t="s">
        <v>7830</v>
      </c>
      <c r="J1494" t="s">
        <v>1047</v>
      </c>
      <c r="K1494">
        <v>8</v>
      </c>
      <c r="L1494" s="1">
        <v>0.54166666666666663</v>
      </c>
      <c r="M1494" s="1">
        <v>0.625</v>
      </c>
      <c r="N1494" t="s">
        <v>7831</v>
      </c>
      <c r="P1494" t="s">
        <v>57</v>
      </c>
      <c r="W1494" t="s">
        <v>7832</v>
      </c>
      <c r="X1494" t="s">
        <v>7833</v>
      </c>
      <c r="Y1494">
        <v>14</v>
      </c>
      <c r="AB1494" t="s">
        <v>7834</v>
      </c>
      <c r="AC1494" t="s">
        <v>7828</v>
      </c>
      <c r="AD1494" t="s">
        <v>43</v>
      </c>
    </row>
    <row r="1495" spans="1:30" x14ac:dyDescent="0.3">
      <c r="A1495">
        <v>1339</v>
      </c>
      <c r="B1495">
        <v>22357</v>
      </c>
      <c r="C1495" t="s">
        <v>7866</v>
      </c>
      <c r="D1495">
        <v>20160524</v>
      </c>
      <c r="E1495">
        <v>1</v>
      </c>
      <c r="F1495" t="s">
        <v>45</v>
      </c>
      <c r="G1495">
        <v>1</v>
      </c>
      <c r="H1495" t="s">
        <v>7867</v>
      </c>
      <c r="I1495" t="s">
        <v>7868</v>
      </c>
      <c r="J1495" t="s">
        <v>7869</v>
      </c>
      <c r="K1495">
        <v>8</v>
      </c>
      <c r="L1495" s="1">
        <v>0.58333333333333337</v>
      </c>
      <c r="M1495" s="1">
        <v>0.64583333333333337</v>
      </c>
      <c r="N1495" t="s">
        <v>7870</v>
      </c>
      <c r="O1495" t="s">
        <v>7871</v>
      </c>
      <c r="P1495" t="s">
        <v>42</v>
      </c>
      <c r="AD1495" t="s">
        <v>43</v>
      </c>
    </row>
    <row r="1496" spans="1:30" x14ac:dyDescent="0.3">
      <c r="A1496">
        <v>1339</v>
      </c>
      <c r="B1496">
        <v>22362</v>
      </c>
      <c r="C1496" t="s">
        <v>7872</v>
      </c>
      <c r="D1496">
        <v>20160525</v>
      </c>
      <c r="E1496">
        <v>2</v>
      </c>
      <c r="F1496" t="s">
        <v>38</v>
      </c>
      <c r="H1496" t="s">
        <v>7867</v>
      </c>
      <c r="I1496" t="s">
        <v>7868</v>
      </c>
      <c r="J1496" t="s">
        <v>7869</v>
      </c>
      <c r="K1496">
        <v>8</v>
      </c>
      <c r="L1496" s="1">
        <v>0.58333333333333337</v>
      </c>
      <c r="M1496" s="1">
        <v>0.70833333333333337</v>
      </c>
      <c r="N1496" t="s">
        <v>7870</v>
      </c>
      <c r="O1496" t="s">
        <v>7871</v>
      </c>
      <c r="P1496" t="s">
        <v>42</v>
      </c>
      <c r="AD1496" t="s">
        <v>43</v>
      </c>
    </row>
    <row r="1497" spans="1:30" x14ac:dyDescent="0.3">
      <c r="A1497">
        <v>1339</v>
      </c>
      <c r="B1497">
        <v>22366</v>
      </c>
      <c r="C1497" t="s">
        <v>7873</v>
      </c>
      <c r="D1497">
        <v>20160524</v>
      </c>
      <c r="E1497">
        <v>4</v>
      </c>
      <c r="F1497" t="s">
        <v>45</v>
      </c>
      <c r="G1497">
        <v>1</v>
      </c>
      <c r="H1497" t="s">
        <v>7874</v>
      </c>
      <c r="I1497" t="s">
        <v>7868</v>
      </c>
      <c r="J1497" t="s">
        <v>7875</v>
      </c>
      <c r="K1497">
        <v>8</v>
      </c>
      <c r="L1497" s="1">
        <v>0.64583333333333337</v>
      </c>
      <c r="M1497" s="1">
        <v>0.70833333333333337</v>
      </c>
      <c r="N1497" t="s">
        <v>7870</v>
      </c>
      <c r="O1497" t="s">
        <v>7876</v>
      </c>
      <c r="P1497" t="s">
        <v>42</v>
      </c>
      <c r="AD1497" t="s">
        <v>43</v>
      </c>
    </row>
    <row r="1498" spans="1:30" x14ac:dyDescent="0.3">
      <c r="A1498">
        <v>1282</v>
      </c>
      <c r="B1498">
        <v>22722</v>
      </c>
      <c r="C1498" t="s">
        <v>7983</v>
      </c>
      <c r="D1498">
        <v>20160526</v>
      </c>
      <c r="E1498">
        <v>2</v>
      </c>
      <c r="F1498" t="s">
        <v>38</v>
      </c>
      <c r="H1498" t="s">
        <v>7984</v>
      </c>
      <c r="I1498" t="s">
        <v>4008</v>
      </c>
      <c r="J1498" t="s">
        <v>231</v>
      </c>
      <c r="K1498">
        <v>8</v>
      </c>
      <c r="L1498" s="1">
        <v>0.79166666666666663</v>
      </c>
      <c r="M1498" s="1">
        <v>0.85416666666666663</v>
      </c>
      <c r="P1498" t="s">
        <v>57</v>
      </c>
      <c r="S1498">
        <v>15</v>
      </c>
      <c r="T1498" t="s">
        <v>7985</v>
      </c>
      <c r="U1498" t="s">
        <v>6000</v>
      </c>
      <c r="AC1498" t="s">
        <v>7983</v>
      </c>
      <c r="AD1498" t="s">
        <v>43</v>
      </c>
    </row>
    <row r="1499" spans="1:30" x14ac:dyDescent="0.3">
      <c r="A1499">
        <v>1000</v>
      </c>
      <c r="B1499">
        <v>22915</v>
      </c>
      <c r="C1499" t="s">
        <v>8059</v>
      </c>
      <c r="D1499">
        <v>20160523</v>
      </c>
      <c r="E1499">
        <v>4</v>
      </c>
      <c r="F1499" t="s">
        <v>38</v>
      </c>
      <c r="G1499">
        <v>1</v>
      </c>
      <c r="H1499" t="s">
        <v>3551</v>
      </c>
      <c r="I1499" t="s">
        <v>8060</v>
      </c>
      <c r="J1499" t="s">
        <v>253</v>
      </c>
      <c r="K1499">
        <v>8</v>
      </c>
      <c r="L1499" s="1">
        <v>0.41666666666666669</v>
      </c>
      <c r="M1499" s="1">
        <v>0.58333333333333337</v>
      </c>
      <c r="N1499">
        <v>92769496</v>
      </c>
      <c r="P1499" t="s">
        <v>42</v>
      </c>
      <c r="AD1499" t="s">
        <v>43</v>
      </c>
    </row>
    <row r="1500" spans="1:30" x14ac:dyDescent="0.3">
      <c r="A1500">
        <v>1000</v>
      </c>
      <c r="B1500">
        <v>22921</v>
      </c>
      <c r="C1500" t="s">
        <v>8074</v>
      </c>
      <c r="D1500">
        <v>20160524</v>
      </c>
      <c r="E1500">
        <v>1</v>
      </c>
      <c r="F1500" t="s">
        <v>45</v>
      </c>
      <c r="H1500" t="s">
        <v>7575</v>
      </c>
      <c r="I1500" t="s">
        <v>8075</v>
      </c>
      <c r="J1500" t="s">
        <v>253</v>
      </c>
      <c r="K1500">
        <v>8</v>
      </c>
      <c r="L1500" s="1">
        <v>0.375</v>
      </c>
      <c r="M1500" s="1">
        <v>0.54166666666666663</v>
      </c>
      <c r="N1500">
        <v>92769496</v>
      </c>
      <c r="P1500" t="s">
        <v>42</v>
      </c>
      <c r="AD1500" t="s">
        <v>43</v>
      </c>
    </row>
    <row r="1501" spans="1:30" hidden="1" x14ac:dyDescent="0.3">
      <c r="A1501">
        <v>1347</v>
      </c>
      <c r="B1501">
        <v>17207</v>
      </c>
      <c r="C1501" t="s">
        <v>4807</v>
      </c>
      <c r="AD1501" t="s">
        <v>31</v>
      </c>
    </row>
    <row r="1502" spans="1:30" hidden="1" x14ac:dyDescent="0.3">
      <c r="A1502">
        <v>1347</v>
      </c>
      <c r="B1502">
        <v>17209</v>
      </c>
      <c r="C1502" t="s">
        <v>4807</v>
      </c>
      <c r="AD1502" t="s">
        <v>29</v>
      </c>
    </row>
    <row r="1503" spans="1:30" x14ac:dyDescent="0.3">
      <c r="A1503">
        <v>890</v>
      </c>
      <c r="B1503">
        <v>22993</v>
      </c>
      <c r="C1503" t="s">
        <v>8127</v>
      </c>
      <c r="D1503">
        <v>20160523</v>
      </c>
      <c r="E1503">
        <v>3</v>
      </c>
      <c r="F1503" t="s">
        <v>38</v>
      </c>
      <c r="H1503" t="s">
        <v>8128</v>
      </c>
      <c r="I1503" t="s">
        <v>8129</v>
      </c>
      <c r="J1503" t="s">
        <v>895</v>
      </c>
      <c r="K1503">
        <v>8</v>
      </c>
      <c r="L1503" s="1">
        <v>0.34722222222222227</v>
      </c>
      <c r="M1503" s="1">
        <v>0.66666666666666663</v>
      </c>
      <c r="N1503" t="s">
        <v>8130</v>
      </c>
      <c r="P1503" t="s">
        <v>57</v>
      </c>
      <c r="W1503" t="s">
        <v>1030</v>
      </c>
      <c r="X1503" t="s">
        <v>8131</v>
      </c>
      <c r="Y1503">
        <v>200</v>
      </c>
      <c r="AC1503" t="s">
        <v>8132</v>
      </c>
      <c r="AD1503" t="s">
        <v>43</v>
      </c>
    </row>
    <row r="1504" spans="1:30" hidden="1" x14ac:dyDescent="0.3">
      <c r="A1504">
        <v>807</v>
      </c>
      <c r="B1504">
        <v>17213</v>
      </c>
      <c r="C1504" t="s">
        <v>4811</v>
      </c>
      <c r="AD1504" t="s">
        <v>29</v>
      </c>
    </row>
    <row r="1505" spans="1:30" hidden="1" x14ac:dyDescent="0.3">
      <c r="A1505">
        <v>807</v>
      </c>
      <c r="B1505">
        <v>17222</v>
      </c>
      <c r="C1505" t="s">
        <v>4811</v>
      </c>
      <c r="AD1505" t="s">
        <v>31</v>
      </c>
    </row>
    <row r="1506" spans="1:30" x14ac:dyDescent="0.3">
      <c r="A1506">
        <v>1213</v>
      </c>
      <c r="B1506">
        <v>23005</v>
      </c>
      <c r="C1506" t="s">
        <v>8135</v>
      </c>
      <c r="D1506">
        <v>20160526</v>
      </c>
      <c r="E1506">
        <v>2</v>
      </c>
      <c r="F1506" t="s">
        <v>45</v>
      </c>
      <c r="H1506" t="s">
        <v>3457</v>
      </c>
      <c r="I1506" t="s">
        <v>3458</v>
      </c>
      <c r="J1506" t="s">
        <v>3454</v>
      </c>
      <c r="K1506">
        <v>8</v>
      </c>
      <c r="L1506" s="1">
        <v>0.41666666666666669</v>
      </c>
      <c r="M1506" s="1">
        <v>0.5</v>
      </c>
      <c r="N1506">
        <v>551926</v>
      </c>
      <c r="P1506" t="s">
        <v>57</v>
      </c>
      <c r="S1506">
        <v>2</v>
      </c>
      <c r="T1506" t="s">
        <v>8136</v>
      </c>
      <c r="U1506" t="s">
        <v>8137</v>
      </c>
      <c r="AA1506" t="s">
        <v>8138</v>
      </c>
      <c r="AC1506" t="s">
        <v>8135</v>
      </c>
      <c r="AD1506" t="s">
        <v>43</v>
      </c>
    </row>
    <row r="1507" spans="1:30" x14ac:dyDescent="0.3">
      <c r="A1507">
        <v>1333</v>
      </c>
      <c r="B1507">
        <v>23169</v>
      </c>
      <c r="C1507" t="s">
        <v>8256</v>
      </c>
      <c r="D1507">
        <v>20160523</v>
      </c>
      <c r="E1507">
        <v>1</v>
      </c>
      <c r="F1507" t="s">
        <v>45</v>
      </c>
      <c r="J1507" t="s">
        <v>8257</v>
      </c>
      <c r="K1507">
        <v>8</v>
      </c>
      <c r="P1507" t="s">
        <v>57</v>
      </c>
      <c r="Q1507">
        <v>71</v>
      </c>
      <c r="R1507">
        <v>9</v>
      </c>
      <c r="AC1507" t="s">
        <v>8256</v>
      </c>
      <c r="AD1507" t="s">
        <v>43</v>
      </c>
    </row>
    <row r="1508" spans="1:30" x14ac:dyDescent="0.3">
      <c r="A1508">
        <v>1333</v>
      </c>
      <c r="B1508">
        <v>23170</v>
      </c>
      <c r="C1508" t="s">
        <v>8258</v>
      </c>
      <c r="D1508">
        <v>20160524</v>
      </c>
      <c r="E1508">
        <v>2</v>
      </c>
      <c r="F1508" t="s">
        <v>45</v>
      </c>
      <c r="J1508" t="s">
        <v>8257</v>
      </c>
      <c r="K1508">
        <v>8</v>
      </c>
      <c r="P1508" t="s">
        <v>57</v>
      </c>
      <c r="S1508" t="s">
        <v>8259</v>
      </c>
      <c r="T1508" t="s">
        <v>8260</v>
      </c>
      <c r="U1508" t="s">
        <v>8261</v>
      </c>
      <c r="AC1508" t="s">
        <v>8258</v>
      </c>
      <c r="AD1508" t="s">
        <v>43</v>
      </c>
    </row>
    <row r="1509" spans="1:30" x14ac:dyDescent="0.3">
      <c r="A1509">
        <v>1333</v>
      </c>
      <c r="B1509">
        <v>23171</v>
      </c>
      <c r="C1509" t="s">
        <v>8262</v>
      </c>
      <c r="D1509">
        <v>20160525</v>
      </c>
      <c r="E1509">
        <v>2</v>
      </c>
      <c r="F1509" t="s">
        <v>45</v>
      </c>
      <c r="J1509" t="s">
        <v>8257</v>
      </c>
      <c r="K1509">
        <v>8</v>
      </c>
      <c r="P1509" t="s">
        <v>57</v>
      </c>
      <c r="S1509" t="s">
        <v>8263</v>
      </c>
      <c r="T1509" t="s">
        <v>8264</v>
      </c>
      <c r="U1509" t="s">
        <v>8265</v>
      </c>
      <c r="AC1509" t="s">
        <v>8262</v>
      </c>
      <c r="AD1509" t="s">
        <v>43</v>
      </c>
    </row>
    <row r="1510" spans="1:30" hidden="1" x14ac:dyDescent="0.3">
      <c r="A1510">
        <v>178</v>
      </c>
      <c r="B1510">
        <v>17227</v>
      </c>
      <c r="C1510" t="s">
        <v>4824</v>
      </c>
      <c r="AD1510" t="s">
        <v>29</v>
      </c>
    </row>
    <row r="1511" spans="1:30" x14ac:dyDescent="0.3">
      <c r="A1511">
        <v>1333</v>
      </c>
      <c r="B1511">
        <v>23173</v>
      </c>
      <c r="C1511" t="s">
        <v>8266</v>
      </c>
      <c r="D1511">
        <v>20160526</v>
      </c>
      <c r="E1511">
        <v>2</v>
      </c>
      <c r="F1511" t="s">
        <v>45</v>
      </c>
      <c r="J1511" t="s">
        <v>8257</v>
      </c>
      <c r="K1511">
        <v>8</v>
      </c>
      <c r="P1511" t="s">
        <v>57</v>
      </c>
      <c r="S1511" t="s">
        <v>8267</v>
      </c>
      <c r="T1511" t="s">
        <v>8260</v>
      </c>
      <c r="U1511" t="s">
        <v>8268</v>
      </c>
      <c r="AA1511" t="s">
        <v>8269</v>
      </c>
      <c r="AC1511" t="s">
        <v>8266</v>
      </c>
      <c r="AD1511" t="s">
        <v>43</v>
      </c>
    </row>
    <row r="1512" spans="1:30" x14ac:dyDescent="0.3">
      <c r="A1512">
        <v>1333</v>
      </c>
      <c r="B1512">
        <v>23174</v>
      </c>
      <c r="C1512" t="s">
        <v>3414</v>
      </c>
      <c r="D1512">
        <v>20160527</v>
      </c>
      <c r="E1512">
        <v>2</v>
      </c>
      <c r="F1512" t="s">
        <v>38</v>
      </c>
      <c r="J1512" t="s">
        <v>8257</v>
      </c>
      <c r="K1512">
        <v>8</v>
      </c>
      <c r="P1512" t="s">
        <v>57</v>
      </c>
      <c r="S1512">
        <v>3</v>
      </c>
      <c r="T1512" t="s">
        <v>8270</v>
      </c>
      <c r="U1512" t="s">
        <v>8271</v>
      </c>
      <c r="AC1512" t="s">
        <v>6633</v>
      </c>
      <c r="AD1512" t="s">
        <v>43</v>
      </c>
    </row>
    <row r="1513" spans="1:30" x14ac:dyDescent="0.3">
      <c r="A1513">
        <v>48</v>
      </c>
      <c r="B1513">
        <v>23418</v>
      </c>
      <c r="C1513" t="s">
        <v>8380</v>
      </c>
      <c r="D1513">
        <v>20160523</v>
      </c>
      <c r="E1513">
        <v>1</v>
      </c>
      <c r="F1513" t="s">
        <v>45</v>
      </c>
      <c r="H1513" t="s">
        <v>8381</v>
      </c>
      <c r="J1513" t="s">
        <v>80</v>
      </c>
      <c r="K1513">
        <v>8</v>
      </c>
      <c r="L1513" s="1">
        <v>0.5</v>
      </c>
      <c r="M1513" s="1">
        <v>0.58333333333333337</v>
      </c>
      <c r="P1513" t="s">
        <v>42</v>
      </c>
      <c r="AD1513" t="s">
        <v>43</v>
      </c>
    </row>
    <row r="1514" spans="1:30" x14ac:dyDescent="0.3">
      <c r="A1514">
        <v>48</v>
      </c>
      <c r="B1514">
        <v>23419</v>
      </c>
      <c r="C1514" t="s">
        <v>8382</v>
      </c>
      <c r="D1514">
        <v>20160524</v>
      </c>
      <c r="E1514">
        <v>3</v>
      </c>
      <c r="F1514" t="s">
        <v>45</v>
      </c>
      <c r="H1514" t="s">
        <v>8381</v>
      </c>
      <c r="J1514" t="s">
        <v>80</v>
      </c>
      <c r="K1514">
        <v>8</v>
      </c>
      <c r="L1514" s="1">
        <v>0.375</v>
      </c>
      <c r="M1514" s="1">
        <v>0.58333333333333337</v>
      </c>
      <c r="P1514" t="s">
        <v>42</v>
      </c>
      <c r="AD1514" t="s">
        <v>43</v>
      </c>
    </row>
    <row r="1515" spans="1:30" x14ac:dyDescent="0.3">
      <c r="A1515">
        <v>48</v>
      </c>
      <c r="B1515">
        <v>23420</v>
      </c>
      <c r="C1515" t="s">
        <v>8383</v>
      </c>
      <c r="D1515">
        <v>20160525</v>
      </c>
      <c r="E1515">
        <v>4</v>
      </c>
      <c r="F1515" t="s">
        <v>45</v>
      </c>
      <c r="H1515" t="s">
        <v>8381</v>
      </c>
      <c r="J1515" t="s">
        <v>80</v>
      </c>
      <c r="K1515">
        <v>8</v>
      </c>
      <c r="L1515" s="1">
        <v>0.33333333333333331</v>
      </c>
      <c r="M1515" s="1">
        <v>0.66666666666666663</v>
      </c>
      <c r="P1515" t="s">
        <v>42</v>
      </c>
      <c r="AD1515" t="s">
        <v>43</v>
      </c>
    </row>
    <row r="1516" spans="1:30" x14ac:dyDescent="0.3">
      <c r="A1516">
        <v>48</v>
      </c>
      <c r="B1516">
        <v>23422</v>
      </c>
      <c r="C1516" t="s">
        <v>8384</v>
      </c>
      <c r="D1516">
        <v>20160526</v>
      </c>
      <c r="E1516">
        <v>3</v>
      </c>
      <c r="F1516" t="s">
        <v>45</v>
      </c>
      <c r="H1516" t="s">
        <v>8385</v>
      </c>
      <c r="J1516" t="s">
        <v>80</v>
      </c>
      <c r="K1516">
        <v>8</v>
      </c>
      <c r="L1516" s="1">
        <v>0.66666666666666663</v>
      </c>
      <c r="M1516" s="1">
        <v>0.75</v>
      </c>
      <c r="P1516" t="s">
        <v>42</v>
      </c>
      <c r="AD1516" t="s">
        <v>43</v>
      </c>
    </row>
    <row r="1517" spans="1:30" x14ac:dyDescent="0.3">
      <c r="A1517">
        <v>48</v>
      </c>
      <c r="B1517">
        <v>23423</v>
      </c>
      <c r="C1517" t="s">
        <v>8386</v>
      </c>
      <c r="D1517">
        <v>20160526</v>
      </c>
      <c r="E1517">
        <v>1</v>
      </c>
      <c r="F1517" t="s">
        <v>45</v>
      </c>
      <c r="H1517" t="s">
        <v>8381</v>
      </c>
      <c r="J1517" t="s">
        <v>80</v>
      </c>
      <c r="K1517">
        <v>8</v>
      </c>
      <c r="L1517" s="1">
        <v>0.33333333333333331</v>
      </c>
      <c r="M1517" s="1">
        <v>0.70833333333333337</v>
      </c>
      <c r="P1517" t="s">
        <v>42</v>
      </c>
      <c r="AD1517" t="s">
        <v>43</v>
      </c>
    </row>
    <row r="1518" spans="1:30" x14ac:dyDescent="0.3">
      <c r="A1518">
        <v>48</v>
      </c>
      <c r="B1518">
        <v>23427</v>
      </c>
      <c r="C1518" t="s">
        <v>8387</v>
      </c>
      <c r="D1518">
        <v>20160524</v>
      </c>
      <c r="E1518">
        <v>2</v>
      </c>
      <c r="F1518" t="s">
        <v>45</v>
      </c>
      <c r="H1518" t="s">
        <v>8381</v>
      </c>
      <c r="J1518" t="s">
        <v>80</v>
      </c>
      <c r="K1518">
        <v>8</v>
      </c>
      <c r="L1518" s="1">
        <v>0.57291666666666663</v>
      </c>
      <c r="M1518" s="1">
        <v>0.60416666666666663</v>
      </c>
      <c r="P1518" t="s">
        <v>42</v>
      </c>
      <c r="AD1518" t="s">
        <v>43</v>
      </c>
    </row>
    <row r="1519" spans="1:30" x14ac:dyDescent="0.3">
      <c r="A1519">
        <v>48</v>
      </c>
      <c r="B1519">
        <v>23435</v>
      </c>
      <c r="C1519" t="s">
        <v>8388</v>
      </c>
      <c r="D1519">
        <v>20160527</v>
      </c>
      <c r="E1519">
        <v>2</v>
      </c>
      <c r="F1519" t="s">
        <v>45</v>
      </c>
      <c r="H1519" t="s">
        <v>8381</v>
      </c>
      <c r="J1519" t="s">
        <v>80</v>
      </c>
      <c r="K1519">
        <v>8</v>
      </c>
      <c r="L1519" s="1">
        <v>0.5</v>
      </c>
      <c r="M1519" s="1">
        <v>0.58333333333333337</v>
      </c>
      <c r="P1519" t="s">
        <v>42</v>
      </c>
      <c r="AD1519" t="s">
        <v>43</v>
      </c>
    </row>
    <row r="1520" spans="1:30" x14ac:dyDescent="0.3">
      <c r="A1520">
        <v>808</v>
      </c>
      <c r="B1520">
        <v>23596</v>
      </c>
      <c r="C1520" t="s">
        <v>8499</v>
      </c>
      <c r="D1520">
        <v>20160523</v>
      </c>
      <c r="E1520">
        <v>2</v>
      </c>
      <c r="F1520" t="s">
        <v>45</v>
      </c>
      <c r="H1520" t="s">
        <v>8500</v>
      </c>
      <c r="I1520" t="s">
        <v>8501</v>
      </c>
      <c r="J1520" t="s">
        <v>8502</v>
      </c>
      <c r="K1520">
        <v>8</v>
      </c>
      <c r="L1520" s="1">
        <v>0.41666666666666669</v>
      </c>
      <c r="M1520" s="1">
        <v>0.5</v>
      </c>
      <c r="N1520" t="s">
        <v>8503</v>
      </c>
      <c r="O1520" t="s">
        <v>8504</v>
      </c>
      <c r="P1520" t="s">
        <v>42</v>
      </c>
      <c r="AD1520" t="s">
        <v>43</v>
      </c>
    </row>
    <row r="1521" spans="1:30" x14ac:dyDescent="0.3">
      <c r="A1521">
        <v>808</v>
      </c>
      <c r="B1521">
        <v>23597</v>
      </c>
      <c r="C1521" t="s">
        <v>8505</v>
      </c>
      <c r="D1521">
        <v>20160525</v>
      </c>
      <c r="E1521">
        <v>2</v>
      </c>
      <c r="F1521" t="s">
        <v>45</v>
      </c>
      <c r="H1521" t="s">
        <v>8506</v>
      </c>
      <c r="I1521" t="s">
        <v>8501</v>
      </c>
      <c r="J1521" t="s">
        <v>8502</v>
      </c>
      <c r="K1521">
        <v>8</v>
      </c>
      <c r="L1521" s="1">
        <v>0.375</v>
      </c>
      <c r="M1521" s="1">
        <v>0.625</v>
      </c>
      <c r="N1521" t="s">
        <v>8503</v>
      </c>
      <c r="O1521" t="s">
        <v>8507</v>
      </c>
      <c r="P1521" t="s">
        <v>42</v>
      </c>
      <c r="AD1521" t="s">
        <v>43</v>
      </c>
    </row>
    <row r="1522" spans="1:30" x14ac:dyDescent="0.3">
      <c r="A1522">
        <v>1254</v>
      </c>
      <c r="B1522">
        <v>23810</v>
      </c>
      <c r="C1522" t="s">
        <v>8573</v>
      </c>
      <c r="D1522">
        <v>20160526</v>
      </c>
      <c r="E1522">
        <v>1</v>
      </c>
      <c r="F1522" t="s">
        <v>38</v>
      </c>
      <c r="G1522">
        <v>1</v>
      </c>
      <c r="H1522" t="s">
        <v>8574</v>
      </c>
      <c r="I1522" t="s">
        <v>8575</v>
      </c>
      <c r="J1522" t="s">
        <v>8576</v>
      </c>
      <c r="K1522">
        <v>8</v>
      </c>
      <c r="L1522" s="1">
        <v>0.64583333333333337</v>
      </c>
      <c r="M1522" s="1">
        <v>0.72916666666666663</v>
      </c>
      <c r="N1522">
        <v>991951713</v>
      </c>
      <c r="O1522" t="s">
        <v>8577</v>
      </c>
      <c r="P1522" t="s">
        <v>42</v>
      </c>
      <c r="AD1522" t="s">
        <v>43</v>
      </c>
    </row>
    <row r="1523" spans="1:30" ht="409.5" x14ac:dyDescent="0.3">
      <c r="A1523">
        <v>428</v>
      </c>
      <c r="B1523">
        <v>13184</v>
      </c>
      <c r="C1523" t="s">
        <v>276</v>
      </c>
      <c r="D1523">
        <v>20160527</v>
      </c>
      <c r="E1523">
        <v>4</v>
      </c>
      <c r="F1523" t="s">
        <v>38</v>
      </c>
      <c r="G1523">
        <v>1</v>
      </c>
      <c r="H1523" t="s">
        <v>277</v>
      </c>
      <c r="I1523" t="s">
        <v>278</v>
      </c>
      <c r="J1523" t="s">
        <v>279</v>
      </c>
      <c r="K1523">
        <v>7</v>
      </c>
      <c r="L1523" s="1">
        <v>0.625</v>
      </c>
      <c r="M1523" s="1">
        <v>0.79166666666666663</v>
      </c>
      <c r="N1523" t="s">
        <v>280</v>
      </c>
      <c r="O1523" t="s">
        <v>281</v>
      </c>
      <c r="P1523" t="s">
        <v>57</v>
      </c>
      <c r="Z1523">
        <v>14</v>
      </c>
      <c r="AA1523" t="s">
        <v>282</v>
      </c>
      <c r="AB1523" s="2" t="s">
        <v>283</v>
      </c>
      <c r="AD1523" t="s">
        <v>43</v>
      </c>
    </row>
    <row r="1524" spans="1:30" x14ac:dyDescent="0.3">
      <c r="A1524">
        <v>677</v>
      </c>
      <c r="B1524">
        <v>13627</v>
      </c>
      <c r="C1524" t="s">
        <v>542</v>
      </c>
      <c r="D1524">
        <v>20160526</v>
      </c>
      <c r="E1524">
        <v>4</v>
      </c>
      <c r="F1524" t="s">
        <v>45</v>
      </c>
      <c r="H1524" t="s">
        <v>543</v>
      </c>
      <c r="I1524" t="s">
        <v>544</v>
      </c>
      <c r="J1524" t="s">
        <v>545</v>
      </c>
      <c r="K1524">
        <v>7</v>
      </c>
      <c r="L1524" s="1">
        <v>0.4375</v>
      </c>
      <c r="M1524" s="1">
        <v>0.66666666666666663</v>
      </c>
      <c r="P1524" t="s">
        <v>57</v>
      </c>
      <c r="Z1524">
        <v>20</v>
      </c>
      <c r="AC1524" t="s">
        <v>542</v>
      </c>
      <c r="AD1524" t="s">
        <v>43</v>
      </c>
    </row>
    <row r="1525" spans="1:30" x14ac:dyDescent="0.3">
      <c r="A1525">
        <v>677</v>
      </c>
      <c r="B1525">
        <v>13628</v>
      </c>
      <c r="C1525" t="s">
        <v>546</v>
      </c>
      <c r="D1525">
        <v>20160525</v>
      </c>
      <c r="E1525">
        <v>4</v>
      </c>
      <c r="F1525" t="s">
        <v>45</v>
      </c>
      <c r="H1525" t="s">
        <v>543</v>
      </c>
      <c r="I1525" t="s">
        <v>544</v>
      </c>
      <c r="J1525" t="s">
        <v>545</v>
      </c>
      <c r="K1525">
        <v>7</v>
      </c>
      <c r="L1525" s="1">
        <v>0.5</v>
      </c>
      <c r="M1525" s="1">
        <v>0.66666666666666663</v>
      </c>
      <c r="P1525" t="s">
        <v>57</v>
      </c>
      <c r="Z1525">
        <v>200</v>
      </c>
      <c r="AC1525" t="s">
        <v>546</v>
      </c>
      <c r="AD1525" t="s">
        <v>43</v>
      </c>
    </row>
    <row r="1526" spans="1:30" x14ac:dyDescent="0.3">
      <c r="A1526">
        <v>677</v>
      </c>
      <c r="B1526">
        <v>13630</v>
      </c>
      <c r="C1526" t="s">
        <v>547</v>
      </c>
      <c r="D1526">
        <v>20160523</v>
      </c>
      <c r="E1526">
        <v>1</v>
      </c>
      <c r="F1526" t="s">
        <v>45</v>
      </c>
      <c r="H1526" t="s">
        <v>543</v>
      </c>
      <c r="I1526" t="s">
        <v>544</v>
      </c>
      <c r="J1526" t="s">
        <v>545</v>
      </c>
      <c r="K1526">
        <v>7</v>
      </c>
      <c r="L1526" s="1">
        <v>0.34722222222222227</v>
      </c>
      <c r="M1526" s="1">
        <v>0.36458333333333331</v>
      </c>
      <c r="P1526" t="s">
        <v>57</v>
      </c>
      <c r="Q1526">
        <v>200</v>
      </c>
      <c r="R1526">
        <v>10</v>
      </c>
      <c r="AC1526" t="s">
        <v>548</v>
      </c>
      <c r="AD1526" t="s">
        <v>43</v>
      </c>
    </row>
    <row r="1527" spans="1:30" x14ac:dyDescent="0.3">
      <c r="A1527">
        <v>559</v>
      </c>
      <c r="B1527">
        <v>13827</v>
      </c>
      <c r="C1527" t="s">
        <v>751</v>
      </c>
      <c r="D1527">
        <v>20160523</v>
      </c>
      <c r="E1527">
        <v>3</v>
      </c>
      <c r="F1527" t="s">
        <v>38</v>
      </c>
      <c r="G1527">
        <v>1</v>
      </c>
      <c r="H1527" t="s">
        <v>752</v>
      </c>
      <c r="I1527" t="s">
        <v>753</v>
      </c>
      <c r="J1527" t="s">
        <v>754</v>
      </c>
      <c r="K1527">
        <v>7</v>
      </c>
      <c r="L1527" s="1">
        <v>0.66666666666666663</v>
      </c>
      <c r="M1527" s="1">
        <v>0.70833333333333337</v>
      </c>
      <c r="N1527" t="s">
        <v>755</v>
      </c>
      <c r="O1527" t="s">
        <v>756</v>
      </c>
      <c r="P1527" t="s">
        <v>42</v>
      </c>
      <c r="AD1527" t="s">
        <v>43</v>
      </c>
    </row>
    <row r="1528" spans="1:30" x14ac:dyDescent="0.3">
      <c r="A1528">
        <v>559</v>
      </c>
      <c r="B1528">
        <v>13828</v>
      </c>
      <c r="C1528" t="s">
        <v>757</v>
      </c>
      <c r="D1528">
        <v>20160524</v>
      </c>
      <c r="E1528">
        <v>1</v>
      </c>
      <c r="F1528" t="s">
        <v>38</v>
      </c>
      <c r="G1528">
        <v>1</v>
      </c>
      <c r="H1528" t="s">
        <v>758</v>
      </c>
      <c r="I1528" t="s">
        <v>759</v>
      </c>
      <c r="J1528" t="s">
        <v>754</v>
      </c>
      <c r="K1528">
        <v>7</v>
      </c>
      <c r="L1528" s="1">
        <v>0.45833333333333331</v>
      </c>
      <c r="M1528" s="1">
        <v>0.54166666666666663</v>
      </c>
      <c r="N1528" t="s">
        <v>755</v>
      </c>
      <c r="O1528" t="s">
        <v>756</v>
      </c>
      <c r="P1528" t="s">
        <v>42</v>
      </c>
      <c r="AD1528" t="s">
        <v>43</v>
      </c>
    </row>
    <row r="1529" spans="1:30" x14ac:dyDescent="0.3">
      <c r="A1529">
        <v>559</v>
      </c>
      <c r="B1529">
        <v>13850</v>
      </c>
      <c r="C1529" t="s">
        <v>760</v>
      </c>
      <c r="D1529">
        <v>20160525</v>
      </c>
      <c r="E1529">
        <v>3</v>
      </c>
      <c r="F1529" t="s">
        <v>38</v>
      </c>
      <c r="G1529">
        <v>1</v>
      </c>
      <c r="H1529" t="s">
        <v>761</v>
      </c>
      <c r="I1529" t="s">
        <v>759</v>
      </c>
      <c r="J1529" t="s">
        <v>754</v>
      </c>
      <c r="K1529">
        <v>7</v>
      </c>
      <c r="L1529" s="1">
        <v>0.41666666666666669</v>
      </c>
      <c r="M1529" s="1">
        <v>0.6875</v>
      </c>
      <c r="N1529" t="s">
        <v>755</v>
      </c>
      <c r="O1529" t="s">
        <v>756</v>
      </c>
      <c r="P1529" t="s">
        <v>42</v>
      </c>
      <c r="AD1529" t="s">
        <v>43</v>
      </c>
    </row>
    <row r="1530" spans="1:30" x14ac:dyDescent="0.3">
      <c r="A1530">
        <v>559</v>
      </c>
      <c r="B1530">
        <v>13851</v>
      </c>
      <c r="C1530" t="s">
        <v>762</v>
      </c>
      <c r="D1530">
        <v>20160526</v>
      </c>
      <c r="E1530">
        <v>1</v>
      </c>
      <c r="F1530" t="s">
        <v>38</v>
      </c>
      <c r="G1530">
        <v>1</v>
      </c>
      <c r="H1530" t="s">
        <v>763</v>
      </c>
      <c r="I1530" t="s">
        <v>764</v>
      </c>
      <c r="J1530" t="s">
        <v>754</v>
      </c>
      <c r="K1530">
        <v>7</v>
      </c>
      <c r="L1530" s="1">
        <v>0.625</v>
      </c>
      <c r="M1530" s="1">
        <v>0.75</v>
      </c>
      <c r="N1530" t="s">
        <v>755</v>
      </c>
      <c r="O1530" t="s">
        <v>756</v>
      </c>
      <c r="P1530" t="s">
        <v>42</v>
      </c>
      <c r="AD1530" t="s">
        <v>43</v>
      </c>
    </row>
    <row r="1531" spans="1:30" x14ac:dyDescent="0.3">
      <c r="A1531">
        <v>559</v>
      </c>
      <c r="B1531">
        <v>13852</v>
      </c>
      <c r="C1531" t="s">
        <v>765</v>
      </c>
      <c r="D1531">
        <v>20160527</v>
      </c>
      <c r="E1531">
        <v>1</v>
      </c>
      <c r="F1531" t="s">
        <v>38</v>
      </c>
      <c r="G1531">
        <v>1</v>
      </c>
      <c r="H1531" t="s">
        <v>763</v>
      </c>
      <c r="I1531" t="s">
        <v>764</v>
      </c>
      <c r="J1531" t="s">
        <v>754</v>
      </c>
      <c r="K1531">
        <v>7</v>
      </c>
      <c r="L1531" s="1">
        <v>0.66666666666666663</v>
      </c>
      <c r="M1531" s="1">
        <v>0.75</v>
      </c>
      <c r="N1531" t="s">
        <v>755</v>
      </c>
      <c r="O1531" t="s">
        <v>756</v>
      </c>
      <c r="P1531" t="s">
        <v>42</v>
      </c>
      <c r="AD1531" t="s">
        <v>43</v>
      </c>
    </row>
    <row r="1532" spans="1:30" x14ac:dyDescent="0.3">
      <c r="A1532">
        <v>836</v>
      </c>
      <c r="B1532">
        <v>14087</v>
      </c>
      <c r="C1532" t="s">
        <v>974</v>
      </c>
      <c r="D1532">
        <v>20160523</v>
      </c>
      <c r="E1532">
        <v>2</v>
      </c>
      <c r="F1532" t="s">
        <v>38</v>
      </c>
      <c r="G1532">
        <v>1</v>
      </c>
      <c r="H1532" t="s">
        <v>975</v>
      </c>
      <c r="I1532" t="s">
        <v>976</v>
      </c>
      <c r="J1532" t="s">
        <v>754</v>
      </c>
      <c r="K1532">
        <v>7</v>
      </c>
      <c r="L1532" s="1">
        <v>0.41666666666666669</v>
      </c>
      <c r="M1532" s="1">
        <v>0.45833333333333331</v>
      </c>
      <c r="N1532" t="s">
        <v>977</v>
      </c>
      <c r="O1532" t="s">
        <v>978</v>
      </c>
      <c r="P1532" t="s">
        <v>42</v>
      </c>
      <c r="AD1532" t="s">
        <v>43</v>
      </c>
    </row>
    <row r="1533" spans="1:30" x14ac:dyDescent="0.3">
      <c r="A1533">
        <v>836</v>
      </c>
      <c r="B1533">
        <v>14090</v>
      </c>
      <c r="C1533" t="s">
        <v>979</v>
      </c>
      <c r="D1533">
        <v>20160524</v>
      </c>
      <c r="E1533">
        <v>4</v>
      </c>
      <c r="F1533" t="s">
        <v>38</v>
      </c>
      <c r="G1533">
        <v>1</v>
      </c>
      <c r="H1533" t="s">
        <v>975</v>
      </c>
      <c r="I1533" t="s">
        <v>976</v>
      </c>
      <c r="J1533" t="s">
        <v>754</v>
      </c>
      <c r="K1533">
        <v>7</v>
      </c>
      <c r="L1533" s="1">
        <v>0.41666666666666669</v>
      </c>
      <c r="M1533" s="1">
        <v>0.45833333333333331</v>
      </c>
      <c r="N1533" t="s">
        <v>977</v>
      </c>
      <c r="P1533" t="s">
        <v>42</v>
      </c>
      <c r="AD1533" t="s">
        <v>43</v>
      </c>
    </row>
    <row r="1534" spans="1:30" x14ac:dyDescent="0.3">
      <c r="A1534">
        <v>836</v>
      </c>
      <c r="B1534">
        <v>14091</v>
      </c>
      <c r="C1534" t="s">
        <v>980</v>
      </c>
      <c r="D1534">
        <v>20160525</v>
      </c>
      <c r="E1534">
        <v>4</v>
      </c>
      <c r="F1534" t="s">
        <v>45</v>
      </c>
      <c r="H1534" t="s">
        <v>975</v>
      </c>
      <c r="I1534" t="s">
        <v>976</v>
      </c>
      <c r="J1534" t="s">
        <v>754</v>
      </c>
      <c r="K1534">
        <v>7</v>
      </c>
      <c r="L1534" s="1">
        <v>0.41666666666666669</v>
      </c>
      <c r="M1534" s="1">
        <v>0.45833333333333331</v>
      </c>
      <c r="N1534" t="s">
        <v>977</v>
      </c>
      <c r="P1534" t="s">
        <v>42</v>
      </c>
      <c r="AD1534" t="s">
        <v>43</v>
      </c>
    </row>
    <row r="1535" spans="1:30" x14ac:dyDescent="0.3">
      <c r="A1535">
        <v>167</v>
      </c>
      <c r="B1535">
        <v>14113</v>
      </c>
      <c r="C1535" t="s">
        <v>1024</v>
      </c>
      <c r="D1535">
        <v>20160523</v>
      </c>
      <c r="E1535">
        <v>1</v>
      </c>
      <c r="F1535" t="s">
        <v>45</v>
      </c>
      <c r="J1535" t="s">
        <v>1025</v>
      </c>
      <c r="K1535">
        <v>7</v>
      </c>
      <c r="P1535" t="s">
        <v>57</v>
      </c>
      <c r="Q1535" t="s">
        <v>1026</v>
      </c>
      <c r="R1535" t="s">
        <v>1027</v>
      </c>
      <c r="AA1535" t="s">
        <v>1028</v>
      </c>
      <c r="AC1535" t="s">
        <v>1024</v>
      </c>
      <c r="AD1535" t="s">
        <v>43</v>
      </c>
    </row>
    <row r="1536" spans="1:30" x14ac:dyDescent="0.3">
      <c r="A1536">
        <v>167</v>
      </c>
      <c r="B1536">
        <v>14114</v>
      </c>
      <c r="C1536" t="s">
        <v>1029</v>
      </c>
      <c r="D1536">
        <v>20160524</v>
      </c>
      <c r="E1536">
        <v>3</v>
      </c>
      <c r="F1536" t="s">
        <v>45</v>
      </c>
      <c r="J1536" t="s">
        <v>1025</v>
      </c>
      <c r="K1536">
        <v>7</v>
      </c>
      <c r="P1536" t="s">
        <v>57</v>
      </c>
      <c r="W1536" t="s">
        <v>1030</v>
      </c>
      <c r="X1536" t="s">
        <v>1031</v>
      </c>
      <c r="Y1536" t="s">
        <v>1032</v>
      </c>
      <c r="AA1536" t="s">
        <v>1033</v>
      </c>
      <c r="AC1536" t="s">
        <v>1029</v>
      </c>
      <c r="AD1536" t="s">
        <v>43</v>
      </c>
    </row>
    <row r="1537" spans="1:30" hidden="1" x14ac:dyDescent="0.3">
      <c r="A1537">
        <v>1006</v>
      </c>
      <c r="B1537">
        <v>17262</v>
      </c>
      <c r="C1537" t="s">
        <v>4868</v>
      </c>
      <c r="AD1537" t="s">
        <v>31</v>
      </c>
    </row>
    <row r="1538" spans="1:30" hidden="1" x14ac:dyDescent="0.3">
      <c r="A1538">
        <v>727</v>
      </c>
      <c r="B1538">
        <v>17264</v>
      </c>
      <c r="C1538" t="s">
        <v>4869</v>
      </c>
      <c r="AD1538" t="s">
        <v>29</v>
      </c>
    </row>
    <row r="1539" spans="1:30" x14ac:dyDescent="0.3">
      <c r="A1539">
        <v>167</v>
      </c>
      <c r="B1539">
        <v>14115</v>
      </c>
      <c r="C1539" t="s">
        <v>1034</v>
      </c>
      <c r="D1539">
        <v>20160526</v>
      </c>
      <c r="E1539">
        <v>4</v>
      </c>
      <c r="F1539" t="s">
        <v>45</v>
      </c>
      <c r="J1539" t="s">
        <v>1025</v>
      </c>
      <c r="K1539">
        <v>7</v>
      </c>
      <c r="P1539" t="s">
        <v>57</v>
      </c>
      <c r="Z1539" t="s">
        <v>1035</v>
      </c>
      <c r="AA1539" t="s">
        <v>1036</v>
      </c>
      <c r="AB1539" t="s">
        <v>1037</v>
      </c>
      <c r="AC1539" t="s">
        <v>1038</v>
      </c>
      <c r="AD1539" t="s">
        <v>43</v>
      </c>
    </row>
    <row r="1540" spans="1:30" x14ac:dyDescent="0.3">
      <c r="A1540">
        <v>167</v>
      </c>
      <c r="B1540">
        <v>14116</v>
      </c>
      <c r="C1540" t="s">
        <v>1039</v>
      </c>
      <c r="D1540">
        <v>20160527</v>
      </c>
      <c r="E1540">
        <v>4</v>
      </c>
      <c r="F1540" t="s">
        <v>38</v>
      </c>
      <c r="J1540" t="s">
        <v>1025</v>
      </c>
      <c r="K1540">
        <v>7</v>
      </c>
      <c r="P1540" t="s">
        <v>57</v>
      </c>
      <c r="Z1540" t="s">
        <v>1040</v>
      </c>
      <c r="AA1540" t="s">
        <v>1041</v>
      </c>
      <c r="AB1540" t="s">
        <v>1042</v>
      </c>
      <c r="AC1540" t="s">
        <v>1043</v>
      </c>
      <c r="AD1540" t="s">
        <v>43</v>
      </c>
    </row>
    <row r="1541" spans="1:30" x14ac:dyDescent="0.3">
      <c r="A1541">
        <v>836</v>
      </c>
      <c r="B1541">
        <v>14137</v>
      </c>
      <c r="C1541" t="s">
        <v>1073</v>
      </c>
      <c r="D1541">
        <v>20160526</v>
      </c>
      <c r="E1541">
        <v>4</v>
      </c>
      <c r="F1541" t="s">
        <v>45</v>
      </c>
      <c r="H1541" t="s">
        <v>975</v>
      </c>
      <c r="I1541" t="s">
        <v>976</v>
      </c>
      <c r="J1541" t="s">
        <v>754</v>
      </c>
      <c r="K1541">
        <v>7</v>
      </c>
      <c r="L1541" s="1">
        <v>0.41666666666666669</v>
      </c>
      <c r="M1541" s="1">
        <v>0.45833333333333331</v>
      </c>
      <c r="N1541" t="s">
        <v>977</v>
      </c>
      <c r="P1541" t="s">
        <v>42</v>
      </c>
      <c r="AD1541" t="s">
        <v>43</v>
      </c>
    </row>
    <row r="1542" spans="1:30" x14ac:dyDescent="0.3">
      <c r="A1542">
        <v>836</v>
      </c>
      <c r="B1542">
        <v>14138</v>
      </c>
      <c r="C1542" t="s">
        <v>1074</v>
      </c>
      <c r="D1542">
        <v>20160527</v>
      </c>
      <c r="E1542">
        <v>4</v>
      </c>
      <c r="F1542" t="s">
        <v>45</v>
      </c>
      <c r="H1542" t="s">
        <v>975</v>
      </c>
      <c r="I1542" t="s">
        <v>976</v>
      </c>
      <c r="J1542" t="s">
        <v>754</v>
      </c>
      <c r="K1542">
        <v>7</v>
      </c>
      <c r="L1542" s="1">
        <v>0.41666666666666669</v>
      </c>
      <c r="M1542" s="1">
        <v>0.45833333333333331</v>
      </c>
      <c r="N1542" t="s">
        <v>977</v>
      </c>
      <c r="P1542" t="s">
        <v>42</v>
      </c>
      <c r="AD1542" t="s">
        <v>43</v>
      </c>
    </row>
    <row r="1543" spans="1:30" ht="409.5" x14ac:dyDescent="0.3">
      <c r="A1543">
        <v>455</v>
      </c>
      <c r="B1543">
        <v>14318</v>
      </c>
      <c r="C1543" t="s">
        <v>1207</v>
      </c>
      <c r="D1543">
        <v>20160527</v>
      </c>
      <c r="E1543">
        <v>4</v>
      </c>
      <c r="F1543" t="s">
        <v>38</v>
      </c>
      <c r="H1543" t="s">
        <v>1208</v>
      </c>
      <c r="I1543" t="s">
        <v>1209</v>
      </c>
      <c r="J1543" t="s">
        <v>1210</v>
      </c>
      <c r="K1543">
        <v>7</v>
      </c>
      <c r="L1543" s="1">
        <v>0.5</v>
      </c>
      <c r="M1543" s="1">
        <v>0.5625</v>
      </c>
      <c r="N1543">
        <v>991344542</v>
      </c>
      <c r="O1543" t="s">
        <v>1211</v>
      </c>
      <c r="P1543" t="s">
        <v>57</v>
      </c>
      <c r="Z1543">
        <v>11</v>
      </c>
      <c r="AA1543" t="s">
        <v>1212</v>
      </c>
      <c r="AB1543" s="2" t="s">
        <v>1213</v>
      </c>
      <c r="AC1543" t="s">
        <v>1207</v>
      </c>
      <c r="AD1543" t="s">
        <v>43</v>
      </c>
    </row>
    <row r="1544" spans="1:30" x14ac:dyDescent="0.3">
      <c r="A1544">
        <v>455</v>
      </c>
      <c r="B1544">
        <v>14319</v>
      </c>
      <c r="C1544" t="s">
        <v>1214</v>
      </c>
      <c r="D1544">
        <v>20160526</v>
      </c>
      <c r="E1544">
        <v>2</v>
      </c>
      <c r="F1544" t="s">
        <v>45</v>
      </c>
      <c r="J1544" t="s">
        <v>1210</v>
      </c>
      <c r="K1544">
        <v>7</v>
      </c>
      <c r="P1544" t="s">
        <v>57</v>
      </c>
      <c r="S1544">
        <v>1</v>
      </c>
      <c r="T1544" t="s">
        <v>1215</v>
      </c>
      <c r="U1544" t="s">
        <v>1216</v>
      </c>
      <c r="AA1544" t="s">
        <v>1217</v>
      </c>
      <c r="AB1544" t="s">
        <v>1218</v>
      </c>
      <c r="AC1544" t="s">
        <v>1214</v>
      </c>
      <c r="AD1544" t="s">
        <v>43</v>
      </c>
    </row>
    <row r="1545" spans="1:30" hidden="1" x14ac:dyDescent="0.3">
      <c r="A1545">
        <v>807</v>
      </c>
      <c r="B1545">
        <v>17277</v>
      </c>
      <c r="C1545" t="s">
        <v>4819</v>
      </c>
      <c r="AD1545" t="s">
        <v>29</v>
      </c>
    </row>
    <row r="1546" spans="1:30" hidden="1" x14ac:dyDescent="0.3">
      <c r="A1546">
        <v>807</v>
      </c>
      <c r="B1546">
        <v>17280</v>
      </c>
      <c r="C1546" t="s">
        <v>4889</v>
      </c>
      <c r="AD1546" t="s">
        <v>29</v>
      </c>
    </row>
    <row r="1547" spans="1:30" hidden="1" x14ac:dyDescent="0.3">
      <c r="A1547">
        <v>832</v>
      </c>
      <c r="B1547">
        <v>17283</v>
      </c>
      <c r="C1547" t="s">
        <v>4890</v>
      </c>
      <c r="AD1547" t="s">
        <v>31</v>
      </c>
    </row>
    <row r="1548" spans="1:30" hidden="1" x14ac:dyDescent="0.3">
      <c r="A1548">
        <v>832</v>
      </c>
      <c r="B1548">
        <v>17285</v>
      </c>
      <c r="C1548" t="s">
        <v>4891</v>
      </c>
      <c r="AD1548" t="s">
        <v>31</v>
      </c>
    </row>
    <row r="1549" spans="1:30" hidden="1" x14ac:dyDescent="0.3">
      <c r="A1549">
        <v>807</v>
      </c>
      <c r="B1549">
        <v>17287</v>
      </c>
      <c r="C1549" t="s">
        <v>4867</v>
      </c>
      <c r="AD1549" t="s">
        <v>29</v>
      </c>
    </row>
    <row r="1550" spans="1:30" ht="409.5" x14ac:dyDescent="0.3">
      <c r="A1550">
        <v>322</v>
      </c>
      <c r="B1550">
        <v>14848</v>
      </c>
      <c r="C1550" t="s">
        <v>1326</v>
      </c>
      <c r="D1550">
        <v>20160523</v>
      </c>
      <c r="E1550">
        <v>2</v>
      </c>
      <c r="F1550" t="s">
        <v>38</v>
      </c>
      <c r="G1550">
        <v>1</v>
      </c>
      <c r="H1550" t="s">
        <v>1876</v>
      </c>
      <c r="I1550" t="s">
        <v>1877</v>
      </c>
      <c r="J1550" t="s">
        <v>279</v>
      </c>
      <c r="K1550">
        <v>7</v>
      </c>
      <c r="L1550" s="1">
        <v>0.4375</v>
      </c>
      <c r="M1550" s="1">
        <v>0.46875</v>
      </c>
      <c r="N1550" t="s">
        <v>1878</v>
      </c>
      <c r="O1550" s="2" t="s">
        <v>1879</v>
      </c>
      <c r="P1550" t="s">
        <v>57</v>
      </c>
      <c r="S1550">
        <v>1</v>
      </c>
      <c r="T1550" t="s">
        <v>1880</v>
      </c>
      <c r="U1550" t="s">
        <v>1542</v>
      </c>
      <c r="AB1550" t="s">
        <v>1881</v>
      </c>
      <c r="AC1550" t="s">
        <v>1326</v>
      </c>
      <c r="AD1550" t="s">
        <v>43</v>
      </c>
    </row>
    <row r="1551" spans="1:30" x14ac:dyDescent="0.3">
      <c r="A1551">
        <v>322</v>
      </c>
      <c r="B1551">
        <v>14849</v>
      </c>
      <c r="C1551" t="s">
        <v>1882</v>
      </c>
      <c r="D1551">
        <v>20160524</v>
      </c>
      <c r="E1551">
        <v>2</v>
      </c>
      <c r="F1551" t="s">
        <v>45</v>
      </c>
      <c r="H1551" t="s">
        <v>1883</v>
      </c>
      <c r="I1551" t="s">
        <v>1877</v>
      </c>
      <c r="J1551" t="s">
        <v>279</v>
      </c>
      <c r="K1551">
        <v>7</v>
      </c>
      <c r="L1551" s="1">
        <v>0.4375</v>
      </c>
      <c r="M1551" s="1">
        <v>0.5</v>
      </c>
      <c r="N1551" t="s">
        <v>1884</v>
      </c>
      <c r="O1551" t="s">
        <v>1885</v>
      </c>
      <c r="P1551" t="s">
        <v>57</v>
      </c>
      <c r="S1551">
        <v>1</v>
      </c>
      <c r="T1551" t="s">
        <v>1886</v>
      </c>
      <c r="U1551" t="s">
        <v>1882</v>
      </c>
      <c r="AA1551" t="s">
        <v>1887</v>
      </c>
      <c r="AB1551" t="s">
        <v>1888</v>
      </c>
      <c r="AC1551" t="s">
        <v>1882</v>
      </c>
      <c r="AD1551" t="s">
        <v>43</v>
      </c>
    </row>
    <row r="1552" spans="1:30" x14ac:dyDescent="0.3">
      <c r="A1552">
        <v>322</v>
      </c>
      <c r="B1552">
        <v>14850</v>
      </c>
      <c r="C1552" t="s">
        <v>1889</v>
      </c>
      <c r="D1552">
        <v>20160524</v>
      </c>
      <c r="E1552">
        <v>2</v>
      </c>
      <c r="F1552" t="s">
        <v>45</v>
      </c>
      <c r="H1552" t="s">
        <v>1883</v>
      </c>
      <c r="I1552" t="s">
        <v>1877</v>
      </c>
      <c r="J1552" t="s">
        <v>279</v>
      </c>
      <c r="K1552">
        <v>7</v>
      </c>
      <c r="L1552" s="1">
        <v>0.4375</v>
      </c>
      <c r="M1552" s="1">
        <v>0.5</v>
      </c>
      <c r="P1552" t="s">
        <v>57</v>
      </c>
      <c r="S1552">
        <v>42</v>
      </c>
      <c r="T1552" t="s">
        <v>1890</v>
      </c>
      <c r="U1552" t="s">
        <v>1891</v>
      </c>
      <c r="AA1552" t="s">
        <v>1892</v>
      </c>
      <c r="AB1552" t="s">
        <v>1888</v>
      </c>
      <c r="AC1552" t="s">
        <v>1889</v>
      </c>
      <c r="AD1552" t="s">
        <v>43</v>
      </c>
    </row>
    <row r="1553" spans="1:30" ht="409.5" x14ac:dyDescent="0.3">
      <c r="A1553">
        <v>322</v>
      </c>
      <c r="B1553">
        <v>14852</v>
      </c>
      <c r="C1553" t="s">
        <v>1893</v>
      </c>
      <c r="D1553">
        <v>20160525</v>
      </c>
      <c r="E1553">
        <v>2</v>
      </c>
      <c r="F1553" t="s">
        <v>45</v>
      </c>
      <c r="H1553" t="s">
        <v>1894</v>
      </c>
      <c r="I1553" t="s">
        <v>1877</v>
      </c>
      <c r="J1553" t="s">
        <v>279</v>
      </c>
      <c r="K1553">
        <v>7</v>
      </c>
      <c r="L1553" s="1">
        <v>0.36458333333333331</v>
      </c>
      <c r="M1553" s="1">
        <v>0.69444444444444453</v>
      </c>
      <c r="N1553" t="s">
        <v>1884</v>
      </c>
      <c r="O1553" s="2" t="s">
        <v>1895</v>
      </c>
      <c r="P1553" t="s">
        <v>57</v>
      </c>
      <c r="S1553">
        <v>24</v>
      </c>
      <c r="T1553" t="s">
        <v>1896</v>
      </c>
      <c r="U1553" t="s">
        <v>1893</v>
      </c>
      <c r="AA1553" t="s">
        <v>1897</v>
      </c>
      <c r="AB1553" t="s">
        <v>1888</v>
      </c>
      <c r="AC1553" t="s">
        <v>1893</v>
      </c>
      <c r="AD1553" t="s">
        <v>43</v>
      </c>
    </row>
    <row r="1554" spans="1:30" x14ac:dyDescent="0.3">
      <c r="A1554">
        <v>322</v>
      </c>
      <c r="B1554">
        <v>14853</v>
      </c>
      <c r="C1554" t="s">
        <v>1898</v>
      </c>
      <c r="D1554">
        <v>20160526</v>
      </c>
      <c r="E1554">
        <v>2</v>
      </c>
      <c r="F1554" t="s">
        <v>45</v>
      </c>
      <c r="H1554" t="s">
        <v>1899</v>
      </c>
      <c r="I1554" t="s">
        <v>1877</v>
      </c>
      <c r="J1554" t="s">
        <v>279</v>
      </c>
      <c r="K1554">
        <v>7</v>
      </c>
      <c r="L1554" s="1">
        <v>0.4375</v>
      </c>
      <c r="M1554" s="1">
        <v>0.5</v>
      </c>
      <c r="P1554" t="s">
        <v>57</v>
      </c>
      <c r="S1554">
        <v>600</v>
      </c>
      <c r="T1554" t="s">
        <v>1900</v>
      </c>
      <c r="U1554" t="s">
        <v>1901</v>
      </c>
      <c r="AA1554" t="s">
        <v>1902</v>
      </c>
      <c r="AB1554" t="s">
        <v>1888</v>
      </c>
      <c r="AC1554" t="s">
        <v>1898</v>
      </c>
      <c r="AD1554" t="s">
        <v>43</v>
      </c>
    </row>
    <row r="1555" spans="1:30" x14ac:dyDescent="0.3">
      <c r="A1555">
        <v>322</v>
      </c>
      <c r="B1555">
        <v>14854</v>
      </c>
      <c r="C1555" t="s">
        <v>1903</v>
      </c>
      <c r="D1555">
        <v>20160526</v>
      </c>
      <c r="E1555">
        <v>2</v>
      </c>
      <c r="F1555" t="s">
        <v>45</v>
      </c>
      <c r="H1555" t="s">
        <v>1904</v>
      </c>
      <c r="I1555" t="s">
        <v>1877</v>
      </c>
      <c r="J1555" t="s">
        <v>279</v>
      </c>
      <c r="K1555">
        <v>7</v>
      </c>
      <c r="L1555" s="1">
        <v>0.4375</v>
      </c>
      <c r="M1555" s="1">
        <v>0.5</v>
      </c>
      <c r="P1555" t="s">
        <v>57</v>
      </c>
      <c r="S1555">
        <v>600</v>
      </c>
      <c r="T1555" t="s">
        <v>1900</v>
      </c>
      <c r="U1555" t="s">
        <v>1905</v>
      </c>
      <c r="AA1555" t="s">
        <v>1906</v>
      </c>
      <c r="AB1555" t="s">
        <v>1888</v>
      </c>
      <c r="AC1555" t="s">
        <v>1903</v>
      </c>
      <c r="AD1555" t="s">
        <v>43</v>
      </c>
    </row>
    <row r="1556" spans="1:30" x14ac:dyDescent="0.3">
      <c r="A1556">
        <v>455</v>
      </c>
      <c r="B1556">
        <v>15002</v>
      </c>
      <c r="C1556" t="s">
        <v>2143</v>
      </c>
      <c r="D1556">
        <v>20160525</v>
      </c>
      <c r="E1556">
        <v>3</v>
      </c>
      <c r="F1556" t="s">
        <v>45</v>
      </c>
      <c r="J1556" t="s">
        <v>1210</v>
      </c>
      <c r="K1556">
        <v>7</v>
      </c>
      <c r="P1556" t="s">
        <v>57</v>
      </c>
      <c r="W1556" t="s">
        <v>2144</v>
      </c>
      <c r="X1556" t="s">
        <v>2145</v>
      </c>
      <c r="Y1556">
        <v>11</v>
      </c>
      <c r="AA1556" t="s">
        <v>2146</v>
      </c>
      <c r="AC1556" t="s">
        <v>2147</v>
      </c>
      <c r="AD1556" t="s">
        <v>43</v>
      </c>
    </row>
    <row r="1557" spans="1:30" x14ac:dyDescent="0.3">
      <c r="A1557">
        <v>344</v>
      </c>
      <c r="B1557">
        <v>15144</v>
      </c>
      <c r="C1557" t="s">
        <v>2239</v>
      </c>
      <c r="D1557">
        <v>20160525</v>
      </c>
      <c r="E1557">
        <v>1</v>
      </c>
      <c r="F1557" t="s">
        <v>38</v>
      </c>
      <c r="G1557">
        <v>1</v>
      </c>
      <c r="H1557" t="s">
        <v>2240</v>
      </c>
      <c r="I1557" t="s">
        <v>2241</v>
      </c>
      <c r="J1557" t="s">
        <v>1493</v>
      </c>
      <c r="K1557">
        <v>7</v>
      </c>
      <c r="L1557" s="1">
        <v>0.4375</v>
      </c>
      <c r="M1557" s="1">
        <v>0.5</v>
      </c>
      <c r="N1557" t="s">
        <v>2242</v>
      </c>
      <c r="P1557" t="s">
        <v>42</v>
      </c>
      <c r="AD1557" t="s">
        <v>43</v>
      </c>
    </row>
    <row r="1558" spans="1:30" hidden="1" x14ac:dyDescent="0.3">
      <c r="A1558">
        <v>1367</v>
      </c>
      <c r="B1558">
        <v>17303</v>
      </c>
      <c r="C1558" t="s">
        <v>3571</v>
      </c>
      <c r="AD1558" t="s">
        <v>29</v>
      </c>
    </row>
    <row r="1559" spans="1:30" x14ac:dyDescent="0.3">
      <c r="A1559">
        <v>1043</v>
      </c>
      <c r="B1559">
        <v>15207</v>
      </c>
      <c r="C1559" t="s">
        <v>2288</v>
      </c>
      <c r="D1559">
        <v>20160524</v>
      </c>
      <c r="E1559">
        <v>2</v>
      </c>
      <c r="F1559" t="s">
        <v>38</v>
      </c>
      <c r="H1559" t="s">
        <v>2289</v>
      </c>
      <c r="I1559" t="s">
        <v>2290</v>
      </c>
      <c r="J1559" t="s">
        <v>754</v>
      </c>
      <c r="K1559">
        <v>7</v>
      </c>
      <c r="L1559" s="1">
        <v>0.59375</v>
      </c>
      <c r="M1559" s="1">
        <v>0.66666666666666663</v>
      </c>
      <c r="P1559" t="s">
        <v>42</v>
      </c>
      <c r="AD1559" t="s">
        <v>43</v>
      </c>
    </row>
    <row r="1560" spans="1:30" x14ac:dyDescent="0.3">
      <c r="A1560">
        <v>1076</v>
      </c>
      <c r="B1560">
        <v>15233</v>
      </c>
      <c r="C1560" t="s">
        <v>2326</v>
      </c>
      <c r="D1560">
        <v>20160523</v>
      </c>
      <c r="E1560">
        <v>3</v>
      </c>
      <c r="F1560" t="s">
        <v>38</v>
      </c>
      <c r="G1560">
        <v>1</v>
      </c>
      <c r="H1560" t="s">
        <v>2327</v>
      </c>
      <c r="I1560" t="s">
        <v>2327</v>
      </c>
      <c r="J1560" t="s">
        <v>2328</v>
      </c>
      <c r="K1560">
        <v>7</v>
      </c>
      <c r="L1560" s="1">
        <v>0.4375</v>
      </c>
      <c r="M1560" s="1">
        <v>0.70833333333333337</v>
      </c>
      <c r="N1560" t="s">
        <v>2329</v>
      </c>
      <c r="O1560" t="s">
        <v>2330</v>
      </c>
      <c r="P1560" t="s">
        <v>57</v>
      </c>
      <c r="W1560" t="s">
        <v>2331</v>
      </c>
      <c r="X1560" t="s">
        <v>1529</v>
      </c>
      <c r="Y1560">
        <v>100</v>
      </c>
      <c r="AA1560" t="s">
        <v>2332</v>
      </c>
      <c r="AC1560" t="s">
        <v>2333</v>
      </c>
      <c r="AD1560" t="s">
        <v>43</v>
      </c>
    </row>
    <row r="1561" spans="1:30" x14ac:dyDescent="0.3">
      <c r="A1561">
        <v>1076</v>
      </c>
      <c r="B1561">
        <v>15234</v>
      </c>
      <c r="C1561" t="s">
        <v>2334</v>
      </c>
      <c r="D1561">
        <v>20160525</v>
      </c>
      <c r="E1561">
        <v>4</v>
      </c>
      <c r="F1561" t="s">
        <v>38</v>
      </c>
      <c r="G1561">
        <v>1</v>
      </c>
      <c r="H1561" t="s">
        <v>2335</v>
      </c>
      <c r="J1561" t="s">
        <v>2328</v>
      </c>
      <c r="K1561">
        <v>7</v>
      </c>
      <c r="L1561" s="1">
        <v>0.4375</v>
      </c>
      <c r="M1561" s="1">
        <v>0.45833333333333331</v>
      </c>
      <c r="N1561" t="s">
        <v>2329</v>
      </c>
      <c r="P1561" t="s">
        <v>57</v>
      </c>
      <c r="Z1561">
        <v>25</v>
      </c>
      <c r="AA1561" t="s">
        <v>2336</v>
      </c>
      <c r="AC1561" t="s">
        <v>2337</v>
      </c>
      <c r="AD1561" t="s">
        <v>43</v>
      </c>
    </row>
    <row r="1562" spans="1:30" ht="409.5" x14ac:dyDescent="0.3">
      <c r="A1562">
        <v>1076</v>
      </c>
      <c r="B1562">
        <v>15236</v>
      </c>
      <c r="C1562" t="s">
        <v>2338</v>
      </c>
      <c r="D1562">
        <v>20160527</v>
      </c>
      <c r="E1562">
        <v>4</v>
      </c>
      <c r="F1562" t="s">
        <v>38</v>
      </c>
      <c r="G1562">
        <v>1</v>
      </c>
      <c r="H1562" t="s">
        <v>2339</v>
      </c>
      <c r="I1562" t="s">
        <v>2340</v>
      </c>
      <c r="J1562" t="s">
        <v>2328</v>
      </c>
      <c r="K1562">
        <v>7</v>
      </c>
      <c r="L1562" s="1">
        <v>0.5</v>
      </c>
      <c r="M1562" s="1">
        <v>0.75</v>
      </c>
      <c r="N1562" t="s">
        <v>2329</v>
      </c>
      <c r="O1562" t="s">
        <v>2341</v>
      </c>
      <c r="P1562" t="s">
        <v>57</v>
      </c>
      <c r="Z1562">
        <v>500</v>
      </c>
      <c r="AA1562" t="s">
        <v>2342</v>
      </c>
      <c r="AB1562" s="2" t="s">
        <v>2343</v>
      </c>
      <c r="AC1562" t="s">
        <v>2338</v>
      </c>
      <c r="AD1562" t="s">
        <v>43</v>
      </c>
    </row>
    <row r="1563" spans="1:30" x14ac:dyDescent="0.3">
      <c r="A1563">
        <v>1009</v>
      </c>
      <c r="B1563">
        <v>15284</v>
      </c>
      <c r="C1563" t="s">
        <v>2459</v>
      </c>
      <c r="D1563">
        <v>20160523</v>
      </c>
      <c r="E1563">
        <v>4</v>
      </c>
      <c r="F1563" t="s">
        <v>45</v>
      </c>
      <c r="H1563" t="s">
        <v>2460</v>
      </c>
      <c r="K1563">
        <v>7</v>
      </c>
      <c r="P1563" t="s">
        <v>42</v>
      </c>
      <c r="AD1563" t="s">
        <v>43</v>
      </c>
    </row>
    <row r="1564" spans="1:30" x14ac:dyDescent="0.3">
      <c r="A1564">
        <v>1009</v>
      </c>
      <c r="B1564">
        <v>15286</v>
      </c>
      <c r="C1564" t="s">
        <v>2461</v>
      </c>
      <c r="D1564">
        <v>20160524</v>
      </c>
      <c r="E1564">
        <v>1</v>
      </c>
      <c r="F1564" t="s">
        <v>45</v>
      </c>
      <c r="K1564">
        <v>7</v>
      </c>
      <c r="P1564" t="s">
        <v>42</v>
      </c>
      <c r="AD1564" t="s">
        <v>43</v>
      </c>
    </row>
    <row r="1565" spans="1:30" x14ac:dyDescent="0.3">
      <c r="A1565">
        <v>1009</v>
      </c>
      <c r="B1565">
        <v>15287</v>
      </c>
      <c r="C1565" t="s">
        <v>2462</v>
      </c>
      <c r="D1565">
        <v>20160525</v>
      </c>
      <c r="E1565">
        <v>3</v>
      </c>
      <c r="F1565" t="s">
        <v>45</v>
      </c>
      <c r="K1565">
        <v>7</v>
      </c>
      <c r="P1565" t="s">
        <v>42</v>
      </c>
      <c r="AD1565" t="s">
        <v>43</v>
      </c>
    </row>
    <row r="1566" spans="1:30" x14ac:dyDescent="0.3">
      <c r="A1566">
        <v>1009</v>
      </c>
      <c r="B1566">
        <v>15288</v>
      </c>
      <c r="C1566" t="s">
        <v>2463</v>
      </c>
      <c r="D1566">
        <v>20160526</v>
      </c>
      <c r="E1566">
        <v>4</v>
      </c>
      <c r="F1566" t="s">
        <v>45</v>
      </c>
      <c r="K1566">
        <v>7</v>
      </c>
      <c r="P1566" t="s">
        <v>42</v>
      </c>
      <c r="AD1566" t="s">
        <v>43</v>
      </c>
    </row>
    <row r="1567" spans="1:30" ht="49.5" x14ac:dyDescent="0.3">
      <c r="A1567">
        <v>280</v>
      </c>
      <c r="B1567">
        <v>15997</v>
      </c>
      <c r="C1567" t="s">
        <v>3233</v>
      </c>
      <c r="D1567">
        <v>20160523</v>
      </c>
      <c r="E1567">
        <v>2</v>
      </c>
      <c r="F1567" t="s">
        <v>45</v>
      </c>
      <c r="J1567" t="s">
        <v>754</v>
      </c>
      <c r="K1567">
        <v>7</v>
      </c>
      <c r="P1567" t="s">
        <v>57</v>
      </c>
      <c r="S1567">
        <v>4</v>
      </c>
      <c r="T1567" t="s">
        <v>3234</v>
      </c>
      <c r="U1567" t="s">
        <v>342</v>
      </c>
      <c r="AA1567" t="s">
        <v>3235</v>
      </c>
      <c r="AB1567" s="2" t="s">
        <v>3236</v>
      </c>
      <c r="AC1567" t="s">
        <v>3233</v>
      </c>
      <c r="AD1567" t="s">
        <v>43</v>
      </c>
    </row>
    <row r="1568" spans="1:30" x14ac:dyDescent="0.3">
      <c r="A1568">
        <v>280</v>
      </c>
      <c r="B1568">
        <v>16052</v>
      </c>
      <c r="C1568" t="s">
        <v>3314</v>
      </c>
      <c r="D1568">
        <v>20160524</v>
      </c>
      <c r="E1568">
        <v>4</v>
      </c>
      <c r="F1568" t="s">
        <v>45</v>
      </c>
      <c r="J1568" t="s">
        <v>754</v>
      </c>
      <c r="K1568">
        <v>7</v>
      </c>
      <c r="P1568" t="s">
        <v>57</v>
      </c>
      <c r="Z1568">
        <v>300</v>
      </c>
      <c r="AA1568" t="s">
        <v>3315</v>
      </c>
      <c r="AB1568" t="s">
        <v>3316</v>
      </c>
      <c r="AC1568" t="s">
        <v>3314</v>
      </c>
      <c r="AD1568" t="s">
        <v>43</v>
      </c>
    </row>
    <row r="1569" spans="1:30" x14ac:dyDescent="0.3">
      <c r="A1569">
        <v>280</v>
      </c>
      <c r="B1569">
        <v>16060</v>
      </c>
      <c r="C1569" t="s">
        <v>3328</v>
      </c>
      <c r="D1569">
        <v>20160526</v>
      </c>
      <c r="E1569">
        <v>2</v>
      </c>
      <c r="F1569" t="s">
        <v>45</v>
      </c>
      <c r="J1569" t="s">
        <v>754</v>
      </c>
      <c r="K1569">
        <v>7</v>
      </c>
      <c r="P1569" t="s">
        <v>57</v>
      </c>
      <c r="S1569">
        <v>5</v>
      </c>
      <c r="T1569" t="s">
        <v>3329</v>
      </c>
      <c r="U1569" t="s">
        <v>1905</v>
      </c>
      <c r="AA1569" t="s">
        <v>3330</v>
      </c>
      <c r="AC1569" t="s">
        <v>3328</v>
      </c>
      <c r="AD1569" t="s">
        <v>43</v>
      </c>
    </row>
    <row r="1570" spans="1:30" x14ac:dyDescent="0.3">
      <c r="A1570">
        <v>280</v>
      </c>
      <c r="B1570">
        <v>16067</v>
      </c>
      <c r="C1570" t="s">
        <v>3233</v>
      </c>
      <c r="D1570">
        <v>20160523</v>
      </c>
      <c r="E1570">
        <v>1</v>
      </c>
      <c r="F1570" t="s">
        <v>45</v>
      </c>
      <c r="J1570" t="s">
        <v>754</v>
      </c>
      <c r="K1570">
        <v>7</v>
      </c>
      <c r="P1570" t="s">
        <v>57</v>
      </c>
      <c r="Q1570" t="s">
        <v>3358</v>
      </c>
      <c r="R1570">
        <v>5</v>
      </c>
      <c r="AA1570" t="s">
        <v>3359</v>
      </c>
      <c r="AC1570" t="s">
        <v>3233</v>
      </c>
      <c r="AD1570" t="s">
        <v>43</v>
      </c>
    </row>
    <row r="1571" spans="1:30" x14ac:dyDescent="0.3">
      <c r="A1571">
        <v>538</v>
      </c>
      <c r="B1571">
        <v>16081</v>
      </c>
      <c r="C1571" t="s">
        <v>3380</v>
      </c>
      <c r="D1571">
        <v>20160523</v>
      </c>
      <c r="E1571">
        <v>2</v>
      </c>
      <c r="F1571" t="s">
        <v>45</v>
      </c>
      <c r="H1571" t="s">
        <v>3381</v>
      </c>
      <c r="I1571" t="s">
        <v>3382</v>
      </c>
      <c r="J1571" t="s">
        <v>279</v>
      </c>
      <c r="K1571">
        <v>7</v>
      </c>
      <c r="L1571" s="1">
        <v>0.375</v>
      </c>
      <c r="M1571" s="1">
        <v>0.41666666666666669</v>
      </c>
      <c r="N1571" t="s">
        <v>3383</v>
      </c>
      <c r="P1571" t="s">
        <v>57</v>
      </c>
      <c r="S1571">
        <v>1</v>
      </c>
      <c r="T1571" t="s">
        <v>3384</v>
      </c>
      <c r="U1571" t="s">
        <v>3385</v>
      </c>
      <c r="AA1571" t="s">
        <v>3386</v>
      </c>
      <c r="AB1571" t="s">
        <v>3387</v>
      </c>
      <c r="AC1571" t="s">
        <v>3388</v>
      </c>
      <c r="AD1571" t="s">
        <v>43</v>
      </c>
    </row>
    <row r="1572" spans="1:30" hidden="1" x14ac:dyDescent="0.3">
      <c r="A1572">
        <v>1076</v>
      </c>
      <c r="B1572">
        <v>17329</v>
      </c>
      <c r="C1572" t="s">
        <v>4963</v>
      </c>
      <c r="AD1572" t="s">
        <v>29</v>
      </c>
    </row>
    <row r="1573" spans="1:30" x14ac:dyDescent="0.3">
      <c r="A1573">
        <v>280</v>
      </c>
      <c r="B1573">
        <v>16082</v>
      </c>
      <c r="C1573" t="s">
        <v>3314</v>
      </c>
      <c r="D1573">
        <v>20160524</v>
      </c>
      <c r="E1573">
        <v>1</v>
      </c>
      <c r="F1573" t="s">
        <v>45</v>
      </c>
      <c r="J1573" t="s">
        <v>754</v>
      </c>
      <c r="K1573">
        <v>7</v>
      </c>
      <c r="P1573" t="s">
        <v>57</v>
      </c>
      <c r="Q1573">
        <v>40</v>
      </c>
      <c r="R1573">
        <v>2</v>
      </c>
      <c r="AC1573" t="s">
        <v>3314</v>
      </c>
      <c r="AD1573" t="s">
        <v>43</v>
      </c>
    </row>
    <row r="1574" spans="1:30" x14ac:dyDescent="0.3">
      <c r="A1574">
        <v>280</v>
      </c>
      <c r="B1574">
        <v>16085</v>
      </c>
      <c r="C1574" t="s">
        <v>3389</v>
      </c>
      <c r="D1574">
        <v>20160527</v>
      </c>
      <c r="E1574">
        <v>4</v>
      </c>
      <c r="F1574" t="s">
        <v>38</v>
      </c>
      <c r="J1574" t="s">
        <v>754</v>
      </c>
      <c r="K1574">
        <v>7</v>
      </c>
      <c r="P1574" t="s">
        <v>57</v>
      </c>
      <c r="Z1574">
        <v>12</v>
      </c>
      <c r="AA1574" t="s">
        <v>3390</v>
      </c>
      <c r="AC1574" t="s">
        <v>3389</v>
      </c>
      <c r="AD1574" t="s">
        <v>43</v>
      </c>
    </row>
    <row r="1575" spans="1:30" x14ac:dyDescent="0.3">
      <c r="A1575">
        <v>538</v>
      </c>
      <c r="B1575">
        <v>16087</v>
      </c>
      <c r="C1575" t="s">
        <v>3391</v>
      </c>
      <c r="D1575">
        <v>20160524</v>
      </c>
      <c r="E1575">
        <v>1</v>
      </c>
      <c r="F1575" t="s">
        <v>45</v>
      </c>
      <c r="J1575" t="s">
        <v>279</v>
      </c>
      <c r="K1575">
        <v>7</v>
      </c>
      <c r="P1575" t="s">
        <v>57</v>
      </c>
      <c r="Q1575" t="s">
        <v>3392</v>
      </c>
      <c r="R1575" t="s">
        <v>3393</v>
      </c>
      <c r="AB1575" t="s">
        <v>3394</v>
      </c>
      <c r="AC1575" t="s">
        <v>3391</v>
      </c>
      <c r="AD1575" t="s">
        <v>43</v>
      </c>
    </row>
    <row r="1576" spans="1:30" x14ac:dyDescent="0.3">
      <c r="A1576">
        <v>538</v>
      </c>
      <c r="B1576">
        <v>16088</v>
      </c>
      <c r="C1576" t="s">
        <v>3395</v>
      </c>
      <c r="D1576">
        <v>20160525</v>
      </c>
      <c r="E1576">
        <v>3</v>
      </c>
      <c r="F1576" t="s">
        <v>38</v>
      </c>
      <c r="J1576" t="s">
        <v>279</v>
      </c>
      <c r="K1576">
        <v>7</v>
      </c>
      <c r="P1576" t="s">
        <v>57</v>
      </c>
      <c r="W1576" t="s">
        <v>3396</v>
      </c>
      <c r="X1576" t="s">
        <v>3397</v>
      </c>
      <c r="Y1576" t="s">
        <v>3398</v>
      </c>
      <c r="AA1576" t="s">
        <v>3399</v>
      </c>
      <c r="AB1576" t="s">
        <v>3400</v>
      </c>
      <c r="AC1576" t="s">
        <v>3395</v>
      </c>
      <c r="AD1576" t="s">
        <v>43</v>
      </c>
    </row>
    <row r="1577" spans="1:30" x14ac:dyDescent="0.3">
      <c r="A1577">
        <v>538</v>
      </c>
      <c r="B1577">
        <v>16090</v>
      </c>
      <c r="C1577" t="s">
        <v>3401</v>
      </c>
      <c r="D1577">
        <v>20160526</v>
      </c>
      <c r="E1577">
        <v>4</v>
      </c>
      <c r="F1577" t="s">
        <v>38</v>
      </c>
      <c r="J1577" t="s">
        <v>279</v>
      </c>
      <c r="K1577">
        <v>7</v>
      </c>
      <c r="P1577" t="s">
        <v>57</v>
      </c>
      <c r="Z1577">
        <v>20</v>
      </c>
      <c r="AA1577" t="s">
        <v>3402</v>
      </c>
      <c r="AB1577" t="s">
        <v>3403</v>
      </c>
      <c r="AC1577" t="s">
        <v>3401</v>
      </c>
      <c r="AD1577" t="s">
        <v>43</v>
      </c>
    </row>
    <row r="1578" spans="1:30" x14ac:dyDescent="0.3">
      <c r="A1578">
        <v>538</v>
      </c>
      <c r="B1578">
        <v>16091</v>
      </c>
      <c r="C1578" t="s">
        <v>3404</v>
      </c>
      <c r="D1578">
        <v>20160527</v>
      </c>
      <c r="E1578">
        <v>1</v>
      </c>
      <c r="F1578" t="s">
        <v>38</v>
      </c>
      <c r="J1578" t="s">
        <v>279</v>
      </c>
      <c r="K1578">
        <v>7</v>
      </c>
      <c r="P1578" t="s">
        <v>57</v>
      </c>
      <c r="Q1578" t="s">
        <v>3392</v>
      </c>
      <c r="R1578" t="s">
        <v>3393</v>
      </c>
      <c r="AB1578" t="s">
        <v>3405</v>
      </c>
      <c r="AC1578" t="s">
        <v>3406</v>
      </c>
      <c r="AD1578" t="s">
        <v>43</v>
      </c>
    </row>
    <row r="1579" spans="1:30" x14ac:dyDescent="0.3">
      <c r="A1579">
        <v>280</v>
      </c>
      <c r="B1579">
        <v>16140</v>
      </c>
      <c r="C1579" t="s">
        <v>3389</v>
      </c>
      <c r="D1579">
        <v>20160527</v>
      </c>
      <c r="E1579">
        <v>4</v>
      </c>
      <c r="F1579" t="s">
        <v>38</v>
      </c>
      <c r="J1579" t="s">
        <v>754</v>
      </c>
      <c r="K1579">
        <v>7</v>
      </c>
      <c r="P1579" t="s">
        <v>57</v>
      </c>
      <c r="Z1579">
        <v>20</v>
      </c>
      <c r="AA1579" t="s">
        <v>3450</v>
      </c>
      <c r="AC1579" t="s">
        <v>3389</v>
      </c>
      <c r="AD1579" t="s">
        <v>43</v>
      </c>
    </row>
    <row r="1580" spans="1:30" hidden="1" x14ac:dyDescent="0.3">
      <c r="A1580">
        <v>1359</v>
      </c>
      <c r="B1580">
        <v>17343</v>
      </c>
      <c r="C1580" t="s">
        <v>4986</v>
      </c>
      <c r="AD1580" t="s">
        <v>29</v>
      </c>
    </row>
    <row r="1581" spans="1:30" x14ac:dyDescent="0.3">
      <c r="A1581">
        <v>1053</v>
      </c>
      <c r="B1581">
        <v>16151</v>
      </c>
      <c r="C1581" t="s">
        <v>3466</v>
      </c>
      <c r="D1581">
        <v>20160524</v>
      </c>
      <c r="E1581">
        <v>3</v>
      </c>
      <c r="F1581" t="s">
        <v>45</v>
      </c>
      <c r="J1581" t="s">
        <v>3467</v>
      </c>
      <c r="K1581">
        <v>7</v>
      </c>
      <c r="P1581" t="s">
        <v>57</v>
      </c>
      <c r="W1581" t="s">
        <v>3468</v>
      </c>
      <c r="X1581" t="s">
        <v>3469</v>
      </c>
      <c r="Y1581">
        <v>169</v>
      </c>
      <c r="AC1581" t="s">
        <v>3466</v>
      </c>
      <c r="AD1581" t="s">
        <v>43</v>
      </c>
    </row>
    <row r="1582" spans="1:30" x14ac:dyDescent="0.3">
      <c r="A1582">
        <v>1053</v>
      </c>
      <c r="B1582">
        <v>16152</v>
      </c>
      <c r="C1582" t="s">
        <v>3470</v>
      </c>
      <c r="D1582">
        <v>20160525</v>
      </c>
      <c r="E1582">
        <v>2</v>
      </c>
      <c r="F1582" t="s">
        <v>45</v>
      </c>
      <c r="J1582" t="s">
        <v>3467</v>
      </c>
      <c r="K1582">
        <v>7</v>
      </c>
      <c r="P1582" t="s">
        <v>57</v>
      </c>
      <c r="S1582">
        <v>169</v>
      </c>
      <c r="T1582" t="s">
        <v>3468</v>
      </c>
      <c r="U1582" t="s">
        <v>886</v>
      </c>
      <c r="AC1582" t="s">
        <v>3470</v>
      </c>
      <c r="AD1582" t="s">
        <v>43</v>
      </c>
    </row>
    <row r="1583" spans="1:30" hidden="1" x14ac:dyDescent="0.3">
      <c r="A1583">
        <v>992</v>
      </c>
      <c r="B1583">
        <v>17542</v>
      </c>
      <c r="C1583" t="s">
        <v>2012</v>
      </c>
      <c r="AD1583" t="s">
        <v>31</v>
      </c>
    </row>
    <row r="1584" spans="1:30" x14ac:dyDescent="0.3">
      <c r="A1584">
        <v>1053</v>
      </c>
      <c r="B1584">
        <v>16153</v>
      </c>
      <c r="C1584" t="s">
        <v>3471</v>
      </c>
      <c r="D1584">
        <v>20160527</v>
      </c>
      <c r="E1584">
        <v>2</v>
      </c>
      <c r="F1584" t="s">
        <v>45</v>
      </c>
      <c r="J1584" t="s">
        <v>3467</v>
      </c>
      <c r="K1584">
        <v>7</v>
      </c>
      <c r="P1584" t="s">
        <v>57</v>
      </c>
      <c r="S1584">
        <v>169</v>
      </c>
      <c r="T1584" t="s">
        <v>3472</v>
      </c>
      <c r="U1584" t="s">
        <v>3473</v>
      </c>
      <c r="AC1584" t="s">
        <v>3471</v>
      </c>
      <c r="AD1584" t="s">
        <v>43</v>
      </c>
    </row>
    <row r="1585" spans="1:30" x14ac:dyDescent="0.3">
      <c r="A1585">
        <v>44</v>
      </c>
      <c r="B1585">
        <v>16407</v>
      </c>
      <c r="C1585" t="s">
        <v>3706</v>
      </c>
      <c r="D1585">
        <v>20160523</v>
      </c>
      <c r="E1585">
        <v>4</v>
      </c>
      <c r="F1585" t="s">
        <v>45</v>
      </c>
      <c r="H1585" t="s">
        <v>3707</v>
      </c>
      <c r="J1585" t="s">
        <v>3708</v>
      </c>
      <c r="K1585">
        <v>7</v>
      </c>
      <c r="L1585" s="1">
        <v>0.32291666666666669</v>
      </c>
      <c r="M1585" s="1">
        <v>0.34375</v>
      </c>
      <c r="P1585" t="s">
        <v>57</v>
      </c>
      <c r="Z1585">
        <v>400</v>
      </c>
      <c r="AA1585" t="s">
        <v>3709</v>
      </c>
      <c r="AC1585" t="s">
        <v>3706</v>
      </c>
      <c r="AD1585" t="s">
        <v>43</v>
      </c>
    </row>
    <row r="1586" spans="1:30" x14ac:dyDescent="0.3">
      <c r="A1586">
        <v>44</v>
      </c>
      <c r="B1586">
        <v>16410</v>
      </c>
      <c r="C1586" t="s">
        <v>3712</v>
      </c>
      <c r="D1586">
        <v>20160524</v>
      </c>
      <c r="E1586">
        <v>3</v>
      </c>
      <c r="F1586" t="s">
        <v>38</v>
      </c>
      <c r="H1586" t="s">
        <v>3713</v>
      </c>
      <c r="J1586" t="s">
        <v>3708</v>
      </c>
      <c r="K1586">
        <v>7</v>
      </c>
      <c r="L1586" s="1">
        <v>0.45833333333333331</v>
      </c>
      <c r="P1586" t="s">
        <v>57</v>
      </c>
      <c r="W1586" t="s">
        <v>3713</v>
      </c>
      <c r="X1586" t="s">
        <v>3714</v>
      </c>
      <c r="Y1586">
        <v>24</v>
      </c>
      <c r="AA1586" t="s">
        <v>3715</v>
      </c>
      <c r="AC1586" t="s">
        <v>3712</v>
      </c>
      <c r="AD1586" t="s">
        <v>43</v>
      </c>
    </row>
    <row r="1587" spans="1:30" hidden="1" x14ac:dyDescent="0.3">
      <c r="A1587">
        <v>1294</v>
      </c>
      <c r="B1587">
        <v>17547</v>
      </c>
      <c r="C1587" t="s">
        <v>4995</v>
      </c>
      <c r="AD1587" t="s">
        <v>29</v>
      </c>
    </row>
    <row r="1588" spans="1:30" hidden="1" x14ac:dyDescent="0.3">
      <c r="A1588">
        <v>1294</v>
      </c>
      <c r="B1588">
        <v>17551</v>
      </c>
      <c r="C1588" t="s">
        <v>4996</v>
      </c>
      <c r="AD1588" t="s">
        <v>31</v>
      </c>
    </row>
    <row r="1589" spans="1:30" x14ac:dyDescent="0.3">
      <c r="A1589">
        <v>44</v>
      </c>
      <c r="B1589">
        <v>16411</v>
      </c>
      <c r="C1589" t="s">
        <v>3716</v>
      </c>
      <c r="D1589">
        <v>20160525</v>
      </c>
      <c r="E1589">
        <v>1</v>
      </c>
      <c r="F1589" t="s">
        <v>45</v>
      </c>
      <c r="H1589" t="s">
        <v>3717</v>
      </c>
      <c r="J1589" t="s">
        <v>3708</v>
      </c>
      <c r="K1589">
        <v>7</v>
      </c>
      <c r="L1589" s="1">
        <v>0.58333333333333337</v>
      </c>
      <c r="P1589" t="s">
        <v>42</v>
      </c>
      <c r="AD1589" t="s">
        <v>43</v>
      </c>
    </row>
    <row r="1590" spans="1:30" x14ac:dyDescent="0.3">
      <c r="A1590">
        <v>44</v>
      </c>
      <c r="B1590">
        <v>16416</v>
      </c>
      <c r="C1590" t="s">
        <v>3721</v>
      </c>
      <c r="D1590">
        <v>20160526</v>
      </c>
      <c r="E1590">
        <v>2</v>
      </c>
      <c r="F1590" t="s">
        <v>45</v>
      </c>
      <c r="H1590" t="s">
        <v>3722</v>
      </c>
      <c r="J1590" t="s">
        <v>3708</v>
      </c>
      <c r="K1590">
        <v>7</v>
      </c>
      <c r="L1590" s="1">
        <v>0.375</v>
      </c>
      <c r="M1590" s="1">
        <v>0.6875</v>
      </c>
      <c r="P1590" t="s">
        <v>42</v>
      </c>
      <c r="AD1590" t="s">
        <v>43</v>
      </c>
    </row>
    <row r="1591" spans="1:30" x14ac:dyDescent="0.3">
      <c r="A1591">
        <v>44</v>
      </c>
      <c r="B1591">
        <v>16418</v>
      </c>
      <c r="C1591" t="s">
        <v>3723</v>
      </c>
      <c r="D1591">
        <v>20160527</v>
      </c>
      <c r="E1591">
        <v>4</v>
      </c>
      <c r="F1591" t="s">
        <v>38</v>
      </c>
      <c r="H1591" t="s">
        <v>3724</v>
      </c>
      <c r="J1591" t="s">
        <v>3708</v>
      </c>
      <c r="K1591">
        <v>7</v>
      </c>
      <c r="L1591" s="1">
        <v>0.45833333333333331</v>
      </c>
      <c r="M1591" s="1">
        <v>0.47916666666666669</v>
      </c>
      <c r="P1591" t="s">
        <v>42</v>
      </c>
      <c r="AD1591" t="s">
        <v>43</v>
      </c>
    </row>
    <row r="1592" spans="1:30" hidden="1" x14ac:dyDescent="0.3">
      <c r="A1592">
        <v>392</v>
      </c>
      <c r="B1592">
        <v>17558</v>
      </c>
      <c r="C1592" t="s">
        <v>5004</v>
      </c>
      <c r="AD1592" t="s">
        <v>29</v>
      </c>
    </row>
    <row r="1593" spans="1:30" x14ac:dyDescent="0.3">
      <c r="A1593">
        <v>44</v>
      </c>
      <c r="B1593">
        <v>16419</v>
      </c>
      <c r="C1593" t="s">
        <v>3725</v>
      </c>
      <c r="D1593">
        <v>20160525</v>
      </c>
      <c r="E1593">
        <v>4</v>
      </c>
      <c r="F1593" t="s">
        <v>45</v>
      </c>
      <c r="H1593" t="s">
        <v>3726</v>
      </c>
      <c r="J1593" t="s">
        <v>3708</v>
      </c>
      <c r="K1593">
        <v>7</v>
      </c>
      <c r="L1593" s="1">
        <v>0.45833333333333331</v>
      </c>
      <c r="P1593" t="s">
        <v>42</v>
      </c>
      <c r="AD1593" t="s">
        <v>43</v>
      </c>
    </row>
    <row r="1594" spans="1:30" x14ac:dyDescent="0.3">
      <c r="A1594">
        <v>44</v>
      </c>
      <c r="B1594">
        <v>16420</v>
      </c>
      <c r="C1594" t="s">
        <v>3727</v>
      </c>
      <c r="D1594">
        <v>20160523</v>
      </c>
      <c r="E1594">
        <v>4</v>
      </c>
      <c r="F1594" t="s">
        <v>45</v>
      </c>
      <c r="H1594" t="s">
        <v>3724</v>
      </c>
      <c r="J1594" t="s">
        <v>3708</v>
      </c>
      <c r="K1594">
        <v>7</v>
      </c>
      <c r="L1594" s="1">
        <v>0.39583333333333331</v>
      </c>
      <c r="P1594" t="s">
        <v>57</v>
      </c>
      <c r="Z1594">
        <v>450</v>
      </c>
      <c r="AA1594" t="s">
        <v>3728</v>
      </c>
      <c r="AC1594" t="s">
        <v>3727</v>
      </c>
      <c r="AD1594" t="s">
        <v>43</v>
      </c>
    </row>
    <row r="1595" spans="1:30" x14ac:dyDescent="0.3">
      <c r="A1595">
        <v>1147</v>
      </c>
      <c r="B1595">
        <v>16511</v>
      </c>
      <c r="C1595" t="s">
        <v>3799</v>
      </c>
      <c r="D1595">
        <v>20160526</v>
      </c>
      <c r="E1595">
        <v>4</v>
      </c>
      <c r="F1595" t="s">
        <v>38</v>
      </c>
      <c r="G1595">
        <v>1</v>
      </c>
      <c r="H1595" t="s">
        <v>3800</v>
      </c>
      <c r="I1595" t="s">
        <v>3801</v>
      </c>
      <c r="J1595" t="s">
        <v>2862</v>
      </c>
      <c r="K1595">
        <v>7</v>
      </c>
      <c r="L1595" s="1">
        <v>0.45833333333333331</v>
      </c>
      <c r="M1595" s="1">
        <v>0.70833333333333337</v>
      </c>
      <c r="N1595" t="s">
        <v>2863</v>
      </c>
      <c r="O1595" t="s">
        <v>3802</v>
      </c>
      <c r="P1595" t="s">
        <v>57</v>
      </c>
      <c r="Z1595">
        <v>500</v>
      </c>
      <c r="AA1595" t="s">
        <v>3803</v>
      </c>
      <c r="AC1595" t="s">
        <v>3799</v>
      </c>
      <c r="AD1595" t="s">
        <v>43</v>
      </c>
    </row>
    <row r="1596" spans="1:30" x14ac:dyDescent="0.3">
      <c r="A1596">
        <v>503</v>
      </c>
      <c r="B1596">
        <v>16979</v>
      </c>
      <c r="C1596" t="s">
        <v>4323</v>
      </c>
      <c r="D1596">
        <v>20160523</v>
      </c>
      <c r="E1596">
        <v>2</v>
      </c>
      <c r="F1596" t="s">
        <v>38</v>
      </c>
      <c r="G1596">
        <v>1</v>
      </c>
      <c r="H1596" t="s">
        <v>4324</v>
      </c>
      <c r="I1596" t="s">
        <v>4325</v>
      </c>
      <c r="J1596" t="s">
        <v>4326</v>
      </c>
      <c r="K1596">
        <v>7</v>
      </c>
      <c r="L1596" s="1">
        <v>0.41666666666666669</v>
      </c>
      <c r="M1596" s="1">
        <v>0.45833333333333331</v>
      </c>
      <c r="N1596" t="s">
        <v>4327</v>
      </c>
      <c r="O1596" t="s">
        <v>4328</v>
      </c>
      <c r="P1596" t="s">
        <v>42</v>
      </c>
      <c r="AD1596" t="s">
        <v>43</v>
      </c>
    </row>
    <row r="1597" spans="1:30" x14ac:dyDescent="0.3">
      <c r="A1597">
        <v>731</v>
      </c>
      <c r="B1597">
        <v>16984</v>
      </c>
      <c r="C1597" t="s">
        <v>4337</v>
      </c>
      <c r="D1597">
        <v>20160523</v>
      </c>
      <c r="E1597">
        <v>1</v>
      </c>
      <c r="F1597" t="s">
        <v>45</v>
      </c>
      <c r="H1597" t="s">
        <v>4338</v>
      </c>
      <c r="I1597" t="s">
        <v>4339</v>
      </c>
      <c r="J1597" t="s">
        <v>4326</v>
      </c>
      <c r="K1597">
        <v>7</v>
      </c>
      <c r="L1597">
        <v>10</v>
      </c>
      <c r="M1597">
        <v>17</v>
      </c>
      <c r="P1597" t="s">
        <v>57</v>
      </c>
      <c r="Q1597">
        <v>1</v>
      </c>
      <c r="R1597" t="s">
        <v>4340</v>
      </c>
      <c r="AB1597" t="s">
        <v>4341</v>
      </c>
      <c r="AC1597" t="s">
        <v>4342</v>
      </c>
      <c r="AD1597" t="s">
        <v>43</v>
      </c>
    </row>
    <row r="1598" spans="1:30" x14ac:dyDescent="0.3">
      <c r="A1598">
        <v>731</v>
      </c>
      <c r="B1598">
        <v>16985</v>
      </c>
      <c r="C1598" t="s">
        <v>4343</v>
      </c>
      <c r="D1598">
        <v>20160524</v>
      </c>
      <c r="E1598">
        <v>4</v>
      </c>
      <c r="F1598" t="s">
        <v>45</v>
      </c>
      <c r="G1598">
        <v>1</v>
      </c>
      <c r="H1598" t="s">
        <v>4344</v>
      </c>
      <c r="I1598" t="s">
        <v>4345</v>
      </c>
      <c r="J1598" t="s">
        <v>4346</v>
      </c>
      <c r="K1598">
        <v>7</v>
      </c>
      <c r="L1598" s="1">
        <v>0.58333333333333337</v>
      </c>
      <c r="M1598" s="1">
        <v>0.66666666666666663</v>
      </c>
      <c r="N1598" t="s">
        <v>4347</v>
      </c>
      <c r="O1598" t="s">
        <v>4348</v>
      </c>
      <c r="P1598" t="s">
        <v>57</v>
      </c>
      <c r="Z1598">
        <v>150</v>
      </c>
      <c r="AA1598" t="s">
        <v>4349</v>
      </c>
      <c r="AB1598" t="s">
        <v>4350</v>
      </c>
      <c r="AC1598" t="s">
        <v>4343</v>
      </c>
      <c r="AD1598" t="s">
        <v>43</v>
      </c>
    </row>
    <row r="1599" spans="1:30" x14ac:dyDescent="0.3">
      <c r="A1599">
        <v>731</v>
      </c>
      <c r="B1599">
        <v>16989</v>
      </c>
      <c r="C1599" t="s">
        <v>4360</v>
      </c>
      <c r="D1599">
        <v>20160525</v>
      </c>
      <c r="E1599">
        <v>3</v>
      </c>
      <c r="F1599" t="s">
        <v>38</v>
      </c>
      <c r="G1599">
        <v>1</v>
      </c>
      <c r="H1599" t="s">
        <v>4361</v>
      </c>
      <c r="I1599" t="s">
        <v>4345</v>
      </c>
      <c r="J1599" t="s">
        <v>4346</v>
      </c>
      <c r="K1599">
        <v>7</v>
      </c>
      <c r="L1599" s="1">
        <v>0.58333333333333337</v>
      </c>
      <c r="M1599" s="1">
        <v>0.66666666666666663</v>
      </c>
      <c r="N1599" t="s">
        <v>4347</v>
      </c>
      <c r="O1599" t="s">
        <v>4362</v>
      </c>
      <c r="P1599" t="s">
        <v>57</v>
      </c>
      <c r="W1599" t="s">
        <v>4363</v>
      </c>
      <c r="X1599" t="s">
        <v>4364</v>
      </c>
      <c r="Y1599">
        <v>235</v>
      </c>
      <c r="AC1599" t="s">
        <v>4360</v>
      </c>
      <c r="AD1599" t="s">
        <v>43</v>
      </c>
    </row>
    <row r="1600" spans="1:30" x14ac:dyDescent="0.3">
      <c r="A1600">
        <v>731</v>
      </c>
      <c r="B1600">
        <v>16991</v>
      </c>
      <c r="C1600" t="s">
        <v>4368</v>
      </c>
      <c r="D1600">
        <v>20160526</v>
      </c>
      <c r="E1600">
        <v>2</v>
      </c>
      <c r="F1600" t="s">
        <v>38</v>
      </c>
      <c r="G1600">
        <v>1</v>
      </c>
      <c r="H1600" t="s">
        <v>4369</v>
      </c>
      <c r="I1600" t="s">
        <v>4345</v>
      </c>
      <c r="J1600" t="s">
        <v>4346</v>
      </c>
      <c r="K1600">
        <v>7</v>
      </c>
      <c r="L1600" s="1">
        <v>0.41666666666666669</v>
      </c>
      <c r="M1600" s="1">
        <v>0.58333333333333337</v>
      </c>
      <c r="N1600" t="s">
        <v>4347</v>
      </c>
      <c r="O1600" t="s">
        <v>4370</v>
      </c>
      <c r="P1600" t="s">
        <v>57</v>
      </c>
      <c r="S1600">
        <v>1</v>
      </c>
      <c r="T1600" t="s">
        <v>4371</v>
      </c>
      <c r="U1600" t="s">
        <v>4372</v>
      </c>
      <c r="AA1600" t="s">
        <v>4373</v>
      </c>
      <c r="AB1600" t="s">
        <v>4374</v>
      </c>
      <c r="AC1600" t="s">
        <v>4368</v>
      </c>
      <c r="AD1600" t="s">
        <v>43</v>
      </c>
    </row>
    <row r="1601" spans="1:30" x14ac:dyDescent="0.3">
      <c r="A1601">
        <v>731</v>
      </c>
      <c r="B1601">
        <v>16993</v>
      </c>
      <c r="C1601" t="s">
        <v>4378</v>
      </c>
      <c r="D1601">
        <v>20160527</v>
      </c>
      <c r="E1601">
        <v>4</v>
      </c>
      <c r="F1601" t="s">
        <v>45</v>
      </c>
      <c r="H1601" t="s">
        <v>4379</v>
      </c>
      <c r="I1601" t="s">
        <v>4345</v>
      </c>
      <c r="J1601" t="s">
        <v>4346</v>
      </c>
      <c r="K1601">
        <v>7</v>
      </c>
      <c r="L1601" s="1">
        <v>0.35416666666666669</v>
      </c>
      <c r="M1601" s="1">
        <v>0.41666666666666669</v>
      </c>
      <c r="N1601" t="s">
        <v>4347</v>
      </c>
      <c r="O1601" t="s">
        <v>4380</v>
      </c>
      <c r="P1601" t="s">
        <v>57</v>
      </c>
      <c r="Z1601">
        <v>100</v>
      </c>
      <c r="AA1601" t="s">
        <v>4381</v>
      </c>
      <c r="AB1601" t="s">
        <v>4382</v>
      </c>
      <c r="AC1601" t="s">
        <v>4378</v>
      </c>
      <c r="AD1601" t="s">
        <v>43</v>
      </c>
    </row>
    <row r="1602" spans="1:30" hidden="1" x14ac:dyDescent="0.3">
      <c r="A1602">
        <v>564</v>
      </c>
      <c r="B1602">
        <v>17570</v>
      </c>
      <c r="C1602" t="s">
        <v>5037</v>
      </c>
      <c r="AD1602" t="s">
        <v>29</v>
      </c>
    </row>
    <row r="1603" spans="1:30" x14ac:dyDescent="0.3">
      <c r="A1603">
        <v>385</v>
      </c>
      <c r="B1603">
        <v>17004</v>
      </c>
      <c r="C1603" t="s">
        <v>4404</v>
      </c>
      <c r="D1603">
        <v>20160526</v>
      </c>
      <c r="E1603">
        <v>2</v>
      </c>
      <c r="F1603" t="s">
        <v>45</v>
      </c>
      <c r="H1603" t="s">
        <v>4405</v>
      </c>
      <c r="I1603" t="s">
        <v>4406</v>
      </c>
      <c r="J1603" t="s">
        <v>4407</v>
      </c>
      <c r="K1603">
        <v>7</v>
      </c>
      <c r="L1603" s="1">
        <v>0.41666666666666669</v>
      </c>
      <c r="M1603" s="1">
        <v>0.54166666666666663</v>
      </c>
      <c r="N1603">
        <v>752431451</v>
      </c>
      <c r="O1603" t="s">
        <v>4405</v>
      </c>
      <c r="P1603" t="s">
        <v>57</v>
      </c>
      <c r="S1603">
        <v>1</v>
      </c>
      <c r="T1603" t="s">
        <v>4408</v>
      </c>
      <c r="U1603" t="s">
        <v>4409</v>
      </c>
      <c r="AC1603" t="s">
        <v>4404</v>
      </c>
      <c r="AD1603" t="s">
        <v>43</v>
      </c>
    </row>
    <row r="1604" spans="1:30" x14ac:dyDescent="0.3">
      <c r="A1604">
        <v>989</v>
      </c>
      <c r="B1604">
        <v>17013</v>
      </c>
      <c r="C1604" t="s">
        <v>4423</v>
      </c>
      <c r="D1604">
        <v>20160523</v>
      </c>
      <c r="E1604">
        <v>2</v>
      </c>
      <c r="F1604" t="s">
        <v>45</v>
      </c>
      <c r="G1604">
        <v>1</v>
      </c>
      <c r="H1604" t="s">
        <v>4424</v>
      </c>
      <c r="I1604" t="s">
        <v>4425</v>
      </c>
      <c r="J1604" t="s">
        <v>754</v>
      </c>
      <c r="K1604">
        <v>7</v>
      </c>
      <c r="L1604" s="1">
        <v>0.60416666666666663</v>
      </c>
      <c r="M1604" s="1">
        <v>0.66666666666666663</v>
      </c>
      <c r="N1604" t="s">
        <v>4426</v>
      </c>
      <c r="O1604" t="s">
        <v>4427</v>
      </c>
      <c r="P1604" t="s">
        <v>57</v>
      </c>
      <c r="S1604" t="s">
        <v>4428</v>
      </c>
      <c r="T1604" t="s">
        <v>4429</v>
      </c>
      <c r="U1604" t="s">
        <v>4430</v>
      </c>
      <c r="AA1604" t="s">
        <v>4431</v>
      </c>
      <c r="AB1604" t="s">
        <v>4432</v>
      </c>
      <c r="AC1604" t="s">
        <v>4423</v>
      </c>
      <c r="AD1604" t="s">
        <v>43</v>
      </c>
    </row>
    <row r="1605" spans="1:30" hidden="1" x14ac:dyDescent="0.3">
      <c r="A1605">
        <v>564</v>
      </c>
      <c r="B1605">
        <v>17575</v>
      </c>
      <c r="C1605" t="s">
        <v>5046</v>
      </c>
      <c r="AD1605" t="s">
        <v>29</v>
      </c>
    </row>
    <row r="1606" spans="1:30" ht="132" x14ac:dyDescent="0.3">
      <c r="A1606">
        <v>989</v>
      </c>
      <c r="B1606">
        <v>17019</v>
      </c>
      <c r="C1606" t="s">
        <v>4441</v>
      </c>
      <c r="D1606">
        <v>20160526</v>
      </c>
      <c r="E1606">
        <v>4</v>
      </c>
      <c r="F1606" t="s">
        <v>45</v>
      </c>
      <c r="G1606">
        <v>1</v>
      </c>
      <c r="H1606" t="s">
        <v>4424</v>
      </c>
      <c r="I1606" t="s">
        <v>4425</v>
      </c>
      <c r="J1606" t="s">
        <v>754</v>
      </c>
      <c r="K1606">
        <v>7</v>
      </c>
      <c r="L1606" s="1">
        <v>0.60416666666666663</v>
      </c>
      <c r="M1606" s="1">
        <v>0.66666666666666663</v>
      </c>
      <c r="N1606" t="s">
        <v>4426</v>
      </c>
      <c r="O1606" s="2" t="s">
        <v>4442</v>
      </c>
      <c r="P1606" t="s">
        <v>57</v>
      </c>
      <c r="Z1606" t="s">
        <v>3398</v>
      </c>
      <c r="AA1606" t="s">
        <v>4443</v>
      </c>
      <c r="AB1606" t="s">
        <v>4444</v>
      </c>
      <c r="AC1606" t="s">
        <v>4441</v>
      </c>
      <c r="AD1606" t="s">
        <v>43</v>
      </c>
    </row>
    <row r="1607" spans="1:30" ht="132" x14ac:dyDescent="0.3">
      <c r="A1607">
        <v>989</v>
      </c>
      <c r="B1607">
        <v>17029</v>
      </c>
      <c r="C1607" t="s">
        <v>4449</v>
      </c>
      <c r="D1607">
        <v>20160525</v>
      </c>
      <c r="E1607">
        <v>4</v>
      </c>
      <c r="F1607" t="s">
        <v>45</v>
      </c>
      <c r="G1607">
        <v>1</v>
      </c>
      <c r="H1607" t="s">
        <v>4424</v>
      </c>
      <c r="I1607" t="s">
        <v>4425</v>
      </c>
      <c r="J1607" t="s">
        <v>754</v>
      </c>
      <c r="K1607">
        <v>7</v>
      </c>
      <c r="L1607" s="1">
        <v>0.60416666666666663</v>
      </c>
      <c r="M1607" s="1">
        <v>0.66666666666666663</v>
      </c>
      <c r="N1607" t="s">
        <v>4426</v>
      </c>
      <c r="O1607" s="2" t="s">
        <v>4442</v>
      </c>
      <c r="P1607" t="s">
        <v>57</v>
      </c>
      <c r="Z1607" t="s">
        <v>1444</v>
      </c>
      <c r="AA1607" t="s">
        <v>4450</v>
      </c>
      <c r="AB1607" t="s">
        <v>4451</v>
      </c>
      <c r="AC1607" t="s">
        <v>4449</v>
      </c>
      <c r="AD1607" t="s">
        <v>43</v>
      </c>
    </row>
    <row r="1608" spans="1:30" ht="132" x14ac:dyDescent="0.3">
      <c r="A1608">
        <v>989</v>
      </c>
      <c r="B1608">
        <v>17035</v>
      </c>
      <c r="C1608" t="s">
        <v>4456</v>
      </c>
      <c r="D1608">
        <v>20160527</v>
      </c>
      <c r="E1608">
        <v>2</v>
      </c>
      <c r="F1608" t="s">
        <v>45</v>
      </c>
      <c r="G1608">
        <v>1</v>
      </c>
      <c r="H1608" t="s">
        <v>4424</v>
      </c>
      <c r="I1608" t="s">
        <v>4425</v>
      </c>
      <c r="J1608" t="s">
        <v>754</v>
      </c>
      <c r="K1608">
        <v>7</v>
      </c>
      <c r="L1608" s="1">
        <v>0.52083333333333337</v>
      </c>
      <c r="M1608" s="1">
        <v>0.5625</v>
      </c>
      <c r="N1608" t="s">
        <v>4457</v>
      </c>
      <c r="O1608" s="2" t="s">
        <v>4442</v>
      </c>
      <c r="P1608" t="s">
        <v>57</v>
      </c>
      <c r="S1608" t="s">
        <v>4458</v>
      </c>
      <c r="T1608" t="s">
        <v>4459</v>
      </c>
      <c r="U1608" t="s">
        <v>3625</v>
      </c>
      <c r="AB1608" t="s">
        <v>4460</v>
      </c>
      <c r="AC1608" t="s">
        <v>4456</v>
      </c>
      <c r="AD1608" t="s">
        <v>43</v>
      </c>
    </row>
    <row r="1609" spans="1:30" ht="132" x14ac:dyDescent="0.3">
      <c r="A1609">
        <v>989</v>
      </c>
      <c r="B1609">
        <v>17040</v>
      </c>
      <c r="C1609" t="s">
        <v>4466</v>
      </c>
      <c r="D1609">
        <v>20160524</v>
      </c>
      <c r="E1609">
        <v>1</v>
      </c>
      <c r="F1609" t="s">
        <v>45</v>
      </c>
      <c r="G1609">
        <v>1</v>
      </c>
      <c r="H1609" t="s">
        <v>4424</v>
      </c>
      <c r="I1609" t="s">
        <v>4425</v>
      </c>
      <c r="J1609" t="s">
        <v>754</v>
      </c>
      <c r="K1609">
        <v>7</v>
      </c>
      <c r="L1609" s="1">
        <v>0.60416666666666663</v>
      </c>
      <c r="M1609" s="1">
        <v>0.66666666666666663</v>
      </c>
      <c r="N1609" t="s">
        <v>4426</v>
      </c>
      <c r="O1609" s="2" t="s">
        <v>4442</v>
      </c>
      <c r="P1609" t="s">
        <v>57</v>
      </c>
      <c r="Q1609" t="s">
        <v>4467</v>
      </c>
      <c r="R1609" t="s">
        <v>4468</v>
      </c>
      <c r="AA1609" t="s">
        <v>4469</v>
      </c>
      <c r="AB1609" t="s">
        <v>4470</v>
      </c>
      <c r="AC1609" t="s">
        <v>4466</v>
      </c>
      <c r="AD1609" t="s">
        <v>43</v>
      </c>
    </row>
    <row r="1610" spans="1:30" x14ac:dyDescent="0.3">
      <c r="A1610">
        <v>1318</v>
      </c>
      <c r="B1610">
        <v>17046</v>
      </c>
      <c r="C1610" t="s">
        <v>4471</v>
      </c>
      <c r="D1610">
        <v>20160523</v>
      </c>
      <c r="E1610">
        <v>4</v>
      </c>
      <c r="F1610" t="s">
        <v>45</v>
      </c>
      <c r="G1610">
        <v>1</v>
      </c>
      <c r="H1610" t="s">
        <v>4472</v>
      </c>
      <c r="I1610" t="s">
        <v>4473</v>
      </c>
      <c r="J1610" t="s">
        <v>4474</v>
      </c>
      <c r="K1610">
        <v>7</v>
      </c>
      <c r="L1610" s="1">
        <v>0.375</v>
      </c>
      <c r="M1610" s="1">
        <v>0.58333333333333337</v>
      </c>
      <c r="P1610" t="s">
        <v>57</v>
      </c>
      <c r="Z1610">
        <v>135</v>
      </c>
      <c r="AA1610" t="s">
        <v>4475</v>
      </c>
      <c r="AC1610" t="s">
        <v>4471</v>
      </c>
      <c r="AD1610" t="s">
        <v>43</v>
      </c>
    </row>
    <row r="1611" spans="1:30" hidden="1" x14ac:dyDescent="0.3">
      <c r="A1611">
        <v>709</v>
      </c>
      <c r="B1611">
        <v>17585</v>
      </c>
      <c r="C1611" t="s">
        <v>5060</v>
      </c>
      <c r="AD1611" t="s">
        <v>29</v>
      </c>
    </row>
    <row r="1612" spans="1:30" hidden="1" x14ac:dyDescent="0.3">
      <c r="A1612">
        <v>1090</v>
      </c>
      <c r="B1612">
        <v>17588</v>
      </c>
      <c r="C1612" t="s">
        <v>5061</v>
      </c>
      <c r="AD1612" t="s">
        <v>31</v>
      </c>
    </row>
    <row r="1613" spans="1:30" x14ac:dyDescent="0.3">
      <c r="A1613">
        <v>456</v>
      </c>
      <c r="B1613">
        <v>17194</v>
      </c>
      <c r="C1613" t="s">
        <v>4754</v>
      </c>
      <c r="D1613">
        <v>20160523</v>
      </c>
      <c r="E1613">
        <v>1</v>
      </c>
      <c r="F1613" t="s">
        <v>45</v>
      </c>
      <c r="H1613" t="s">
        <v>4755</v>
      </c>
      <c r="I1613" t="s">
        <v>4756</v>
      </c>
      <c r="J1613" t="s">
        <v>1210</v>
      </c>
      <c r="K1613">
        <v>7</v>
      </c>
      <c r="L1613" s="1">
        <v>0.5</v>
      </c>
      <c r="M1613" s="1">
        <v>0.5625</v>
      </c>
      <c r="N1613" t="s">
        <v>4757</v>
      </c>
      <c r="O1613" t="s">
        <v>3737</v>
      </c>
      <c r="P1613" t="s">
        <v>57</v>
      </c>
      <c r="Q1613">
        <v>5</v>
      </c>
      <c r="R1613">
        <v>11</v>
      </c>
      <c r="AB1613" t="s">
        <v>4758</v>
      </c>
      <c r="AC1613" t="s">
        <v>4754</v>
      </c>
      <c r="AD1613" t="s">
        <v>43</v>
      </c>
    </row>
    <row r="1614" spans="1:30" hidden="1" x14ac:dyDescent="0.3">
      <c r="A1614">
        <v>1090</v>
      </c>
      <c r="B1614">
        <v>17591</v>
      </c>
      <c r="C1614" t="s">
        <v>5067</v>
      </c>
      <c r="AD1614" t="s">
        <v>29</v>
      </c>
    </row>
    <row r="1615" spans="1:30" x14ac:dyDescent="0.3">
      <c r="A1615">
        <v>489</v>
      </c>
      <c r="B1615">
        <v>17195</v>
      </c>
      <c r="C1615" t="s">
        <v>4759</v>
      </c>
      <c r="D1615">
        <v>20160523</v>
      </c>
      <c r="E1615">
        <v>1</v>
      </c>
      <c r="F1615" t="s">
        <v>45</v>
      </c>
      <c r="H1615" t="s">
        <v>4760</v>
      </c>
      <c r="I1615" t="s">
        <v>4761</v>
      </c>
      <c r="J1615" t="s">
        <v>4762</v>
      </c>
      <c r="K1615">
        <v>7</v>
      </c>
      <c r="L1615" s="1">
        <v>0.5</v>
      </c>
      <c r="M1615" s="1">
        <v>0.5625</v>
      </c>
      <c r="N1615" t="s">
        <v>4763</v>
      </c>
      <c r="O1615" t="s">
        <v>4764</v>
      </c>
      <c r="P1615" t="s">
        <v>57</v>
      </c>
      <c r="Q1615">
        <v>11</v>
      </c>
      <c r="R1615">
        <v>13</v>
      </c>
      <c r="AB1615" t="s">
        <v>4765</v>
      </c>
      <c r="AC1615" t="s">
        <v>4759</v>
      </c>
      <c r="AD1615" t="s">
        <v>43</v>
      </c>
    </row>
    <row r="1616" spans="1:30" x14ac:dyDescent="0.3">
      <c r="A1616">
        <v>1352</v>
      </c>
      <c r="B1616">
        <v>17196</v>
      </c>
      <c r="C1616" t="s">
        <v>4766</v>
      </c>
      <c r="D1616">
        <v>20160523</v>
      </c>
      <c r="E1616">
        <v>1</v>
      </c>
      <c r="F1616" t="s">
        <v>45</v>
      </c>
      <c r="H1616" t="s">
        <v>4767</v>
      </c>
      <c r="I1616" t="s">
        <v>4768</v>
      </c>
      <c r="J1616" t="s">
        <v>4769</v>
      </c>
      <c r="K1616">
        <v>7</v>
      </c>
      <c r="L1616" s="1">
        <v>0.5</v>
      </c>
      <c r="M1616" s="1">
        <v>0.5625</v>
      </c>
      <c r="N1616" t="s">
        <v>4770</v>
      </c>
      <c r="O1616" t="s">
        <v>4771</v>
      </c>
      <c r="P1616" t="s">
        <v>57</v>
      </c>
      <c r="Q1616">
        <v>1</v>
      </c>
      <c r="R1616">
        <v>1</v>
      </c>
      <c r="AC1616" t="s">
        <v>4766</v>
      </c>
      <c r="AD1616" t="s">
        <v>43</v>
      </c>
    </row>
    <row r="1617" spans="1:30" x14ac:dyDescent="0.3">
      <c r="A1617">
        <v>510</v>
      </c>
      <c r="B1617">
        <v>17197</v>
      </c>
      <c r="C1617" t="s">
        <v>4772</v>
      </c>
      <c r="D1617">
        <v>20160523</v>
      </c>
      <c r="E1617">
        <v>1</v>
      </c>
      <c r="F1617" t="s">
        <v>45</v>
      </c>
      <c r="H1617" t="s">
        <v>4773</v>
      </c>
      <c r="I1617" t="s">
        <v>4774</v>
      </c>
      <c r="J1617" t="s">
        <v>1210</v>
      </c>
      <c r="K1617">
        <v>7</v>
      </c>
      <c r="L1617" s="1">
        <v>0.5</v>
      </c>
      <c r="M1617" s="1">
        <v>0.5625</v>
      </c>
      <c r="N1617" t="s">
        <v>4775</v>
      </c>
      <c r="O1617" t="s">
        <v>4764</v>
      </c>
      <c r="P1617" t="s">
        <v>57</v>
      </c>
      <c r="Q1617" t="s">
        <v>4776</v>
      </c>
      <c r="R1617">
        <v>12</v>
      </c>
      <c r="AC1617" t="s">
        <v>4772</v>
      </c>
      <c r="AD1617" t="s">
        <v>43</v>
      </c>
    </row>
    <row r="1618" spans="1:30" x14ac:dyDescent="0.3">
      <c r="A1618">
        <v>1354</v>
      </c>
      <c r="B1618">
        <v>17200</v>
      </c>
      <c r="C1618" t="s">
        <v>4754</v>
      </c>
      <c r="D1618">
        <v>20160523</v>
      </c>
      <c r="E1618">
        <v>1</v>
      </c>
      <c r="F1618" t="s">
        <v>45</v>
      </c>
      <c r="H1618" t="s">
        <v>4755</v>
      </c>
      <c r="I1618" t="s">
        <v>4777</v>
      </c>
      <c r="J1618" t="s">
        <v>1210</v>
      </c>
      <c r="K1618">
        <v>7</v>
      </c>
      <c r="L1618" s="1">
        <v>0.5</v>
      </c>
      <c r="M1618" s="1">
        <v>0.5625</v>
      </c>
      <c r="N1618" t="s">
        <v>4778</v>
      </c>
      <c r="O1618" t="s">
        <v>4779</v>
      </c>
      <c r="P1618" t="s">
        <v>57</v>
      </c>
      <c r="Q1618">
        <v>4</v>
      </c>
      <c r="R1618">
        <v>1</v>
      </c>
      <c r="AC1618" t="s">
        <v>4754</v>
      </c>
      <c r="AD1618" t="s">
        <v>43</v>
      </c>
    </row>
    <row r="1619" spans="1:30" x14ac:dyDescent="0.3">
      <c r="A1619">
        <v>1060</v>
      </c>
      <c r="B1619">
        <v>17201</v>
      </c>
      <c r="C1619" t="s">
        <v>4780</v>
      </c>
      <c r="D1619">
        <v>20160523</v>
      </c>
      <c r="E1619">
        <v>2</v>
      </c>
      <c r="F1619" t="s">
        <v>45</v>
      </c>
      <c r="H1619" t="s">
        <v>4781</v>
      </c>
      <c r="I1619" t="s">
        <v>4782</v>
      </c>
      <c r="J1619" t="s">
        <v>4783</v>
      </c>
      <c r="K1619">
        <v>7</v>
      </c>
      <c r="L1619" s="1">
        <v>0.60416666666666663</v>
      </c>
      <c r="M1619" s="1">
        <v>0.625</v>
      </c>
      <c r="N1619" t="s">
        <v>4784</v>
      </c>
      <c r="P1619" t="s">
        <v>57</v>
      </c>
      <c r="S1619">
        <v>2</v>
      </c>
      <c r="T1619" t="s">
        <v>4785</v>
      </c>
      <c r="U1619" t="s">
        <v>3625</v>
      </c>
      <c r="AA1619" t="s">
        <v>4786</v>
      </c>
      <c r="AB1619" t="s">
        <v>4787</v>
      </c>
      <c r="AC1619" t="s">
        <v>4780</v>
      </c>
      <c r="AD1619" t="s">
        <v>43</v>
      </c>
    </row>
    <row r="1620" spans="1:30" x14ac:dyDescent="0.3">
      <c r="A1620">
        <v>1353</v>
      </c>
      <c r="B1620">
        <v>17202</v>
      </c>
      <c r="C1620" t="s">
        <v>4788</v>
      </c>
      <c r="D1620">
        <v>20160523</v>
      </c>
      <c r="E1620">
        <v>1</v>
      </c>
      <c r="F1620" t="s">
        <v>45</v>
      </c>
      <c r="H1620" t="s">
        <v>4755</v>
      </c>
      <c r="I1620" t="s">
        <v>4789</v>
      </c>
      <c r="J1620" t="s">
        <v>1210</v>
      </c>
      <c r="K1620">
        <v>7</v>
      </c>
      <c r="L1620" s="1">
        <v>0.5</v>
      </c>
      <c r="M1620" s="1">
        <v>0.56944444444444442</v>
      </c>
      <c r="N1620" t="s">
        <v>4790</v>
      </c>
      <c r="O1620" t="s">
        <v>4684</v>
      </c>
      <c r="P1620" t="s">
        <v>42</v>
      </c>
      <c r="AD1620" t="s">
        <v>43</v>
      </c>
    </row>
    <row r="1621" spans="1:30" x14ac:dyDescent="0.3">
      <c r="A1621">
        <v>1060</v>
      </c>
      <c r="B1621">
        <v>17203</v>
      </c>
      <c r="C1621" t="s">
        <v>4791</v>
      </c>
      <c r="D1621">
        <v>20160524</v>
      </c>
      <c r="E1621">
        <v>4</v>
      </c>
      <c r="F1621" t="s">
        <v>38</v>
      </c>
      <c r="G1621">
        <v>1</v>
      </c>
      <c r="H1621" t="s">
        <v>4792</v>
      </c>
      <c r="I1621" t="s">
        <v>4782</v>
      </c>
      <c r="J1621" t="s">
        <v>4783</v>
      </c>
      <c r="K1621">
        <v>7</v>
      </c>
      <c r="L1621" s="1">
        <v>0.625</v>
      </c>
      <c r="M1621" s="1">
        <v>0.66666666666666663</v>
      </c>
      <c r="N1621" t="s">
        <v>4784</v>
      </c>
      <c r="O1621" t="s">
        <v>4793</v>
      </c>
      <c r="P1621" t="s">
        <v>57</v>
      </c>
      <c r="Z1621">
        <v>30</v>
      </c>
      <c r="AA1621" t="s">
        <v>4794</v>
      </c>
      <c r="AC1621" t="s">
        <v>4791</v>
      </c>
      <c r="AD1621" t="s">
        <v>43</v>
      </c>
    </row>
    <row r="1622" spans="1:30" x14ac:dyDescent="0.3">
      <c r="A1622">
        <v>1060</v>
      </c>
      <c r="B1622">
        <v>17205</v>
      </c>
      <c r="C1622" t="s">
        <v>4800</v>
      </c>
      <c r="D1622">
        <v>20160525</v>
      </c>
      <c r="E1622">
        <v>4</v>
      </c>
      <c r="F1622" t="s">
        <v>38</v>
      </c>
      <c r="G1622">
        <v>1</v>
      </c>
      <c r="H1622" t="s">
        <v>4801</v>
      </c>
      <c r="I1622" t="s">
        <v>4802</v>
      </c>
      <c r="J1622" t="s">
        <v>4783</v>
      </c>
      <c r="K1622">
        <v>7</v>
      </c>
      <c r="L1622" s="1">
        <v>0.625</v>
      </c>
      <c r="M1622" s="1">
        <v>0.6875</v>
      </c>
      <c r="N1622" t="s">
        <v>4784</v>
      </c>
      <c r="O1622" t="s">
        <v>4803</v>
      </c>
      <c r="P1622" t="s">
        <v>57</v>
      </c>
      <c r="Z1622">
        <v>15</v>
      </c>
      <c r="AA1622" t="s">
        <v>4804</v>
      </c>
      <c r="AC1622" t="s">
        <v>4800</v>
      </c>
      <c r="AD1622" t="s">
        <v>43</v>
      </c>
    </row>
    <row r="1623" spans="1:30" x14ac:dyDescent="0.3">
      <c r="A1623">
        <v>1060</v>
      </c>
      <c r="B1623">
        <v>17206</v>
      </c>
      <c r="C1623" t="s">
        <v>4805</v>
      </c>
      <c r="D1623">
        <v>20160526</v>
      </c>
      <c r="E1623">
        <v>1</v>
      </c>
      <c r="F1623" t="s">
        <v>45</v>
      </c>
      <c r="H1623" t="s">
        <v>4781</v>
      </c>
      <c r="I1623" t="s">
        <v>4782</v>
      </c>
      <c r="J1623" t="s">
        <v>4783</v>
      </c>
      <c r="K1623">
        <v>7</v>
      </c>
      <c r="L1623" s="1">
        <v>0.625</v>
      </c>
      <c r="M1623" s="1">
        <v>0.64583333333333337</v>
      </c>
      <c r="P1623" t="s">
        <v>57</v>
      </c>
      <c r="Q1623">
        <v>30</v>
      </c>
      <c r="R1623">
        <v>5</v>
      </c>
      <c r="AA1623" t="s">
        <v>4806</v>
      </c>
      <c r="AC1623" t="s">
        <v>4805</v>
      </c>
      <c r="AD1623" t="s">
        <v>43</v>
      </c>
    </row>
    <row r="1624" spans="1:30" x14ac:dyDescent="0.3">
      <c r="A1624">
        <v>1353</v>
      </c>
      <c r="B1624">
        <v>17212</v>
      </c>
      <c r="C1624" t="s">
        <v>4808</v>
      </c>
      <c r="D1624">
        <v>20160524</v>
      </c>
      <c r="E1624">
        <v>1</v>
      </c>
      <c r="F1624" t="s">
        <v>45</v>
      </c>
      <c r="H1624" t="s">
        <v>4809</v>
      </c>
      <c r="I1624" t="s">
        <v>4810</v>
      </c>
      <c r="J1624" t="s">
        <v>1210</v>
      </c>
      <c r="K1624">
        <v>7</v>
      </c>
      <c r="L1624" s="1">
        <v>0.60069444444444442</v>
      </c>
      <c r="M1624" s="1">
        <v>0.66319444444444442</v>
      </c>
      <c r="N1624" t="s">
        <v>4790</v>
      </c>
      <c r="O1624" t="s">
        <v>4684</v>
      </c>
      <c r="P1624" t="s">
        <v>42</v>
      </c>
      <c r="AD1624" t="s">
        <v>43</v>
      </c>
    </row>
    <row r="1625" spans="1:30" x14ac:dyDescent="0.3">
      <c r="A1625">
        <v>1357</v>
      </c>
      <c r="B1625">
        <v>17223</v>
      </c>
      <c r="C1625" t="s">
        <v>4812</v>
      </c>
      <c r="D1625">
        <v>20160523</v>
      </c>
      <c r="E1625">
        <v>1</v>
      </c>
      <c r="F1625" t="s">
        <v>45</v>
      </c>
      <c r="H1625" t="s">
        <v>4756</v>
      </c>
      <c r="I1625" t="s">
        <v>4777</v>
      </c>
      <c r="J1625" t="s">
        <v>1210</v>
      </c>
      <c r="K1625">
        <v>7</v>
      </c>
      <c r="L1625" s="1">
        <v>0.5</v>
      </c>
      <c r="M1625" s="1">
        <v>0.5625</v>
      </c>
      <c r="N1625">
        <v>992946088</v>
      </c>
      <c r="O1625" t="s">
        <v>4764</v>
      </c>
      <c r="P1625" t="s">
        <v>42</v>
      </c>
      <c r="AD1625" t="s">
        <v>43</v>
      </c>
    </row>
    <row r="1626" spans="1:30" x14ac:dyDescent="0.3">
      <c r="A1626">
        <v>456</v>
      </c>
      <c r="B1626">
        <v>17224</v>
      </c>
      <c r="C1626" t="s">
        <v>4813</v>
      </c>
      <c r="D1626">
        <v>20160524</v>
      </c>
      <c r="E1626">
        <v>3</v>
      </c>
      <c r="F1626" t="s">
        <v>45</v>
      </c>
      <c r="H1626" t="s">
        <v>4814</v>
      </c>
      <c r="I1626" t="s">
        <v>4815</v>
      </c>
      <c r="J1626" t="s">
        <v>1210</v>
      </c>
      <c r="K1626">
        <v>7</v>
      </c>
      <c r="L1626" s="1">
        <v>0.35416666666666669</v>
      </c>
      <c r="M1626" s="1">
        <v>0.66666666666666663</v>
      </c>
      <c r="N1626" t="s">
        <v>4757</v>
      </c>
      <c r="O1626" t="s">
        <v>4816</v>
      </c>
      <c r="P1626" t="s">
        <v>57</v>
      </c>
      <c r="W1626" t="s">
        <v>4814</v>
      </c>
      <c r="X1626" t="s">
        <v>4817</v>
      </c>
      <c r="Y1626">
        <v>5</v>
      </c>
      <c r="AB1626" t="s">
        <v>4818</v>
      </c>
      <c r="AC1626" t="s">
        <v>4813</v>
      </c>
      <c r="AD1626" t="s">
        <v>43</v>
      </c>
    </row>
    <row r="1627" spans="1:30" x14ac:dyDescent="0.3">
      <c r="A1627">
        <v>456</v>
      </c>
      <c r="B1627">
        <v>17226</v>
      </c>
      <c r="C1627" t="s">
        <v>4813</v>
      </c>
      <c r="D1627">
        <v>20160525</v>
      </c>
      <c r="E1627">
        <v>3</v>
      </c>
      <c r="F1627" t="s">
        <v>45</v>
      </c>
      <c r="H1627" t="s">
        <v>4814</v>
      </c>
      <c r="I1627" t="s">
        <v>4815</v>
      </c>
      <c r="J1627" t="s">
        <v>1210</v>
      </c>
      <c r="K1627">
        <v>7</v>
      </c>
      <c r="L1627" s="1">
        <v>0.35416666666666669</v>
      </c>
      <c r="M1627" s="1">
        <v>0.66666666666666663</v>
      </c>
      <c r="N1627" t="s">
        <v>4757</v>
      </c>
      <c r="O1627" t="s">
        <v>4823</v>
      </c>
      <c r="P1627" t="s">
        <v>42</v>
      </c>
      <c r="AD1627" t="s">
        <v>43</v>
      </c>
    </row>
    <row r="1628" spans="1:30" x14ac:dyDescent="0.3">
      <c r="A1628">
        <v>1353</v>
      </c>
      <c r="B1628">
        <v>17230</v>
      </c>
      <c r="C1628" t="s">
        <v>4825</v>
      </c>
      <c r="D1628">
        <v>20160525</v>
      </c>
      <c r="E1628">
        <v>1</v>
      </c>
      <c r="F1628" t="s">
        <v>45</v>
      </c>
      <c r="H1628" t="s">
        <v>4809</v>
      </c>
      <c r="I1628" t="s">
        <v>4810</v>
      </c>
      <c r="J1628" t="s">
        <v>1210</v>
      </c>
      <c r="K1628">
        <v>7</v>
      </c>
      <c r="L1628" s="1">
        <v>0.50694444444444442</v>
      </c>
      <c r="M1628" s="1">
        <v>0.56944444444444442</v>
      </c>
      <c r="N1628" t="s">
        <v>4790</v>
      </c>
      <c r="O1628" t="s">
        <v>4826</v>
      </c>
      <c r="P1628" t="s">
        <v>42</v>
      </c>
      <c r="AD1628" t="s">
        <v>43</v>
      </c>
    </row>
    <row r="1629" spans="1:30" x14ac:dyDescent="0.3">
      <c r="A1629">
        <v>456</v>
      </c>
      <c r="B1629">
        <v>17236</v>
      </c>
      <c r="C1629" t="s">
        <v>4832</v>
      </c>
      <c r="D1629">
        <v>20160524</v>
      </c>
      <c r="E1629">
        <v>3</v>
      </c>
      <c r="F1629" t="s">
        <v>45</v>
      </c>
      <c r="H1629" t="s">
        <v>4814</v>
      </c>
      <c r="I1629" t="s">
        <v>4815</v>
      </c>
      <c r="J1629" t="s">
        <v>1210</v>
      </c>
      <c r="K1629">
        <v>7</v>
      </c>
      <c r="L1629" s="1">
        <v>0.3611111111111111</v>
      </c>
      <c r="M1629" s="1">
        <v>0.375</v>
      </c>
      <c r="N1629" t="s">
        <v>4757</v>
      </c>
      <c r="O1629" t="s">
        <v>4833</v>
      </c>
      <c r="P1629" t="s">
        <v>57</v>
      </c>
      <c r="W1629" t="s">
        <v>4834</v>
      </c>
      <c r="X1629" t="s">
        <v>4817</v>
      </c>
      <c r="Y1629">
        <v>5</v>
      </c>
      <c r="AA1629" t="s">
        <v>4835</v>
      </c>
      <c r="AB1629" t="s">
        <v>4836</v>
      </c>
      <c r="AC1629" t="s">
        <v>4832</v>
      </c>
      <c r="AD1629" t="s">
        <v>43</v>
      </c>
    </row>
    <row r="1630" spans="1:30" x14ac:dyDescent="0.3">
      <c r="A1630">
        <v>456</v>
      </c>
      <c r="B1630">
        <v>17237</v>
      </c>
      <c r="C1630" t="s">
        <v>4832</v>
      </c>
      <c r="D1630">
        <v>20160525</v>
      </c>
      <c r="E1630">
        <v>3</v>
      </c>
      <c r="F1630" t="s">
        <v>45</v>
      </c>
      <c r="H1630" t="s">
        <v>4814</v>
      </c>
      <c r="I1630" t="s">
        <v>4815</v>
      </c>
      <c r="J1630" t="s">
        <v>1210</v>
      </c>
      <c r="K1630">
        <v>7</v>
      </c>
      <c r="L1630" s="1">
        <v>0.3611111111111111</v>
      </c>
      <c r="M1630" s="1">
        <v>0.375</v>
      </c>
      <c r="N1630" t="s">
        <v>4757</v>
      </c>
      <c r="O1630" t="s">
        <v>4837</v>
      </c>
      <c r="P1630" t="s">
        <v>42</v>
      </c>
      <c r="AD1630" t="s">
        <v>43</v>
      </c>
    </row>
    <row r="1631" spans="1:30" x14ac:dyDescent="0.3">
      <c r="A1631">
        <v>456</v>
      </c>
      <c r="B1631">
        <v>17238</v>
      </c>
      <c r="C1631" t="s">
        <v>4832</v>
      </c>
      <c r="D1631">
        <v>20160526</v>
      </c>
      <c r="E1631">
        <v>3</v>
      </c>
      <c r="F1631" t="s">
        <v>45</v>
      </c>
      <c r="H1631" t="s">
        <v>4814</v>
      </c>
      <c r="I1631" t="s">
        <v>4815</v>
      </c>
      <c r="J1631" t="s">
        <v>1210</v>
      </c>
      <c r="K1631">
        <v>7</v>
      </c>
      <c r="L1631" s="1">
        <v>0.3611111111111111</v>
      </c>
      <c r="M1631" s="1">
        <v>0.375</v>
      </c>
      <c r="N1631" t="s">
        <v>4757</v>
      </c>
      <c r="O1631" t="s">
        <v>4838</v>
      </c>
      <c r="P1631" t="s">
        <v>42</v>
      </c>
      <c r="AD1631" t="s">
        <v>43</v>
      </c>
    </row>
    <row r="1632" spans="1:30" x14ac:dyDescent="0.3">
      <c r="A1632">
        <v>456</v>
      </c>
      <c r="B1632">
        <v>17240</v>
      </c>
      <c r="C1632" t="s">
        <v>4832</v>
      </c>
      <c r="D1632">
        <v>20160527</v>
      </c>
      <c r="E1632">
        <v>3</v>
      </c>
      <c r="F1632" t="s">
        <v>45</v>
      </c>
      <c r="H1632" t="s">
        <v>4814</v>
      </c>
      <c r="I1632" t="s">
        <v>4815</v>
      </c>
      <c r="J1632" t="s">
        <v>1210</v>
      </c>
      <c r="K1632">
        <v>7</v>
      </c>
      <c r="L1632" s="1">
        <v>0.3611111111111111</v>
      </c>
      <c r="M1632" s="1">
        <v>0.375</v>
      </c>
      <c r="N1632" t="s">
        <v>4757</v>
      </c>
      <c r="O1632" t="s">
        <v>4840</v>
      </c>
      <c r="P1632" t="s">
        <v>42</v>
      </c>
      <c r="AD1632" t="s">
        <v>43</v>
      </c>
    </row>
    <row r="1633" spans="1:30" hidden="1" x14ac:dyDescent="0.3">
      <c r="A1633">
        <v>820</v>
      </c>
      <c r="B1633">
        <v>17619</v>
      </c>
      <c r="C1633" t="s">
        <v>5106</v>
      </c>
      <c r="AD1633" t="s">
        <v>29</v>
      </c>
    </row>
    <row r="1634" spans="1:30" hidden="1" x14ac:dyDescent="0.3">
      <c r="A1634">
        <v>820</v>
      </c>
      <c r="B1634">
        <v>17622</v>
      </c>
      <c r="C1634" t="s">
        <v>5106</v>
      </c>
      <c r="AD1634" t="s">
        <v>29</v>
      </c>
    </row>
    <row r="1635" spans="1:30" hidden="1" x14ac:dyDescent="0.3">
      <c r="A1635">
        <v>820</v>
      </c>
      <c r="B1635">
        <v>17625</v>
      </c>
      <c r="C1635" t="s">
        <v>4127</v>
      </c>
      <c r="AD1635" t="s">
        <v>29</v>
      </c>
    </row>
    <row r="1636" spans="1:30" x14ac:dyDescent="0.3">
      <c r="A1636">
        <v>456</v>
      </c>
      <c r="B1636">
        <v>17243</v>
      </c>
      <c r="C1636" t="s">
        <v>4813</v>
      </c>
      <c r="D1636">
        <v>20160526</v>
      </c>
      <c r="E1636">
        <v>3</v>
      </c>
      <c r="F1636" t="s">
        <v>45</v>
      </c>
      <c r="H1636" t="s">
        <v>4814</v>
      </c>
      <c r="I1636" t="s">
        <v>4815</v>
      </c>
      <c r="J1636" t="s">
        <v>1210</v>
      </c>
      <c r="K1636">
        <v>7</v>
      </c>
      <c r="L1636" s="1">
        <v>0.35416666666666669</v>
      </c>
      <c r="M1636" s="1">
        <v>0.66666666666666663</v>
      </c>
      <c r="N1636" t="s">
        <v>4757</v>
      </c>
      <c r="O1636" t="s">
        <v>4842</v>
      </c>
      <c r="P1636" t="s">
        <v>42</v>
      </c>
      <c r="AD1636" t="s">
        <v>43</v>
      </c>
    </row>
    <row r="1637" spans="1:30" x14ac:dyDescent="0.3">
      <c r="A1637">
        <v>456</v>
      </c>
      <c r="B1637">
        <v>17246</v>
      </c>
      <c r="C1637" t="s">
        <v>4813</v>
      </c>
      <c r="D1637">
        <v>20160527</v>
      </c>
      <c r="E1637">
        <v>3</v>
      </c>
      <c r="F1637" t="s">
        <v>45</v>
      </c>
      <c r="H1637" t="s">
        <v>4814</v>
      </c>
      <c r="I1637" t="s">
        <v>4815</v>
      </c>
      <c r="J1637" t="s">
        <v>1210</v>
      </c>
      <c r="K1637">
        <v>7</v>
      </c>
      <c r="L1637" s="1">
        <v>0.35416666666666669</v>
      </c>
      <c r="M1637" s="1">
        <v>0.5625</v>
      </c>
      <c r="N1637" t="s">
        <v>4757</v>
      </c>
      <c r="O1637" t="s">
        <v>4845</v>
      </c>
      <c r="P1637" t="s">
        <v>42</v>
      </c>
      <c r="AD1637" t="s">
        <v>43</v>
      </c>
    </row>
    <row r="1638" spans="1:30" ht="409.5" x14ac:dyDescent="0.3">
      <c r="A1638">
        <v>456</v>
      </c>
      <c r="B1638">
        <v>17251</v>
      </c>
      <c r="C1638" t="s">
        <v>4849</v>
      </c>
      <c r="D1638">
        <v>20160524</v>
      </c>
      <c r="E1638">
        <v>3</v>
      </c>
      <c r="F1638" t="s">
        <v>45</v>
      </c>
      <c r="H1638" t="s">
        <v>4814</v>
      </c>
      <c r="I1638" t="s">
        <v>4815</v>
      </c>
      <c r="J1638" t="s">
        <v>1210</v>
      </c>
      <c r="K1638">
        <v>7</v>
      </c>
      <c r="L1638" s="1">
        <v>0.5625</v>
      </c>
      <c r="M1638" s="1">
        <v>0.60416666666666663</v>
      </c>
      <c r="N1638" t="s">
        <v>4757</v>
      </c>
      <c r="O1638" t="s">
        <v>4850</v>
      </c>
      <c r="P1638" t="s">
        <v>57</v>
      </c>
      <c r="W1638" t="s">
        <v>4851</v>
      </c>
      <c r="X1638" t="s">
        <v>4817</v>
      </c>
      <c r="Y1638">
        <v>5</v>
      </c>
      <c r="AB1638" s="2" t="s">
        <v>4852</v>
      </c>
      <c r="AC1638" t="s">
        <v>4849</v>
      </c>
      <c r="AD1638" t="s">
        <v>43</v>
      </c>
    </row>
    <row r="1639" spans="1:30" hidden="1" x14ac:dyDescent="0.3">
      <c r="A1639">
        <v>91</v>
      </c>
      <c r="B1639">
        <v>17639</v>
      </c>
      <c r="C1639" t="s">
        <v>1961</v>
      </c>
      <c r="AD1639" t="s">
        <v>29</v>
      </c>
    </row>
    <row r="1640" spans="1:30" ht="247.5" x14ac:dyDescent="0.3">
      <c r="A1640">
        <v>456</v>
      </c>
      <c r="B1640">
        <v>17252</v>
      </c>
      <c r="C1640" t="s">
        <v>4853</v>
      </c>
      <c r="D1640">
        <v>20160525</v>
      </c>
      <c r="E1640">
        <v>3</v>
      </c>
      <c r="F1640" t="s">
        <v>45</v>
      </c>
      <c r="H1640" t="s">
        <v>4814</v>
      </c>
      <c r="I1640" t="s">
        <v>4815</v>
      </c>
      <c r="J1640" t="s">
        <v>1210</v>
      </c>
      <c r="K1640">
        <v>7</v>
      </c>
      <c r="L1640" s="1">
        <v>0.5625</v>
      </c>
      <c r="M1640" s="1">
        <v>0.60416666666666663</v>
      </c>
      <c r="N1640" t="s">
        <v>4757</v>
      </c>
      <c r="O1640" t="s">
        <v>4854</v>
      </c>
      <c r="P1640" t="s">
        <v>57</v>
      </c>
      <c r="W1640" t="s">
        <v>4851</v>
      </c>
      <c r="X1640" t="s">
        <v>4817</v>
      </c>
      <c r="Y1640">
        <v>5</v>
      </c>
      <c r="AB1640" s="2" t="s">
        <v>4855</v>
      </c>
      <c r="AC1640" t="s">
        <v>4853</v>
      </c>
      <c r="AD1640" t="s">
        <v>43</v>
      </c>
    </row>
    <row r="1641" spans="1:30" ht="330" x14ac:dyDescent="0.3">
      <c r="A1641">
        <v>456</v>
      </c>
      <c r="B1641">
        <v>17253</v>
      </c>
      <c r="C1641" t="s">
        <v>4853</v>
      </c>
      <c r="D1641">
        <v>20160526</v>
      </c>
      <c r="E1641">
        <v>3</v>
      </c>
      <c r="F1641" t="s">
        <v>45</v>
      </c>
      <c r="H1641" t="s">
        <v>4814</v>
      </c>
      <c r="I1641" t="s">
        <v>4815</v>
      </c>
      <c r="J1641" t="s">
        <v>1210</v>
      </c>
      <c r="K1641">
        <v>7</v>
      </c>
      <c r="L1641" s="1">
        <v>0.5625</v>
      </c>
      <c r="M1641" s="1">
        <v>0.60416666666666663</v>
      </c>
      <c r="N1641" t="s">
        <v>4757</v>
      </c>
      <c r="O1641" t="s">
        <v>4856</v>
      </c>
      <c r="P1641" t="s">
        <v>57</v>
      </c>
      <c r="W1641" t="s">
        <v>4851</v>
      </c>
      <c r="X1641" t="s">
        <v>4817</v>
      </c>
      <c r="Y1641">
        <v>5</v>
      </c>
      <c r="AB1641" s="2" t="s">
        <v>4857</v>
      </c>
      <c r="AC1641" t="s">
        <v>4853</v>
      </c>
      <c r="AD1641" t="s">
        <v>43</v>
      </c>
    </row>
    <row r="1642" spans="1:30" ht="231" x14ac:dyDescent="0.3">
      <c r="A1642">
        <v>456</v>
      </c>
      <c r="B1642">
        <v>17254</v>
      </c>
      <c r="C1642" t="s">
        <v>4853</v>
      </c>
      <c r="D1642">
        <v>20160527</v>
      </c>
      <c r="E1642">
        <v>3</v>
      </c>
      <c r="F1642" t="s">
        <v>45</v>
      </c>
      <c r="H1642" t="s">
        <v>4814</v>
      </c>
      <c r="I1642" t="s">
        <v>4815</v>
      </c>
      <c r="J1642" t="s">
        <v>1210</v>
      </c>
      <c r="K1642">
        <v>7</v>
      </c>
      <c r="L1642" s="1">
        <v>0.49305555555555558</v>
      </c>
      <c r="M1642" s="1">
        <v>0.5</v>
      </c>
      <c r="N1642" t="s">
        <v>4757</v>
      </c>
      <c r="O1642" t="s">
        <v>4858</v>
      </c>
      <c r="P1642" t="s">
        <v>57</v>
      </c>
      <c r="W1642" t="s">
        <v>4851</v>
      </c>
      <c r="X1642" t="s">
        <v>4817</v>
      </c>
      <c r="Y1642">
        <v>5</v>
      </c>
      <c r="AB1642" s="2" t="s">
        <v>4859</v>
      </c>
      <c r="AC1642" t="s">
        <v>4853</v>
      </c>
      <c r="AD1642" t="s">
        <v>43</v>
      </c>
    </row>
    <row r="1643" spans="1:30" x14ac:dyDescent="0.3">
      <c r="A1643">
        <v>456</v>
      </c>
      <c r="B1643">
        <v>17259</v>
      </c>
      <c r="C1643" t="s">
        <v>4862</v>
      </c>
      <c r="D1643">
        <v>20160527</v>
      </c>
      <c r="E1643">
        <v>3</v>
      </c>
      <c r="F1643" t="s">
        <v>45</v>
      </c>
      <c r="H1643" t="s">
        <v>4814</v>
      </c>
      <c r="I1643" t="s">
        <v>4815</v>
      </c>
      <c r="J1643" t="s">
        <v>1210</v>
      </c>
      <c r="K1643">
        <v>7</v>
      </c>
      <c r="L1643" s="1">
        <v>0.5</v>
      </c>
      <c r="M1643" s="1">
        <v>0.5625</v>
      </c>
      <c r="N1643" t="s">
        <v>4757</v>
      </c>
      <c r="O1643" t="s">
        <v>4863</v>
      </c>
      <c r="P1643" t="s">
        <v>57</v>
      </c>
      <c r="W1643" t="s">
        <v>4864</v>
      </c>
      <c r="X1643" t="s">
        <v>4817</v>
      </c>
      <c r="Y1643">
        <v>5</v>
      </c>
      <c r="AA1643" t="s">
        <v>4865</v>
      </c>
      <c r="AB1643" t="s">
        <v>4866</v>
      </c>
      <c r="AC1643" t="s">
        <v>4862</v>
      </c>
      <c r="AD1643" t="s">
        <v>43</v>
      </c>
    </row>
    <row r="1644" spans="1:30" ht="409.5" x14ac:dyDescent="0.3">
      <c r="A1644">
        <v>1076</v>
      </c>
      <c r="B1644">
        <v>17321</v>
      </c>
      <c r="C1644" t="s">
        <v>4946</v>
      </c>
      <c r="D1644">
        <v>20160524</v>
      </c>
      <c r="E1644">
        <v>2</v>
      </c>
      <c r="F1644" t="s">
        <v>45</v>
      </c>
      <c r="H1644" t="s">
        <v>4947</v>
      </c>
      <c r="J1644" t="s">
        <v>4948</v>
      </c>
      <c r="K1644">
        <v>7</v>
      </c>
      <c r="L1644" s="1">
        <v>0.4375</v>
      </c>
      <c r="M1644" s="1">
        <v>0.70833333333333337</v>
      </c>
      <c r="N1644" t="s">
        <v>4949</v>
      </c>
      <c r="P1644" t="s">
        <v>57</v>
      </c>
      <c r="S1644">
        <v>1</v>
      </c>
      <c r="T1644" t="s">
        <v>4950</v>
      </c>
      <c r="U1644" t="s">
        <v>3625</v>
      </c>
      <c r="AA1644" t="s">
        <v>4951</v>
      </c>
      <c r="AB1644" s="2" t="s">
        <v>4952</v>
      </c>
      <c r="AC1644" t="s">
        <v>4946</v>
      </c>
      <c r="AD1644" t="s">
        <v>43</v>
      </c>
    </row>
    <row r="1645" spans="1:30" x14ac:dyDescent="0.3">
      <c r="A1645">
        <v>1076</v>
      </c>
      <c r="B1645">
        <v>17322</v>
      </c>
      <c r="C1645" t="s">
        <v>4953</v>
      </c>
      <c r="D1645">
        <v>20160526</v>
      </c>
      <c r="E1645">
        <v>4</v>
      </c>
      <c r="F1645" t="s">
        <v>38</v>
      </c>
      <c r="G1645">
        <v>1</v>
      </c>
      <c r="H1645" t="s">
        <v>4954</v>
      </c>
      <c r="J1645" t="s">
        <v>4948</v>
      </c>
      <c r="K1645">
        <v>7</v>
      </c>
      <c r="L1645" s="1">
        <v>0.45833333333333331</v>
      </c>
      <c r="N1645" t="s">
        <v>4955</v>
      </c>
      <c r="P1645" t="s">
        <v>57</v>
      </c>
      <c r="Z1645">
        <v>250</v>
      </c>
      <c r="AA1645" t="s">
        <v>4956</v>
      </c>
      <c r="AC1645" t="s">
        <v>4953</v>
      </c>
      <c r="AD1645" t="s">
        <v>43</v>
      </c>
    </row>
    <row r="1646" spans="1:30" x14ac:dyDescent="0.3">
      <c r="A1646">
        <v>1353</v>
      </c>
      <c r="B1646">
        <v>17574</v>
      </c>
      <c r="C1646" t="s">
        <v>5044</v>
      </c>
      <c r="D1646">
        <v>20160526</v>
      </c>
      <c r="E1646">
        <v>1</v>
      </c>
      <c r="F1646" t="s">
        <v>45</v>
      </c>
      <c r="H1646" t="s">
        <v>5045</v>
      </c>
      <c r="I1646" t="s">
        <v>4810</v>
      </c>
      <c r="J1646" t="s">
        <v>1210</v>
      </c>
      <c r="K1646">
        <v>7</v>
      </c>
      <c r="L1646" s="1">
        <v>0.50694444444444442</v>
      </c>
      <c r="M1646" s="1">
        <v>0.56944444444444442</v>
      </c>
      <c r="N1646" t="s">
        <v>4790</v>
      </c>
      <c r="O1646" t="s">
        <v>4826</v>
      </c>
      <c r="P1646" t="s">
        <v>42</v>
      </c>
      <c r="AD1646" t="s">
        <v>43</v>
      </c>
    </row>
    <row r="1647" spans="1:30" x14ac:dyDescent="0.3">
      <c r="A1647">
        <v>1353</v>
      </c>
      <c r="B1647">
        <v>17580</v>
      </c>
      <c r="C1647" t="s">
        <v>5052</v>
      </c>
      <c r="D1647">
        <v>20160527</v>
      </c>
      <c r="E1647">
        <v>1</v>
      </c>
      <c r="F1647" t="s">
        <v>45</v>
      </c>
      <c r="H1647" t="s">
        <v>5053</v>
      </c>
      <c r="I1647" t="s">
        <v>4810</v>
      </c>
      <c r="J1647" t="s">
        <v>1210</v>
      </c>
      <c r="K1647">
        <v>7</v>
      </c>
      <c r="L1647" s="1">
        <v>0.50694444444444442</v>
      </c>
      <c r="M1647" s="1">
        <v>0.56944444444444442</v>
      </c>
      <c r="N1647" t="s">
        <v>4790</v>
      </c>
      <c r="O1647" t="s">
        <v>4826</v>
      </c>
      <c r="P1647" t="s">
        <v>42</v>
      </c>
      <c r="AD1647" t="s">
        <v>43</v>
      </c>
    </row>
    <row r="1648" spans="1:30" x14ac:dyDescent="0.3">
      <c r="A1648">
        <v>489</v>
      </c>
      <c r="B1648">
        <v>17590</v>
      </c>
      <c r="C1648" t="s">
        <v>5062</v>
      </c>
      <c r="D1648">
        <v>20160527</v>
      </c>
      <c r="E1648">
        <v>4</v>
      </c>
      <c r="F1648" t="s">
        <v>38</v>
      </c>
      <c r="H1648" t="s">
        <v>5063</v>
      </c>
      <c r="I1648" t="s">
        <v>5064</v>
      </c>
      <c r="J1648" t="s">
        <v>4762</v>
      </c>
      <c r="K1648">
        <v>7</v>
      </c>
      <c r="L1648" s="1">
        <v>0.45833333333333331</v>
      </c>
      <c r="M1648" s="1">
        <v>0.54166666666666663</v>
      </c>
      <c r="N1648" t="s">
        <v>4763</v>
      </c>
      <c r="O1648" t="s">
        <v>4764</v>
      </c>
      <c r="P1648" t="s">
        <v>57</v>
      </c>
      <c r="Z1648">
        <v>11</v>
      </c>
      <c r="AA1648" t="s">
        <v>5065</v>
      </c>
      <c r="AB1648" t="s">
        <v>5066</v>
      </c>
      <c r="AC1648" t="s">
        <v>5062</v>
      </c>
      <c r="AD1648" t="s">
        <v>43</v>
      </c>
    </row>
    <row r="1649" spans="1:30" x14ac:dyDescent="0.3">
      <c r="A1649">
        <v>489</v>
      </c>
      <c r="B1649">
        <v>17595</v>
      </c>
      <c r="C1649" t="s">
        <v>5071</v>
      </c>
      <c r="D1649">
        <v>20160526</v>
      </c>
      <c r="E1649">
        <v>2</v>
      </c>
      <c r="F1649" t="s">
        <v>38</v>
      </c>
      <c r="H1649" t="s">
        <v>5072</v>
      </c>
      <c r="I1649" t="s">
        <v>5073</v>
      </c>
      <c r="J1649" t="s">
        <v>4762</v>
      </c>
      <c r="K1649">
        <v>7</v>
      </c>
      <c r="L1649" s="1">
        <v>0.60416666666666663</v>
      </c>
      <c r="M1649" s="1">
        <v>0.66666666666666663</v>
      </c>
      <c r="N1649" t="s">
        <v>4763</v>
      </c>
      <c r="O1649" t="s">
        <v>4764</v>
      </c>
      <c r="P1649" t="s">
        <v>57</v>
      </c>
      <c r="S1649">
        <v>1</v>
      </c>
      <c r="T1649" t="s">
        <v>5074</v>
      </c>
      <c r="U1649" t="s">
        <v>5075</v>
      </c>
      <c r="AB1649" t="s">
        <v>5076</v>
      </c>
      <c r="AC1649" t="s">
        <v>5071</v>
      </c>
      <c r="AD1649" t="s">
        <v>43</v>
      </c>
    </row>
    <row r="1650" spans="1:30" hidden="1" x14ac:dyDescent="0.3">
      <c r="A1650">
        <v>786</v>
      </c>
      <c r="B1650">
        <v>17662</v>
      </c>
      <c r="C1650" t="s">
        <v>5155</v>
      </c>
      <c r="AD1650" t="s">
        <v>29</v>
      </c>
    </row>
    <row r="1651" spans="1:30" x14ac:dyDescent="0.3">
      <c r="A1651">
        <v>489</v>
      </c>
      <c r="B1651">
        <v>17607</v>
      </c>
      <c r="C1651" t="s">
        <v>5085</v>
      </c>
      <c r="D1651">
        <v>20160524</v>
      </c>
      <c r="E1651">
        <v>2</v>
      </c>
      <c r="F1651" t="s">
        <v>45</v>
      </c>
      <c r="H1651" t="s">
        <v>5072</v>
      </c>
      <c r="I1651" t="s">
        <v>5073</v>
      </c>
      <c r="J1651" t="s">
        <v>4762</v>
      </c>
      <c r="K1651">
        <v>7</v>
      </c>
      <c r="L1651" s="1">
        <v>0.4375</v>
      </c>
      <c r="M1651" s="1">
        <v>0.47916666666666669</v>
      </c>
      <c r="N1651" t="s">
        <v>4763</v>
      </c>
      <c r="O1651" t="s">
        <v>4764</v>
      </c>
      <c r="P1651" t="s">
        <v>57</v>
      </c>
      <c r="S1651">
        <v>1</v>
      </c>
      <c r="T1651" t="s">
        <v>5086</v>
      </c>
      <c r="U1651" t="s">
        <v>5087</v>
      </c>
      <c r="AA1651" t="s">
        <v>5088</v>
      </c>
      <c r="AB1651" t="s">
        <v>5089</v>
      </c>
      <c r="AC1651" t="s">
        <v>5085</v>
      </c>
      <c r="AD1651" t="s">
        <v>43</v>
      </c>
    </row>
    <row r="1652" spans="1:30" hidden="1" x14ac:dyDescent="0.3">
      <c r="A1652">
        <v>628</v>
      </c>
      <c r="B1652">
        <v>17667</v>
      </c>
      <c r="C1652" t="s">
        <v>5161</v>
      </c>
      <c r="AD1652" t="s">
        <v>31</v>
      </c>
    </row>
    <row r="1653" spans="1:30" x14ac:dyDescent="0.3">
      <c r="A1653">
        <v>489</v>
      </c>
      <c r="B1653">
        <v>17612</v>
      </c>
      <c r="C1653" t="s">
        <v>5093</v>
      </c>
      <c r="D1653">
        <v>20160525</v>
      </c>
      <c r="E1653">
        <v>2</v>
      </c>
      <c r="F1653" t="s">
        <v>45</v>
      </c>
      <c r="H1653" t="s">
        <v>5072</v>
      </c>
      <c r="I1653" t="s">
        <v>5073</v>
      </c>
      <c r="J1653" t="s">
        <v>4762</v>
      </c>
      <c r="K1653">
        <v>7</v>
      </c>
      <c r="L1653" s="1">
        <v>0.52083333333333337</v>
      </c>
      <c r="M1653" s="1">
        <v>0.5625</v>
      </c>
      <c r="N1653" t="s">
        <v>4763</v>
      </c>
      <c r="O1653" t="s">
        <v>4771</v>
      </c>
      <c r="P1653" t="s">
        <v>57</v>
      </c>
      <c r="S1653">
        <v>1</v>
      </c>
      <c r="T1653" t="s">
        <v>5094</v>
      </c>
      <c r="U1653" t="s">
        <v>5095</v>
      </c>
      <c r="AA1653" t="s">
        <v>5096</v>
      </c>
      <c r="AB1653" t="s">
        <v>5097</v>
      </c>
      <c r="AC1653" t="s">
        <v>5093</v>
      </c>
      <c r="AD1653" t="s">
        <v>43</v>
      </c>
    </row>
    <row r="1654" spans="1:30" hidden="1" x14ac:dyDescent="0.3">
      <c r="A1654">
        <v>786</v>
      </c>
      <c r="B1654">
        <v>17673</v>
      </c>
      <c r="C1654" t="s">
        <v>5165</v>
      </c>
      <c r="AD1654" t="s">
        <v>29</v>
      </c>
    </row>
    <row r="1655" spans="1:30" x14ac:dyDescent="0.3">
      <c r="A1655">
        <v>1352</v>
      </c>
      <c r="B1655">
        <v>17645</v>
      </c>
      <c r="C1655" t="s">
        <v>5127</v>
      </c>
      <c r="D1655">
        <v>20160524</v>
      </c>
      <c r="E1655">
        <v>1</v>
      </c>
      <c r="F1655" t="s">
        <v>45</v>
      </c>
      <c r="H1655" t="s">
        <v>5128</v>
      </c>
      <c r="I1655" t="s">
        <v>5129</v>
      </c>
      <c r="J1655" t="s">
        <v>4769</v>
      </c>
      <c r="K1655">
        <v>7</v>
      </c>
      <c r="L1655" s="1">
        <v>0.35416666666666669</v>
      </c>
      <c r="M1655" s="1">
        <v>0.3888888888888889</v>
      </c>
      <c r="N1655" t="s">
        <v>4770</v>
      </c>
      <c r="O1655" t="s">
        <v>4771</v>
      </c>
      <c r="P1655" t="s">
        <v>57</v>
      </c>
      <c r="Q1655">
        <v>1</v>
      </c>
      <c r="R1655">
        <v>1</v>
      </c>
      <c r="AC1655" t="s">
        <v>5127</v>
      </c>
      <c r="AD1655" t="s">
        <v>43</v>
      </c>
    </row>
    <row r="1656" spans="1:30" x14ac:dyDescent="0.3">
      <c r="A1656">
        <v>1390</v>
      </c>
      <c r="B1656">
        <v>17714</v>
      </c>
      <c r="C1656" t="s">
        <v>5210</v>
      </c>
      <c r="D1656">
        <v>20160523</v>
      </c>
      <c r="E1656">
        <v>1</v>
      </c>
      <c r="F1656" t="s">
        <v>45</v>
      </c>
      <c r="G1656">
        <v>1</v>
      </c>
      <c r="H1656" t="s">
        <v>5211</v>
      </c>
      <c r="I1656" t="s">
        <v>5212</v>
      </c>
      <c r="J1656" t="s">
        <v>5213</v>
      </c>
      <c r="K1656">
        <v>7</v>
      </c>
      <c r="L1656" s="1">
        <v>0.60416666666666663</v>
      </c>
      <c r="M1656" s="1">
        <v>0.625</v>
      </c>
      <c r="N1656">
        <v>969179075</v>
      </c>
      <c r="P1656" t="s">
        <v>42</v>
      </c>
      <c r="AD1656" t="s">
        <v>43</v>
      </c>
    </row>
    <row r="1657" spans="1:30" x14ac:dyDescent="0.3">
      <c r="A1657">
        <v>1390</v>
      </c>
      <c r="B1657">
        <v>17716</v>
      </c>
      <c r="C1657" t="s">
        <v>5214</v>
      </c>
      <c r="D1657">
        <v>20160523</v>
      </c>
      <c r="E1657">
        <v>4</v>
      </c>
      <c r="F1657" t="s">
        <v>38</v>
      </c>
      <c r="G1657">
        <v>1</v>
      </c>
      <c r="H1657" t="s">
        <v>5211</v>
      </c>
      <c r="I1657" t="s">
        <v>5212</v>
      </c>
      <c r="J1657" t="s">
        <v>5213</v>
      </c>
      <c r="K1657">
        <v>7</v>
      </c>
      <c r="L1657" s="1">
        <v>0.625</v>
      </c>
      <c r="M1657" s="1">
        <v>0.66666666666666663</v>
      </c>
      <c r="N1657">
        <v>69179075</v>
      </c>
      <c r="P1657" t="s">
        <v>42</v>
      </c>
      <c r="AD1657" t="s">
        <v>43</v>
      </c>
    </row>
    <row r="1658" spans="1:30" x14ac:dyDescent="0.3">
      <c r="A1658">
        <v>1390</v>
      </c>
      <c r="B1658">
        <v>17717</v>
      </c>
      <c r="C1658" t="s">
        <v>5215</v>
      </c>
      <c r="D1658">
        <v>20160524</v>
      </c>
      <c r="E1658">
        <v>2</v>
      </c>
      <c r="F1658" t="s">
        <v>38</v>
      </c>
      <c r="G1658">
        <v>1</v>
      </c>
      <c r="H1658" t="s">
        <v>5211</v>
      </c>
      <c r="I1658" t="s">
        <v>5212</v>
      </c>
      <c r="J1658" t="s">
        <v>5213</v>
      </c>
      <c r="K1658">
        <v>7</v>
      </c>
      <c r="L1658" s="1">
        <v>0.60416666666666663</v>
      </c>
      <c r="M1658" s="1">
        <v>0.66666666666666663</v>
      </c>
      <c r="N1658">
        <v>69179075</v>
      </c>
      <c r="P1658" t="s">
        <v>42</v>
      </c>
      <c r="AD1658" t="s">
        <v>43</v>
      </c>
    </row>
    <row r="1659" spans="1:30" x14ac:dyDescent="0.3">
      <c r="A1659">
        <v>1390</v>
      </c>
      <c r="B1659">
        <v>17718</v>
      </c>
      <c r="C1659" t="s">
        <v>5216</v>
      </c>
      <c r="D1659">
        <v>20160525</v>
      </c>
      <c r="E1659">
        <v>4</v>
      </c>
      <c r="F1659" t="s">
        <v>45</v>
      </c>
      <c r="G1659">
        <v>1</v>
      </c>
      <c r="H1659" t="s">
        <v>5217</v>
      </c>
      <c r="I1659" t="s">
        <v>5212</v>
      </c>
      <c r="J1659" t="s">
        <v>5213</v>
      </c>
      <c r="K1659">
        <v>7</v>
      </c>
      <c r="L1659" s="1">
        <v>0.60416666666666663</v>
      </c>
      <c r="M1659" s="1">
        <v>0.66666666666666663</v>
      </c>
      <c r="N1659">
        <v>69179075</v>
      </c>
      <c r="P1659" t="s">
        <v>42</v>
      </c>
      <c r="AD1659" t="s">
        <v>43</v>
      </c>
    </row>
    <row r="1660" spans="1:30" x14ac:dyDescent="0.3">
      <c r="A1660">
        <v>1390</v>
      </c>
      <c r="B1660">
        <v>17720</v>
      </c>
      <c r="C1660" t="s">
        <v>5218</v>
      </c>
      <c r="D1660">
        <v>20160526</v>
      </c>
      <c r="E1660">
        <v>4</v>
      </c>
      <c r="F1660" t="s">
        <v>38</v>
      </c>
      <c r="H1660" t="s">
        <v>5219</v>
      </c>
      <c r="I1660" t="s">
        <v>5212</v>
      </c>
      <c r="J1660" t="s">
        <v>5213</v>
      </c>
      <c r="K1660">
        <v>7</v>
      </c>
      <c r="L1660" s="1">
        <v>0.60416666666666663</v>
      </c>
      <c r="M1660" s="1">
        <v>0.66666666666666663</v>
      </c>
      <c r="N1660">
        <v>69179075</v>
      </c>
      <c r="P1660" t="s">
        <v>42</v>
      </c>
      <c r="AD1660" t="s">
        <v>43</v>
      </c>
    </row>
    <row r="1661" spans="1:30" x14ac:dyDescent="0.3">
      <c r="A1661">
        <v>1390</v>
      </c>
      <c r="B1661">
        <v>17721</v>
      </c>
      <c r="C1661" t="s">
        <v>5220</v>
      </c>
      <c r="D1661">
        <v>20160527</v>
      </c>
      <c r="E1661">
        <v>4</v>
      </c>
      <c r="F1661" t="s">
        <v>38</v>
      </c>
      <c r="G1661">
        <v>1</v>
      </c>
      <c r="H1661" t="s">
        <v>5217</v>
      </c>
      <c r="I1661" t="s">
        <v>5212</v>
      </c>
      <c r="J1661" t="s">
        <v>5213</v>
      </c>
      <c r="K1661">
        <v>7</v>
      </c>
      <c r="L1661" s="1">
        <v>0.45833333333333331</v>
      </c>
      <c r="M1661" s="1">
        <v>0.56944444444444442</v>
      </c>
      <c r="N1661">
        <v>69179075</v>
      </c>
      <c r="P1661" t="s">
        <v>42</v>
      </c>
      <c r="AD1661" t="s">
        <v>43</v>
      </c>
    </row>
    <row r="1662" spans="1:30" x14ac:dyDescent="0.3">
      <c r="A1662">
        <v>1399</v>
      </c>
      <c r="B1662">
        <v>17738</v>
      </c>
      <c r="C1662" t="s">
        <v>5227</v>
      </c>
      <c r="D1662">
        <v>20160526</v>
      </c>
      <c r="E1662">
        <v>1</v>
      </c>
      <c r="F1662" t="s">
        <v>45</v>
      </c>
      <c r="H1662" t="s">
        <v>5228</v>
      </c>
      <c r="I1662" t="s">
        <v>5229</v>
      </c>
      <c r="J1662" t="s">
        <v>5230</v>
      </c>
      <c r="K1662">
        <v>7</v>
      </c>
      <c r="L1662" s="1">
        <v>0.35416666666666669</v>
      </c>
      <c r="M1662" s="1">
        <v>0.41666666666666669</v>
      </c>
      <c r="N1662" t="s">
        <v>5231</v>
      </c>
      <c r="P1662" t="s">
        <v>42</v>
      </c>
      <c r="AD1662" t="s">
        <v>43</v>
      </c>
    </row>
    <row r="1663" spans="1:30" hidden="1" x14ac:dyDescent="0.3">
      <c r="A1663">
        <v>91</v>
      </c>
      <c r="B1663">
        <v>17683</v>
      </c>
      <c r="C1663" t="s">
        <v>1986</v>
      </c>
      <c r="AD1663" t="s">
        <v>29</v>
      </c>
    </row>
    <row r="1664" spans="1:30" x14ac:dyDescent="0.3">
      <c r="A1664">
        <v>1360</v>
      </c>
      <c r="B1664">
        <v>17740</v>
      </c>
      <c r="C1664" t="s">
        <v>5232</v>
      </c>
      <c r="D1664">
        <v>20160525</v>
      </c>
      <c r="E1664">
        <v>2</v>
      </c>
      <c r="F1664" t="s">
        <v>45</v>
      </c>
      <c r="G1664">
        <v>1</v>
      </c>
      <c r="H1664" t="s">
        <v>5233</v>
      </c>
      <c r="I1664" t="s">
        <v>5234</v>
      </c>
      <c r="J1664" t="s">
        <v>5230</v>
      </c>
      <c r="K1664">
        <v>7</v>
      </c>
      <c r="L1664" s="1">
        <v>0.60416666666666663</v>
      </c>
      <c r="M1664" s="1">
        <v>0.64583333333333337</v>
      </c>
      <c r="N1664" t="s">
        <v>5235</v>
      </c>
      <c r="O1664" t="s">
        <v>5236</v>
      </c>
      <c r="P1664" t="s">
        <v>42</v>
      </c>
      <c r="AD1664" t="s">
        <v>43</v>
      </c>
    </row>
    <row r="1665" spans="1:30" x14ac:dyDescent="0.3">
      <c r="A1665">
        <v>1398</v>
      </c>
      <c r="B1665">
        <v>17742</v>
      </c>
      <c r="C1665" t="s">
        <v>5237</v>
      </c>
      <c r="D1665">
        <v>20160526</v>
      </c>
      <c r="E1665">
        <v>2</v>
      </c>
      <c r="F1665" t="s">
        <v>38</v>
      </c>
      <c r="H1665" t="s">
        <v>5238</v>
      </c>
      <c r="I1665" t="s">
        <v>5238</v>
      </c>
      <c r="J1665" t="s">
        <v>5230</v>
      </c>
      <c r="K1665">
        <v>7</v>
      </c>
      <c r="L1665" s="1">
        <v>0.60416666666666663</v>
      </c>
      <c r="M1665" s="1">
        <v>0.64583333333333337</v>
      </c>
      <c r="N1665" t="s">
        <v>5239</v>
      </c>
      <c r="O1665" t="s">
        <v>5240</v>
      </c>
      <c r="P1665" t="s">
        <v>42</v>
      </c>
      <c r="AD1665" t="s">
        <v>43</v>
      </c>
    </row>
    <row r="1666" spans="1:30" x14ac:dyDescent="0.3">
      <c r="A1666">
        <v>1404</v>
      </c>
      <c r="B1666">
        <v>17752</v>
      </c>
      <c r="C1666" t="s">
        <v>5251</v>
      </c>
      <c r="D1666">
        <v>20160524</v>
      </c>
      <c r="E1666">
        <v>2</v>
      </c>
      <c r="F1666" t="s">
        <v>45</v>
      </c>
      <c r="H1666" t="s">
        <v>5252</v>
      </c>
      <c r="I1666" t="s">
        <v>5253</v>
      </c>
      <c r="J1666" t="s">
        <v>5230</v>
      </c>
      <c r="K1666">
        <v>7</v>
      </c>
      <c r="L1666" s="1">
        <v>0.52083333333333337</v>
      </c>
      <c r="M1666" s="1">
        <v>0.5625</v>
      </c>
      <c r="N1666" t="s">
        <v>5254</v>
      </c>
      <c r="O1666" t="s">
        <v>5255</v>
      </c>
      <c r="P1666" t="s">
        <v>42</v>
      </c>
      <c r="AD1666" t="s">
        <v>43</v>
      </c>
    </row>
    <row r="1667" spans="1:30" hidden="1" x14ac:dyDescent="0.3">
      <c r="A1667">
        <v>91</v>
      </c>
      <c r="B1667">
        <v>17690</v>
      </c>
      <c r="C1667" t="s">
        <v>5187</v>
      </c>
      <c r="AD1667" t="s">
        <v>29</v>
      </c>
    </row>
    <row r="1668" spans="1:30" hidden="1" x14ac:dyDescent="0.3">
      <c r="A1668">
        <v>1258</v>
      </c>
      <c r="B1668">
        <v>17694</v>
      </c>
      <c r="C1668" t="s">
        <v>5188</v>
      </c>
      <c r="AD1668" t="s">
        <v>29</v>
      </c>
    </row>
    <row r="1669" spans="1:30" x14ac:dyDescent="0.3">
      <c r="A1669">
        <v>1404</v>
      </c>
      <c r="B1669">
        <v>17754</v>
      </c>
      <c r="C1669" t="s">
        <v>5259</v>
      </c>
      <c r="D1669">
        <v>20160525</v>
      </c>
      <c r="E1669">
        <v>2</v>
      </c>
      <c r="F1669" t="s">
        <v>38</v>
      </c>
      <c r="G1669">
        <v>1</v>
      </c>
      <c r="H1669" t="s">
        <v>5252</v>
      </c>
      <c r="I1669" t="s">
        <v>5253</v>
      </c>
      <c r="J1669" t="s">
        <v>5230</v>
      </c>
      <c r="K1669">
        <v>7</v>
      </c>
      <c r="L1669" s="1">
        <v>0.52083333333333337</v>
      </c>
      <c r="M1669" s="1">
        <v>0.5625</v>
      </c>
      <c r="N1669" t="s">
        <v>5254</v>
      </c>
      <c r="O1669" t="s">
        <v>5260</v>
      </c>
      <c r="P1669" t="s">
        <v>42</v>
      </c>
      <c r="AD1669" t="s">
        <v>43</v>
      </c>
    </row>
    <row r="1670" spans="1:30" hidden="1" x14ac:dyDescent="0.3">
      <c r="A1670">
        <v>1393</v>
      </c>
      <c r="B1670">
        <v>17698</v>
      </c>
      <c r="C1670" t="s">
        <v>5196</v>
      </c>
      <c r="AD1670" t="s">
        <v>29</v>
      </c>
    </row>
    <row r="1671" spans="1:30" x14ac:dyDescent="0.3">
      <c r="A1671">
        <v>1351</v>
      </c>
      <c r="B1671">
        <v>17790</v>
      </c>
      <c r="C1671" t="s">
        <v>5303</v>
      </c>
      <c r="D1671">
        <v>20160523</v>
      </c>
      <c r="E1671">
        <v>1</v>
      </c>
      <c r="F1671" t="s">
        <v>45</v>
      </c>
      <c r="H1671" t="s">
        <v>4756</v>
      </c>
      <c r="I1671" t="s">
        <v>4774</v>
      </c>
      <c r="J1671" t="s">
        <v>1210</v>
      </c>
      <c r="K1671">
        <v>7</v>
      </c>
      <c r="L1671" s="1">
        <v>0.5</v>
      </c>
      <c r="M1671" s="1">
        <v>0.5625</v>
      </c>
      <c r="N1671" t="s">
        <v>5304</v>
      </c>
      <c r="O1671" t="s">
        <v>5305</v>
      </c>
      <c r="P1671" t="s">
        <v>57</v>
      </c>
      <c r="Q1671">
        <v>1</v>
      </c>
      <c r="R1671">
        <v>9</v>
      </c>
      <c r="AC1671" t="s">
        <v>5303</v>
      </c>
      <c r="AD1671" t="s">
        <v>43</v>
      </c>
    </row>
    <row r="1672" spans="1:30" hidden="1" x14ac:dyDescent="0.3">
      <c r="A1672">
        <v>1258</v>
      </c>
      <c r="B1672">
        <v>17702</v>
      </c>
      <c r="C1672" t="s">
        <v>5205</v>
      </c>
      <c r="AD1672" t="s">
        <v>31</v>
      </c>
    </row>
    <row r="1673" spans="1:30" hidden="1" x14ac:dyDescent="0.3">
      <c r="A1673">
        <v>1258</v>
      </c>
      <c r="B1673">
        <v>17705</v>
      </c>
      <c r="C1673" t="s">
        <v>5206</v>
      </c>
      <c r="AD1673" t="s">
        <v>29</v>
      </c>
    </row>
    <row r="1674" spans="1:30" x14ac:dyDescent="0.3">
      <c r="A1674">
        <v>1351</v>
      </c>
      <c r="B1674">
        <v>17791</v>
      </c>
      <c r="C1674" t="s">
        <v>5306</v>
      </c>
      <c r="D1674">
        <v>20160524</v>
      </c>
      <c r="E1674">
        <v>2</v>
      </c>
      <c r="F1674" t="s">
        <v>45</v>
      </c>
      <c r="H1674" t="s">
        <v>5307</v>
      </c>
      <c r="I1674" t="s">
        <v>5308</v>
      </c>
      <c r="J1674" t="s">
        <v>1210</v>
      </c>
      <c r="K1674">
        <v>7</v>
      </c>
      <c r="L1674" s="1">
        <v>0.60416666666666663</v>
      </c>
      <c r="M1674" s="1">
        <v>0.63541666666666663</v>
      </c>
      <c r="N1674" t="s">
        <v>5304</v>
      </c>
      <c r="O1674" t="s">
        <v>4771</v>
      </c>
      <c r="P1674" t="s">
        <v>57</v>
      </c>
      <c r="S1674">
        <v>1</v>
      </c>
      <c r="T1674" t="s">
        <v>5309</v>
      </c>
      <c r="U1674" t="s">
        <v>5310</v>
      </c>
      <c r="AB1674" t="s">
        <v>5311</v>
      </c>
      <c r="AC1674" t="s">
        <v>5306</v>
      </c>
      <c r="AD1674" t="s">
        <v>43</v>
      </c>
    </row>
    <row r="1675" spans="1:30" hidden="1" x14ac:dyDescent="0.3">
      <c r="A1675">
        <v>1006</v>
      </c>
      <c r="B1675">
        <v>17710</v>
      </c>
      <c r="C1675" t="s">
        <v>5209</v>
      </c>
      <c r="AD1675" t="s">
        <v>29</v>
      </c>
    </row>
    <row r="1676" spans="1:30" x14ac:dyDescent="0.3">
      <c r="A1676">
        <v>794</v>
      </c>
      <c r="B1676">
        <v>17820</v>
      </c>
      <c r="C1676" t="s">
        <v>5350</v>
      </c>
      <c r="D1676">
        <v>20160523</v>
      </c>
      <c r="E1676">
        <v>1</v>
      </c>
      <c r="F1676" t="s">
        <v>45</v>
      </c>
      <c r="J1676" t="s">
        <v>5351</v>
      </c>
      <c r="K1676">
        <v>7</v>
      </c>
      <c r="P1676" t="s">
        <v>57</v>
      </c>
      <c r="Q1676" t="s">
        <v>5352</v>
      </c>
      <c r="R1676" t="s">
        <v>5353</v>
      </c>
      <c r="AB1676" t="s">
        <v>5354</v>
      </c>
      <c r="AC1676" t="s">
        <v>5350</v>
      </c>
      <c r="AD1676" t="s">
        <v>43</v>
      </c>
    </row>
    <row r="1677" spans="1:30" ht="396" x14ac:dyDescent="0.3">
      <c r="A1677">
        <v>794</v>
      </c>
      <c r="B1677">
        <v>17823</v>
      </c>
      <c r="C1677" t="s">
        <v>5355</v>
      </c>
      <c r="D1677">
        <v>20160524</v>
      </c>
      <c r="E1677">
        <v>2</v>
      </c>
      <c r="F1677" t="s">
        <v>45</v>
      </c>
      <c r="J1677" t="s">
        <v>5351</v>
      </c>
      <c r="K1677">
        <v>7</v>
      </c>
      <c r="P1677" t="s">
        <v>57</v>
      </c>
      <c r="S1677" t="s">
        <v>5356</v>
      </c>
      <c r="T1677" t="s">
        <v>5357</v>
      </c>
      <c r="U1677" t="s">
        <v>5358</v>
      </c>
      <c r="AB1677" s="2" t="s">
        <v>5359</v>
      </c>
      <c r="AC1677" t="s">
        <v>5355</v>
      </c>
      <c r="AD1677" t="s">
        <v>43</v>
      </c>
    </row>
    <row r="1678" spans="1:30" x14ac:dyDescent="0.3">
      <c r="A1678">
        <v>1354</v>
      </c>
      <c r="B1678">
        <v>17921</v>
      </c>
      <c r="C1678" t="s">
        <v>5456</v>
      </c>
      <c r="D1678">
        <v>20160524</v>
      </c>
      <c r="E1678">
        <v>1</v>
      </c>
      <c r="F1678" t="s">
        <v>45</v>
      </c>
      <c r="H1678" t="s">
        <v>5457</v>
      </c>
      <c r="I1678" t="s">
        <v>5458</v>
      </c>
      <c r="J1678" t="s">
        <v>1210</v>
      </c>
      <c r="K1678">
        <v>7</v>
      </c>
      <c r="L1678" s="1">
        <v>0.60416666666666663</v>
      </c>
      <c r="M1678" s="1">
        <v>0.66666666666666663</v>
      </c>
      <c r="N1678">
        <v>991333343</v>
      </c>
      <c r="O1678" t="s">
        <v>4764</v>
      </c>
      <c r="P1678" t="s">
        <v>57</v>
      </c>
      <c r="Q1678">
        <v>4</v>
      </c>
      <c r="R1678">
        <v>1</v>
      </c>
      <c r="AC1678" t="s">
        <v>5456</v>
      </c>
      <c r="AD1678" t="s">
        <v>43</v>
      </c>
    </row>
    <row r="1679" spans="1:30" x14ac:dyDescent="0.3">
      <c r="A1679">
        <v>1425</v>
      </c>
      <c r="B1679">
        <v>17933</v>
      </c>
      <c r="C1679" t="s">
        <v>5466</v>
      </c>
      <c r="D1679">
        <v>20160525</v>
      </c>
      <c r="E1679">
        <v>2</v>
      </c>
      <c r="F1679" t="s">
        <v>45</v>
      </c>
      <c r="H1679" t="s">
        <v>5467</v>
      </c>
      <c r="I1679" t="s">
        <v>5468</v>
      </c>
      <c r="J1679" t="s">
        <v>5469</v>
      </c>
      <c r="K1679">
        <v>7</v>
      </c>
      <c r="L1679" s="1">
        <v>0.5</v>
      </c>
      <c r="M1679" s="1">
        <v>0.5625</v>
      </c>
      <c r="N1679" t="s">
        <v>5470</v>
      </c>
      <c r="P1679" t="s">
        <v>42</v>
      </c>
      <c r="AD1679" t="s">
        <v>43</v>
      </c>
    </row>
    <row r="1680" spans="1:30" x14ac:dyDescent="0.3">
      <c r="A1680">
        <v>1408</v>
      </c>
      <c r="B1680">
        <v>17998</v>
      </c>
      <c r="C1680" t="s">
        <v>5327</v>
      </c>
      <c r="D1680">
        <v>20160524</v>
      </c>
      <c r="E1680">
        <v>4</v>
      </c>
      <c r="F1680" t="s">
        <v>45</v>
      </c>
      <c r="H1680" t="s">
        <v>5557</v>
      </c>
      <c r="J1680" t="s">
        <v>5230</v>
      </c>
      <c r="K1680">
        <v>7</v>
      </c>
      <c r="L1680" s="1">
        <v>0.59375</v>
      </c>
      <c r="M1680" s="1">
        <v>0.65277777777777779</v>
      </c>
      <c r="P1680" t="s">
        <v>42</v>
      </c>
      <c r="AD1680" t="s">
        <v>43</v>
      </c>
    </row>
    <row r="1681" spans="1:30" x14ac:dyDescent="0.3">
      <c r="A1681">
        <v>794</v>
      </c>
      <c r="B1681">
        <v>18067</v>
      </c>
      <c r="C1681" t="s">
        <v>5571</v>
      </c>
      <c r="D1681">
        <v>20160525</v>
      </c>
      <c r="E1681">
        <v>2</v>
      </c>
      <c r="F1681" t="s">
        <v>45</v>
      </c>
      <c r="J1681" t="s">
        <v>5351</v>
      </c>
      <c r="K1681">
        <v>7</v>
      </c>
      <c r="P1681" t="s">
        <v>57</v>
      </c>
      <c r="S1681">
        <v>1</v>
      </c>
      <c r="T1681" t="s">
        <v>5572</v>
      </c>
      <c r="U1681" t="s">
        <v>5573</v>
      </c>
      <c r="AB1681" t="s">
        <v>5574</v>
      </c>
      <c r="AC1681" t="s">
        <v>5571</v>
      </c>
      <c r="AD1681" t="s">
        <v>43</v>
      </c>
    </row>
    <row r="1682" spans="1:30" hidden="1" x14ac:dyDescent="0.3">
      <c r="A1682">
        <v>1331</v>
      </c>
      <c r="B1682">
        <v>17723</v>
      </c>
      <c r="C1682" t="s">
        <v>5221</v>
      </c>
      <c r="AD1682" t="s">
        <v>31</v>
      </c>
    </row>
    <row r="1683" spans="1:30" x14ac:dyDescent="0.3">
      <c r="A1683">
        <v>1351</v>
      </c>
      <c r="B1683">
        <v>18279</v>
      </c>
      <c r="C1683" t="s">
        <v>5674</v>
      </c>
      <c r="D1683">
        <v>20160525</v>
      </c>
      <c r="E1683">
        <v>2</v>
      </c>
      <c r="F1683" t="s">
        <v>45</v>
      </c>
      <c r="H1683" t="s">
        <v>5307</v>
      </c>
      <c r="I1683" t="s">
        <v>5308</v>
      </c>
      <c r="J1683" t="s">
        <v>1210</v>
      </c>
      <c r="K1683">
        <v>7</v>
      </c>
      <c r="L1683" s="1">
        <v>0.5</v>
      </c>
      <c r="M1683" s="1">
        <v>0.5625</v>
      </c>
      <c r="N1683" t="s">
        <v>5304</v>
      </c>
      <c r="O1683" t="s">
        <v>4771</v>
      </c>
      <c r="P1683" t="s">
        <v>57</v>
      </c>
      <c r="S1683">
        <v>1</v>
      </c>
      <c r="T1683" t="s">
        <v>5309</v>
      </c>
      <c r="U1683" t="s">
        <v>5675</v>
      </c>
      <c r="AA1683" t="s">
        <v>5676</v>
      </c>
      <c r="AB1683" t="s">
        <v>5677</v>
      </c>
      <c r="AC1683" t="s">
        <v>5674</v>
      </c>
      <c r="AD1683" t="s">
        <v>43</v>
      </c>
    </row>
    <row r="1684" spans="1:30" x14ac:dyDescent="0.3">
      <c r="A1684">
        <v>324</v>
      </c>
      <c r="B1684">
        <v>18280</v>
      </c>
      <c r="C1684" t="s">
        <v>5678</v>
      </c>
      <c r="D1684">
        <v>20160525</v>
      </c>
      <c r="E1684">
        <v>2</v>
      </c>
      <c r="F1684" t="s">
        <v>45</v>
      </c>
      <c r="H1684" t="s">
        <v>5679</v>
      </c>
      <c r="I1684" t="s">
        <v>5680</v>
      </c>
      <c r="J1684" t="s">
        <v>4783</v>
      </c>
      <c r="K1684">
        <v>7</v>
      </c>
      <c r="L1684" s="1">
        <v>0.60416666666666663</v>
      </c>
      <c r="M1684" s="1">
        <v>0.66666666666666663</v>
      </c>
      <c r="N1684" t="s">
        <v>5681</v>
      </c>
      <c r="P1684" t="s">
        <v>42</v>
      </c>
      <c r="AD1684" t="s">
        <v>43</v>
      </c>
    </row>
    <row r="1685" spans="1:30" x14ac:dyDescent="0.3">
      <c r="A1685">
        <v>324</v>
      </c>
      <c r="B1685">
        <v>18282</v>
      </c>
      <c r="C1685" t="s">
        <v>5687</v>
      </c>
      <c r="D1685">
        <v>20160526</v>
      </c>
      <c r="E1685">
        <v>4</v>
      </c>
      <c r="F1685" t="s">
        <v>38</v>
      </c>
      <c r="H1685" t="s">
        <v>5688</v>
      </c>
      <c r="I1685" t="s">
        <v>5689</v>
      </c>
      <c r="J1685" t="s">
        <v>5688</v>
      </c>
      <c r="K1685">
        <v>7</v>
      </c>
      <c r="L1685" s="1">
        <v>0.45833333333333331</v>
      </c>
      <c r="M1685" s="1">
        <v>0.54166666666666663</v>
      </c>
      <c r="P1685" t="s">
        <v>42</v>
      </c>
      <c r="AD1685" t="s">
        <v>43</v>
      </c>
    </row>
    <row r="1686" spans="1:30" x14ac:dyDescent="0.3">
      <c r="A1686">
        <v>324</v>
      </c>
      <c r="B1686">
        <v>18285</v>
      </c>
      <c r="C1686" t="s">
        <v>5695</v>
      </c>
      <c r="D1686">
        <v>20160526</v>
      </c>
      <c r="E1686">
        <v>4</v>
      </c>
      <c r="F1686" t="s">
        <v>38</v>
      </c>
      <c r="G1686">
        <v>1</v>
      </c>
      <c r="H1686" t="s">
        <v>5696</v>
      </c>
      <c r="I1686" t="s">
        <v>5697</v>
      </c>
      <c r="J1686" t="s">
        <v>4783</v>
      </c>
      <c r="K1686">
        <v>7</v>
      </c>
      <c r="L1686" s="1">
        <v>0.60416666666666663</v>
      </c>
      <c r="M1686" s="1">
        <v>0.65625</v>
      </c>
      <c r="N1686" t="s">
        <v>5681</v>
      </c>
      <c r="P1686" t="s">
        <v>42</v>
      </c>
      <c r="AD1686" t="s">
        <v>43</v>
      </c>
    </row>
    <row r="1687" spans="1:30" x14ac:dyDescent="0.3">
      <c r="A1687">
        <v>324</v>
      </c>
      <c r="B1687">
        <v>18287</v>
      </c>
      <c r="C1687" t="s">
        <v>5704</v>
      </c>
      <c r="D1687">
        <v>20160526</v>
      </c>
      <c r="E1687">
        <v>3</v>
      </c>
      <c r="F1687" t="s">
        <v>38</v>
      </c>
      <c r="H1687" t="s">
        <v>5705</v>
      </c>
      <c r="I1687" t="s">
        <v>5697</v>
      </c>
      <c r="J1687" t="s">
        <v>4783</v>
      </c>
      <c r="K1687">
        <v>7</v>
      </c>
      <c r="L1687" s="1">
        <v>0.60416666666666663</v>
      </c>
      <c r="M1687" s="1">
        <v>0.66666666666666663</v>
      </c>
      <c r="N1687" t="s">
        <v>5681</v>
      </c>
      <c r="P1687" t="s">
        <v>42</v>
      </c>
      <c r="AD1687" t="s">
        <v>43</v>
      </c>
    </row>
    <row r="1688" spans="1:30" x14ac:dyDescent="0.3">
      <c r="A1688">
        <v>324</v>
      </c>
      <c r="B1688">
        <v>18289</v>
      </c>
      <c r="C1688" t="s">
        <v>5712</v>
      </c>
      <c r="D1688">
        <v>20160523</v>
      </c>
      <c r="E1688">
        <v>1</v>
      </c>
      <c r="F1688" t="s">
        <v>38</v>
      </c>
      <c r="H1688" t="s">
        <v>5713</v>
      </c>
      <c r="I1688" t="s">
        <v>5714</v>
      </c>
      <c r="J1688" t="s">
        <v>754</v>
      </c>
      <c r="K1688">
        <v>7</v>
      </c>
      <c r="L1688" s="1">
        <v>0.39583333333333331</v>
      </c>
      <c r="M1688" s="1">
        <v>0.625</v>
      </c>
      <c r="P1688" t="s">
        <v>42</v>
      </c>
      <c r="AD1688" t="s">
        <v>43</v>
      </c>
    </row>
    <row r="1689" spans="1:30" x14ac:dyDescent="0.3">
      <c r="A1689">
        <v>1352</v>
      </c>
      <c r="B1689">
        <v>18594</v>
      </c>
      <c r="C1689" t="s">
        <v>5913</v>
      </c>
      <c r="D1689">
        <v>20160525</v>
      </c>
      <c r="E1689">
        <v>1</v>
      </c>
      <c r="F1689" t="s">
        <v>45</v>
      </c>
      <c r="H1689" t="s">
        <v>5128</v>
      </c>
      <c r="I1689" t="s">
        <v>5129</v>
      </c>
      <c r="J1689" t="s">
        <v>4769</v>
      </c>
      <c r="K1689">
        <v>7</v>
      </c>
      <c r="L1689" s="1">
        <v>0.58333333333333337</v>
      </c>
      <c r="M1689" s="1">
        <v>0.60416666666666663</v>
      </c>
      <c r="N1689" t="s">
        <v>4770</v>
      </c>
      <c r="O1689" t="s">
        <v>4771</v>
      </c>
      <c r="P1689" t="s">
        <v>57</v>
      </c>
      <c r="Q1689">
        <v>1</v>
      </c>
      <c r="R1689">
        <v>1</v>
      </c>
      <c r="AC1689" t="s">
        <v>5913</v>
      </c>
      <c r="AD1689" t="s">
        <v>43</v>
      </c>
    </row>
    <row r="1690" spans="1:30" x14ac:dyDescent="0.3">
      <c r="A1690">
        <v>1454</v>
      </c>
      <c r="B1690">
        <v>18657</v>
      </c>
      <c r="C1690" t="s">
        <v>5932</v>
      </c>
      <c r="D1690">
        <v>20160526</v>
      </c>
      <c r="E1690">
        <v>4</v>
      </c>
      <c r="F1690" t="s">
        <v>45</v>
      </c>
      <c r="H1690" t="s">
        <v>5933</v>
      </c>
      <c r="K1690">
        <v>7</v>
      </c>
      <c r="L1690" s="1">
        <v>0.58333333333333337</v>
      </c>
      <c r="M1690" s="1">
        <v>0.64583333333333337</v>
      </c>
      <c r="P1690" t="s">
        <v>42</v>
      </c>
      <c r="AD1690" t="s">
        <v>43</v>
      </c>
    </row>
    <row r="1691" spans="1:30" x14ac:dyDescent="0.3">
      <c r="A1691">
        <v>1471</v>
      </c>
      <c r="B1691">
        <v>18946</v>
      </c>
      <c r="C1691" t="s">
        <v>6098</v>
      </c>
      <c r="D1691">
        <v>20160523</v>
      </c>
      <c r="E1691">
        <v>1</v>
      </c>
      <c r="F1691" t="s">
        <v>45</v>
      </c>
      <c r="H1691" t="s">
        <v>6099</v>
      </c>
      <c r="I1691" t="s">
        <v>6100</v>
      </c>
      <c r="J1691" t="s">
        <v>6101</v>
      </c>
      <c r="K1691">
        <v>7</v>
      </c>
      <c r="L1691" s="1">
        <v>0.35416666666666669</v>
      </c>
      <c r="M1691" s="1">
        <v>0.41666666666666669</v>
      </c>
      <c r="P1691" t="s">
        <v>42</v>
      </c>
      <c r="AD1691" t="s">
        <v>43</v>
      </c>
    </row>
    <row r="1692" spans="1:30" hidden="1" x14ac:dyDescent="0.3">
      <c r="A1692">
        <v>1111</v>
      </c>
      <c r="B1692">
        <v>17745</v>
      </c>
      <c r="C1692" t="s">
        <v>5248</v>
      </c>
      <c r="AD1692" t="s">
        <v>31</v>
      </c>
    </row>
    <row r="1693" spans="1:30" hidden="1" x14ac:dyDescent="0.3">
      <c r="A1693">
        <v>1111</v>
      </c>
      <c r="B1693">
        <v>17747</v>
      </c>
      <c r="C1693" t="s">
        <v>5249</v>
      </c>
      <c r="AD1693" t="s">
        <v>31</v>
      </c>
    </row>
    <row r="1694" spans="1:30" hidden="1" x14ac:dyDescent="0.3">
      <c r="A1694">
        <v>1111</v>
      </c>
      <c r="B1694">
        <v>17749</v>
      </c>
      <c r="C1694" t="s">
        <v>5250</v>
      </c>
      <c r="AD1694" t="s">
        <v>31</v>
      </c>
    </row>
    <row r="1695" spans="1:30" x14ac:dyDescent="0.3">
      <c r="A1695">
        <v>1471</v>
      </c>
      <c r="B1695">
        <v>18952</v>
      </c>
      <c r="C1695" t="s">
        <v>6112</v>
      </c>
      <c r="D1695">
        <v>20160524</v>
      </c>
      <c r="E1695">
        <v>2</v>
      </c>
      <c r="F1695" t="s">
        <v>45</v>
      </c>
      <c r="H1695" t="s">
        <v>6099</v>
      </c>
      <c r="I1695" t="s">
        <v>6100</v>
      </c>
      <c r="J1695" t="s">
        <v>6101</v>
      </c>
      <c r="K1695">
        <v>7</v>
      </c>
      <c r="L1695" s="1">
        <v>0.5</v>
      </c>
      <c r="M1695" s="1">
        <v>0.54166666666666663</v>
      </c>
      <c r="P1695" t="s">
        <v>42</v>
      </c>
      <c r="AD1695" t="s">
        <v>43</v>
      </c>
    </row>
    <row r="1696" spans="1:30" x14ac:dyDescent="0.3">
      <c r="A1696">
        <v>1471</v>
      </c>
      <c r="B1696">
        <v>18953</v>
      </c>
      <c r="C1696" t="s">
        <v>6113</v>
      </c>
      <c r="D1696">
        <v>20160525</v>
      </c>
      <c r="E1696">
        <v>2</v>
      </c>
      <c r="F1696" t="s">
        <v>45</v>
      </c>
      <c r="H1696" t="s">
        <v>6099</v>
      </c>
      <c r="I1696" t="s">
        <v>6100</v>
      </c>
      <c r="J1696" t="s">
        <v>6101</v>
      </c>
      <c r="K1696">
        <v>7</v>
      </c>
      <c r="L1696" s="1">
        <v>0.4375</v>
      </c>
      <c r="M1696" s="1">
        <v>0.47916666666666669</v>
      </c>
      <c r="P1696" t="s">
        <v>42</v>
      </c>
      <c r="AD1696" t="s">
        <v>43</v>
      </c>
    </row>
    <row r="1697" spans="1:30" x14ac:dyDescent="0.3">
      <c r="A1697">
        <v>1471</v>
      </c>
      <c r="B1697">
        <v>18954</v>
      </c>
      <c r="C1697" t="s">
        <v>6114</v>
      </c>
      <c r="D1697">
        <v>20160526</v>
      </c>
      <c r="E1697">
        <v>2</v>
      </c>
      <c r="F1697" t="s">
        <v>38</v>
      </c>
      <c r="G1697">
        <v>1</v>
      </c>
      <c r="H1697" t="s">
        <v>6099</v>
      </c>
      <c r="I1697" t="s">
        <v>6100</v>
      </c>
      <c r="J1697" t="s">
        <v>6101</v>
      </c>
      <c r="K1697">
        <v>7</v>
      </c>
      <c r="L1697" s="1">
        <v>0.4375</v>
      </c>
      <c r="M1697" s="1">
        <v>0.52083333333333337</v>
      </c>
      <c r="O1697" t="s">
        <v>6115</v>
      </c>
      <c r="P1697" t="s">
        <v>42</v>
      </c>
      <c r="AD1697" t="s">
        <v>43</v>
      </c>
    </row>
    <row r="1698" spans="1:30" x14ac:dyDescent="0.3">
      <c r="A1698">
        <v>375</v>
      </c>
      <c r="B1698">
        <v>19022</v>
      </c>
      <c r="C1698" t="s">
        <v>6159</v>
      </c>
      <c r="D1698">
        <v>20160523</v>
      </c>
      <c r="E1698">
        <v>1</v>
      </c>
      <c r="F1698" t="s">
        <v>38</v>
      </c>
      <c r="G1698">
        <v>1</v>
      </c>
      <c r="H1698" t="s">
        <v>6160</v>
      </c>
      <c r="I1698" t="s">
        <v>6161</v>
      </c>
      <c r="J1698" t="s">
        <v>754</v>
      </c>
      <c r="K1698">
        <v>7</v>
      </c>
      <c r="L1698" s="1">
        <v>0.5</v>
      </c>
      <c r="P1698" t="s">
        <v>57</v>
      </c>
      <c r="Q1698">
        <v>40</v>
      </c>
      <c r="R1698">
        <v>1</v>
      </c>
      <c r="AA1698" t="s">
        <v>6162</v>
      </c>
      <c r="AC1698" t="s">
        <v>6159</v>
      </c>
      <c r="AD1698" t="s">
        <v>43</v>
      </c>
    </row>
    <row r="1699" spans="1:30" x14ac:dyDescent="0.3">
      <c r="A1699">
        <v>375</v>
      </c>
      <c r="B1699">
        <v>19023</v>
      </c>
      <c r="C1699" t="s">
        <v>6163</v>
      </c>
      <c r="D1699">
        <v>20160526</v>
      </c>
      <c r="E1699">
        <v>4</v>
      </c>
      <c r="F1699" t="s">
        <v>45</v>
      </c>
      <c r="G1699">
        <v>1</v>
      </c>
      <c r="H1699" t="s">
        <v>6160</v>
      </c>
      <c r="I1699" t="s">
        <v>6161</v>
      </c>
      <c r="J1699" t="s">
        <v>6164</v>
      </c>
      <c r="K1699">
        <v>7</v>
      </c>
      <c r="L1699" s="1">
        <v>0.41666666666666669</v>
      </c>
      <c r="M1699" s="1">
        <v>0.54166666666666663</v>
      </c>
      <c r="P1699" t="s">
        <v>57</v>
      </c>
      <c r="Z1699">
        <v>30</v>
      </c>
      <c r="AA1699" t="s">
        <v>6165</v>
      </c>
      <c r="AC1699" t="s">
        <v>6163</v>
      </c>
      <c r="AD1699" t="s">
        <v>43</v>
      </c>
    </row>
    <row r="1700" spans="1:30" x14ac:dyDescent="0.3">
      <c r="A1700">
        <v>1351</v>
      </c>
      <c r="B1700">
        <v>19043</v>
      </c>
      <c r="C1700" t="s">
        <v>6189</v>
      </c>
      <c r="D1700">
        <v>20160526</v>
      </c>
      <c r="E1700">
        <v>2</v>
      </c>
      <c r="F1700" t="s">
        <v>45</v>
      </c>
      <c r="H1700" t="s">
        <v>5307</v>
      </c>
      <c r="I1700" t="s">
        <v>5308</v>
      </c>
      <c r="J1700" t="s">
        <v>1210</v>
      </c>
      <c r="K1700">
        <v>7</v>
      </c>
      <c r="L1700" s="1">
        <v>0.5</v>
      </c>
      <c r="M1700" s="1">
        <v>0.5625</v>
      </c>
      <c r="N1700" t="s">
        <v>5304</v>
      </c>
      <c r="O1700" t="s">
        <v>4771</v>
      </c>
      <c r="P1700" t="s">
        <v>57</v>
      </c>
      <c r="S1700">
        <v>1</v>
      </c>
      <c r="T1700" t="s">
        <v>5309</v>
      </c>
      <c r="U1700" t="s">
        <v>6190</v>
      </c>
      <c r="AA1700" t="s">
        <v>6191</v>
      </c>
      <c r="AC1700" t="s">
        <v>6189</v>
      </c>
      <c r="AD1700" t="s">
        <v>43</v>
      </c>
    </row>
    <row r="1701" spans="1:30" x14ac:dyDescent="0.3">
      <c r="A1701">
        <v>1351</v>
      </c>
      <c r="B1701">
        <v>19044</v>
      </c>
      <c r="C1701" t="s">
        <v>6192</v>
      </c>
      <c r="D1701">
        <v>20160527</v>
      </c>
      <c r="E1701">
        <v>4</v>
      </c>
      <c r="F1701" t="s">
        <v>38</v>
      </c>
      <c r="H1701" t="s">
        <v>6193</v>
      </c>
      <c r="I1701" t="s">
        <v>6193</v>
      </c>
      <c r="J1701" t="s">
        <v>1210</v>
      </c>
      <c r="K1701">
        <v>7</v>
      </c>
      <c r="L1701" s="1">
        <v>0.45833333333333331</v>
      </c>
      <c r="M1701" s="1">
        <v>0.5</v>
      </c>
      <c r="N1701" t="s">
        <v>5304</v>
      </c>
      <c r="O1701" t="s">
        <v>4771</v>
      </c>
      <c r="P1701" t="s">
        <v>57</v>
      </c>
      <c r="Z1701">
        <v>4</v>
      </c>
      <c r="AA1701" t="s">
        <v>6194</v>
      </c>
      <c r="AB1701" t="s">
        <v>6195</v>
      </c>
      <c r="AC1701" t="s">
        <v>6192</v>
      </c>
      <c r="AD1701" t="s">
        <v>43</v>
      </c>
    </row>
    <row r="1702" spans="1:30" hidden="1" x14ac:dyDescent="0.3">
      <c r="A1702">
        <v>189</v>
      </c>
      <c r="B1702">
        <v>17759</v>
      </c>
      <c r="C1702" t="s">
        <v>1657</v>
      </c>
      <c r="AD1702" t="s">
        <v>31</v>
      </c>
    </row>
    <row r="1703" spans="1:30" hidden="1" x14ac:dyDescent="0.3">
      <c r="A1703">
        <v>189</v>
      </c>
      <c r="B1703">
        <v>17763</v>
      </c>
      <c r="C1703" t="s">
        <v>5261</v>
      </c>
      <c r="AD1703" t="s">
        <v>31</v>
      </c>
    </row>
    <row r="1704" spans="1:30" x14ac:dyDescent="0.3">
      <c r="A1704">
        <v>1354</v>
      </c>
      <c r="B1704">
        <v>19363</v>
      </c>
      <c r="C1704" t="s">
        <v>6347</v>
      </c>
      <c r="D1704">
        <v>20160525</v>
      </c>
      <c r="E1704">
        <v>1</v>
      </c>
      <c r="F1704" t="s">
        <v>45</v>
      </c>
      <c r="H1704" t="s">
        <v>5457</v>
      </c>
      <c r="I1704" t="s">
        <v>5458</v>
      </c>
      <c r="J1704" t="s">
        <v>1210</v>
      </c>
      <c r="K1704">
        <v>7</v>
      </c>
      <c r="L1704" s="1">
        <v>0.60416666666666663</v>
      </c>
      <c r="M1704" s="1">
        <v>0.66666666666666663</v>
      </c>
      <c r="N1704">
        <v>991333343</v>
      </c>
      <c r="O1704" t="s">
        <v>4764</v>
      </c>
      <c r="P1704" t="s">
        <v>57</v>
      </c>
      <c r="Q1704">
        <v>4</v>
      </c>
      <c r="R1704">
        <v>1</v>
      </c>
      <c r="AC1704" t="s">
        <v>6347</v>
      </c>
      <c r="AD1704" t="s">
        <v>43</v>
      </c>
    </row>
    <row r="1705" spans="1:30" x14ac:dyDescent="0.3">
      <c r="A1705">
        <v>1354</v>
      </c>
      <c r="B1705">
        <v>19364</v>
      </c>
      <c r="C1705" t="s">
        <v>6348</v>
      </c>
      <c r="D1705">
        <v>20160526</v>
      </c>
      <c r="E1705">
        <v>1</v>
      </c>
      <c r="F1705" t="s">
        <v>45</v>
      </c>
      <c r="H1705" t="s">
        <v>5457</v>
      </c>
      <c r="I1705" t="s">
        <v>5458</v>
      </c>
      <c r="J1705" t="s">
        <v>1210</v>
      </c>
      <c r="K1705">
        <v>7</v>
      </c>
      <c r="L1705" s="1">
        <v>0.60416666666666663</v>
      </c>
      <c r="M1705" s="1">
        <v>0.66666666666666663</v>
      </c>
      <c r="N1705">
        <v>991333343</v>
      </c>
      <c r="O1705" t="s">
        <v>4771</v>
      </c>
      <c r="P1705" t="s">
        <v>57</v>
      </c>
      <c r="Q1705">
        <v>4</v>
      </c>
      <c r="R1705">
        <v>1</v>
      </c>
      <c r="AC1705" t="s">
        <v>6348</v>
      </c>
      <c r="AD1705" t="s">
        <v>43</v>
      </c>
    </row>
    <row r="1706" spans="1:30" hidden="1" x14ac:dyDescent="0.3">
      <c r="A1706">
        <v>189</v>
      </c>
      <c r="B1706">
        <v>17768</v>
      </c>
      <c r="C1706" t="s">
        <v>5287</v>
      </c>
      <c r="AD1706" t="s">
        <v>29</v>
      </c>
    </row>
    <row r="1707" spans="1:30" hidden="1" x14ac:dyDescent="0.3">
      <c r="A1707">
        <v>564</v>
      </c>
      <c r="B1707">
        <v>17770</v>
      </c>
      <c r="C1707" t="s">
        <v>2962</v>
      </c>
      <c r="AD1707" t="s">
        <v>29</v>
      </c>
    </row>
    <row r="1708" spans="1:30" x14ac:dyDescent="0.3">
      <c r="A1708">
        <v>1354</v>
      </c>
      <c r="B1708">
        <v>19365</v>
      </c>
      <c r="C1708" t="s">
        <v>6349</v>
      </c>
      <c r="D1708">
        <v>20160527</v>
      </c>
      <c r="E1708">
        <v>1</v>
      </c>
      <c r="F1708" t="s">
        <v>45</v>
      </c>
      <c r="H1708" t="s">
        <v>5457</v>
      </c>
      <c r="I1708" t="s">
        <v>5458</v>
      </c>
      <c r="J1708" t="s">
        <v>1210</v>
      </c>
      <c r="K1708">
        <v>7</v>
      </c>
      <c r="L1708" s="1">
        <v>0.60416666666666663</v>
      </c>
      <c r="M1708" s="1">
        <v>0.66666666666666663</v>
      </c>
      <c r="N1708">
        <v>991333343</v>
      </c>
      <c r="O1708" t="s">
        <v>4771</v>
      </c>
      <c r="P1708" t="s">
        <v>57</v>
      </c>
      <c r="Q1708">
        <v>4</v>
      </c>
      <c r="R1708">
        <v>1</v>
      </c>
      <c r="AC1708" t="s">
        <v>6349</v>
      </c>
      <c r="AD1708" t="s">
        <v>43</v>
      </c>
    </row>
    <row r="1709" spans="1:30" hidden="1" x14ac:dyDescent="0.3">
      <c r="A1709">
        <v>469</v>
      </c>
      <c r="B1709">
        <v>17775</v>
      </c>
      <c r="C1709" t="s">
        <v>5293</v>
      </c>
      <c r="AD1709" t="s">
        <v>29</v>
      </c>
    </row>
    <row r="1710" spans="1:30" x14ac:dyDescent="0.3">
      <c r="A1710">
        <v>1144</v>
      </c>
      <c r="B1710">
        <v>19429</v>
      </c>
      <c r="C1710" t="s">
        <v>6369</v>
      </c>
      <c r="D1710">
        <v>20160524</v>
      </c>
      <c r="E1710">
        <v>1</v>
      </c>
      <c r="F1710" t="s">
        <v>45</v>
      </c>
      <c r="G1710">
        <v>1</v>
      </c>
      <c r="H1710" t="s">
        <v>6370</v>
      </c>
      <c r="J1710" t="s">
        <v>6371</v>
      </c>
      <c r="K1710">
        <v>7</v>
      </c>
      <c r="L1710" s="1">
        <v>0.60416666666666663</v>
      </c>
      <c r="M1710" s="1">
        <v>0.64583333333333337</v>
      </c>
      <c r="P1710" t="s">
        <v>57</v>
      </c>
      <c r="Q1710">
        <v>30</v>
      </c>
      <c r="R1710">
        <v>1</v>
      </c>
      <c r="AA1710" t="s">
        <v>6372</v>
      </c>
      <c r="AC1710" t="s">
        <v>6369</v>
      </c>
      <c r="AD1710" t="s">
        <v>43</v>
      </c>
    </row>
    <row r="1711" spans="1:30" hidden="1" x14ac:dyDescent="0.3">
      <c r="A1711">
        <v>1365</v>
      </c>
      <c r="B1711">
        <v>17781</v>
      </c>
      <c r="C1711" t="s">
        <v>5297</v>
      </c>
      <c r="AD1711" t="s">
        <v>31</v>
      </c>
    </row>
    <row r="1712" spans="1:30" hidden="1" x14ac:dyDescent="0.3">
      <c r="A1712">
        <v>1319</v>
      </c>
      <c r="B1712">
        <v>17783</v>
      </c>
      <c r="C1712" t="s">
        <v>5298</v>
      </c>
      <c r="AD1712" t="s">
        <v>31</v>
      </c>
    </row>
    <row r="1713" spans="1:30" x14ac:dyDescent="0.3">
      <c r="A1713">
        <v>1144</v>
      </c>
      <c r="B1713">
        <v>19433</v>
      </c>
      <c r="C1713" t="s">
        <v>6373</v>
      </c>
      <c r="D1713">
        <v>20160525</v>
      </c>
      <c r="E1713">
        <v>2</v>
      </c>
      <c r="F1713" t="s">
        <v>45</v>
      </c>
      <c r="G1713">
        <v>1</v>
      </c>
      <c r="H1713" t="s">
        <v>6374</v>
      </c>
      <c r="J1713" t="s">
        <v>6371</v>
      </c>
      <c r="K1713">
        <v>7</v>
      </c>
      <c r="L1713" s="1">
        <v>0.35416666666666669</v>
      </c>
      <c r="M1713" s="1">
        <v>0.40625</v>
      </c>
      <c r="P1713" t="s">
        <v>57</v>
      </c>
      <c r="S1713">
        <v>1</v>
      </c>
      <c r="T1713" t="s">
        <v>6375</v>
      </c>
      <c r="U1713" t="s">
        <v>6376</v>
      </c>
      <c r="AA1713" t="s">
        <v>6377</v>
      </c>
      <c r="AC1713" t="s">
        <v>6373</v>
      </c>
      <c r="AD1713" t="s">
        <v>43</v>
      </c>
    </row>
    <row r="1714" spans="1:30" x14ac:dyDescent="0.3">
      <c r="A1714">
        <v>1144</v>
      </c>
      <c r="B1714">
        <v>19444</v>
      </c>
      <c r="C1714" t="s">
        <v>6379</v>
      </c>
      <c r="D1714">
        <v>20160526</v>
      </c>
      <c r="E1714">
        <v>4</v>
      </c>
      <c r="F1714" t="s">
        <v>38</v>
      </c>
      <c r="G1714">
        <v>1</v>
      </c>
      <c r="H1714" t="s">
        <v>6380</v>
      </c>
      <c r="J1714" t="s">
        <v>6371</v>
      </c>
      <c r="K1714">
        <v>7</v>
      </c>
      <c r="L1714" s="1">
        <v>0.5</v>
      </c>
      <c r="M1714" s="1">
        <v>0.55555555555555558</v>
      </c>
      <c r="P1714" t="s">
        <v>57</v>
      </c>
      <c r="Z1714">
        <v>100</v>
      </c>
      <c r="AA1714" t="s">
        <v>6381</v>
      </c>
      <c r="AC1714" t="s">
        <v>6382</v>
      </c>
      <c r="AD1714" t="s">
        <v>43</v>
      </c>
    </row>
    <row r="1715" spans="1:30" x14ac:dyDescent="0.3">
      <c r="A1715">
        <v>1144</v>
      </c>
      <c r="B1715">
        <v>19445</v>
      </c>
      <c r="C1715" t="s">
        <v>6383</v>
      </c>
      <c r="D1715">
        <v>20160526</v>
      </c>
      <c r="E1715">
        <v>3</v>
      </c>
      <c r="F1715" t="s">
        <v>45</v>
      </c>
      <c r="G1715">
        <v>1</v>
      </c>
      <c r="H1715" t="s">
        <v>6384</v>
      </c>
      <c r="J1715" t="s">
        <v>6371</v>
      </c>
      <c r="K1715">
        <v>7</v>
      </c>
      <c r="L1715" s="1">
        <v>0.5</v>
      </c>
      <c r="M1715" s="1">
        <v>0.54166666666666663</v>
      </c>
      <c r="P1715" t="s">
        <v>57</v>
      </c>
      <c r="W1715" t="s">
        <v>6385</v>
      </c>
      <c r="X1715" t="s">
        <v>6386</v>
      </c>
      <c r="Y1715">
        <v>36</v>
      </c>
      <c r="AA1715" t="s">
        <v>6387</v>
      </c>
      <c r="AC1715" t="s">
        <v>6383</v>
      </c>
      <c r="AD1715" t="s">
        <v>43</v>
      </c>
    </row>
    <row r="1716" spans="1:30" x14ac:dyDescent="0.3">
      <c r="A1716">
        <v>460</v>
      </c>
      <c r="B1716">
        <v>19580</v>
      </c>
      <c r="C1716" t="s">
        <v>6497</v>
      </c>
      <c r="D1716">
        <v>20160523</v>
      </c>
      <c r="E1716">
        <v>1</v>
      </c>
      <c r="F1716" t="s">
        <v>45</v>
      </c>
      <c r="H1716" t="s">
        <v>6498</v>
      </c>
      <c r="I1716" t="s">
        <v>6499</v>
      </c>
      <c r="J1716" t="s">
        <v>6500</v>
      </c>
      <c r="K1716">
        <v>7</v>
      </c>
      <c r="L1716" s="1">
        <v>0.35416666666666669</v>
      </c>
      <c r="M1716" s="1">
        <v>0.72916666666666663</v>
      </c>
      <c r="N1716" t="s">
        <v>6501</v>
      </c>
      <c r="O1716" t="s">
        <v>6502</v>
      </c>
      <c r="P1716" t="s">
        <v>42</v>
      </c>
      <c r="AD1716" t="s">
        <v>43</v>
      </c>
    </row>
    <row r="1717" spans="1:30" x14ac:dyDescent="0.3">
      <c r="A1717">
        <v>460</v>
      </c>
      <c r="B1717">
        <v>19589</v>
      </c>
      <c r="C1717" t="s">
        <v>6504</v>
      </c>
      <c r="D1717">
        <v>20160524</v>
      </c>
      <c r="E1717">
        <v>1</v>
      </c>
      <c r="F1717" t="s">
        <v>45</v>
      </c>
      <c r="H1717" t="s">
        <v>6505</v>
      </c>
      <c r="I1717" t="s">
        <v>6499</v>
      </c>
      <c r="J1717" t="s">
        <v>6500</v>
      </c>
      <c r="K1717">
        <v>7</v>
      </c>
      <c r="L1717" s="1">
        <v>0.35416666666666669</v>
      </c>
      <c r="M1717" s="1">
        <v>0.72916666666666663</v>
      </c>
      <c r="N1717" t="s">
        <v>6501</v>
      </c>
      <c r="P1717" t="s">
        <v>42</v>
      </c>
      <c r="AD1717" t="s">
        <v>43</v>
      </c>
    </row>
    <row r="1718" spans="1:30" x14ac:dyDescent="0.3">
      <c r="A1718">
        <v>460</v>
      </c>
      <c r="B1718">
        <v>19590</v>
      </c>
      <c r="C1718" t="s">
        <v>6506</v>
      </c>
      <c r="D1718">
        <v>20160525</v>
      </c>
      <c r="E1718">
        <v>1</v>
      </c>
      <c r="F1718" t="s">
        <v>45</v>
      </c>
      <c r="H1718" t="s">
        <v>6505</v>
      </c>
      <c r="I1718" t="s">
        <v>6499</v>
      </c>
      <c r="J1718" t="s">
        <v>6507</v>
      </c>
      <c r="K1718">
        <v>7</v>
      </c>
      <c r="L1718" s="1">
        <v>0.35416666666666669</v>
      </c>
      <c r="M1718" s="1">
        <v>0.72916666666666663</v>
      </c>
      <c r="N1718" t="s">
        <v>6508</v>
      </c>
      <c r="P1718" t="s">
        <v>42</v>
      </c>
      <c r="AD1718" t="s">
        <v>43</v>
      </c>
    </row>
    <row r="1719" spans="1:30" x14ac:dyDescent="0.3">
      <c r="A1719">
        <v>460</v>
      </c>
      <c r="B1719">
        <v>19591</v>
      </c>
      <c r="C1719" t="s">
        <v>6509</v>
      </c>
      <c r="D1719">
        <v>20160526</v>
      </c>
      <c r="E1719">
        <v>1</v>
      </c>
      <c r="F1719" t="s">
        <v>45</v>
      </c>
      <c r="H1719" t="s">
        <v>6505</v>
      </c>
      <c r="I1719" t="s">
        <v>6499</v>
      </c>
      <c r="J1719" t="s">
        <v>6500</v>
      </c>
      <c r="K1719">
        <v>7</v>
      </c>
      <c r="L1719" s="1">
        <v>0.35416666666666669</v>
      </c>
      <c r="M1719" s="1">
        <v>0.72916666666666663</v>
      </c>
      <c r="N1719" t="s">
        <v>6501</v>
      </c>
      <c r="P1719" t="s">
        <v>42</v>
      </c>
      <c r="AD1719" t="s">
        <v>43</v>
      </c>
    </row>
    <row r="1720" spans="1:30" x14ac:dyDescent="0.3">
      <c r="A1720">
        <v>460</v>
      </c>
      <c r="B1720">
        <v>19592</v>
      </c>
      <c r="C1720" t="s">
        <v>6510</v>
      </c>
      <c r="D1720">
        <v>20160527</v>
      </c>
      <c r="E1720">
        <v>1</v>
      </c>
      <c r="F1720" t="s">
        <v>38</v>
      </c>
      <c r="H1720" t="s">
        <v>6498</v>
      </c>
      <c r="I1720" t="s">
        <v>6499</v>
      </c>
      <c r="J1720" t="s">
        <v>6500</v>
      </c>
      <c r="K1720">
        <v>7</v>
      </c>
      <c r="L1720" s="1">
        <v>0.35416666666666669</v>
      </c>
      <c r="M1720" s="1">
        <v>0.72916666666666663</v>
      </c>
      <c r="N1720" t="s">
        <v>6501</v>
      </c>
      <c r="P1720" t="s">
        <v>42</v>
      </c>
      <c r="AD1720" t="s">
        <v>43</v>
      </c>
    </row>
    <row r="1721" spans="1:30" hidden="1" x14ac:dyDescent="0.3">
      <c r="A1721">
        <v>1408</v>
      </c>
      <c r="B1721">
        <v>17799</v>
      </c>
      <c r="C1721" t="s">
        <v>5327</v>
      </c>
      <c r="AD1721" t="s">
        <v>29</v>
      </c>
    </row>
    <row r="1722" spans="1:30" x14ac:dyDescent="0.3">
      <c r="A1722">
        <v>683</v>
      </c>
      <c r="B1722">
        <v>19649</v>
      </c>
      <c r="C1722" t="s">
        <v>6536</v>
      </c>
      <c r="D1722">
        <v>20160523</v>
      </c>
      <c r="E1722">
        <v>4</v>
      </c>
      <c r="F1722" t="s">
        <v>38</v>
      </c>
      <c r="H1722" t="s">
        <v>6537</v>
      </c>
      <c r="I1722" t="s">
        <v>6538</v>
      </c>
      <c r="J1722" t="s">
        <v>6539</v>
      </c>
      <c r="K1722">
        <v>7</v>
      </c>
      <c r="L1722" s="1">
        <v>0.66666666666666663</v>
      </c>
      <c r="M1722" s="1">
        <v>0.72916666666666663</v>
      </c>
      <c r="P1722" t="s">
        <v>42</v>
      </c>
      <c r="AD1722" t="s">
        <v>43</v>
      </c>
    </row>
    <row r="1723" spans="1:30" x14ac:dyDescent="0.3">
      <c r="A1723">
        <v>533</v>
      </c>
      <c r="B1723">
        <v>20378</v>
      </c>
      <c r="C1723" t="s">
        <v>6895</v>
      </c>
      <c r="D1723">
        <v>20160523</v>
      </c>
      <c r="E1723">
        <v>4</v>
      </c>
      <c r="F1723" t="s">
        <v>38</v>
      </c>
      <c r="G1723">
        <v>1</v>
      </c>
      <c r="J1723" t="s">
        <v>3467</v>
      </c>
      <c r="K1723">
        <v>7</v>
      </c>
      <c r="P1723" t="s">
        <v>57</v>
      </c>
      <c r="Z1723">
        <v>60</v>
      </c>
      <c r="AC1723" t="s">
        <v>6895</v>
      </c>
      <c r="AD1723" t="s">
        <v>43</v>
      </c>
    </row>
    <row r="1724" spans="1:30" x14ac:dyDescent="0.3">
      <c r="A1724">
        <v>533</v>
      </c>
      <c r="B1724">
        <v>20379</v>
      </c>
      <c r="C1724" t="s">
        <v>6896</v>
      </c>
      <c r="D1724">
        <v>20160524</v>
      </c>
      <c r="E1724">
        <v>1</v>
      </c>
      <c r="F1724" t="s">
        <v>45</v>
      </c>
      <c r="G1724">
        <v>1</v>
      </c>
      <c r="J1724" t="s">
        <v>3467</v>
      </c>
      <c r="K1724">
        <v>7</v>
      </c>
      <c r="P1724" t="s">
        <v>42</v>
      </c>
      <c r="AD1724" t="s">
        <v>43</v>
      </c>
    </row>
    <row r="1725" spans="1:30" x14ac:dyDescent="0.3">
      <c r="A1725">
        <v>533</v>
      </c>
      <c r="B1725">
        <v>20381</v>
      </c>
      <c r="C1725" t="s">
        <v>6897</v>
      </c>
      <c r="D1725">
        <v>20160525</v>
      </c>
      <c r="E1725">
        <v>4</v>
      </c>
      <c r="F1725" t="s">
        <v>38</v>
      </c>
      <c r="J1725" t="s">
        <v>3467</v>
      </c>
      <c r="K1725">
        <v>7</v>
      </c>
      <c r="P1725" t="s">
        <v>57</v>
      </c>
      <c r="Z1725">
        <v>60</v>
      </c>
      <c r="AC1725" t="s">
        <v>6897</v>
      </c>
      <c r="AD1725" t="s">
        <v>43</v>
      </c>
    </row>
    <row r="1726" spans="1:30" x14ac:dyDescent="0.3">
      <c r="A1726">
        <v>1352</v>
      </c>
      <c r="B1726">
        <v>20478</v>
      </c>
      <c r="C1726" t="s">
        <v>6918</v>
      </c>
      <c r="D1726">
        <v>20160526</v>
      </c>
      <c r="E1726">
        <v>4</v>
      </c>
      <c r="F1726" t="s">
        <v>45</v>
      </c>
      <c r="H1726" t="s">
        <v>6919</v>
      </c>
      <c r="I1726" t="s">
        <v>5129</v>
      </c>
      <c r="J1726" t="s">
        <v>4769</v>
      </c>
      <c r="K1726">
        <v>7</v>
      </c>
      <c r="L1726" s="1">
        <v>0.58333333333333337</v>
      </c>
      <c r="M1726" s="1">
        <v>0.60416666666666663</v>
      </c>
      <c r="N1726" t="s">
        <v>4770</v>
      </c>
      <c r="O1726" t="s">
        <v>4771</v>
      </c>
      <c r="P1726" t="s">
        <v>57</v>
      </c>
      <c r="Z1726">
        <v>1</v>
      </c>
      <c r="AC1726" t="s">
        <v>6920</v>
      </c>
      <c r="AD1726" t="s">
        <v>43</v>
      </c>
    </row>
    <row r="1727" spans="1:30" x14ac:dyDescent="0.3">
      <c r="A1727">
        <v>1352</v>
      </c>
      <c r="B1727">
        <v>20479</v>
      </c>
      <c r="C1727" t="s">
        <v>6921</v>
      </c>
      <c r="D1727">
        <v>20160527</v>
      </c>
      <c r="E1727">
        <v>4</v>
      </c>
      <c r="F1727" t="s">
        <v>38</v>
      </c>
      <c r="H1727" t="s">
        <v>6922</v>
      </c>
      <c r="I1727" t="s">
        <v>6923</v>
      </c>
      <c r="J1727" t="s">
        <v>4769</v>
      </c>
      <c r="K1727">
        <v>7</v>
      </c>
      <c r="L1727" s="1">
        <v>0.45833333333333331</v>
      </c>
      <c r="M1727" s="1">
        <v>0.54166666666666663</v>
      </c>
      <c r="N1727" t="s">
        <v>4770</v>
      </c>
      <c r="O1727" t="s">
        <v>4771</v>
      </c>
      <c r="P1727" t="s">
        <v>57</v>
      </c>
      <c r="Z1727">
        <v>1</v>
      </c>
      <c r="AA1727" t="s">
        <v>6924</v>
      </c>
      <c r="AB1727" t="s">
        <v>6925</v>
      </c>
      <c r="AC1727" t="s">
        <v>6921</v>
      </c>
      <c r="AD1727" t="s">
        <v>43</v>
      </c>
    </row>
    <row r="1728" spans="1:30" hidden="1" x14ac:dyDescent="0.3">
      <c r="A1728">
        <v>553</v>
      </c>
      <c r="B1728">
        <v>17812</v>
      </c>
      <c r="C1728" t="s">
        <v>5348</v>
      </c>
      <c r="AD1728" t="s">
        <v>31</v>
      </c>
    </row>
    <row r="1729" spans="1:30" x14ac:dyDescent="0.3">
      <c r="A1729">
        <v>533</v>
      </c>
      <c r="B1729">
        <v>20758</v>
      </c>
      <c r="C1729" t="s">
        <v>7235</v>
      </c>
      <c r="D1729">
        <v>20160523</v>
      </c>
      <c r="E1729">
        <v>4</v>
      </c>
      <c r="F1729" t="s">
        <v>38</v>
      </c>
      <c r="G1729">
        <v>1</v>
      </c>
      <c r="J1729" t="s">
        <v>3467</v>
      </c>
      <c r="K1729">
        <v>7</v>
      </c>
      <c r="P1729" t="s">
        <v>57</v>
      </c>
      <c r="Z1729">
        <v>60</v>
      </c>
      <c r="AC1729" t="s">
        <v>7235</v>
      </c>
      <c r="AD1729" t="s">
        <v>43</v>
      </c>
    </row>
    <row r="1730" spans="1:30" hidden="1" x14ac:dyDescent="0.3">
      <c r="A1730">
        <v>1319</v>
      </c>
      <c r="B1730">
        <v>17816</v>
      </c>
      <c r="C1730" t="s">
        <v>5298</v>
      </c>
      <c r="AD1730" t="s">
        <v>29</v>
      </c>
    </row>
    <row r="1731" spans="1:30" x14ac:dyDescent="0.3">
      <c r="A1731">
        <v>734</v>
      </c>
      <c r="B1731">
        <v>20807</v>
      </c>
      <c r="C1731" t="s">
        <v>7290</v>
      </c>
      <c r="D1731">
        <v>20160523</v>
      </c>
      <c r="E1731">
        <v>2</v>
      </c>
      <c r="F1731" t="s">
        <v>38</v>
      </c>
      <c r="H1731" t="s">
        <v>7291</v>
      </c>
      <c r="I1731" t="s">
        <v>7292</v>
      </c>
      <c r="J1731" t="s">
        <v>7293</v>
      </c>
      <c r="K1731">
        <v>7</v>
      </c>
      <c r="L1731" s="1">
        <v>0.41666666666666669</v>
      </c>
      <c r="M1731" s="1">
        <v>0.75</v>
      </c>
      <c r="N1731" t="s">
        <v>7294</v>
      </c>
      <c r="P1731" t="s">
        <v>57</v>
      </c>
      <c r="S1731">
        <v>1</v>
      </c>
      <c r="T1731" t="s">
        <v>7295</v>
      </c>
      <c r="U1731" t="s">
        <v>7296</v>
      </c>
      <c r="AB1731" t="s">
        <v>7297</v>
      </c>
      <c r="AC1731" t="s">
        <v>7290</v>
      </c>
      <c r="AD1731" t="s">
        <v>43</v>
      </c>
    </row>
    <row r="1732" spans="1:30" x14ac:dyDescent="0.3">
      <c r="A1732">
        <v>734</v>
      </c>
      <c r="B1732">
        <v>20808</v>
      </c>
      <c r="C1732" t="s">
        <v>7298</v>
      </c>
      <c r="D1732">
        <v>20160524</v>
      </c>
      <c r="E1732">
        <v>4</v>
      </c>
      <c r="F1732" t="s">
        <v>38</v>
      </c>
      <c r="H1732" t="s">
        <v>7299</v>
      </c>
      <c r="I1732" t="s">
        <v>7300</v>
      </c>
      <c r="J1732" t="s">
        <v>7293</v>
      </c>
      <c r="K1732">
        <v>7</v>
      </c>
      <c r="L1732" s="1">
        <v>0.41666666666666669</v>
      </c>
      <c r="M1732" s="1">
        <v>0.5</v>
      </c>
      <c r="N1732" t="s">
        <v>7294</v>
      </c>
      <c r="P1732" t="s">
        <v>57</v>
      </c>
      <c r="Z1732">
        <v>20</v>
      </c>
      <c r="AB1732" t="s">
        <v>7301</v>
      </c>
      <c r="AC1732" t="s">
        <v>7298</v>
      </c>
      <c r="AD1732" t="s">
        <v>43</v>
      </c>
    </row>
    <row r="1733" spans="1:30" x14ac:dyDescent="0.3">
      <c r="A1733">
        <v>734</v>
      </c>
      <c r="B1733">
        <v>20809</v>
      </c>
      <c r="C1733" t="s">
        <v>7302</v>
      </c>
      <c r="D1733">
        <v>20160526</v>
      </c>
      <c r="E1733">
        <v>4</v>
      </c>
      <c r="F1733" t="s">
        <v>38</v>
      </c>
      <c r="H1733" t="s">
        <v>7299</v>
      </c>
      <c r="I1733" t="s">
        <v>7300</v>
      </c>
      <c r="J1733" t="s">
        <v>7293</v>
      </c>
      <c r="K1733">
        <v>7</v>
      </c>
      <c r="L1733" s="1">
        <v>0.45833333333333331</v>
      </c>
      <c r="M1733" s="1">
        <v>0.52083333333333337</v>
      </c>
      <c r="N1733" t="s">
        <v>7294</v>
      </c>
      <c r="P1733" t="s">
        <v>57</v>
      </c>
      <c r="Z1733">
        <v>20</v>
      </c>
      <c r="AB1733" t="s">
        <v>7303</v>
      </c>
      <c r="AC1733" t="s">
        <v>7302</v>
      </c>
      <c r="AD1733" t="s">
        <v>43</v>
      </c>
    </row>
    <row r="1734" spans="1:30" x14ac:dyDescent="0.3">
      <c r="A1734">
        <v>734</v>
      </c>
      <c r="B1734">
        <v>20810</v>
      </c>
      <c r="C1734" t="s">
        <v>7304</v>
      </c>
      <c r="D1734">
        <v>20160527</v>
      </c>
      <c r="E1734">
        <v>4</v>
      </c>
      <c r="F1734" t="s">
        <v>38</v>
      </c>
      <c r="H1734" t="s">
        <v>7305</v>
      </c>
      <c r="I1734" t="s">
        <v>7292</v>
      </c>
      <c r="J1734" t="s">
        <v>7293</v>
      </c>
      <c r="K1734">
        <v>7</v>
      </c>
      <c r="L1734" s="1">
        <v>0.5</v>
      </c>
      <c r="M1734" s="1">
        <v>0.55555555555555558</v>
      </c>
      <c r="N1734" t="s">
        <v>7294</v>
      </c>
      <c r="P1734" t="s">
        <v>57</v>
      </c>
      <c r="Z1734">
        <v>30</v>
      </c>
      <c r="AB1734" t="s">
        <v>7306</v>
      </c>
      <c r="AC1734" t="s">
        <v>7304</v>
      </c>
      <c r="AD1734" t="s">
        <v>43</v>
      </c>
    </row>
    <row r="1735" spans="1:30" hidden="1" x14ac:dyDescent="0.3">
      <c r="A1735">
        <v>78</v>
      </c>
      <c r="B1735">
        <v>17836</v>
      </c>
      <c r="C1735" t="s">
        <v>5362</v>
      </c>
      <c r="AD1735" t="s">
        <v>29</v>
      </c>
    </row>
    <row r="1736" spans="1:30" ht="409.5" x14ac:dyDescent="0.3">
      <c r="A1736">
        <v>64</v>
      </c>
      <c r="B1736">
        <v>20932</v>
      </c>
      <c r="C1736" t="s">
        <v>7323</v>
      </c>
      <c r="D1736">
        <v>20160523</v>
      </c>
      <c r="E1736">
        <v>1</v>
      </c>
      <c r="F1736" t="s">
        <v>38</v>
      </c>
      <c r="G1736">
        <v>1</v>
      </c>
      <c r="H1736" t="s">
        <v>7324</v>
      </c>
      <c r="I1736" t="s">
        <v>7325</v>
      </c>
      <c r="J1736" t="s">
        <v>4326</v>
      </c>
      <c r="K1736">
        <v>7</v>
      </c>
      <c r="L1736" s="1">
        <v>0.375</v>
      </c>
      <c r="M1736" s="1">
        <v>0.70833333333333337</v>
      </c>
      <c r="N1736">
        <v>99990907</v>
      </c>
      <c r="O1736" t="s">
        <v>7326</v>
      </c>
      <c r="P1736" t="s">
        <v>57</v>
      </c>
      <c r="Q1736">
        <v>2</v>
      </c>
      <c r="R1736">
        <v>2</v>
      </c>
      <c r="AB1736" s="2" t="s">
        <v>7327</v>
      </c>
      <c r="AC1736" t="s">
        <v>7328</v>
      </c>
      <c r="AD1736" t="s">
        <v>43</v>
      </c>
    </row>
    <row r="1737" spans="1:30" x14ac:dyDescent="0.3">
      <c r="A1737">
        <v>64</v>
      </c>
      <c r="B1737">
        <v>20936</v>
      </c>
      <c r="C1737" t="s">
        <v>7329</v>
      </c>
      <c r="D1737">
        <v>20160525</v>
      </c>
      <c r="E1737">
        <v>3</v>
      </c>
      <c r="F1737" t="s">
        <v>45</v>
      </c>
      <c r="H1737" t="s">
        <v>7330</v>
      </c>
      <c r="I1737" t="s">
        <v>7331</v>
      </c>
      <c r="J1737" t="s">
        <v>4326</v>
      </c>
      <c r="K1737">
        <v>7</v>
      </c>
      <c r="L1737" s="1">
        <v>0.625</v>
      </c>
      <c r="M1737" s="1">
        <v>0.66666666666666663</v>
      </c>
      <c r="N1737">
        <v>99990907</v>
      </c>
      <c r="O1737" t="s">
        <v>3294</v>
      </c>
      <c r="P1737" t="s">
        <v>57</v>
      </c>
      <c r="W1737" t="s">
        <v>7332</v>
      </c>
      <c r="X1737" t="s">
        <v>7333</v>
      </c>
      <c r="Y1737">
        <v>40</v>
      </c>
      <c r="AA1737" t="s">
        <v>7334</v>
      </c>
      <c r="AB1737" t="s">
        <v>7335</v>
      </c>
      <c r="AC1737" t="s">
        <v>7329</v>
      </c>
      <c r="AD1737" t="s">
        <v>43</v>
      </c>
    </row>
    <row r="1738" spans="1:30" hidden="1" x14ac:dyDescent="0.3">
      <c r="A1738">
        <v>78</v>
      </c>
      <c r="B1738">
        <v>17841</v>
      </c>
      <c r="C1738" t="s">
        <v>5374</v>
      </c>
      <c r="AD1738" t="s">
        <v>29</v>
      </c>
    </row>
    <row r="1739" spans="1:30" hidden="1" x14ac:dyDescent="0.3">
      <c r="A1739">
        <v>78</v>
      </c>
      <c r="B1739">
        <v>17844</v>
      </c>
      <c r="C1739" t="s">
        <v>5375</v>
      </c>
      <c r="AD1739" t="s">
        <v>29</v>
      </c>
    </row>
    <row r="1740" spans="1:30" x14ac:dyDescent="0.3">
      <c r="A1740">
        <v>64</v>
      </c>
      <c r="B1740">
        <v>20938</v>
      </c>
      <c r="C1740" t="s">
        <v>7336</v>
      </c>
      <c r="D1740">
        <v>20160526</v>
      </c>
      <c r="E1740">
        <v>4</v>
      </c>
      <c r="F1740" t="s">
        <v>45</v>
      </c>
      <c r="H1740" t="s">
        <v>7330</v>
      </c>
      <c r="I1740" t="s">
        <v>7331</v>
      </c>
      <c r="J1740" t="s">
        <v>4326</v>
      </c>
      <c r="K1740">
        <v>7</v>
      </c>
      <c r="L1740" s="1">
        <v>0.375</v>
      </c>
      <c r="M1740" s="1">
        <v>0.70833333333333337</v>
      </c>
      <c r="N1740">
        <v>99990907</v>
      </c>
      <c r="O1740" t="s">
        <v>2439</v>
      </c>
      <c r="P1740" t="s">
        <v>57</v>
      </c>
      <c r="Z1740">
        <v>600</v>
      </c>
      <c r="AA1740" t="s">
        <v>7337</v>
      </c>
      <c r="AB1740" t="s">
        <v>7338</v>
      </c>
      <c r="AC1740" t="s">
        <v>7339</v>
      </c>
      <c r="AD1740" t="s">
        <v>43</v>
      </c>
    </row>
    <row r="1741" spans="1:30" x14ac:dyDescent="0.3">
      <c r="A1741">
        <v>64</v>
      </c>
      <c r="B1741">
        <v>20939</v>
      </c>
      <c r="C1741" t="s">
        <v>7340</v>
      </c>
      <c r="D1741">
        <v>20160527</v>
      </c>
      <c r="E1741">
        <v>4</v>
      </c>
      <c r="F1741" t="s">
        <v>45</v>
      </c>
      <c r="H1741" t="s">
        <v>7330</v>
      </c>
      <c r="I1741" t="s">
        <v>7331</v>
      </c>
      <c r="J1741" t="s">
        <v>4326</v>
      </c>
      <c r="K1741">
        <v>7</v>
      </c>
      <c r="L1741" s="1">
        <v>0.33333333333333331</v>
      </c>
      <c r="M1741" s="1">
        <v>0.35416666666666669</v>
      </c>
      <c r="N1741">
        <v>99990907</v>
      </c>
      <c r="O1741" t="s">
        <v>7341</v>
      </c>
      <c r="P1741" t="s">
        <v>57</v>
      </c>
      <c r="Z1741">
        <v>20</v>
      </c>
      <c r="AB1741" t="s">
        <v>7342</v>
      </c>
      <c r="AC1741" t="s">
        <v>7340</v>
      </c>
      <c r="AD1741" t="s">
        <v>43</v>
      </c>
    </row>
    <row r="1742" spans="1:30" ht="409.5" x14ac:dyDescent="0.3">
      <c r="A1742">
        <v>1076</v>
      </c>
      <c r="B1742">
        <v>21638</v>
      </c>
      <c r="C1742" t="s">
        <v>7484</v>
      </c>
      <c r="D1742">
        <v>20160525</v>
      </c>
      <c r="E1742">
        <v>4</v>
      </c>
      <c r="F1742" t="s">
        <v>38</v>
      </c>
      <c r="G1742">
        <v>1</v>
      </c>
      <c r="H1742" t="s">
        <v>7485</v>
      </c>
      <c r="J1742" t="s">
        <v>4948</v>
      </c>
      <c r="K1742">
        <v>7</v>
      </c>
      <c r="L1742" s="1">
        <v>0.46875</v>
      </c>
      <c r="M1742" s="1">
        <v>0.4826388888888889</v>
      </c>
      <c r="N1742" t="s">
        <v>4949</v>
      </c>
      <c r="P1742" t="s">
        <v>57</v>
      </c>
      <c r="Z1742">
        <v>45</v>
      </c>
      <c r="AA1742" t="s">
        <v>7486</v>
      </c>
      <c r="AB1742" s="2" t="s">
        <v>7487</v>
      </c>
      <c r="AC1742" t="s">
        <v>7488</v>
      </c>
      <c r="AD1742" t="s">
        <v>43</v>
      </c>
    </row>
    <row r="1743" spans="1:30" x14ac:dyDescent="0.3">
      <c r="A1743">
        <v>1076</v>
      </c>
      <c r="B1743">
        <v>21644</v>
      </c>
      <c r="C1743" t="s">
        <v>7489</v>
      </c>
      <c r="D1743">
        <v>20160525</v>
      </c>
      <c r="E1743">
        <v>4</v>
      </c>
      <c r="F1743" t="s">
        <v>38</v>
      </c>
      <c r="H1743" t="s">
        <v>7490</v>
      </c>
      <c r="J1743" t="s">
        <v>4948</v>
      </c>
      <c r="K1743">
        <v>7</v>
      </c>
      <c r="L1743" s="1">
        <v>0.51041666666666663</v>
      </c>
      <c r="M1743" s="1">
        <v>0.53125</v>
      </c>
      <c r="N1743" t="s">
        <v>4949</v>
      </c>
      <c r="P1743" t="s">
        <v>57</v>
      </c>
      <c r="Z1743">
        <v>20</v>
      </c>
      <c r="AA1743" t="s">
        <v>7491</v>
      </c>
      <c r="AB1743" t="s">
        <v>7492</v>
      </c>
      <c r="AC1743" t="s">
        <v>7493</v>
      </c>
      <c r="AD1743" t="s">
        <v>43</v>
      </c>
    </row>
    <row r="1744" spans="1:30" x14ac:dyDescent="0.3">
      <c r="A1744">
        <v>1076</v>
      </c>
      <c r="B1744">
        <v>21646</v>
      </c>
      <c r="C1744" t="s">
        <v>7494</v>
      </c>
      <c r="D1744">
        <v>20160526</v>
      </c>
      <c r="E1744">
        <v>4</v>
      </c>
      <c r="F1744" t="s">
        <v>38</v>
      </c>
      <c r="H1744" t="s">
        <v>7495</v>
      </c>
      <c r="J1744" t="s">
        <v>4948</v>
      </c>
      <c r="K1744">
        <v>7</v>
      </c>
      <c r="L1744" s="1">
        <v>0.48958333333333331</v>
      </c>
      <c r="M1744" s="1">
        <v>0.51041666666666663</v>
      </c>
      <c r="N1744" t="s">
        <v>4949</v>
      </c>
      <c r="P1744" t="s">
        <v>57</v>
      </c>
      <c r="Z1744">
        <v>32</v>
      </c>
      <c r="AA1744" t="s">
        <v>7496</v>
      </c>
      <c r="AC1744" t="s">
        <v>7497</v>
      </c>
      <c r="AD1744" t="s">
        <v>43</v>
      </c>
    </row>
    <row r="1745" spans="1:30" hidden="1" x14ac:dyDescent="0.3">
      <c r="A1745">
        <v>140</v>
      </c>
      <c r="B1745">
        <v>17860</v>
      </c>
      <c r="C1745" t="s">
        <v>70</v>
      </c>
      <c r="AD1745" t="s">
        <v>29</v>
      </c>
    </row>
    <row r="1746" spans="1:30" x14ac:dyDescent="0.3">
      <c r="A1746">
        <v>510</v>
      </c>
      <c r="B1746">
        <v>21741</v>
      </c>
      <c r="C1746" t="s">
        <v>7507</v>
      </c>
      <c r="D1746">
        <v>20160524</v>
      </c>
      <c r="E1746">
        <v>4</v>
      </c>
      <c r="F1746" t="s">
        <v>45</v>
      </c>
      <c r="H1746" t="s">
        <v>7508</v>
      </c>
      <c r="I1746" t="s">
        <v>4774</v>
      </c>
      <c r="J1746" t="s">
        <v>1210</v>
      </c>
      <c r="K1746">
        <v>7</v>
      </c>
      <c r="L1746" s="1">
        <v>0.60416666666666663</v>
      </c>
      <c r="M1746" s="1">
        <v>0.66666666666666663</v>
      </c>
      <c r="N1746" t="s">
        <v>4775</v>
      </c>
      <c r="O1746" t="s">
        <v>4771</v>
      </c>
      <c r="P1746" t="s">
        <v>42</v>
      </c>
      <c r="AD1746" t="s">
        <v>43</v>
      </c>
    </row>
    <row r="1747" spans="1:30" x14ac:dyDescent="0.3">
      <c r="A1747">
        <v>510</v>
      </c>
      <c r="B1747">
        <v>21768</v>
      </c>
      <c r="C1747" t="s">
        <v>7512</v>
      </c>
      <c r="D1747">
        <v>20160525</v>
      </c>
      <c r="E1747">
        <v>4</v>
      </c>
      <c r="F1747" t="s">
        <v>45</v>
      </c>
      <c r="H1747" t="s">
        <v>7508</v>
      </c>
      <c r="I1747" t="s">
        <v>4774</v>
      </c>
      <c r="J1747" t="s">
        <v>1210</v>
      </c>
      <c r="K1747">
        <v>7</v>
      </c>
      <c r="L1747" s="1">
        <v>0.60416666666666663</v>
      </c>
      <c r="M1747" s="1">
        <v>0.66666666666666663</v>
      </c>
      <c r="N1747" t="s">
        <v>4775</v>
      </c>
      <c r="O1747" t="s">
        <v>4771</v>
      </c>
      <c r="P1747" t="s">
        <v>42</v>
      </c>
      <c r="AD1747" t="s">
        <v>43</v>
      </c>
    </row>
    <row r="1748" spans="1:30" hidden="1" x14ac:dyDescent="0.3">
      <c r="A1748">
        <v>692</v>
      </c>
      <c r="B1748">
        <v>17866</v>
      </c>
      <c r="C1748" t="s">
        <v>5403</v>
      </c>
      <c r="AD1748" t="s">
        <v>29</v>
      </c>
    </row>
    <row r="1749" spans="1:30" x14ac:dyDescent="0.3">
      <c r="A1749">
        <v>510</v>
      </c>
      <c r="B1749">
        <v>21769</v>
      </c>
      <c r="C1749" t="s">
        <v>7513</v>
      </c>
      <c r="D1749">
        <v>20160526</v>
      </c>
      <c r="E1749">
        <v>3</v>
      </c>
      <c r="F1749" t="s">
        <v>45</v>
      </c>
      <c r="H1749" t="s">
        <v>7508</v>
      </c>
      <c r="I1749" t="s">
        <v>4774</v>
      </c>
      <c r="J1749" t="s">
        <v>1210</v>
      </c>
      <c r="K1749">
        <v>7</v>
      </c>
      <c r="L1749" s="1">
        <v>0.60416666666666663</v>
      </c>
      <c r="M1749" s="1">
        <v>0.66666666666666663</v>
      </c>
      <c r="N1749" t="s">
        <v>4775</v>
      </c>
      <c r="O1749" t="s">
        <v>4771</v>
      </c>
      <c r="P1749" t="s">
        <v>42</v>
      </c>
      <c r="AD1749" t="s">
        <v>43</v>
      </c>
    </row>
    <row r="1750" spans="1:30" x14ac:dyDescent="0.3">
      <c r="A1750">
        <v>510</v>
      </c>
      <c r="B1750">
        <v>21770</v>
      </c>
      <c r="C1750" t="s">
        <v>7514</v>
      </c>
      <c r="D1750">
        <v>20160527</v>
      </c>
      <c r="E1750">
        <v>3</v>
      </c>
      <c r="F1750" t="s">
        <v>38</v>
      </c>
      <c r="H1750" t="s">
        <v>7515</v>
      </c>
      <c r="I1750" t="s">
        <v>7516</v>
      </c>
      <c r="J1750" t="s">
        <v>1210</v>
      </c>
      <c r="K1750">
        <v>7</v>
      </c>
      <c r="L1750" s="1">
        <v>0.45833333333333331</v>
      </c>
      <c r="M1750" s="1">
        <v>0.52083333333333337</v>
      </c>
      <c r="N1750" t="s">
        <v>4775</v>
      </c>
      <c r="O1750" t="s">
        <v>4771</v>
      </c>
      <c r="P1750" t="s">
        <v>42</v>
      </c>
      <c r="AD1750" t="s">
        <v>43</v>
      </c>
    </row>
    <row r="1751" spans="1:30" x14ac:dyDescent="0.3">
      <c r="A1751">
        <v>824</v>
      </c>
      <c r="B1751">
        <v>21868</v>
      </c>
      <c r="C1751" t="s">
        <v>7524</v>
      </c>
      <c r="D1751">
        <v>20160525</v>
      </c>
      <c r="E1751">
        <v>1</v>
      </c>
      <c r="F1751" t="s">
        <v>45</v>
      </c>
      <c r="H1751" t="s">
        <v>7525</v>
      </c>
      <c r="I1751" t="s">
        <v>7526</v>
      </c>
      <c r="J1751" t="s">
        <v>279</v>
      </c>
      <c r="K1751">
        <v>7</v>
      </c>
      <c r="L1751" s="1">
        <v>0.72916666666666663</v>
      </c>
      <c r="M1751" s="1">
        <v>0.79166666666666663</v>
      </c>
      <c r="N1751" t="s">
        <v>7527</v>
      </c>
      <c r="O1751" t="s">
        <v>7528</v>
      </c>
      <c r="P1751" t="s">
        <v>42</v>
      </c>
      <c r="AD1751" t="s">
        <v>43</v>
      </c>
    </row>
    <row r="1752" spans="1:30" x14ac:dyDescent="0.3">
      <c r="A1752">
        <v>824</v>
      </c>
      <c r="B1752">
        <v>21969</v>
      </c>
      <c r="C1752" t="s">
        <v>7577</v>
      </c>
      <c r="D1752">
        <v>20160526</v>
      </c>
      <c r="E1752">
        <v>2</v>
      </c>
      <c r="F1752" t="s">
        <v>38</v>
      </c>
      <c r="G1752">
        <v>1</v>
      </c>
      <c r="H1752" t="s">
        <v>7578</v>
      </c>
      <c r="I1752" t="s">
        <v>7579</v>
      </c>
      <c r="J1752" t="s">
        <v>7580</v>
      </c>
      <c r="K1752">
        <v>7</v>
      </c>
      <c r="L1752" s="1">
        <v>0.83333333333333337</v>
      </c>
      <c r="M1752" s="1">
        <v>0.91666666666666663</v>
      </c>
      <c r="N1752" t="s">
        <v>7527</v>
      </c>
      <c r="O1752" t="s">
        <v>1985</v>
      </c>
      <c r="P1752" t="s">
        <v>42</v>
      </c>
      <c r="AD1752" t="s">
        <v>43</v>
      </c>
    </row>
    <row r="1753" spans="1:30" hidden="1" x14ac:dyDescent="0.3">
      <c r="A1753">
        <v>140</v>
      </c>
      <c r="B1753">
        <v>17877</v>
      </c>
      <c r="C1753" t="s">
        <v>5424</v>
      </c>
      <c r="AD1753" t="s">
        <v>31</v>
      </c>
    </row>
    <row r="1754" spans="1:30" x14ac:dyDescent="0.3">
      <c r="A1754">
        <v>824</v>
      </c>
      <c r="B1754">
        <v>21970</v>
      </c>
      <c r="C1754" t="s">
        <v>7581</v>
      </c>
      <c r="D1754">
        <v>20160527</v>
      </c>
      <c r="E1754">
        <v>4</v>
      </c>
      <c r="F1754" t="s">
        <v>38</v>
      </c>
      <c r="G1754">
        <v>1</v>
      </c>
      <c r="H1754" t="s">
        <v>7525</v>
      </c>
      <c r="I1754" t="s">
        <v>7526</v>
      </c>
      <c r="J1754" t="s">
        <v>279</v>
      </c>
      <c r="K1754">
        <v>7</v>
      </c>
      <c r="L1754" s="1">
        <v>0.33333333333333331</v>
      </c>
      <c r="M1754" s="1">
        <v>0.70833333333333337</v>
      </c>
      <c r="N1754" t="s">
        <v>7527</v>
      </c>
      <c r="O1754" t="s">
        <v>1985</v>
      </c>
      <c r="P1754" t="s">
        <v>42</v>
      </c>
      <c r="AD1754" t="s">
        <v>43</v>
      </c>
    </row>
    <row r="1755" spans="1:30" x14ac:dyDescent="0.3">
      <c r="A1755">
        <v>824</v>
      </c>
      <c r="B1755">
        <v>21975</v>
      </c>
      <c r="C1755" t="s">
        <v>7583</v>
      </c>
      <c r="D1755">
        <v>20160523</v>
      </c>
      <c r="E1755">
        <v>1</v>
      </c>
      <c r="F1755" t="s">
        <v>38</v>
      </c>
      <c r="H1755" t="s">
        <v>7525</v>
      </c>
      <c r="I1755" t="s">
        <v>7526</v>
      </c>
      <c r="J1755" t="s">
        <v>279</v>
      </c>
      <c r="K1755">
        <v>7</v>
      </c>
      <c r="L1755" s="1">
        <v>0.33333333333333331</v>
      </c>
      <c r="M1755" s="1">
        <v>0.70833333333333337</v>
      </c>
      <c r="N1755" t="s">
        <v>7527</v>
      </c>
      <c r="O1755" t="s">
        <v>7584</v>
      </c>
      <c r="P1755" t="s">
        <v>42</v>
      </c>
      <c r="AD1755" t="s">
        <v>43</v>
      </c>
    </row>
    <row r="1756" spans="1:30" hidden="1" x14ac:dyDescent="0.3">
      <c r="A1756">
        <v>1394</v>
      </c>
      <c r="B1756">
        <v>17881</v>
      </c>
      <c r="C1756" t="s">
        <v>5436</v>
      </c>
      <c r="AD1756" t="s">
        <v>31</v>
      </c>
    </row>
    <row r="1757" spans="1:30" hidden="1" x14ac:dyDescent="0.3">
      <c r="A1757">
        <v>387</v>
      </c>
      <c r="B1757">
        <v>17883</v>
      </c>
      <c r="C1757" t="s">
        <v>5437</v>
      </c>
      <c r="AD1757" t="s">
        <v>29</v>
      </c>
    </row>
    <row r="1758" spans="1:30" x14ac:dyDescent="0.3">
      <c r="A1758">
        <v>824</v>
      </c>
      <c r="B1758">
        <v>21977</v>
      </c>
      <c r="C1758" t="s">
        <v>7588</v>
      </c>
      <c r="D1758">
        <v>20160524</v>
      </c>
      <c r="E1758">
        <v>2</v>
      </c>
      <c r="F1758" t="s">
        <v>45</v>
      </c>
      <c r="G1758">
        <v>1</v>
      </c>
      <c r="H1758" t="s">
        <v>7525</v>
      </c>
      <c r="I1758" t="s">
        <v>7526</v>
      </c>
      <c r="J1758" t="s">
        <v>279</v>
      </c>
      <c r="K1758">
        <v>7</v>
      </c>
      <c r="L1758" s="1">
        <v>0.33333333333333331</v>
      </c>
      <c r="M1758" s="1">
        <v>0.70833333333333337</v>
      </c>
      <c r="N1758" t="s">
        <v>7527</v>
      </c>
      <c r="O1758" t="s">
        <v>7589</v>
      </c>
      <c r="P1758" t="s">
        <v>42</v>
      </c>
      <c r="AD1758" t="s">
        <v>43</v>
      </c>
    </row>
    <row r="1759" spans="1:30" hidden="1" x14ac:dyDescent="0.3">
      <c r="A1759">
        <v>387</v>
      </c>
      <c r="B1759">
        <v>17888</v>
      </c>
      <c r="C1759" t="s">
        <v>5445</v>
      </c>
      <c r="AD1759" t="s">
        <v>29</v>
      </c>
    </row>
    <row r="1760" spans="1:30" x14ac:dyDescent="0.3">
      <c r="A1760">
        <v>856</v>
      </c>
      <c r="B1760">
        <v>21984</v>
      </c>
      <c r="C1760" t="s">
        <v>7595</v>
      </c>
      <c r="D1760">
        <v>20160526</v>
      </c>
      <c r="E1760">
        <v>4</v>
      </c>
      <c r="F1760" t="s">
        <v>38</v>
      </c>
      <c r="H1760" t="s">
        <v>7596</v>
      </c>
      <c r="I1760" t="s">
        <v>7597</v>
      </c>
      <c r="J1760" t="s">
        <v>7598</v>
      </c>
      <c r="K1760">
        <v>7</v>
      </c>
      <c r="L1760" s="1">
        <v>0.64583333333333337</v>
      </c>
      <c r="M1760" s="1">
        <v>0.75</v>
      </c>
      <c r="O1760" t="s">
        <v>7599</v>
      </c>
      <c r="P1760" t="s">
        <v>57</v>
      </c>
      <c r="Z1760">
        <v>600</v>
      </c>
      <c r="AA1760" t="s">
        <v>7600</v>
      </c>
      <c r="AC1760" t="s">
        <v>7595</v>
      </c>
      <c r="AD1760" t="s">
        <v>43</v>
      </c>
    </row>
    <row r="1761" spans="1:30" hidden="1" x14ac:dyDescent="0.3">
      <c r="A1761">
        <v>1359</v>
      </c>
      <c r="B1761">
        <v>17895</v>
      </c>
      <c r="C1761" t="s">
        <v>1161</v>
      </c>
      <c r="AD1761" t="s">
        <v>29</v>
      </c>
    </row>
    <row r="1762" spans="1:30" hidden="1" x14ac:dyDescent="0.3">
      <c r="A1762">
        <v>387</v>
      </c>
      <c r="B1762">
        <v>17899</v>
      </c>
      <c r="C1762" t="s">
        <v>5448</v>
      </c>
      <c r="AD1762" t="s">
        <v>29</v>
      </c>
    </row>
    <row r="1763" spans="1:30" hidden="1" x14ac:dyDescent="0.3">
      <c r="A1763">
        <v>387</v>
      </c>
      <c r="B1763">
        <v>17906</v>
      </c>
      <c r="C1763" t="s">
        <v>5449</v>
      </c>
      <c r="AD1763" t="s">
        <v>29</v>
      </c>
    </row>
    <row r="1764" spans="1:30" hidden="1" x14ac:dyDescent="0.3">
      <c r="A1764">
        <v>727</v>
      </c>
      <c r="B1764">
        <v>17909</v>
      </c>
      <c r="C1764" t="s">
        <v>5438</v>
      </c>
      <c r="AD1764" t="s">
        <v>29</v>
      </c>
    </row>
    <row r="1765" spans="1:30" x14ac:dyDescent="0.3">
      <c r="A1765">
        <v>781</v>
      </c>
      <c r="B1765">
        <v>22062</v>
      </c>
      <c r="C1765" t="s">
        <v>7649</v>
      </c>
      <c r="D1765">
        <v>20160523</v>
      </c>
      <c r="E1765">
        <v>1</v>
      </c>
      <c r="F1765" t="s">
        <v>45</v>
      </c>
      <c r="G1765">
        <v>1</v>
      </c>
      <c r="H1765" t="s">
        <v>7650</v>
      </c>
      <c r="I1765" t="s">
        <v>7651</v>
      </c>
      <c r="J1765" t="s">
        <v>279</v>
      </c>
      <c r="K1765">
        <v>7</v>
      </c>
      <c r="L1765" s="1">
        <v>0.34027777777777773</v>
      </c>
      <c r="M1765" s="1">
        <v>0.4375</v>
      </c>
      <c r="P1765" t="s">
        <v>57</v>
      </c>
      <c r="Q1765">
        <v>511</v>
      </c>
      <c r="R1765">
        <v>18</v>
      </c>
      <c r="AC1765" t="s">
        <v>7649</v>
      </c>
      <c r="AD1765" t="s">
        <v>43</v>
      </c>
    </row>
    <row r="1766" spans="1:30" hidden="1" x14ac:dyDescent="0.3">
      <c r="A1766">
        <v>387</v>
      </c>
      <c r="B1766">
        <v>17916</v>
      </c>
      <c r="C1766" t="s">
        <v>5455</v>
      </c>
      <c r="AD1766" t="s">
        <v>29</v>
      </c>
    </row>
    <row r="1767" spans="1:30" x14ac:dyDescent="0.3">
      <c r="A1767">
        <v>781</v>
      </c>
      <c r="B1767">
        <v>22073</v>
      </c>
      <c r="C1767" t="s">
        <v>7652</v>
      </c>
      <c r="D1767">
        <v>20160524</v>
      </c>
      <c r="E1767">
        <v>4</v>
      </c>
      <c r="F1767" t="s">
        <v>45</v>
      </c>
      <c r="G1767">
        <v>1</v>
      </c>
      <c r="H1767" t="s">
        <v>7650</v>
      </c>
      <c r="I1767" t="s">
        <v>7651</v>
      </c>
      <c r="J1767" t="s">
        <v>279</v>
      </c>
      <c r="K1767">
        <v>7</v>
      </c>
      <c r="L1767" s="1">
        <v>0.43402777777777773</v>
      </c>
      <c r="M1767" s="1">
        <v>0.45833333333333331</v>
      </c>
      <c r="P1767" t="s">
        <v>57</v>
      </c>
      <c r="Z1767">
        <v>50</v>
      </c>
      <c r="AC1767" t="s">
        <v>7652</v>
      </c>
      <c r="AD1767" t="s">
        <v>43</v>
      </c>
    </row>
    <row r="1768" spans="1:30" x14ac:dyDescent="0.3">
      <c r="A1768">
        <v>781</v>
      </c>
      <c r="B1768">
        <v>22080</v>
      </c>
      <c r="C1768" t="s">
        <v>7653</v>
      </c>
      <c r="D1768">
        <v>20160525</v>
      </c>
      <c r="E1768">
        <v>4</v>
      </c>
      <c r="F1768" t="s">
        <v>45</v>
      </c>
      <c r="G1768">
        <v>1</v>
      </c>
      <c r="H1768" t="s">
        <v>7650</v>
      </c>
      <c r="I1768" t="s">
        <v>7651</v>
      </c>
      <c r="J1768" t="s">
        <v>279</v>
      </c>
      <c r="K1768">
        <v>7</v>
      </c>
      <c r="L1768" s="1">
        <v>0.41666666666666669</v>
      </c>
      <c r="M1768" s="1">
        <v>0.47916666666666669</v>
      </c>
      <c r="P1768" t="s">
        <v>57</v>
      </c>
      <c r="Z1768">
        <v>350</v>
      </c>
      <c r="AC1768" t="s">
        <v>7653</v>
      </c>
      <c r="AD1768" t="s">
        <v>43</v>
      </c>
    </row>
    <row r="1769" spans="1:30" x14ac:dyDescent="0.3">
      <c r="A1769">
        <v>781</v>
      </c>
      <c r="B1769">
        <v>22083</v>
      </c>
      <c r="C1769" t="s">
        <v>7654</v>
      </c>
      <c r="D1769">
        <v>20160527</v>
      </c>
      <c r="E1769">
        <v>4</v>
      </c>
      <c r="F1769" t="s">
        <v>45</v>
      </c>
      <c r="G1769">
        <v>1</v>
      </c>
      <c r="H1769" t="s">
        <v>7650</v>
      </c>
      <c r="I1769" t="s">
        <v>7651</v>
      </c>
      <c r="J1769" t="s">
        <v>279</v>
      </c>
      <c r="K1769">
        <v>7</v>
      </c>
      <c r="L1769" s="1">
        <v>0.41666666666666669</v>
      </c>
      <c r="M1769" s="1">
        <v>0.47916666666666669</v>
      </c>
      <c r="P1769" t="s">
        <v>57</v>
      </c>
      <c r="Z1769">
        <v>400</v>
      </c>
      <c r="AC1769" t="s">
        <v>7654</v>
      </c>
      <c r="AD1769" t="s">
        <v>43</v>
      </c>
    </row>
    <row r="1770" spans="1:30" x14ac:dyDescent="0.3">
      <c r="A1770">
        <v>794</v>
      </c>
      <c r="B1770">
        <v>22279</v>
      </c>
      <c r="C1770" t="s">
        <v>7818</v>
      </c>
      <c r="D1770">
        <v>20160526</v>
      </c>
      <c r="E1770">
        <v>3</v>
      </c>
      <c r="F1770" t="s">
        <v>45</v>
      </c>
      <c r="K1770">
        <v>7</v>
      </c>
      <c r="P1770" t="s">
        <v>42</v>
      </c>
      <c r="AD1770" t="s">
        <v>43</v>
      </c>
    </row>
    <row r="1771" spans="1:30" x14ac:dyDescent="0.3">
      <c r="A1771">
        <v>794</v>
      </c>
      <c r="B1771">
        <v>22291</v>
      </c>
      <c r="C1771" t="s">
        <v>7823</v>
      </c>
      <c r="D1771">
        <v>20160525</v>
      </c>
      <c r="E1771">
        <v>2</v>
      </c>
      <c r="F1771" t="s">
        <v>45</v>
      </c>
      <c r="J1771" t="s">
        <v>5351</v>
      </c>
      <c r="K1771">
        <v>7</v>
      </c>
      <c r="P1771" t="s">
        <v>42</v>
      </c>
      <c r="AD1771" t="s">
        <v>43</v>
      </c>
    </row>
    <row r="1772" spans="1:30" x14ac:dyDescent="0.3">
      <c r="A1772">
        <v>794</v>
      </c>
      <c r="B1772">
        <v>22293</v>
      </c>
      <c r="C1772" t="s">
        <v>7824</v>
      </c>
      <c r="D1772">
        <v>20160525</v>
      </c>
      <c r="E1772">
        <v>2</v>
      </c>
      <c r="F1772" t="s">
        <v>45</v>
      </c>
      <c r="J1772" t="s">
        <v>5351</v>
      </c>
      <c r="K1772">
        <v>7</v>
      </c>
      <c r="P1772" t="s">
        <v>42</v>
      </c>
      <c r="AD1772" t="s">
        <v>43</v>
      </c>
    </row>
    <row r="1773" spans="1:30" x14ac:dyDescent="0.3">
      <c r="A1773">
        <v>1011</v>
      </c>
      <c r="B1773">
        <v>22756</v>
      </c>
      <c r="C1773" t="s">
        <v>7998</v>
      </c>
      <c r="D1773">
        <v>20160523</v>
      </c>
      <c r="E1773">
        <v>2</v>
      </c>
      <c r="F1773" t="s">
        <v>45</v>
      </c>
      <c r="H1773" t="s">
        <v>7999</v>
      </c>
      <c r="I1773" t="s">
        <v>8000</v>
      </c>
      <c r="J1773" t="s">
        <v>4474</v>
      </c>
      <c r="K1773">
        <v>7</v>
      </c>
      <c r="L1773" s="1">
        <v>0.41666666666666669</v>
      </c>
      <c r="M1773" s="1">
        <v>0.5</v>
      </c>
      <c r="P1773" t="s">
        <v>57</v>
      </c>
      <c r="S1773">
        <v>8</v>
      </c>
      <c r="T1773" t="s">
        <v>8001</v>
      </c>
      <c r="U1773" t="s">
        <v>8002</v>
      </c>
      <c r="AA1773" t="s">
        <v>8003</v>
      </c>
      <c r="AC1773" t="s">
        <v>7998</v>
      </c>
      <c r="AD1773" t="s">
        <v>43</v>
      </c>
    </row>
    <row r="1774" spans="1:30" x14ac:dyDescent="0.3">
      <c r="A1774">
        <v>1011</v>
      </c>
      <c r="B1774">
        <v>22757</v>
      </c>
      <c r="C1774" t="s">
        <v>5896</v>
      </c>
      <c r="D1774">
        <v>20160524</v>
      </c>
      <c r="E1774">
        <v>2</v>
      </c>
      <c r="F1774" t="s">
        <v>45</v>
      </c>
      <c r="H1774" t="s">
        <v>7999</v>
      </c>
      <c r="I1774" t="s">
        <v>8000</v>
      </c>
      <c r="J1774" t="s">
        <v>4474</v>
      </c>
      <c r="K1774">
        <v>7</v>
      </c>
      <c r="L1774" s="1">
        <v>0.41666666666666669</v>
      </c>
      <c r="M1774" s="1">
        <v>0.5</v>
      </c>
      <c r="P1774" t="s">
        <v>57</v>
      </c>
      <c r="S1774">
        <v>15</v>
      </c>
      <c r="T1774" t="s">
        <v>8004</v>
      </c>
      <c r="U1774" t="s">
        <v>8005</v>
      </c>
      <c r="AA1774" t="s">
        <v>8006</v>
      </c>
      <c r="AC1774" t="s">
        <v>5896</v>
      </c>
      <c r="AD1774" t="s">
        <v>43</v>
      </c>
    </row>
    <row r="1775" spans="1:30" x14ac:dyDescent="0.3">
      <c r="A1775">
        <v>1011</v>
      </c>
      <c r="B1775">
        <v>22758</v>
      </c>
      <c r="C1775" t="s">
        <v>8007</v>
      </c>
      <c r="D1775">
        <v>20160525</v>
      </c>
      <c r="E1775">
        <v>3</v>
      </c>
      <c r="F1775" t="s">
        <v>45</v>
      </c>
      <c r="H1775" t="s">
        <v>7999</v>
      </c>
      <c r="I1775" t="s">
        <v>8000</v>
      </c>
      <c r="J1775" t="s">
        <v>4474</v>
      </c>
      <c r="K1775">
        <v>7</v>
      </c>
      <c r="L1775" s="1">
        <v>0.41666666666666669</v>
      </c>
      <c r="M1775" s="1">
        <v>0.67013888888888884</v>
      </c>
      <c r="P1775" t="s">
        <v>57</v>
      </c>
      <c r="W1775" t="s">
        <v>8008</v>
      </c>
      <c r="X1775" t="s">
        <v>8009</v>
      </c>
      <c r="Y1775">
        <v>590</v>
      </c>
      <c r="AC1775" t="s">
        <v>8010</v>
      </c>
      <c r="AD1775" t="s">
        <v>43</v>
      </c>
    </row>
    <row r="1776" spans="1:30" x14ac:dyDescent="0.3">
      <c r="A1776">
        <v>1011</v>
      </c>
      <c r="B1776">
        <v>22759</v>
      </c>
      <c r="C1776" t="s">
        <v>8011</v>
      </c>
      <c r="D1776">
        <v>20160526</v>
      </c>
      <c r="E1776">
        <v>2</v>
      </c>
      <c r="F1776" t="s">
        <v>45</v>
      </c>
      <c r="H1776" t="s">
        <v>7999</v>
      </c>
      <c r="I1776" t="s">
        <v>8000</v>
      </c>
      <c r="J1776" t="s">
        <v>4474</v>
      </c>
      <c r="K1776">
        <v>7</v>
      </c>
      <c r="L1776" s="1">
        <v>0.41666666666666669</v>
      </c>
      <c r="M1776" s="1">
        <v>0.5</v>
      </c>
      <c r="P1776" t="s">
        <v>57</v>
      </c>
      <c r="S1776">
        <v>12</v>
      </c>
      <c r="T1776" t="s">
        <v>8012</v>
      </c>
      <c r="U1776" t="s">
        <v>8013</v>
      </c>
      <c r="AA1776" t="s">
        <v>8014</v>
      </c>
      <c r="AC1776" t="s">
        <v>8015</v>
      </c>
      <c r="AD1776" t="s">
        <v>43</v>
      </c>
    </row>
    <row r="1777" spans="1:30" x14ac:dyDescent="0.3">
      <c r="A1777">
        <v>1011</v>
      </c>
      <c r="B1777">
        <v>22764</v>
      </c>
      <c r="C1777" t="s">
        <v>8016</v>
      </c>
      <c r="D1777">
        <v>20160527</v>
      </c>
      <c r="E1777">
        <v>2</v>
      </c>
      <c r="F1777" t="s">
        <v>45</v>
      </c>
      <c r="H1777" t="s">
        <v>7999</v>
      </c>
      <c r="I1777" t="s">
        <v>8000</v>
      </c>
      <c r="J1777" t="s">
        <v>4474</v>
      </c>
      <c r="K1777">
        <v>7</v>
      </c>
      <c r="L1777" s="1">
        <v>0.41666666666666669</v>
      </c>
      <c r="M1777" s="1">
        <v>0.54166666666666663</v>
      </c>
      <c r="P1777" t="s">
        <v>57</v>
      </c>
      <c r="S1777">
        <v>12</v>
      </c>
      <c r="T1777" t="s">
        <v>8012</v>
      </c>
      <c r="U1777" t="s">
        <v>2079</v>
      </c>
      <c r="AA1777" t="s">
        <v>8017</v>
      </c>
      <c r="AC1777" t="s">
        <v>8018</v>
      </c>
      <c r="AD1777" t="s">
        <v>43</v>
      </c>
    </row>
    <row r="1778" spans="1:30" x14ac:dyDescent="0.3">
      <c r="A1778">
        <v>606</v>
      </c>
      <c r="B1778">
        <v>23033</v>
      </c>
      <c r="C1778" t="s">
        <v>8139</v>
      </c>
      <c r="D1778">
        <v>20160526</v>
      </c>
      <c r="E1778">
        <v>4</v>
      </c>
      <c r="F1778" t="s">
        <v>38</v>
      </c>
      <c r="H1778" t="s">
        <v>8140</v>
      </c>
      <c r="I1778" t="s">
        <v>8141</v>
      </c>
      <c r="J1778" t="s">
        <v>754</v>
      </c>
      <c r="K1778">
        <v>7</v>
      </c>
      <c r="L1778" s="1">
        <v>0.42708333333333331</v>
      </c>
      <c r="M1778" s="1">
        <v>0.48958333333333331</v>
      </c>
      <c r="N1778" t="s">
        <v>8142</v>
      </c>
      <c r="O1778" t="s">
        <v>8143</v>
      </c>
      <c r="P1778" t="s">
        <v>57</v>
      </c>
      <c r="Z1778">
        <v>45</v>
      </c>
      <c r="AA1778" t="s">
        <v>8144</v>
      </c>
      <c r="AC1778" t="s">
        <v>8145</v>
      </c>
      <c r="AD1778" t="s">
        <v>43</v>
      </c>
    </row>
    <row r="1779" spans="1:30" hidden="1" x14ac:dyDescent="0.3">
      <c r="A1779">
        <v>1113</v>
      </c>
      <c r="B1779">
        <v>17950</v>
      </c>
      <c r="C1779" t="s">
        <v>5488</v>
      </c>
      <c r="AD1779" t="s">
        <v>29</v>
      </c>
    </row>
    <row r="1780" spans="1:30" x14ac:dyDescent="0.3">
      <c r="A1780">
        <v>606</v>
      </c>
      <c r="B1780">
        <v>23048</v>
      </c>
      <c r="C1780" t="s">
        <v>8160</v>
      </c>
      <c r="D1780">
        <v>20160526</v>
      </c>
      <c r="E1780">
        <v>3</v>
      </c>
      <c r="F1780" t="s">
        <v>38</v>
      </c>
      <c r="H1780" t="s">
        <v>8161</v>
      </c>
      <c r="I1780" t="s">
        <v>8162</v>
      </c>
      <c r="J1780" t="s">
        <v>754</v>
      </c>
      <c r="K1780">
        <v>7</v>
      </c>
      <c r="L1780" s="1">
        <v>0.66666666666666663</v>
      </c>
      <c r="M1780" s="1">
        <v>0.75</v>
      </c>
      <c r="N1780" t="s">
        <v>8163</v>
      </c>
      <c r="O1780" t="s">
        <v>8164</v>
      </c>
      <c r="P1780" t="s">
        <v>57</v>
      </c>
      <c r="W1780" t="s">
        <v>8161</v>
      </c>
      <c r="X1780" t="s">
        <v>8165</v>
      </c>
      <c r="Y1780">
        <v>50</v>
      </c>
      <c r="AA1780" t="s">
        <v>8166</v>
      </c>
      <c r="AC1780" t="s">
        <v>8160</v>
      </c>
      <c r="AD1780" t="s">
        <v>43</v>
      </c>
    </row>
    <row r="1781" spans="1:30" x14ac:dyDescent="0.3">
      <c r="A1781">
        <v>115</v>
      </c>
      <c r="B1781">
        <v>23057</v>
      </c>
      <c r="C1781" t="s">
        <v>8173</v>
      </c>
      <c r="D1781">
        <v>20160524</v>
      </c>
      <c r="E1781">
        <v>2</v>
      </c>
      <c r="F1781" t="s">
        <v>45</v>
      </c>
      <c r="G1781">
        <v>1</v>
      </c>
      <c r="H1781" t="s">
        <v>8174</v>
      </c>
      <c r="I1781" t="s">
        <v>8175</v>
      </c>
      <c r="J1781" t="s">
        <v>4948</v>
      </c>
      <c r="K1781">
        <v>7</v>
      </c>
      <c r="P1781" t="s">
        <v>57</v>
      </c>
      <c r="S1781">
        <v>1</v>
      </c>
      <c r="T1781" t="s">
        <v>8176</v>
      </c>
      <c r="U1781" t="s">
        <v>8177</v>
      </c>
      <c r="AA1781" t="s">
        <v>8178</v>
      </c>
      <c r="AB1781" t="s">
        <v>8179</v>
      </c>
      <c r="AC1781" t="s">
        <v>8173</v>
      </c>
      <c r="AD1781" t="s">
        <v>43</v>
      </c>
    </row>
    <row r="1782" spans="1:30" x14ac:dyDescent="0.3">
      <c r="A1782">
        <v>115</v>
      </c>
      <c r="B1782">
        <v>23058</v>
      </c>
      <c r="C1782" t="s">
        <v>8180</v>
      </c>
      <c r="D1782">
        <v>20160525</v>
      </c>
      <c r="E1782">
        <v>4</v>
      </c>
      <c r="F1782" t="s">
        <v>38</v>
      </c>
      <c r="G1782">
        <v>1</v>
      </c>
      <c r="H1782" t="s">
        <v>8174</v>
      </c>
      <c r="I1782" t="s">
        <v>8175</v>
      </c>
      <c r="J1782" t="s">
        <v>4948</v>
      </c>
      <c r="K1782">
        <v>7</v>
      </c>
      <c r="P1782" t="s">
        <v>57</v>
      </c>
      <c r="Z1782">
        <v>30</v>
      </c>
      <c r="AA1782" t="s">
        <v>8181</v>
      </c>
      <c r="AC1782" t="s">
        <v>8182</v>
      </c>
      <c r="AD1782" t="s">
        <v>43</v>
      </c>
    </row>
    <row r="1783" spans="1:30" x14ac:dyDescent="0.3">
      <c r="A1783">
        <v>115</v>
      </c>
      <c r="B1783">
        <v>23060</v>
      </c>
      <c r="C1783" t="s">
        <v>8184</v>
      </c>
      <c r="D1783">
        <v>20160526</v>
      </c>
      <c r="E1783">
        <v>4</v>
      </c>
      <c r="F1783" t="s">
        <v>38</v>
      </c>
      <c r="J1783" t="s">
        <v>4948</v>
      </c>
      <c r="K1783">
        <v>7</v>
      </c>
      <c r="P1783" t="s">
        <v>57</v>
      </c>
      <c r="Z1783">
        <v>400</v>
      </c>
      <c r="AA1783" t="s">
        <v>8185</v>
      </c>
      <c r="AB1783" t="s">
        <v>8186</v>
      </c>
      <c r="AC1783" t="s">
        <v>8187</v>
      </c>
      <c r="AD1783" t="s">
        <v>43</v>
      </c>
    </row>
    <row r="1784" spans="1:30" x14ac:dyDescent="0.3">
      <c r="A1784">
        <v>115</v>
      </c>
      <c r="B1784">
        <v>23061</v>
      </c>
      <c r="C1784" t="s">
        <v>8188</v>
      </c>
      <c r="D1784">
        <v>20160523</v>
      </c>
      <c r="E1784">
        <v>1</v>
      </c>
      <c r="F1784" t="s">
        <v>45</v>
      </c>
      <c r="G1784">
        <v>1</v>
      </c>
      <c r="H1784" t="s">
        <v>8189</v>
      </c>
      <c r="I1784" t="s">
        <v>8175</v>
      </c>
      <c r="J1784" t="s">
        <v>4948</v>
      </c>
      <c r="K1784">
        <v>7</v>
      </c>
      <c r="P1784" t="s">
        <v>57</v>
      </c>
      <c r="Q1784">
        <v>400</v>
      </c>
      <c r="R1784">
        <v>4</v>
      </c>
      <c r="AC1784" t="s">
        <v>8188</v>
      </c>
      <c r="AD1784" t="s">
        <v>43</v>
      </c>
    </row>
    <row r="1785" spans="1:30" x14ac:dyDescent="0.3">
      <c r="A1785">
        <v>1296</v>
      </c>
      <c r="B1785">
        <v>23612</v>
      </c>
      <c r="C1785" t="s">
        <v>8524</v>
      </c>
      <c r="D1785">
        <v>20160523</v>
      </c>
      <c r="E1785">
        <v>1</v>
      </c>
      <c r="F1785" t="s">
        <v>45</v>
      </c>
      <c r="J1785" t="s">
        <v>754</v>
      </c>
      <c r="K1785">
        <v>7</v>
      </c>
      <c r="P1785" t="s">
        <v>57</v>
      </c>
      <c r="Q1785" t="s">
        <v>8525</v>
      </c>
      <c r="R1785">
        <v>16</v>
      </c>
      <c r="AC1785" t="s">
        <v>8526</v>
      </c>
      <c r="AD1785" t="s">
        <v>43</v>
      </c>
    </row>
    <row r="1786" spans="1:30" x14ac:dyDescent="0.3">
      <c r="A1786">
        <v>1296</v>
      </c>
      <c r="B1786">
        <v>23613</v>
      </c>
      <c r="C1786" t="s">
        <v>8527</v>
      </c>
      <c r="D1786">
        <v>20160525</v>
      </c>
      <c r="E1786">
        <v>3</v>
      </c>
      <c r="F1786" t="s">
        <v>45</v>
      </c>
      <c r="J1786" t="s">
        <v>754</v>
      </c>
      <c r="K1786">
        <v>7</v>
      </c>
      <c r="P1786" t="s">
        <v>57</v>
      </c>
      <c r="W1786" t="s">
        <v>1293</v>
      </c>
      <c r="X1786" t="s">
        <v>8528</v>
      </c>
      <c r="Y1786">
        <v>170</v>
      </c>
      <c r="AB1786" t="s">
        <v>8529</v>
      </c>
      <c r="AC1786" t="s">
        <v>8527</v>
      </c>
      <c r="AD1786" t="s">
        <v>43</v>
      </c>
    </row>
    <row r="1787" spans="1:30" hidden="1" x14ac:dyDescent="0.3">
      <c r="A1787">
        <v>330</v>
      </c>
      <c r="B1787">
        <v>17964</v>
      </c>
      <c r="C1787" t="s">
        <v>5506</v>
      </c>
      <c r="AD1787" t="s">
        <v>31</v>
      </c>
    </row>
    <row r="1788" spans="1:30" x14ac:dyDescent="0.3">
      <c r="A1788">
        <v>64</v>
      </c>
      <c r="B1788">
        <v>23818</v>
      </c>
      <c r="C1788" t="s">
        <v>44</v>
      </c>
      <c r="D1788">
        <v>20160524</v>
      </c>
      <c r="E1788">
        <v>2</v>
      </c>
      <c r="F1788" t="s">
        <v>45</v>
      </c>
      <c r="H1788" t="s">
        <v>7330</v>
      </c>
      <c r="I1788" t="s">
        <v>7331</v>
      </c>
      <c r="J1788" t="s">
        <v>4326</v>
      </c>
      <c r="K1788">
        <v>7</v>
      </c>
      <c r="L1788" s="1">
        <v>0.41666666666666669</v>
      </c>
      <c r="M1788" s="1">
        <v>0.5</v>
      </c>
      <c r="N1788" t="s">
        <v>8579</v>
      </c>
      <c r="P1788" t="s">
        <v>42</v>
      </c>
      <c r="AD1788" t="s">
        <v>43</v>
      </c>
    </row>
    <row r="1789" spans="1:30" x14ac:dyDescent="0.3">
      <c r="A1789">
        <v>133</v>
      </c>
      <c r="B1789">
        <v>13178</v>
      </c>
      <c r="C1789" t="s">
        <v>269</v>
      </c>
      <c r="D1789">
        <v>20160524</v>
      </c>
      <c r="E1789">
        <v>3</v>
      </c>
      <c r="F1789" t="s">
        <v>38</v>
      </c>
      <c r="G1789">
        <v>1</v>
      </c>
      <c r="H1789" t="s">
        <v>270</v>
      </c>
      <c r="I1789" t="s">
        <v>271</v>
      </c>
      <c r="J1789" t="s">
        <v>272</v>
      </c>
      <c r="K1789">
        <v>6</v>
      </c>
      <c r="N1789" t="s">
        <v>273</v>
      </c>
      <c r="O1789" t="s">
        <v>274</v>
      </c>
      <c r="P1789" t="s">
        <v>42</v>
      </c>
      <c r="AD1789" t="s">
        <v>43</v>
      </c>
    </row>
    <row r="1790" spans="1:30" x14ac:dyDescent="0.3">
      <c r="A1790">
        <v>133</v>
      </c>
      <c r="B1790">
        <v>13179</v>
      </c>
      <c r="C1790" t="s">
        <v>269</v>
      </c>
      <c r="D1790">
        <v>20160525</v>
      </c>
      <c r="E1790">
        <v>3</v>
      </c>
      <c r="F1790" t="s">
        <v>38</v>
      </c>
      <c r="G1790">
        <v>1</v>
      </c>
      <c r="H1790" t="s">
        <v>270</v>
      </c>
      <c r="I1790" t="s">
        <v>271</v>
      </c>
      <c r="J1790" t="s">
        <v>272</v>
      </c>
      <c r="K1790">
        <v>6</v>
      </c>
      <c r="N1790" t="s">
        <v>273</v>
      </c>
      <c r="O1790" t="s">
        <v>274</v>
      </c>
      <c r="P1790" t="s">
        <v>42</v>
      </c>
      <c r="AD1790" t="s">
        <v>43</v>
      </c>
    </row>
    <row r="1791" spans="1:30" x14ac:dyDescent="0.3">
      <c r="A1791">
        <v>133</v>
      </c>
      <c r="B1791">
        <v>13180</v>
      </c>
      <c r="C1791" t="s">
        <v>269</v>
      </c>
      <c r="D1791">
        <v>20160526</v>
      </c>
      <c r="E1791">
        <v>3</v>
      </c>
      <c r="F1791" t="s">
        <v>38</v>
      </c>
      <c r="G1791">
        <v>1</v>
      </c>
      <c r="H1791" t="s">
        <v>270</v>
      </c>
      <c r="I1791" t="s">
        <v>271</v>
      </c>
      <c r="J1791" t="s">
        <v>272</v>
      </c>
      <c r="K1791">
        <v>6</v>
      </c>
      <c r="N1791" t="s">
        <v>273</v>
      </c>
      <c r="O1791" t="s">
        <v>275</v>
      </c>
      <c r="P1791" t="s">
        <v>42</v>
      </c>
      <c r="AD1791" t="s">
        <v>43</v>
      </c>
    </row>
    <row r="1792" spans="1:30" x14ac:dyDescent="0.3">
      <c r="A1792">
        <v>133</v>
      </c>
      <c r="B1792">
        <v>13181</v>
      </c>
      <c r="C1792" t="s">
        <v>269</v>
      </c>
      <c r="D1792">
        <v>20160527</v>
      </c>
      <c r="E1792">
        <v>3</v>
      </c>
      <c r="F1792" t="s">
        <v>38</v>
      </c>
      <c r="G1792">
        <v>1</v>
      </c>
      <c r="H1792" t="s">
        <v>270</v>
      </c>
      <c r="I1792" t="s">
        <v>271</v>
      </c>
      <c r="J1792" t="s">
        <v>272</v>
      </c>
      <c r="K1792">
        <v>6</v>
      </c>
      <c r="N1792" t="s">
        <v>273</v>
      </c>
      <c r="O1792" t="s">
        <v>275</v>
      </c>
      <c r="P1792" t="s">
        <v>42</v>
      </c>
      <c r="AD1792" t="s">
        <v>43</v>
      </c>
    </row>
    <row r="1793" spans="1:30" x14ac:dyDescent="0.3">
      <c r="A1793">
        <v>686</v>
      </c>
      <c r="B1793">
        <v>13644</v>
      </c>
      <c r="C1793" t="s">
        <v>572</v>
      </c>
      <c r="D1793">
        <v>20160523</v>
      </c>
      <c r="E1793">
        <v>2</v>
      </c>
      <c r="F1793" t="s">
        <v>38</v>
      </c>
      <c r="G1793">
        <v>1</v>
      </c>
      <c r="H1793" t="s">
        <v>573</v>
      </c>
      <c r="I1793" t="s">
        <v>574</v>
      </c>
      <c r="J1793" t="s">
        <v>575</v>
      </c>
      <c r="K1793">
        <v>6</v>
      </c>
      <c r="L1793" s="1">
        <v>0.45833333333333331</v>
      </c>
      <c r="M1793" s="1">
        <v>0.70833333333333337</v>
      </c>
      <c r="N1793" t="s">
        <v>576</v>
      </c>
      <c r="O1793" t="s">
        <v>577</v>
      </c>
      <c r="P1793" t="s">
        <v>57</v>
      </c>
      <c r="S1793">
        <v>100</v>
      </c>
      <c r="T1793" t="s">
        <v>578</v>
      </c>
      <c r="U1793" t="s">
        <v>342</v>
      </c>
      <c r="AB1793" t="s">
        <v>579</v>
      </c>
      <c r="AC1793" t="s">
        <v>580</v>
      </c>
      <c r="AD1793" t="s">
        <v>43</v>
      </c>
    </row>
    <row r="1794" spans="1:30" x14ac:dyDescent="0.3">
      <c r="A1794">
        <v>686</v>
      </c>
      <c r="B1794">
        <v>13646</v>
      </c>
      <c r="C1794" t="s">
        <v>572</v>
      </c>
      <c r="D1794">
        <v>20160524</v>
      </c>
      <c r="E1794">
        <v>2</v>
      </c>
      <c r="F1794" t="s">
        <v>38</v>
      </c>
      <c r="G1794">
        <v>1</v>
      </c>
      <c r="H1794" t="s">
        <v>573</v>
      </c>
      <c r="I1794" t="s">
        <v>574</v>
      </c>
      <c r="J1794" t="s">
        <v>575</v>
      </c>
      <c r="K1794">
        <v>6</v>
      </c>
      <c r="L1794" s="1">
        <v>0.45833333333333331</v>
      </c>
      <c r="M1794" s="1">
        <v>0.70833333333333337</v>
      </c>
      <c r="N1794" t="s">
        <v>576</v>
      </c>
      <c r="O1794" t="s">
        <v>581</v>
      </c>
      <c r="P1794" t="s">
        <v>57</v>
      </c>
      <c r="S1794">
        <v>20</v>
      </c>
      <c r="T1794" t="s">
        <v>582</v>
      </c>
      <c r="U1794" t="s">
        <v>583</v>
      </c>
      <c r="AA1794" t="s">
        <v>584</v>
      </c>
      <c r="AB1794" t="s">
        <v>585</v>
      </c>
      <c r="AC1794" t="s">
        <v>572</v>
      </c>
      <c r="AD1794" t="s">
        <v>43</v>
      </c>
    </row>
    <row r="1795" spans="1:30" x14ac:dyDescent="0.3">
      <c r="A1795">
        <v>686</v>
      </c>
      <c r="B1795">
        <v>13647</v>
      </c>
      <c r="C1795" t="s">
        <v>572</v>
      </c>
      <c r="D1795">
        <v>20160525</v>
      </c>
      <c r="E1795">
        <v>2</v>
      </c>
      <c r="F1795" t="s">
        <v>38</v>
      </c>
      <c r="G1795">
        <v>1</v>
      </c>
      <c r="H1795" t="s">
        <v>573</v>
      </c>
      <c r="I1795" t="s">
        <v>574</v>
      </c>
      <c r="J1795" t="s">
        <v>575</v>
      </c>
      <c r="K1795">
        <v>6</v>
      </c>
      <c r="L1795" s="1">
        <v>0.45833333333333331</v>
      </c>
      <c r="M1795" s="1">
        <v>0.70833333333333337</v>
      </c>
      <c r="N1795" t="s">
        <v>576</v>
      </c>
      <c r="O1795" t="s">
        <v>581</v>
      </c>
      <c r="P1795" t="s">
        <v>57</v>
      </c>
      <c r="S1795">
        <v>40</v>
      </c>
      <c r="T1795" t="s">
        <v>586</v>
      </c>
      <c r="U1795" t="s">
        <v>583</v>
      </c>
      <c r="AA1795" t="s">
        <v>587</v>
      </c>
      <c r="AB1795" t="s">
        <v>588</v>
      </c>
      <c r="AC1795" t="s">
        <v>572</v>
      </c>
      <c r="AD1795" t="s">
        <v>43</v>
      </c>
    </row>
    <row r="1796" spans="1:30" x14ac:dyDescent="0.3">
      <c r="A1796">
        <v>686</v>
      </c>
      <c r="B1796">
        <v>13649</v>
      </c>
      <c r="C1796" t="s">
        <v>572</v>
      </c>
      <c r="D1796">
        <v>20160526</v>
      </c>
      <c r="E1796">
        <v>2</v>
      </c>
      <c r="F1796" t="s">
        <v>38</v>
      </c>
      <c r="G1796">
        <v>1</v>
      </c>
      <c r="H1796" t="s">
        <v>573</v>
      </c>
      <c r="I1796" t="s">
        <v>574</v>
      </c>
      <c r="J1796" t="s">
        <v>575</v>
      </c>
      <c r="K1796">
        <v>6</v>
      </c>
      <c r="L1796" s="1">
        <v>0.45833333333333331</v>
      </c>
      <c r="M1796" s="1">
        <v>0.70833333333333337</v>
      </c>
      <c r="N1796" t="s">
        <v>576</v>
      </c>
      <c r="O1796" t="s">
        <v>581</v>
      </c>
      <c r="P1796" t="s">
        <v>57</v>
      </c>
      <c r="S1796">
        <v>20</v>
      </c>
      <c r="T1796" t="s">
        <v>593</v>
      </c>
      <c r="U1796" t="s">
        <v>583</v>
      </c>
      <c r="AA1796" t="s">
        <v>594</v>
      </c>
      <c r="AB1796" t="s">
        <v>595</v>
      </c>
      <c r="AC1796" t="s">
        <v>572</v>
      </c>
      <c r="AD1796" t="s">
        <v>43</v>
      </c>
    </row>
    <row r="1797" spans="1:30" x14ac:dyDescent="0.3">
      <c r="A1797">
        <v>686</v>
      </c>
      <c r="B1797">
        <v>13650</v>
      </c>
      <c r="C1797" t="s">
        <v>572</v>
      </c>
      <c r="D1797">
        <v>20160527</v>
      </c>
      <c r="E1797">
        <v>2</v>
      </c>
      <c r="F1797" t="s">
        <v>38</v>
      </c>
      <c r="G1797">
        <v>1</v>
      </c>
      <c r="H1797" t="s">
        <v>573</v>
      </c>
      <c r="I1797" t="s">
        <v>574</v>
      </c>
      <c r="J1797" t="s">
        <v>575</v>
      </c>
      <c r="K1797">
        <v>6</v>
      </c>
      <c r="L1797" s="1">
        <v>0.45833333333333331</v>
      </c>
      <c r="M1797" s="1">
        <v>0.70833333333333337</v>
      </c>
      <c r="N1797" t="s">
        <v>576</v>
      </c>
      <c r="O1797" t="s">
        <v>596</v>
      </c>
      <c r="P1797" t="s">
        <v>57</v>
      </c>
      <c r="S1797">
        <v>40</v>
      </c>
      <c r="T1797" t="s">
        <v>597</v>
      </c>
      <c r="U1797" t="s">
        <v>598</v>
      </c>
      <c r="AA1797" t="s">
        <v>599</v>
      </c>
      <c r="AB1797" t="s">
        <v>600</v>
      </c>
      <c r="AC1797" t="s">
        <v>572</v>
      </c>
      <c r="AD1797" t="s">
        <v>43</v>
      </c>
    </row>
    <row r="1798" spans="1:30" ht="214.5" x14ac:dyDescent="0.3">
      <c r="A1798">
        <v>471</v>
      </c>
      <c r="B1798">
        <v>13800</v>
      </c>
      <c r="C1798" t="s">
        <v>694</v>
      </c>
      <c r="D1798">
        <v>20160524</v>
      </c>
      <c r="E1798">
        <v>3</v>
      </c>
      <c r="F1798" t="s">
        <v>38</v>
      </c>
      <c r="G1798">
        <v>1</v>
      </c>
      <c r="H1798" t="s">
        <v>695</v>
      </c>
      <c r="I1798" t="s">
        <v>696</v>
      </c>
      <c r="J1798" t="s">
        <v>697</v>
      </c>
      <c r="K1798">
        <v>6</v>
      </c>
      <c r="L1798" s="1">
        <v>0.375</v>
      </c>
      <c r="M1798" s="1">
        <v>0.45833333333333331</v>
      </c>
      <c r="N1798" t="s">
        <v>698</v>
      </c>
      <c r="O1798" s="2" t="s">
        <v>699</v>
      </c>
      <c r="P1798" t="s">
        <v>57</v>
      </c>
      <c r="W1798" t="s">
        <v>700</v>
      </c>
      <c r="X1798" t="s">
        <v>701</v>
      </c>
      <c r="Y1798">
        <v>10</v>
      </c>
      <c r="AA1798" t="s">
        <v>702</v>
      </c>
      <c r="AB1798" t="s">
        <v>703</v>
      </c>
      <c r="AC1798" t="s">
        <v>694</v>
      </c>
      <c r="AD1798" t="s">
        <v>43</v>
      </c>
    </row>
    <row r="1799" spans="1:30" ht="214.5" x14ac:dyDescent="0.3">
      <c r="A1799">
        <v>471</v>
      </c>
      <c r="B1799">
        <v>13802</v>
      </c>
      <c r="C1799" t="s">
        <v>694</v>
      </c>
      <c r="D1799">
        <v>20160525</v>
      </c>
      <c r="E1799">
        <v>3</v>
      </c>
      <c r="F1799" t="s">
        <v>38</v>
      </c>
      <c r="G1799">
        <v>1</v>
      </c>
      <c r="H1799" t="s">
        <v>695</v>
      </c>
      <c r="I1799" t="s">
        <v>696</v>
      </c>
      <c r="J1799" t="s">
        <v>697</v>
      </c>
      <c r="K1799">
        <v>6</v>
      </c>
      <c r="L1799" s="1">
        <v>0.375</v>
      </c>
      <c r="M1799" s="1">
        <v>0.45833333333333331</v>
      </c>
      <c r="N1799" t="s">
        <v>698</v>
      </c>
      <c r="O1799" s="2" t="s">
        <v>704</v>
      </c>
      <c r="P1799" t="s">
        <v>57</v>
      </c>
      <c r="W1799" t="s">
        <v>700</v>
      </c>
      <c r="X1799" t="s">
        <v>705</v>
      </c>
      <c r="Y1799">
        <v>10</v>
      </c>
      <c r="AA1799" t="s">
        <v>706</v>
      </c>
      <c r="AB1799" t="s">
        <v>707</v>
      </c>
      <c r="AC1799" t="s">
        <v>694</v>
      </c>
      <c r="AD1799" t="s">
        <v>43</v>
      </c>
    </row>
    <row r="1800" spans="1:30" ht="148.5" x14ac:dyDescent="0.3">
      <c r="A1800">
        <v>471</v>
      </c>
      <c r="B1800">
        <v>13803</v>
      </c>
      <c r="C1800" t="s">
        <v>708</v>
      </c>
      <c r="D1800">
        <v>20160526</v>
      </c>
      <c r="E1800">
        <v>3</v>
      </c>
      <c r="F1800" t="s">
        <v>38</v>
      </c>
      <c r="G1800">
        <v>1</v>
      </c>
      <c r="H1800" t="s">
        <v>695</v>
      </c>
      <c r="I1800" t="s">
        <v>696</v>
      </c>
      <c r="J1800" t="s">
        <v>697</v>
      </c>
      <c r="K1800">
        <v>6</v>
      </c>
      <c r="L1800" s="1">
        <v>0.35416666666666669</v>
      </c>
      <c r="M1800" s="1">
        <v>0.52083333333333337</v>
      </c>
      <c r="N1800" t="s">
        <v>698</v>
      </c>
      <c r="O1800" s="2" t="s">
        <v>709</v>
      </c>
      <c r="P1800" t="s">
        <v>57</v>
      </c>
      <c r="W1800" t="s">
        <v>700</v>
      </c>
      <c r="X1800" t="s">
        <v>710</v>
      </c>
      <c r="Y1800">
        <v>15</v>
      </c>
      <c r="AB1800" t="s">
        <v>711</v>
      </c>
      <c r="AC1800" t="s">
        <v>708</v>
      </c>
      <c r="AD1800" t="s">
        <v>43</v>
      </c>
    </row>
    <row r="1801" spans="1:30" ht="214.5" x14ac:dyDescent="0.3">
      <c r="A1801">
        <v>471</v>
      </c>
      <c r="B1801">
        <v>13805</v>
      </c>
      <c r="C1801" t="s">
        <v>712</v>
      </c>
      <c r="D1801">
        <v>20160525</v>
      </c>
      <c r="E1801">
        <v>3</v>
      </c>
      <c r="F1801" t="s">
        <v>38</v>
      </c>
      <c r="G1801">
        <v>1</v>
      </c>
      <c r="H1801" t="s">
        <v>695</v>
      </c>
      <c r="I1801" t="s">
        <v>696</v>
      </c>
      <c r="J1801" t="s">
        <v>697</v>
      </c>
      <c r="K1801">
        <v>6</v>
      </c>
      <c r="L1801" s="1">
        <v>0.72916666666666663</v>
      </c>
      <c r="M1801" s="1">
        <v>0.8125</v>
      </c>
      <c r="N1801" t="s">
        <v>698</v>
      </c>
      <c r="O1801" s="2" t="s">
        <v>713</v>
      </c>
      <c r="P1801" t="s">
        <v>57</v>
      </c>
      <c r="W1801" t="s">
        <v>700</v>
      </c>
      <c r="X1801" t="s">
        <v>714</v>
      </c>
      <c r="Y1801">
        <v>10</v>
      </c>
      <c r="AB1801" t="s">
        <v>715</v>
      </c>
      <c r="AC1801" t="s">
        <v>712</v>
      </c>
      <c r="AD1801" t="s">
        <v>43</v>
      </c>
    </row>
    <row r="1802" spans="1:30" ht="198" x14ac:dyDescent="0.3">
      <c r="A1802">
        <v>471</v>
      </c>
      <c r="B1802">
        <v>13806</v>
      </c>
      <c r="C1802" t="s">
        <v>716</v>
      </c>
      <c r="D1802">
        <v>20160523</v>
      </c>
      <c r="E1802">
        <v>1</v>
      </c>
      <c r="F1802" t="s">
        <v>38</v>
      </c>
      <c r="G1802">
        <v>1</v>
      </c>
      <c r="H1802" t="s">
        <v>695</v>
      </c>
      <c r="I1802" t="s">
        <v>696</v>
      </c>
      <c r="J1802" t="s">
        <v>697</v>
      </c>
      <c r="K1802">
        <v>6</v>
      </c>
      <c r="N1802" t="s">
        <v>698</v>
      </c>
      <c r="O1802" s="2" t="s">
        <v>717</v>
      </c>
      <c r="P1802" t="s">
        <v>57</v>
      </c>
      <c r="Q1802">
        <v>10</v>
      </c>
      <c r="R1802">
        <v>3</v>
      </c>
      <c r="AC1802" t="s">
        <v>718</v>
      </c>
      <c r="AD1802" t="s">
        <v>43</v>
      </c>
    </row>
    <row r="1803" spans="1:30" x14ac:dyDescent="0.3">
      <c r="A1803">
        <v>792</v>
      </c>
      <c r="B1803">
        <v>13929</v>
      </c>
      <c r="C1803" t="s">
        <v>838</v>
      </c>
      <c r="D1803">
        <v>20160524</v>
      </c>
      <c r="E1803">
        <v>2</v>
      </c>
      <c r="F1803" t="s">
        <v>45</v>
      </c>
      <c r="H1803" t="s">
        <v>839</v>
      </c>
      <c r="I1803" t="s">
        <v>840</v>
      </c>
      <c r="J1803" t="s">
        <v>841</v>
      </c>
      <c r="K1803">
        <v>6</v>
      </c>
      <c r="L1803" s="1">
        <v>0.58333333333333337</v>
      </c>
      <c r="M1803" s="1">
        <v>0.64583333333333337</v>
      </c>
      <c r="N1803" t="s">
        <v>842</v>
      </c>
      <c r="P1803" t="s">
        <v>57</v>
      </c>
      <c r="S1803">
        <v>1</v>
      </c>
      <c r="T1803" t="s">
        <v>843</v>
      </c>
      <c r="U1803" t="s">
        <v>844</v>
      </c>
      <c r="AA1803" t="s">
        <v>845</v>
      </c>
      <c r="AB1803" t="s">
        <v>846</v>
      </c>
      <c r="AC1803" t="s">
        <v>838</v>
      </c>
      <c r="AD1803" t="s">
        <v>43</v>
      </c>
    </row>
    <row r="1804" spans="1:30" x14ac:dyDescent="0.3">
      <c r="A1804">
        <v>832</v>
      </c>
      <c r="B1804">
        <v>14078</v>
      </c>
      <c r="C1804" t="s">
        <v>965</v>
      </c>
      <c r="D1804">
        <v>20160523</v>
      </c>
      <c r="E1804">
        <v>1</v>
      </c>
      <c r="F1804" t="s">
        <v>45</v>
      </c>
      <c r="G1804">
        <v>1</v>
      </c>
      <c r="H1804" t="s">
        <v>966</v>
      </c>
      <c r="I1804" t="s">
        <v>967</v>
      </c>
      <c r="J1804" t="s">
        <v>968</v>
      </c>
      <c r="K1804">
        <v>6</v>
      </c>
      <c r="L1804" s="1">
        <v>0.59375</v>
      </c>
      <c r="M1804" s="1">
        <v>0.65625</v>
      </c>
      <c r="N1804" t="s">
        <v>969</v>
      </c>
      <c r="O1804" t="s">
        <v>970</v>
      </c>
      <c r="P1804" t="s">
        <v>57</v>
      </c>
      <c r="Q1804">
        <v>117</v>
      </c>
      <c r="R1804">
        <v>9</v>
      </c>
      <c r="AB1804" t="s">
        <v>971</v>
      </c>
      <c r="AC1804" t="s">
        <v>965</v>
      </c>
      <c r="AD1804" t="s">
        <v>43</v>
      </c>
    </row>
    <row r="1805" spans="1:30" hidden="1" x14ac:dyDescent="0.3">
      <c r="A1805">
        <v>554</v>
      </c>
      <c r="B1805">
        <v>17994</v>
      </c>
      <c r="C1805" t="s">
        <v>5348</v>
      </c>
      <c r="AD1805" t="s">
        <v>31</v>
      </c>
    </row>
    <row r="1806" spans="1:30" x14ac:dyDescent="0.3">
      <c r="A1806">
        <v>832</v>
      </c>
      <c r="B1806">
        <v>14081</v>
      </c>
      <c r="C1806" t="s">
        <v>972</v>
      </c>
      <c r="D1806">
        <v>20160527</v>
      </c>
      <c r="E1806">
        <v>4</v>
      </c>
      <c r="F1806" t="s">
        <v>38</v>
      </c>
      <c r="H1806" t="s">
        <v>966</v>
      </c>
      <c r="I1806" t="s">
        <v>967</v>
      </c>
      <c r="J1806" t="s">
        <v>968</v>
      </c>
      <c r="K1806">
        <v>6</v>
      </c>
      <c r="L1806" s="1">
        <v>0.45833333333333331</v>
      </c>
      <c r="M1806" s="1">
        <v>0.54166666666666663</v>
      </c>
      <c r="N1806" t="s">
        <v>969</v>
      </c>
      <c r="P1806" t="s">
        <v>57</v>
      </c>
      <c r="Z1806">
        <v>20</v>
      </c>
      <c r="AB1806" t="s">
        <v>973</v>
      </c>
      <c r="AC1806" t="s">
        <v>972</v>
      </c>
      <c r="AD1806" t="s">
        <v>43</v>
      </c>
    </row>
    <row r="1807" spans="1:30" x14ac:dyDescent="0.3">
      <c r="A1807">
        <v>502</v>
      </c>
      <c r="B1807">
        <v>14446</v>
      </c>
      <c r="C1807" t="s">
        <v>1338</v>
      </c>
      <c r="D1807">
        <v>20160523</v>
      </c>
      <c r="E1807">
        <v>1</v>
      </c>
      <c r="F1807" t="s">
        <v>45</v>
      </c>
      <c r="H1807" t="s">
        <v>1339</v>
      </c>
      <c r="I1807" t="s">
        <v>1340</v>
      </c>
      <c r="J1807" t="s">
        <v>1341</v>
      </c>
      <c r="K1807">
        <v>6</v>
      </c>
      <c r="L1807" s="1">
        <v>0.71875</v>
      </c>
      <c r="M1807" s="1">
        <v>0.75</v>
      </c>
      <c r="N1807" t="s">
        <v>1342</v>
      </c>
      <c r="P1807" t="s">
        <v>57</v>
      </c>
      <c r="Q1807">
        <v>2</v>
      </c>
      <c r="R1807">
        <v>40</v>
      </c>
      <c r="AB1807" t="s">
        <v>1343</v>
      </c>
      <c r="AC1807" t="s">
        <v>1338</v>
      </c>
      <c r="AD1807" t="s">
        <v>43</v>
      </c>
    </row>
    <row r="1808" spans="1:30" hidden="1" x14ac:dyDescent="0.3">
      <c r="A1808">
        <v>318</v>
      </c>
      <c r="B1808">
        <v>18008</v>
      </c>
      <c r="C1808" t="s">
        <v>5559</v>
      </c>
      <c r="AD1808" t="s">
        <v>29</v>
      </c>
    </row>
    <row r="1809" spans="1:30" hidden="1" x14ac:dyDescent="0.3">
      <c r="A1809">
        <v>318</v>
      </c>
      <c r="B1809">
        <v>18012</v>
      </c>
      <c r="C1809" t="s">
        <v>5560</v>
      </c>
      <c r="AD1809" t="s">
        <v>29</v>
      </c>
    </row>
    <row r="1810" spans="1:30" hidden="1" x14ac:dyDescent="0.3">
      <c r="A1810">
        <v>794</v>
      </c>
      <c r="B1810">
        <v>18015</v>
      </c>
      <c r="C1810" t="s">
        <v>5561</v>
      </c>
      <c r="AD1810" t="s">
        <v>29</v>
      </c>
    </row>
    <row r="1811" spans="1:30" x14ac:dyDescent="0.3">
      <c r="A1811">
        <v>502</v>
      </c>
      <c r="B1811">
        <v>14447</v>
      </c>
      <c r="C1811" t="s">
        <v>1344</v>
      </c>
      <c r="D1811">
        <v>20160524</v>
      </c>
      <c r="E1811">
        <v>1</v>
      </c>
      <c r="F1811" t="s">
        <v>45</v>
      </c>
      <c r="H1811" t="s">
        <v>1339</v>
      </c>
      <c r="I1811" t="s">
        <v>1340</v>
      </c>
      <c r="J1811" t="s">
        <v>1341</v>
      </c>
      <c r="K1811">
        <v>6</v>
      </c>
      <c r="L1811" s="1">
        <v>0.375</v>
      </c>
      <c r="M1811" s="1">
        <v>0.66666666666666663</v>
      </c>
      <c r="N1811" t="s">
        <v>1342</v>
      </c>
      <c r="P1811" t="s">
        <v>57</v>
      </c>
      <c r="Q1811">
        <v>630</v>
      </c>
      <c r="R1811">
        <v>24</v>
      </c>
      <c r="AB1811" t="s">
        <v>1345</v>
      </c>
      <c r="AC1811" t="s">
        <v>1344</v>
      </c>
      <c r="AD1811" t="s">
        <v>43</v>
      </c>
    </row>
    <row r="1812" spans="1:30" x14ac:dyDescent="0.3">
      <c r="A1812">
        <v>502</v>
      </c>
      <c r="B1812">
        <v>14452</v>
      </c>
      <c r="C1812" t="s">
        <v>1348</v>
      </c>
      <c r="D1812">
        <v>20160525</v>
      </c>
      <c r="E1812">
        <v>2</v>
      </c>
      <c r="F1812" t="s">
        <v>38</v>
      </c>
      <c r="G1812">
        <v>1</v>
      </c>
      <c r="H1812" t="s">
        <v>1349</v>
      </c>
      <c r="I1812" t="s">
        <v>1340</v>
      </c>
      <c r="J1812" t="s">
        <v>1341</v>
      </c>
      <c r="K1812">
        <v>6</v>
      </c>
      <c r="L1812" s="1">
        <v>0.5</v>
      </c>
      <c r="M1812" s="1">
        <v>0.66666666666666663</v>
      </c>
      <c r="N1812" t="s">
        <v>1342</v>
      </c>
      <c r="O1812" t="s">
        <v>1350</v>
      </c>
      <c r="P1812" t="s">
        <v>57</v>
      </c>
      <c r="S1812" t="s">
        <v>1351</v>
      </c>
      <c r="T1812" t="s">
        <v>1352</v>
      </c>
      <c r="U1812" t="s">
        <v>1353</v>
      </c>
      <c r="AB1812" t="s">
        <v>1354</v>
      </c>
      <c r="AC1812" t="s">
        <v>1348</v>
      </c>
      <c r="AD1812" t="s">
        <v>43</v>
      </c>
    </row>
    <row r="1813" spans="1:30" x14ac:dyDescent="0.3">
      <c r="A1813">
        <v>502</v>
      </c>
      <c r="B1813">
        <v>14456</v>
      </c>
      <c r="C1813" t="s">
        <v>1356</v>
      </c>
      <c r="D1813">
        <v>20160526</v>
      </c>
      <c r="E1813">
        <v>3</v>
      </c>
      <c r="F1813" t="s">
        <v>45</v>
      </c>
      <c r="H1813" t="s">
        <v>1357</v>
      </c>
      <c r="I1813" t="s">
        <v>1357</v>
      </c>
      <c r="J1813" t="s">
        <v>1358</v>
      </c>
      <c r="K1813">
        <v>6</v>
      </c>
      <c r="L1813" s="1">
        <v>0.375</v>
      </c>
      <c r="M1813" s="1">
        <v>0.58333333333333337</v>
      </c>
      <c r="N1813" t="s">
        <v>1342</v>
      </c>
      <c r="P1813" t="s">
        <v>57</v>
      </c>
      <c r="W1813" t="s">
        <v>1359</v>
      </c>
      <c r="X1813" t="s">
        <v>1360</v>
      </c>
      <c r="Y1813" t="s">
        <v>1361</v>
      </c>
      <c r="AB1813" t="s">
        <v>1362</v>
      </c>
      <c r="AC1813" t="s">
        <v>1356</v>
      </c>
      <c r="AD1813" t="s">
        <v>43</v>
      </c>
    </row>
    <row r="1814" spans="1:30" x14ac:dyDescent="0.3">
      <c r="A1814">
        <v>502</v>
      </c>
      <c r="B1814">
        <v>14465</v>
      </c>
      <c r="C1814" t="s">
        <v>1385</v>
      </c>
      <c r="D1814">
        <v>20160527</v>
      </c>
      <c r="E1814">
        <v>4</v>
      </c>
      <c r="F1814" t="s">
        <v>38</v>
      </c>
      <c r="G1814">
        <v>1</v>
      </c>
      <c r="H1814" t="s">
        <v>1386</v>
      </c>
      <c r="I1814" t="s">
        <v>1387</v>
      </c>
      <c r="J1814" t="s">
        <v>1341</v>
      </c>
      <c r="K1814">
        <v>6</v>
      </c>
      <c r="L1814" s="1">
        <v>0.4375</v>
      </c>
      <c r="M1814" s="1">
        <v>0.47916666666666669</v>
      </c>
      <c r="P1814" t="s">
        <v>57</v>
      </c>
      <c r="Z1814">
        <v>15</v>
      </c>
      <c r="AB1814" t="s">
        <v>1388</v>
      </c>
      <c r="AC1814" t="s">
        <v>1385</v>
      </c>
      <c r="AD1814" t="s">
        <v>43</v>
      </c>
    </row>
    <row r="1815" spans="1:30" ht="165" x14ac:dyDescent="0.3">
      <c r="A1815">
        <v>777</v>
      </c>
      <c r="B1815">
        <v>14522</v>
      </c>
      <c r="C1815" t="s">
        <v>1490</v>
      </c>
      <c r="D1815">
        <v>20160523</v>
      </c>
      <c r="E1815">
        <v>1</v>
      </c>
      <c r="F1815" t="s">
        <v>38</v>
      </c>
      <c r="G1815">
        <v>1</v>
      </c>
      <c r="H1815" t="s">
        <v>1491</v>
      </c>
      <c r="I1815" t="s">
        <v>1492</v>
      </c>
      <c r="J1815" t="s">
        <v>1493</v>
      </c>
      <c r="K1815">
        <v>6</v>
      </c>
      <c r="L1815" s="1">
        <v>0.375</v>
      </c>
      <c r="M1815" s="1">
        <v>0.55208333333333337</v>
      </c>
      <c r="N1815" t="s">
        <v>1494</v>
      </c>
      <c r="O1815" s="2" t="s">
        <v>1495</v>
      </c>
      <c r="P1815" t="s">
        <v>42</v>
      </c>
      <c r="AD1815" t="s">
        <v>43</v>
      </c>
    </row>
    <row r="1816" spans="1:30" x14ac:dyDescent="0.3">
      <c r="A1816">
        <v>777</v>
      </c>
      <c r="B1816">
        <v>14523</v>
      </c>
      <c r="C1816" t="s">
        <v>1496</v>
      </c>
      <c r="D1816">
        <v>20160523</v>
      </c>
      <c r="E1816">
        <v>2</v>
      </c>
      <c r="F1816" t="s">
        <v>45</v>
      </c>
      <c r="G1816">
        <v>1</v>
      </c>
      <c r="H1816" t="s">
        <v>1497</v>
      </c>
      <c r="I1816" t="s">
        <v>1498</v>
      </c>
      <c r="J1816" t="s">
        <v>1493</v>
      </c>
      <c r="K1816">
        <v>6</v>
      </c>
      <c r="L1816" s="1">
        <v>0.58333333333333337</v>
      </c>
      <c r="M1816" s="1">
        <v>0.72916666666666663</v>
      </c>
      <c r="N1816" t="s">
        <v>1494</v>
      </c>
      <c r="O1816" t="s">
        <v>1499</v>
      </c>
      <c r="P1816" t="s">
        <v>42</v>
      </c>
      <c r="AD1816" t="s">
        <v>43</v>
      </c>
    </row>
    <row r="1817" spans="1:30" x14ac:dyDescent="0.3">
      <c r="A1817">
        <v>777</v>
      </c>
      <c r="B1817">
        <v>14525</v>
      </c>
      <c r="C1817" t="s">
        <v>1500</v>
      </c>
      <c r="D1817">
        <v>20160524</v>
      </c>
      <c r="E1817">
        <v>3</v>
      </c>
      <c r="F1817" t="s">
        <v>45</v>
      </c>
      <c r="G1817">
        <v>1</v>
      </c>
      <c r="H1817" t="s">
        <v>1501</v>
      </c>
      <c r="I1817" t="s">
        <v>1502</v>
      </c>
      <c r="J1817" t="s">
        <v>1493</v>
      </c>
      <c r="K1817">
        <v>6</v>
      </c>
      <c r="L1817" s="1">
        <v>0.625</v>
      </c>
      <c r="M1817" s="1">
        <v>0.66666666666666663</v>
      </c>
      <c r="N1817" t="s">
        <v>1494</v>
      </c>
      <c r="O1817" t="s">
        <v>1503</v>
      </c>
      <c r="P1817" t="s">
        <v>42</v>
      </c>
      <c r="AD1817" t="s">
        <v>43</v>
      </c>
    </row>
    <row r="1818" spans="1:30" hidden="1" x14ac:dyDescent="0.3">
      <c r="A1818">
        <v>794</v>
      </c>
      <c r="B1818">
        <v>18198</v>
      </c>
      <c r="C1818" t="s">
        <v>5583</v>
      </c>
      <c r="AD1818" t="s">
        <v>31</v>
      </c>
    </row>
    <row r="1819" spans="1:30" hidden="1" x14ac:dyDescent="0.3">
      <c r="A1819">
        <v>680</v>
      </c>
      <c r="B1819">
        <v>18201</v>
      </c>
      <c r="C1819" t="s">
        <v>5584</v>
      </c>
      <c r="AD1819" t="s">
        <v>31</v>
      </c>
    </row>
    <row r="1820" spans="1:30" hidden="1" x14ac:dyDescent="0.3">
      <c r="A1820">
        <v>1124</v>
      </c>
      <c r="B1820">
        <v>18209</v>
      </c>
      <c r="C1820" t="s">
        <v>5585</v>
      </c>
      <c r="AD1820" t="s">
        <v>29</v>
      </c>
    </row>
    <row r="1821" spans="1:30" x14ac:dyDescent="0.3">
      <c r="A1821">
        <v>777</v>
      </c>
      <c r="B1821">
        <v>14526</v>
      </c>
      <c r="C1821" t="s">
        <v>1504</v>
      </c>
      <c r="D1821">
        <v>20160526</v>
      </c>
      <c r="E1821">
        <v>2</v>
      </c>
      <c r="F1821" t="s">
        <v>45</v>
      </c>
      <c r="G1821">
        <v>1</v>
      </c>
      <c r="H1821" t="s">
        <v>1491</v>
      </c>
      <c r="I1821" t="s">
        <v>1492</v>
      </c>
      <c r="J1821" t="s">
        <v>1493</v>
      </c>
      <c r="K1821">
        <v>6</v>
      </c>
      <c r="L1821" s="1">
        <v>0.45833333333333331</v>
      </c>
      <c r="M1821" s="1">
        <v>0.55208333333333337</v>
      </c>
      <c r="N1821" t="s">
        <v>1494</v>
      </c>
      <c r="O1821" t="s">
        <v>1503</v>
      </c>
      <c r="P1821" t="s">
        <v>42</v>
      </c>
      <c r="AD1821" t="s">
        <v>43</v>
      </c>
    </row>
    <row r="1822" spans="1:30" x14ac:dyDescent="0.3">
      <c r="A1822">
        <v>777</v>
      </c>
      <c r="B1822">
        <v>14527</v>
      </c>
      <c r="C1822" t="s">
        <v>1505</v>
      </c>
      <c r="D1822">
        <v>20160527</v>
      </c>
      <c r="E1822">
        <v>4</v>
      </c>
      <c r="F1822" t="s">
        <v>45</v>
      </c>
      <c r="H1822" t="s">
        <v>1497</v>
      </c>
      <c r="I1822" t="s">
        <v>1492</v>
      </c>
      <c r="J1822" t="s">
        <v>1493</v>
      </c>
      <c r="K1822">
        <v>6</v>
      </c>
      <c r="L1822" s="1">
        <v>0.41666666666666669</v>
      </c>
      <c r="M1822" s="1">
        <v>0.47916666666666669</v>
      </c>
      <c r="N1822" t="s">
        <v>1494</v>
      </c>
      <c r="O1822" t="s">
        <v>1503</v>
      </c>
      <c r="P1822" t="s">
        <v>42</v>
      </c>
      <c r="AD1822" t="s">
        <v>43</v>
      </c>
    </row>
    <row r="1823" spans="1:30" hidden="1" x14ac:dyDescent="0.3">
      <c r="A1823">
        <v>35</v>
      </c>
      <c r="B1823">
        <v>18216</v>
      </c>
      <c r="C1823" t="s">
        <v>5595</v>
      </c>
      <c r="AD1823" t="s">
        <v>29</v>
      </c>
    </row>
    <row r="1824" spans="1:30" x14ac:dyDescent="0.3">
      <c r="A1824">
        <v>777</v>
      </c>
      <c r="B1824">
        <v>14528</v>
      </c>
      <c r="C1824" t="s">
        <v>1506</v>
      </c>
      <c r="D1824">
        <v>20160525</v>
      </c>
      <c r="E1824">
        <v>4</v>
      </c>
      <c r="F1824" t="s">
        <v>38</v>
      </c>
      <c r="H1824" t="s">
        <v>1497</v>
      </c>
      <c r="I1824" t="s">
        <v>1492</v>
      </c>
      <c r="J1824" t="s">
        <v>1493</v>
      </c>
      <c r="K1824">
        <v>6</v>
      </c>
      <c r="L1824" s="1">
        <v>0.375</v>
      </c>
      <c r="M1824" s="1">
        <v>0.72916666666666663</v>
      </c>
      <c r="N1824" t="s">
        <v>1494</v>
      </c>
      <c r="O1824" t="s">
        <v>1503</v>
      </c>
      <c r="P1824" t="s">
        <v>42</v>
      </c>
      <c r="AD1824" t="s">
        <v>43</v>
      </c>
    </row>
    <row r="1825" spans="1:30" x14ac:dyDescent="0.3">
      <c r="A1825">
        <v>940</v>
      </c>
      <c r="B1825">
        <v>14532</v>
      </c>
      <c r="C1825" t="s">
        <v>1512</v>
      </c>
      <c r="D1825">
        <v>20160523</v>
      </c>
      <c r="E1825">
        <v>2</v>
      </c>
      <c r="F1825" t="s">
        <v>38</v>
      </c>
      <c r="G1825">
        <v>1</v>
      </c>
      <c r="H1825" t="s">
        <v>1513</v>
      </c>
      <c r="I1825" t="s">
        <v>1514</v>
      </c>
      <c r="J1825" t="s">
        <v>272</v>
      </c>
      <c r="K1825">
        <v>6</v>
      </c>
      <c r="L1825" s="1">
        <v>0.4375</v>
      </c>
      <c r="M1825" s="1">
        <v>0.47916666666666669</v>
      </c>
      <c r="N1825" t="s">
        <v>1515</v>
      </c>
      <c r="O1825" t="s">
        <v>299</v>
      </c>
      <c r="P1825" t="s">
        <v>57</v>
      </c>
      <c r="S1825">
        <v>1</v>
      </c>
      <c r="T1825" t="s">
        <v>1516</v>
      </c>
      <c r="U1825" t="s">
        <v>342</v>
      </c>
      <c r="AA1825" t="s">
        <v>1517</v>
      </c>
      <c r="AB1825" t="s">
        <v>1518</v>
      </c>
      <c r="AC1825" t="s">
        <v>1512</v>
      </c>
      <c r="AD1825" t="s">
        <v>43</v>
      </c>
    </row>
    <row r="1826" spans="1:30" hidden="1" x14ac:dyDescent="0.3">
      <c r="A1826">
        <v>1405</v>
      </c>
      <c r="B1826">
        <v>18220</v>
      </c>
      <c r="C1826" t="s">
        <v>5607</v>
      </c>
      <c r="AD1826" t="s">
        <v>29</v>
      </c>
    </row>
    <row r="1827" spans="1:30" hidden="1" x14ac:dyDescent="0.3">
      <c r="A1827">
        <v>1359</v>
      </c>
      <c r="B1827">
        <v>18223</v>
      </c>
      <c r="C1827" t="s">
        <v>5608</v>
      </c>
      <c r="AD1827" t="s">
        <v>29</v>
      </c>
    </row>
    <row r="1828" spans="1:30" x14ac:dyDescent="0.3">
      <c r="A1828">
        <v>940</v>
      </c>
      <c r="B1828">
        <v>14533</v>
      </c>
      <c r="C1828" t="s">
        <v>1519</v>
      </c>
      <c r="D1828">
        <v>20160526</v>
      </c>
      <c r="E1828">
        <v>4</v>
      </c>
      <c r="F1828" t="s">
        <v>45</v>
      </c>
      <c r="H1828" t="s">
        <v>1520</v>
      </c>
      <c r="I1828" t="s">
        <v>1514</v>
      </c>
      <c r="J1828" t="s">
        <v>272</v>
      </c>
      <c r="K1828">
        <v>6</v>
      </c>
      <c r="L1828" s="1">
        <v>0.45833333333333331</v>
      </c>
      <c r="M1828" s="1">
        <v>0.5</v>
      </c>
      <c r="N1828" t="s">
        <v>1515</v>
      </c>
      <c r="P1828" t="s">
        <v>57</v>
      </c>
      <c r="Z1828">
        <v>50</v>
      </c>
      <c r="AA1828" t="s">
        <v>1521</v>
      </c>
      <c r="AB1828" t="s">
        <v>1522</v>
      </c>
      <c r="AC1828" t="s">
        <v>1519</v>
      </c>
      <c r="AD1828" t="s">
        <v>43</v>
      </c>
    </row>
    <row r="1829" spans="1:30" hidden="1" x14ac:dyDescent="0.3">
      <c r="A1829">
        <v>1405</v>
      </c>
      <c r="B1829">
        <v>18231</v>
      </c>
      <c r="C1829" t="s">
        <v>5614</v>
      </c>
      <c r="AD1829" t="s">
        <v>29</v>
      </c>
    </row>
    <row r="1830" spans="1:30" x14ac:dyDescent="0.3">
      <c r="A1830">
        <v>940</v>
      </c>
      <c r="B1830">
        <v>14534</v>
      </c>
      <c r="C1830" t="s">
        <v>1519</v>
      </c>
      <c r="D1830">
        <v>20160527</v>
      </c>
      <c r="E1830">
        <v>4</v>
      </c>
      <c r="F1830" t="s">
        <v>38</v>
      </c>
      <c r="G1830">
        <v>1</v>
      </c>
      <c r="H1830" t="s">
        <v>1523</v>
      </c>
      <c r="I1830" t="s">
        <v>1523</v>
      </c>
      <c r="J1830" t="s">
        <v>272</v>
      </c>
      <c r="K1830">
        <v>6</v>
      </c>
      <c r="L1830" s="1">
        <v>0.54166666666666663</v>
      </c>
      <c r="M1830" s="1">
        <v>0.55208333333333337</v>
      </c>
      <c r="N1830" t="s">
        <v>1515</v>
      </c>
      <c r="O1830" t="s">
        <v>1524</v>
      </c>
      <c r="P1830" t="s">
        <v>57</v>
      </c>
      <c r="Z1830">
        <v>6</v>
      </c>
      <c r="AA1830" t="s">
        <v>1525</v>
      </c>
      <c r="AB1830" t="s">
        <v>1526</v>
      </c>
      <c r="AC1830" t="s">
        <v>1519</v>
      </c>
      <c r="AD1830" t="s">
        <v>43</v>
      </c>
    </row>
    <row r="1831" spans="1:30" x14ac:dyDescent="0.3">
      <c r="A1831">
        <v>792</v>
      </c>
      <c r="B1831">
        <v>15003</v>
      </c>
      <c r="C1831" t="s">
        <v>2148</v>
      </c>
      <c r="D1831">
        <v>20160523</v>
      </c>
      <c r="E1831">
        <v>4</v>
      </c>
      <c r="F1831" t="s">
        <v>38</v>
      </c>
      <c r="H1831" t="s">
        <v>839</v>
      </c>
      <c r="I1831" t="s">
        <v>840</v>
      </c>
      <c r="J1831" t="s">
        <v>841</v>
      </c>
      <c r="K1831">
        <v>6</v>
      </c>
      <c r="L1831" s="1">
        <v>0.58333333333333337</v>
      </c>
      <c r="M1831" s="1">
        <v>0.64583333333333337</v>
      </c>
      <c r="N1831" t="s">
        <v>842</v>
      </c>
      <c r="P1831" t="s">
        <v>57</v>
      </c>
      <c r="Z1831">
        <v>45</v>
      </c>
      <c r="AC1831" t="s">
        <v>2148</v>
      </c>
      <c r="AD1831" t="s">
        <v>43</v>
      </c>
    </row>
    <row r="1832" spans="1:30" x14ac:dyDescent="0.3">
      <c r="A1832">
        <v>792</v>
      </c>
      <c r="B1832">
        <v>15005</v>
      </c>
      <c r="C1832" t="s">
        <v>2149</v>
      </c>
      <c r="D1832">
        <v>20160524</v>
      </c>
      <c r="E1832">
        <v>2</v>
      </c>
      <c r="F1832" t="s">
        <v>45</v>
      </c>
      <c r="H1832" t="s">
        <v>839</v>
      </c>
      <c r="I1832" t="s">
        <v>840</v>
      </c>
      <c r="J1832" t="s">
        <v>841</v>
      </c>
      <c r="K1832">
        <v>6</v>
      </c>
      <c r="L1832" s="1">
        <v>0.58333333333333337</v>
      </c>
      <c r="M1832" s="1">
        <v>0.64583333333333337</v>
      </c>
      <c r="N1832" t="s">
        <v>842</v>
      </c>
      <c r="P1832" t="s">
        <v>57</v>
      </c>
      <c r="S1832">
        <v>1</v>
      </c>
      <c r="T1832" t="s">
        <v>2150</v>
      </c>
      <c r="U1832" t="s">
        <v>2151</v>
      </c>
      <c r="AA1832" t="s">
        <v>2152</v>
      </c>
      <c r="AB1832" t="s">
        <v>2153</v>
      </c>
      <c r="AC1832" t="s">
        <v>2149</v>
      </c>
      <c r="AD1832" t="s">
        <v>43</v>
      </c>
    </row>
    <row r="1833" spans="1:30" hidden="1" x14ac:dyDescent="0.3">
      <c r="A1833">
        <v>1104</v>
      </c>
      <c r="B1833">
        <v>18238</v>
      </c>
      <c r="C1833" t="s">
        <v>5619</v>
      </c>
      <c r="AD1833" t="s">
        <v>29</v>
      </c>
    </row>
    <row r="1834" spans="1:30" ht="181.5" x14ac:dyDescent="0.3">
      <c r="A1834">
        <v>792</v>
      </c>
      <c r="B1834">
        <v>15006</v>
      </c>
      <c r="C1834" t="s">
        <v>2154</v>
      </c>
      <c r="D1834">
        <v>20160525</v>
      </c>
      <c r="E1834">
        <v>2</v>
      </c>
      <c r="F1834" t="s">
        <v>45</v>
      </c>
      <c r="H1834" t="s">
        <v>839</v>
      </c>
      <c r="I1834" t="s">
        <v>840</v>
      </c>
      <c r="J1834" t="s">
        <v>841</v>
      </c>
      <c r="K1834">
        <v>6</v>
      </c>
      <c r="L1834" s="1">
        <v>0.58333333333333337</v>
      </c>
      <c r="M1834" s="1">
        <v>0.64583333333333337</v>
      </c>
      <c r="N1834" t="s">
        <v>842</v>
      </c>
      <c r="P1834" t="s">
        <v>57</v>
      </c>
      <c r="S1834">
        <v>3</v>
      </c>
      <c r="T1834" t="s">
        <v>2155</v>
      </c>
      <c r="U1834" t="s">
        <v>2156</v>
      </c>
      <c r="AA1834" t="s">
        <v>2157</v>
      </c>
      <c r="AB1834" s="2" t="s">
        <v>2158</v>
      </c>
      <c r="AC1834" t="s">
        <v>2154</v>
      </c>
      <c r="AD1834" t="s">
        <v>43</v>
      </c>
    </row>
    <row r="1835" spans="1:30" x14ac:dyDescent="0.3">
      <c r="A1835">
        <v>792</v>
      </c>
      <c r="B1835">
        <v>15007</v>
      </c>
      <c r="C1835" t="s">
        <v>2159</v>
      </c>
      <c r="D1835">
        <v>20160526</v>
      </c>
      <c r="E1835">
        <v>3</v>
      </c>
      <c r="F1835" t="s">
        <v>45</v>
      </c>
      <c r="H1835" t="s">
        <v>2160</v>
      </c>
      <c r="I1835" t="s">
        <v>2161</v>
      </c>
      <c r="J1835" t="s">
        <v>2162</v>
      </c>
      <c r="K1835">
        <v>6</v>
      </c>
      <c r="L1835" s="1">
        <v>0.58333333333333337</v>
      </c>
      <c r="M1835" s="1">
        <v>0.70833333333333337</v>
      </c>
      <c r="N1835" t="s">
        <v>842</v>
      </c>
      <c r="P1835" t="s">
        <v>57</v>
      </c>
      <c r="W1835" t="s">
        <v>2163</v>
      </c>
      <c r="X1835" t="s">
        <v>2164</v>
      </c>
      <c r="Y1835">
        <v>40</v>
      </c>
      <c r="AB1835" t="s">
        <v>2165</v>
      </c>
      <c r="AC1835" t="s">
        <v>2159</v>
      </c>
      <c r="AD1835" t="s">
        <v>43</v>
      </c>
    </row>
    <row r="1836" spans="1:30" x14ac:dyDescent="0.3">
      <c r="A1836">
        <v>792</v>
      </c>
      <c r="B1836">
        <v>15009</v>
      </c>
      <c r="C1836" t="s">
        <v>2166</v>
      </c>
      <c r="D1836">
        <v>20160527</v>
      </c>
      <c r="E1836">
        <v>1</v>
      </c>
      <c r="F1836" t="s">
        <v>45</v>
      </c>
      <c r="H1836" t="s">
        <v>839</v>
      </c>
      <c r="I1836" t="s">
        <v>840</v>
      </c>
      <c r="J1836" t="s">
        <v>841</v>
      </c>
      <c r="K1836">
        <v>6</v>
      </c>
      <c r="L1836" s="1">
        <v>0.5</v>
      </c>
      <c r="M1836" s="1">
        <v>0.52083333333333337</v>
      </c>
      <c r="N1836" t="s">
        <v>842</v>
      </c>
      <c r="P1836" t="s">
        <v>57</v>
      </c>
      <c r="Q1836">
        <v>40</v>
      </c>
      <c r="R1836">
        <v>4</v>
      </c>
      <c r="AB1836" t="s">
        <v>2167</v>
      </c>
      <c r="AC1836" t="s">
        <v>2166</v>
      </c>
      <c r="AD1836" t="s">
        <v>43</v>
      </c>
    </row>
    <row r="1837" spans="1:30" x14ac:dyDescent="0.3">
      <c r="A1837">
        <v>436</v>
      </c>
      <c r="B1837">
        <v>15125</v>
      </c>
      <c r="C1837" t="s">
        <v>2201</v>
      </c>
      <c r="D1837">
        <v>20160526</v>
      </c>
      <c r="E1837">
        <v>2</v>
      </c>
      <c r="F1837" t="s">
        <v>45</v>
      </c>
      <c r="G1837">
        <v>1</v>
      </c>
      <c r="H1837" t="s">
        <v>2202</v>
      </c>
      <c r="I1837" t="s">
        <v>2203</v>
      </c>
      <c r="J1837" t="s">
        <v>2204</v>
      </c>
      <c r="K1837">
        <v>6</v>
      </c>
      <c r="L1837" s="1">
        <v>0.5</v>
      </c>
      <c r="M1837" s="1">
        <v>0.54166666666666663</v>
      </c>
      <c r="N1837" t="s">
        <v>2205</v>
      </c>
      <c r="O1837" t="s">
        <v>2206</v>
      </c>
      <c r="P1837" t="s">
        <v>57</v>
      </c>
      <c r="S1837">
        <v>4</v>
      </c>
      <c r="T1837" t="s">
        <v>2207</v>
      </c>
      <c r="U1837" t="s">
        <v>2208</v>
      </c>
      <c r="AA1837" t="s">
        <v>2209</v>
      </c>
      <c r="AC1837" t="s">
        <v>2210</v>
      </c>
      <c r="AD1837" t="s">
        <v>43</v>
      </c>
    </row>
    <row r="1838" spans="1:30" x14ac:dyDescent="0.3">
      <c r="A1838">
        <v>436</v>
      </c>
      <c r="B1838">
        <v>15127</v>
      </c>
      <c r="C1838" t="s">
        <v>2217</v>
      </c>
      <c r="D1838">
        <v>20160527</v>
      </c>
      <c r="E1838">
        <v>4</v>
      </c>
      <c r="F1838" t="s">
        <v>38</v>
      </c>
      <c r="G1838">
        <v>1</v>
      </c>
      <c r="H1838" t="s">
        <v>2218</v>
      </c>
      <c r="I1838" t="s">
        <v>2219</v>
      </c>
      <c r="J1838" t="s">
        <v>2204</v>
      </c>
      <c r="K1838">
        <v>6</v>
      </c>
      <c r="L1838" s="1">
        <v>0.5</v>
      </c>
      <c r="M1838" s="1">
        <v>0.54166666666666663</v>
      </c>
      <c r="N1838" t="s">
        <v>2220</v>
      </c>
      <c r="O1838" t="s">
        <v>2206</v>
      </c>
      <c r="P1838" t="s">
        <v>57</v>
      </c>
      <c r="Z1838">
        <v>4</v>
      </c>
      <c r="AA1838" t="s">
        <v>2221</v>
      </c>
      <c r="AC1838" t="s">
        <v>2217</v>
      </c>
      <c r="AD1838" t="s">
        <v>43</v>
      </c>
    </row>
    <row r="1839" spans="1:30" x14ac:dyDescent="0.3">
      <c r="A1839">
        <v>1023</v>
      </c>
      <c r="B1839">
        <v>15140</v>
      </c>
      <c r="C1839" t="s">
        <v>2236</v>
      </c>
      <c r="D1839">
        <v>20160523</v>
      </c>
      <c r="E1839">
        <v>1</v>
      </c>
      <c r="F1839" t="s">
        <v>45</v>
      </c>
      <c r="J1839" t="s">
        <v>2237</v>
      </c>
      <c r="K1839">
        <v>6</v>
      </c>
      <c r="P1839" t="s">
        <v>57</v>
      </c>
      <c r="Q1839">
        <v>120000</v>
      </c>
      <c r="R1839">
        <v>7</v>
      </c>
      <c r="AC1839" t="s">
        <v>2236</v>
      </c>
      <c r="AD1839" t="s">
        <v>43</v>
      </c>
    </row>
    <row r="1840" spans="1:30" x14ac:dyDescent="0.3">
      <c r="A1840">
        <v>1023</v>
      </c>
      <c r="B1840">
        <v>15141</v>
      </c>
      <c r="C1840" t="s">
        <v>2238</v>
      </c>
      <c r="D1840">
        <v>20160524</v>
      </c>
      <c r="E1840">
        <v>4</v>
      </c>
      <c r="F1840" t="s">
        <v>45</v>
      </c>
      <c r="J1840" t="s">
        <v>2237</v>
      </c>
      <c r="K1840">
        <v>6</v>
      </c>
      <c r="P1840" t="s">
        <v>57</v>
      </c>
      <c r="Z1840">
        <v>100</v>
      </c>
      <c r="AC1840" t="s">
        <v>2238</v>
      </c>
      <c r="AD1840" t="s">
        <v>43</v>
      </c>
    </row>
    <row r="1841" spans="1:30" hidden="1" x14ac:dyDescent="0.3">
      <c r="A1841">
        <v>1346</v>
      </c>
      <c r="B1841">
        <v>18252</v>
      </c>
      <c r="C1841" t="s">
        <v>5640</v>
      </c>
      <c r="AD1841" t="s">
        <v>29</v>
      </c>
    </row>
    <row r="1842" spans="1:30" hidden="1" x14ac:dyDescent="0.3">
      <c r="A1842">
        <v>247</v>
      </c>
      <c r="B1842">
        <v>18255</v>
      </c>
      <c r="C1842" t="s">
        <v>5641</v>
      </c>
      <c r="AD1842" t="s">
        <v>29</v>
      </c>
    </row>
    <row r="1843" spans="1:30" x14ac:dyDescent="0.3">
      <c r="A1843">
        <v>1023</v>
      </c>
      <c r="B1843">
        <v>15183</v>
      </c>
      <c r="C1843" t="s">
        <v>2279</v>
      </c>
      <c r="D1843">
        <v>20160525</v>
      </c>
      <c r="E1843">
        <v>4</v>
      </c>
      <c r="F1843" t="s">
        <v>38</v>
      </c>
      <c r="J1843" t="s">
        <v>2237</v>
      </c>
      <c r="K1843">
        <v>6</v>
      </c>
      <c r="P1843" t="s">
        <v>57</v>
      </c>
      <c r="Z1843">
        <v>120</v>
      </c>
      <c r="AC1843" t="s">
        <v>2279</v>
      </c>
      <c r="AD1843" t="s">
        <v>43</v>
      </c>
    </row>
    <row r="1844" spans="1:30" hidden="1" x14ac:dyDescent="0.3">
      <c r="A1844">
        <v>1319</v>
      </c>
      <c r="B1844">
        <v>18259</v>
      </c>
      <c r="C1844" t="s">
        <v>5647</v>
      </c>
      <c r="AD1844" t="s">
        <v>31</v>
      </c>
    </row>
    <row r="1845" spans="1:30" x14ac:dyDescent="0.3">
      <c r="A1845">
        <v>1023</v>
      </c>
      <c r="B1845">
        <v>15185</v>
      </c>
      <c r="C1845" t="s">
        <v>2280</v>
      </c>
      <c r="D1845">
        <v>20160526</v>
      </c>
      <c r="E1845">
        <v>3</v>
      </c>
      <c r="F1845" t="s">
        <v>45</v>
      </c>
      <c r="J1845" t="s">
        <v>2237</v>
      </c>
      <c r="K1845">
        <v>6</v>
      </c>
      <c r="P1845" t="s">
        <v>57</v>
      </c>
      <c r="W1845" t="s">
        <v>2281</v>
      </c>
      <c r="X1845" t="s">
        <v>2282</v>
      </c>
      <c r="Y1845">
        <v>100</v>
      </c>
      <c r="AC1845" t="s">
        <v>2280</v>
      </c>
      <c r="AD1845" t="s">
        <v>43</v>
      </c>
    </row>
    <row r="1846" spans="1:30" hidden="1" x14ac:dyDescent="0.3">
      <c r="A1846">
        <v>247</v>
      </c>
      <c r="B1846">
        <v>18262</v>
      </c>
      <c r="C1846" t="s">
        <v>5651</v>
      </c>
      <c r="AD1846" t="s">
        <v>29</v>
      </c>
    </row>
    <row r="1847" spans="1:30" x14ac:dyDescent="0.3">
      <c r="A1847">
        <v>1023</v>
      </c>
      <c r="B1847">
        <v>15187</v>
      </c>
      <c r="C1847" t="s">
        <v>2283</v>
      </c>
      <c r="D1847">
        <v>20160527</v>
      </c>
      <c r="E1847">
        <v>3</v>
      </c>
      <c r="F1847" t="s">
        <v>45</v>
      </c>
      <c r="J1847" t="s">
        <v>2237</v>
      </c>
      <c r="K1847">
        <v>6</v>
      </c>
      <c r="P1847" t="s">
        <v>57</v>
      </c>
      <c r="W1847" t="s">
        <v>2281</v>
      </c>
      <c r="X1847" t="s">
        <v>2282</v>
      </c>
      <c r="Y1847">
        <v>100</v>
      </c>
      <c r="AC1847" t="s">
        <v>2283</v>
      </c>
      <c r="AD1847" t="s">
        <v>43</v>
      </c>
    </row>
    <row r="1848" spans="1:30" x14ac:dyDescent="0.3">
      <c r="A1848">
        <v>1069</v>
      </c>
      <c r="B1848">
        <v>15210</v>
      </c>
      <c r="C1848" t="s">
        <v>2291</v>
      </c>
      <c r="D1848">
        <v>20160526</v>
      </c>
      <c r="E1848">
        <v>3</v>
      </c>
      <c r="F1848" t="s">
        <v>38</v>
      </c>
      <c r="G1848">
        <v>1</v>
      </c>
      <c r="H1848" t="s">
        <v>2292</v>
      </c>
      <c r="I1848" t="s">
        <v>2293</v>
      </c>
      <c r="J1848" t="s">
        <v>2294</v>
      </c>
      <c r="K1848">
        <v>6</v>
      </c>
      <c r="L1848" s="1">
        <v>0.4375</v>
      </c>
      <c r="M1848" s="1">
        <v>0.58333333333333337</v>
      </c>
      <c r="N1848" t="s">
        <v>2295</v>
      </c>
      <c r="O1848" t="s">
        <v>2296</v>
      </c>
      <c r="P1848" t="s">
        <v>42</v>
      </c>
      <c r="AD1848" t="s">
        <v>43</v>
      </c>
    </row>
    <row r="1849" spans="1:30" x14ac:dyDescent="0.3">
      <c r="A1849">
        <v>1069</v>
      </c>
      <c r="B1849">
        <v>15212</v>
      </c>
      <c r="C1849" t="s">
        <v>2297</v>
      </c>
      <c r="D1849">
        <v>20160523</v>
      </c>
      <c r="E1849">
        <v>4</v>
      </c>
      <c r="F1849" t="s">
        <v>45</v>
      </c>
      <c r="H1849" t="s">
        <v>2292</v>
      </c>
      <c r="I1849" t="s">
        <v>2293</v>
      </c>
      <c r="J1849" t="s">
        <v>2294</v>
      </c>
      <c r="K1849">
        <v>6</v>
      </c>
      <c r="L1849" s="1">
        <v>0.4375</v>
      </c>
      <c r="M1849" s="1">
        <v>0.5</v>
      </c>
      <c r="N1849" t="s">
        <v>2295</v>
      </c>
      <c r="O1849" t="s">
        <v>2298</v>
      </c>
      <c r="P1849" t="s">
        <v>42</v>
      </c>
      <c r="AD1849" t="s">
        <v>43</v>
      </c>
    </row>
    <row r="1850" spans="1:30" hidden="1" x14ac:dyDescent="0.3">
      <c r="A1850">
        <v>91</v>
      </c>
      <c r="B1850">
        <v>18271</v>
      </c>
      <c r="C1850" t="s">
        <v>5187</v>
      </c>
      <c r="AD1850" t="s">
        <v>29</v>
      </c>
    </row>
    <row r="1851" spans="1:30" hidden="1" x14ac:dyDescent="0.3">
      <c r="A1851">
        <v>91</v>
      </c>
      <c r="B1851">
        <v>18274</v>
      </c>
      <c r="C1851" t="s">
        <v>5187</v>
      </c>
      <c r="AD1851" t="s">
        <v>29</v>
      </c>
    </row>
    <row r="1852" spans="1:30" x14ac:dyDescent="0.3">
      <c r="A1852">
        <v>338</v>
      </c>
      <c r="B1852">
        <v>15317</v>
      </c>
      <c r="C1852" t="s">
        <v>2525</v>
      </c>
      <c r="D1852">
        <v>20160523</v>
      </c>
      <c r="E1852">
        <v>2</v>
      </c>
      <c r="F1852" t="s">
        <v>45</v>
      </c>
      <c r="H1852" t="s">
        <v>2526</v>
      </c>
      <c r="I1852" t="s">
        <v>2527</v>
      </c>
      <c r="J1852" t="s">
        <v>2528</v>
      </c>
      <c r="K1852">
        <v>6</v>
      </c>
      <c r="L1852" s="1">
        <v>0.45833333333333331</v>
      </c>
      <c r="M1852" s="1">
        <v>0.52083333333333337</v>
      </c>
      <c r="P1852" t="s">
        <v>42</v>
      </c>
      <c r="AD1852" t="s">
        <v>43</v>
      </c>
    </row>
    <row r="1853" spans="1:30" x14ac:dyDescent="0.3">
      <c r="A1853">
        <v>338</v>
      </c>
      <c r="B1853">
        <v>15329</v>
      </c>
      <c r="C1853" t="s">
        <v>2551</v>
      </c>
      <c r="D1853">
        <v>20160527</v>
      </c>
      <c r="E1853">
        <v>2</v>
      </c>
      <c r="F1853" t="s">
        <v>38</v>
      </c>
      <c r="G1853">
        <v>1</v>
      </c>
      <c r="H1853" t="s">
        <v>2526</v>
      </c>
      <c r="I1853" t="s">
        <v>2527</v>
      </c>
      <c r="J1853" t="s">
        <v>2528</v>
      </c>
      <c r="K1853">
        <v>6</v>
      </c>
      <c r="L1853" s="1">
        <v>0.45833333333333331</v>
      </c>
      <c r="M1853" s="1">
        <v>0.5</v>
      </c>
      <c r="N1853" t="s">
        <v>2552</v>
      </c>
      <c r="P1853" t="s">
        <v>42</v>
      </c>
      <c r="AD1853" t="s">
        <v>43</v>
      </c>
    </row>
    <row r="1854" spans="1:30" x14ac:dyDescent="0.3">
      <c r="A1854">
        <v>1089</v>
      </c>
      <c r="B1854">
        <v>15337</v>
      </c>
      <c r="C1854" t="s">
        <v>2561</v>
      </c>
      <c r="D1854">
        <v>20160527</v>
      </c>
      <c r="E1854">
        <v>4</v>
      </c>
      <c r="F1854" t="s">
        <v>38</v>
      </c>
      <c r="G1854">
        <v>1</v>
      </c>
      <c r="H1854" t="s">
        <v>2562</v>
      </c>
      <c r="I1854" t="s">
        <v>2563</v>
      </c>
      <c r="J1854" t="s">
        <v>2564</v>
      </c>
      <c r="K1854">
        <v>6</v>
      </c>
      <c r="L1854" s="1">
        <v>0.41666666666666669</v>
      </c>
      <c r="M1854" s="1">
        <v>0.5</v>
      </c>
      <c r="N1854" t="s">
        <v>2565</v>
      </c>
      <c r="O1854" t="s">
        <v>2566</v>
      </c>
      <c r="P1854" t="s">
        <v>42</v>
      </c>
      <c r="AD1854" t="s">
        <v>43</v>
      </c>
    </row>
    <row r="1855" spans="1:30" x14ac:dyDescent="0.3">
      <c r="A1855">
        <v>1104</v>
      </c>
      <c r="B1855">
        <v>15365</v>
      </c>
      <c r="C1855" t="s">
        <v>2609</v>
      </c>
      <c r="D1855">
        <v>20160523</v>
      </c>
      <c r="E1855">
        <v>4</v>
      </c>
      <c r="F1855" t="s">
        <v>45</v>
      </c>
      <c r="J1855" t="s">
        <v>2610</v>
      </c>
      <c r="K1855">
        <v>6</v>
      </c>
      <c r="P1855" t="s">
        <v>57</v>
      </c>
      <c r="Z1855">
        <v>250</v>
      </c>
      <c r="AC1855" t="s">
        <v>2611</v>
      </c>
      <c r="AD1855" t="s">
        <v>43</v>
      </c>
    </row>
    <row r="1856" spans="1:30" x14ac:dyDescent="0.3">
      <c r="A1856">
        <v>1104</v>
      </c>
      <c r="B1856">
        <v>15366</v>
      </c>
      <c r="C1856" t="s">
        <v>2612</v>
      </c>
      <c r="D1856">
        <v>20160524</v>
      </c>
      <c r="E1856">
        <v>4</v>
      </c>
      <c r="F1856" t="s">
        <v>45</v>
      </c>
      <c r="J1856" t="s">
        <v>2610</v>
      </c>
      <c r="K1856">
        <v>6</v>
      </c>
      <c r="P1856" t="s">
        <v>57</v>
      </c>
      <c r="Z1856" t="s">
        <v>2613</v>
      </c>
      <c r="AA1856" t="s">
        <v>2614</v>
      </c>
      <c r="AB1856" t="s">
        <v>2615</v>
      </c>
      <c r="AC1856" t="s">
        <v>2612</v>
      </c>
      <c r="AD1856" t="s">
        <v>43</v>
      </c>
    </row>
    <row r="1857" spans="1:30" ht="409.5" x14ac:dyDescent="0.3">
      <c r="A1857">
        <v>1068</v>
      </c>
      <c r="B1857">
        <v>15415</v>
      </c>
      <c r="C1857" t="s">
        <v>2676</v>
      </c>
      <c r="D1857">
        <v>20160527</v>
      </c>
      <c r="E1857">
        <v>1</v>
      </c>
      <c r="F1857" t="s">
        <v>38</v>
      </c>
      <c r="G1857">
        <v>1</v>
      </c>
      <c r="H1857" t="s">
        <v>2677</v>
      </c>
      <c r="I1857" t="s">
        <v>2678</v>
      </c>
      <c r="J1857" t="s">
        <v>272</v>
      </c>
      <c r="K1857">
        <v>6</v>
      </c>
      <c r="L1857" s="1">
        <v>0.39583333333333331</v>
      </c>
      <c r="M1857" s="1">
        <v>0.58333333333333337</v>
      </c>
      <c r="O1857" s="2" t="s">
        <v>2679</v>
      </c>
      <c r="P1857" t="s">
        <v>42</v>
      </c>
      <c r="AD1857" t="s">
        <v>43</v>
      </c>
    </row>
    <row r="1858" spans="1:30" ht="409.5" x14ac:dyDescent="0.3">
      <c r="A1858">
        <v>1068</v>
      </c>
      <c r="B1858">
        <v>15420</v>
      </c>
      <c r="C1858" t="s">
        <v>2686</v>
      </c>
      <c r="D1858">
        <v>20160526</v>
      </c>
      <c r="E1858">
        <v>3</v>
      </c>
      <c r="F1858" t="s">
        <v>38</v>
      </c>
      <c r="G1858">
        <v>1</v>
      </c>
      <c r="H1858" t="s">
        <v>2687</v>
      </c>
      <c r="I1858" t="s">
        <v>2688</v>
      </c>
      <c r="J1858" t="s">
        <v>2689</v>
      </c>
      <c r="K1858">
        <v>6</v>
      </c>
      <c r="L1858" s="1">
        <v>0.39583333333333331</v>
      </c>
      <c r="M1858" s="1">
        <v>0.625</v>
      </c>
      <c r="N1858" t="s">
        <v>2690</v>
      </c>
      <c r="O1858" s="2" t="s">
        <v>2691</v>
      </c>
      <c r="P1858" t="s">
        <v>42</v>
      </c>
      <c r="AD1858" t="s">
        <v>43</v>
      </c>
    </row>
    <row r="1859" spans="1:30" ht="409.5" x14ac:dyDescent="0.3">
      <c r="A1859">
        <v>1068</v>
      </c>
      <c r="B1859">
        <v>15423</v>
      </c>
      <c r="C1859" t="s">
        <v>2686</v>
      </c>
      <c r="D1859">
        <v>20160525</v>
      </c>
      <c r="E1859">
        <v>3</v>
      </c>
      <c r="F1859" t="s">
        <v>38</v>
      </c>
      <c r="G1859">
        <v>1</v>
      </c>
      <c r="H1859" t="s">
        <v>2687</v>
      </c>
      <c r="I1859" t="s">
        <v>2688</v>
      </c>
      <c r="J1859" t="s">
        <v>2689</v>
      </c>
      <c r="K1859">
        <v>6</v>
      </c>
      <c r="L1859" s="1">
        <v>0.39583333333333331</v>
      </c>
      <c r="M1859" s="1">
        <v>0.625</v>
      </c>
      <c r="N1859" t="s">
        <v>2690</v>
      </c>
      <c r="O1859" s="2" t="s">
        <v>2691</v>
      </c>
      <c r="P1859" t="s">
        <v>42</v>
      </c>
      <c r="AD1859" t="s">
        <v>43</v>
      </c>
    </row>
    <row r="1860" spans="1:30" x14ac:dyDescent="0.3">
      <c r="A1860">
        <v>465</v>
      </c>
      <c r="B1860">
        <v>15429</v>
      </c>
      <c r="C1860" t="s">
        <v>2693</v>
      </c>
      <c r="D1860">
        <v>20160523</v>
      </c>
      <c r="E1860">
        <v>2</v>
      </c>
      <c r="F1860" t="s">
        <v>45</v>
      </c>
      <c r="J1860" t="s">
        <v>272</v>
      </c>
      <c r="K1860">
        <v>6</v>
      </c>
      <c r="P1860" t="s">
        <v>57</v>
      </c>
      <c r="S1860">
        <v>1</v>
      </c>
      <c r="T1860" t="s">
        <v>2694</v>
      </c>
      <c r="U1860" t="s">
        <v>2359</v>
      </c>
      <c r="AB1860" t="s">
        <v>2695</v>
      </c>
      <c r="AC1860" t="s">
        <v>2693</v>
      </c>
      <c r="AD1860" t="s">
        <v>43</v>
      </c>
    </row>
    <row r="1861" spans="1:30" x14ac:dyDescent="0.3">
      <c r="A1861">
        <v>465</v>
      </c>
      <c r="B1861">
        <v>15431</v>
      </c>
      <c r="C1861" t="s">
        <v>2696</v>
      </c>
      <c r="D1861">
        <v>20160525</v>
      </c>
      <c r="E1861">
        <v>2</v>
      </c>
      <c r="F1861" t="s">
        <v>45</v>
      </c>
      <c r="J1861" t="s">
        <v>272</v>
      </c>
      <c r="K1861">
        <v>6</v>
      </c>
      <c r="P1861" t="s">
        <v>57</v>
      </c>
      <c r="S1861">
        <v>2</v>
      </c>
      <c r="T1861" t="s">
        <v>2697</v>
      </c>
      <c r="U1861" t="s">
        <v>342</v>
      </c>
      <c r="AA1861" t="s">
        <v>2698</v>
      </c>
      <c r="AB1861" t="s">
        <v>2699</v>
      </c>
      <c r="AC1861" t="s">
        <v>2696</v>
      </c>
      <c r="AD1861" t="s">
        <v>43</v>
      </c>
    </row>
    <row r="1862" spans="1:30" x14ac:dyDescent="0.3">
      <c r="A1862">
        <v>465</v>
      </c>
      <c r="B1862">
        <v>15433</v>
      </c>
      <c r="C1862" t="s">
        <v>2700</v>
      </c>
      <c r="D1862">
        <v>20160526</v>
      </c>
      <c r="E1862">
        <v>2</v>
      </c>
      <c r="F1862" t="s">
        <v>45</v>
      </c>
      <c r="J1862" t="s">
        <v>272</v>
      </c>
      <c r="K1862">
        <v>6</v>
      </c>
      <c r="P1862" t="s">
        <v>57</v>
      </c>
      <c r="S1862">
        <v>1</v>
      </c>
      <c r="T1862" t="s">
        <v>2701</v>
      </c>
      <c r="U1862" t="s">
        <v>2702</v>
      </c>
      <c r="AA1862" t="s">
        <v>2703</v>
      </c>
      <c r="AB1862" t="s">
        <v>2704</v>
      </c>
      <c r="AC1862" t="s">
        <v>2700</v>
      </c>
      <c r="AD1862" t="s">
        <v>43</v>
      </c>
    </row>
    <row r="1863" spans="1:30" x14ac:dyDescent="0.3">
      <c r="A1863">
        <v>1123</v>
      </c>
      <c r="B1863">
        <v>15442</v>
      </c>
      <c r="C1863" t="s">
        <v>2718</v>
      </c>
      <c r="D1863">
        <v>20160527</v>
      </c>
      <c r="E1863">
        <v>1</v>
      </c>
      <c r="F1863" t="s">
        <v>45</v>
      </c>
      <c r="H1863" t="s">
        <v>2719</v>
      </c>
      <c r="I1863" t="s">
        <v>2720</v>
      </c>
      <c r="J1863" t="s">
        <v>2721</v>
      </c>
      <c r="K1863">
        <v>6</v>
      </c>
      <c r="P1863" t="s">
        <v>57</v>
      </c>
      <c r="Q1863" t="s">
        <v>2722</v>
      </c>
      <c r="R1863" t="s">
        <v>2723</v>
      </c>
      <c r="AB1863" t="s">
        <v>2724</v>
      </c>
      <c r="AC1863" t="s">
        <v>2718</v>
      </c>
      <c r="AD1863" t="s">
        <v>43</v>
      </c>
    </row>
    <row r="1864" spans="1:30" x14ac:dyDescent="0.3">
      <c r="A1864">
        <v>1147</v>
      </c>
      <c r="B1864">
        <v>15728</v>
      </c>
      <c r="C1864" t="s">
        <v>2859</v>
      </c>
      <c r="D1864">
        <v>20160523</v>
      </c>
      <c r="E1864">
        <v>1</v>
      </c>
      <c r="F1864" t="s">
        <v>45</v>
      </c>
      <c r="G1864">
        <v>1</v>
      </c>
      <c r="H1864" t="s">
        <v>2860</v>
      </c>
      <c r="I1864" t="s">
        <v>2861</v>
      </c>
      <c r="J1864" t="s">
        <v>2862</v>
      </c>
      <c r="K1864">
        <v>6</v>
      </c>
      <c r="L1864" s="1">
        <v>0.40972222222222227</v>
      </c>
      <c r="M1864" s="1">
        <v>0.47222222222222227</v>
      </c>
      <c r="N1864" t="s">
        <v>2863</v>
      </c>
      <c r="O1864" t="s">
        <v>2864</v>
      </c>
      <c r="P1864" t="s">
        <v>57</v>
      </c>
      <c r="Q1864">
        <v>402</v>
      </c>
      <c r="R1864">
        <v>15</v>
      </c>
      <c r="AC1864" t="s">
        <v>2859</v>
      </c>
      <c r="AD1864" t="s">
        <v>43</v>
      </c>
    </row>
    <row r="1865" spans="1:30" x14ac:dyDescent="0.3">
      <c r="A1865">
        <v>1147</v>
      </c>
      <c r="B1865">
        <v>15730</v>
      </c>
      <c r="C1865" t="s">
        <v>2865</v>
      </c>
      <c r="D1865">
        <v>20160525</v>
      </c>
      <c r="E1865">
        <v>3</v>
      </c>
      <c r="F1865" t="s">
        <v>45</v>
      </c>
      <c r="G1865">
        <v>1</v>
      </c>
      <c r="H1865" t="s">
        <v>2866</v>
      </c>
      <c r="I1865" t="s">
        <v>2867</v>
      </c>
      <c r="J1865" t="s">
        <v>2868</v>
      </c>
      <c r="K1865">
        <v>6</v>
      </c>
      <c r="L1865" s="1">
        <v>0.4375</v>
      </c>
      <c r="M1865" s="1">
        <v>0.54166666666666663</v>
      </c>
      <c r="N1865" t="s">
        <v>2863</v>
      </c>
      <c r="O1865" t="s">
        <v>2869</v>
      </c>
      <c r="P1865" t="s">
        <v>57</v>
      </c>
      <c r="W1865" t="s">
        <v>2687</v>
      </c>
      <c r="X1865" t="s">
        <v>2870</v>
      </c>
      <c r="Y1865">
        <v>32</v>
      </c>
      <c r="AA1865" t="s">
        <v>2871</v>
      </c>
      <c r="AC1865" t="s">
        <v>2865</v>
      </c>
      <c r="AD1865" t="s">
        <v>43</v>
      </c>
    </row>
    <row r="1866" spans="1:30" x14ac:dyDescent="0.3">
      <c r="A1866">
        <v>353</v>
      </c>
      <c r="B1866">
        <v>15742</v>
      </c>
      <c r="C1866" t="s">
        <v>2892</v>
      </c>
      <c r="D1866">
        <v>20160527</v>
      </c>
      <c r="E1866">
        <v>4</v>
      </c>
      <c r="F1866" t="s">
        <v>38</v>
      </c>
      <c r="H1866" t="s">
        <v>2893</v>
      </c>
      <c r="I1866" t="s">
        <v>2894</v>
      </c>
      <c r="J1866" t="s">
        <v>1493</v>
      </c>
      <c r="K1866">
        <v>6</v>
      </c>
      <c r="L1866" s="1">
        <v>0.33333333333333331</v>
      </c>
      <c r="M1866" s="1">
        <v>0.54166666666666663</v>
      </c>
      <c r="P1866" t="s">
        <v>42</v>
      </c>
      <c r="AD1866" t="s">
        <v>43</v>
      </c>
    </row>
    <row r="1867" spans="1:30" x14ac:dyDescent="0.3">
      <c r="A1867">
        <v>465</v>
      </c>
      <c r="B1867">
        <v>15787</v>
      </c>
      <c r="C1867" t="s">
        <v>2967</v>
      </c>
      <c r="D1867">
        <v>20160525</v>
      </c>
      <c r="E1867">
        <v>2</v>
      </c>
      <c r="F1867" t="s">
        <v>45</v>
      </c>
      <c r="J1867" t="s">
        <v>272</v>
      </c>
      <c r="K1867">
        <v>6</v>
      </c>
      <c r="P1867" t="s">
        <v>57</v>
      </c>
      <c r="S1867">
        <v>1</v>
      </c>
      <c r="T1867" t="s">
        <v>2968</v>
      </c>
      <c r="U1867" t="s">
        <v>2969</v>
      </c>
      <c r="AA1867" t="s">
        <v>2970</v>
      </c>
      <c r="AB1867" t="s">
        <v>2971</v>
      </c>
      <c r="AC1867" t="s">
        <v>2967</v>
      </c>
      <c r="AD1867" t="s">
        <v>43</v>
      </c>
    </row>
    <row r="1868" spans="1:30" x14ac:dyDescent="0.3">
      <c r="A1868">
        <v>832</v>
      </c>
      <c r="B1868">
        <v>15791</v>
      </c>
      <c r="C1868" t="s">
        <v>2972</v>
      </c>
      <c r="D1868">
        <v>20160525</v>
      </c>
      <c r="E1868">
        <v>2</v>
      </c>
      <c r="F1868" t="s">
        <v>45</v>
      </c>
      <c r="H1868" t="s">
        <v>2973</v>
      </c>
      <c r="I1868" t="s">
        <v>967</v>
      </c>
      <c r="J1868" t="s">
        <v>968</v>
      </c>
      <c r="K1868">
        <v>6</v>
      </c>
      <c r="L1868" s="1">
        <v>0.59375</v>
      </c>
      <c r="M1868" s="1">
        <v>0.65625</v>
      </c>
      <c r="N1868" t="s">
        <v>969</v>
      </c>
      <c r="O1868" t="s">
        <v>2974</v>
      </c>
      <c r="P1868" t="s">
        <v>57</v>
      </c>
      <c r="S1868">
        <v>1</v>
      </c>
      <c r="T1868" t="s">
        <v>2975</v>
      </c>
      <c r="U1868" t="s">
        <v>2976</v>
      </c>
      <c r="AB1868" t="s">
        <v>2977</v>
      </c>
      <c r="AC1868" t="s">
        <v>2978</v>
      </c>
      <c r="AD1868" t="s">
        <v>43</v>
      </c>
    </row>
    <row r="1869" spans="1:30" x14ac:dyDescent="0.3">
      <c r="A1869">
        <v>832</v>
      </c>
      <c r="B1869">
        <v>15792</v>
      </c>
      <c r="C1869" t="s">
        <v>2979</v>
      </c>
      <c r="D1869">
        <v>20160526</v>
      </c>
      <c r="E1869">
        <v>3</v>
      </c>
      <c r="F1869" t="s">
        <v>45</v>
      </c>
      <c r="H1869" t="s">
        <v>2980</v>
      </c>
      <c r="I1869" t="s">
        <v>2981</v>
      </c>
      <c r="J1869" t="s">
        <v>1493</v>
      </c>
      <c r="K1869">
        <v>6</v>
      </c>
      <c r="L1869" s="1">
        <v>0.375</v>
      </c>
      <c r="M1869" s="1">
        <v>0.54166666666666663</v>
      </c>
      <c r="N1869" t="s">
        <v>969</v>
      </c>
      <c r="P1869" t="s">
        <v>57</v>
      </c>
      <c r="W1869" t="s">
        <v>2980</v>
      </c>
      <c r="X1869" t="s">
        <v>2982</v>
      </c>
      <c r="Y1869">
        <v>100</v>
      </c>
      <c r="AB1869" t="s">
        <v>2983</v>
      </c>
      <c r="AC1869" t="s">
        <v>2979</v>
      </c>
      <c r="AD1869" t="s">
        <v>43</v>
      </c>
    </row>
    <row r="1870" spans="1:30" ht="409.5" x14ac:dyDescent="0.3">
      <c r="A1870">
        <v>1080</v>
      </c>
      <c r="B1870">
        <v>15887</v>
      </c>
      <c r="C1870" t="s">
        <v>3087</v>
      </c>
      <c r="D1870">
        <v>20160523</v>
      </c>
      <c r="E1870">
        <v>1</v>
      </c>
      <c r="F1870" t="s">
        <v>45</v>
      </c>
      <c r="H1870" t="s">
        <v>3088</v>
      </c>
      <c r="I1870" t="s">
        <v>3089</v>
      </c>
      <c r="J1870" t="s">
        <v>2204</v>
      </c>
      <c r="K1870">
        <v>6</v>
      </c>
      <c r="P1870" t="s">
        <v>57</v>
      </c>
      <c r="Q1870" t="s">
        <v>1607</v>
      </c>
      <c r="R1870">
        <v>4</v>
      </c>
      <c r="AB1870" s="2" t="s">
        <v>3090</v>
      </c>
      <c r="AC1870" t="s">
        <v>3087</v>
      </c>
      <c r="AD1870" t="s">
        <v>43</v>
      </c>
    </row>
    <row r="1871" spans="1:30" ht="409.5" x14ac:dyDescent="0.3">
      <c r="A1871">
        <v>1080</v>
      </c>
      <c r="B1871">
        <v>15888</v>
      </c>
      <c r="C1871" t="s">
        <v>3091</v>
      </c>
      <c r="D1871">
        <v>20160524</v>
      </c>
      <c r="E1871">
        <v>2</v>
      </c>
      <c r="F1871" t="s">
        <v>38</v>
      </c>
      <c r="J1871" t="s">
        <v>2204</v>
      </c>
      <c r="K1871">
        <v>6</v>
      </c>
      <c r="P1871" t="s">
        <v>57</v>
      </c>
      <c r="S1871">
        <v>5</v>
      </c>
      <c r="T1871" t="s">
        <v>3092</v>
      </c>
      <c r="U1871" t="s">
        <v>3093</v>
      </c>
      <c r="AA1871" t="s">
        <v>3094</v>
      </c>
      <c r="AB1871" s="2" t="s">
        <v>3095</v>
      </c>
      <c r="AC1871" t="s">
        <v>3091</v>
      </c>
      <c r="AD1871" t="s">
        <v>43</v>
      </c>
    </row>
    <row r="1872" spans="1:30" hidden="1" x14ac:dyDescent="0.3">
      <c r="A1872">
        <v>727</v>
      </c>
      <c r="B1872">
        <v>18302</v>
      </c>
      <c r="C1872" t="s">
        <v>5745</v>
      </c>
      <c r="AD1872" t="s">
        <v>29</v>
      </c>
    </row>
    <row r="1873" spans="1:30" ht="409.5" x14ac:dyDescent="0.3">
      <c r="A1873">
        <v>1080</v>
      </c>
      <c r="B1873">
        <v>15889</v>
      </c>
      <c r="C1873" t="s">
        <v>3096</v>
      </c>
      <c r="D1873">
        <v>20160525</v>
      </c>
      <c r="E1873">
        <v>1</v>
      </c>
      <c r="F1873" t="s">
        <v>45</v>
      </c>
      <c r="J1873" t="s">
        <v>2204</v>
      </c>
      <c r="K1873">
        <v>6</v>
      </c>
      <c r="P1873" t="s">
        <v>57</v>
      </c>
      <c r="Q1873" t="s">
        <v>1607</v>
      </c>
      <c r="R1873">
        <v>1</v>
      </c>
      <c r="AA1873" t="s">
        <v>3097</v>
      </c>
      <c r="AB1873" s="2" t="s">
        <v>3098</v>
      </c>
      <c r="AC1873" t="s">
        <v>3096</v>
      </c>
      <c r="AD1873" t="s">
        <v>43</v>
      </c>
    </row>
    <row r="1874" spans="1:30" hidden="1" x14ac:dyDescent="0.3">
      <c r="A1874">
        <v>832</v>
      </c>
      <c r="B1874">
        <v>18306</v>
      </c>
      <c r="C1874" t="s">
        <v>4957</v>
      </c>
      <c r="AD1874" t="s">
        <v>31</v>
      </c>
    </row>
    <row r="1875" spans="1:30" hidden="1" x14ac:dyDescent="0.3">
      <c r="A1875">
        <v>832</v>
      </c>
      <c r="B1875">
        <v>18308</v>
      </c>
      <c r="C1875" t="s">
        <v>4957</v>
      </c>
      <c r="AD1875" t="s">
        <v>31</v>
      </c>
    </row>
    <row r="1876" spans="1:30" ht="409.5" x14ac:dyDescent="0.3">
      <c r="A1876">
        <v>1080</v>
      </c>
      <c r="B1876">
        <v>15890</v>
      </c>
      <c r="C1876" t="s">
        <v>3099</v>
      </c>
      <c r="D1876">
        <v>20160526</v>
      </c>
      <c r="E1876">
        <v>4</v>
      </c>
      <c r="F1876" t="s">
        <v>38</v>
      </c>
      <c r="G1876">
        <v>1</v>
      </c>
      <c r="H1876" t="s">
        <v>3100</v>
      </c>
      <c r="J1876" t="s">
        <v>2204</v>
      </c>
      <c r="K1876">
        <v>6</v>
      </c>
      <c r="L1876" s="1">
        <v>0.375</v>
      </c>
      <c r="M1876" s="1">
        <v>0.54166666666666663</v>
      </c>
      <c r="P1876" t="s">
        <v>57</v>
      </c>
      <c r="Z1876" t="s">
        <v>3101</v>
      </c>
      <c r="AA1876" t="s">
        <v>3102</v>
      </c>
      <c r="AB1876" s="2" t="s">
        <v>3103</v>
      </c>
      <c r="AC1876" t="s">
        <v>3099</v>
      </c>
      <c r="AD1876" t="s">
        <v>43</v>
      </c>
    </row>
    <row r="1877" spans="1:30" hidden="1" x14ac:dyDescent="0.3">
      <c r="A1877">
        <v>1394</v>
      </c>
      <c r="B1877">
        <v>18312</v>
      </c>
      <c r="C1877" t="s">
        <v>5757</v>
      </c>
      <c r="AD1877" t="s">
        <v>31</v>
      </c>
    </row>
    <row r="1878" spans="1:30" ht="198" x14ac:dyDescent="0.3">
      <c r="A1878">
        <v>1080</v>
      </c>
      <c r="B1878">
        <v>15892</v>
      </c>
      <c r="C1878" t="s">
        <v>3104</v>
      </c>
      <c r="D1878">
        <v>20160527</v>
      </c>
      <c r="E1878">
        <v>1</v>
      </c>
      <c r="F1878" t="s">
        <v>45</v>
      </c>
      <c r="J1878" t="s">
        <v>2204</v>
      </c>
      <c r="K1878">
        <v>6</v>
      </c>
      <c r="P1878" t="s">
        <v>57</v>
      </c>
      <c r="Q1878" t="s">
        <v>1607</v>
      </c>
      <c r="R1878">
        <v>1</v>
      </c>
      <c r="AA1878" t="s">
        <v>3105</v>
      </c>
      <c r="AB1878" s="2" t="s">
        <v>3106</v>
      </c>
      <c r="AC1878" t="s">
        <v>3104</v>
      </c>
      <c r="AD1878" t="s">
        <v>43</v>
      </c>
    </row>
    <row r="1879" spans="1:30" x14ac:dyDescent="0.3">
      <c r="A1879">
        <v>1182</v>
      </c>
      <c r="B1879">
        <v>15908</v>
      </c>
      <c r="C1879" t="s">
        <v>3133</v>
      </c>
      <c r="D1879">
        <v>20160523</v>
      </c>
      <c r="E1879">
        <v>2</v>
      </c>
      <c r="F1879" t="s">
        <v>45</v>
      </c>
      <c r="H1879" t="s">
        <v>3134</v>
      </c>
      <c r="I1879" t="s">
        <v>3135</v>
      </c>
      <c r="J1879" t="s">
        <v>1358</v>
      </c>
      <c r="K1879">
        <v>6</v>
      </c>
      <c r="L1879" s="1">
        <v>0.45833333333333331</v>
      </c>
      <c r="M1879" s="1">
        <v>0.51041666666666663</v>
      </c>
      <c r="N1879" t="s">
        <v>3136</v>
      </c>
      <c r="P1879" t="s">
        <v>57</v>
      </c>
      <c r="S1879">
        <v>1</v>
      </c>
      <c r="T1879" t="s">
        <v>3137</v>
      </c>
      <c r="U1879" t="s">
        <v>3138</v>
      </c>
      <c r="AA1879" t="s">
        <v>3139</v>
      </c>
      <c r="AB1879" t="s">
        <v>3140</v>
      </c>
      <c r="AC1879" t="s">
        <v>3133</v>
      </c>
      <c r="AD1879" t="s">
        <v>43</v>
      </c>
    </row>
    <row r="1880" spans="1:30" x14ac:dyDescent="0.3">
      <c r="A1880">
        <v>1064</v>
      </c>
      <c r="B1880">
        <v>16029</v>
      </c>
      <c r="C1880" t="s">
        <v>3297</v>
      </c>
      <c r="D1880">
        <v>20160523</v>
      </c>
      <c r="E1880">
        <v>1</v>
      </c>
      <c r="F1880" t="s">
        <v>45</v>
      </c>
      <c r="H1880" t="s">
        <v>3298</v>
      </c>
      <c r="I1880" t="s">
        <v>3299</v>
      </c>
      <c r="J1880" t="s">
        <v>2862</v>
      </c>
      <c r="K1880">
        <v>6</v>
      </c>
      <c r="L1880" s="1">
        <v>0.59375</v>
      </c>
      <c r="M1880" s="1">
        <v>0.65625</v>
      </c>
      <c r="P1880" t="s">
        <v>57</v>
      </c>
      <c r="Q1880">
        <v>256</v>
      </c>
      <c r="R1880">
        <v>7</v>
      </c>
      <c r="AA1880" t="s">
        <v>3300</v>
      </c>
      <c r="AB1880" t="s">
        <v>3301</v>
      </c>
      <c r="AC1880" t="s">
        <v>3297</v>
      </c>
      <c r="AD1880" t="s">
        <v>43</v>
      </c>
    </row>
    <row r="1881" spans="1:30" hidden="1" x14ac:dyDescent="0.3">
      <c r="A1881">
        <v>868</v>
      </c>
      <c r="B1881">
        <v>18317</v>
      </c>
      <c r="C1881" t="s">
        <v>5760</v>
      </c>
      <c r="AD1881" t="s">
        <v>29</v>
      </c>
    </row>
    <row r="1882" spans="1:30" hidden="1" x14ac:dyDescent="0.3">
      <c r="A1882">
        <v>868</v>
      </c>
      <c r="B1882">
        <v>18320</v>
      </c>
      <c r="C1882" t="s">
        <v>5761</v>
      </c>
      <c r="AD1882" t="s">
        <v>29</v>
      </c>
    </row>
    <row r="1883" spans="1:30" hidden="1" x14ac:dyDescent="0.3">
      <c r="A1883">
        <v>628</v>
      </c>
      <c r="B1883">
        <v>18324</v>
      </c>
      <c r="C1883" t="s">
        <v>5762</v>
      </c>
      <c r="AD1883" t="s">
        <v>31</v>
      </c>
    </row>
    <row r="1884" spans="1:30" hidden="1" x14ac:dyDescent="0.3">
      <c r="A1884">
        <v>130</v>
      </c>
      <c r="B1884">
        <v>18326</v>
      </c>
      <c r="C1884" t="s">
        <v>5763</v>
      </c>
      <c r="AD1884" t="s">
        <v>31</v>
      </c>
    </row>
    <row r="1885" spans="1:30" x14ac:dyDescent="0.3">
      <c r="A1885">
        <v>1064</v>
      </c>
      <c r="B1885">
        <v>16056</v>
      </c>
      <c r="C1885" t="s">
        <v>3322</v>
      </c>
      <c r="D1885">
        <v>20160524</v>
      </c>
      <c r="E1885">
        <v>4</v>
      </c>
      <c r="F1885" t="s">
        <v>38</v>
      </c>
      <c r="J1885" t="s">
        <v>2862</v>
      </c>
      <c r="K1885">
        <v>6</v>
      </c>
      <c r="P1885" t="s">
        <v>57</v>
      </c>
      <c r="Z1885">
        <v>10</v>
      </c>
      <c r="AC1885" t="s">
        <v>3322</v>
      </c>
      <c r="AD1885" t="s">
        <v>43</v>
      </c>
    </row>
    <row r="1886" spans="1:30" hidden="1" x14ac:dyDescent="0.3">
      <c r="A1886">
        <v>130</v>
      </c>
      <c r="B1886">
        <v>18329</v>
      </c>
      <c r="C1886" t="s">
        <v>5368</v>
      </c>
      <c r="AD1886" t="s">
        <v>31</v>
      </c>
    </row>
    <row r="1887" spans="1:30" hidden="1" x14ac:dyDescent="0.3">
      <c r="A1887">
        <v>130</v>
      </c>
      <c r="B1887">
        <v>18331</v>
      </c>
      <c r="C1887" t="s">
        <v>5766</v>
      </c>
      <c r="AD1887" t="s">
        <v>31</v>
      </c>
    </row>
    <row r="1888" spans="1:30" hidden="1" x14ac:dyDescent="0.3">
      <c r="A1888">
        <v>564</v>
      </c>
      <c r="B1888">
        <v>18339</v>
      </c>
      <c r="C1888" t="s">
        <v>2965</v>
      </c>
      <c r="AD1888" t="s">
        <v>29</v>
      </c>
    </row>
    <row r="1889" spans="1:30" x14ac:dyDescent="0.3">
      <c r="A1889">
        <v>1064</v>
      </c>
      <c r="B1889">
        <v>16057</v>
      </c>
      <c r="C1889" t="s">
        <v>3323</v>
      </c>
      <c r="D1889">
        <v>20160524</v>
      </c>
      <c r="E1889">
        <v>4</v>
      </c>
      <c r="F1889" t="s">
        <v>45</v>
      </c>
      <c r="J1889" t="s">
        <v>2862</v>
      </c>
      <c r="K1889">
        <v>6</v>
      </c>
      <c r="P1889" t="s">
        <v>57</v>
      </c>
      <c r="Z1889">
        <v>150</v>
      </c>
      <c r="AA1889" t="s">
        <v>3324</v>
      </c>
      <c r="AC1889" t="s">
        <v>3323</v>
      </c>
      <c r="AD1889" t="s">
        <v>43</v>
      </c>
    </row>
    <row r="1890" spans="1:30" x14ac:dyDescent="0.3">
      <c r="A1890">
        <v>1208</v>
      </c>
      <c r="B1890">
        <v>16108</v>
      </c>
      <c r="C1890" t="s">
        <v>1161</v>
      </c>
      <c r="D1890">
        <v>20160524</v>
      </c>
      <c r="E1890">
        <v>1</v>
      </c>
      <c r="F1890" t="s">
        <v>45</v>
      </c>
      <c r="G1890">
        <v>1</v>
      </c>
      <c r="H1890" t="s">
        <v>3429</v>
      </c>
      <c r="I1890" t="s">
        <v>3430</v>
      </c>
      <c r="J1890" t="s">
        <v>2294</v>
      </c>
      <c r="K1890">
        <v>6</v>
      </c>
      <c r="L1890" s="1">
        <v>0.41666666666666669</v>
      </c>
      <c r="M1890" s="1">
        <v>0.64583333333333337</v>
      </c>
      <c r="N1890" t="s">
        <v>3431</v>
      </c>
      <c r="P1890" t="s">
        <v>42</v>
      </c>
      <c r="AD1890" t="s">
        <v>43</v>
      </c>
    </row>
    <row r="1891" spans="1:30" hidden="1" x14ac:dyDescent="0.3">
      <c r="A1891">
        <v>1294</v>
      </c>
      <c r="B1891">
        <v>18344</v>
      </c>
      <c r="C1891" t="s">
        <v>5772</v>
      </c>
      <c r="AD1891" t="s">
        <v>29</v>
      </c>
    </row>
    <row r="1892" spans="1:30" hidden="1" x14ac:dyDescent="0.3">
      <c r="A1892">
        <v>1159</v>
      </c>
      <c r="B1892">
        <v>18347</v>
      </c>
      <c r="C1892" t="s">
        <v>5773</v>
      </c>
      <c r="AD1892" t="s">
        <v>31</v>
      </c>
    </row>
    <row r="1893" spans="1:30" hidden="1" x14ac:dyDescent="0.3">
      <c r="A1893">
        <v>263</v>
      </c>
      <c r="B1893">
        <v>18350</v>
      </c>
      <c r="C1893" t="s">
        <v>5774</v>
      </c>
      <c r="AD1893" t="s">
        <v>29</v>
      </c>
    </row>
    <row r="1894" spans="1:30" x14ac:dyDescent="0.3">
      <c r="A1894">
        <v>1225</v>
      </c>
      <c r="B1894">
        <v>16291</v>
      </c>
      <c r="C1894" t="s">
        <v>3499</v>
      </c>
      <c r="D1894">
        <v>20160523</v>
      </c>
      <c r="E1894">
        <v>2</v>
      </c>
      <c r="F1894" t="s">
        <v>45</v>
      </c>
      <c r="H1894" t="s">
        <v>3500</v>
      </c>
      <c r="I1894" t="s">
        <v>3501</v>
      </c>
      <c r="J1894" t="s">
        <v>3502</v>
      </c>
      <c r="K1894">
        <v>6</v>
      </c>
      <c r="L1894" s="1">
        <v>0.41666666666666669</v>
      </c>
      <c r="M1894" s="1">
        <v>0.47916666666666669</v>
      </c>
      <c r="P1894" t="s">
        <v>57</v>
      </c>
      <c r="S1894">
        <v>15</v>
      </c>
      <c r="T1894" t="s">
        <v>3503</v>
      </c>
      <c r="U1894" t="s">
        <v>3504</v>
      </c>
      <c r="AC1894" t="s">
        <v>3505</v>
      </c>
      <c r="AD1894" t="s">
        <v>43</v>
      </c>
    </row>
    <row r="1895" spans="1:30" x14ac:dyDescent="0.3">
      <c r="A1895">
        <v>1225</v>
      </c>
      <c r="B1895">
        <v>16294</v>
      </c>
      <c r="C1895" t="s">
        <v>3510</v>
      </c>
      <c r="D1895">
        <v>20160524</v>
      </c>
      <c r="E1895">
        <v>2</v>
      </c>
      <c r="F1895" t="s">
        <v>45</v>
      </c>
      <c r="J1895" t="s">
        <v>3502</v>
      </c>
      <c r="K1895">
        <v>6</v>
      </c>
      <c r="L1895" s="1">
        <v>0.41666666666666669</v>
      </c>
      <c r="M1895" s="1">
        <v>0.47916666666666669</v>
      </c>
      <c r="P1895" t="s">
        <v>57</v>
      </c>
      <c r="S1895">
        <v>10</v>
      </c>
      <c r="T1895" t="s">
        <v>3511</v>
      </c>
      <c r="U1895" t="s">
        <v>3512</v>
      </c>
      <c r="AC1895" t="s">
        <v>3510</v>
      </c>
      <c r="AD1895" t="s">
        <v>43</v>
      </c>
    </row>
    <row r="1896" spans="1:30" x14ac:dyDescent="0.3">
      <c r="A1896">
        <v>1225</v>
      </c>
      <c r="B1896">
        <v>16299</v>
      </c>
      <c r="C1896" t="s">
        <v>3513</v>
      </c>
      <c r="D1896">
        <v>20160525</v>
      </c>
      <c r="E1896">
        <v>2</v>
      </c>
      <c r="F1896" t="s">
        <v>45</v>
      </c>
      <c r="J1896" t="s">
        <v>3514</v>
      </c>
      <c r="K1896">
        <v>6</v>
      </c>
      <c r="L1896" s="1">
        <v>0.41666666666666669</v>
      </c>
      <c r="M1896" s="1">
        <v>0.47916666666666669</v>
      </c>
      <c r="P1896" t="s">
        <v>57</v>
      </c>
      <c r="S1896">
        <v>10</v>
      </c>
      <c r="T1896" t="s">
        <v>3515</v>
      </c>
      <c r="U1896" t="s">
        <v>3516</v>
      </c>
      <c r="AC1896" t="s">
        <v>3513</v>
      </c>
      <c r="AD1896" t="s">
        <v>43</v>
      </c>
    </row>
    <row r="1897" spans="1:30" x14ac:dyDescent="0.3">
      <c r="A1897">
        <v>1225</v>
      </c>
      <c r="B1897">
        <v>16309</v>
      </c>
      <c r="C1897" t="s">
        <v>3517</v>
      </c>
      <c r="D1897">
        <v>20160526</v>
      </c>
      <c r="E1897">
        <v>2</v>
      </c>
      <c r="F1897" t="s">
        <v>45</v>
      </c>
      <c r="J1897" t="s">
        <v>3514</v>
      </c>
      <c r="K1897">
        <v>6</v>
      </c>
      <c r="L1897" s="1">
        <v>0.41666666666666669</v>
      </c>
      <c r="M1897" s="1">
        <v>0.47916666666666669</v>
      </c>
      <c r="P1897" t="s">
        <v>57</v>
      </c>
      <c r="S1897">
        <v>10</v>
      </c>
      <c r="T1897" t="s">
        <v>3518</v>
      </c>
      <c r="U1897" t="s">
        <v>3519</v>
      </c>
      <c r="AC1897" t="s">
        <v>3520</v>
      </c>
      <c r="AD1897" t="s">
        <v>43</v>
      </c>
    </row>
    <row r="1898" spans="1:30" x14ac:dyDescent="0.3">
      <c r="A1898">
        <v>1225</v>
      </c>
      <c r="B1898">
        <v>16311</v>
      </c>
      <c r="C1898" t="s">
        <v>3521</v>
      </c>
      <c r="D1898">
        <v>20160527</v>
      </c>
      <c r="E1898">
        <v>2</v>
      </c>
      <c r="F1898" t="s">
        <v>45</v>
      </c>
      <c r="J1898" t="s">
        <v>3522</v>
      </c>
      <c r="K1898">
        <v>6</v>
      </c>
      <c r="L1898" s="1">
        <v>0.64583333333333337</v>
      </c>
      <c r="M1898" s="1">
        <v>0.70138888888888884</v>
      </c>
      <c r="P1898" t="s">
        <v>57</v>
      </c>
      <c r="S1898">
        <v>41</v>
      </c>
      <c r="T1898" t="s">
        <v>3523</v>
      </c>
      <c r="U1898" t="s">
        <v>3524</v>
      </c>
      <c r="AC1898" t="s">
        <v>3521</v>
      </c>
      <c r="AD1898" t="s">
        <v>43</v>
      </c>
    </row>
    <row r="1899" spans="1:30" x14ac:dyDescent="0.3">
      <c r="A1899">
        <v>1238</v>
      </c>
      <c r="B1899">
        <v>16394</v>
      </c>
      <c r="C1899" t="s">
        <v>3670</v>
      </c>
      <c r="D1899">
        <v>20160526</v>
      </c>
      <c r="E1899">
        <v>4</v>
      </c>
      <c r="F1899" t="s">
        <v>38</v>
      </c>
      <c r="H1899" t="s">
        <v>3671</v>
      </c>
      <c r="I1899" t="s">
        <v>3672</v>
      </c>
      <c r="J1899" t="s">
        <v>3673</v>
      </c>
      <c r="K1899">
        <v>6</v>
      </c>
      <c r="L1899" s="1">
        <v>0.35416666666666669</v>
      </c>
      <c r="M1899" s="1">
        <v>0.5625</v>
      </c>
      <c r="P1899" t="s">
        <v>57</v>
      </c>
      <c r="Z1899" t="s">
        <v>3674</v>
      </c>
      <c r="AA1899" t="s">
        <v>3675</v>
      </c>
      <c r="AB1899" t="s">
        <v>3676</v>
      </c>
      <c r="AC1899" t="s">
        <v>3670</v>
      </c>
      <c r="AD1899" t="s">
        <v>43</v>
      </c>
    </row>
    <row r="1900" spans="1:30" x14ac:dyDescent="0.3">
      <c r="A1900">
        <v>1238</v>
      </c>
      <c r="B1900">
        <v>16395</v>
      </c>
      <c r="C1900" t="s">
        <v>3677</v>
      </c>
      <c r="D1900">
        <v>20160523</v>
      </c>
      <c r="E1900">
        <v>1</v>
      </c>
      <c r="F1900" t="s">
        <v>45</v>
      </c>
      <c r="H1900" t="s">
        <v>3678</v>
      </c>
      <c r="I1900" t="s">
        <v>3679</v>
      </c>
      <c r="J1900" t="s">
        <v>3673</v>
      </c>
      <c r="K1900">
        <v>6</v>
      </c>
      <c r="L1900" s="1">
        <v>0.41666666666666669</v>
      </c>
      <c r="M1900" s="1">
        <v>0.45833333333333331</v>
      </c>
      <c r="P1900" t="s">
        <v>57</v>
      </c>
      <c r="Q1900" t="s">
        <v>3680</v>
      </c>
      <c r="R1900" t="s">
        <v>3681</v>
      </c>
      <c r="AA1900" t="s">
        <v>3682</v>
      </c>
      <c r="AB1900" t="s">
        <v>3683</v>
      </c>
      <c r="AC1900" t="s">
        <v>3677</v>
      </c>
      <c r="AD1900" t="s">
        <v>43</v>
      </c>
    </row>
    <row r="1901" spans="1:30" x14ac:dyDescent="0.3">
      <c r="A1901">
        <v>1238</v>
      </c>
      <c r="B1901">
        <v>16398</v>
      </c>
      <c r="C1901" t="s">
        <v>3688</v>
      </c>
      <c r="D1901">
        <v>20160525</v>
      </c>
      <c r="E1901">
        <v>1</v>
      </c>
      <c r="F1901" t="s">
        <v>38</v>
      </c>
      <c r="H1901" t="s">
        <v>3689</v>
      </c>
      <c r="J1901" t="s">
        <v>3673</v>
      </c>
      <c r="K1901">
        <v>6</v>
      </c>
      <c r="L1901" s="1">
        <v>0.375</v>
      </c>
      <c r="M1901" s="1">
        <v>0.58333333333333337</v>
      </c>
      <c r="P1901" t="s">
        <v>57</v>
      </c>
      <c r="Q1901" t="s">
        <v>3690</v>
      </c>
      <c r="R1901" t="s">
        <v>3691</v>
      </c>
      <c r="AA1901" t="s">
        <v>3692</v>
      </c>
      <c r="AB1901" t="s">
        <v>3693</v>
      </c>
      <c r="AC1901" t="s">
        <v>3688</v>
      </c>
      <c r="AD1901" t="s">
        <v>43</v>
      </c>
    </row>
    <row r="1902" spans="1:30" x14ac:dyDescent="0.3">
      <c r="A1902">
        <v>1249</v>
      </c>
      <c r="B1902">
        <v>16492</v>
      </c>
      <c r="C1902" t="s">
        <v>3747</v>
      </c>
      <c r="D1902">
        <v>20160523</v>
      </c>
      <c r="E1902">
        <v>2</v>
      </c>
      <c r="F1902" t="s">
        <v>38</v>
      </c>
      <c r="G1902">
        <v>1</v>
      </c>
      <c r="H1902" t="s">
        <v>3748</v>
      </c>
      <c r="I1902" t="s">
        <v>3749</v>
      </c>
      <c r="J1902" t="s">
        <v>1358</v>
      </c>
      <c r="K1902">
        <v>6</v>
      </c>
      <c r="L1902" s="1">
        <v>0.48958333333333331</v>
      </c>
      <c r="M1902" s="1">
        <v>0.5625</v>
      </c>
      <c r="N1902" t="s">
        <v>3750</v>
      </c>
      <c r="O1902" t="s">
        <v>3751</v>
      </c>
      <c r="P1902" t="s">
        <v>57</v>
      </c>
      <c r="S1902">
        <v>1</v>
      </c>
      <c r="T1902" t="s">
        <v>3752</v>
      </c>
      <c r="U1902" t="s">
        <v>3753</v>
      </c>
      <c r="AB1902" t="s">
        <v>3754</v>
      </c>
      <c r="AC1902" t="s">
        <v>3747</v>
      </c>
      <c r="AD1902" t="s">
        <v>43</v>
      </c>
    </row>
    <row r="1903" spans="1:30" hidden="1" x14ac:dyDescent="0.3">
      <c r="A1903">
        <v>662</v>
      </c>
      <c r="B1903">
        <v>18365</v>
      </c>
      <c r="C1903" t="s">
        <v>5787</v>
      </c>
      <c r="AD1903" t="s">
        <v>31</v>
      </c>
    </row>
    <row r="1904" spans="1:30" x14ac:dyDescent="0.3">
      <c r="A1904">
        <v>1249</v>
      </c>
      <c r="B1904">
        <v>16496</v>
      </c>
      <c r="C1904" t="s">
        <v>3759</v>
      </c>
      <c r="D1904">
        <v>20160524</v>
      </c>
      <c r="E1904">
        <v>1</v>
      </c>
      <c r="F1904" t="s">
        <v>38</v>
      </c>
      <c r="G1904">
        <v>1</v>
      </c>
      <c r="H1904" t="s">
        <v>3748</v>
      </c>
      <c r="I1904" t="s">
        <v>3749</v>
      </c>
      <c r="J1904" t="s">
        <v>1358</v>
      </c>
      <c r="K1904">
        <v>6</v>
      </c>
      <c r="L1904" s="1">
        <v>0.48958333333333331</v>
      </c>
      <c r="M1904" s="1">
        <v>0.54166666666666663</v>
      </c>
      <c r="N1904" t="s">
        <v>3750</v>
      </c>
      <c r="O1904" t="s">
        <v>3760</v>
      </c>
      <c r="P1904" t="s">
        <v>57</v>
      </c>
      <c r="Q1904">
        <v>44</v>
      </c>
      <c r="R1904">
        <v>8</v>
      </c>
      <c r="AB1904" t="s">
        <v>3761</v>
      </c>
      <c r="AC1904" t="s">
        <v>3759</v>
      </c>
      <c r="AD1904" t="s">
        <v>43</v>
      </c>
    </row>
    <row r="1905" spans="1:30" hidden="1" x14ac:dyDescent="0.3">
      <c r="A1905">
        <v>330</v>
      </c>
      <c r="B1905">
        <v>18369</v>
      </c>
      <c r="C1905" t="s">
        <v>3414</v>
      </c>
      <c r="AD1905" t="s">
        <v>29</v>
      </c>
    </row>
    <row r="1906" spans="1:30" hidden="1" x14ac:dyDescent="0.3">
      <c r="A1906">
        <v>1444</v>
      </c>
      <c r="B1906">
        <v>18375</v>
      </c>
      <c r="C1906" t="s">
        <v>5793</v>
      </c>
      <c r="AD1906" t="s">
        <v>31</v>
      </c>
    </row>
    <row r="1907" spans="1:30" x14ac:dyDescent="0.3">
      <c r="A1907">
        <v>1273</v>
      </c>
      <c r="B1907">
        <v>16625</v>
      </c>
      <c r="C1907" t="s">
        <v>3899</v>
      </c>
      <c r="D1907">
        <v>20160526</v>
      </c>
      <c r="E1907">
        <v>2</v>
      </c>
      <c r="F1907" t="s">
        <v>45</v>
      </c>
      <c r="H1907" t="s">
        <v>3900</v>
      </c>
      <c r="I1907" t="s">
        <v>3901</v>
      </c>
      <c r="J1907" t="s">
        <v>2204</v>
      </c>
      <c r="K1907">
        <v>6</v>
      </c>
      <c r="L1907" s="1">
        <v>0.45833333333333331</v>
      </c>
      <c r="M1907" s="1">
        <v>0.5625</v>
      </c>
      <c r="N1907" t="s">
        <v>3902</v>
      </c>
      <c r="P1907" t="s">
        <v>42</v>
      </c>
      <c r="AD1907" t="s">
        <v>43</v>
      </c>
    </row>
    <row r="1908" spans="1:30" x14ac:dyDescent="0.3">
      <c r="A1908">
        <v>1273</v>
      </c>
      <c r="B1908">
        <v>16626</v>
      </c>
      <c r="C1908" t="s">
        <v>3899</v>
      </c>
      <c r="D1908">
        <v>20160526</v>
      </c>
      <c r="E1908">
        <v>2</v>
      </c>
      <c r="F1908" t="s">
        <v>45</v>
      </c>
      <c r="H1908" t="s">
        <v>3900</v>
      </c>
      <c r="I1908" t="s">
        <v>3901</v>
      </c>
      <c r="J1908" t="s">
        <v>2204</v>
      </c>
      <c r="K1908">
        <v>6</v>
      </c>
      <c r="L1908" s="1">
        <v>0.45833333333333331</v>
      </c>
      <c r="M1908" s="1">
        <v>0.5625</v>
      </c>
      <c r="N1908" t="s">
        <v>3902</v>
      </c>
      <c r="P1908" t="s">
        <v>42</v>
      </c>
      <c r="AD1908" t="s">
        <v>43</v>
      </c>
    </row>
    <row r="1909" spans="1:30" x14ac:dyDescent="0.3">
      <c r="A1909">
        <v>338</v>
      </c>
      <c r="B1909">
        <v>16915</v>
      </c>
      <c r="C1909" t="s">
        <v>4246</v>
      </c>
      <c r="D1909">
        <v>20160524</v>
      </c>
      <c r="E1909">
        <v>1</v>
      </c>
      <c r="F1909" t="s">
        <v>45</v>
      </c>
      <c r="H1909" t="s">
        <v>2526</v>
      </c>
      <c r="I1909" t="s">
        <v>2527</v>
      </c>
      <c r="J1909" t="s">
        <v>2528</v>
      </c>
      <c r="K1909">
        <v>6</v>
      </c>
      <c r="L1909" s="1">
        <v>0.58333333333333337</v>
      </c>
      <c r="M1909" s="1">
        <v>0.64583333333333337</v>
      </c>
      <c r="N1909" t="s">
        <v>2552</v>
      </c>
      <c r="P1909" t="s">
        <v>42</v>
      </c>
      <c r="AD1909" t="s">
        <v>43</v>
      </c>
    </row>
    <row r="1910" spans="1:30" x14ac:dyDescent="0.3">
      <c r="A1910">
        <v>338</v>
      </c>
      <c r="B1910">
        <v>16916</v>
      </c>
      <c r="C1910" t="s">
        <v>4247</v>
      </c>
      <c r="D1910">
        <v>20160525</v>
      </c>
      <c r="E1910">
        <v>4</v>
      </c>
      <c r="F1910" t="s">
        <v>38</v>
      </c>
      <c r="H1910" t="s">
        <v>2526</v>
      </c>
      <c r="I1910" t="s">
        <v>2527</v>
      </c>
      <c r="J1910" t="s">
        <v>2528</v>
      </c>
      <c r="K1910">
        <v>6</v>
      </c>
      <c r="L1910" s="1">
        <v>0.33333333333333331</v>
      </c>
      <c r="M1910" s="1">
        <v>0.54166666666666663</v>
      </c>
      <c r="N1910" t="s">
        <v>2552</v>
      </c>
      <c r="P1910" t="s">
        <v>42</v>
      </c>
      <c r="AD1910" t="s">
        <v>43</v>
      </c>
    </row>
    <row r="1911" spans="1:30" x14ac:dyDescent="0.3">
      <c r="A1911">
        <v>338</v>
      </c>
      <c r="B1911">
        <v>16917</v>
      </c>
      <c r="C1911" t="s">
        <v>4248</v>
      </c>
      <c r="D1911">
        <v>20160526</v>
      </c>
      <c r="E1911">
        <v>2</v>
      </c>
      <c r="F1911" t="s">
        <v>45</v>
      </c>
      <c r="H1911" t="s">
        <v>2526</v>
      </c>
      <c r="I1911" t="s">
        <v>2527</v>
      </c>
      <c r="J1911" t="s">
        <v>2528</v>
      </c>
      <c r="K1911">
        <v>6</v>
      </c>
      <c r="L1911" s="1">
        <v>0.58333333333333337</v>
      </c>
      <c r="M1911" s="1">
        <v>0.64583333333333337</v>
      </c>
      <c r="N1911" t="s">
        <v>2552</v>
      </c>
      <c r="P1911" t="s">
        <v>42</v>
      </c>
      <c r="AD1911" t="s">
        <v>43</v>
      </c>
    </row>
    <row r="1912" spans="1:30" ht="409.5" x14ac:dyDescent="0.3">
      <c r="A1912">
        <v>792</v>
      </c>
      <c r="B1912">
        <v>16963</v>
      </c>
      <c r="C1912" t="s">
        <v>4300</v>
      </c>
      <c r="D1912">
        <v>20160525</v>
      </c>
      <c r="E1912">
        <v>2</v>
      </c>
      <c r="F1912" t="s">
        <v>45</v>
      </c>
      <c r="H1912" t="s">
        <v>839</v>
      </c>
      <c r="I1912" t="s">
        <v>840</v>
      </c>
      <c r="J1912" t="s">
        <v>841</v>
      </c>
      <c r="K1912">
        <v>6</v>
      </c>
      <c r="L1912" s="1">
        <v>0.47916666666666669</v>
      </c>
      <c r="M1912" s="1">
        <v>0.54166666666666663</v>
      </c>
      <c r="N1912" t="s">
        <v>842</v>
      </c>
      <c r="P1912" t="s">
        <v>57</v>
      </c>
      <c r="S1912">
        <v>1</v>
      </c>
      <c r="T1912" t="s">
        <v>4301</v>
      </c>
      <c r="U1912" t="s">
        <v>4300</v>
      </c>
      <c r="AA1912" t="s">
        <v>4302</v>
      </c>
      <c r="AB1912" s="2" t="s">
        <v>4303</v>
      </c>
      <c r="AC1912" t="s">
        <v>4300</v>
      </c>
      <c r="AD1912" t="s">
        <v>43</v>
      </c>
    </row>
    <row r="1913" spans="1:30" x14ac:dyDescent="0.3">
      <c r="A1913">
        <v>1064</v>
      </c>
      <c r="B1913">
        <v>16974</v>
      </c>
      <c r="C1913" t="s">
        <v>4316</v>
      </c>
      <c r="D1913">
        <v>20160524</v>
      </c>
      <c r="E1913">
        <v>4</v>
      </c>
      <c r="F1913" t="s">
        <v>45</v>
      </c>
      <c r="J1913" t="s">
        <v>2862</v>
      </c>
      <c r="K1913">
        <v>6</v>
      </c>
      <c r="P1913" t="s">
        <v>57</v>
      </c>
      <c r="Z1913">
        <v>80</v>
      </c>
      <c r="AA1913" t="s">
        <v>4317</v>
      </c>
      <c r="AC1913" t="s">
        <v>4316</v>
      </c>
      <c r="AD1913" t="s">
        <v>43</v>
      </c>
    </row>
    <row r="1914" spans="1:30" x14ac:dyDescent="0.3">
      <c r="A1914">
        <v>1064</v>
      </c>
      <c r="B1914">
        <v>16975</v>
      </c>
      <c r="C1914" t="s">
        <v>4318</v>
      </c>
      <c r="D1914">
        <v>20160525</v>
      </c>
      <c r="E1914">
        <v>3</v>
      </c>
      <c r="F1914" t="s">
        <v>45</v>
      </c>
      <c r="J1914" t="s">
        <v>2868</v>
      </c>
      <c r="K1914">
        <v>6</v>
      </c>
      <c r="P1914" t="s">
        <v>57</v>
      </c>
      <c r="W1914" t="s">
        <v>4319</v>
      </c>
      <c r="X1914" t="s">
        <v>3615</v>
      </c>
      <c r="Y1914">
        <v>30</v>
      </c>
      <c r="AA1914" t="s">
        <v>4320</v>
      </c>
      <c r="AC1914" t="s">
        <v>4318</v>
      </c>
      <c r="AD1914" t="s">
        <v>43</v>
      </c>
    </row>
    <row r="1915" spans="1:30" x14ac:dyDescent="0.3">
      <c r="A1915">
        <v>1064</v>
      </c>
      <c r="B1915">
        <v>16978</v>
      </c>
      <c r="C1915" t="s">
        <v>4321</v>
      </c>
      <c r="D1915">
        <v>20160526</v>
      </c>
      <c r="E1915">
        <v>4</v>
      </c>
      <c r="F1915" t="s">
        <v>45</v>
      </c>
      <c r="J1915" t="s">
        <v>2862</v>
      </c>
      <c r="K1915">
        <v>6</v>
      </c>
      <c r="P1915" t="s">
        <v>57</v>
      </c>
      <c r="Z1915">
        <v>150</v>
      </c>
      <c r="AA1915" t="s">
        <v>4322</v>
      </c>
      <c r="AC1915" t="s">
        <v>4321</v>
      </c>
      <c r="AD1915" t="s">
        <v>43</v>
      </c>
    </row>
    <row r="1916" spans="1:30" x14ac:dyDescent="0.3">
      <c r="A1916">
        <v>1064</v>
      </c>
      <c r="B1916">
        <v>16980</v>
      </c>
      <c r="C1916" t="s">
        <v>4329</v>
      </c>
      <c r="D1916">
        <v>20160527</v>
      </c>
      <c r="E1916">
        <v>2</v>
      </c>
      <c r="F1916" t="s">
        <v>38</v>
      </c>
      <c r="J1916" t="s">
        <v>2862</v>
      </c>
      <c r="K1916">
        <v>6</v>
      </c>
      <c r="P1916" t="s">
        <v>57</v>
      </c>
      <c r="S1916">
        <v>1</v>
      </c>
      <c r="T1916" t="s">
        <v>4330</v>
      </c>
      <c r="U1916" t="s">
        <v>1683</v>
      </c>
      <c r="AA1916" t="s">
        <v>4331</v>
      </c>
      <c r="AC1916" t="s">
        <v>4329</v>
      </c>
      <c r="AD1916" t="s">
        <v>43</v>
      </c>
    </row>
    <row r="1917" spans="1:30" x14ac:dyDescent="0.3">
      <c r="A1917">
        <v>448</v>
      </c>
      <c r="B1917">
        <v>17003</v>
      </c>
      <c r="C1917" t="s">
        <v>4398</v>
      </c>
      <c r="D1917">
        <v>20160523</v>
      </c>
      <c r="E1917">
        <v>4</v>
      </c>
      <c r="F1917" t="s">
        <v>38</v>
      </c>
      <c r="G1917">
        <v>1</v>
      </c>
      <c r="H1917" t="s">
        <v>4399</v>
      </c>
      <c r="I1917" t="s">
        <v>4400</v>
      </c>
      <c r="J1917" t="s">
        <v>4401</v>
      </c>
      <c r="K1917">
        <v>6</v>
      </c>
      <c r="L1917" s="1">
        <v>0.41666666666666669</v>
      </c>
      <c r="M1917" s="1">
        <v>0.47916666666666669</v>
      </c>
      <c r="N1917" t="s">
        <v>4402</v>
      </c>
      <c r="O1917" t="s">
        <v>4403</v>
      </c>
      <c r="P1917" t="s">
        <v>42</v>
      </c>
      <c r="AD1917" t="s">
        <v>43</v>
      </c>
    </row>
    <row r="1918" spans="1:30" x14ac:dyDescent="0.3">
      <c r="A1918">
        <v>448</v>
      </c>
      <c r="B1918">
        <v>17005</v>
      </c>
      <c r="C1918" t="s">
        <v>4410</v>
      </c>
      <c r="D1918">
        <v>20160524</v>
      </c>
      <c r="E1918">
        <v>3</v>
      </c>
      <c r="F1918" t="s">
        <v>45</v>
      </c>
      <c r="G1918">
        <v>1</v>
      </c>
      <c r="H1918" t="s">
        <v>4411</v>
      </c>
      <c r="I1918" t="s">
        <v>4412</v>
      </c>
      <c r="J1918" t="s">
        <v>4401</v>
      </c>
      <c r="K1918">
        <v>6</v>
      </c>
      <c r="L1918" s="1">
        <v>0.41666666666666669</v>
      </c>
      <c r="M1918" s="1">
        <v>0.54166666666666663</v>
      </c>
      <c r="N1918" t="s">
        <v>4402</v>
      </c>
      <c r="O1918" t="s">
        <v>4403</v>
      </c>
      <c r="P1918" t="s">
        <v>42</v>
      </c>
      <c r="AD1918" t="s">
        <v>43</v>
      </c>
    </row>
    <row r="1919" spans="1:30" x14ac:dyDescent="0.3">
      <c r="A1919">
        <v>448</v>
      </c>
      <c r="B1919">
        <v>17008</v>
      </c>
      <c r="C1919" t="s">
        <v>4418</v>
      </c>
      <c r="D1919">
        <v>20160527</v>
      </c>
      <c r="E1919">
        <v>4</v>
      </c>
      <c r="F1919" t="s">
        <v>38</v>
      </c>
      <c r="G1919">
        <v>1</v>
      </c>
      <c r="H1919" t="s">
        <v>4419</v>
      </c>
      <c r="I1919" t="s">
        <v>4420</v>
      </c>
      <c r="J1919" t="s">
        <v>4401</v>
      </c>
      <c r="K1919">
        <v>6</v>
      </c>
      <c r="L1919" s="1">
        <v>0.41666666666666669</v>
      </c>
      <c r="M1919" s="1">
        <v>0.54166666666666663</v>
      </c>
      <c r="N1919" t="s">
        <v>4402</v>
      </c>
      <c r="O1919" t="s">
        <v>4403</v>
      </c>
      <c r="P1919" t="s">
        <v>42</v>
      </c>
      <c r="AD1919" t="s">
        <v>43</v>
      </c>
    </row>
    <row r="1920" spans="1:30" x14ac:dyDescent="0.3">
      <c r="A1920">
        <v>1064</v>
      </c>
      <c r="B1920">
        <v>17072</v>
      </c>
      <c r="C1920" t="s">
        <v>4538</v>
      </c>
      <c r="D1920">
        <v>20160523</v>
      </c>
      <c r="E1920">
        <v>1</v>
      </c>
      <c r="F1920" t="s">
        <v>45</v>
      </c>
      <c r="J1920" t="s">
        <v>2862</v>
      </c>
      <c r="K1920">
        <v>6</v>
      </c>
      <c r="L1920" s="1">
        <v>0.4375</v>
      </c>
      <c r="M1920" s="1">
        <v>0.46875</v>
      </c>
      <c r="P1920" t="s">
        <v>57</v>
      </c>
      <c r="Q1920">
        <v>307</v>
      </c>
      <c r="R1920">
        <v>15</v>
      </c>
      <c r="AA1920" t="s">
        <v>4539</v>
      </c>
      <c r="AC1920" t="s">
        <v>4540</v>
      </c>
      <c r="AD1920" t="s">
        <v>43</v>
      </c>
    </row>
    <row r="1921" spans="1:30" x14ac:dyDescent="0.3">
      <c r="A1921">
        <v>1322</v>
      </c>
      <c r="B1921">
        <v>17087</v>
      </c>
      <c r="C1921" t="s">
        <v>4552</v>
      </c>
      <c r="D1921">
        <v>20160523</v>
      </c>
      <c r="E1921">
        <v>1</v>
      </c>
      <c r="F1921" t="s">
        <v>45</v>
      </c>
      <c r="J1921" t="s">
        <v>4553</v>
      </c>
      <c r="K1921">
        <v>6</v>
      </c>
      <c r="P1921" t="s">
        <v>57</v>
      </c>
      <c r="Q1921">
        <v>50</v>
      </c>
      <c r="R1921">
        <v>2</v>
      </c>
      <c r="AC1921" t="s">
        <v>4552</v>
      </c>
      <c r="AD1921" t="s">
        <v>43</v>
      </c>
    </row>
    <row r="1922" spans="1:30" ht="409.5" x14ac:dyDescent="0.3">
      <c r="A1922">
        <v>980</v>
      </c>
      <c r="B1922">
        <v>17109</v>
      </c>
      <c r="C1922" t="s">
        <v>4597</v>
      </c>
      <c r="D1922">
        <v>20160523</v>
      </c>
      <c r="E1922">
        <v>1</v>
      </c>
      <c r="F1922" t="s">
        <v>45</v>
      </c>
      <c r="G1922">
        <v>1</v>
      </c>
      <c r="H1922" t="s">
        <v>4598</v>
      </c>
      <c r="I1922" t="s">
        <v>4599</v>
      </c>
      <c r="J1922" t="s">
        <v>1493</v>
      </c>
      <c r="K1922">
        <v>6</v>
      </c>
      <c r="L1922" s="1">
        <v>0.59375</v>
      </c>
      <c r="M1922" s="1">
        <v>0.65625</v>
      </c>
      <c r="N1922" t="s">
        <v>4600</v>
      </c>
      <c r="O1922" t="s">
        <v>4601</v>
      </c>
      <c r="P1922" t="s">
        <v>57</v>
      </c>
      <c r="Q1922" t="s">
        <v>4602</v>
      </c>
      <c r="R1922">
        <v>15</v>
      </c>
      <c r="AA1922" t="s">
        <v>4603</v>
      </c>
      <c r="AB1922" s="2" t="s">
        <v>4604</v>
      </c>
      <c r="AC1922" t="s">
        <v>4597</v>
      </c>
      <c r="AD1922" t="s">
        <v>43</v>
      </c>
    </row>
    <row r="1923" spans="1:30" x14ac:dyDescent="0.3">
      <c r="A1923">
        <v>1325</v>
      </c>
      <c r="B1923">
        <v>17135</v>
      </c>
      <c r="C1923" t="s">
        <v>4653</v>
      </c>
      <c r="D1923">
        <v>20160526</v>
      </c>
      <c r="E1923">
        <v>2</v>
      </c>
      <c r="F1923" t="s">
        <v>45</v>
      </c>
      <c r="H1923" t="s">
        <v>4654</v>
      </c>
      <c r="I1923" t="s">
        <v>4655</v>
      </c>
      <c r="J1923" t="s">
        <v>2294</v>
      </c>
      <c r="K1923">
        <v>6</v>
      </c>
      <c r="L1923" s="1">
        <v>0.41666666666666669</v>
      </c>
      <c r="M1923" s="1">
        <v>0.54166666666666663</v>
      </c>
      <c r="N1923" t="s">
        <v>4656</v>
      </c>
      <c r="P1923" t="s">
        <v>42</v>
      </c>
      <c r="AD1923" t="s">
        <v>43</v>
      </c>
    </row>
    <row r="1924" spans="1:30" x14ac:dyDescent="0.3">
      <c r="A1924">
        <v>1342</v>
      </c>
      <c r="B1924">
        <v>17180</v>
      </c>
      <c r="C1924" t="s">
        <v>4731</v>
      </c>
      <c r="D1924">
        <v>20160525</v>
      </c>
      <c r="E1924">
        <v>2</v>
      </c>
      <c r="F1924" t="s">
        <v>45</v>
      </c>
      <c r="J1924" t="s">
        <v>4732</v>
      </c>
      <c r="K1924">
        <v>6</v>
      </c>
      <c r="P1924" t="s">
        <v>57</v>
      </c>
      <c r="S1924">
        <v>4</v>
      </c>
      <c r="T1924" t="s">
        <v>4733</v>
      </c>
      <c r="U1924" t="s">
        <v>4734</v>
      </c>
      <c r="AA1924" t="s">
        <v>4735</v>
      </c>
      <c r="AB1924" t="s">
        <v>4736</v>
      </c>
      <c r="AC1924" t="s">
        <v>4737</v>
      </c>
      <c r="AD1924" t="s">
        <v>43</v>
      </c>
    </row>
    <row r="1925" spans="1:30" hidden="1" x14ac:dyDescent="0.3">
      <c r="A1925">
        <v>1113</v>
      </c>
      <c r="B1925">
        <v>18409</v>
      </c>
      <c r="C1925" t="s">
        <v>5827</v>
      </c>
      <c r="AD1925" t="s">
        <v>29</v>
      </c>
    </row>
    <row r="1926" spans="1:30" x14ac:dyDescent="0.3">
      <c r="A1926">
        <v>1342</v>
      </c>
      <c r="B1926">
        <v>17184</v>
      </c>
      <c r="C1926" t="s">
        <v>4739</v>
      </c>
      <c r="D1926">
        <v>20160526</v>
      </c>
      <c r="E1926">
        <v>2</v>
      </c>
      <c r="F1926" t="s">
        <v>38</v>
      </c>
      <c r="J1926" t="s">
        <v>4732</v>
      </c>
      <c r="K1926">
        <v>6</v>
      </c>
      <c r="P1926" t="s">
        <v>57</v>
      </c>
      <c r="S1926">
        <v>4</v>
      </c>
      <c r="T1926" t="s">
        <v>4714</v>
      </c>
      <c r="U1926" t="s">
        <v>4740</v>
      </c>
      <c r="AA1926" t="s">
        <v>4741</v>
      </c>
      <c r="AB1926" t="s">
        <v>4742</v>
      </c>
      <c r="AC1926" t="s">
        <v>4739</v>
      </c>
      <c r="AD1926" t="s">
        <v>43</v>
      </c>
    </row>
    <row r="1927" spans="1:30" ht="409.5" x14ac:dyDescent="0.3">
      <c r="A1927">
        <v>980</v>
      </c>
      <c r="B1927">
        <v>17190</v>
      </c>
      <c r="C1927" t="s">
        <v>4748</v>
      </c>
      <c r="D1927">
        <v>20160524</v>
      </c>
      <c r="E1927">
        <v>2</v>
      </c>
      <c r="F1927" t="s">
        <v>45</v>
      </c>
      <c r="G1927">
        <v>1</v>
      </c>
      <c r="H1927" t="s">
        <v>4598</v>
      </c>
      <c r="I1927" t="s">
        <v>4599</v>
      </c>
      <c r="J1927" t="s">
        <v>1493</v>
      </c>
      <c r="K1927">
        <v>6</v>
      </c>
      <c r="L1927" s="1">
        <v>0.59375</v>
      </c>
      <c r="M1927" s="1">
        <v>0.65625</v>
      </c>
      <c r="N1927" t="s">
        <v>4600</v>
      </c>
      <c r="O1927" t="s">
        <v>4749</v>
      </c>
      <c r="P1927" t="s">
        <v>57</v>
      </c>
      <c r="S1927">
        <v>1</v>
      </c>
      <c r="T1927" t="s">
        <v>4750</v>
      </c>
      <c r="U1927" t="s">
        <v>109</v>
      </c>
      <c r="AA1927" t="s">
        <v>4751</v>
      </c>
      <c r="AB1927" s="2" t="s">
        <v>4752</v>
      </c>
      <c r="AC1927" t="s">
        <v>4753</v>
      </c>
      <c r="AD1927" t="s">
        <v>43</v>
      </c>
    </row>
    <row r="1928" spans="1:30" x14ac:dyDescent="0.3">
      <c r="A1928">
        <v>1182</v>
      </c>
      <c r="B1928">
        <v>17296</v>
      </c>
      <c r="C1928" t="s">
        <v>4898</v>
      </c>
      <c r="D1928">
        <v>20160525</v>
      </c>
      <c r="E1928">
        <v>2</v>
      </c>
      <c r="F1928" t="s">
        <v>45</v>
      </c>
      <c r="H1928" t="s">
        <v>4899</v>
      </c>
      <c r="I1928" t="s">
        <v>4900</v>
      </c>
      <c r="J1928" t="s">
        <v>1358</v>
      </c>
      <c r="K1928">
        <v>6</v>
      </c>
      <c r="L1928" s="1">
        <v>0.4375</v>
      </c>
      <c r="M1928" s="1">
        <v>0.52083333333333337</v>
      </c>
      <c r="N1928">
        <v>981598952</v>
      </c>
      <c r="P1928" t="s">
        <v>57</v>
      </c>
      <c r="S1928">
        <v>1</v>
      </c>
      <c r="T1928" t="s">
        <v>4901</v>
      </c>
      <c r="U1928" t="s">
        <v>342</v>
      </c>
      <c r="AA1928" t="s">
        <v>4902</v>
      </c>
      <c r="AB1928" t="s">
        <v>4903</v>
      </c>
      <c r="AC1928" t="s">
        <v>4898</v>
      </c>
      <c r="AD1928" t="s">
        <v>43</v>
      </c>
    </row>
    <row r="1929" spans="1:30" x14ac:dyDescent="0.3">
      <c r="A1929">
        <v>1182</v>
      </c>
      <c r="B1929">
        <v>17301</v>
      </c>
      <c r="C1929" t="s">
        <v>4908</v>
      </c>
      <c r="D1929">
        <v>20160525</v>
      </c>
      <c r="E1929">
        <v>1</v>
      </c>
      <c r="F1929" t="s">
        <v>45</v>
      </c>
      <c r="H1929" t="s">
        <v>4899</v>
      </c>
      <c r="I1929" t="s">
        <v>4900</v>
      </c>
      <c r="J1929" t="s">
        <v>1358</v>
      </c>
      <c r="K1929">
        <v>6</v>
      </c>
      <c r="L1929" s="1">
        <v>0.60416666666666663</v>
      </c>
      <c r="M1929" s="1">
        <v>0.66666666666666663</v>
      </c>
      <c r="N1929">
        <v>981598952</v>
      </c>
      <c r="P1929" t="s">
        <v>57</v>
      </c>
      <c r="Q1929">
        <v>45</v>
      </c>
      <c r="R1929">
        <v>5</v>
      </c>
      <c r="AA1929" t="s">
        <v>4909</v>
      </c>
      <c r="AB1929" t="s">
        <v>4910</v>
      </c>
      <c r="AC1929" t="s">
        <v>4908</v>
      </c>
      <c r="AD1929" t="s">
        <v>43</v>
      </c>
    </row>
    <row r="1930" spans="1:30" x14ac:dyDescent="0.3">
      <c r="A1930">
        <v>1182</v>
      </c>
      <c r="B1930">
        <v>17302</v>
      </c>
      <c r="C1930" t="s">
        <v>4908</v>
      </c>
      <c r="D1930">
        <v>20160527</v>
      </c>
      <c r="E1930">
        <v>1</v>
      </c>
      <c r="F1930" t="s">
        <v>45</v>
      </c>
      <c r="H1930" t="s">
        <v>4899</v>
      </c>
      <c r="I1930" t="s">
        <v>4900</v>
      </c>
      <c r="J1930" t="s">
        <v>1358</v>
      </c>
      <c r="K1930">
        <v>6</v>
      </c>
      <c r="L1930" s="1">
        <v>0.41666666666666669</v>
      </c>
      <c r="M1930" s="1">
        <v>0.52083333333333337</v>
      </c>
      <c r="N1930">
        <v>981598952</v>
      </c>
      <c r="P1930" t="s">
        <v>57</v>
      </c>
      <c r="Q1930">
        <v>58</v>
      </c>
      <c r="R1930">
        <v>5</v>
      </c>
      <c r="AA1930" t="s">
        <v>4911</v>
      </c>
      <c r="AC1930" t="s">
        <v>4908</v>
      </c>
      <c r="AD1930" t="s">
        <v>43</v>
      </c>
    </row>
    <row r="1931" spans="1:30" x14ac:dyDescent="0.3">
      <c r="A1931">
        <v>980</v>
      </c>
      <c r="B1931">
        <v>17314</v>
      </c>
      <c r="C1931" t="s">
        <v>4923</v>
      </c>
      <c r="D1931">
        <v>20160525</v>
      </c>
      <c r="E1931">
        <v>2</v>
      </c>
      <c r="F1931" t="s">
        <v>45</v>
      </c>
      <c r="G1931">
        <v>1</v>
      </c>
      <c r="H1931" t="s">
        <v>4598</v>
      </c>
      <c r="I1931" t="s">
        <v>4599</v>
      </c>
      <c r="J1931" t="s">
        <v>1493</v>
      </c>
      <c r="K1931">
        <v>6</v>
      </c>
      <c r="L1931" s="1">
        <v>0.59375</v>
      </c>
      <c r="M1931" s="1">
        <v>0.65625</v>
      </c>
      <c r="N1931" t="s">
        <v>4924</v>
      </c>
      <c r="O1931" t="s">
        <v>4925</v>
      </c>
      <c r="P1931" t="s">
        <v>57</v>
      </c>
      <c r="S1931">
        <v>2</v>
      </c>
      <c r="T1931" t="s">
        <v>4926</v>
      </c>
      <c r="U1931" t="s">
        <v>4927</v>
      </c>
      <c r="AA1931" t="s">
        <v>4928</v>
      </c>
      <c r="AB1931" t="s">
        <v>4929</v>
      </c>
      <c r="AC1931" t="s">
        <v>4753</v>
      </c>
      <c r="AD1931" t="s">
        <v>43</v>
      </c>
    </row>
    <row r="1932" spans="1:30" x14ac:dyDescent="0.3">
      <c r="A1932">
        <v>980</v>
      </c>
      <c r="B1932">
        <v>17318</v>
      </c>
      <c r="C1932" t="s">
        <v>4933</v>
      </c>
      <c r="D1932">
        <v>20160526</v>
      </c>
      <c r="E1932">
        <v>3</v>
      </c>
      <c r="F1932" t="s">
        <v>45</v>
      </c>
      <c r="G1932">
        <v>1</v>
      </c>
      <c r="H1932" t="s">
        <v>4598</v>
      </c>
      <c r="I1932" t="s">
        <v>4599</v>
      </c>
      <c r="J1932" t="s">
        <v>1493</v>
      </c>
      <c r="K1932">
        <v>6</v>
      </c>
      <c r="L1932" s="1">
        <v>0.35416666666666669</v>
      </c>
      <c r="M1932" s="1">
        <v>0.72916666666666663</v>
      </c>
      <c r="N1932" t="s">
        <v>4924</v>
      </c>
      <c r="P1932" t="s">
        <v>57</v>
      </c>
      <c r="W1932" t="s">
        <v>4934</v>
      </c>
      <c r="X1932" t="s">
        <v>4935</v>
      </c>
      <c r="Y1932" t="s">
        <v>4936</v>
      </c>
      <c r="AA1932" t="s">
        <v>4937</v>
      </c>
      <c r="AB1932" t="s">
        <v>4938</v>
      </c>
      <c r="AC1932" t="s">
        <v>4933</v>
      </c>
      <c r="AD1932" t="s">
        <v>43</v>
      </c>
    </row>
    <row r="1933" spans="1:30" x14ac:dyDescent="0.3">
      <c r="A1933">
        <v>980</v>
      </c>
      <c r="B1933">
        <v>17319</v>
      </c>
      <c r="C1933" t="s">
        <v>4939</v>
      </c>
      <c r="D1933">
        <v>20160526</v>
      </c>
      <c r="E1933">
        <v>2</v>
      </c>
      <c r="F1933" t="s">
        <v>45</v>
      </c>
      <c r="J1933" t="s">
        <v>1493</v>
      </c>
      <c r="K1933">
        <v>6</v>
      </c>
      <c r="P1933" t="s">
        <v>57</v>
      </c>
      <c r="S1933">
        <v>4</v>
      </c>
      <c r="T1933" t="s">
        <v>4940</v>
      </c>
      <c r="U1933" t="s">
        <v>4941</v>
      </c>
      <c r="AB1933" t="s">
        <v>4942</v>
      </c>
      <c r="AC1933" t="s">
        <v>4939</v>
      </c>
      <c r="AD1933" t="s">
        <v>43</v>
      </c>
    </row>
    <row r="1934" spans="1:30" x14ac:dyDescent="0.3">
      <c r="A1934">
        <v>980</v>
      </c>
      <c r="B1934">
        <v>17320</v>
      </c>
      <c r="C1934" t="s">
        <v>4943</v>
      </c>
      <c r="D1934">
        <v>20160527</v>
      </c>
      <c r="E1934">
        <v>4</v>
      </c>
      <c r="F1934" t="s">
        <v>38</v>
      </c>
      <c r="J1934" t="s">
        <v>1493</v>
      </c>
      <c r="K1934">
        <v>6</v>
      </c>
      <c r="P1934" t="s">
        <v>57</v>
      </c>
      <c r="Z1934">
        <v>6</v>
      </c>
      <c r="AA1934" t="s">
        <v>4944</v>
      </c>
      <c r="AB1934" t="s">
        <v>4945</v>
      </c>
      <c r="AC1934" t="s">
        <v>4943</v>
      </c>
      <c r="AD1934" t="s">
        <v>43</v>
      </c>
    </row>
    <row r="1935" spans="1:30" x14ac:dyDescent="0.3">
      <c r="A1935">
        <v>1376</v>
      </c>
      <c r="B1935">
        <v>17555</v>
      </c>
      <c r="C1935" t="s">
        <v>4997</v>
      </c>
      <c r="D1935">
        <v>20160523</v>
      </c>
      <c r="E1935">
        <v>1</v>
      </c>
      <c r="F1935" t="s">
        <v>38</v>
      </c>
      <c r="G1935">
        <v>1</v>
      </c>
      <c r="H1935" t="s">
        <v>1497</v>
      </c>
      <c r="I1935" t="s">
        <v>4998</v>
      </c>
      <c r="J1935" t="s">
        <v>1493</v>
      </c>
      <c r="K1935">
        <v>6</v>
      </c>
      <c r="L1935" s="1">
        <v>0.39583333333333331</v>
      </c>
      <c r="M1935" s="1">
        <v>0.54166666666666663</v>
      </c>
      <c r="N1935" t="s">
        <v>4999</v>
      </c>
      <c r="O1935" t="s">
        <v>5000</v>
      </c>
      <c r="P1935" t="s">
        <v>42</v>
      </c>
      <c r="AD1935" t="s">
        <v>43</v>
      </c>
    </row>
    <row r="1936" spans="1:30" x14ac:dyDescent="0.3">
      <c r="A1936">
        <v>1376</v>
      </c>
      <c r="B1936">
        <v>17556</v>
      </c>
      <c r="C1936" t="s">
        <v>5001</v>
      </c>
      <c r="D1936">
        <v>20160524</v>
      </c>
      <c r="E1936">
        <v>2</v>
      </c>
      <c r="F1936" t="s">
        <v>45</v>
      </c>
      <c r="G1936">
        <v>1</v>
      </c>
      <c r="H1936" t="s">
        <v>5002</v>
      </c>
      <c r="J1936" t="s">
        <v>3673</v>
      </c>
      <c r="K1936">
        <v>6</v>
      </c>
      <c r="P1936" t="s">
        <v>42</v>
      </c>
      <c r="AD1936" t="s">
        <v>43</v>
      </c>
    </row>
    <row r="1937" spans="1:30" x14ac:dyDescent="0.3">
      <c r="A1937">
        <v>1376</v>
      </c>
      <c r="B1937">
        <v>17617</v>
      </c>
      <c r="C1937" t="s">
        <v>5104</v>
      </c>
      <c r="D1937">
        <v>20160525</v>
      </c>
      <c r="E1937">
        <v>2</v>
      </c>
      <c r="F1937" t="s">
        <v>45</v>
      </c>
      <c r="G1937">
        <v>1</v>
      </c>
      <c r="H1937" t="s">
        <v>5105</v>
      </c>
      <c r="J1937" t="s">
        <v>841</v>
      </c>
      <c r="K1937">
        <v>6</v>
      </c>
      <c r="P1937" t="s">
        <v>42</v>
      </c>
      <c r="AD1937" t="s">
        <v>43</v>
      </c>
    </row>
    <row r="1938" spans="1:30" x14ac:dyDescent="0.3">
      <c r="A1938">
        <v>1385</v>
      </c>
      <c r="B1938">
        <v>17657</v>
      </c>
      <c r="C1938" t="s">
        <v>5141</v>
      </c>
      <c r="D1938">
        <v>20160524</v>
      </c>
      <c r="E1938">
        <v>3</v>
      </c>
      <c r="F1938" t="s">
        <v>38</v>
      </c>
      <c r="G1938">
        <v>1</v>
      </c>
      <c r="H1938" t="s">
        <v>5142</v>
      </c>
      <c r="I1938" t="s">
        <v>5143</v>
      </c>
      <c r="J1938" t="s">
        <v>5144</v>
      </c>
      <c r="K1938">
        <v>6</v>
      </c>
      <c r="L1938" s="1">
        <v>0.625</v>
      </c>
      <c r="M1938" s="1">
        <v>0.66666666666666663</v>
      </c>
      <c r="N1938" t="s">
        <v>5145</v>
      </c>
      <c r="O1938" t="s">
        <v>5146</v>
      </c>
      <c r="P1938" t="s">
        <v>42</v>
      </c>
      <c r="AD1938" t="s">
        <v>43</v>
      </c>
    </row>
    <row r="1939" spans="1:30" x14ac:dyDescent="0.3">
      <c r="A1939">
        <v>1385</v>
      </c>
      <c r="B1939">
        <v>17659</v>
      </c>
      <c r="C1939" t="s">
        <v>5147</v>
      </c>
      <c r="D1939">
        <v>20160525</v>
      </c>
      <c r="E1939">
        <v>3</v>
      </c>
      <c r="F1939" t="s">
        <v>38</v>
      </c>
      <c r="G1939">
        <v>1</v>
      </c>
      <c r="H1939" t="s">
        <v>5142</v>
      </c>
      <c r="I1939" t="s">
        <v>5143</v>
      </c>
      <c r="J1939" t="s">
        <v>5144</v>
      </c>
      <c r="K1939">
        <v>6</v>
      </c>
      <c r="L1939" s="1">
        <v>0.625</v>
      </c>
      <c r="M1939" s="1">
        <v>0.66666666666666663</v>
      </c>
      <c r="N1939" t="s">
        <v>5145</v>
      </c>
      <c r="O1939" t="s">
        <v>5146</v>
      </c>
      <c r="P1939" t="s">
        <v>42</v>
      </c>
      <c r="AD1939" t="s">
        <v>43</v>
      </c>
    </row>
    <row r="1940" spans="1:30" x14ac:dyDescent="0.3">
      <c r="A1940">
        <v>1385</v>
      </c>
      <c r="B1940">
        <v>17660</v>
      </c>
      <c r="C1940" t="s">
        <v>5148</v>
      </c>
      <c r="D1940">
        <v>20160527</v>
      </c>
      <c r="E1940">
        <v>4</v>
      </c>
      <c r="F1940" t="s">
        <v>38</v>
      </c>
      <c r="G1940">
        <v>1</v>
      </c>
      <c r="H1940" t="s">
        <v>5149</v>
      </c>
      <c r="I1940" t="s">
        <v>5143</v>
      </c>
      <c r="J1940" t="s">
        <v>5144</v>
      </c>
      <c r="K1940">
        <v>6</v>
      </c>
      <c r="L1940" s="1">
        <v>0.41666666666666669</v>
      </c>
      <c r="M1940" s="1">
        <v>0.45833333333333331</v>
      </c>
      <c r="N1940" t="s">
        <v>5145</v>
      </c>
      <c r="O1940" t="s">
        <v>5146</v>
      </c>
      <c r="P1940" t="s">
        <v>42</v>
      </c>
      <c r="AD1940" t="s">
        <v>43</v>
      </c>
    </row>
    <row r="1941" spans="1:30" x14ac:dyDescent="0.3">
      <c r="A1941">
        <v>1383</v>
      </c>
      <c r="B1941">
        <v>17665</v>
      </c>
      <c r="C1941" t="s">
        <v>5156</v>
      </c>
      <c r="D1941">
        <v>20160523</v>
      </c>
      <c r="E1941">
        <v>4</v>
      </c>
      <c r="F1941" t="s">
        <v>38</v>
      </c>
      <c r="G1941">
        <v>1</v>
      </c>
      <c r="H1941" t="s">
        <v>5157</v>
      </c>
      <c r="I1941" t="s">
        <v>5158</v>
      </c>
      <c r="J1941" t="s">
        <v>5159</v>
      </c>
      <c r="K1941">
        <v>6</v>
      </c>
      <c r="L1941" s="1">
        <v>0.375</v>
      </c>
      <c r="M1941" s="1">
        <v>0.84375</v>
      </c>
      <c r="P1941" t="s">
        <v>57</v>
      </c>
      <c r="Z1941">
        <v>150</v>
      </c>
      <c r="AA1941" t="s">
        <v>5160</v>
      </c>
      <c r="AC1941" t="s">
        <v>5156</v>
      </c>
      <c r="AD1941" t="s">
        <v>43</v>
      </c>
    </row>
    <row r="1942" spans="1:30" hidden="1" x14ac:dyDescent="0.3">
      <c r="A1942">
        <v>1319</v>
      </c>
      <c r="B1942">
        <v>18436</v>
      </c>
      <c r="C1942" t="s">
        <v>5323</v>
      </c>
      <c r="AD1942" t="s">
        <v>31</v>
      </c>
    </row>
    <row r="1943" spans="1:30" x14ac:dyDescent="0.3">
      <c r="A1943">
        <v>1383</v>
      </c>
      <c r="B1943">
        <v>17672</v>
      </c>
      <c r="C1943" t="s">
        <v>5162</v>
      </c>
      <c r="D1943">
        <v>20160524</v>
      </c>
      <c r="E1943">
        <v>3</v>
      </c>
      <c r="F1943" t="s">
        <v>38</v>
      </c>
      <c r="H1943" t="s">
        <v>5163</v>
      </c>
      <c r="I1943" t="s">
        <v>5164</v>
      </c>
      <c r="J1943" t="s">
        <v>5159</v>
      </c>
      <c r="K1943">
        <v>6</v>
      </c>
      <c r="L1943" s="1">
        <v>0.41666666666666669</v>
      </c>
      <c r="M1943" s="1">
        <v>0.5</v>
      </c>
      <c r="P1943" t="s">
        <v>42</v>
      </c>
      <c r="AD1943" t="s">
        <v>43</v>
      </c>
    </row>
    <row r="1944" spans="1:30" x14ac:dyDescent="0.3">
      <c r="A1944">
        <v>1383</v>
      </c>
      <c r="B1944">
        <v>17677</v>
      </c>
      <c r="C1944" t="s">
        <v>5172</v>
      </c>
      <c r="D1944">
        <v>20160524</v>
      </c>
      <c r="E1944">
        <v>3</v>
      </c>
      <c r="F1944" t="s">
        <v>38</v>
      </c>
      <c r="H1944" t="s">
        <v>5173</v>
      </c>
      <c r="I1944" t="s">
        <v>5174</v>
      </c>
      <c r="J1944" t="s">
        <v>5159</v>
      </c>
      <c r="K1944">
        <v>6</v>
      </c>
      <c r="L1944" s="1">
        <v>0.41666666666666669</v>
      </c>
      <c r="M1944" s="1">
        <v>0.66666666666666663</v>
      </c>
      <c r="P1944" t="s">
        <v>42</v>
      </c>
      <c r="AD1944" t="s">
        <v>43</v>
      </c>
    </row>
    <row r="1945" spans="1:30" hidden="1" x14ac:dyDescent="0.3">
      <c r="A1945">
        <v>1347</v>
      </c>
      <c r="B1945">
        <v>18441</v>
      </c>
      <c r="C1945" t="s">
        <v>5859</v>
      </c>
      <c r="AD1945" t="s">
        <v>29</v>
      </c>
    </row>
    <row r="1946" spans="1:30" x14ac:dyDescent="0.3">
      <c r="A1946">
        <v>1383</v>
      </c>
      <c r="B1946">
        <v>17681</v>
      </c>
      <c r="C1946" t="s">
        <v>5178</v>
      </c>
      <c r="D1946">
        <v>20160525</v>
      </c>
      <c r="E1946">
        <v>1</v>
      </c>
      <c r="F1946" t="s">
        <v>45</v>
      </c>
      <c r="H1946" t="s">
        <v>5179</v>
      </c>
      <c r="I1946" t="s">
        <v>5158</v>
      </c>
      <c r="J1946" t="s">
        <v>5159</v>
      </c>
      <c r="K1946">
        <v>6</v>
      </c>
      <c r="L1946" s="1">
        <v>0.40625</v>
      </c>
      <c r="M1946" s="1">
        <v>0.46875</v>
      </c>
      <c r="P1946" t="s">
        <v>57</v>
      </c>
      <c r="Q1946">
        <v>60</v>
      </c>
      <c r="R1946">
        <v>3</v>
      </c>
      <c r="AA1946" t="s">
        <v>5180</v>
      </c>
      <c r="AC1946" t="s">
        <v>5178</v>
      </c>
      <c r="AD1946" t="s">
        <v>43</v>
      </c>
    </row>
    <row r="1947" spans="1:30" x14ac:dyDescent="0.3">
      <c r="A1947">
        <v>1383</v>
      </c>
      <c r="B1947">
        <v>17686</v>
      </c>
      <c r="C1947" t="s">
        <v>5181</v>
      </c>
      <c r="D1947">
        <v>20160526</v>
      </c>
      <c r="E1947">
        <v>2</v>
      </c>
      <c r="F1947" t="s">
        <v>45</v>
      </c>
      <c r="H1947" t="s">
        <v>5179</v>
      </c>
      <c r="I1947" t="s">
        <v>5158</v>
      </c>
      <c r="J1947" t="s">
        <v>5159</v>
      </c>
      <c r="K1947">
        <v>6</v>
      </c>
      <c r="L1947" s="1">
        <v>0.41666666666666669</v>
      </c>
      <c r="M1947" s="1">
        <v>0.5</v>
      </c>
      <c r="P1947" t="s">
        <v>57</v>
      </c>
      <c r="S1947">
        <v>1</v>
      </c>
      <c r="T1947" t="s">
        <v>5182</v>
      </c>
      <c r="U1947" t="s">
        <v>5183</v>
      </c>
      <c r="AA1947" t="s">
        <v>5184</v>
      </c>
      <c r="AC1947" t="s">
        <v>5181</v>
      </c>
      <c r="AD1947" t="s">
        <v>43</v>
      </c>
    </row>
    <row r="1948" spans="1:30" x14ac:dyDescent="0.3">
      <c r="A1948">
        <v>1383</v>
      </c>
      <c r="B1948">
        <v>17687</v>
      </c>
      <c r="C1948" t="s">
        <v>5185</v>
      </c>
      <c r="D1948">
        <v>20160525</v>
      </c>
      <c r="E1948">
        <v>4</v>
      </c>
      <c r="F1948" t="s">
        <v>45</v>
      </c>
      <c r="H1948" t="s">
        <v>5157</v>
      </c>
      <c r="I1948" t="s">
        <v>5158</v>
      </c>
      <c r="J1948" t="s">
        <v>5159</v>
      </c>
      <c r="K1948">
        <v>6</v>
      </c>
      <c r="L1948" s="1">
        <v>0.41666666666666669</v>
      </c>
      <c r="M1948" s="1">
        <v>0.84722222222222221</v>
      </c>
      <c r="P1948" t="s">
        <v>42</v>
      </c>
      <c r="AD1948" t="s">
        <v>43</v>
      </c>
    </row>
    <row r="1949" spans="1:30" x14ac:dyDescent="0.3">
      <c r="A1949">
        <v>1383</v>
      </c>
      <c r="B1949">
        <v>17688</v>
      </c>
      <c r="C1949" t="s">
        <v>1177</v>
      </c>
      <c r="D1949">
        <v>20160527</v>
      </c>
      <c r="E1949">
        <v>4</v>
      </c>
      <c r="F1949" t="s">
        <v>38</v>
      </c>
      <c r="H1949" t="s">
        <v>5179</v>
      </c>
      <c r="I1949" t="s">
        <v>5158</v>
      </c>
      <c r="J1949" t="s">
        <v>5159</v>
      </c>
      <c r="K1949">
        <v>6</v>
      </c>
      <c r="L1949" s="1">
        <v>0.41666666666666669</v>
      </c>
      <c r="M1949" s="1">
        <v>0.5</v>
      </c>
      <c r="P1949" t="s">
        <v>57</v>
      </c>
      <c r="Z1949">
        <v>500</v>
      </c>
      <c r="AA1949" t="s">
        <v>5186</v>
      </c>
      <c r="AC1949" t="s">
        <v>1177</v>
      </c>
      <c r="AD1949" t="s">
        <v>43</v>
      </c>
    </row>
    <row r="1950" spans="1:30" x14ac:dyDescent="0.3">
      <c r="A1950">
        <v>1258</v>
      </c>
      <c r="B1950">
        <v>17697</v>
      </c>
      <c r="C1950" t="s">
        <v>5189</v>
      </c>
      <c r="D1950">
        <v>20160523</v>
      </c>
      <c r="E1950">
        <v>1</v>
      </c>
      <c r="F1950" t="s">
        <v>38</v>
      </c>
      <c r="G1950">
        <v>1</v>
      </c>
      <c r="H1950" t="s">
        <v>5190</v>
      </c>
      <c r="I1950" t="s">
        <v>5191</v>
      </c>
      <c r="J1950" t="s">
        <v>5192</v>
      </c>
      <c r="K1950">
        <v>6</v>
      </c>
      <c r="L1950" s="1">
        <v>0.41666666666666669</v>
      </c>
      <c r="M1950" s="1">
        <v>0.75</v>
      </c>
      <c r="N1950" t="s">
        <v>5193</v>
      </c>
      <c r="O1950" t="s">
        <v>5194</v>
      </c>
      <c r="P1950" t="s">
        <v>57</v>
      </c>
      <c r="Q1950">
        <v>2000</v>
      </c>
      <c r="R1950">
        <v>4</v>
      </c>
      <c r="AA1950" t="s">
        <v>5195</v>
      </c>
      <c r="AD1950" t="s">
        <v>43</v>
      </c>
    </row>
    <row r="1951" spans="1:30" x14ac:dyDescent="0.3">
      <c r="A1951">
        <v>1258</v>
      </c>
      <c r="B1951">
        <v>17701</v>
      </c>
      <c r="C1951" t="s">
        <v>5197</v>
      </c>
      <c r="D1951">
        <v>20160524</v>
      </c>
      <c r="E1951">
        <v>2</v>
      </c>
      <c r="F1951" t="s">
        <v>45</v>
      </c>
      <c r="G1951">
        <v>1</v>
      </c>
      <c r="H1951" t="s">
        <v>5198</v>
      </c>
      <c r="I1951" t="s">
        <v>5191</v>
      </c>
      <c r="J1951" t="s">
        <v>5199</v>
      </c>
      <c r="K1951">
        <v>6</v>
      </c>
      <c r="L1951" s="1">
        <v>0.41666666666666669</v>
      </c>
      <c r="M1951" s="1">
        <v>0.75</v>
      </c>
      <c r="N1951" t="s">
        <v>5193</v>
      </c>
      <c r="O1951" t="s">
        <v>5200</v>
      </c>
      <c r="P1951" t="s">
        <v>57</v>
      </c>
      <c r="S1951">
        <v>1</v>
      </c>
      <c r="T1951" t="s">
        <v>5201</v>
      </c>
      <c r="U1951" t="s">
        <v>5202</v>
      </c>
      <c r="AA1951" t="s">
        <v>5203</v>
      </c>
      <c r="AB1951" t="s">
        <v>5204</v>
      </c>
      <c r="AD1951" t="s">
        <v>43</v>
      </c>
    </row>
    <row r="1952" spans="1:30" x14ac:dyDescent="0.3">
      <c r="A1952">
        <v>1258</v>
      </c>
      <c r="B1952">
        <v>17708</v>
      </c>
      <c r="C1952" t="s">
        <v>5207</v>
      </c>
      <c r="D1952">
        <v>20160526</v>
      </c>
      <c r="E1952">
        <v>4</v>
      </c>
      <c r="F1952" t="s">
        <v>45</v>
      </c>
      <c r="H1952" t="s">
        <v>5198</v>
      </c>
      <c r="I1952" t="s">
        <v>5191</v>
      </c>
      <c r="J1952" t="s">
        <v>5199</v>
      </c>
      <c r="K1952">
        <v>6</v>
      </c>
      <c r="L1952" s="1">
        <v>0.45833333333333331</v>
      </c>
      <c r="M1952" s="1">
        <v>0.54166666666666663</v>
      </c>
      <c r="N1952" t="s">
        <v>5193</v>
      </c>
      <c r="P1952" t="s">
        <v>57</v>
      </c>
      <c r="Z1952">
        <v>1000</v>
      </c>
      <c r="AA1952" t="s">
        <v>5208</v>
      </c>
      <c r="AD1952" t="s">
        <v>43</v>
      </c>
    </row>
    <row r="1953" spans="1:30" hidden="1" x14ac:dyDescent="0.3">
      <c r="A1953">
        <v>1011</v>
      </c>
      <c r="B1953">
        <v>18452</v>
      </c>
      <c r="C1953" t="s">
        <v>5894</v>
      </c>
      <c r="AD1953" t="s">
        <v>29</v>
      </c>
    </row>
    <row r="1954" spans="1:30" hidden="1" x14ac:dyDescent="0.3">
      <c r="A1954">
        <v>718</v>
      </c>
      <c r="B1954">
        <v>18457</v>
      </c>
      <c r="C1954" t="s">
        <v>5895</v>
      </c>
      <c r="AD1954" t="s">
        <v>29</v>
      </c>
    </row>
    <row r="1955" spans="1:30" hidden="1" x14ac:dyDescent="0.3">
      <c r="A1955">
        <v>1011</v>
      </c>
      <c r="B1955">
        <v>18461</v>
      </c>
      <c r="C1955" t="s">
        <v>5896</v>
      </c>
      <c r="AD1955" t="s">
        <v>29</v>
      </c>
    </row>
    <row r="1956" spans="1:30" hidden="1" x14ac:dyDescent="0.3">
      <c r="A1956">
        <v>352</v>
      </c>
      <c r="B1956">
        <v>18556</v>
      </c>
      <c r="C1956" t="s">
        <v>5897</v>
      </c>
      <c r="AD1956" t="s">
        <v>31</v>
      </c>
    </row>
    <row r="1957" spans="1:30" hidden="1" x14ac:dyDescent="0.3">
      <c r="A1957">
        <v>35</v>
      </c>
      <c r="B1957">
        <v>18572</v>
      </c>
      <c r="C1957" t="s">
        <v>5898</v>
      </c>
      <c r="AD1957" t="s">
        <v>5899</v>
      </c>
    </row>
    <row r="1958" spans="1:30" hidden="1" x14ac:dyDescent="0.3">
      <c r="A1958">
        <v>1445</v>
      </c>
      <c r="B1958">
        <v>18573</v>
      </c>
      <c r="C1958" t="s">
        <v>5828</v>
      </c>
      <c r="AD1958" t="s">
        <v>29</v>
      </c>
    </row>
    <row r="1959" spans="1:30" hidden="1" x14ac:dyDescent="0.3">
      <c r="A1959">
        <v>35</v>
      </c>
      <c r="B1959">
        <v>18576</v>
      </c>
      <c r="C1959" t="s">
        <v>5900</v>
      </c>
      <c r="AD1959" t="s">
        <v>31</v>
      </c>
    </row>
    <row r="1960" spans="1:30" x14ac:dyDescent="0.3">
      <c r="A1960">
        <v>975</v>
      </c>
      <c r="B1960">
        <v>17779</v>
      </c>
      <c r="C1960" t="s">
        <v>5294</v>
      </c>
      <c r="D1960">
        <v>20160524</v>
      </c>
      <c r="E1960">
        <v>2</v>
      </c>
      <c r="F1960" t="s">
        <v>38</v>
      </c>
      <c r="G1960">
        <v>1</v>
      </c>
      <c r="H1960" t="s">
        <v>5295</v>
      </c>
      <c r="I1960" t="s">
        <v>5296</v>
      </c>
      <c r="J1960" t="s">
        <v>1358</v>
      </c>
      <c r="K1960">
        <v>6</v>
      </c>
      <c r="L1960" s="3">
        <v>3.3333333333333335</v>
      </c>
      <c r="M1960" s="1">
        <v>0.75</v>
      </c>
      <c r="P1960" t="s">
        <v>42</v>
      </c>
      <c r="AD1960" t="s">
        <v>43</v>
      </c>
    </row>
    <row r="1961" spans="1:30" x14ac:dyDescent="0.3">
      <c r="A1961">
        <v>749</v>
      </c>
      <c r="B1961">
        <v>17788</v>
      </c>
      <c r="C1961" t="s">
        <v>5299</v>
      </c>
      <c r="D1961">
        <v>20160523</v>
      </c>
      <c r="E1961">
        <v>1</v>
      </c>
      <c r="F1961" t="s">
        <v>38</v>
      </c>
      <c r="G1961">
        <v>1</v>
      </c>
      <c r="H1961" t="s">
        <v>5300</v>
      </c>
      <c r="J1961" t="s">
        <v>841</v>
      </c>
      <c r="K1961">
        <v>6</v>
      </c>
      <c r="L1961" s="1">
        <v>0.625</v>
      </c>
      <c r="M1961" s="1">
        <v>0.70833333333333337</v>
      </c>
      <c r="N1961" t="s">
        <v>5301</v>
      </c>
      <c r="P1961" t="s">
        <v>57</v>
      </c>
      <c r="Q1961">
        <v>4</v>
      </c>
      <c r="R1961">
        <v>20</v>
      </c>
      <c r="AC1961" t="s">
        <v>5302</v>
      </c>
      <c r="AD1961" t="s">
        <v>43</v>
      </c>
    </row>
    <row r="1962" spans="1:30" x14ac:dyDescent="0.3">
      <c r="A1962">
        <v>749</v>
      </c>
      <c r="B1962">
        <v>17792</v>
      </c>
      <c r="C1962" t="s">
        <v>5312</v>
      </c>
      <c r="D1962">
        <v>20160524</v>
      </c>
      <c r="E1962">
        <v>4</v>
      </c>
      <c r="F1962" t="s">
        <v>45</v>
      </c>
      <c r="G1962">
        <v>1</v>
      </c>
      <c r="H1962" t="s">
        <v>5313</v>
      </c>
      <c r="J1962" t="s">
        <v>841</v>
      </c>
      <c r="K1962">
        <v>6</v>
      </c>
      <c r="L1962" s="1">
        <v>0.45833333333333331</v>
      </c>
      <c r="M1962" s="1">
        <v>0.52083333333333337</v>
      </c>
      <c r="N1962" t="s">
        <v>5301</v>
      </c>
      <c r="P1962" t="s">
        <v>57</v>
      </c>
      <c r="Z1962">
        <v>20</v>
      </c>
      <c r="AA1962" t="s">
        <v>5314</v>
      </c>
      <c r="AC1962" t="s">
        <v>5315</v>
      </c>
      <c r="AD1962" t="s">
        <v>43</v>
      </c>
    </row>
    <row r="1963" spans="1:30" hidden="1" x14ac:dyDescent="0.3">
      <c r="A1963">
        <v>1445</v>
      </c>
      <c r="B1963">
        <v>18589</v>
      </c>
      <c r="C1963" t="s">
        <v>5831</v>
      </c>
      <c r="AD1963" t="s">
        <v>29</v>
      </c>
    </row>
    <row r="1964" spans="1:30" hidden="1" x14ac:dyDescent="0.3">
      <c r="A1964">
        <v>1447</v>
      </c>
      <c r="B1964">
        <v>18591</v>
      </c>
      <c r="C1964" t="s">
        <v>5908</v>
      </c>
      <c r="AD1964" t="s">
        <v>31</v>
      </c>
    </row>
    <row r="1965" spans="1:30" x14ac:dyDescent="0.3">
      <c r="A1965">
        <v>749</v>
      </c>
      <c r="B1965">
        <v>17793</v>
      </c>
      <c r="C1965" t="s">
        <v>5316</v>
      </c>
      <c r="D1965">
        <v>20160525</v>
      </c>
      <c r="E1965">
        <v>2</v>
      </c>
      <c r="F1965" t="s">
        <v>45</v>
      </c>
      <c r="G1965">
        <v>1</v>
      </c>
      <c r="H1965" t="s">
        <v>5317</v>
      </c>
      <c r="I1965" t="s">
        <v>5318</v>
      </c>
      <c r="J1965" t="s">
        <v>841</v>
      </c>
      <c r="K1965">
        <v>6</v>
      </c>
      <c r="L1965" s="1">
        <v>0.45833333333333331</v>
      </c>
      <c r="M1965" s="1">
        <v>0.5625</v>
      </c>
      <c r="N1965" t="s">
        <v>5301</v>
      </c>
      <c r="P1965" t="s">
        <v>57</v>
      </c>
      <c r="S1965">
        <v>1</v>
      </c>
      <c r="T1965" t="s">
        <v>5319</v>
      </c>
      <c r="U1965" t="s">
        <v>342</v>
      </c>
      <c r="AA1965" t="s">
        <v>5320</v>
      </c>
      <c r="AC1965" t="s">
        <v>5316</v>
      </c>
      <c r="AD1965" t="s">
        <v>43</v>
      </c>
    </row>
    <row r="1966" spans="1:30" x14ac:dyDescent="0.3">
      <c r="A1966">
        <v>749</v>
      </c>
      <c r="B1966">
        <v>17796</v>
      </c>
      <c r="C1966" t="s">
        <v>5321</v>
      </c>
      <c r="D1966">
        <v>20160526</v>
      </c>
      <c r="E1966">
        <v>3</v>
      </c>
      <c r="F1966" t="s">
        <v>45</v>
      </c>
      <c r="G1966">
        <v>1</v>
      </c>
      <c r="H1966" t="s">
        <v>5322</v>
      </c>
      <c r="J1966" t="s">
        <v>841</v>
      </c>
      <c r="K1966">
        <v>6</v>
      </c>
      <c r="L1966" s="1">
        <v>0.60416666666666663</v>
      </c>
      <c r="M1966" s="1">
        <v>0.64583333333333337</v>
      </c>
      <c r="N1966" t="s">
        <v>5301</v>
      </c>
      <c r="P1966" t="s">
        <v>42</v>
      </c>
      <c r="AD1966" t="s">
        <v>43</v>
      </c>
    </row>
    <row r="1967" spans="1:30" x14ac:dyDescent="0.3">
      <c r="A1967">
        <v>130</v>
      </c>
      <c r="B1967">
        <v>17839</v>
      </c>
      <c r="C1967" t="s">
        <v>5363</v>
      </c>
      <c r="D1967">
        <v>20160523</v>
      </c>
      <c r="E1967">
        <v>1</v>
      </c>
      <c r="F1967" t="s">
        <v>45</v>
      </c>
      <c r="G1967">
        <v>1</v>
      </c>
      <c r="H1967" t="s">
        <v>5364</v>
      </c>
      <c r="I1967" t="s">
        <v>5365</v>
      </c>
      <c r="J1967" t="s">
        <v>5366</v>
      </c>
      <c r="K1967">
        <v>6</v>
      </c>
      <c r="L1967" s="1">
        <v>0.41666666666666669</v>
      </c>
      <c r="M1967" s="1">
        <v>0.4375</v>
      </c>
      <c r="N1967" t="s">
        <v>5367</v>
      </c>
      <c r="P1967" t="s">
        <v>57</v>
      </c>
      <c r="Q1967">
        <v>21</v>
      </c>
      <c r="R1967">
        <v>2</v>
      </c>
      <c r="AC1967" t="s">
        <v>5363</v>
      </c>
      <c r="AD1967" t="s">
        <v>43</v>
      </c>
    </row>
    <row r="1968" spans="1:30" hidden="1" x14ac:dyDescent="0.3">
      <c r="A1968">
        <v>1445</v>
      </c>
      <c r="B1968">
        <v>18597</v>
      </c>
      <c r="C1968" t="s">
        <v>5841</v>
      </c>
      <c r="AD1968" t="s">
        <v>29</v>
      </c>
    </row>
    <row r="1969" spans="1:30" hidden="1" x14ac:dyDescent="0.3">
      <c r="A1969">
        <v>1447</v>
      </c>
      <c r="B1969">
        <v>18600</v>
      </c>
      <c r="C1969" t="s">
        <v>5920</v>
      </c>
      <c r="AD1969" t="s">
        <v>29</v>
      </c>
    </row>
    <row r="1970" spans="1:30" hidden="1" x14ac:dyDescent="0.3">
      <c r="A1970">
        <v>405</v>
      </c>
      <c r="B1970">
        <v>18605</v>
      </c>
      <c r="C1970" t="s">
        <v>5914</v>
      </c>
      <c r="AD1970" t="s">
        <v>29</v>
      </c>
    </row>
    <row r="1971" spans="1:30" hidden="1" x14ac:dyDescent="0.3">
      <c r="A1971">
        <v>1445</v>
      </c>
      <c r="B1971">
        <v>18611</v>
      </c>
      <c r="C1971" t="s">
        <v>5921</v>
      </c>
      <c r="AD1971" t="s">
        <v>29</v>
      </c>
    </row>
    <row r="1972" spans="1:30" hidden="1" x14ac:dyDescent="0.3">
      <c r="A1972">
        <v>35</v>
      </c>
      <c r="B1972">
        <v>18614</v>
      </c>
      <c r="C1972" t="s">
        <v>5922</v>
      </c>
      <c r="AD1972" t="s">
        <v>29</v>
      </c>
    </row>
    <row r="1973" spans="1:30" hidden="1" x14ac:dyDescent="0.3">
      <c r="A1973">
        <v>1347</v>
      </c>
      <c r="B1973">
        <v>18615</v>
      </c>
      <c r="C1973" t="s">
        <v>5852</v>
      </c>
      <c r="AD1973" t="s">
        <v>29</v>
      </c>
    </row>
    <row r="1974" spans="1:30" hidden="1" x14ac:dyDescent="0.3">
      <c r="A1974">
        <v>1347</v>
      </c>
      <c r="B1974">
        <v>18618</v>
      </c>
      <c r="C1974" t="s">
        <v>5852</v>
      </c>
      <c r="AD1974" t="s">
        <v>29</v>
      </c>
    </row>
    <row r="1975" spans="1:30" hidden="1" x14ac:dyDescent="0.3">
      <c r="A1975">
        <v>1068</v>
      </c>
      <c r="B1975">
        <v>18621</v>
      </c>
      <c r="C1975" t="s">
        <v>5923</v>
      </c>
      <c r="AD1975" t="s">
        <v>29</v>
      </c>
    </row>
    <row r="1976" spans="1:30" hidden="1" x14ac:dyDescent="0.3">
      <c r="A1976">
        <v>178</v>
      </c>
      <c r="B1976">
        <v>18623</v>
      </c>
      <c r="C1976" t="s">
        <v>5924</v>
      </c>
      <c r="AD1976" t="s">
        <v>29</v>
      </c>
    </row>
    <row r="1977" spans="1:30" hidden="1" x14ac:dyDescent="0.3">
      <c r="A1977">
        <v>178</v>
      </c>
      <c r="B1977">
        <v>18625</v>
      </c>
      <c r="C1977" t="s">
        <v>5925</v>
      </c>
      <c r="AD1977" t="s">
        <v>29</v>
      </c>
    </row>
    <row r="1978" spans="1:30" hidden="1" x14ac:dyDescent="0.3">
      <c r="A1978">
        <v>1277</v>
      </c>
      <c r="B1978">
        <v>18628</v>
      </c>
      <c r="C1978" t="s">
        <v>5926</v>
      </c>
      <c r="AD1978" t="s">
        <v>29</v>
      </c>
    </row>
    <row r="1979" spans="1:30" hidden="1" x14ac:dyDescent="0.3">
      <c r="A1979">
        <v>318</v>
      </c>
      <c r="B1979">
        <v>18632</v>
      </c>
      <c r="C1979" t="s">
        <v>5901</v>
      </c>
      <c r="AD1979" t="s">
        <v>29</v>
      </c>
    </row>
    <row r="1980" spans="1:30" hidden="1" x14ac:dyDescent="0.3">
      <c r="A1980">
        <v>318</v>
      </c>
      <c r="B1980">
        <v>18636</v>
      </c>
      <c r="C1980" t="s">
        <v>5927</v>
      </c>
      <c r="AD1980" t="s">
        <v>29</v>
      </c>
    </row>
    <row r="1981" spans="1:30" hidden="1" x14ac:dyDescent="0.3">
      <c r="A1981">
        <v>375</v>
      </c>
      <c r="B1981">
        <v>18638</v>
      </c>
      <c r="C1981" t="s">
        <v>5928</v>
      </c>
      <c r="AD1981" t="s">
        <v>31</v>
      </c>
    </row>
    <row r="1982" spans="1:30" hidden="1" x14ac:dyDescent="0.3">
      <c r="A1982">
        <v>502</v>
      </c>
      <c r="B1982">
        <v>18640</v>
      </c>
      <c r="C1982" t="s">
        <v>5929</v>
      </c>
      <c r="AD1982" t="s">
        <v>31</v>
      </c>
    </row>
    <row r="1983" spans="1:30" hidden="1" x14ac:dyDescent="0.3">
      <c r="A1983">
        <v>1011</v>
      </c>
      <c r="B1983">
        <v>18642</v>
      </c>
      <c r="C1983" t="s">
        <v>5930</v>
      </c>
      <c r="AD1983" t="s">
        <v>29</v>
      </c>
    </row>
    <row r="1984" spans="1:30" hidden="1" x14ac:dyDescent="0.3">
      <c r="A1984">
        <v>502</v>
      </c>
      <c r="B1984">
        <v>18645</v>
      </c>
      <c r="C1984" t="s">
        <v>5929</v>
      </c>
      <c r="AD1984" t="s">
        <v>31</v>
      </c>
    </row>
    <row r="1985" spans="1:30" hidden="1" x14ac:dyDescent="0.3">
      <c r="A1985">
        <v>502</v>
      </c>
      <c r="B1985">
        <v>18651</v>
      </c>
      <c r="C1985" t="s">
        <v>5929</v>
      </c>
      <c r="AD1985" t="s">
        <v>31</v>
      </c>
    </row>
    <row r="1986" spans="1:30" hidden="1" x14ac:dyDescent="0.3">
      <c r="A1986">
        <v>1454</v>
      </c>
      <c r="B1986">
        <v>18655</v>
      </c>
      <c r="C1986" t="s">
        <v>5931</v>
      </c>
      <c r="AD1986" t="s">
        <v>31</v>
      </c>
    </row>
    <row r="1987" spans="1:30" x14ac:dyDescent="0.3">
      <c r="A1987">
        <v>130</v>
      </c>
      <c r="B1987">
        <v>17840</v>
      </c>
      <c r="C1987" t="s">
        <v>5368</v>
      </c>
      <c r="D1987">
        <v>20160524</v>
      </c>
      <c r="E1987">
        <v>2</v>
      </c>
      <c r="F1987" t="s">
        <v>45</v>
      </c>
      <c r="G1987">
        <v>1</v>
      </c>
      <c r="H1987" t="s">
        <v>5369</v>
      </c>
      <c r="I1987" t="s">
        <v>5370</v>
      </c>
      <c r="J1987" t="s">
        <v>5366</v>
      </c>
      <c r="K1987">
        <v>6</v>
      </c>
      <c r="L1987" s="1">
        <v>0.34375</v>
      </c>
      <c r="M1987" s="1">
        <v>0.40625</v>
      </c>
      <c r="N1987" t="s">
        <v>5371</v>
      </c>
      <c r="P1987" t="s">
        <v>57</v>
      </c>
      <c r="S1987">
        <v>5</v>
      </c>
      <c r="T1987" t="s">
        <v>5372</v>
      </c>
      <c r="U1987" t="s">
        <v>5373</v>
      </c>
      <c r="AC1987" t="s">
        <v>5368</v>
      </c>
      <c r="AD1987" t="s">
        <v>43</v>
      </c>
    </row>
    <row r="1988" spans="1:30" hidden="1" x14ac:dyDescent="0.3">
      <c r="A1988">
        <v>1205</v>
      </c>
      <c r="B1988">
        <v>18658</v>
      </c>
      <c r="C1988" t="s">
        <v>5934</v>
      </c>
      <c r="AD1988" t="s">
        <v>29</v>
      </c>
    </row>
    <row r="1989" spans="1:30" hidden="1" x14ac:dyDescent="0.3">
      <c r="A1989">
        <v>1205</v>
      </c>
      <c r="B1989">
        <v>18661</v>
      </c>
      <c r="C1989" t="s">
        <v>5935</v>
      </c>
      <c r="AD1989" t="s">
        <v>31</v>
      </c>
    </row>
    <row r="1990" spans="1:30" x14ac:dyDescent="0.3">
      <c r="A1990">
        <v>130</v>
      </c>
      <c r="B1990">
        <v>17847</v>
      </c>
      <c r="C1990" t="s">
        <v>5376</v>
      </c>
      <c r="D1990">
        <v>20160526</v>
      </c>
      <c r="E1990">
        <v>3</v>
      </c>
      <c r="F1990" t="s">
        <v>45</v>
      </c>
      <c r="G1990">
        <v>1</v>
      </c>
      <c r="H1990" t="s">
        <v>5377</v>
      </c>
      <c r="I1990" t="s">
        <v>5378</v>
      </c>
      <c r="J1990" t="s">
        <v>5366</v>
      </c>
      <c r="K1990">
        <v>6</v>
      </c>
      <c r="L1990" s="1">
        <v>0.58333333333333337</v>
      </c>
      <c r="M1990" s="1">
        <v>0.64583333333333337</v>
      </c>
      <c r="N1990" t="s">
        <v>5367</v>
      </c>
      <c r="P1990" t="s">
        <v>57</v>
      </c>
      <c r="W1990" t="s">
        <v>5379</v>
      </c>
      <c r="X1990" t="s">
        <v>5380</v>
      </c>
      <c r="Y1990">
        <v>12</v>
      </c>
      <c r="AC1990" t="s">
        <v>5376</v>
      </c>
      <c r="AD1990" t="s">
        <v>43</v>
      </c>
    </row>
    <row r="1991" spans="1:30" hidden="1" x14ac:dyDescent="0.3">
      <c r="A1991">
        <v>405</v>
      </c>
      <c r="B1991">
        <v>18664</v>
      </c>
      <c r="C1991" t="s">
        <v>5936</v>
      </c>
      <c r="AD1991" t="s">
        <v>29</v>
      </c>
    </row>
    <row r="1992" spans="1:30" x14ac:dyDescent="0.3">
      <c r="A1992">
        <v>130</v>
      </c>
      <c r="B1992">
        <v>17849</v>
      </c>
      <c r="C1992" t="s">
        <v>5368</v>
      </c>
      <c r="D1992">
        <v>20160525</v>
      </c>
      <c r="E1992">
        <v>2</v>
      </c>
      <c r="F1992" t="s">
        <v>38</v>
      </c>
      <c r="H1992" t="s">
        <v>5364</v>
      </c>
      <c r="I1992" t="s">
        <v>5370</v>
      </c>
      <c r="J1992" t="s">
        <v>5366</v>
      </c>
      <c r="K1992">
        <v>6</v>
      </c>
      <c r="L1992" s="1">
        <v>0.52083333333333337</v>
      </c>
      <c r="M1992" s="1">
        <v>0.59375</v>
      </c>
      <c r="N1992" t="s">
        <v>5381</v>
      </c>
      <c r="P1992" t="s">
        <v>57</v>
      </c>
      <c r="S1992">
        <v>1</v>
      </c>
      <c r="T1992" t="s">
        <v>5382</v>
      </c>
      <c r="U1992" t="s">
        <v>5383</v>
      </c>
      <c r="AC1992" t="s">
        <v>5368</v>
      </c>
      <c r="AD1992" t="s">
        <v>43</v>
      </c>
    </row>
    <row r="1993" spans="1:30" x14ac:dyDescent="0.3">
      <c r="A1993">
        <v>130</v>
      </c>
      <c r="B1993">
        <v>17936</v>
      </c>
      <c r="C1993" t="s">
        <v>5471</v>
      </c>
      <c r="D1993">
        <v>20160527</v>
      </c>
      <c r="E1993">
        <v>4</v>
      </c>
      <c r="F1993" t="s">
        <v>38</v>
      </c>
      <c r="H1993" t="s">
        <v>5472</v>
      </c>
      <c r="I1993" t="s">
        <v>5370</v>
      </c>
      <c r="J1993" t="s">
        <v>5366</v>
      </c>
      <c r="K1993">
        <v>6</v>
      </c>
      <c r="L1993" s="1">
        <v>0.41666666666666669</v>
      </c>
      <c r="M1993" s="1">
        <v>0.47916666666666669</v>
      </c>
      <c r="N1993" t="s">
        <v>5381</v>
      </c>
      <c r="P1993" t="s">
        <v>57</v>
      </c>
      <c r="Z1993">
        <v>145</v>
      </c>
      <c r="AC1993" t="s">
        <v>5471</v>
      </c>
      <c r="AD1993" t="s">
        <v>43</v>
      </c>
    </row>
    <row r="1994" spans="1:30" x14ac:dyDescent="0.3">
      <c r="A1994">
        <v>1322</v>
      </c>
      <c r="B1994">
        <v>17973</v>
      </c>
      <c r="C1994" t="s">
        <v>4552</v>
      </c>
      <c r="D1994">
        <v>20160524</v>
      </c>
      <c r="E1994">
        <v>1</v>
      </c>
      <c r="F1994" t="s">
        <v>45</v>
      </c>
      <c r="J1994" t="s">
        <v>4553</v>
      </c>
      <c r="K1994">
        <v>6</v>
      </c>
      <c r="P1994" t="s">
        <v>57</v>
      </c>
      <c r="Q1994">
        <v>50</v>
      </c>
      <c r="R1994">
        <v>2</v>
      </c>
      <c r="AC1994" t="s">
        <v>4552</v>
      </c>
      <c r="AD1994" t="s">
        <v>43</v>
      </c>
    </row>
    <row r="1995" spans="1:30" x14ac:dyDescent="0.3">
      <c r="A1995">
        <v>1322</v>
      </c>
      <c r="B1995">
        <v>17974</v>
      </c>
      <c r="C1995" t="s">
        <v>5522</v>
      </c>
      <c r="D1995">
        <v>20160524</v>
      </c>
      <c r="E1995">
        <v>2</v>
      </c>
      <c r="F1995" t="s">
        <v>45</v>
      </c>
      <c r="J1995" t="s">
        <v>4553</v>
      </c>
      <c r="K1995">
        <v>6</v>
      </c>
      <c r="P1995" t="s">
        <v>57</v>
      </c>
      <c r="S1995">
        <v>1</v>
      </c>
      <c r="T1995" t="s">
        <v>5523</v>
      </c>
      <c r="U1995" t="s">
        <v>5524</v>
      </c>
      <c r="AA1995" t="s">
        <v>5525</v>
      </c>
      <c r="AB1995" t="s">
        <v>5526</v>
      </c>
      <c r="AC1995" t="s">
        <v>5522</v>
      </c>
      <c r="AD1995" t="s">
        <v>43</v>
      </c>
    </row>
    <row r="1996" spans="1:30" x14ac:dyDescent="0.3">
      <c r="A1996">
        <v>1322</v>
      </c>
      <c r="B1996">
        <v>17975</v>
      </c>
      <c r="C1996" t="s">
        <v>5527</v>
      </c>
      <c r="D1996">
        <v>20160525</v>
      </c>
      <c r="E1996">
        <v>2</v>
      </c>
      <c r="F1996" t="s">
        <v>45</v>
      </c>
      <c r="H1996" t="s">
        <v>5528</v>
      </c>
      <c r="I1996" t="s">
        <v>5529</v>
      </c>
      <c r="J1996" t="s">
        <v>4553</v>
      </c>
      <c r="K1996">
        <v>6</v>
      </c>
      <c r="L1996" s="1">
        <v>0.58333333333333337</v>
      </c>
      <c r="M1996" s="1">
        <v>0.64583333333333337</v>
      </c>
      <c r="N1996">
        <v>2491080</v>
      </c>
      <c r="P1996" t="s">
        <v>57</v>
      </c>
      <c r="S1996">
        <v>1</v>
      </c>
      <c r="T1996" t="s">
        <v>3468</v>
      </c>
      <c r="U1996" t="s">
        <v>2235</v>
      </c>
      <c r="AA1996" t="s">
        <v>5530</v>
      </c>
      <c r="AC1996" t="s">
        <v>5527</v>
      </c>
      <c r="AD1996" t="s">
        <v>43</v>
      </c>
    </row>
    <row r="1997" spans="1:30" x14ac:dyDescent="0.3">
      <c r="A1997">
        <v>1322</v>
      </c>
      <c r="B1997">
        <v>17976</v>
      </c>
      <c r="C1997" t="s">
        <v>5531</v>
      </c>
      <c r="D1997">
        <v>20160526</v>
      </c>
      <c r="E1997">
        <v>2</v>
      </c>
      <c r="F1997" t="s">
        <v>45</v>
      </c>
      <c r="H1997" t="s">
        <v>5528</v>
      </c>
      <c r="I1997" t="s">
        <v>5529</v>
      </c>
      <c r="J1997" t="s">
        <v>4553</v>
      </c>
      <c r="K1997">
        <v>6</v>
      </c>
      <c r="L1997" s="1">
        <v>0.41666666666666669</v>
      </c>
      <c r="M1997" s="1">
        <v>0.47916666666666669</v>
      </c>
      <c r="N1997">
        <v>2491080</v>
      </c>
      <c r="P1997" t="s">
        <v>57</v>
      </c>
      <c r="S1997">
        <v>1</v>
      </c>
      <c r="T1997" t="s">
        <v>3468</v>
      </c>
      <c r="U1997" t="s">
        <v>5532</v>
      </c>
      <c r="AA1997" t="s">
        <v>5533</v>
      </c>
      <c r="AC1997" t="s">
        <v>5531</v>
      </c>
      <c r="AD1997" t="s">
        <v>43</v>
      </c>
    </row>
    <row r="1998" spans="1:30" hidden="1" x14ac:dyDescent="0.3">
      <c r="A1998">
        <v>405</v>
      </c>
      <c r="B1998">
        <v>18675</v>
      </c>
      <c r="C1998" t="s">
        <v>5949</v>
      </c>
      <c r="AD1998" t="s">
        <v>29</v>
      </c>
    </row>
    <row r="1999" spans="1:30" x14ac:dyDescent="0.3">
      <c r="A1999">
        <v>1322</v>
      </c>
      <c r="B1999">
        <v>17977</v>
      </c>
      <c r="C1999" t="s">
        <v>5534</v>
      </c>
      <c r="D1999">
        <v>20160526</v>
      </c>
      <c r="E1999">
        <v>2</v>
      </c>
      <c r="F1999" t="s">
        <v>45</v>
      </c>
      <c r="H1999" t="s">
        <v>5528</v>
      </c>
      <c r="I1999" t="s">
        <v>5529</v>
      </c>
      <c r="J1999" t="s">
        <v>4553</v>
      </c>
      <c r="K1999">
        <v>6</v>
      </c>
      <c r="L1999" s="1">
        <v>0.41666666666666669</v>
      </c>
      <c r="M1999" s="1">
        <v>0.47916666666666669</v>
      </c>
      <c r="N1999">
        <v>2491080</v>
      </c>
      <c r="P1999" t="s">
        <v>57</v>
      </c>
      <c r="S1999">
        <v>1</v>
      </c>
      <c r="T1999" t="s">
        <v>3468</v>
      </c>
      <c r="U1999" t="s">
        <v>5535</v>
      </c>
      <c r="AA1999" t="s">
        <v>5536</v>
      </c>
      <c r="AC1999" t="s">
        <v>5534</v>
      </c>
      <c r="AD1999" t="s">
        <v>43</v>
      </c>
    </row>
    <row r="2000" spans="1:30" x14ac:dyDescent="0.3">
      <c r="A2000">
        <v>1322</v>
      </c>
      <c r="B2000">
        <v>17978</v>
      </c>
      <c r="C2000" t="s">
        <v>5537</v>
      </c>
      <c r="D2000">
        <v>20160526</v>
      </c>
      <c r="E2000">
        <v>4</v>
      </c>
      <c r="F2000" t="s">
        <v>38</v>
      </c>
      <c r="H2000" t="s">
        <v>5528</v>
      </c>
      <c r="I2000" t="s">
        <v>5529</v>
      </c>
      <c r="J2000" t="s">
        <v>4553</v>
      </c>
      <c r="K2000">
        <v>6</v>
      </c>
      <c r="L2000" s="1">
        <v>0.5</v>
      </c>
      <c r="M2000" s="1">
        <v>0.54166666666666663</v>
      </c>
      <c r="N2000">
        <v>2491080</v>
      </c>
      <c r="P2000" t="s">
        <v>57</v>
      </c>
      <c r="Z2000">
        <v>800</v>
      </c>
      <c r="AA2000" t="s">
        <v>5538</v>
      </c>
      <c r="AB2000" t="s">
        <v>5539</v>
      </c>
      <c r="AC2000" t="s">
        <v>5537</v>
      </c>
      <c r="AD2000" t="s">
        <v>43</v>
      </c>
    </row>
    <row r="2001" spans="1:30" x14ac:dyDescent="0.3">
      <c r="A2001">
        <v>1322</v>
      </c>
      <c r="B2001">
        <v>17984</v>
      </c>
      <c r="C2001" t="s">
        <v>5541</v>
      </c>
      <c r="D2001">
        <v>20160526</v>
      </c>
      <c r="E2001">
        <v>4</v>
      </c>
      <c r="F2001" t="s">
        <v>45</v>
      </c>
      <c r="H2001" t="s">
        <v>5528</v>
      </c>
      <c r="I2001" t="s">
        <v>5529</v>
      </c>
      <c r="J2001" t="s">
        <v>4553</v>
      </c>
      <c r="K2001">
        <v>6</v>
      </c>
      <c r="L2001" s="1">
        <v>0.55208333333333337</v>
      </c>
      <c r="M2001" s="1">
        <v>0.58333333333333337</v>
      </c>
      <c r="N2001">
        <v>2491080</v>
      </c>
      <c r="P2001" t="s">
        <v>57</v>
      </c>
      <c r="Z2001">
        <v>4</v>
      </c>
      <c r="AA2001" t="s">
        <v>5542</v>
      </c>
      <c r="AC2001" t="s">
        <v>5541</v>
      </c>
      <c r="AD2001" t="s">
        <v>43</v>
      </c>
    </row>
    <row r="2002" spans="1:30" hidden="1" x14ac:dyDescent="0.3">
      <c r="A2002">
        <v>958</v>
      </c>
      <c r="B2002">
        <v>18683</v>
      </c>
      <c r="C2002" t="s">
        <v>5969</v>
      </c>
      <c r="AD2002" t="s">
        <v>31</v>
      </c>
    </row>
    <row r="2003" spans="1:30" x14ac:dyDescent="0.3">
      <c r="A2003">
        <v>1322</v>
      </c>
      <c r="B2003">
        <v>17986</v>
      </c>
      <c r="C2003" t="s">
        <v>5543</v>
      </c>
      <c r="D2003">
        <v>20160526</v>
      </c>
      <c r="E2003">
        <v>2</v>
      </c>
      <c r="F2003" t="s">
        <v>45</v>
      </c>
      <c r="H2003" t="s">
        <v>5528</v>
      </c>
      <c r="I2003" t="s">
        <v>5529</v>
      </c>
      <c r="J2003" t="s">
        <v>4553</v>
      </c>
      <c r="K2003">
        <v>6</v>
      </c>
      <c r="L2003" s="1">
        <v>0.58333333333333337</v>
      </c>
      <c r="M2003" s="1">
        <v>0.64583333333333337</v>
      </c>
      <c r="N2003">
        <v>2491080</v>
      </c>
      <c r="P2003" t="s">
        <v>57</v>
      </c>
      <c r="S2003">
        <v>3</v>
      </c>
      <c r="T2003" t="s">
        <v>5544</v>
      </c>
      <c r="U2003" t="s">
        <v>3176</v>
      </c>
      <c r="AA2003" t="s">
        <v>5545</v>
      </c>
      <c r="AC2003" t="s">
        <v>5543</v>
      </c>
      <c r="AD2003" t="s">
        <v>43</v>
      </c>
    </row>
    <row r="2004" spans="1:30" hidden="1" x14ac:dyDescent="0.3">
      <c r="A2004">
        <v>1023</v>
      </c>
      <c r="B2004">
        <v>18686</v>
      </c>
      <c r="C2004" t="s">
        <v>5974</v>
      </c>
      <c r="AD2004" t="s">
        <v>31</v>
      </c>
    </row>
    <row r="2005" spans="1:30" x14ac:dyDescent="0.3">
      <c r="A2005">
        <v>1322</v>
      </c>
      <c r="B2005">
        <v>17987</v>
      </c>
      <c r="C2005" t="s">
        <v>3414</v>
      </c>
      <c r="D2005">
        <v>20160527</v>
      </c>
      <c r="E2005">
        <v>1</v>
      </c>
      <c r="F2005" t="s">
        <v>45</v>
      </c>
      <c r="H2005" t="s">
        <v>5528</v>
      </c>
      <c r="I2005" t="s">
        <v>5529</v>
      </c>
      <c r="J2005" t="s">
        <v>4553</v>
      </c>
      <c r="K2005">
        <v>6</v>
      </c>
      <c r="L2005" s="1">
        <v>0.41666666666666669</v>
      </c>
      <c r="M2005" s="1">
        <v>0.54166666666666663</v>
      </c>
      <c r="N2005">
        <v>2491080</v>
      </c>
      <c r="P2005" t="s">
        <v>57</v>
      </c>
      <c r="Q2005">
        <v>500</v>
      </c>
      <c r="R2005">
        <v>32</v>
      </c>
      <c r="AA2005" t="s">
        <v>5546</v>
      </c>
      <c r="AC2005" t="s">
        <v>3414</v>
      </c>
      <c r="AD2005" t="s">
        <v>43</v>
      </c>
    </row>
    <row r="2006" spans="1:30" x14ac:dyDescent="0.3">
      <c r="A2006">
        <v>747</v>
      </c>
      <c r="B2006">
        <v>18215</v>
      </c>
      <c r="C2006" t="s">
        <v>5588</v>
      </c>
      <c r="D2006">
        <v>20160526</v>
      </c>
      <c r="E2006">
        <v>4</v>
      </c>
      <c r="F2006" t="s">
        <v>38</v>
      </c>
      <c r="G2006">
        <v>1</v>
      </c>
      <c r="H2006" t="s">
        <v>5589</v>
      </c>
      <c r="I2006" t="s">
        <v>5590</v>
      </c>
      <c r="J2006" t="s">
        <v>3673</v>
      </c>
      <c r="K2006">
        <v>6</v>
      </c>
      <c r="L2006" s="1">
        <v>0.375</v>
      </c>
      <c r="M2006" s="1">
        <v>0.6875</v>
      </c>
      <c r="N2006" t="s">
        <v>5591</v>
      </c>
      <c r="O2006" t="s">
        <v>5591</v>
      </c>
      <c r="P2006" t="s">
        <v>57</v>
      </c>
      <c r="Z2006">
        <v>200</v>
      </c>
      <c r="AA2006" t="s">
        <v>5592</v>
      </c>
      <c r="AB2006" t="s">
        <v>5593</v>
      </c>
      <c r="AC2006" t="s">
        <v>5594</v>
      </c>
      <c r="AD2006" t="s">
        <v>43</v>
      </c>
    </row>
    <row r="2007" spans="1:30" x14ac:dyDescent="0.3">
      <c r="A2007">
        <v>747</v>
      </c>
      <c r="B2007">
        <v>18219</v>
      </c>
      <c r="C2007" t="s">
        <v>5602</v>
      </c>
      <c r="D2007">
        <v>20160525</v>
      </c>
      <c r="E2007">
        <v>3</v>
      </c>
      <c r="F2007" t="s">
        <v>45</v>
      </c>
      <c r="G2007">
        <v>1</v>
      </c>
      <c r="H2007" t="s">
        <v>5603</v>
      </c>
      <c r="I2007" t="s">
        <v>5604</v>
      </c>
      <c r="J2007" t="s">
        <v>3673</v>
      </c>
      <c r="K2007">
        <v>6</v>
      </c>
      <c r="L2007" s="1">
        <v>0.59375</v>
      </c>
      <c r="M2007" s="1">
        <v>0.65625</v>
      </c>
      <c r="N2007" t="s">
        <v>5591</v>
      </c>
      <c r="P2007" t="s">
        <v>57</v>
      </c>
      <c r="W2007" t="s">
        <v>5605</v>
      </c>
      <c r="X2007" t="s">
        <v>5606</v>
      </c>
      <c r="Y2007">
        <v>90</v>
      </c>
      <c r="AC2007" t="s">
        <v>5602</v>
      </c>
      <c r="AD2007" t="s">
        <v>43</v>
      </c>
    </row>
    <row r="2008" spans="1:30" x14ac:dyDescent="0.3">
      <c r="A2008">
        <v>747</v>
      </c>
      <c r="B2008">
        <v>18230</v>
      </c>
      <c r="C2008" t="s">
        <v>5609</v>
      </c>
      <c r="D2008">
        <v>20160524</v>
      </c>
      <c r="E2008">
        <v>2</v>
      </c>
      <c r="F2008" t="s">
        <v>45</v>
      </c>
      <c r="G2008">
        <v>1</v>
      </c>
      <c r="H2008" t="s">
        <v>5603</v>
      </c>
      <c r="I2008" t="s">
        <v>5610</v>
      </c>
      <c r="J2008" t="s">
        <v>3673</v>
      </c>
      <c r="K2008">
        <v>6</v>
      </c>
      <c r="L2008" s="1">
        <v>0.625</v>
      </c>
      <c r="M2008" s="1">
        <v>0.65625</v>
      </c>
      <c r="N2008" t="s">
        <v>5591</v>
      </c>
      <c r="P2008" t="s">
        <v>57</v>
      </c>
      <c r="S2008">
        <v>1</v>
      </c>
      <c r="T2008" t="s">
        <v>5611</v>
      </c>
      <c r="U2008" t="s">
        <v>1683</v>
      </c>
      <c r="AA2008" t="s">
        <v>5612</v>
      </c>
      <c r="AB2008" t="s">
        <v>5613</v>
      </c>
      <c r="AC2008" t="s">
        <v>5609</v>
      </c>
      <c r="AD2008" t="s">
        <v>43</v>
      </c>
    </row>
    <row r="2009" spans="1:30" hidden="1" x14ac:dyDescent="0.3">
      <c r="A2009">
        <v>189</v>
      </c>
      <c r="B2009">
        <v>18696</v>
      </c>
      <c r="C2009" t="s">
        <v>5988</v>
      </c>
      <c r="AD2009" t="s">
        <v>31</v>
      </c>
    </row>
    <row r="2010" spans="1:30" x14ac:dyDescent="0.3">
      <c r="A2010">
        <v>1182</v>
      </c>
      <c r="B2010">
        <v>18270</v>
      </c>
      <c r="C2010" t="s">
        <v>5663</v>
      </c>
      <c r="D2010">
        <v>20160525</v>
      </c>
      <c r="E2010">
        <v>2</v>
      </c>
      <c r="F2010" t="s">
        <v>45</v>
      </c>
      <c r="H2010" t="s">
        <v>4899</v>
      </c>
      <c r="I2010" t="s">
        <v>4900</v>
      </c>
      <c r="J2010" t="s">
        <v>1358</v>
      </c>
      <c r="K2010">
        <v>6</v>
      </c>
      <c r="L2010" s="1">
        <v>0.48958333333333331</v>
      </c>
      <c r="M2010" s="1">
        <v>0.52083333333333337</v>
      </c>
      <c r="N2010">
        <v>981598952</v>
      </c>
      <c r="P2010" t="s">
        <v>57</v>
      </c>
      <c r="S2010">
        <v>10</v>
      </c>
      <c r="T2010" t="s">
        <v>5664</v>
      </c>
      <c r="U2010" t="s">
        <v>5665</v>
      </c>
      <c r="AA2010" t="s">
        <v>5666</v>
      </c>
      <c r="AB2010" t="s">
        <v>5667</v>
      </c>
      <c r="AC2010" t="s">
        <v>5663</v>
      </c>
      <c r="AD2010" t="s">
        <v>43</v>
      </c>
    </row>
    <row r="2011" spans="1:30" hidden="1" x14ac:dyDescent="0.3">
      <c r="A2011">
        <v>189</v>
      </c>
      <c r="B2011">
        <v>18699</v>
      </c>
      <c r="C2011" t="s">
        <v>5994</v>
      </c>
      <c r="AD2011" t="s">
        <v>31</v>
      </c>
    </row>
    <row r="2012" spans="1:30" x14ac:dyDescent="0.3">
      <c r="A2012">
        <v>352</v>
      </c>
      <c r="B2012">
        <v>18277</v>
      </c>
      <c r="C2012" t="s">
        <v>5668</v>
      </c>
      <c r="D2012">
        <v>20160523</v>
      </c>
      <c r="E2012">
        <v>1</v>
      </c>
      <c r="F2012" t="s">
        <v>45</v>
      </c>
      <c r="H2012" t="s">
        <v>5669</v>
      </c>
      <c r="I2012" t="s">
        <v>5670</v>
      </c>
      <c r="J2012" t="s">
        <v>968</v>
      </c>
      <c r="K2012">
        <v>6</v>
      </c>
      <c r="L2012" s="1">
        <v>0.5625</v>
      </c>
      <c r="M2012" s="1">
        <v>0.625</v>
      </c>
      <c r="N2012" t="s">
        <v>5671</v>
      </c>
      <c r="O2012" t="s">
        <v>5672</v>
      </c>
      <c r="P2012" t="s">
        <v>57</v>
      </c>
      <c r="Q2012">
        <v>98</v>
      </c>
      <c r="R2012">
        <v>15</v>
      </c>
      <c r="AA2012" t="s">
        <v>5673</v>
      </c>
      <c r="AC2012" t="s">
        <v>5668</v>
      </c>
      <c r="AD2012" t="s">
        <v>43</v>
      </c>
    </row>
    <row r="2013" spans="1:30" hidden="1" x14ac:dyDescent="0.3">
      <c r="A2013">
        <v>189</v>
      </c>
      <c r="B2013">
        <v>18702</v>
      </c>
      <c r="C2013" t="s">
        <v>5996</v>
      </c>
      <c r="AD2013" t="s">
        <v>31</v>
      </c>
    </row>
    <row r="2014" spans="1:30" x14ac:dyDescent="0.3">
      <c r="A2014">
        <v>352</v>
      </c>
      <c r="B2014">
        <v>18281</v>
      </c>
      <c r="C2014" t="s">
        <v>5682</v>
      </c>
      <c r="D2014">
        <v>20160524</v>
      </c>
      <c r="E2014">
        <v>2</v>
      </c>
      <c r="F2014" t="s">
        <v>38</v>
      </c>
      <c r="H2014" t="s">
        <v>5669</v>
      </c>
      <c r="I2014" t="s">
        <v>5670</v>
      </c>
      <c r="J2014" t="s">
        <v>968</v>
      </c>
      <c r="K2014">
        <v>6</v>
      </c>
      <c r="L2014" s="1">
        <v>0.5625</v>
      </c>
      <c r="M2014" s="1">
        <v>0.625</v>
      </c>
      <c r="N2014" t="s">
        <v>5671</v>
      </c>
      <c r="O2014" t="s">
        <v>5683</v>
      </c>
      <c r="P2014" t="s">
        <v>57</v>
      </c>
      <c r="S2014">
        <v>4</v>
      </c>
      <c r="T2014" t="s">
        <v>5684</v>
      </c>
      <c r="U2014" t="s">
        <v>5685</v>
      </c>
      <c r="AA2014" t="s">
        <v>5686</v>
      </c>
      <c r="AC2014" t="s">
        <v>5682</v>
      </c>
      <c r="AD2014" t="s">
        <v>43</v>
      </c>
    </row>
    <row r="2015" spans="1:30" x14ac:dyDescent="0.3">
      <c r="A2015">
        <v>352</v>
      </c>
      <c r="B2015">
        <v>18284</v>
      </c>
      <c r="C2015" t="s">
        <v>5692</v>
      </c>
      <c r="D2015">
        <v>20160525</v>
      </c>
      <c r="E2015">
        <v>2</v>
      </c>
      <c r="F2015" t="s">
        <v>45</v>
      </c>
      <c r="H2015" t="s">
        <v>5669</v>
      </c>
      <c r="I2015" t="s">
        <v>5670</v>
      </c>
      <c r="J2015" t="s">
        <v>968</v>
      </c>
      <c r="K2015">
        <v>6</v>
      </c>
      <c r="L2015" s="1">
        <v>0.5625</v>
      </c>
      <c r="M2015" s="1">
        <v>0.625</v>
      </c>
      <c r="N2015" t="s">
        <v>5671</v>
      </c>
      <c r="O2015" t="s">
        <v>5683</v>
      </c>
      <c r="P2015" t="s">
        <v>57</v>
      </c>
      <c r="S2015">
        <v>2</v>
      </c>
      <c r="T2015" t="s">
        <v>5693</v>
      </c>
      <c r="U2015" t="s">
        <v>5685</v>
      </c>
      <c r="AA2015" t="s">
        <v>5694</v>
      </c>
      <c r="AC2015" t="s">
        <v>5692</v>
      </c>
      <c r="AD2015" t="s">
        <v>43</v>
      </c>
    </row>
    <row r="2016" spans="1:30" hidden="1" x14ac:dyDescent="0.3">
      <c r="A2016">
        <v>293</v>
      </c>
      <c r="B2016">
        <v>18707</v>
      </c>
      <c r="C2016" t="s">
        <v>6003</v>
      </c>
      <c r="AD2016" t="s">
        <v>29</v>
      </c>
    </row>
    <row r="2017" spans="1:30" x14ac:dyDescent="0.3">
      <c r="A2017">
        <v>352</v>
      </c>
      <c r="B2017">
        <v>18286</v>
      </c>
      <c r="C2017" t="s">
        <v>5698</v>
      </c>
      <c r="D2017">
        <v>20160526</v>
      </c>
      <c r="E2017">
        <v>1</v>
      </c>
      <c r="F2017" t="s">
        <v>45</v>
      </c>
      <c r="H2017" t="s">
        <v>5669</v>
      </c>
      <c r="I2017" t="s">
        <v>5670</v>
      </c>
      <c r="J2017" t="s">
        <v>968</v>
      </c>
      <c r="K2017">
        <v>6</v>
      </c>
      <c r="L2017" s="1">
        <v>0.5625</v>
      </c>
      <c r="M2017" s="1">
        <v>0.625</v>
      </c>
      <c r="N2017" t="s">
        <v>5671</v>
      </c>
      <c r="O2017" t="s">
        <v>5699</v>
      </c>
      <c r="P2017" t="s">
        <v>57</v>
      </c>
      <c r="Q2017" t="s">
        <v>5700</v>
      </c>
      <c r="R2017" t="s">
        <v>5701</v>
      </c>
      <c r="AA2017" t="s">
        <v>5702</v>
      </c>
      <c r="AB2017" t="s">
        <v>5703</v>
      </c>
      <c r="AC2017" t="s">
        <v>5698</v>
      </c>
      <c r="AD2017" t="s">
        <v>43</v>
      </c>
    </row>
    <row r="2018" spans="1:30" hidden="1" x14ac:dyDescent="0.3">
      <c r="A2018">
        <v>130</v>
      </c>
      <c r="B2018">
        <v>18711</v>
      </c>
      <c r="C2018" t="s">
        <v>6005</v>
      </c>
      <c r="AD2018" t="s">
        <v>31</v>
      </c>
    </row>
    <row r="2019" spans="1:30" x14ac:dyDescent="0.3">
      <c r="A2019">
        <v>352</v>
      </c>
      <c r="B2019">
        <v>18288</v>
      </c>
      <c r="C2019" t="s">
        <v>5706</v>
      </c>
      <c r="D2019">
        <v>20160527</v>
      </c>
      <c r="E2019">
        <v>2</v>
      </c>
      <c r="F2019" t="s">
        <v>45</v>
      </c>
      <c r="H2019" t="s">
        <v>5669</v>
      </c>
      <c r="I2019" t="s">
        <v>5670</v>
      </c>
      <c r="J2019" t="s">
        <v>968</v>
      </c>
      <c r="K2019">
        <v>6</v>
      </c>
      <c r="L2019" s="1">
        <v>0.5625</v>
      </c>
      <c r="M2019" s="1">
        <v>0.625</v>
      </c>
      <c r="N2019" t="s">
        <v>5671</v>
      </c>
      <c r="O2019" t="s">
        <v>5707</v>
      </c>
      <c r="P2019" t="s">
        <v>57</v>
      </c>
      <c r="S2019">
        <v>1</v>
      </c>
      <c r="T2019" t="s">
        <v>5708</v>
      </c>
      <c r="U2019" t="s">
        <v>5709</v>
      </c>
      <c r="AA2019" t="s">
        <v>5710</v>
      </c>
      <c r="AB2019" t="s">
        <v>5711</v>
      </c>
      <c r="AC2019" t="s">
        <v>5706</v>
      </c>
      <c r="AD2019" t="s">
        <v>43</v>
      </c>
    </row>
    <row r="2020" spans="1:30" hidden="1" x14ac:dyDescent="0.3">
      <c r="A2020">
        <v>964</v>
      </c>
      <c r="B2020">
        <v>18715</v>
      </c>
      <c r="C2020" t="s">
        <v>6012</v>
      </c>
      <c r="AD2020" t="s">
        <v>29</v>
      </c>
    </row>
    <row r="2021" spans="1:30" hidden="1" x14ac:dyDescent="0.3">
      <c r="A2021">
        <v>1405</v>
      </c>
      <c r="B2021">
        <v>18719</v>
      </c>
      <c r="C2021" t="s">
        <v>6013</v>
      </c>
      <c r="AD2021" t="s">
        <v>29</v>
      </c>
    </row>
    <row r="2022" spans="1:30" hidden="1" x14ac:dyDescent="0.3">
      <c r="A2022">
        <v>1393</v>
      </c>
      <c r="B2022">
        <v>18724</v>
      </c>
      <c r="C2022" t="s">
        <v>6014</v>
      </c>
      <c r="AD2022" t="s">
        <v>29</v>
      </c>
    </row>
    <row r="2023" spans="1:30" x14ac:dyDescent="0.3">
      <c r="A2023">
        <v>353</v>
      </c>
      <c r="B2023">
        <v>18314</v>
      </c>
      <c r="C2023" t="s">
        <v>5758</v>
      </c>
      <c r="D2023">
        <v>20160523</v>
      </c>
      <c r="E2023">
        <v>4</v>
      </c>
      <c r="F2023" t="s">
        <v>45</v>
      </c>
      <c r="H2023" t="s">
        <v>5759</v>
      </c>
      <c r="I2023" t="s">
        <v>2894</v>
      </c>
      <c r="J2023" t="s">
        <v>1493</v>
      </c>
      <c r="K2023">
        <v>6</v>
      </c>
      <c r="L2023" s="1">
        <v>0.39583333333333331</v>
      </c>
      <c r="M2023" s="1">
        <v>0.47916666666666669</v>
      </c>
      <c r="P2023" t="s">
        <v>42</v>
      </c>
      <c r="AD2023" t="s">
        <v>43</v>
      </c>
    </row>
    <row r="2024" spans="1:30" hidden="1" x14ac:dyDescent="0.3">
      <c r="A2024">
        <v>727</v>
      </c>
      <c r="B2024">
        <v>18728</v>
      </c>
      <c r="C2024" t="s">
        <v>6020</v>
      </c>
      <c r="AD2024" t="s">
        <v>29</v>
      </c>
    </row>
    <row r="2025" spans="1:30" hidden="1" x14ac:dyDescent="0.3">
      <c r="A2025">
        <v>351</v>
      </c>
      <c r="B2025">
        <v>18734</v>
      </c>
      <c r="C2025" t="s">
        <v>6021</v>
      </c>
      <c r="AD2025" t="s">
        <v>29</v>
      </c>
    </row>
    <row r="2026" spans="1:30" hidden="1" x14ac:dyDescent="0.3">
      <c r="A2026">
        <v>263</v>
      </c>
      <c r="B2026">
        <v>18739</v>
      </c>
      <c r="C2026" t="s">
        <v>6022</v>
      </c>
      <c r="AD2026" t="s">
        <v>29</v>
      </c>
    </row>
    <row r="2027" spans="1:30" hidden="1" x14ac:dyDescent="0.3">
      <c r="A2027">
        <v>263</v>
      </c>
      <c r="B2027">
        <v>18805</v>
      </c>
      <c r="C2027" t="s">
        <v>6023</v>
      </c>
      <c r="AD2027" t="s">
        <v>29</v>
      </c>
    </row>
    <row r="2028" spans="1:30" hidden="1" x14ac:dyDescent="0.3">
      <c r="A2028">
        <v>832</v>
      </c>
      <c r="B2028">
        <v>18808</v>
      </c>
      <c r="C2028" t="s">
        <v>2979</v>
      </c>
      <c r="AD2028" t="s">
        <v>31</v>
      </c>
    </row>
    <row r="2029" spans="1:30" hidden="1" x14ac:dyDescent="0.3">
      <c r="A2029">
        <v>263</v>
      </c>
      <c r="B2029">
        <v>18810</v>
      </c>
      <c r="C2029" t="s">
        <v>6024</v>
      </c>
      <c r="AD2029" t="s">
        <v>29</v>
      </c>
    </row>
    <row r="2030" spans="1:30" x14ac:dyDescent="0.3">
      <c r="A2030">
        <v>353</v>
      </c>
      <c r="B2030">
        <v>18315</v>
      </c>
      <c r="C2030" t="s">
        <v>5758</v>
      </c>
      <c r="D2030">
        <v>20160524</v>
      </c>
      <c r="E2030">
        <v>4</v>
      </c>
      <c r="F2030" t="s">
        <v>45</v>
      </c>
      <c r="H2030" t="s">
        <v>5759</v>
      </c>
      <c r="I2030" t="s">
        <v>2894</v>
      </c>
      <c r="J2030" t="s">
        <v>1493</v>
      </c>
      <c r="K2030">
        <v>6</v>
      </c>
      <c r="L2030" s="1">
        <v>0.39583333333333331</v>
      </c>
      <c r="M2030" s="1">
        <v>0.47916666666666669</v>
      </c>
      <c r="P2030" t="s">
        <v>42</v>
      </c>
      <c r="AD2030" t="s">
        <v>43</v>
      </c>
    </row>
    <row r="2031" spans="1:30" x14ac:dyDescent="0.3">
      <c r="A2031">
        <v>353</v>
      </c>
      <c r="B2031">
        <v>18316</v>
      </c>
      <c r="C2031" t="s">
        <v>5758</v>
      </c>
      <c r="D2031">
        <v>20160525</v>
      </c>
      <c r="E2031">
        <v>4</v>
      </c>
      <c r="F2031" t="s">
        <v>45</v>
      </c>
      <c r="H2031" t="s">
        <v>5759</v>
      </c>
      <c r="I2031" t="s">
        <v>2894</v>
      </c>
      <c r="J2031" t="s">
        <v>1493</v>
      </c>
      <c r="K2031">
        <v>6</v>
      </c>
      <c r="L2031" s="1">
        <v>0.39583333333333331</v>
      </c>
      <c r="M2031" s="1">
        <v>0.47916666666666669</v>
      </c>
      <c r="P2031" t="s">
        <v>42</v>
      </c>
      <c r="AD2031" t="s">
        <v>43</v>
      </c>
    </row>
    <row r="2032" spans="1:30" x14ac:dyDescent="0.3">
      <c r="A2032">
        <v>1380</v>
      </c>
      <c r="B2032">
        <v>18358</v>
      </c>
      <c r="C2032" t="s">
        <v>5778</v>
      </c>
      <c r="D2032">
        <v>20160526</v>
      </c>
      <c r="E2032">
        <v>4</v>
      </c>
      <c r="F2032" t="s">
        <v>38</v>
      </c>
      <c r="H2032" t="s">
        <v>5779</v>
      </c>
      <c r="I2032" t="s">
        <v>5780</v>
      </c>
      <c r="J2032" t="s">
        <v>5781</v>
      </c>
      <c r="K2032">
        <v>6</v>
      </c>
      <c r="L2032" s="1">
        <v>0.47916666666666669</v>
      </c>
      <c r="M2032" s="1">
        <v>0.54166666666666663</v>
      </c>
      <c r="N2032">
        <v>491492</v>
      </c>
      <c r="P2032" t="s">
        <v>42</v>
      </c>
      <c r="AD2032" t="s">
        <v>43</v>
      </c>
    </row>
    <row r="2033" spans="1:30" x14ac:dyDescent="0.3">
      <c r="A2033">
        <v>1380</v>
      </c>
      <c r="B2033">
        <v>18362</v>
      </c>
      <c r="C2033" t="s">
        <v>2283</v>
      </c>
      <c r="D2033">
        <v>20160526</v>
      </c>
      <c r="E2033">
        <v>2</v>
      </c>
      <c r="F2033" t="s">
        <v>45</v>
      </c>
      <c r="H2033" t="s">
        <v>5784</v>
      </c>
      <c r="I2033" t="s">
        <v>4719</v>
      </c>
      <c r="J2033" t="s">
        <v>5781</v>
      </c>
      <c r="K2033">
        <v>6</v>
      </c>
      <c r="L2033" s="1">
        <v>0.66666666666666663</v>
      </c>
      <c r="M2033" s="1">
        <v>0.72916666666666663</v>
      </c>
      <c r="N2033">
        <v>722491492</v>
      </c>
      <c r="P2033" t="s">
        <v>42</v>
      </c>
      <c r="AD2033" t="s">
        <v>43</v>
      </c>
    </row>
    <row r="2034" spans="1:30" x14ac:dyDescent="0.3">
      <c r="A2034">
        <v>1445</v>
      </c>
      <c r="B2034">
        <v>18416</v>
      </c>
      <c r="C2034" t="s">
        <v>5828</v>
      </c>
      <c r="D2034">
        <v>20160523</v>
      </c>
      <c r="E2034">
        <v>1</v>
      </c>
      <c r="F2034" t="s">
        <v>45</v>
      </c>
      <c r="G2034">
        <v>1</v>
      </c>
      <c r="H2034" t="s">
        <v>5829</v>
      </c>
      <c r="I2034" t="s">
        <v>5830</v>
      </c>
      <c r="J2034" t="s">
        <v>1493</v>
      </c>
      <c r="K2034">
        <v>6</v>
      </c>
      <c r="L2034" s="1">
        <v>0.41666666666666669</v>
      </c>
      <c r="M2034" s="1">
        <v>0.47222222222222227</v>
      </c>
      <c r="N2034">
        <v>973559814</v>
      </c>
      <c r="O2034" t="s">
        <v>4771</v>
      </c>
      <c r="P2034" t="s">
        <v>42</v>
      </c>
      <c r="AD2034" t="s">
        <v>43</v>
      </c>
    </row>
    <row r="2035" spans="1:30" x14ac:dyDescent="0.3">
      <c r="A2035">
        <v>1445</v>
      </c>
      <c r="B2035">
        <v>18417</v>
      </c>
      <c r="C2035" t="s">
        <v>5831</v>
      </c>
      <c r="D2035">
        <v>20160524</v>
      </c>
      <c r="E2035">
        <v>2</v>
      </c>
      <c r="F2035" t="s">
        <v>45</v>
      </c>
      <c r="G2035">
        <v>1</v>
      </c>
      <c r="H2035" t="s">
        <v>5832</v>
      </c>
      <c r="I2035" t="s">
        <v>5833</v>
      </c>
      <c r="J2035" t="s">
        <v>1493</v>
      </c>
      <c r="K2035">
        <v>6</v>
      </c>
      <c r="L2035" s="1">
        <v>0.65972222222222221</v>
      </c>
      <c r="M2035" s="1">
        <v>0.72916666666666663</v>
      </c>
      <c r="N2035">
        <v>973559814</v>
      </c>
      <c r="O2035" t="s">
        <v>4771</v>
      </c>
      <c r="P2035" t="s">
        <v>42</v>
      </c>
      <c r="AD2035" t="s">
        <v>43</v>
      </c>
    </row>
    <row r="2036" spans="1:30" x14ac:dyDescent="0.3">
      <c r="A2036">
        <v>1347</v>
      </c>
      <c r="B2036">
        <v>18418</v>
      </c>
      <c r="C2036" t="s">
        <v>5834</v>
      </c>
      <c r="D2036">
        <v>20160523</v>
      </c>
      <c r="E2036">
        <v>1</v>
      </c>
      <c r="F2036" t="s">
        <v>45</v>
      </c>
      <c r="J2036" t="s">
        <v>2564</v>
      </c>
      <c r="K2036">
        <v>6</v>
      </c>
      <c r="P2036" t="s">
        <v>57</v>
      </c>
      <c r="Q2036">
        <v>125</v>
      </c>
      <c r="R2036">
        <v>15</v>
      </c>
      <c r="AA2036" t="s">
        <v>5835</v>
      </c>
      <c r="AC2036" t="s">
        <v>5834</v>
      </c>
      <c r="AD2036" t="s">
        <v>43</v>
      </c>
    </row>
    <row r="2037" spans="1:30" hidden="1" x14ac:dyDescent="0.3">
      <c r="A2037">
        <v>257</v>
      </c>
      <c r="B2037">
        <v>18839</v>
      </c>
      <c r="C2037" t="s">
        <v>6043</v>
      </c>
      <c r="AD2037" t="s">
        <v>29</v>
      </c>
    </row>
    <row r="2038" spans="1:30" hidden="1" x14ac:dyDescent="0.3">
      <c r="A2038">
        <v>257</v>
      </c>
      <c r="B2038">
        <v>18842</v>
      </c>
      <c r="C2038" t="s">
        <v>6044</v>
      </c>
      <c r="AD2038" t="s">
        <v>29</v>
      </c>
    </row>
    <row r="2039" spans="1:30" hidden="1" x14ac:dyDescent="0.3">
      <c r="A2039">
        <v>263</v>
      </c>
      <c r="B2039">
        <v>18845</v>
      </c>
      <c r="C2039" t="s">
        <v>6045</v>
      </c>
      <c r="AD2039" t="s">
        <v>29</v>
      </c>
    </row>
    <row r="2040" spans="1:30" hidden="1" x14ac:dyDescent="0.3">
      <c r="A2040">
        <v>1246</v>
      </c>
      <c r="B2040">
        <v>18848</v>
      </c>
      <c r="C2040" t="s">
        <v>6046</v>
      </c>
      <c r="AD2040" t="s">
        <v>31</v>
      </c>
    </row>
    <row r="2041" spans="1:30" hidden="1" x14ac:dyDescent="0.3">
      <c r="A2041">
        <v>1246</v>
      </c>
      <c r="B2041">
        <v>18850</v>
      </c>
      <c r="C2041" t="s">
        <v>6047</v>
      </c>
      <c r="AD2041" t="s">
        <v>31</v>
      </c>
    </row>
    <row r="2042" spans="1:30" hidden="1" x14ac:dyDescent="0.3">
      <c r="A2042">
        <v>1246</v>
      </c>
      <c r="B2042">
        <v>18854</v>
      </c>
      <c r="C2042" t="s">
        <v>6048</v>
      </c>
      <c r="AD2042" t="s">
        <v>31</v>
      </c>
    </row>
    <row r="2043" spans="1:30" hidden="1" x14ac:dyDescent="0.3">
      <c r="A2043">
        <v>1246</v>
      </c>
      <c r="B2043">
        <v>18856</v>
      </c>
      <c r="C2043" t="s">
        <v>6049</v>
      </c>
      <c r="AD2043" t="s">
        <v>31</v>
      </c>
    </row>
    <row r="2044" spans="1:30" x14ac:dyDescent="0.3">
      <c r="A2044">
        <v>82</v>
      </c>
      <c r="B2044">
        <v>18419</v>
      </c>
      <c r="C2044" t="s">
        <v>5836</v>
      </c>
      <c r="D2044">
        <v>20160523</v>
      </c>
      <c r="E2044">
        <v>1</v>
      </c>
      <c r="F2044" t="s">
        <v>45</v>
      </c>
      <c r="J2044" t="s">
        <v>272</v>
      </c>
      <c r="K2044">
        <v>6</v>
      </c>
      <c r="P2044" t="s">
        <v>57</v>
      </c>
      <c r="Q2044">
        <v>600</v>
      </c>
      <c r="R2044">
        <v>35</v>
      </c>
      <c r="AA2044" t="s">
        <v>5837</v>
      </c>
      <c r="AC2044" t="s">
        <v>5836</v>
      </c>
      <c r="AD2044" t="s">
        <v>43</v>
      </c>
    </row>
    <row r="2045" spans="1:30" x14ac:dyDescent="0.3">
      <c r="A2045">
        <v>82</v>
      </c>
      <c r="B2045">
        <v>18421</v>
      </c>
      <c r="C2045" t="s">
        <v>5839</v>
      </c>
      <c r="D2045">
        <v>20160524</v>
      </c>
      <c r="E2045">
        <v>4</v>
      </c>
      <c r="F2045" t="s">
        <v>45</v>
      </c>
      <c r="J2045" t="s">
        <v>272</v>
      </c>
      <c r="K2045">
        <v>6</v>
      </c>
      <c r="P2045" t="s">
        <v>57</v>
      </c>
      <c r="Z2045">
        <v>45</v>
      </c>
      <c r="AA2045" t="s">
        <v>5840</v>
      </c>
      <c r="AC2045" t="s">
        <v>5839</v>
      </c>
      <c r="AD2045" t="s">
        <v>43</v>
      </c>
    </row>
    <row r="2046" spans="1:30" x14ac:dyDescent="0.3">
      <c r="A2046">
        <v>1445</v>
      </c>
      <c r="B2046">
        <v>18422</v>
      </c>
      <c r="C2046" t="s">
        <v>5841</v>
      </c>
      <c r="D2046">
        <v>20160525</v>
      </c>
      <c r="E2046">
        <v>3</v>
      </c>
      <c r="F2046" t="s">
        <v>38</v>
      </c>
      <c r="G2046">
        <v>1</v>
      </c>
      <c r="H2046" t="s">
        <v>5842</v>
      </c>
      <c r="I2046" t="s">
        <v>1493</v>
      </c>
      <c r="J2046" t="s">
        <v>1493</v>
      </c>
      <c r="K2046">
        <v>6</v>
      </c>
      <c r="L2046" s="1">
        <v>0.34027777777777773</v>
      </c>
      <c r="M2046" s="1">
        <v>0.41666666666666669</v>
      </c>
      <c r="N2046">
        <v>973559814</v>
      </c>
      <c r="O2046" t="s">
        <v>4771</v>
      </c>
      <c r="P2046" t="s">
        <v>42</v>
      </c>
      <c r="AD2046" t="s">
        <v>43</v>
      </c>
    </row>
    <row r="2047" spans="1:30" x14ac:dyDescent="0.3">
      <c r="A2047">
        <v>1347</v>
      </c>
      <c r="B2047">
        <v>18424</v>
      </c>
      <c r="C2047" t="s">
        <v>5843</v>
      </c>
      <c r="D2047">
        <v>20160523</v>
      </c>
      <c r="E2047">
        <v>4</v>
      </c>
      <c r="F2047" t="s">
        <v>45</v>
      </c>
      <c r="J2047" t="s">
        <v>2564</v>
      </c>
      <c r="K2047">
        <v>6</v>
      </c>
      <c r="P2047" t="s">
        <v>57</v>
      </c>
      <c r="Z2047">
        <v>25</v>
      </c>
      <c r="AC2047" t="s">
        <v>5843</v>
      </c>
      <c r="AD2047" t="s">
        <v>43</v>
      </c>
    </row>
    <row r="2048" spans="1:30" hidden="1" x14ac:dyDescent="0.3">
      <c r="A2048">
        <v>564</v>
      </c>
      <c r="B2048">
        <v>18869</v>
      </c>
      <c r="C2048" t="s">
        <v>6061</v>
      </c>
      <c r="AD2048" t="s">
        <v>29</v>
      </c>
    </row>
    <row r="2049" spans="1:30" hidden="1" x14ac:dyDescent="0.3">
      <c r="A2049">
        <v>1359</v>
      </c>
      <c r="B2049">
        <v>18872</v>
      </c>
      <c r="C2049" t="s">
        <v>984</v>
      </c>
      <c r="AD2049" t="s">
        <v>29</v>
      </c>
    </row>
    <row r="2050" spans="1:30" hidden="1" x14ac:dyDescent="0.3">
      <c r="A2050">
        <v>564</v>
      </c>
      <c r="B2050">
        <v>18876</v>
      </c>
      <c r="C2050" t="s">
        <v>6062</v>
      </c>
      <c r="AD2050" t="s">
        <v>29</v>
      </c>
    </row>
    <row r="2051" spans="1:30" x14ac:dyDescent="0.3">
      <c r="A2051">
        <v>82</v>
      </c>
      <c r="B2051">
        <v>18425</v>
      </c>
      <c r="C2051" t="s">
        <v>5844</v>
      </c>
      <c r="D2051">
        <v>20160523</v>
      </c>
      <c r="E2051">
        <v>1</v>
      </c>
      <c r="F2051" t="s">
        <v>45</v>
      </c>
      <c r="J2051" t="s">
        <v>272</v>
      </c>
      <c r="K2051">
        <v>6</v>
      </c>
      <c r="P2051" t="s">
        <v>57</v>
      </c>
      <c r="Q2051">
        <v>600</v>
      </c>
      <c r="R2051">
        <v>35</v>
      </c>
      <c r="AA2051" t="s">
        <v>5845</v>
      </c>
      <c r="AC2051" t="s">
        <v>5844</v>
      </c>
      <c r="AD2051" t="s">
        <v>43</v>
      </c>
    </row>
    <row r="2052" spans="1:30" hidden="1" x14ac:dyDescent="0.3">
      <c r="A2052">
        <v>564</v>
      </c>
      <c r="B2052">
        <v>18880</v>
      </c>
      <c r="C2052" t="s">
        <v>6066</v>
      </c>
      <c r="AD2052" t="s">
        <v>29</v>
      </c>
    </row>
    <row r="2053" spans="1:30" hidden="1" x14ac:dyDescent="0.3">
      <c r="A2053">
        <v>564</v>
      </c>
      <c r="B2053">
        <v>18883</v>
      </c>
      <c r="C2053" t="s">
        <v>6067</v>
      </c>
      <c r="AD2053" t="s">
        <v>29</v>
      </c>
    </row>
    <row r="2054" spans="1:30" hidden="1" x14ac:dyDescent="0.3">
      <c r="A2054">
        <v>564</v>
      </c>
      <c r="B2054">
        <v>18887</v>
      </c>
      <c r="C2054" t="s">
        <v>6068</v>
      </c>
      <c r="AD2054" t="s">
        <v>29</v>
      </c>
    </row>
    <row r="2055" spans="1:30" x14ac:dyDescent="0.3">
      <c r="A2055">
        <v>82</v>
      </c>
      <c r="B2055">
        <v>18426</v>
      </c>
      <c r="C2055" t="s">
        <v>5846</v>
      </c>
      <c r="D2055">
        <v>20160523</v>
      </c>
      <c r="E2055">
        <v>1</v>
      </c>
      <c r="F2055" t="s">
        <v>45</v>
      </c>
      <c r="J2055" t="s">
        <v>272</v>
      </c>
      <c r="K2055">
        <v>6</v>
      </c>
      <c r="P2055" t="s">
        <v>57</v>
      </c>
      <c r="Q2055">
        <v>45</v>
      </c>
      <c r="R2055">
        <v>1</v>
      </c>
      <c r="AA2055" t="s">
        <v>5847</v>
      </c>
      <c r="AC2055" t="s">
        <v>5846</v>
      </c>
      <c r="AD2055" t="s">
        <v>43</v>
      </c>
    </row>
    <row r="2056" spans="1:30" x14ac:dyDescent="0.3">
      <c r="A2056">
        <v>82</v>
      </c>
      <c r="B2056">
        <v>18427</v>
      </c>
      <c r="C2056" t="s">
        <v>5848</v>
      </c>
      <c r="D2056">
        <v>20160525</v>
      </c>
      <c r="E2056">
        <v>4</v>
      </c>
      <c r="F2056" t="s">
        <v>45</v>
      </c>
      <c r="J2056" t="s">
        <v>272</v>
      </c>
      <c r="K2056">
        <v>6</v>
      </c>
      <c r="P2056" t="s">
        <v>57</v>
      </c>
      <c r="Z2056">
        <v>80</v>
      </c>
      <c r="AA2056" t="s">
        <v>5849</v>
      </c>
      <c r="AC2056" t="s">
        <v>5850</v>
      </c>
      <c r="AD2056" t="s">
        <v>43</v>
      </c>
    </row>
    <row r="2057" spans="1:30" x14ac:dyDescent="0.3">
      <c r="A2057">
        <v>1445</v>
      </c>
      <c r="B2057">
        <v>18429</v>
      </c>
      <c r="C2057" t="s">
        <v>5841</v>
      </c>
      <c r="D2057">
        <v>20160526</v>
      </c>
      <c r="E2057">
        <v>3</v>
      </c>
      <c r="F2057" t="s">
        <v>38</v>
      </c>
      <c r="G2057">
        <v>1</v>
      </c>
      <c r="H2057" t="s">
        <v>5851</v>
      </c>
      <c r="I2057" t="s">
        <v>1493</v>
      </c>
      <c r="J2057" t="s">
        <v>1493</v>
      </c>
      <c r="K2057">
        <v>6</v>
      </c>
      <c r="L2057" s="1">
        <v>0.59722222222222221</v>
      </c>
      <c r="M2057" s="1">
        <v>0.65972222222222221</v>
      </c>
      <c r="N2057">
        <v>973559814</v>
      </c>
      <c r="O2057" t="s">
        <v>4771</v>
      </c>
      <c r="P2057" t="s">
        <v>42</v>
      </c>
      <c r="AD2057" t="s">
        <v>43</v>
      </c>
    </row>
    <row r="2058" spans="1:30" x14ac:dyDescent="0.3">
      <c r="A2058">
        <v>1347</v>
      </c>
      <c r="B2058">
        <v>18430</v>
      </c>
      <c r="C2058" t="s">
        <v>5852</v>
      </c>
      <c r="D2058">
        <v>20160525</v>
      </c>
      <c r="E2058">
        <v>2</v>
      </c>
      <c r="F2058" t="s">
        <v>45</v>
      </c>
      <c r="G2058">
        <v>1</v>
      </c>
      <c r="H2058" t="s">
        <v>5853</v>
      </c>
      <c r="I2058" t="s">
        <v>5854</v>
      </c>
      <c r="J2058" t="s">
        <v>2564</v>
      </c>
      <c r="K2058">
        <v>6</v>
      </c>
      <c r="L2058" s="1">
        <v>0.35416666666666669</v>
      </c>
      <c r="M2058" s="1">
        <v>0.45833333333333331</v>
      </c>
      <c r="N2058">
        <v>93206308</v>
      </c>
      <c r="O2058" t="s">
        <v>5855</v>
      </c>
      <c r="P2058" t="s">
        <v>57</v>
      </c>
      <c r="S2058">
        <v>1</v>
      </c>
      <c r="T2058" t="s">
        <v>5856</v>
      </c>
      <c r="U2058" t="s">
        <v>5857</v>
      </c>
      <c r="AA2058" t="s">
        <v>5858</v>
      </c>
      <c r="AC2058" t="s">
        <v>5852</v>
      </c>
      <c r="AD2058" t="s">
        <v>43</v>
      </c>
    </row>
    <row r="2059" spans="1:30" x14ac:dyDescent="0.3">
      <c r="A2059">
        <v>1347</v>
      </c>
      <c r="B2059">
        <v>18433</v>
      </c>
      <c r="C2059" t="s">
        <v>5859</v>
      </c>
      <c r="D2059">
        <v>20160524</v>
      </c>
      <c r="E2059">
        <v>4</v>
      </c>
      <c r="F2059" t="s">
        <v>38</v>
      </c>
      <c r="G2059">
        <v>1</v>
      </c>
      <c r="H2059" t="s">
        <v>5853</v>
      </c>
      <c r="I2059" t="s">
        <v>5854</v>
      </c>
      <c r="J2059" t="s">
        <v>2564</v>
      </c>
      <c r="K2059">
        <v>6</v>
      </c>
      <c r="L2059" s="1">
        <v>0.35416666666666669</v>
      </c>
      <c r="M2059" s="1">
        <v>0.625</v>
      </c>
      <c r="N2059">
        <v>93206308</v>
      </c>
      <c r="O2059" t="s">
        <v>5860</v>
      </c>
      <c r="P2059" t="s">
        <v>57</v>
      </c>
      <c r="Z2059">
        <v>125</v>
      </c>
      <c r="AA2059" t="s">
        <v>5861</v>
      </c>
      <c r="AB2059" t="s">
        <v>5862</v>
      </c>
      <c r="AC2059" t="s">
        <v>5859</v>
      </c>
      <c r="AD2059" t="s">
        <v>43</v>
      </c>
    </row>
    <row r="2060" spans="1:30" hidden="1" x14ac:dyDescent="0.3">
      <c r="A2060">
        <v>502</v>
      </c>
      <c r="B2060">
        <v>18901</v>
      </c>
      <c r="C2060" t="s">
        <v>1348</v>
      </c>
      <c r="AD2060" t="s">
        <v>31</v>
      </c>
    </row>
    <row r="2061" spans="1:30" x14ac:dyDescent="0.3">
      <c r="A2061">
        <v>1347</v>
      </c>
      <c r="B2061">
        <v>18434</v>
      </c>
      <c r="C2061" t="s">
        <v>5863</v>
      </c>
      <c r="D2061">
        <v>20160526</v>
      </c>
      <c r="E2061">
        <v>4</v>
      </c>
      <c r="F2061" t="s">
        <v>45</v>
      </c>
      <c r="J2061" t="s">
        <v>2564</v>
      </c>
      <c r="K2061">
        <v>6</v>
      </c>
      <c r="P2061" t="s">
        <v>57</v>
      </c>
      <c r="Z2061">
        <v>125</v>
      </c>
      <c r="AA2061" t="s">
        <v>5864</v>
      </c>
      <c r="AC2061" t="s">
        <v>5863</v>
      </c>
      <c r="AD2061" t="s">
        <v>43</v>
      </c>
    </row>
    <row r="2062" spans="1:30" x14ac:dyDescent="0.3">
      <c r="A2062">
        <v>1347</v>
      </c>
      <c r="B2062">
        <v>18435</v>
      </c>
      <c r="C2062" t="s">
        <v>5865</v>
      </c>
      <c r="D2062">
        <v>20160526</v>
      </c>
      <c r="E2062">
        <v>4</v>
      </c>
      <c r="F2062" t="s">
        <v>45</v>
      </c>
      <c r="J2062" t="s">
        <v>2564</v>
      </c>
      <c r="K2062">
        <v>6</v>
      </c>
      <c r="P2062" t="s">
        <v>57</v>
      </c>
      <c r="Z2062">
        <v>80</v>
      </c>
      <c r="AA2062" t="s">
        <v>5866</v>
      </c>
      <c r="AC2062" t="s">
        <v>5865</v>
      </c>
      <c r="AD2062" t="s">
        <v>43</v>
      </c>
    </row>
    <row r="2063" spans="1:30" hidden="1" x14ac:dyDescent="0.3">
      <c r="A2063">
        <v>502</v>
      </c>
      <c r="B2063">
        <v>18905</v>
      </c>
      <c r="C2063" t="s">
        <v>1348</v>
      </c>
      <c r="AD2063" t="s">
        <v>31</v>
      </c>
    </row>
    <row r="2064" spans="1:30" hidden="1" x14ac:dyDescent="0.3">
      <c r="A2064">
        <v>502</v>
      </c>
      <c r="B2064">
        <v>18907</v>
      </c>
      <c r="C2064" t="s">
        <v>1348</v>
      </c>
      <c r="AD2064" t="s">
        <v>31</v>
      </c>
    </row>
    <row r="2065" spans="1:30" hidden="1" x14ac:dyDescent="0.3">
      <c r="A2065">
        <v>502</v>
      </c>
      <c r="B2065">
        <v>18909</v>
      </c>
      <c r="C2065" t="s">
        <v>1348</v>
      </c>
      <c r="AD2065" t="s">
        <v>31</v>
      </c>
    </row>
    <row r="2066" spans="1:30" hidden="1" x14ac:dyDescent="0.3">
      <c r="A2066">
        <v>351</v>
      </c>
      <c r="B2066">
        <v>18911</v>
      </c>
      <c r="C2066" t="s">
        <v>6093</v>
      </c>
      <c r="AD2066" t="s">
        <v>29</v>
      </c>
    </row>
    <row r="2067" spans="1:30" hidden="1" x14ac:dyDescent="0.3">
      <c r="A2067">
        <v>502</v>
      </c>
      <c r="B2067">
        <v>18914</v>
      </c>
      <c r="C2067" t="s">
        <v>1348</v>
      </c>
      <c r="AD2067" t="s">
        <v>31</v>
      </c>
    </row>
    <row r="2068" spans="1:30" hidden="1" x14ac:dyDescent="0.3">
      <c r="A2068">
        <v>502</v>
      </c>
      <c r="B2068">
        <v>18916</v>
      </c>
      <c r="C2068" t="s">
        <v>1348</v>
      </c>
      <c r="AD2068" t="s">
        <v>31</v>
      </c>
    </row>
    <row r="2069" spans="1:30" hidden="1" x14ac:dyDescent="0.3">
      <c r="A2069">
        <v>502</v>
      </c>
      <c r="B2069">
        <v>18918</v>
      </c>
      <c r="C2069" t="s">
        <v>1348</v>
      </c>
      <c r="AD2069" t="s">
        <v>31</v>
      </c>
    </row>
    <row r="2070" spans="1:30" hidden="1" x14ac:dyDescent="0.3">
      <c r="A2070">
        <v>502</v>
      </c>
      <c r="B2070">
        <v>18920</v>
      </c>
      <c r="C2070" t="s">
        <v>1348</v>
      </c>
      <c r="AD2070" t="s">
        <v>31</v>
      </c>
    </row>
    <row r="2071" spans="1:30" hidden="1" x14ac:dyDescent="0.3">
      <c r="A2071">
        <v>502</v>
      </c>
      <c r="B2071">
        <v>18922</v>
      </c>
      <c r="C2071" t="s">
        <v>1348</v>
      </c>
      <c r="AD2071" t="s">
        <v>31</v>
      </c>
    </row>
    <row r="2072" spans="1:30" hidden="1" x14ac:dyDescent="0.3">
      <c r="A2072">
        <v>502</v>
      </c>
      <c r="B2072">
        <v>18926</v>
      </c>
      <c r="C2072" t="s">
        <v>1338</v>
      </c>
      <c r="AD2072" t="s">
        <v>31</v>
      </c>
    </row>
    <row r="2073" spans="1:30" hidden="1" x14ac:dyDescent="0.3">
      <c r="A2073">
        <v>502</v>
      </c>
      <c r="B2073">
        <v>18928</v>
      </c>
      <c r="C2073" t="s">
        <v>1344</v>
      </c>
      <c r="AD2073" t="s">
        <v>31</v>
      </c>
    </row>
    <row r="2074" spans="1:30" hidden="1" x14ac:dyDescent="0.3">
      <c r="A2074">
        <v>502</v>
      </c>
      <c r="B2074">
        <v>18930</v>
      </c>
      <c r="C2074" t="s">
        <v>1348</v>
      </c>
      <c r="AD2074" t="s">
        <v>31</v>
      </c>
    </row>
    <row r="2075" spans="1:30" hidden="1" x14ac:dyDescent="0.3">
      <c r="A2075">
        <v>502</v>
      </c>
      <c r="B2075">
        <v>18932</v>
      </c>
      <c r="C2075" t="s">
        <v>1348</v>
      </c>
      <c r="AD2075" t="s">
        <v>31</v>
      </c>
    </row>
    <row r="2076" spans="1:30" hidden="1" x14ac:dyDescent="0.3">
      <c r="A2076">
        <v>502</v>
      </c>
      <c r="B2076">
        <v>18934</v>
      </c>
      <c r="C2076" t="s">
        <v>1338</v>
      </c>
      <c r="AD2076" t="s">
        <v>31</v>
      </c>
    </row>
    <row r="2077" spans="1:30" hidden="1" x14ac:dyDescent="0.3">
      <c r="A2077">
        <v>502</v>
      </c>
      <c r="B2077">
        <v>18936</v>
      </c>
      <c r="C2077" t="s">
        <v>1338</v>
      </c>
      <c r="AD2077" t="s">
        <v>31</v>
      </c>
    </row>
    <row r="2078" spans="1:30" x14ac:dyDescent="0.3">
      <c r="A2078">
        <v>1347</v>
      </c>
      <c r="B2078">
        <v>18438</v>
      </c>
      <c r="C2078" t="s">
        <v>5867</v>
      </c>
      <c r="D2078">
        <v>20160526</v>
      </c>
      <c r="E2078">
        <v>4</v>
      </c>
      <c r="F2078" t="s">
        <v>45</v>
      </c>
      <c r="J2078" t="s">
        <v>2564</v>
      </c>
      <c r="K2078">
        <v>6</v>
      </c>
      <c r="P2078" t="s">
        <v>57</v>
      </c>
      <c r="Z2078">
        <v>125</v>
      </c>
      <c r="AA2078" t="s">
        <v>5868</v>
      </c>
      <c r="AC2078" t="s">
        <v>5867</v>
      </c>
      <c r="AD2078" t="s">
        <v>43</v>
      </c>
    </row>
    <row r="2079" spans="1:30" hidden="1" x14ac:dyDescent="0.3">
      <c r="A2079">
        <v>139</v>
      </c>
      <c r="B2079">
        <v>18942</v>
      </c>
      <c r="C2079" t="s">
        <v>6097</v>
      </c>
      <c r="AD2079" t="s">
        <v>29</v>
      </c>
    </row>
    <row r="2080" spans="1:30" x14ac:dyDescent="0.3">
      <c r="A2080">
        <v>1347</v>
      </c>
      <c r="B2080">
        <v>18439</v>
      </c>
      <c r="C2080" t="s">
        <v>5869</v>
      </c>
      <c r="D2080">
        <v>20160527</v>
      </c>
      <c r="E2080">
        <v>3</v>
      </c>
      <c r="F2080" t="s">
        <v>45</v>
      </c>
      <c r="J2080" t="s">
        <v>2564</v>
      </c>
      <c r="K2080">
        <v>6</v>
      </c>
      <c r="P2080" t="s">
        <v>57</v>
      </c>
      <c r="W2080" t="s">
        <v>5870</v>
      </c>
      <c r="X2080" t="s">
        <v>5871</v>
      </c>
      <c r="Y2080">
        <v>41</v>
      </c>
      <c r="AA2080" t="s">
        <v>5872</v>
      </c>
      <c r="AC2080" t="s">
        <v>5869</v>
      </c>
      <c r="AD2080" t="s">
        <v>43</v>
      </c>
    </row>
    <row r="2081" spans="1:30" x14ac:dyDescent="0.3">
      <c r="A2081">
        <v>1445</v>
      </c>
      <c r="B2081">
        <v>18444</v>
      </c>
      <c r="C2081" t="s">
        <v>5873</v>
      </c>
      <c r="D2081">
        <v>20160527</v>
      </c>
      <c r="E2081">
        <v>4</v>
      </c>
      <c r="F2081" t="s">
        <v>38</v>
      </c>
      <c r="G2081">
        <v>1</v>
      </c>
      <c r="H2081" t="s">
        <v>5874</v>
      </c>
      <c r="I2081" t="s">
        <v>5875</v>
      </c>
      <c r="J2081" t="s">
        <v>1493</v>
      </c>
      <c r="K2081">
        <v>6</v>
      </c>
      <c r="L2081" s="1">
        <v>0.5</v>
      </c>
      <c r="M2081" s="1">
        <v>0.54861111111111105</v>
      </c>
      <c r="N2081">
        <v>973559814</v>
      </c>
      <c r="O2081" t="s">
        <v>4771</v>
      </c>
      <c r="P2081" t="s">
        <v>42</v>
      </c>
      <c r="AD2081" t="s">
        <v>43</v>
      </c>
    </row>
    <row r="2082" spans="1:30" hidden="1" x14ac:dyDescent="0.3">
      <c r="A2082">
        <v>707</v>
      </c>
      <c r="B2082">
        <v>18948</v>
      </c>
      <c r="C2082" t="s">
        <v>6107</v>
      </c>
      <c r="AD2082" t="s">
        <v>29</v>
      </c>
    </row>
    <row r="2083" spans="1:30" x14ac:dyDescent="0.3">
      <c r="A2083">
        <v>1205</v>
      </c>
      <c r="B2083">
        <v>18667</v>
      </c>
      <c r="C2083" t="s">
        <v>5940</v>
      </c>
      <c r="D2083">
        <v>20160525</v>
      </c>
      <c r="E2083">
        <v>3</v>
      </c>
      <c r="F2083" t="s">
        <v>45</v>
      </c>
      <c r="G2083">
        <v>1</v>
      </c>
      <c r="H2083" t="s">
        <v>5941</v>
      </c>
      <c r="I2083" t="s">
        <v>5942</v>
      </c>
      <c r="J2083" t="s">
        <v>2868</v>
      </c>
      <c r="K2083">
        <v>6</v>
      </c>
      <c r="L2083" s="1">
        <v>0.5625</v>
      </c>
      <c r="M2083" s="1">
        <v>0.66666666666666663</v>
      </c>
      <c r="N2083" t="s">
        <v>5943</v>
      </c>
      <c r="P2083" t="s">
        <v>42</v>
      </c>
      <c r="AD2083" t="s">
        <v>43</v>
      </c>
    </row>
    <row r="2084" spans="1:30" x14ac:dyDescent="0.3">
      <c r="A2084">
        <v>1205</v>
      </c>
      <c r="B2084">
        <v>18668</v>
      </c>
      <c r="C2084" t="s">
        <v>5944</v>
      </c>
      <c r="D2084">
        <v>20160523</v>
      </c>
      <c r="E2084">
        <v>1</v>
      </c>
      <c r="F2084" t="s">
        <v>45</v>
      </c>
      <c r="G2084">
        <v>1</v>
      </c>
      <c r="H2084" t="s">
        <v>5945</v>
      </c>
      <c r="I2084" t="s">
        <v>5946</v>
      </c>
      <c r="J2084" t="s">
        <v>2204</v>
      </c>
      <c r="K2084">
        <v>6</v>
      </c>
      <c r="L2084" s="1">
        <v>0.60416666666666663</v>
      </c>
      <c r="M2084" s="1">
        <v>0.66666666666666663</v>
      </c>
      <c r="N2084" t="s">
        <v>5048</v>
      </c>
      <c r="P2084" t="s">
        <v>42</v>
      </c>
      <c r="AD2084" t="s">
        <v>43</v>
      </c>
    </row>
    <row r="2085" spans="1:30" x14ac:dyDescent="0.3">
      <c r="A2085">
        <v>1205</v>
      </c>
      <c r="B2085">
        <v>18669</v>
      </c>
      <c r="C2085" t="s">
        <v>5947</v>
      </c>
      <c r="D2085">
        <v>20160524</v>
      </c>
      <c r="E2085">
        <v>1</v>
      </c>
      <c r="F2085" t="s">
        <v>45</v>
      </c>
      <c r="G2085">
        <v>1</v>
      </c>
      <c r="H2085" t="s">
        <v>5945</v>
      </c>
      <c r="I2085" t="s">
        <v>5946</v>
      </c>
      <c r="J2085" t="s">
        <v>2204</v>
      </c>
      <c r="K2085">
        <v>6</v>
      </c>
      <c r="L2085" s="1">
        <v>0.60416666666666663</v>
      </c>
      <c r="M2085" s="1">
        <v>0.66666666666666663</v>
      </c>
      <c r="P2085" t="s">
        <v>42</v>
      </c>
      <c r="AD2085" t="s">
        <v>43</v>
      </c>
    </row>
    <row r="2086" spans="1:30" x14ac:dyDescent="0.3">
      <c r="A2086">
        <v>1205</v>
      </c>
      <c r="B2086">
        <v>18670</v>
      </c>
      <c r="C2086" t="s">
        <v>5948</v>
      </c>
      <c r="D2086">
        <v>20160526</v>
      </c>
      <c r="E2086">
        <v>1</v>
      </c>
      <c r="F2086" t="s">
        <v>45</v>
      </c>
      <c r="G2086">
        <v>1</v>
      </c>
      <c r="H2086" t="s">
        <v>5945</v>
      </c>
      <c r="I2086" t="s">
        <v>5946</v>
      </c>
      <c r="J2086" t="s">
        <v>2204</v>
      </c>
      <c r="K2086">
        <v>6</v>
      </c>
      <c r="L2086" s="1">
        <v>0.60416666666666663</v>
      </c>
      <c r="M2086" s="1">
        <v>0.66666666666666663</v>
      </c>
      <c r="P2086" t="s">
        <v>42</v>
      </c>
      <c r="AD2086" t="s">
        <v>43</v>
      </c>
    </row>
    <row r="2087" spans="1:30" x14ac:dyDescent="0.3">
      <c r="A2087">
        <v>1463</v>
      </c>
      <c r="B2087">
        <v>18815</v>
      </c>
      <c r="C2087" t="s">
        <v>6025</v>
      </c>
      <c r="D2087">
        <v>20160523</v>
      </c>
      <c r="E2087">
        <v>1</v>
      </c>
      <c r="F2087" t="s">
        <v>45</v>
      </c>
      <c r="H2087" t="s">
        <v>6026</v>
      </c>
      <c r="J2087" t="s">
        <v>2564</v>
      </c>
      <c r="K2087">
        <v>6</v>
      </c>
      <c r="P2087" t="s">
        <v>57</v>
      </c>
      <c r="Q2087" t="s">
        <v>6027</v>
      </c>
      <c r="R2087">
        <v>2</v>
      </c>
      <c r="AA2087" t="s">
        <v>6028</v>
      </c>
      <c r="AC2087" t="s">
        <v>6025</v>
      </c>
      <c r="AD2087" t="s">
        <v>43</v>
      </c>
    </row>
    <row r="2088" spans="1:30" ht="409.5" x14ac:dyDescent="0.3">
      <c r="A2088">
        <v>923</v>
      </c>
      <c r="B2088">
        <v>18899</v>
      </c>
      <c r="C2088" t="s">
        <v>6079</v>
      </c>
      <c r="D2088">
        <v>20160524</v>
      </c>
      <c r="E2088">
        <v>2</v>
      </c>
      <c r="F2088" t="s">
        <v>45</v>
      </c>
      <c r="H2088" t="s">
        <v>6080</v>
      </c>
      <c r="I2088" t="s">
        <v>6081</v>
      </c>
      <c r="J2088" t="s">
        <v>6082</v>
      </c>
      <c r="K2088">
        <v>6</v>
      </c>
      <c r="P2088" t="s">
        <v>57</v>
      </c>
      <c r="S2088">
        <v>6</v>
      </c>
      <c r="T2088" t="s">
        <v>6083</v>
      </c>
      <c r="U2088" t="s">
        <v>342</v>
      </c>
      <c r="AA2088" t="s">
        <v>6084</v>
      </c>
      <c r="AB2088" s="2" t="s">
        <v>6085</v>
      </c>
      <c r="AC2088" t="s">
        <v>6079</v>
      </c>
      <c r="AD2088" t="s">
        <v>43</v>
      </c>
    </row>
    <row r="2089" spans="1:30" hidden="1" x14ac:dyDescent="0.3">
      <c r="A2089">
        <v>958</v>
      </c>
      <c r="B2089">
        <v>18958</v>
      </c>
      <c r="C2089" t="s">
        <v>6118</v>
      </c>
      <c r="AD2089" t="s">
        <v>31</v>
      </c>
    </row>
    <row r="2090" spans="1:30" hidden="1" x14ac:dyDescent="0.3">
      <c r="A2090">
        <v>958</v>
      </c>
      <c r="B2090">
        <v>18960</v>
      </c>
      <c r="C2090" t="s">
        <v>6118</v>
      </c>
      <c r="AD2090" t="s">
        <v>31</v>
      </c>
    </row>
    <row r="2091" spans="1:30" x14ac:dyDescent="0.3">
      <c r="A2091">
        <v>923</v>
      </c>
      <c r="B2091">
        <v>18903</v>
      </c>
      <c r="C2091" t="s">
        <v>6086</v>
      </c>
      <c r="D2091">
        <v>20160526</v>
      </c>
      <c r="E2091">
        <v>3</v>
      </c>
      <c r="F2091" t="s">
        <v>38</v>
      </c>
      <c r="J2091" t="s">
        <v>6082</v>
      </c>
      <c r="K2091">
        <v>6</v>
      </c>
      <c r="P2091" t="s">
        <v>57</v>
      </c>
      <c r="W2091" t="s">
        <v>6087</v>
      </c>
      <c r="X2091" t="s">
        <v>6088</v>
      </c>
      <c r="Y2091">
        <v>45</v>
      </c>
      <c r="AB2091" t="s">
        <v>6089</v>
      </c>
      <c r="AC2091" t="s">
        <v>6086</v>
      </c>
      <c r="AD2091" t="s">
        <v>43</v>
      </c>
    </row>
    <row r="2092" spans="1:30" hidden="1" x14ac:dyDescent="0.3">
      <c r="A2092">
        <v>1359</v>
      </c>
      <c r="B2092">
        <v>18963</v>
      </c>
      <c r="C2092" t="s">
        <v>6063</v>
      </c>
      <c r="AD2092" t="s">
        <v>29</v>
      </c>
    </row>
    <row r="2093" spans="1:30" hidden="1" x14ac:dyDescent="0.3">
      <c r="A2093">
        <v>405</v>
      </c>
      <c r="B2093">
        <v>18968</v>
      </c>
      <c r="C2093" t="s">
        <v>5970</v>
      </c>
      <c r="AD2093" t="s">
        <v>29</v>
      </c>
    </row>
    <row r="2094" spans="1:30" hidden="1" x14ac:dyDescent="0.3">
      <c r="A2094">
        <v>958</v>
      </c>
      <c r="B2094">
        <v>18971</v>
      </c>
      <c r="C2094" t="s">
        <v>5964</v>
      </c>
      <c r="AD2094" t="s">
        <v>31</v>
      </c>
    </row>
    <row r="2095" spans="1:30" hidden="1" x14ac:dyDescent="0.3">
      <c r="A2095">
        <v>975</v>
      </c>
      <c r="B2095">
        <v>18974</v>
      </c>
      <c r="C2095" t="s">
        <v>6121</v>
      </c>
      <c r="AD2095" t="s">
        <v>31</v>
      </c>
    </row>
    <row r="2096" spans="1:30" x14ac:dyDescent="0.3">
      <c r="A2096">
        <v>923</v>
      </c>
      <c r="B2096">
        <v>18904</v>
      </c>
      <c r="C2096" t="s">
        <v>6090</v>
      </c>
      <c r="D2096">
        <v>20160527</v>
      </c>
      <c r="E2096">
        <v>4</v>
      </c>
      <c r="F2096" t="s">
        <v>38</v>
      </c>
      <c r="H2096" t="s">
        <v>6080</v>
      </c>
      <c r="I2096" t="s">
        <v>6081</v>
      </c>
      <c r="J2096" t="s">
        <v>6082</v>
      </c>
      <c r="K2096">
        <v>6</v>
      </c>
      <c r="P2096" t="s">
        <v>57</v>
      </c>
      <c r="Z2096">
        <v>80</v>
      </c>
      <c r="AA2096" t="s">
        <v>6091</v>
      </c>
      <c r="AB2096" t="s">
        <v>6092</v>
      </c>
      <c r="AC2096" t="s">
        <v>6090</v>
      </c>
      <c r="AD2096" t="s">
        <v>43</v>
      </c>
    </row>
    <row r="2097" spans="1:30" hidden="1" x14ac:dyDescent="0.3">
      <c r="A2097">
        <v>958</v>
      </c>
      <c r="B2097">
        <v>18979</v>
      </c>
      <c r="C2097" t="s">
        <v>6130</v>
      </c>
      <c r="AD2097" t="s">
        <v>31</v>
      </c>
    </row>
    <row r="2098" spans="1:30" x14ac:dyDescent="0.3">
      <c r="A2098">
        <v>191</v>
      </c>
      <c r="B2098">
        <v>19473</v>
      </c>
      <c r="C2098" t="s">
        <v>6404</v>
      </c>
      <c r="D2098">
        <v>20160523</v>
      </c>
      <c r="E2098">
        <v>1</v>
      </c>
      <c r="F2098" t="s">
        <v>45</v>
      </c>
      <c r="G2098">
        <v>1</v>
      </c>
      <c r="H2098" t="s">
        <v>6405</v>
      </c>
      <c r="I2098" t="s">
        <v>6406</v>
      </c>
      <c r="J2098" t="s">
        <v>3514</v>
      </c>
      <c r="K2098">
        <v>6</v>
      </c>
      <c r="L2098" s="1">
        <v>0.58333333333333337</v>
      </c>
      <c r="M2098" s="1">
        <v>0.75</v>
      </c>
      <c r="N2098" t="s">
        <v>6407</v>
      </c>
      <c r="P2098" t="s">
        <v>57</v>
      </c>
      <c r="Q2098">
        <v>60</v>
      </c>
      <c r="R2098">
        <v>30</v>
      </c>
      <c r="AB2098" t="s">
        <v>6408</v>
      </c>
      <c r="AC2098" t="s">
        <v>6404</v>
      </c>
      <c r="AD2098" t="s">
        <v>43</v>
      </c>
    </row>
    <row r="2099" spans="1:30" x14ac:dyDescent="0.3">
      <c r="A2099">
        <v>191</v>
      </c>
      <c r="B2099">
        <v>19474</v>
      </c>
      <c r="C2099" t="s">
        <v>6409</v>
      </c>
      <c r="D2099">
        <v>20160524</v>
      </c>
      <c r="E2099">
        <v>4</v>
      </c>
      <c r="F2099" t="s">
        <v>38</v>
      </c>
      <c r="G2099">
        <v>1</v>
      </c>
      <c r="H2099" t="s">
        <v>6410</v>
      </c>
      <c r="J2099" t="s">
        <v>3514</v>
      </c>
      <c r="K2099">
        <v>6</v>
      </c>
      <c r="L2099" s="1">
        <v>0.5</v>
      </c>
      <c r="M2099" s="1">
        <v>0.58333333333333337</v>
      </c>
      <c r="N2099" t="s">
        <v>6407</v>
      </c>
      <c r="P2099" t="s">
        <v>57</v>
      </c>
      <c r="Z2099">
        <v>8</v>
      </c>
      <c r="AA2099" t="s">
        <v>6411</v>
      </c>
      <c r="AB2099" t="s">
        <v>6412</v>
      </c>
      <c r="AC2099" t="s">
        <v>6409</v>
      </c>
      <c r="AD2099" t="s">
        <v>43</v>
      </c>
    </row>
    <row r="2100" spans="1:30" hidden="1" x14ac:dyDescent="0.3">
      <c r="A2100">
        <v>405</v>
      </c>
      <c r="B2100">
        <v>18984</v>
      </c>
      <c r="C2100" t="s">
        <v>6142</v>
      </c>
      <c r="AD2100" t="s">
        <v>29</v>
      </c>
    </row>
    <row r="2101" spans="1:30" hidden="1" x14ac:dyDescent="0.3">
      <c r="A2101">
        <v>502</v>
      </c>
      <c r="B2101">
        <v>18986</v>
      </c>
      <c r="C2101" t="s">
        <v>1338</v>
      </c>
      <c r="AD2101" t="s">
        <v>31</v>
      </c>
    </row>
    <row r="2102" spans="1:30" hidden="1" x14ac:dyDescent="0.3">
      <c r="A2102">
        <v>502</v>
      </c>
      <c r="B2102">
        <v>18991</v>
      </c>
      <c r="C2102" t="s">
        <v>1356</v>
      </c>
      <c r="AD2102" t="s">
        <v>31</v>
      </c>
    </row>
    <row r="2103" spans="1:30" hidden="1" x14ac:dyDescent="0.3">
      <c r="A2103">
        <v>502</v>
      </c>
      <c r="B2103">
        <v>18993</v>
      </c>
      <c r="C2103" t="s">
        <v>1356</v>
      </c>
      <c r="AD2103" t="s">
        <v>31</v>
      </c>
    </row>
    <row r="2104" spans="1:30" hidden="1" x14ac:dyDescent="0.3">
      <c r="A2104">
        <v>502</v>
      </c>
      <c r="B2104">
        <v>18995</v>
      </c>
      <c r="C2104" t="s">
        <v>1356</v>
      </c>
      <c r="AD2104" t="s">
        <v>31</v>
      </c>
    </row>
    <row r="2105" spans="1:30" hidden="1" x14ac:dyDescent="0.3">
      <c r="A2105">
        <v>502</v>
      </c>
      <c r="B2105">
        <v>18997</v>
      </c>
      <c r="C2105" t="s">
        <v>1356</v>
      </c>
      <c r="AD2105" t="s">
        <v>31</v>
      </c>
    </row>
    <row r="2106" spans="1:30" hidden="1" x14ac:dyDescent="0.3">
      <c r="A2106">
        <v>502</v>
      </c>
      <c r="B2106">
        <v>18999</v>
      </c>
      <c r="C2106" t="s">
        <v>1356</v>
      </c>
      <c r="AD2106" t="s">
        <v>31</v>
      </c>
    </row>
    <row r="2107" spans="1:30" hidden="1" x14ac:dyDescent="0.3">
      <c r="A2107">
        <v>502</v>
      </c>
      <c r="B2107">
        <v>19001</v>
      </c>
      <c r="C2107" t="s">
        <v>1356</v>
      </c>
      <c r="AD2107" t="s">
        <v>31</v>
      </c>
    </row>
    <row r="2108" spans="1:30" hidden="1" x14ac:dyDescent="0.3">
      <c r="A2108">
        <v>502</v>
      </c>
      <c r="B2108">
        <v>19003</v>
      </c>
      <c r="C2108" t="s">
        <v>1356</v>
      </c>
      <c r="AD2108" t="s">
        <v>31</v>
      </c>
    </row>
    <row r="2109" spans="1:30" x14ac:dyDescent="0.3">
      <c r="A2109">
        <v>191</v>
      </c>
      <c r="B2109">
        <v>19475</v>
      </c>
      <c r="C2109" t="s">
        <v>6413</v>
      </c>
      <c r="D2109">
        <v>20160525</v>
      </c>
      <c r="E2109">
        <v>2</v>
      </c>
      <c r="F2109" t="s">
        <v>45</v>
      </c>
      <c r="G2109">
        <v>1</v>
      </c>
      <c r="H2109" t="s">
        <v>6405</v>
      </c>
      <c r="I2109" t="s">
        <v>6406</v>
      </c>
      <c r="J2109" t="s">
        <v>3514</v>
      </c>
      <c r="K2109">
        <v>6</v>
      </c>
      <c r="L2109" s="1">
        <v>0.625</v>
      </c>
      <c r="M2109" s="1">
        <v>0.67708333333333337</v>
      </c>
      <c r="N2109" t="s">
        <v>6407</v>
      </c>
      <c r="P2109" t="s">
        <v>57</v>
      </c>
      <c r="S2109">
        <v>1</v>
      </c>
      <c r="T2109" t="s">
        <v>6414</v>
      </c>
      <c r="U2109" t="s">
        <v>6415</v>
      </c>
      <c r="AB2109" t="s">
        <v>6416</v>
      </c>
      <c r="AC2109" t="s">
        <v>6413</v>
      </c>
      <c r="AD2109" t="s">
        <v>43</v>
      </c>
    </row>
    <row r="2110" spans="1:30" x14ac:dyDescent="0.3">
      <c r="A2110">
        <v>191</v>
      </c>
      <c r="B2110">
        <v>19476</v>
      </c>
      <c r="C2110" t="s">
        <v>6417</v>
      </c>
      <c r="D2110">
        <v>20160526</v>
      </c>
      <c r="E2110">
        <v>2</v>
      </c>
      <c r="F2110" t="s">
        <v>45</v>
      </c>
      <c r="G2110">
        <v>1</v>
      </c>
      <c r="H2110" t="s">
        <v>6405</v>
      </c>
      <c r="I2110" t="s">
        <v>6406</v>
      </c>
      <c r="J2110" t="s">
        <v>3514</v>
      </c>
      <c r="K2110">
        <v>6</v>
      </c>
      <c r="N2110" t="s">
        <v>6407</v>
      </c>
      <c r="P2110" t="s">
        <v>57</v>
      </c>
      <c r="S2110">
        <v>5</v>
      </c>
      <c r="T2110" t="s">
        <v>6418</v>
      </c>
      <c r="U2110" t="s">
        <v>6419</v>
      </c>
      <c r="AB2110" t="s">
        <v>6420</v>
      </c>
      <c r="AC2110" t="s">
        <v>6417</v>
      </c>
      <c r="AD2110" t="s">
        <v>43</v>
      </c>
    </row>
    <row r="2111" spans="1:30" x14ac:dyDescent="0.3">
      <c r="A2111">
        <v>191</v>
      </c>
      <c r="B2111">
        <v>19477</v>
      </c>
      <c r="C2111" t="s">
        <v>6421</v>
      </c>
      <c r="D2111">
        <v>20160527</v>
      </c>
      <c r="E2111">
        <v>2</v>
      </c>
      <c r="F2111" t="s">
        <v>45</v>
      </c>
      <c r="G2111">
        <v>1</v>
      </c>
      <c r="H2111" t="s">
        <v>6405</v>
      </c>
      <c r="I2111" t="s">
        <v>6406</v>
      </c>
      <c r="J2111" t="s">
        <v>3514</v>
      </c>
      <c r="K2111">
        <v>6</v>
      </c>
      <c r="L2111" s="1">
        <v>0.60416666666666663</v>
      </c>
      <c r="M2111" s="1">
        <v>0.65625</v>
      </c>
      <c r="N2111" t="s">
        <v>6407</v>
      </c>
      <c r="P2111" t="s">
        <v>57</v>
      </c>
      <c r="S2111">
        <v>3</v>
      </c>
      <c r="T2111" t="s">
        <v>6422</v>
      </c>
      <c r="U2111" t="s">
        <v>6423</v>
      </c>
      <c r="AA2111" t="s">
        <v>6424</v>
      </c>
      <c r="AB2111" t="s">
        <v>6425</v>
      </c>
      <c r="AC2111" t="s">
        <v>6421</v>
      </c>
      <c r="AD2111" t="s">
        <v>43</v>
      </c>
    </row>
    <row r="2112" spans="1:30" x14ac:dyDescent="0.3">
      <c r="A2112">
        <v>191</v>
      </c>
      <c r="B2112">
        <v>19478</v>
      </c>
      <c r="C2112" t="s">
        <v>6421</v>
      </c>
      <c r="D2112">
        <v>20160527</v>
      </c>
      <c r="E2112">
        <v>2</v>
      </c>
      <c r="F2112" t="s">
        <v>45</v>
      </c>
      <c r="G2112">
        <v>1</v>
      </c>
      <c r="H2112" t="s">
        <v>6405</v>
      </c>
      <c r="I2112" t="s">
        <v>6406</v>
      </c>
      <c r="J2112" t="s">
        <v>3514</v>
      </c>
      <c r="K2112">
        <v>6</v>
      </c>
      <c r="L2112" s="1">
        <v>0.60416666666666663</v>
      </c>
      <c r="M2112" s="1">
        <v>0.65625</v>
      </c>
      <c r="N2112" t="s">
        <v>6407</v>
      </c>
      <c r="P2112" t="s">
        <v>57</v>
      </c>
      <c r="S2112">
        <v>3</v>
      </c>
      <c r="T2112" t="s">
        <v>6422</v>
      </c>
      <c r="U2112" t="s">
        <v>6415</v>
      </c>
      <c r="AC2112" t="s">
        <v>6421</v>
      </c>
      <c r="AD2112" t="s">
        <v>43</v>
      </c>
    </row>
    <row r="2113" spans="1:30" hidden="1" x14ac:dyDescent="0.3">
      <c r="A2113">
        <v>1285</v>
      </c>
      <c r="B2113">
        <v>19010</v>
      </c>
      <c r="C2113" t="s">
        <v>6152</v>
      </c>
      <c r="AD2113" t="s">
        <v>29</v>
      </c>
    </row>
    <row r="2114" spans="1:30" x14ac:dyDescent="0.3">
      <c r="A2114">
        <v>1463</v>
      </c>
      <c r="B2114">
        <v>19602</v>
      </c>
      <c r="C2114" t="s">
        <v>6513</v>
      </c>
      <c r="D2114">
        <v>20160525</v>
      </c>
      <c r="E2114">
        <v>2</v>
      </c>
      <c r="F2114" t="s">
        <v>45</v>
      </c>
      <c r="H2114" t="s">
        <v>6514</v>
      </c>
      <c r="J2114" t="s">
        <v>2564</v>
      </c>
      <c r="K2114">
        <v>6</v>
      </c>
      <c r="L2114" s="1">
        <v>0.60416666666666663</v>
      </c>
      <c r="M2114" s="1">
        <v>0.66666666666666663</v>
      </c>
      <c r="P2114" t="s">
        <v>57</v>
      </c>
      <c r="S2114">
        <v>1</v>
      </c>
      <c r="T2114">
        <v>1</v>
      </c>
      <c r="U2114" t="s">
        <v>6515</v>
      </c>
      <c r="AA2114" t="s">
        <v>6516</v>
      </c>
      <c r="AC2114" t="s">
        <v>6513</v>
      </c>
      <c r="AD2114" t="s">
        <v>43</v>
      </c>
    </row>
    <row r="2115" spans="1:30" x14ac:dyDescent="0.3">
      <c r="A2115">
        <v>1463</v>
      </c>
      <c r="B2115">
        <v>19605</v>
      </c>
      <c r="C2115" t="s">
        <v>6518</v>
      </c>
      <c r="D2115">
        <v>20160525</v>
      </c>
      <c r="E2115">
        <v>3</v>
      </c>
      <c r="F2115" t="s">
        <v>45</v>
      </c>
      <c r="J2115" t="s">
        <v>6519</v>
      </c>
      <c r="K2115">
        <v>6</v>
      </c>
      <c r="P2115" t="s">
        <v>57</v>
      </c>
      <c r="W2115" t="s">
        <v>6520</v>
      </c>
      <c r="X2115" t="s">
        <v>6521</v>
      </c>
      <c r="Y2115">
        <v>24</v>
      </c>
      <c r="AA2115" t="s">
        <v>6522</v>
      </c>
      <c r="AC2115" t="s">
        <v>6523</v>
      </c>
      <c r="AD2115" t="s">
        <v>43</v>
      </c>
    </row>
    <row r="2116" spans="1:30" x14ac:dyDescent="0.3">
      <c r="A2116">
        <v>1463</v>
      </c>
      <c r="B2116">
        <v>19608</v>
      </c>
      <c r="C2116" t="s">
        <v>6525</v>
      </c>
      <c r="D2116">
        <v>20160526</v>
      </c>
      <c r="E2116">
        <v>3</v>
      </c>
      <c r="F2116" t="s">
        <v>45</v>
      </c>
      <c r="J2116" t="s">
        <v>2868</v>
      </c>
      <c r="K2116">
        <v>6</v>
      </c>
      <c r="P2116" t="s">
        <v>57</v>
      </c>
      <c r="W2116" t="s">
        <v>6526</v>
      </c>
      <c r="X2116" t="s">
        <v>6527</v>
      </c>
      <c r="Y2116">
        <v>24</v>
      </c>
      <c r="AA2116" t="s">
        <v>6528</v>
      </c>
      <c r="AC2116" t="s">
        <v>6525</v>
      </c>
      <c r="AD2116" t="s">
        <v>43</v>
      </c>
    </row>
    <row r="2117" spans="1:30" x14ac:dyDescent="0.3">
      <c r="A2117">
        <v>1463</v>
      </c>
      <c r="B2117">
        <v>19615</v>
      </c>
      <c r="C2117" t="s">
        <v>6530</v>
      </c>
      <c r="D2117">
        <v>20160527</v>
      </c>
      <c r="E2117">
        <v>4</v>
      </c>
      <c r="F2117" t="s">
        <v>38</v>
      </c>
      <c r="G2117">
        <v>1</v>
      </c>
      <c r="H2117" t="s">
        <v>6531</v>
      </c>
      <c r="J2117" t="s">
        <v>2564</v>
      </c>
      <c r="K2117">
        <v>6</v>
      </c>
      <c r="P2117" t="s">
        <v>57</v>
      </c>
      <c r="Z2117">
        <v>15</v>
      </c>
      <c r="AC2117" t="s">
        <v>6530</v>
      </c>
      <c r="AD2117" t="s">
        <v>43</v>
      </c>
    </row>
    <row r="2118" spans="1:30" x14ac:dyDescent="0.3">
      <c r="A2118">
        <v>1440</v>
      </c>
      <c r="B2118">
        <v>19714</v>
      </c>
      <c r="C2118" t="s">
        <v>6582</v>
      </c>
      <c r="D2118">
        <v>20160523</v>
      </c>
      <c r="E2118">
        <v>1</v>
      </c>
      <c r="F2118" t="s">
        <v>45</v>
      </c>
      <c r="J2118" t="s">
        <v>2564</v>
      </c>
      <c r="K2118">
        <v>6</v>
      </c>
      <c r="P2118" t="s">
        <v>57</v>
      </c>
      <c r="Q2118">
        <v>33</v>
      </c>
      <c r="R2118">
        <v>3</v>
      </c>
      <c r="AC2118" t="s">
        <v>6582</v>
      </c>
      <c r="AD2118" t="s">
        <v>43</v>
      </c>
    </row>
    <row r="2119" spans="1:30" hidden="1" x14ac:dyDescent="0.3">
      <c r="A2119">
        <v>1474</v>
      </c>
      <c r="B2119">
        <v>19020</v>
      </c>
      <c r="C2119" t="s">
        <v>6158</v>
      </c>
      <c r="AD2119" t="s">
        <v>29</v>
      </c>
    </row>
    <row r="2120" spans="1:30" x14ac:dyDescent="0.3">
      <c r="A2120">
        <v>1440</v>
      </c>
      <c r="B2120">
        <v>19729</v>
      </c>
      <c r="C2120" t="s">
        <v>6586</v>
      </c>
      <c r="D2120">
        <v>20160524</v>
      </c>
      <c r="E2120">
        <v>2</v>
      </c>
      <c r="F2120" t="s">
        <v>45</v>
      </c>
      <c r="J2120" t="s">
        <v>2564</v>
      </c>
      <c r="K2120">
        <v>6</v>
      </c>
      <c r="P2120" t="s">
        <v>57</v>
      </c>
      <c r="S2120">
        <v>1</v>
      </c>
      <c r="T2120" t="s">
        <v>6587</v>
      </c>
      <c r="U2120" t="s">
        <v>6588</v>
      </c>
      <c r="AA2120" t="s">
        <v>6589</v>
      </c>
      <c r="AC2120" t="s">
        <v>6586</v>
      </c>
      <c r="AD2120" t="s">
        <v>43</v>
      </c>
    </row>
    <row r="2121" spans="1:30" x14ac:dyDescent="0.3">
      <c r="A2121">
        <v>1440</v>
      </c>
      <c r="B2121">
        <v>19898</v>
      </c>
      <c r="C2121" t="s">
        <v>6593</v>
      </c>
      <c r="D2121">
        <v>20160525</v>
      </c>
      <c r="E2121">
        <v>3</v>
      </c>
      <c r="F2121" t="s">
        <v>45</v>
      </c>
      <c r="J2121" t="s">
        <v>6594</v>
      </c>
      <c r="K2121">
        <v>6</v>
      </c>
      <c r="P2121" t="s">
        <v>57</v>
      </c>
      <c r="W2121" t="s">
        <v>6595</v>
      </c>
      <c r="X2121" t="s">
        <v>6596</v>
      </c>
      <c r="Y2121">
        <v>23</v>
      </c>
      <c r="AA2121" t="s">
        <v>6597</v>
      </c>
      <c r="AC2121" t="s">
        <v>6593</v>
      </c>
      <c r="AD2121" t="s">
        <v>43</v>
      </c>
    </row>
    <row r="2122" spans="1:30" x14ac:dyDescent="0.3">
      <c r="A2122">
        <v>1440</v>
      </c>
      <c r="B2122">
        <v>19899</v>
      </c>
      <c r="C2122" t="s">
        <v>6598</v>
      </c>
      <c r="D2122">
        <v>20160526</v>
      </c>
      <c r="E2122">
        <v>4</v>
      </c>
      <c r="F2122" t="s">
        <v>45</v>
      </c>
      <c r="J2122" t="s">
        <v>2564</v>
      </c>
      <c r="K2122">
        <v>6</v>
      </c>
      <c r="P2122" t="s">
        <v>57</v>
      </c>
      <c r="Z2122">
        <v>33</v>
      </c>
      <c r="AC2122" t="s">
        <v>6598</v>
      </c>
      <c r="AD2122" t="s">
        <v>43</v>
      </c>
    </row>
    <row r="2123" spans="1:30" hidden="1" x14ac:dyDescent="0.3">
      <c r="A2123">
        <v>375</v>
      </c>
      <c r="B2123">
        <v>19026</v>
      </c>
      <c r="C2123" t="s">
        <v>6171</v>
      </c>
      <c r="AD2123" t="s">
        <v>29</v>
      </c>
    </row>
    <row r="2124" spans="1:30" hidden="1" x14ac:dyDescent="0.3">
      <c r="A2124">
        <v>1394</v>
      </c>
      <c r="B2124">
        <v>19029</v>
      </c>
      <c r="C2124" t="s">
        <v>6172</v>
      </c>
      <c r="AD2124" t="s">
        <v>31</v>
      </c>
    </row>
    <row r="2125" spans="1:30" hidden="1" x14ac:dyDescent="0.3">
      <c r="A2125">
        <v>727</v>
      </c>
      <c r="B2125">
        <v>19031</v>
      </c>
      <c r="C2125" t="s">
        <v>6166</v>
      </c>
      <c r="AD2125" t="s">
        <v>29</v>
      </c>
    </row>
    <row r="2126" spans="1:30" x14ac:dyDescent="0.3">
      <c r="A2126">
        <v>1175</v>
      </c>
      <c r="B2126">
        <v>20471</v>
      </c>
      <c r="C2126" t="s">
        <v>6913</v>
      </c>
      <c r="D2126">
        <v>20160523</v>
      </c>
      <c r="E2126">
        <v>1</v>
      </c>
      <c r="F2126" t="s">
        <v>45</v>
      </c>
      <c r="G2126">
        <v>1</v>
      </c>
      <c r="H2126" t="s">
        <v>6914</v>
      </c>
      <c r="J2126" t="s">
        <v>2564</v>
      </c>
      <c r="K2126">
        <v>6</v>
      </c>
      <c r="P2126" t="s">
        <v>57</v>
      </c>
      <c r="Q2126">
        <v>362</v>
      </c>
      <c r="R2126">
        <v>18</v>
      </c>
      <c r="AA2126" t="s">
        <v>6915</v>
      </c>
      <c r="AB2126" t="s">
        <v>6916</v>
      </c>
      <c r="AC2126" t="s">
        <v>6917</v>
      </c>
      <c r="AD2126" t="s">
        <v>43</v>
      </c>
    </row>
    <row r="2127" spans="1:30" hidden="1" x14ac:dyDescent="0.3">
      <c r="A2127">
        <v>1394</v>
      </c>
      <c r="B2127">
        <v>19035</v>
      </c>
      <c r="C2127" t="s">
        <v>6174</v>
      </c>
      <c r="AD2127" t="s">
        <v>31</v>
      </c>
    </row>
    <row r="2128" spans="1:30" x14ac:dyDescent="0.3">
      <c r="A2128">
        <v>1175</v>
      </c>
      <c r="B2128">
        <v>20480</v>
      </c>
      <c r="C2128" t="s">
        <v>5293</v>
      </c>
      <c r="D2128">
        <v>20160527</v>
      </c>
      <c r="E2128">
        <v>2</v>
      </c>
      <c r="F2128" t="s">
        <v>38</v>
      </c>
      <c r="G2128">
        <v>1</v>
      </c>
      <c r="H2128" t="s">
        <v>6914</v>
      </c>
      <c r="J2128" t="s">
        <v>2564</v>
      </c>
      <c r="K2128">
        <v>6</v>
      </c>
      <c r="L2128" s="1">
        <v>0.375</v>
      </c>
      <c r="M2128" s="1">
        <v>0.54166666666666663</v>
      </c>
      <c r="P2128" t="s">
        <v>57</v>
      </c>
      <c r="S2128">
        <v>362</v>
      </c>
      <c r="T2128" t="s">
        <v>6926</v>
      </c>
      <c r="U2128" t="s">
        <v>6927</v>
      </c>
      <c r="AB2128" t="s">
        <v>6928</v>
      </c>
      <c r="AC2128" t="s">
        <v>5293</v>
      </c>
      <c r="AD2128" t="s">
        <v>43</v>
      </c>
    </row>
    <row r="2129" spans="1:30" x14ac:dyDescent="0.3">
      <c r="A2129">
        <v>1258</v>
      </c>
      <c r="B2129">
        <v>20582</v>
      </c>
      <c r="C2129" t="s">
        <v>7075</v>
      </c>
      <c r="D2129">
        <v>20160525</v>
      </c>
      <c r="E2129">
        <v>3</v>
      </c>
      <c r="F2129" t="s">
        <v>38</v>
      </c>
      <c r="H2129" t="s">
        <v>5192</v>
      </c>
      <c r="I2129" t="s">
        <v>5191</v>
      </c>
      <c r="J2129" t="s">
        <v>5192</v>
      </c>
      <c r="K2129">
        <v>6</v>
      </c>
      <c r="L2129" s="1">
        <v>0.33333333333333331</v>
      </c>
      <c r="M2129" s="1">
        <v>0.66666666666666663</v>
      </c>
      <c r="N2129" t="s">
        <v>7076</v>
      </c>
      <c r="O2129" t="s">
        <v>7077</v>
      </c>
      <c r="P2129" t="s">
        <v>57</v>
      </c>
      <c r="W2129" t="s">
        <v>7075</v>
      </c>
      <c r="X2129" t="s">
        <v>7078</v>
      </c>
      <c r="Y2129">
        <v>120</v>
      </c>
      <c r="AC2129" t="s">
        <v>7075</v>
      </c>
      <c r="AD2129" t="s">
        <v>43</v>
      </c>
    </row>
    <row r="2130" spans="1:30" x14ac:dyDescent="0.3">
      <c r="A2130">
        <v>1258</v>
      </c>
      <c r="B2130">
        <v>20583</v>
      </c>
      <c r="C2130" t="s">
        <v>7079</v>
      </c>
      <c r="D2130">
        <v>20160527</v>
      </c>
      <c r="E2130">
        <v>1</v>
      </c>
      <c r="F2130" t="s">
        <v>45</v>
      </c>
      <c r="H2130" t="s">
        <v>7080</v>
      </c>
      <c r="I2130" t="s">
        <v>5191</v>
      </c>
      <c r="J2130" t="s">
        <v>5199</v>
      </c>
      <c r="K2130">
        <v>6</v>
      </c>
      <c r="L2130" s="1">
        <v>0.375</v>
      </c>
      <c r="M2130" s="1">
        <v>0.4375</v>
      </c>
      <c r="N2130" t="s">
        <v>7081</v>
      </c>
      <c r="P2130" t="s">
        <v>57</v>
      </c>
      <c r="Q2130">
        <v>300</v>
      </c>
      <c r="R2130">
        <v>4</v>
      </c>
      <c r="AC2130" t="s">
        <v>7079</v>
      </c>
      <c r="AD2130" t="s">
        <v>43</v>
      </c>
    </row>
    <row r="2131" spans="1:30" hidden="1" x14ac:dyDescent="0.3">
      <c r="A2131">
        <v>564</v>
      </c>
      <c r="B2131">
        <v>19040</v>
      </c>
      <c r="C2131" t="s">
        <v>6188</v>
      </c>
      <c r="AD2131" t="s">
        <v>29</v>
      </c>
    </row>
    <row r="2132" spans="1:30" x14ac:dyDescent="0.3">
      <c r="A2132">
        <v>1064</v>
      </c>
      <c r="B2132">
        <v>20621</v>
      </c>
      <c r="C2132" t="s">
        <v>7112</v>
      </c>
      <c r="D2132">
        <v>20160525</v>
      </c>
      <c r="E2132">
        <v>4</v>
      </c>
      <c r="F2132" t="s">
        <v>45</v>
      </c>
      <c r="J2132" t="s">
        <v>2862</v>
      </c>
      <c r="K2132">
        <v>6</v>
      </c>
      <c r="P2132" t="s">
        <v>57</v>
      </c>
      <c r="Z2132">
        <v>37</v>
      </c>
      <c r="AA2132" t="s">
        <v>7113</v>
      </c>
      <c r="AC2132" t="s">
        <v>7112</v>
      </c>
      <c r="AD2132" t="s">
        <v>43</v>
      </c>
    </row>
    <row r="2133" spans="1:30" x14ac:dyDescent="0.3">
      <c r="A2133">
        <v>1391</v>
      </c>
      <c r="B2133">
        <v>20650</v>
      </c>
      <c r="C2133" t="s">
        <v>7125</v>
      </c>
      <c r="D2133">
        <v>20160523</v>
      </c>
      <c r="E2133">
        <v>3</v>
      </c>
      <c r="F2133" t="s">
        <v>45</v>
      </c>
      <c r="H2133" t="s">
        <v>7126</v>
      </c>
      <c r="I2133" t="s">
        <v>7127</v>
      </c>
      <c r="J2133" t="s">
        <v>5159</v>
      </c>
      <c r="K2133">
        <v>6</v>
      </c>
      <c r="L2133" s="1">
        <v>0.41666666666666669</v>
      </c>
      <c r="M2133" s="1">
        <v>0.47222222222222227</v>
      </c>
      <c r="P2133" t="s">
        <v>57</v>
      </c>
      <c r="W2133" t="s">
        <v>7128</v>
      </c>
      <c r="X2133" t="s">
        <v>7129</v>
      </c>
      <c r="Y2133">
        <v>165</v>
      </c>
      <c r="AC2133" t="s">
        <v>7125</v>
      </c>
      <c r="AD2133" t="s">
        <v>43</v>
      </c>
    </row>
    <row r="2134" spans="1:30" x14ac:dyDescent="0.3">
      <c r="A2134">
        <v>1391</v>
      </c>
      <c r="B2134">
        <v>20651</v>
      </c>
      <c r="C2134" t="s">
        <v>7130</v>
      </c>
      <c r="D2134">
        <v>20160524</v>
      </c>
      <c r="E2134">
        <v>2</v>
      </c>
      <c r="F2134" t="s">
        <v>45</v>
      </c>
      <c r="H2134" t="s">
        <v>7126</v>
      </c>
      <c r="I2134" t="s">
        <v>7127</v>
      </c>
      <c r="J2134" t="s">
        <v>5159</v>
      </c>
      <c r="K2134">
        <v>6</v>
      </c>
      <c r="L2134" s="1">
        <v>0.41666666666666669</v>
      </c>
      <c r="M2134" s="1">
        <v>0.47222222222222227</v>
      </c>
      <c r="P2134" t="s">
        <v>57</v>
      </c>
      <c r="S2134">
        <v>1</v>
      </c>
      <c r="T2134" t="s">
        <v>7131</v>
      </c>
      <c r="U2134" t="s">
        <v>598</v>
      </c>
      <c r="AC2134" t="s">
        <v>7130</v>
      </c>
      <c r="AD2134" t="s">
        <v>43</v>
      </c>
    </row>
    <row r="2135" spans="1:30" x14ac:dyDescent="0.3">
      <c r="A2135">
        <v>1391</v>
      </c>
      <c r="B2135">
        <v>20652</v>
      </c>
      <c r="C2135" t="s">
        <v>7132</v>
      </c>
      <c r="D2135">
        <v>20160525</v>
      </c>
      <c r="E2135">
        <v>3</v>
      </c>
      <c r="F2135" t="s">
        <v>45</v>
      </c>
      <c r="H2135" t="s">
        <v>7133</v>
      </c>
      <c r="I2135" t="s">
        <v>7127</v>
      </c>
      <c r="J2135" t="s">
        <v>5159</v>
      </c>
      <c r="K2135">
        <v>6</v>
      </c>
      <c r="L2135" s="1">
        <v>0.4375</v>
      </c>
      <c r="M2135" s="1">
        <v>0.5</v>
      </c>
      <c r="P2135" t="s">
        <v>57</v>
      </c>
      <c r="W2135" t="s">
        <v>7134</v>
      </c>
      <c r="X2135" t="s">
        <v>7135</v>
      </c>
      <c r="Y2135">
        <v>100</v>
      </c>
      <c r="AC2135" t="s">
        <v>7132</v>
      </c>
      <c r="AD2135" t="s">
        <v>43</v>
      </c>
    </row>
    <row r="2136" spans="1:30" x14ac:dyDescent="0.3">
      <c r="A2136">
        <v>1391</v>
      </c>
      <c r="B2136">
        <v>20653</v>
      </c>
      <c r="C2136" t="s">
        <v>7136</v>
      </c>
      <c r="D2136">
        <v>20160526</v>
      </c>
      <c r="E2136">
        <v>3</v>
      </c>
      <c r="F2136" t="s">
        <v>45</v>
      </c>
      <c r="H2136" t="s">
        <v>7137</v>
      </c>
      <c r="I2136" t="s">
        <v>7127</v>
      </c>
      <c r="J2136" t="s">
        <v>5159</v>
      </c>
      <c r="K2136">
        <v>6</v>
      </c>
      <c r="L2136" s="1">
        <v>0.58333333333333337</v>
      </c>
      <c r="M2136" s="1">
        <v>0.64583333333333337</v>
      </c>
      <c r="P2136" t="s">
        <v>57</v>
      </c>
      <c r="W2136" t="s">
        <v>7138</v>
      </c>
      <c r="X2136" t="s">
        <v>7129</v>
      </c>
      <c r="Y2136">
        <v>165</v>
      </c>
      <c r="AC2136" t="s">
        <v>7139</v>
      </c>
      <c r="AD2136" t="s">
        <v>43</v>
      </c>
    </row>
    <row r="2137" spans="1:30" x14ac:dyDescent="0.3">
      <c r="A2137">
        <v>1391</v>
      </c>
      <c r="B2137">
        <v>20654</v>
      </c>
      <c r="C2137" t="s">
        <v>7140</v>
      </c>
      <c r="D2137">
        <v>20160527</v>
      </c>
      <c r="E2137">
        <v>3</v>
      </c>
      <c r="F2137" t="s">
        <v>45</v>
      </c>
      <c r="H2137" t="s">
        <v>7141</v>
      </c>
      <c r="I2137" t="s">
        <v>7127</v>
      </c>
      <c r="J2137" t="s">
        <v>5159</v>
      </c>
      <c r="K2137">
        <v>6</v>
      </c>
      <c r="L2137" s="1">
        <v>0.41666666666666669</v>
      </c>
      <c r="M2137" s="1">
        <v>0.5</v>
      </c>
      <c r="P2137" t="s">
        <v>57</v>
      </c>
      <c r="W2137" t="s">
        <v>7142</v>
      </c>
      <c r="X2137" t="s">
        <v>7129</v>
      </c>
      <c r="Y2137">
        <v>165</v>
      </c>
      <c r="AC2137" t="s">
        <v>7140</v>
      </c>
      <c r="AD2137" t="s">
        <v>43</v>
      </c>
    </row>
    <row r="2138" spans="1:30" x14ac:dyDescent="0.3">
      <c r="A2138">
        <v>1490</v>
      </c>
      <c r="B2138">
        <v>21175</v>
      </c>
      <c r="C2138" t="s">
        <v>7395</v>
      </c>
      <c r="D2138">
        <v>20160523</v>
      </c>
      <c r="E2138">
        <v>2</v>
      </c>
      <c r="F2138" t="s">
        <v>45</v>
      </c>
      <c r="G2138">
        <v>1</v>
      </c>
      <c r="H2138" t="s">
        <v>7396</v>
      </c>
      <c r="I2138" t="s">
        <v>7397</v>
      </c>
      <c r="J2138" t="s">
        <v>272</v>
      </c>
      <c r="K2138">
        <v>6</v>
      </c>
      <c r="L2138" s="1">
        <v>0.45833333333333331</v>
      </c>
      <c r="M2138" s="1">
        <v>0.52430555555555558</v>
      </c>
      <c r="N2138" t="s">
        <v>7398</v>
      </c>
      <c r="O2138" t="s">
        <v>7399</v>
      </c>
      <c r="P2138" t="s">
        <v>57</v>
      </c>
      <c r="S2138">
        <v>3</v>
      </c>
      <c r="T2138" t="s">
        <v>7400</v>
      </c>
      <c r="U2138" t="s">
        <v>7401</v>
      </c>
      <c r="AB2138" t="s">
        <v>7402</v>
      </c>
      <c r="AC2138" t="s">
        <v>7395</v>
      </c>
      <c r="AD2138" t="s">
        <v>43</v>
      </c>
    </row>
    <row r="2139" spans="1:30" x14ac:dyDescent="0.3">
      <c r="A2139">
        <v>1490</v>
      </c>
      <c r="B2139">
        <v>21178</v>
      </c>
      <c r="C2139" t="s">
        <v>7403</v>
      </c>
      <c r="D2139">
        <v>20160524</v>
      </c>
      <c r="E2139">
        <v>2</v>
      </c>
      <c r="F2139" t="s">
        <v>45</v>
      </c>
      <c r="G2139">
        <v>1</v>
      </c>
      <c r="H2139" t="s">
        <v>7396</v>
      </c>
      <c r="I2139" t="s">
        <v>7397</v>
      </c>
      <c r="J2139" t="s">
        <v>272</v>
      </c>
      <c r="K2139">
        <v>6</v>
      </c>
      <c r="L2139" s="1">
        <v>0.45833333333333331</v>
      </c>
      <c r="M2139" s="1">
        <v>0.69791666666666663</v>
      </c>
      <c r="N2139" t="s">
        <v>7398</v>
      </c>
      <c r="O2139" t="s">
        <v>7404</v>
      </c>
      <c r="P2139" t="s">
        <v>57</v>
      </c>
      <c r="S2139">
        <v>1</v>
      </c>
      <c r="T2139" t="s">
        <v>7405</v>
      </c>
      <c r="U2139" t="s">
        <v>7406</v>
      </c>
      <c r="AA2139" t="s">
        <v>7407</v>
      </c>
      <c r="AB2139" t="s">
        <v>7408</v>
      </c>
      <c r="AC2139" t="s">
        <v>7403</v>
      </c>
      <c r="AD2139" t="s">
        <v>43</v>
      </c>
    </row>
    <row r="2140" spans="1:30" x14ac:dyDescent="0.3">
      <c r="A2140">
        <v>1490</v>
      </c>
      <c r="B2140">
        <v>21182</v>
      </c>
      <c r="C2140" t="s">
        <v>7409</v>
      </c>
      <c r="D2140">
        <v>20160525</v>
      </c>
      <c r="E2140">
        <v>1</v>
      </c>
      <c r="F2140" t="s">
        <v>45</v>
      </c>
      <c r="G2140">
        <v>1</v>
      </c>
      <c r="H2140" t="s">
        <v>7396</v>
      </c>
      <c r="I2140" t="s">
        <v>7397</v>
      </c>
      <c r="J2140" t="s">
        <v>272</v>
      </c>
      <c r="K2140">
        <v>6</v>
      </c>
      <c r="L2140" s="1">
        <v>0.45833333333333331</v>
      </c>
      <c r="M2140" s="1">
        <v>0.69791666666666663</v>
      </c>
      <c r="N2140" t="s">
        <v>7398</v>
      </c>
      <c r="O2140" t="s">
        <v>7404</v>
      </c>
      <c r="P2140" t="s">
        <v>57</v>
      </c>
      <c r="Q2140">
        <v>300</v>
      </c>
      <c r="R2140">
        <v>1</v>
      </c>
      <c r="AB2140" t="s">
        <v>7410</v>
      </c>
      <c r="AC2140" t="s">
        <v>7409</v>
      </c>
      <c r="AD2140" t="s">
        <v>43</v>
      </c>
    </row>
    <row r="2141" spans="1:30" x14ac:dyDescent="0.3">
      <c r="A2141">
        <v>1490</v>
      </c>
      <c r="B2141">
        <v>21189</v>
      </c>
      <c r="C2141" t="s">
        <v>7414</v>
      </c>
      <c r="D2141">
        <v>20160526</v>
      </c>
      <c r="E2141">
        <v>3</v>
      </c>
      <c r="F2141" t="s">
        <v>38</v>
      </c>
      <c r="G2141">
        <v>1</v>
      </c>
      <c r="H2141" t="s">
        <v>7415</v>
      </c>
      <c r="I2141" t="s">
        <v>271</v>
      </c>
      <c r="J2141" t="s">
        <v>272</v>
      </c>
      <c r="K2141">
        <v>6</v>
      </c>
      <c r="L2141" s="1">
        <v>0.41666666666666669</v>
      </c>
      <c r="M2141" s="1">
        <v>0.69791666666666663</v>
      </c>
      <c r="N2141" t="s">
        <v>7398</v>
      </c>
      <c r="O2141" t="s">
        <v>7399</v>
      </c>
      <c r="P2141" t="s">
        <v>57</v>
      </c>
      <c r="W2141" t="s">
        <v>7416</v>
      </c>
      <c r="X2141" t="s">
        <v>7417</v>
      </c>
      <c r="Y2141">
        <v>250</v>
      </c>
      <c r="AA2141" t="s">
        <v>7418</v>
      </c>
      <c r="AB2141" t="s">
        <v>7419</v>
      </c>
      <c r="AC2141" t="s">
        <v>7414</v>
      </c>
      <c r="AD2141" t="s">
        <v>43</v>
      </c>
    </row>
    <row r="2142" spans="1:30" x14ac:dyDescent="0.3">
      <c r="A2142">
        <v>1490</v>
      </c>
      <c r="B2142">
        <v>21193</v>
      </c>
      <c r="C2142" t="s">
        <v>7420</v>
      </c>
      <c r="D2142">
        <v>20160527</v>
      </c>
      <c r="E2142">
        <v>1</v>
      </c>
      <c r="F2142" t="s">
        <v>45</v>
      </c>
      <c r="G2142">
        <v>1</v>
      </c>
      <c r="H2142" t="s">
        <v>7421</v>
      </c>
      <c r="I2142" t="s">
        <v>7422</v>
      </c>
      <c r="J2142" t="s">
        <v>272</v>
      </c>
      <c r="K2142">
        <v>6</v>
      </c>
      <c r="L2142" s="1">
        <v>0.41666666666666669</v>
      </c>
      <c r="M2142" s="1">
        <v>0.5625</v>
      </c>
      <c r="N2142" t="s">
        <v>7398</v>
      </c>
      <c r="O2142" t="s">
        <v>7404</v>
      </c>
      <c r="P2142" t="s">
        <v>57</v>
      </c>
      <c r="Q2142">
        <v>900</v>
      </c>
      <c r="R2142">
        <v>3</v>
      </c>
      <c r="AB2142" t="s">
        <v>7423</v>
      </c>
      <c r="AC2142" t="s">
        <v>7424</v>
      </c>
      <c r="AD2142" t="s">
        <v>43</v>
      </c>
    </row>
    <row r="2143" spans="1:30" x14ac:dyDescent="0.3">
      <c r="A2143">
        <v>1187</v>
      </c>
      <c r="B2143">
        <v>21994</v>
      </c>
      <c r="C2143" t="s">
        <v>7601</v>
      </c>
      <c r="D2143">
        <v>20160525</v>
      </c>
      <c r="E2143">
        <v>3</v>
      </c>
      <c r="F2143" t="s">
        <v>45</v>
      </c>
      <c r="G2143">
        <v>1</v>
      </c>
      <c r="H2143" t="s">
        <v>2868</v>
      </c>
      <c r="I2143" t="s">
        <v>2868</v>
      </c>
      <c r="J2143" t="s">
        <v>2868</v>
      </c>
      <c r="K2143">
        <v>6</v>
      </c>
      <c r="L2143" s="1">
        <v>0.41666666666666669</v>
      </c>
      <c r="M2143" s="1">
        <v>0.54166666666666663</v>
      </c>
      <c r="N2143" t="s">
        <v>2310</v>
      </c>
      <c r="O2143" t="s">
        <v>2310</v>
      </c>
      <c r="P2143" t="s">
        <v>42</v>
      </c>
      <c r="AD2143" t="s">
        <v>43</v>
      </c>
    </row>
    <row r="2144" spans="1:30" x14ac:dyDescent="0.3">
      <c r="A2144">
        <v>1187</v>
      </c>
      <c r="B2144">
        <v>21995</v>
      </c>
      <c r="C2144" t="s">
        <v>7602</v>
      </c>
      <c r="D2144">
        <v>20160526</v>
      </c>
      <c r="E2144">
        <v>3</v>
      </c>
      <c r="F2144" t="s">
        <v>45</v>
      </c>
      <c r="G2144">
        <v>1</v>
      </c>
      <c r="H2144" t="s">
        <v>697</v>
      </c>
      <c r="I2144" t="s">
        <v>7603</v>
      </c>
      <c r="J2144" t="s">
        <v>697</v>
      </c>
      <c r="K2144">
        <v>6</v>
      </c>
      <c r="L2144" s="1">
        <v>0.375</v>
      </c>
      <c r="M2144" s="1">
        <v>0.5</v>
      </c>
      <c r="N2144" t="s">
        <v>7604</v>
      </c>
      <c r="O2144" t="s">
        <v>7605</v>
      </c>
      <c r="P2144" t="s">
        <v>42</v>
      </c>
      <c r="AD2144" t="s">
        <v>43</v>
      </c>
    </row>
    <row r="2145" spans="1:30" x14ac:dyDescent="0.3">
      <c r="A2145">
        <v>1346</v>
      </c>
      <c r="B2145">
        <v>22101</v>
      </c>
      <c r="C2145" t="s">
        <v>7663</v>
      </c>
      <c r="D2145">
        <v>20160525</v>
      </c>
      <c r="E2145">
        <v>3</v>
      </c>
      <c r="F2145" t="s">
        <v>38</v>
      </c>
      <c r="H2145" t="s">
        <v>7664</v>
      </c>
      <c r="I2145" t="s">
        <v>7665</v>
      </c>
      <c r="J2145" t="s">
        <v>7666</v>
      </c>
      <c r="K2145">
        <v>6</v>
      </c>
      <c r="L2145" s="1">
        <v>0.45833333333333331</v>
      </c>
      <c r="M2145" s="1">
        <v>0.54166666666666663</v>
      </c>
      <c r="P2145" t="s">
        <v>57</v>
      </c>
      <c r="W2145" t="s">
        <v>7667</v>
      </c>
      <c r="X2145" t="s">
        <v>7668</v>
      </c>
      <c r="Y2145">
        <v>30</v>
      </c>
      <c r="AC2145" t="s">
        <v>7669</v>
      </c>
      <c r="AD2145" t="s">
        <v>43</v>
      </c>
    </row>
    <row r="2146" spans="1:30" x14ac:dyDescent="0.3">
      <c r="A2146">
        <v>1346</v>
      </c>
      <c r="B2146">
        <v>22102</v>
      </c>
      <c r="C2146" t="s">
        <v>7663</v>
      </c>
      <c r="D2146">
        <v>20160526</v>
      </c>
      <c r="E2146">
        <v>3</v>
      </c>
      <c r="F2146" t="s">
        <v>38</v>
      </c>
      <c r="H2146" t="s">
        <v>7670</v>
      </c>
      <c r="I2146" t="s">
        <v>7671</v>
      </c>
      <c r="J2146" t="s">
        <v>7666</v>
      </c>
      <c r="K2146">
        <v>6</v>
      </c>
      <c r="L2146" s="1">
        <v>0.45833333333333331</v>
      </c>
      <c r="M2146" s="1">
        <v>0.54166666666666663</v>
      </c>
      <c r="P2146" t="s">
        <v>57</v>
      </c>
      <c r="W2146" t="s">
        <v>7672</v>
      </c>
      <c r="X2146" t="s">
        <v>7673</v>
      </c>
      <c r="Y2146">
        <v>30</v>
      </c>
      <c r="AC2146" t="s">
        <v>7669</v>
      </c>
      <c r="AD2146" t="s">
        <v>43</v>
      </c>
    </row>
    <row r="2147" spans="1:30" hidden="1" x14ac:dyDescent="0.3">
      <c r="A2147">
        <v>868</v>
      </c>
      <c r="B2147">
        <v>19072</v>
      </c>
      <c r="C2147" t="s">
        <v>6227</v>
      </c>
      <c r="AD2147" t="s">
        <v>29</v>
      </c>
    </row>
    <row r="2148" spans="1:30" x14ac:dyDescent="0.3">
      <c r="A2148">
        <v>792</v>
      </c>
      <c r="B2148">
        <v>22349</v>
      </c>
      <c r="C2148" t="s">
        <v>2159</v>
      </c>
      <c r="D2148">
        <v>20160526</v>
      </c>
      <c r="E2148">
        <v>3</v>
      </c>
      <c r="F2148" t="s">
        <v>45</v>
      </c>
      <c r="H2148" t="s">
        <v>7863</v>
      </c>
      <c r="I2148" t="s">
        <v>7864</v>
      </c>
      <c r="J2148" t="s">
        <v>7865</v>
      </c>
      <c r="K2148">
        <v>6</v>
      </c>
      <c r="L2148" s="1">
        <v>0.58333333333333337</v>
      </c>
      <c r="M2148" s="1">
        <v>0.72916666666666663</v>
      </c>
      <c r="N2148" t="s">
        <v>842</v>
      </c>
      <c r="P2148" t="s">
        <v>42</v>
      </c>
      <c r="AD2148" t="s">
        <v>43</v>
      </c>
    </row>
    <row r="2149" spans="1:30" x14ac:dyDescent="0.3">
      <c r="A2149">
        <v>895</v>
      </c>
      <c r="B2149">
        <v>22455</v>
      </c>
      <c r="C2149" t="s">
        <v>7895</v>
      </c>
      <c r="D2149">
        <v>20160523</v>
      </c>
      <c r="E2149">
        <v>1</v>
      </c>
      <c r="F2149" t="s">
        <v>45</v>
      </c>
      <c r="H2149" t="s">
        <v>7896</v>
      </c>
      <c r="I2149" t="s">
        <v>7897</v>
      </c>
      <c r="J2149" t="s">
        <v>3673</v>
      </c>
      <c r="K2149">
        <v>6</v>
      </c>
      <c r="L2149" s="1">
        <v>0.41666666666666669</v>
      </c>
      <c r="M2149" s="1">
        <v>0.54166666666666663</v>
      </c>
      <c r="N2149">
        <v>987628216</v>
      </c>
      <c r="P2149" t="s">
        <v>57</v>
      </c>
      <c r="Q2149">
        <v>2100</v>
      </c>
      <c r="R2149">
        <v>50</v>
      </c>
      <c r="AC2149" t="s">
        <v>7898</v>
      </c>
      <c r="AD2149" t="s">
        <v>43</v>
      </c>
    </row>
    <row r="2150" spans="1:30" x14ac:dyDescent="0.3">
      <c r="A2150">
        <v>895</v>
      </c>
      <c r="B2150">
        <v>22456</v>
      </c>
      <c r="C2150" t="s">
        <v>880</v>
      </c>
      <c r="D2150">
        <v>20160524</v>
      </c>
      <c r="E2150">
        <v>2</v>
      </c>
      <c r="F2150" t="s">
        <v>45</v>
      </c>
      <c r="H2150" t="s">
        <v>7896</v>
      </c>
      <c r="I2150" t="s">
        <v>7897</v>
      </c>
      <c r="J2150" t="s">
        <v>3673</v>
      </c>
      <c r="K2150">
        <v>6</v>
      </c>
      <c r="L2150" s="1">
        <v>0.375</v>
      </c>
      <c r="M2150" s="1">
        <v>0.6875</v>
      </c>
      <c r="N2150">
        <v>987628216</v>
      </c>
      <c r="P2150" t="s">
        <v>57</v>
      </c>
      <c r="S2150">
        <v>1</v>
      </c>
      <c r="T2150" t="s">
        <v>7899</v>
      </c>
      <c r="U2150" t="s">
        <v>1683</v>
      </c>
      <c r="AC2150" t="s">
        <v>880</v>
      </c>
      <c r="AD2150" t="s">
        <v>43</v>
      </c>
    </row>
    <row r="2151" spans="1:30" x14ac:dyDescent="0.3">
      <c r="A2151">
        <v>895</v>
      </c>
      <c r="B2151">
        <v>22457</v>
      </c>
      <c r="C2151" t="s">
        <v>7900</v>
      </c>
      <c r="D2151">
        <v>20160525</v>
      </c>
      <c r="E2151">
        <v>3</v>
      </c>
      <c r="F2151" t="s">
        <v>45</v>
      </c>
      <c r="H2151" t="s">
        <v>7896</v>
      </c>
      <c r="I2151" t="s">
        <v>7897</v>
      </c>
      <c r="J2151" t="s">
        <v>3673</v>
      </c>
      <c r="K2151">
        <v>6</v>
      </c>
      <c r="L2151" s="1">
        <v>0.375</v>
      </c>
      <c r="M2151" s="1">
        <v>0.66666666666666663</v>
      </c>
      <c r="N2151">
        <v>987628216</v>
      </c>
      <c r="P2151" t="s">
        <v>57</v>
      </c>
      <c r="W2151" t="s">
        <v>7901</v>
      </c>
      <c r="X2151" t="s">
        <v>7902</v>
      </c>
      <c r="Y2151">
        <v>2100</v>
      </c>
      <c r="AC2151" t="s">
        <v>7900</v>
      </c>
      <c r="AD2151" t="s">
        <v>43</v>
      </c>
    </row>
    <row r="2152" spans="1:30" x14ac:dyDescent="0.3">
      <c r="A2152">
        <v>895</v>
      </c>
      <c r="B2152">
        <v>22458</v>
      </c>
      <c r="C2152" t="s">
        <v>7903</v>
      </c>
      <c r="D2152">
        <v>20160526</v>
      </c>
      <c r="E2152">
        <v>4</v>
      </c>
      <c r="F2152" t="s">
        <v>38</v>
      </c>
      <c r="H2152" t="s">
        <v>7896</v>
      </c>
      <c r="I2152" t="s">
        <v>7897</v>
      </c>
      <c r="J2152" t="s">
        <v>3673</v>
      </c>
      <c r="K2152">
        <v>6</v>
      </c>
      <c r="L2152" s="1">
        <v>0.375</v>
      </c>
      <c r="M2152" s="1">
        <v>0.6875</v>
      </c>
      <c r="N2152">
        <v>987628216</v>
      </c>
      <c r="P2152" t="s">
        <v>57</v>
      </c>
      <c r="Z2152">
        <v>300</v>
      </c>
      <c r="AC2152" t="s">
        <v>7903</v>
      </c>
      <c r="AD2152" t="s">
        <v>43</v>
      </c>
    </row>
    <row r="2153" spans="1:30" x14ac:dyDescent="0.3">
      <c r="A2153">
        <v>895</v>
      </c>
      <c r="B2153">
        <v>22460</v>
      </c>
      <c r="C2153" t="s">
        <v>7904</v>
      </c>
      <c r="D2153">
        <v>20160527</v>
      </c>
      <c r="E2153">
        <v>4</v>
      </c>
      <c r="F2153" t="s">
        <v>38</v>
      </c>
      <c r="H2153" t="s">
        <v>7905</v>
      </c>
      <c r="I2153" t="s">
        <v>7906</v>
      </c>
      <c r="J2153" t="s">
        <v>3673</v>
      </c>
      <c r="K2153">
        <v>6</v>
      </c>
      <c r="L2153" s="1">
        <v>0.41666666666666669</v>
      </c>
      <c r="M2153" s="1">
        <v>0.66666666666666663</v>
      </c>
      <c r="N2153">
        <v>987628216</v>
      </c>
      <c r="P2153" t="s">
        <v>57</v>
      </c>
      <c r="Z2153">
        <v>700</v>
      </c>
      <c r="AC2153" t="s">
        <v>7904</v>
      </c>
      <c r="AD2153" t="s">
        <v>43</v>
      </c>
    </row>
    <row r="2154" spans="1:30" x14ac:dyDescent="0.3">
      <c r="A2154">
        <v>1163</v>
      </c>
      <c r="B2154">
        <v>23221</v>
      </c>
      <c r="C2154" t="s">
        <v>8324</v>
      </c>
      <c r="D2154">
        <v>20160524</v>
      </c>
      <c r="E2154">
        <v>2</v>
      </c>
      <c r="F2154" t="s">
        <v>45</v>
      </c>
      <c r="G2154">
        <v>1</v>
      </c>
      <c r="H2154" t="s">
        <v>8325</v>
      </c>
      <c r="I2154" t="s">
        <v>8326</v>
      </c>
      <c r="J2154" t="s">
        <v>697</v>
      </c>
      <c r="K2154">
        <v>6</v>
      </c>
      <c r="L2154" s="1">
        <v>0.625</v>
      </c>
      <c r="M2154" s="1">
        <v>0.70833333333333337</v>
      </c>
      <c r="N2154" t="s">
        <v>8327</v>
      </c>
      <c r="O2154" t="s">
        <v>2128</v>
      </c>
      <c r="P2154" t="s">
        <v>42</v>
      </c>
      <c r="AD2154" t="s">
        <v>43</v>
      </c>
    </row>
    <row r="2155" spans="1:30" hidden="1" x14ac:dyDescent="0.3">
      <c r="A2155">
        <v>661</v>
      </c>
      <c r="B2155">
        <v>19176</v>
      </c>
      <c r="C2155" t="s">
        <v>6251</v>
      </c>
      <c r="AD2155" t="s">
        <v>31</v>
      </c>
    </row>
    <row r="2156" spans="1:30" hidden="1" x14ac:dyDescent="0.3">
      <c r="A2156">
        <v>596</v>
      </c>
      <c r="B2156">
        <v>19178</v>
      </c>
      <c r="C2156" t="s">
        <v>2128</v>
      </c>
      <c r="AD2156" t="s">
        <v>29</v>
      </c>
    </row>
    <row r="2157" spans="1:30" x14ac:dyDescent="0.3">
      <c r="A2157">
        <v>1163</v>
      </c>
      <c r="B2157">
        <v>23391</v>
      </c>
      <c r="C2157" t="s">
        <v>8366</v>
      </c>
      <c r="D2157">
        <v>20160525</v>
      </c>
      <c r="E2157">
        <v>4</v>
      </c>
      <c r="F2157" t="s">
        <v>45</v>
      </c>
      <c r="G2157">
        <v>1</v>
      </c>
      <c r="H2157" t="s">
        <v>8325</v>
      </c>
      <c r="I2157" t="s">
        <v>8326</v>
      </c>
      <c r="J2157" t="s">
        <v>697</v>
      </c>
      <c r="K2157">
        <v>6</v>
      </c>
      <c r="L2157" s="1">
        <v>0.625</v>
      </c>
      <c r="M2157" s="1">
        <v>0.65625</v>
      </c>
      <c r="N2157" t="s">
        <v>8327</v>
      </c>
      <c r="O2157" t="s">
        <v>8367</v>
      </c>
      <c r="P2157" t="s">
        <v>42</v>
      </c>
      <c r="AD2157" t="s">
        <v>43</v>
      </c>
    </row>
    <row r="2158" spans="1:30" x14ac:dyDescent="0.3">
      <c r="A2158">
        <v>1163</v>
      </c>
      <c r="B2158">
        <v>23470</v>
      </c>
      <c r="C2158" t="s">
        <v>8432</v>
      </c>
      <c r="D2158">
        <v>20160526</v>
      </c>
      <c r="E2158">
        <v>4</v>
      </c>
      <c r="F2158" t="s">
        <v>45</v>
      </c>
      <c r="G2158">
        <v>1</v>
      </c>
      <c r="H2158" t="s">
        <v>8325</v>
      </c>
      <c r="I2158" t="s">
        <v>8326</v>
      </c>
      <c r="J2158" t="s">
        <v>697</v>
      </c>
      <c r="K2158">
        <v>6</v>
      </c>
      <c r="L2158" s="1">
        <v>0.34375</v>
      </c>
      <c r="M2158" s="1">
        <v>0.65277777777777779</v>
      </c>
      <c r="N2158" t="s">
        <v>8327</v>
      </c>
      <c r="O2158" t="s">
        <v>2128</v>
      </c>
      <c r="P2158" t="s">
        <v>42</v>
      </c>
      <c r="AD2158" t="s">
        <v>43</v>
      </c>
    </row>
    <row r="2159" spans="1:30" hidden="1" x14ac:dyDescent="0.3">
      <c r="A2159">
        <v>868</v>
      </c>
      <c r="B2159">
        <v>19185</v>
      </c>
      <c r="C2159" t="s">
        <v>2479</v>
      </c>
      <c r="AD2159" t="s">
        <v>29</v>
      </c>
    </row>
    <row r="2160" spans="1:30" hidden="1" x14ac:dyDescent="0.3">
      <c r="A2160">
        <v>709</v>
      </c>
      <c r="B2160">
        <v>19190</v>
      </c>
      <c r="C2160" t="s">
        <v>44</v>
      </c>
      <c r="AD2160" t="s">
        <v>29</v>
      </c>
    </row>
    <row r="2161" spans="1:30" hidden="1" x14ac:dyDescent="0.3">
      <c r="A2161">
        <v>257</v>
      </c>
      <c r="B2161">
        <v>19193</v>
      </c>
      <c r="C2161" t="s">
        <v>6261</v>
      </c>
      <c r="AD2161" t="s">
        <v>29</v>
      </c>
    </row>
    <row r="2162" spans="1:30" hidden="1" x14ac:dyDescent="0.3">
      <c r="A2162">
        <v>709</v>
      </c>
      <c r="B2162">
        <v>19196</v>
      </c>
      <c r="C2162" t="s">
        <v>6262</v>
      </c>
      <c r="AD2162" t="s">
        <v>29</v>
      </c>
    </row>
    <row r="2163" spans="1:30" hidden="1" x14ac:dyDescent="0.3">
      <c r="A2163">
        <v>257</v>
      </c>
      <c r="B2163">
        <v>19199</v>
      </c>
      <c r="C2163" t="s">
        <v>6263</v>
      </c>
      <c r="AD2163" t="s">
        <v>29</v>
      </c>
    </row>
    <row r="2164" spans="1:30" hidden="1" x14ac:dyDescent="0.3">
      <c r="A2164">
        <v>387</v>
      </c>
      <c r="B2164">
        <v>19202</v>
      </c>
      <c r="C2164" t="s">
        <v>6264</v>
      </c>
      <c r="AD2164" t="s">
        <v>29</v>
      </c>
    </row>
    <row r="2165" spans="1:30" hidden="1" x14ac:dyDescent="0.3">
      <c r="A2165">
        <v>387</v>
      </c>
      <c r="B2165">
        <v>19211</v>
      </c>
      <c r="C2165" t="s">
        <v>6265</v>
      </c>
      <c r="AD2165" t="s">
        <v>29</v>
      </c>
    </row>
    <row r="2166" spans="1:30" hidden="1" x14ac:dyDescent="0.3">
      <c r="A2166">
        <v>387</v>
      </c>
      <c r="B2166">
        <v>19214</v>
      </c>
      <c r="C2166" t="s">
        <v>6266</v>
      </c>
      <c r="AD2166" t="s">
        <v>29</v>
      </c>
    </row>
    <row r="2167" spans="1:30" hidden="1" x14ac:dyDescent="0.3">
      <c r="A2167">
        <v>387</v>
      </c>
      <c r="B2167">
        <v>19217</v>
      </c>
      <c r="C2167" t="s">
        <v>6267</v>
      </c>
      <c r="AD2167" t="s">
        <v>29</v>
      </c>
    </row>
    <row r="2168" spans="1:30" hidden="1" x14ac:dyDescent="0.3">
      <c r="A2168">
        <v>387</v>
      </c>
      <c r="B2168">
        <v>19220</v>
      </c>
      <c r="C2168" t="s">
        <v>6268</v>
      </c>
      <c r="AD2168" t="s">
        <v>29</v>
      </c>
    </row>
    <row r="2169" spans="1:30" hidden="1" x14ac:dyDescent="0.3">
      <c r="A2169">
        <v>1424</v>
      </c>
      <c r="B2169">
        <v>19224</v>
      </c>
      <c r="C2169" t="s">
        <v>6269</v>
      </c>
      <c r="AD2169" t="s">
        <v>29</v>
      </c>
    </row>
    <row r="2170" spans="1:30" hidden="1" x14ac:dyDescent="0.3">
      <c r="A2170">
        <v>387</v>
      </c>
      <c r="B2170">
        <v>19230</v>
      </c>
      <c r="C2170" t="s">
        <v>6268</v>
      </c>
      <c r="AD2170" t="s">
        <v>29</v>
      </c>
    </row>
    <row r="2171" spans="1:30" hidden="1" x14ac:dyDescent="0.3">
      <c r="A2171">
        <v>387</v>
      </c>
      <c r="B2171">
        <v>19236</v>
      </c>
      <c r="C2171" t="s">
        <v>6270</v>
      </c>
      <c r="AD2171" t="s">
        <v>29</v>
      </c>
    </row>
    <row r="2172" spans="1:30" hidden="1" x14ac:dyDescent="0.3">
      <c r="A2172">
        <v>212</v>
      </c>
      <c r="B2172">
        <v>19239</v>
      </c>
      <c r="C2172" t="s">
        <v>5106</v>
      </c>
      <c r="AD2172" t="s">
        <v>29</v>
      </c>
    </row>
    <row r="2173" spans="1:30" hidden="1" x14ac:dyDescent="0.3">
      <c r="A2173">
        <v>387</v>
      </c>
      <c r="B2173">
        <v>19242</v>
      </c>
      <c r="C2173" t="s">
        <v>6271</v>
      </c>
      <c r="AD2173" t="s">
        <v>29</v>
      </c>
    </row>
    <row r="2174" spans="1:30" hidden="1" x14ac:dyDescent="0.3">
      <c r="A2174">
        <v>387</v>
      </c>
      <c r="B2174">
        <v>19245</v>
      </c>
      <c r="C2174" t="s">
        <v>6272</v>
      </c>
      <c r="AD2174" t="s">
        <v>29</v>
      </c>
    </row>
    <row r="2175" spans="1:30" hidden="1" x14ac:dyDescent="0.3">
      <c r="A2175">
        <v>1004</v>
      </c>
      <c r="B2175">
        <v>19248</v>
      </c>
      <c r="C2175" t="s">
        <v>6273</v>
      </c>
      <c r="AD2175" t="s">
        <v>31</v>
      </c>
    </row>
    <row r="2176" spans="1:30" x14ac:dyDescent="0.3">
      <c r="A2176">
        <v>1163</v>
      </c>
      <c r="B2176">
        <v>23476</v>
      </c>
      <c r="C2176" t="s">
        <v>8437</v>
      </c>
      <c r="D2176">
        <v>20160526</v>
      </c>
      <c r="E2176">
        <v>4</v>
      </c>
      <c r="F2176" t="s">
        <v>45</v>
      </c>
      <c r="G2176">
        <v>1</v>
      </c>
      <c r="H2176" t="s">
        <v>8325</v>
      </c>
      <c r="I2176" t="s">
        <v>8326</v>
      </c>
      <c r="J2176" t="s">
        <v>697</v>
      </c>
      <c r="K2176">
        <v>6</v>
      </c>
      <c r="L2176" s="1">
        <v>0.60416666666666663</v>
      </c>
      <c r="M2176" s="1">
        <v>0.65277777777777779</v>
      </c>
      <c r="N2176" t="s">
        <v>8327</v>
      </c>
      <c r="O2176" t="s">
        <v>8367</v>
      </c>
      <c r="P2176" t="s">
        <v>42</v>
      </c>
      <c r="AD2176" t="s">
        <v>43</v>
      </c>
    </row>
    <row r="2177" spans="1:30" x14ac:dyDescent="0.3">
      <c r="A2177">
        <v>1151</v>
      </c>
      <c r="B2177">
        <v>23510</v>
      </c>
      <c r="C2177" t="s">
        <v>8461</v>
      </c>
      <c r="D2177">
        <v>20160523</v>
      </c>
      <c r="E2177">
        <v>2</v>
      </c>
      <c r="F2177" t="s">
        <v>45</v>
      </c>
      <c r="G2177">
        <v>1</v>
      </c>
      <c r="H2177" t="s">
        <v>3673</v>
      </c>
      <c r="J2177" t="s">
        <v>3673</v>
      </c>
      <c r="K2177">
        <v>6</v>
      </c>
      <c r="P2177" t="s">
        <v>57</v>
      </c>
      <c r="S2177">
        <v>10</v>
      </c>
      <c r="T2177" t="s">
        <v>8462</v>
      </c>
      <c r="U2177" t="s">
        <v>8463</v>
      </c>
      <c r="AA2177" t="s">
        <v>8464</v>
      </c>
      <c r="AC2177" t="s">
        <v>8461</v>
      </c>
      <c r="AD2177" t="s">
        <v>43</v>
      </c>
    </row>
    <row r="2178" spans="1:30" hidden="1" x14ac:dyDescent="0.3">
      <c r="A2178">
        <v>387</v>
      </c>
      <c r="B2178">
        <v>19252</v>
      </c>
      <c r="C2178" t="s">
        <v>6284</v>
      </c>
      <c r="AD2178" t="s">
        <v>29</v>
      </c>
    </row>
    <row r="2179" spans="1:30" hidden="1" x14ac:dyDescent="0.3">
      <c r="A2179">
        <v>387</v>
      </c>
      <c r="B2179">
        <v>19255</v>
      </c>
      <c r="C2179" t="s">
        <v>6285</v>
      </c>
      <c r="AD2179" t="s">
        <v>29</v>
      </c>
    </row>
    <row r="2180" spans="1:30" x14ac:dyDescent="0.3">
      <c r="A2180">
        <v>82</v>
      </c>
      <c r="B2180">
        <v>23848</v>
      </c>
      <c r="C2180" t="s">
        <v>8588</v>
      </c>
      <c r="D2180">
        <v>20160526</v>
      </c>
      <c r="E2180">
        <v>4</v>
      </c>
      <c r="F2180" t="s">
        <v>45</v>
      </c>
      <c r="H2180" t="s">
        <v>8589</v>
      </c>
      <c r="I2180" t="s">
        <v>8590</v>
      </c>
      <c r="J2180" t="s">
        <v>272</v>
      </c>
      <c r="K2180">
        <v>6</v>
      </c>
      <c r="L2180" s="1">
        <v>0.4375</v>
      </c>
      <c r="M2180" s="1">
        <v>0.63888888888888895</v>
      </c>
      <c r="P2180" t="s">
        <v>42</v>
      </c>
      <c r="AD2180" t="s">
        <v>43</v>
      </c>
    </row>
    <row r="2181" spans="1:30" hidden="1" x14ac:dyDescent="0.3">
      <c r="A2181">
        <v>387</v>
      </c>
      <c r="B2181">
        <v>19260</v>
      </c>
      <c r="C2181" t="s">
        <v>6289</v>
      </c>
      <c r="AD2181" t="s">
        <v>29</v>
      </c>
    </row>
    <row r="2182" spans="1:30" hidden="1" x14ac:dyDescent="0.3">
      <c r="A2182">
        <v>387</v>
      </c>
      <c r="B2182">
        <v>19263</v>
      </c>
      <c r="C2182" t="s">
        <v>6290</v>
      </c>
      <c r="AD2182" t="s">
        <v>29</v>
      </c>
    </row>
    <row r="2183" spans="1:30" hidden="1" x14ac:dyDescent="0.3">
      <c r="A2183">
        <v>387</v>
      </c>
      <c r="B2183">
        <v>19266</v>
      </c>
      <c r="C2183" t="s">
        <v>6291</v>
      </c>
      <c r="AD2183" t="s">
        <v>29</v>
      </c>
    </row>
    <row r="2184" spans="1:30" hidden="1" x14ac:dyDescent="0.3">
      <c r="A2184">
        <v>387</v>
      </c>
      <c r="B2184">
        <v>19269</v>
      </c>
      <c r="C2184" t="s">
        <v>6292</v>
      </c>
      <c r="AD2184" t="s">
        <v>29</v>
      </c>
    </row>
    <row r="2185" spans="1:30" hidden="1" x14ac:dyDescent="0.3">
      <c r="A2185">
        <v>212</v>
      </c>
      <c r="B2185">
        <v>19272</v>
      </c>
      <c r="C2185" t="s">
        <v>6293</v>
      </c>
      <c r="AD2185" t="s">
        <v>31</v>
      </c>
    </row>
    <row r="2186" spans="1:30" hidden="1" x14ac:dyDescent="0.3">
      <c r="A2186">
        <v>387</v>
      </c>
      <c r="B2186">
        <v>19275</v>
      </c>
      <c r="C2186" t="s">
        <v>6294</v>
      </c>
      <c r="AD2186" t="s">
        <v>29</v>
      </c>
    </row>
    <row r="2187" spans="1:30" hidden="1" x14ac:dyDescent="0.3">
      <c r="A2187">
        <v>387</v>
      </c>
      <c r="B2187">
        <v>19280</v>
      </c>
      <c r="C2187" t="s">
        <v>6295</v>
      </c>
      <c r="AD2187" t="s">
        <v>29</v>
      </c>
    </row>
    <row r="2188" spans="1:30" x14ac:dyDescent="0.3">
      <c r="A2188">
        <v>82</v>
      </c>
      <c r="B2188">
        <v>23849</v>
      </c>
      <c r="C2188" t="s">
        <v>8591</v>
      </c>
      <c r="D2188">
        <v>20160527</v>
      </c>
      <c r="E2188">
        <v>2</v>
      </c>
      <c r="F2188" t="s">
        <v>45</v>
      </c>
      <c r="H2188" t="s">
        <v>8592</v>
      </c>
      <c r="I2188" t="s">
        <v>8590</v>
      </c>
      <c r="J2188" t="s">
        <v>272</v>
      </c>
      <c r="K2188">
        <v>6</v>
      </c>
      <c r="L2188" s="1">
        <v>0.39583333333333331</v>
      </c>
      <c r="M2188" s="1">
        <v>0.64583333333333337</v>
      </c>
      <c r="P2188" t="s">
        <v>42</v>
      </c>
      <c r="AD2188" t="s">
        <v>43</v>
      </c>
    </row>
    <row r="2189" spans="1:30" x14ac:dyDescent="0.3">
      <c r="A2189">
        <v>328</v>
      </c>
      <c r="B2189">
        <v>13070</v>
      </c>
      <c r="C2189" t="s">
        <v>141</v>
      </c>
      <c r="D2189">
        <v>20160525</v>
      </c>
      <c r="E2189">
        <v>3</v>
      </c>
      <c r="F2189" t="s">
        <v>45</v>
      </c>
      <c r="G2189">
        <v>1</v>
      </c>
      <c r="H2189" t="s">
        <v>142</v>
      </c>
      <c r="I2189" t="s">
        <v>143</v>
      </c>
      <c r="J2189" t="s">
        <v>144</v>
      </c>
      <c r="K2189">
        <v>5</v>
      </c>
      <c r="L2189" s="1">
        <v>0.4375</v>
      </c>
      <c r="M2189" s="1">
        <v>0.47916666666666669</v>
      </c>
      <c r="N2189" t="s">
        <v>145</v>
      </c>
      <c r="P2189" t="s">
        <v>57</v>
      </c>
      <c r="W2189" t="s">
        <v>146</v>
      </c>
      <c r="X2189" t="s">
        <v>147</v>
      </c>
      <c r="Y2189">
        <v>36</v>
      </c>
      <c r="AD2189" t="s">
        <v>43</v>
      </c>
    </row>
    <row r="2190" spans="1:30" hidden="1" x14ac:dyDescent="0.3">
      <c r="A2190">
        <v>212</v>
      </c>
      <c r="B2190">
        <v>19286</v>
      </c>
      <c r="C2190" t="s">
        <v>6304</v>
      </c>
      <c r="AD2190" t="s">
        <v>29</v>
      </c>
    </row>
    <row r="2191" spans="1:30" x14ac:dyDescent="0.3">
      <c r="A2191">
        <v>328</v>
      </c>
      <c r="B2191">
        <v>13072</v>
      </c>
      <c r="C2191" t="s">
        <v>148</v>
      </c>
      <c r="D2191">
        <v>20160523</v>
      </c>
      <c r="E2191">
        <v>1</v>
      </c>
      <c r="F2191" t="s">
        <v>45</v>
      </c>
      <c r="G2191">
        <v>1</v>
      </c>
      <c r="H2191" t="s">
        <v>149</v>
      </c>
      <c r="I2191" t="s">
        <v>150</v>
      </c>
      <c r="J2191" t="s">
        <v>144</v>
      </c>
      <c r="K2191">
        <v>5</v>
      </c>
      <c r="L2191" s="1">
        <v>0.60416666666666663</v>
      </c>
      <c r="M2191" s="1">
        <v>0.66666666666666663</v>
      </c>
      <c r="N2191" t="s">
        <v>145</v>
      </c>
      <c r="P2191" t="s">
        <v>57</v>
      </c>
      <c r="Q2191">
        <v>110</v>
      </c>
      <c r="R2191">
        <v>7</v>
      </c>
      <c r="AA2191" t="s">
        <v>151</v>
      </c>
      <c r="AB2191" t="s">
        <v>152</v>
      </c>
      <c r="AD2191" t="s">
        <v>43</v>
      </c>
    </row>
    <row r="2192" spans="1:30" hidden="1" x14ac:dyDescent="0.3">
      <c r="A2192">
        <v>1436</v>
      </c>
      <c r="B2192">
        <v>19293</v>
      </c>
      <c r="C2192" t="s">
        <v>6305</v>
      </c>
      <c r="AD2192" t="s">
        <v>29</v>
      </c>
    </row>
    <row r="2193" spans="1:30" x14ac:dyDescent="0.3">
      <c r="A2193">
        <v>328</v>
      </c>
      <c r="B2193">
        <v>13073</v>
      </c>
      <c r="C2193" t="s">
        <v>153</v>
      </c>
      <c r="D2193">
        <v>20160527</v>
      </c>
      <c r="E2193">
        <v>4</v>
      </c>
      <c r="F2193" t="s">
        <v>45</v>
      </c>
      <c r="G2193">
        <v>1</v>
      </c>
      <c r="H2193" t="s">
        <v>149</v>
      </c>
      <c r="I2193" t="s">
        <v>150</v>
      </c>
      <c r="J2193" t="s">
        <v>144</v>
      </c>
      <c r="K2193">
        <v>5</v>
      </c>
      <c r="L2193" s="1">
        <v>0.41666666666666669</v>
      </c>
      <c r="M2193" s="1">
        <v>0.5</v>
      </c>
      <c r="N2193" t="s">
        <v>145</v>
      </c>
      <c r="P2193" t="s">
        <v>57</v>
      </c>
      <c r="Z2193">
        <v>119</v>
      </c>
      <c r="AA2193" t="s">
        <v>154</v>
      </c>
      <c r="AC2193" t="s">
        <v>153</v>
      </c>
      <c r="AD2193" t="s">
        <v>43</v>
      </c>
    </row>
    <row r="2194" spans="1:30" hidden="1" x14ac:dyDescent="0.3">
      <c r="A2194">
        <v>1436</v>
      </c>
      <c r="B2194">
        <v>19297</v>
      </c>
      <c r="C2194" t="s">
        <v>6313</v>
      </c>
      <c r="AD2194" t="s">
        <v>29</v>
      </c>
    </row>
    <row r="2195" spans="1:30" hidden="1" x14ac:dyDescent="0.3">
      <c r="A2195">
        <v>538</v>
      </c>
      <c r="B2195">
        <v>19301</v>
      </c>
      <c r="C2195" t="s">
        <v>6317</v>
      </c>
      <c r="AD2195" t="s">
        <v>29</v>
      </c>
    </row>
    <row r="2196" spans="1:30" x14ac:dyDescent="0.3">
      <c r="A2196">
        <v>328</v>
      </c>
      <c r="B2196">
        <v>13109</v>
      </c>
      <c r="C2196" t="s">
        <v>187</v>
      </c>
      <c r="D2196">
        <v>20160526</v>
      </c>
      <c r="E2196">
        <v>3</v>
      </c>
      <c r="F2196" t="s">
        <v>45</v>
      </c>
      <c r="G2196">
        <v>1</v>
      </c>
      <c r="H2196" t="s">
        <v>188</v>
      </c>
      <c r="I2196" t="s">
        <v>189</v>
      </c>
      <c r="J2196" t="s">
        <v>190</v>
      </c>
      <c r="K2196">
        <v>5</v>
      </c>
      <c r="L2196" s="1">
        <v>0.4375</v>
      </c>
      <c r="M2196" s="1">
        <v>0.47916666666666669</v>
      </c>
      <c r="N2196" t="s">
        <v>145</v>
      </c>
      <c r="P2196" t="s">
        <v>57</v>
      </c>
      <c r="W2196" t="s">
        <v>191</v>
      </c>
      <c r="X2196" t="s">
        <v>192</v>
      </c>
      <c r="Y2196">
        <v>43</v>
      </c>
      <c r="AD2196" t="s">
        <v>43</v>
      </c>
    </row>
    <row r="2197" spans="1:30" hidden="1" x14ac:dyDescent="0.3">
      <c r="A2197">
        <v>1436</v>
      </c>
      <c r="B2197">
        <v>19305</v>
      </c>
      <c r="C2197" t="s">
        <v>6318</v>
      </c>
      <c r="AD2197" t="s">
        <v>29</v>
      </c>
    </row>
    <row r="2198" spans="1:30" x14ac:dyDescent="0.3">
      <c r="A2198">
        <v>328</v>
      </c>
      <c r="B2198">
        <v>13111</v>
      </c>
      <c r="C2198" t="s">
        <v>203</v>
      </c>
      <c r="D2198">
        <v>20160525</v>
      </c>
      <c r="E2198">
        <v>3</v>
      </c>
      <c r="F2198" t="s">
        <v>45</v>
      </c>
      <c r="G2198">
        <v>1</v>
      </c>
      <c r="H2198" t="s">
        <v>204</v>
      </c>
      <c r="I2198" t="s">
        <v>205</v>
      </c>
      <c r="J2198" t="s">
        <v>144</v>
      </c>
      <c r="K2198">
        <v>5</v>
      </c>
      <c r="L2198" s="1">
        <v>0.41666666666666669</v>
      </c>
      <c r="M2198" s="1">
        <v>0.45833333333333331</v>
      </c>
      <c r="N2198" t="s">
        <v>145</v>
      </c>
      <c r="P2198" t="s">
        <v>57</v>
      </c>
      <c r="W2198" t="s">
        <v>204</v>
      </c>
      <c r="X2198" t="s">
        <v>206</v>
      </c>
      <c r="Y2198">
        <v>39</v>
      </c>
      <c r="AA2198" t="s">
        <v>207</v>
      </c>
      <c r="AB2198" t="s">
        <v>208</v>
      </c>
      <c r="AD2198" t="s">
        <v>43</v>
      </c>
    </row>
    <row r="2199" spans="1:30" hidden="1" x14ac:dyDescent="0.3">
      <c r="A2199">
        <v>1373</v>
      </c>
      <c r="B2199">
        <v>19309</v>
      </c>
      <c r="C2199" t="s">
        <v>6327</v>
      </c>
      <c r="AD2199" t="s">
        <v>29</v>
      </c>
    </row>
    <row r="2200" spans="1:30" hidden="1" x14ac:dyDescent="0.3">
      <c r="A2200">
        <v>1436</v>
      </c>
      <c r="B2200">
        <v>19312</v>
      </c>
      <c r="C2200" t="s">
        <v>6322</v>
      </c>
      <c r="AD2200" t="s">
        <v>29</v>
      </c>
    </row>
    <row r="2201" spans="1:30" ht="247.5" x14ac:dyDescent="0.3">
      <c r="A2201">
        <v>406</v>
      </c>
      <c r="B2201">
        <v>13117</v>
      </c>
      <c r="C2201" t="s">
        <v>209</v>
      </c>
      <c r="D2201">
        <v>20160526</v>
      </c>
      <c r="E2201">
        <v>3</v>
      </c>
      <c r="F2201" t="s">
        <v>38</v>
      </c>
      <c r="G2201">
        <v>1</v>
      </c>
      <c r="I2201" t="s">
        <v>210</v>
      </c>
      <c r="J2201" t="s">
        <v>211</v>
      </c>
      <c r="K2201">
        <v>5</v>
      </c>
      <c r="N2201" t="s">
        <v>212</v>
      </c>
      <c r="O2201" s="2" t="s">
        <v>213</v>
      </c>
      <c r="P2201" t="s">
        <v>42</v>
      </c>
      <c r="AD2201" t="s">
        <v>43</v>
      </c>
    </row>
    <row r="2202" spans="1:30" x14ac:dyDescent="0.3">
      <c r="A2202">
        <v>328</v>
      </c>
      <c r="B2202">
        <v>13149</v>
      </c>
      <c r="C2202" t="s">
        <v>244</v>
      </c>
      <c r="D2202">
        <v>20160524</v>
      </c>
      <c r="E2202">
        <v>2</v>
      </c>
      <c r="F2202" t="s">
        <v>45</v>
      </c>
      <c r="G2202">
        <v>1</v>
      </c>
      <c r="H2202" t="s">
        <v>149</v>
      </c>
      <c r="I2202" t="s">
        <v>245</v>
      </c>
      <c r="J2202" t="s">
        <v>144</v>
      </c>
      <c r="K2202">
        <v>5</v>
      </c>
      <c r="L2202" s="1">
        <v>0.4375</v>
      </c>
      <c r="M2202" s="1">
        <v>0.47916666666666669</v>
      </c>
      <c r="N2202" t="s">
        <v>246</v>
      </c>
      <c r="P2202" t="s">
        <v>57</v>
      </c>
      <c r="S2202">
        <v>1</v>
      </c>
      <c r="T2202" t="s">
        <v>247</v>
      </c>
      <c r="U2202" t="s">
        <v>248</v>
      </c>
      <c r="AA2202" t="s">
        <v>249</v>
      </c>
      <c r="AD2202" t="s">
        <v>43</v>
      </c>
    </row>
    <row r="2203" spans="1:30" x14ac:dyDescent="0.3">
      <c r="A2203">
        <v>478</v>
      </c>
      <c r="B2203">
        <v>13267</v>
      </c>
      <c r="C2203" t="s">
        <v>318</v>
      </c>
      <c r="D2203">
        <v>20160525</v>
      </c>
      <c r="E2203">
        <v>3</v>
      </c>
      <c r="F2203" t="s">
        <v>38</v>
      </c>
      <c r="G2203">
        <v>1</v>
      </c>
      <c r="H2203" t="s">
        <v>319</v>
      </c>
      <c r="I2203" t="s">
        <v>320</v>
      </c>
      <c r="J2203" t="s">
        <v>321</v>
      </c>
      <c r="K2203">
        <v>5</v>
      </c>
      <c r="N2203" t="s">
        <v>322</v>
      </c>
      <c r="O2203" t="s">
        <v>323</v>
      </c>
      <c r="P2203" t="s">
        <v>42</v>
      </c>
      <c r="AD2203" t="s">
        <v>43</v>
      </c>
    </row>
    <row r="2204" spans="1:30" hidden="1" x14ac:dyDescent="0.3">
      <c r="A2204">
        <v>1436</v>
      </c>
      <c r="B2204">
        <v>19320</v>
      </c>
      <c r="C2204" t="s">
        <v>6334</v>
      </c>
      <c r="AD2204" t="s">
        <v>29</v>
      </c>
    </row>
    <row r="2205" spans="1:30" x14ac:dyDescent="0.3">
      <c r="A2205">
        <v>478</v>
      </c>
      <c r="B2205">
        <v>13268</v>
      </c>
      <c r="C2205" t="s">
        <v>318</v>
      </c>
      <c r="D2205">
        <v>20160526</v>
      </c>
      <c r="E2205">
        <v>3</v>
      </c>
      <c r="F2205" t="s">
        <v>38</v>
      </c>
      <c r="G2205">
        <v>1</v>
      </c>
      <c r="H2205" t="s">
        <v>319</v>
      </c>
      <c r="I2205" t="s">
        <v>320</v>
      </c>
      <c r="J2205" t="s">
        <v>321</v>
      </c>
      <c r="K2205">
        <v>5</v>
      </c>
      <c r="N2205" t="s">
        <v>322</v>
      </c>
      <c r="O2205" t="s">
        <v>323</v>
      </c>
      <c r="P2205" t="s">
        <v>42</v>
      </c>
      <c r="AD2205" t="s">
        <v>43</v>
      </c>
    </row>
    <row r="2206" spans="1:30" hidden="1" x14ac:dyDescent="0.3">
      <c r="A2206">
        <v>1436</v>
      </c>
      <c r="B2206">
        <v>19330</v>
      </c>
      <c r="C2206" t="s">
        <v>6338</v>
      </c>
      <c r="AD2206" t="s">
        <v>29</v>
      </c>
    </row>
    <row r="2207" spans="1:30" hidden="1" x14ac:dyDescent="0.3">
      <c r="A2207">
        <v>182</v>
      </c>
      <c r="B2207">
        <v>19333</v>
      </c>
      <c r="C2207" t="s">
        <v>6343</v>
      </c>
      <c r="AD2207" t="s">
        <v>29</v>
      </c>
    </row>
    <row r="2208" spans="1:30" hidden="1" x14ac:dyDescent="0.3">
      <c r="A2208">
        <v>182</v>
      </c>
      <c r="B2208">
        <v>19342</v>
      </c>
      <c r="C2208" t="s">
        <v>6344</v>
      </c>
      <c r="AD2208" t="s">
        <v>29</v>
      </c>
    </row>
    <row r="2209" spans="1:30" hidden="1" x14ac:dyDescent="0.3">
      <c r="A2209">
        <v>182</v>
      </c>
      <c r="B2209">
        <v>19348</v>
      </c>
      <c r="C2209" t="s">
        <v>6345</v>
      </c>
      <c r="AD2209" t="s">
        <v>29</v>
      </c>
    </row>
    <row r="2210" spans="1:30" hidden="1" x14ac:dyDescent="0.3">
      <c r="A2210">
        <v>182</v>
      </c>
      <c r="B2210">
        <v>19351</v>
      </c>
      <c r="C2210" t="s">
        <v>6346</v>
      </c>
      <c r="AD2210" t="s">
        <v>29</v>
      </c>
    </row>
    <row r="2211" spans="1:30" hidden="1" x14ac:dyDescent="0.3">
      <c r="A2211">
        <v>538</v>
      </c>
      <c r="B2211">
        <v>19354</v>
      </c>
      <c r="C2211" t="s">
        <v>3380</v>
      </c>
      <c r="AD2211" t="s">
        <v>29</v>
      </c>
    </row>
    <row r="2212" spans="1:30" hidden="1" x14ac:dyDescent="0.3">
      <c r="A2212">
        <v>538</v>
      </c>
      <c r="B2212">
        <v>19357</v>
      </c>
      <c r="C2212" t="s">
        <v>3391</v>
      </c>
      <c r="AD2212" t="s">
        <v>29</v>
      </c>
    </row>
    <row r="2213" spans="1:30" hidden="1" x14ac:dyDescent="0.3">
      <c r="A2213">
        <v>538</v>
      </c>
      <c r="B2213">
        <v>19360</v>
      </c>
      <c r="C2213" t="s">
        <v>3395</v>
      </c>
      <c r="AD2213" t="s">
        <v>29</v>
      </c>
    </row>
    <row r="2214" spans="1:30" ht="409.5" x14ac:dyDescent="0.3">
      <c r="A2214">
        <v>345</v>
      </c>
      <c r="B2214">
        <v>13365</v>
      </c>
      <c r="C2214" t="s">
        <v>378</v>
      </c>
      <c r="D2214">
        <v>20160526</v>
      </c>
      <c r="E2214">
        <v>2</v>
      </c>
      <c r="F2214" t="s">
        <v>45</v>
      </c>
      <c r="J2214" t="s">
        <v>321</v>
      </c>
      <c r="K2214">
        <v>5</v>
      </c>
      <c r="P2214" t="s">
        <v>57</v>
      </c>
      <c r="S2214">
        <v>1</v>
      </c>
      <c r="T2214" t="s">
        <v>379</v>
      </c>
      <c r="U2214" t="s">
        <v>380</v>
      </c>
      <c r="AA2214" t="s">
        <v>381</v>
      </c>
      <c r="AB2214" s="2" t="s">
        <v>382</v>
      </c>
      <c r="AC2214" t="s">
        <v>378</v>
      </c>
      <c r="AD2214" t="s">
        <v>43</v>
      </c>
    </row>
    <row r="2215" spans="1:30" x14ac:dyDescent="0.3">
      <c r="A2215">
        <v>557</v>
      </c>
      <c r="B2215">
        <v>13411</v>
      </c>
      <c r="C2215" t="s">
        <v>397</v>
      </c>
      <c r="D2215">
        <v>20160523</v>
      </c>
      <c r="E2215">
        <v>4</v>
      </c>
      <c r="F2215" t="s">
        <v>38</v>
      </c>
      <c r="G2215">
        <v>1</v>
      </c>
      <c r="H2215" t="s">
        <v>398</v>
      </c>
      <c r="I2215" t="s">
        <v>399</v>
      </c>
      <c r="J2215" t="s">
        <v>400</v>
      </c>
      <c r="K2215">
        <v>5</v>
      </c>
      <c r="L2215" s="1">
        <v>0.41666666666666669</v>
      </c>
      <c r="M2215" s="1">
        <v>0.47916666666666669</v>
      </c>
      <c r="N2215" t="s">
        <v>401</v>
      </c>
      <c r="O2215" t="s">
        <v>402</v>
      </c>
      <c r="P2215" t="s">
        <v>57</v>
      </c>
      <c r="Z2215">
        <v>22</v>
      </c>
      <c r="AA2215" t="s">
        <v>403</v>
      </c>
      <c r="AB2215" t="s">
        <v>404</v>
      </c>
      <c r="AC2215" t="s">
        <v>405</v>
      </c>
      <c r="AD2215" t="s">
        <v>43</v>
      </c>
    </row>
    <row r="2216" spans="1:30" x14ac:dyDescent="0.3">
      <c r="A2216">
        <v>637</v>
      </c>
      <c r="B2216">
        <v>13555</v>
      </c>
      <c r="C2216" t="s">
        <v>495</v>
      </c>
      <c r="D2216">
        <v>20160524</v>
      </c>
      <c r="E2216">
        <v>2</v>
      </c>
      <c r="F2216" t="s">
        <v>38</v>
      </c>
      <c r="G2216">
        <v>1</v>
      </c>
      <c r="H2216" t="s">
        <v>496</v>
      </c>
      <c r="I2216" t="s">
        <v>497</v>
      </c>
      <c r="J2216" t="s">
        <v>498</v>
      </c>
      <c r="K2216">
        <v>5</v>
      </c>
      <c r="L2216" s="1">
        <v>0.41666666666666669</v>
      </c>
      <c r="M2216" s="1">
        <v>0.52083333333333337</v>
      </c>
      <c r="N2216" t="s">
        <v>499</v>
      </c>
      <c r="O2216" t="s">
        <v>500</v>
      </c>
      <c r="P2216" t="s">
        <v>57</v>
      </c>
      <c r="S2216">
        <v>60</v>
      </c>
      <c r="T2216">
        <v>1</v>
      </c>
      <c r="U2216" t="s">
        <v>501</v>
      </c>
      <c r="AA2216" t="s">
        <v>502</v>
      </c>
      <c r="AB2216" t="s">
        <v>503</v>
      </c>
      <c r="AC2216" t="s">
        <v>495</v>
      </c>
      <c r="AD2216" t="s">
        <v>43</v>
      </c>
    </row>
    <row r="2217" spans="1:30" hidden="1" x14ac:dyDescent="0.3">
      <c r="A2217">
        <v>1449</v>
      </c>
      <c r="B2217">
        <v>19367</v>
      </c>
      <c r="C2217" t="s">
        <v>6350</v>
      </c>
      <c r="AD2217" t="s">
        <v>29</v>
      </c>
    </row>
    <row r="2218" spans="1:30" hidden="1" x14ac:dyDescent="0.3">
      <c r="A2218">
        <v>1449</v>
      </c>
      <c r="B2218">
        <v>19370</v>
      </c>
      <c r="C2218" t="s">
        <v>6351</v>
      </c>
      <c r="AD2218" t="s">
        <v>29</v>
      </c>
    </row>
    <row r="2219" spans="1:30" ht="409.5" x14ac:dyDescent="0.3">
      <c r="A2219">
        <v>744</v>
      </c>
      <c r="B2219">
        <v>13870</v>
      </c>
      <c r="C2219" t="s">
        <v>767</v>
      </c>
      <c r="D2219">
        <v>20160524</v>
      </c>
      <c r="E2219">
        <v>3</v>
      </c>
      <c r="F2219" t="s">
        <v>38</v>
      </c>
      <c r="G2219">
        <v>1</v>
      </c>
      <c r="H2219" t="s">
        <v>768</v>
      </c>
      <c r="I2219" t="s">
        <v>769</v>
      </c>
      <c r="J2219" t="s">
        <v>770</v>
      </c>
      <c r="K2219">
        <v>5</v>
      </c>
      <c r="L2219" s="1">
        <v>0.41666666666666669</v>
      </c>
      <c r="M2219" s="1">
        <v>0.75</v>
      </c>
      <c r="N2219" t="s">
        <v>771</v>
      </c>
      <c r="O2219" s="2" t="s">
        <v>772</v>
      </c>
      <c r="P2219" t="s">
        <v>57</v>
      </c>
      <c r="W2219" t="s">
        <v>768</v>
      </c>
      <c r="X2219" t="s">
        <v>773</v>
      </c>
      <c r="Y2219">
        <v>11</v>
      </c>
      <c r="AC2219" t="s">
        <v>774</v>
      </c>
      <c r="AD2219" t="s">
        <v>43</v>
      </c>
    </row>
    <row r="2220" spans="1:30" ht="409.5" x14ac:dyDescent="0.3">
      <c r="A2220">
        <v>744</v>
      </c>
      <c r="B2220">
        <v>13874</v>
      </c>
      <c r="C2220" t="s">
        <v>767</v>
      </c>
      <c r="D2220">
        <v>20160525</v>
      </c>
      <c r="E2220">
        <v>3</v>
      </c>
      <c r="F2220" t="s">
        <v>38</v>
      </c>
      <c r="G2220">
        <v>1</v>
      </c>
      <c r="H2220" t="s">
        <v>768</v>
      </c>
      <c r="I2220" t="s">
        <v>769</v>
      </c>
      <c r="J2220" t="s">
        <v>770</v>
      </c>
      <c r="K2220">
        <v>5</v>
      </c>
      <c r="L2220" s="1">
        <v>0.41666666666666669</v>
      </c>
      <c r="M2220" s="1">
        <v>0.75</v>
      </c>
      <c r="N2220" t="s">
        <v>775</v>
      </c>
      <c r="O2220" s="2" t="s">
        <v>772</v>
      </c>
      <c r="P2220" t="s">
        <v>57</v>
      </c>
      <c r="W2220" t="s">
        <v>768</v>
      </c>
      <c r="X2220" t="s">
        <v>776</v>
      </c>
      <c r="Y2220">
        <v>30</v>
      </c>
      <c r="AC2220" t="s">
        <v>774</v>
      </c>
      <c r="AD2220" t="s">
        <v>43</v>
      </c>
    </row>
    <row r="2221" spans="1:30" hidden="1" x14ac:dyDescent="0.3">
      <c r="A2221">
        <v>1449</v>
      </c>
      <c r="B2221">
        <v>19375</v>
      </c>
      <c r="C2221" t="s">
        <v>5473</v>
      </c>
      <c r="AD2221" t="s">
        <v>29</v>
      </c>
    </row>
    <row r="2222" spans="1:30" hidden="1" x14ac:dyDescent="0.3">
      <c r="A2222">
        <v>1449</v>
      </c>
      <c r="B2222">
        <v>19378</v>
      </c>
      <c r="C2222" t="s">
        <v>6350</v>
      </c>
      <c r="AD2222" t="s">
        <v>29</v>
      </c>
    </row>
    <row r="2223" spans="1:30" hidden="1" x14ac:dyDescent="0.3">
      <c r="A2223">
        <v>671</v>
      </c>
      <c r="B2223">
        <v>19381</v>
      </c>
      <c r="C2223" t="s">
        <v>6358</v>
      </c>
      <c r="AD2223" t="s">
        <v>29</v>
      </c>
    </row>
    <row r="2224" spans="1:30" hidden="1" x14ac:dyDescent="0.3">
      <c r="A2224">
        <v>671</v>
      </c>
      <c r="B2224">
        <v>19384</v>
      </c>
      <c r="C2224" t="s">
        <v>5476</v>
      </c>
      <c r="AD2224" t="s">
        <v>29</v>
      </c>
    </row>
    <row r="2225" spans="1:30" hidden="1" x14ac:dyDescent="0.3">
      <c r="A2225">
        <v>671</v>
      </c>
      <c r="B2225">
        <v>19387</v>
      </c>
      <c r="C2225" t="s">
        <v>5476</v>
      </c>
      <c r="AD2225" t="s">
        <v>29</v>
      </c>
    </row>
    <row r="2226" spans="1:30" hidden="1" x14ac:dyDescent="0.3">
      <c r="A2226">
        <v>671</v>
      </c>
      <c r="B2226">
        <v>19390</v>
      </c>
      <c r="C2226" t="s">
        <v>5478</v>
      </c>
      <c r="AD2226" t="s">
        <v>29</v>
      </c>
    </row>
    <row r="2227" spans="1:30" hidden="1" x14ac:dyDescent="0.3">
      <c r="A2227">
        <v>671</v>
      </c>
      <c r="B2227">
        <v>19393</v>
      </c>
      <c r="C2227" t="s">
        <v>5478</v>
      </c>
      <c r="AD2227" t="s">
        <v>29</v>
      </c>
    </row>
    <row r="2228" spans="1:30" hidden="1" x14ac:dyDescent="0.3">
      <c r="A2228">
        <v>671</v>
      </c>
      <c r="B2228">
        <v>19396</v>
      </c>
      <c r="C2228" t="s">
        <v>5473</v>
      </c>
      <c r="AD2228" t="s">
        <v>29</v>
      </c>
    </row>
    <row r="2229" spans="1:30" hidden="1" x14ac:dyDescent="0.3">
      <c r="A2229">
        <v>671</v>
      </c>
      <c r="B2229">
        <v>19399</v>
      </c>
      <c r="C2229" t="s">
        <v>5473</v>
      </c>
      <c r="AD2229" t="s">
        <v>29</v>
      </c>
    </row>
    <row r="2230" spans="1:30" hidden="1" x14ac:dyDescent="0.3">
      <c r="A2230">
        <v>671</v>
      </c>
      <c r="B2230">
        <v>19402</v>
      </c>
      <c r="C2230" t="s">
        <v>5473</v>
      </c>
      <c r="AD2230" t="s">
        <v>29</v>
      </c>
    </row>
    <row r="2231" spans="1:30" hidden="1" x14ac:dyDescent="0.3">
      <c r="A2231">
        <v>69</v>
      </c>
      <c r="B2231">
        <v>19405</v>
      </c>
      <c r="C2231" t="s">
        <v>6359</v>
      </c>
      <c r="AD2231" t="s">
        <v>31</v>
      </c>
    </row>
    <row r="2232" spans="1:30" hidden="1" x14ac:dyDescent="0.3">
      <c r="A2232">
        <v>1475</v>
      </c>
      <c r="B2232">
        <v>19408</v>
      </c>
      <c r="C2232" t="s">
        <v>6360</v>
      </c>
      <c r="AD2232" t="s">
        <v>29</v>
      </c>
    </row>
    <row r="2233" spans="1:30" x14ac:dyDescent="0.3">
      <c r="A2233">
        <v>639</v>
      </c>
      <c r="B2233">
        <v>13922</v>
      </c>
      <c r="C2233" t="s">
        <v>825</v>
      </c>
      <c r="D2233">
        <v>20160527</v>
      </c>
      <c r="E2233">
        <v>4</v>
      </c>
      <c r="F2233" t="s">
        <v>45</v>
      </c>
      <c r="J2233" t="s">
        <v>826</v>
      </c>
      <c r="K2233">
        <v>5</v>
      </c>
      <c r="P2233" t="s">
        <v>57</v>
      </c>
      <c r="Z2233">
        <v>36</v>
      </c>
      <c r="AA2233" t="s">
        <v>827</v>
      </c>
      <c r="AB2233" t="s">
        <v>828</v>
      </c>
      <c r="AC2233" t="s">
        <v>825</v>
      </c>
      <c r="AD2233" t="s">
        <v>43</v>
      </c>
    </row>
    <row r="2234" spans="1:30" hidden="1" x14ac:dyDescent="0.3">
      <c r="A2234">
        <v>1072</v>
      </c>
      <c r="B2234">
        <v>19418</v>
      </c>
      <c r="C2234" t="s">
        <v>6366</v>
      </c>
      <c r="AD2234" t="s">
        <v>31</v>
      </c>
    </row>
    <row r="2235" spans="1:30" hidden="1" x14ac:dyDescent="0.3">
      <c r="A2235">
        <v>1072</v>
      </c>
      <c r="B2235">
        <v>19423</v>
      </c>
      <c r="C2235" t="s">
        <v>6367</v>
      </c>
      <c r="AD2235" t="s">
        <v>31</v>
      </c>
    </row>
    <row r="2236" spans="1:30" hidden="1" x14ac:dyDescent="0.3">
      <c r="A2236">
        <v>1072</v>
      </c>
      <c r="B2236">
        <v>19426</v>
      </c>
      <c r="C2236" t="s">
        <v>6368</v>
      </c>
      <c r="AD2236" t="s">
        <v>31</v>
      </c>
    </row>
    <row r="2237" spans="1:30" x14ac:dyDescent="0.3">
      <c r="A2237">
        <v>56</v>
      </c>
      <c r="B2237">
        <v>13933</v>
      </c>
      <c r="C2237" t="s">
        <v>848</v>
      </c>
      <c r="D2237">
        <v>20160524</v>
      </c>
      <c r="E2237">
        <v>3</v>
      </c>
      <c r="F2237" t="s">
        <v>38</v>
      </c>
      <c r="G2237">
        <v>1</v>
      </c>
      <c r="H2237" t="s">
        <v>849</v>
      </c>
      <c r="I2237" t="s">
        <v>850</v>
      </c>
      <c r="J2237" t="s">
        <v>770</v>
      </c>
      <c r="K2237">
        <v>5</v>
      </c>
      <c r="L2237" s="1">
        <v>0.66666666666666663</v>
      </c>
      <c r="M2237" s="1">
        <v>0.70833333333333337</v>
      </c>
      <c r="N2237" t="s">
        <v>851</v>
      </c>
      <c r="O2237" t="s">
        <v>852</v>
      </c>
      <c r="P2237" t="s">
        <v>57</v>
      </c>
      <c r="W2237" t="s">
        <v>849</v>
      </c>
      <c r="X2237" t="s">
        <v>853</v>
      </c>
      <c r="Y2237">
        <v>11</v>
      </c>
      <c r="AA2237" t="s">
        <v>854</v>
      </c>
      <c r="AC2237" t="s">
        <v>848</v>
      </c>
      <c r="AD2237" t="s">
        <v>43</v>
      </c>
    </row>
    <row r="2238" spans="1:30" hidden="1" x14ac:dyDescent="0.3">
      <c r="A2238">
        <v>1072</v>
      </c>
      <c r="B2238">
        <v>19430</v>
      </c>
      <c r="C2238" t="s">
        <v>3225</v>
      </c>
      <c r="AD2238" t="s">
        <v>29</v>
      </c>
    </row>
    <row r="2239" spans="1:30" x14ac:dyDescent="0.3">
      <c r="A2239">
        <v>56</v>
      </c>
      <c r="B2239">
        <v>13934</v>
      </c>
      <c r="C2239" t="s">
        <v>848</v>
      </c>
      <c r="D2239">
        <v>20160525</v>
      </c>
      <c r="E2239">
        <v>3</v>
      </c>
      <c r="F2239" t="s">
        <v>38</v>
      </c>
      <c r="G2239">
        <v>1</v>
      </c>
      <c r="H2239" t="s">
        <v>849</v>
      </c>
      <c r="I2239" t="s">
        <v>850</v>
      </c>
      <c r="J2239" t="s">
        <v>770</v>
      </c>
      <c r="K2239">
        <v>5</v>
      </c>
      <c r="L2239" s="1">
        <v>0.66666666666666663</v>
      </c>
      <c r="M2239" s="1">
        <v>0.70833333333333337</v>
      </c>
      <c r="N2239" t="s">
        <v>855</v>
      </c>
      <c r="O2239" t="s">
        <v>852</v>
      </c>
      <c r="P2239" t="s">
        <v>57</v>
      </c>
      <c r="W2239" t="s">
        <v>849</v>
      </c>
      <c r="X2239" t="s">
        <v>853</v>
      </c>
      <c r="Y2239">
        <v>20</v>
      </c>
      <c r="AB2239" t="s">
        <v>856</v>
      </c>
      <c r="AC2239" t="s">
        <v>848</v>
      </c>
      <c r="AD2239" t="s">
        <v>43</v>
      </c>
    </row>
    <row r="2240" spans="1:30" hidden="1" x14ac:dyDescent="0.3">
      <c r="A2240">
        <v>1072</v>
      </c>
      <c r="B2240">
        <v>19434</v>
      </c>
      <c r="C2240" t="s">
        <v>6378</v>
      </c>
      <c r="AD2240" t="s">
        <v>29</v>
      </c>
    </row>
    <row r="2241" spans="1:30" hidden="1" x14ac:dyDescent="0.3">
      <c r="A2241">
        <v>1072</v>
      </c>
      <c r="B2241">
        <v>19437</v>
      </c>
      <c r="C2241" t="s">
        <v>6366</v>
      </c>
      <c r="AD2241" t="s">
        <v>29</v>
      </c>
    </row>
    <row r="2242" spans="1:30" x14ac:dyDescent="0.3">
      <c r="A2242">
        <v>56</v>
      </c>
      <c r="B2242">
        <v>13935</v>
      </c>
      <c r="C2242" t="s">
        <v>847</v>
      </c>
      <c r="D2242">
        <v>20160526</v>
      </c>
      <c r="E2242">
        <v>3</v>
      </c>
      <c r="F2242" t="s">
        <v>38</v>
      </c>
      <c r="H2242" t="s">
        <v>849</v>
      </c>
      <c r="I2242" t="s">
        <v>850</v>
      </c>
      <c r="J2242" t="s">
        <v>770</v>
      </c>
      <c r="K2242">
        <v>5</v>
      </c>
      <c r="L2242" s="1">
        <v>0.66666666666666663</v>
      </c>
      <c r="M2242" s="1">
        <v>0.70833333333333337</v>
      </c>
      <c r="N2242" t="s">
        <v>851</v>
      </c>
      <c r="O2242" t="s">
        <v>852</v>
      </c>
      <c r="P2242" t="s">
        <v>57</v>
      </c>
      <c r="W2242" t="s">
        <v>849</v>
      </c>
      <c r="X2242" t="s">
        <v>853</v>
      </c>
      <c r="Y2242">
        <v>31</v>
      </c>
      <c r="AA2242" t="s">
        <v>857</v>
      </c>
      <c r="AB2242" t="s">
        <v>858</v>
      </c>
      <c r="AC2242" t="s">
        <v>847</v>
      </c>
      <c r="AD2242" t="s">
        <v>43</v>
      </c>
    </row>
    <row r="2243" spans="1:30" ht="409.5" x14ac:dyDescent="0.3">
      <c r="A2243">
        <v>56</v>
      </c>
      <c r="B2243">
        <v>13938</v>
      </c>
      <c r="C2243" t="s">
        <v>847</v>
      </c>
      <c r="D2243">
        <v>20160527</v>
      </c>
      <c r="E2243">
        <v>3</v>
      </c>
      <c r="F2243" t="s">
        <v>38</v>
      </c>
      <c r="G2243">
        <v>1</v>
      </c>
      <c r="H2243" t="s">
        <v>849</v>
      </c>
      <c r="I2243" t="s">
        <v>850</v>
      </c>
      <c r="J2243" t="s">
        <v>770</v>
      </c>
      <c r="K2243">
        <v>5</v>
      </c>
      <c r="L2243" s="1">
        <v>0.66666666666666663</v>
      </c>
      <c r="M2243" s="1">
        <v>0.70833333333333337</v>
      </c>
      <c r="N2243" t="s">
        <v>851</v>
      </c>
      <c r="O2243" t="s">
        <v>852</v>
      </c>
      <c r="P2243" t="s">
        <v>57</v>
      </c>
      <c r="W2243" t="s">
        <v>849</v>
      </c>
      <c r="X2243" t="s">
        <v>853</v>
      </c>
      <c r="Y2243">
        <v>11</v>
      </c>
      <c r="AA2243" t="s">
        <v>859</v>
      </c>
      <c r="AB2243" s="2" t="s">
        <v>860</v>
      </c>
      <c r="AC2243" t="s">
        <v>847</v>
      </c>
      <c r="AD2243" t="s">
        <v>43</v>
      </c>
    </row>
    <row r="2244" spans="1:30" ht="409.5" x14ac:dyDescent="0.3">
      <c r="A2244">
        <v>744</v>
      </c>
      <c r="B2244">
        <v>13947</v>
      </c>
      <c r="C2244" t="s">
        <v>877</v>
      </c>
      <c r="D2244">
        <v>20160526</v>
      </c>
      <c r="E2244">
        <v>3</v>
      </c>
      <c r="F2244" t="s">
        <v>38</v>
      </c>
      <c r="G2244">
        <v>1</v>
      </c>
      <c r="H2244" t="s">
        <v>768</v>
      </c>
      <c r="I2244" t="s">
        <v>769</v>
      </c>
      <c r="J2244" t="s">
        <v>770</v>
      </c>
      <c r="K2244">
        <v>5</v>
      </c>
      <c r="L2244" s="1">
        <v>0.41666666666666669</v>
      </c>
      <c r="M2244" s="1">
        <v>0.75</v>
      </c>
      <c r="N2244" t="s">
        <v>771</v>
      </c>
      <c r="O2244" s="2" t="s">
        <v>878</v>
      </c>
      <c r="P2244" t="s">
        <v>57</v>
      </c>
      <c r="W2244" t="s">
        <v>768</v>
      </c>
      <c r="X2244" t="s">
        <v>776</v>
      </c>
      <c r="Y2244">
        <v>30</v>
      </c>
      <c r="AC2244" t="s">
        <v>879</v>
      </c>
      <c r="AD2244" t="s">
        <v>43</v>
      </c>
    </row>
    <row r="2245" spans="1:30" hidden="1" x14ac:dyDescent="0.3">
      <c r="A2245">
        <v>766</v>
      </c>
      <c r="B2245">
        <v>19448</v>
      </c>
      <c r="C2245" t="s">
        <v>5003</v>
      </c>
      <c r="AD2245" t="s">
        <v>31</v>
      </c>
    </row>
    <row r="2246" spans="1:30" hidden="1" x14ac:dyDescent="0.3">
      <c r="A2246">
        <v>256</v>
      </c>
      <c r="B2246">
        <v>19452</v>
      </c>
      <c r="C2246" t="s">
        <v>220</v>
      </c>
      <c r="AD2246" t="s">
        <v>29</v>
      </c>
    </row>
    <row r="2247" spans="1:30" x14ac:dyDescent="0.3">
      <c r="A2247">
        <v>779</v>
      </c>
      <c r="B2247">
        <v>14012</v>
      </c>
      <c r="C2247" t="s">
        <v>929</v>
      </c>
      <c r="D2247">
        <v>20160525</v>
      </c>
      <c r="E2247">
        <v>3</v>
      </c>
      <c r="F2247" t="s">
        <v>38</v>
      </c>
      <c r="G2247">
        <v>1</v>
      </c>
      <c r="H2247" t="s">
        <v>930</v>
      </c>
      <c r="I2247" t="s">
        <v>931</v>
      </c>
      <c r="J2247" t="s">
        <v>932</v>
      </c>
      <c r="K2247">
        <v>5</v>
      </c>
      <c r="L2247" s="1">
        <v>0.60416666666666663</v>
      </c>
      <c r="M2247" s="1">
        <v>0.64583333333333337</v>
      </c>
      <c r="N2247" t="s">
        <v>933</v>
      </c>
      <c r="O2247" t="s">
        <v>934</v>
      </c>
      <c r="P2247" t="s">
        <v>57</v>
      </c>
      <c r="W2247" t="s">
        <v>935</v>
      </c>
      <c r="X2247">
        <v>1</v>
      </c>
      <c r="Y2247">
        <v>32</v>
      </c>
      <c r="AB2247" t="s">
        <v>936</v>
      </c>
      <c r="AC2247" t="s">
        <v>937</v>
      </c>
      <c r="AD2247" t="s">
        <v>43</v>
      </c>
    </row>
    <row r="2248" spans="1:30" hidden="1" x14ac:dyDescent="0.3">
      <c r="A2248">
        <v>1475</v>
      </c>
      <c r="B2248">
        <v>19456</v>
      </c>
      <c r="C2248" t="s">
        <v>6360</v>
      </c>
      <c r="AD2248" t="s">
        <v>29</v>
      </c>
    </row>
    <row r="2249" spans="1:30" x14ac:dyDescent="0.3">
      <c r="A2249">
        <v>779</v>
      </c>
      <c r="B2249">
        <v>14013</v>
      </c>
      <c r="C2249" t="s">
        <v>938</v>
      </c>
      <c r="D2249">
        <v>20160526</v>
      </c>
      <c r="E2249">
        <v>3</v>
      </c>
      <c r="F2249" t="s">
        <v>38</v>
      </c>
      <c r="G2249">
        <v>1</v>
      </c>
      <c r="H2249" t="s">
        <v>930</v>
      </c>
      <c r="I2249" t="s">
        <v>931</v>
      </c>
      <c r="J2249" t="s">
        <v>932</v>
      </c>
      <c r="K2249">
        <v>5</v>
      </c>
      <c r="L2249" s="1">
        <v>0.60416666666666663</v>
      </c>
      <c r="M2249" s="1">
        <v>0.64583333333333337</v>
      </c>
      <c r="N2249" t="s">
        <v>933</v>
      </c>
      <c r="O2249" t="s">
        <v>939</v>
      </c>
      <c r="P2249" t="s">
        <v>42</v>
      </c>
      <c r="AD2249" t="s">
        <v>43</v>
      </c>
    </row>
    <row r="2250" spans="1:30" hidden="1" x14ac:dyDescent="0.3">
      <c r="A2250">
        <v>1475</v>
      </c>
      <c r="B2250">
        <v>19460</v>
      </c>
      <c r="C2250" t="s">
        <v>6360</v>
      </c>
      <c r="AD2250" t="s">
        <v>29</v>
      </c>
    </row>
    <row r="2251" spans="1:30" hidden="1" x14ac:dyDescent="0.3">
      <c r="A2251">
        <v>1475</v>
      </c>
      <c r="B2251">
        <v>19463</v>
      </c>
      <c r="C2251" t="s">
        <v>6360</v>
      </c>
      <c r="AD2251" t="s">
        <v>29</v>
      </c>
    </row>
    <row r="2252" spans="1:30" hidden="1" x14ac:dyDescent="0.3">
      <c r="A2252">
        <v>820</v>
      </c>
      <c r="B2252">
        <v>19466</v>
      </c>
      <c r="C2252" t="s">
        <v>6402</v>
      </c>
      <c r="AD2252" t="s">
        <v>29</v>
      </c>
    </row>
    <row r="2253" spans="1:30" hidden="1" x14ac:dyDescent="0.3">
      <c r="A2253">
        <v>820</v>
      </c>
      <c r="B2253">
        <v>19468</v>
      </c>
      <c r="C2253" t="s">
        <v>6402</v>
      </c>
      <c r="AD2253" t="s">
        <v>29</v>
      </c>
    </row>
    <row r="2254" spans="1:30" hidden="1" x14ac:dyDescent="0.3">
      <c r="A2254">
        <v>1475</v>
      </c>
      <c r="B2254">
        <v>19471</v>
      </c>
      <c r="C2254" t="s">
        <v>6403</v>
      </c>
      <c r="AD2254" t="s">
        <v>31</v>
      </c>
    </row>
    <row r="2255" spans="1:30" x14ac:dyDescent="0.3">
      <c r="A2255">
        <v>779</v>
      </c>
      <c r="B2255">
        <v>14017</v>
      </c>
      <c r="C2255" t="s">
        <v>929</v>
      </c>
      <c r="D2255">
        <v>20160526</v>
      </c>
      <c r="E2255">
        <v>3</v>
      </c>
      <c r="F2255" t="s">
        <v>38</v>
      </c>
      <c r="G2255">
        <v>1</v>
      </c>
      <c r="H2255" t="s">
        <v>930</v>
      </c>
      <c r="I2255" t="s">
        <v>931</v>
      </c>
      <c r="J2255" t="s">
        <v>932</v>
      </c>
      <c r="K2255">
        <v>5</v>
      </c>
      <c r="L2255" s="1">
        <v>0.4375</v>
      </c>
      <c r="M2255" s="1">
        <v>0.47916666666666669</v>
      </c>
      <c r="N2255" t="s">
        <v>933</v>
      </c>
      <c r="O2255" t="s">
        <v>934</v>
      </c>
      <c r="P2255" t="s">
        <v>42</v>
      </c>
      <c r="AD2255" t="s">
        <v>43</v>
      </c>
    </row>
    <row r="2256" spans="1:30" x14ac:dyDescent="0.3">
      <c r="A2256">
        <v>779</v>
      </c>
      <c r="B2256">
        <v>14019</v>
      </c>
      <c r="C2256" t="s">
        <v>940</v>
      </c>
      <c r="D2256">
        <v>20160527</v>
      </c>
      <c r="E2256">
        <v>3</v>
      </c>
      <c r="F2256" t="s">
        <v>38</v>
      </c>
      <c r="G2256">
        <v>1</v>
      </c>
      <c r="H2256" t="s">
        <v>941</v>
      </c>
      <c r="I2256" t="s">
        <v>931</v>
      </c>
      <c r="J2256" t="s">
        <v>932</v>
      </c>
      <c r="K2256">
        <v>5</v>
      </c>
      <c r="L2256" s="1">
        <v>0.4375</v>
      </c>
      <c r="M2256" s="1">
        <v>0.47916666666666669</v>
      </c>
      <c r="N2256" t="s">
        <v>933</v>
      </c>
      <c r="O2256" t="s">
        <v>939</v>
      </c>
      <c r="P2256" t="s">
        <v>42</v>
      </c>
      <c r="AD2256" t="s">
        <v>43</v>
      </c>
    </row>
    <row r="2257" spans="1:30" x14ac:dyDescent="0.3">
      <c r="A2257">
        <v>83</v>
      </c>
      <c r="B2257">
        <v>14106</v>
      </c>
      <c r="C2257" t="s">
        <v>998</v>
      </c>
      <c r="D2257">
        <v>20160523</v>
      </c>
      <c r="E2257">
        <v>1</v>
      </c>
      <c r="F2257" t="s">
        <v>45</v>
      </c>
      <c r="H2257" t="s">
        <v>999</v>
      </c>
      <c r="I2257" t="s">
        <v>1000</v>
      </c>
      <c r="J2257" t="s">
        <v>1001</v>
      </c>
      <c r="K2257">
        <v>5</v>
      </c>
      <c r="L2257" s="1">
        <v>0.58333333333333337</v>
      </c>
      <c r="M2257" s="1">
        <v>0.6875</v>
      </c>
      <c r="N2257" t="s">
        <v>1002</v>
      </c>
      <c r="P2257" t="s">
        <v>42</v>
      </c>
      <c r="AD2257" t="s">
        <v>43</v>
      </c>
    </row>
    <row r="2258" spans="1:30" x14ac:dyDescent="0.3">
      <c r="A2258">
        <v>557</v>
      </c>
      <c r="B2258">
        <v>14195</v>
      </c>
      <c r="C2258" t="s">
        <v>1124</v>
      </c>
      <c r="D2258">
        <v>20160524</v>
      </c>
      <c r="E2258">
        <v>4</v>
      </c>
      <c r="F2258" t="s">
        <v>38</v>
      </c>
      <c r="G2258">
        <v>1</v>
      </c>
      <c r="H2258" t="s">
        <v>1125</v>
      </c>
      <c r="I2258" t="s">
        <v>399</v>
      </c>
      <c r="J2258" t="s">
        <v>400</v>
      </c>
      <c r="K2258">
        <v>5</v>
      </c>
      <c r="L2258" s="1">
        <v>0.39583333333333331</v>
      </c>
      <c r="M2258" s="1">
        <v>0.52083333333333337</v>
      </c>
      <c r="N2258" t="s">
        <v>401</v>
      </c>
      <c r="O2258" t="s">
        <v>402</v>
      </c>
      <c r="P2258" t="s">
        <v>57</v>
      </c>
      <c r="Z2258">
        <v>25</v>
      </c>
      <c r="AA2258" t="s">
        <v>1126</v>
      </c>
      <c r="AB2258" t="s">
        <v>1127</v>
      </c>
      <c r="AC2258" t="s">
        <v>1128</v>
      </c>
      <c r="AD2258" t="s">
        <v>43</v>
      </c>
    </row>
    <row r="2259" spans="1:30" x14ac:dyDescent="0.3">
      <c r="A2259">
        <v>557</v>
      </c>
      <c r="B2259">
        <v>14196</v>
      </c>
      <c r="C2259" t="s">
        <v>1129</v>
      </c>
      <c r="D2259">
        <v>20160525</v>
      </c>
      <c r="E2259">
        <v>4</v>
      </c>
      <c r="F2259" t="s">
        <v>38</v>
      </c>
      <c r="G2259">
        <v>1</v>
      </c>
      <c r="H2259" t="s">
        <v>1125</v>
      </c>
      <c r="I2259" t="s">
        <v>399</v>
      </c>
      <c r="J2259" t="s">
        <v>400</v>
      </c>
      <c r="K2259">
        <v>5</v>
      </c>
      <c r="L2259" s="1">
        <v>0.39583333333333331</v>
      </c>
      <c r="M2259" s="1">
        <v>0.52083333333333337</v>
      </c>
      <c r="N2259" t="s">
        <v>401</v>
      </c>
      <c r="O2259" t="s">
        <v>1130</v>
      </c>
      <c r="P2259" t="s">
        <v>57</v>
      </c>
      <c r="Z2259">
        <v>21</v>
      </c>
      <c r="AA2259" t="s">
        <v>1131</v>
      </c>
      <c r="AB2259" t="s">
        <v>1132</v>
      </c>
      <c r="AC2259" t="s">
        <v>1129</v>
      </c>
      <c r="AD2259" t="s">
        <v>43</v>
      </c>
    </row>
    <row r="2260" spans="1:30" x14ac:dyDescent="0.3">
      <c r="A2260">
        <v>557</v>
      </c>
      <c r="B2260">
        <v>14199</v>
      </c>
      <c r="C2260" t="s">
        <v>1133</v>
      </c>
      <c r="D2260">
        <v>20160526</v>
      </c>
      <c r="E2260">
        <v>4</v>
      </c>
      <c r="F2260" t="s">
        <v>38</v>
      </c>
      <c r="G2260">
        <v>1</v>
      </c>
      <c r="H2260" t="s">
        <v>1125</v>
      </c>
      <c r="I2260" t="s">
        <v>399</v>
      </c>
      <c r="J2260" t="s">
        <v>400</v>
      </c>
      <c r="K2260">
        <v>5</v>
      </c>
      <c r="L2260" s="1">
        <v>0.45833333333333331</v>
      </c>
      <c r="M2260" s="1">
        <v>0.54166666666666663</v>
      </c>
      <c r="N2260" t="s">
        <v>401</v>
      </c>
      <c r="O2260" t="s">
        <v>402</v>
      </c>
      <c r="P2260" t="s">
        <v>57</v>
      </c>
      <c r="Z2260">
        <v>35</v>
      </c>
      <c r="AA2260" t="s">
        <v>1134</v>
      </c>
      <c r="AB2260" t="s">
        <v>1135</v>
      </c>
      <c r="AC2260" t="s">
        <v>1136</v>
      </c>
      <c r="AD2260" t="s">
        <v>43</v>
      </c>
    </row>
    <row r="2261" spans="1:30" hidden="1" x14ac:dyDescent="0.3">
      <c r="A2261">
        <v>263</v>
      </c>
      <c r="B2261">
        <v>19480</v>
      </c>
      <c r="C2261" t="s">
        <v>6426</v>
      </c>
      <c r="AD2261" t="s">
        <v>29</v>
      </c>
    </row>
    <row r="2262" spans="1:30" hidden="1" x14ac:dyDescent="0.3">
      <c r="A2262">
        <v>263</v>
      </c>
      <c r="B2262">
        <v>19484</v>
      </c>
      <c r="C2262" t="s">
        <v>6427</v>
      </c>
      <c r="AD2262" t="s">
        <v>29</v>
      </c>
    </row>
    <row r="2263" spans="1:30" hidden="1" x14ac:dyDescent="0.3">
      <c r="A2263">
        <v>263</v>
      </c>
      <c r="B2263">
        <v>19487</v>
      </c>
      <c r="C2263" t="s">
        <v>6428</v>
      </c>
      <c r="AD2263" t="s">
        <v>29</v>
      </c>
    </row>
    <row r="2264" spans="1:30" x14ac:dyDescent="0.3">
      <c r="A2264">
        <v>557</v>
      </c>
      <c r="B2264">
        <v>14203</v>
      </c>
      <c r="C2264" t="s">
        <v>1138</v>
      </c>
      <c r="D2264">
        <v>20160526</v>
      </c>
      <c r="E2264">
        <v>4</v>
      </c>
      <c r="F2264" t="s">
        <v>38</v>
      </c>
      <c r="G2264">
        <v>1</v>
      </c>
      <c r="H2264" t="s">
        <v>1139</v>
      </c>
      <c r="I2264" t="s">
        <v>1139</v>
      </c>
      <c r="J2264" t="s">
        <v>400</v>
      </c>
      <c r="K2264">
        <v>5</v>
      </c>
      <c r="L2264" s="1">
        <v>0.79166666666666663</v>
      </c>
      <c r="M2264" s="1">
        <v>0.875</v>
      </c>
      <c r="N2264" t="s">
        <v>401</v>
      </c>
      <c r="O2264" t="s">
        <v>1140</v>
      </c>
      <c r="P2264" t="s">
        <v>57</v>
      </c>
      <c r="Z2264">
        <v>700</v>
      </c>
      <c r="AA2264" t="s">
        <v>1141</v>
      </c>
      <c r="AB2264" t="s">
        <v>1142</v>
      </c>
      <c r="AC2264" t="s">
        <v>1138</v>
      </c>
      <c r="AD2264" t="s">
        <v>43</v>
      </c>
    </row>
    <row r="2265" spans="1:30" x14ac:dyDescent="0.3">
      <c r="A2265">
        <v>557</v>
      </c>
      <c r="B2265">
        <v>14204</v>
      </c>
      <c r="C2265" t="s">
        <v>1143</v>
      </c>
      <c r="D2265">
        <v>20160527</v>
      </c>
      <c r="E2265">
        <v>4</v>
      </c>
      <c r="F2265" t="s">
        <v>38</v>
      </c>
      <c r="G2265">
        <v>1</v>
      </c>
      <c r="H2265" t="s">
        <v>1125</v>
      </c>
      <c r="I2265" t="s">
        <v>399</v>
      </c>
      <c r="J2265" t="s">
        <v>400</v>
      </c>
      <c r="K2265">
        <v>5</v>
      </c>
      <c r="L2265" s="1">
        <v>0.5</v>
      </c>
      <c r="M2265" s="1">
        <v>0.5625</v>
      </c>
      <c r="N2265" t="s">
        <v>401</v>
      </c>
      <c r="O2265" t="s">
        <v>1144</v>
      </c>
      <c r="P2265" t="s">
        <v>57</v>
      </c>
      <c r="Z2265">
        <v>45</v>
      </c>
      <c r="AA2265" t="s">
        <v>1145</v>
      </c>
      <c r="AB2265" t="s">
        <v>1146</v>
      </c>
      <c r="AC2265" t="s">
        <v>1143</v>
      </c>
      <c r="AD2265" t="s">
        <v>43</v>
      </c>
    </row>
    <row r="2266" spans="1:30" x14ac:dyDescent="0.3">
      <c r="A2266">
        <v>900</v>
      </c>
      <c r="B2266">
        <v>14400</v>
      </c>
      <c r="C2266" t="s">
        <v>1287</v>
      </c>
      <c r="D2266">
        <v>20160523</v>
      </c>
      <c r="E2266">
        <v>2</v>
      </c>
      <c r="F2266" t="s">
        <v>45</v>
      </c>
      <c r="H2266" t="s">
        <v>1288</v>
      </c>
      <c r="I2266" t="s">
        <v>1289</v>
      </c>
      <c r="J2266" t="s">
        <v>1290</v>
      </c>
      <c r="K2266">
        <v>5</v>
      </c>
      <c r="L2266" s="1">
        <v>0.44791666666666669</v>
      </c>
      <c r="M2266" s="1">
        <v>0.5625</v>
      </c>
      <c r="N2266" t="s">
        <v>1291</v>
      </c>
      <c r="P2266" t="s">
        <v>57</v>
      </c>
      <c r="S2266">
        <v>1</v>
      </c>
      <c r="T2266" t="s">
        <v>1292</v>
      </c>
      <c r="U2266" t="s">
        <v>1293</v>
      </c>
      <c r="AA2266" t="s">
        <v>1294</v>
      </c>
      <c r="AB2266" t="s">
        <v>1295</v>
      </c>
      <c r="AC2266" t="s">
        <v>1287</v>
      </c>
      <c r="AD2266" t="s">
        <v>43</v>
      </c>
    </row>
    <row r="2267" spans="1:30" x14ac:dyDescent="0.3">
      <c r="A2267">
        <v>279</v>
      </c>
      <c r="B2267">
        <v>14401</v>
      </c>
      <c r="C2267" t="s">
        <v>1296</v>
      </c>
      <c r="D2267">
        <v>20160524</v>
      </c>
      <c r="E2267">
        <v>2</v>
      </c>
      <c r="F2267" t="s">
        <v>38</v>
      </c>
      <c r="G2267">
        <v>1</v>
      </c>
      <c r="H2267" t="s">
        <v>1297</v>
      </c>
      <c r="I2267" t="s">
        <v>1298</v>
      </c>
      <c r="J2267" t="s">
        <v>190</v>
      </c>
      <c r="K2267">
        <v>5</v>
      </c>
      <c r="L2267" s="1">
        <v>0.41666666666666669</v>
      </c>
      <c r="M2267" s="1">
        <v>0.625</v>
      </c>
      <c r="N2267" t="s">
        <v>1299</v>
      </c>
      <c r="O2267" t="s">
        <v>1300</v>
      </c>
      <c r="P2267" t="s">
        <v>42</v>
      </c>
      <c r="AD2267" t="s">
        <v>43</v>
      </c>
    </row>
    <row r="2268" spans="1:30" x14ac:dyDescent="0.3">
      <c r="A2268">
        <v>279</v>
      </c>
      <c r="B2268">
        <v>14403</v>
      </c>
      <c r="C2268" t="s">
        <v>1301</v>
      </c>
      <c r="D2268">
        <v>20160526</v>
      </c>
      <c r="E2268">
        <v>4</v>
      </c>
      <c r="F2268" t="s">
        <v>38</v>
      </c>
      <c r="G2268">
        <v>1</v>
      </c>
      <c r="H2268" t="s">
        <v>1302</v>
      </c>
      <c r="I2268" t="s">
        <v>1303</v>
      </c>
      <c r="J2268" t="s">
        <v>190</v>
      </c>
      <c r="K2268">
        <v>5</v>
      </c>
      <c r="L2268" s="1">
        <v>0.4375</v>
      </c>
      <c r="M2268" s="1">
        <v>0.52083333333333337</v>
      </c>
      <c r="N2268" t="s">
        <v>1304</v>
      </c>
      <c r="O2268" t="s">
        <v>1305</v>
      </c>
      <c r="P2268" t="s">
        <v>42</v>
      </c>
      <c r="AD2268" t="s">
        <v>43</v>
      </c>
    </row>
    <row r="2269" spans="1:30" x14ac:dyDescent="0.3">
      <c r="A2269">
        <v>822</v>
      </c>
      <c r="B2269">
        <v>14457</v>
      </c>
      <c r="C2269" t="s">
        <v>1363</v>
      </c>
      <c r="D2269">
        <v>20160523</v>
      </c>
      <c r="E2269">
        <v>2</v>
      </c>
      <c r="F2269" t="s">
        <v>45</v>
      </c>
      <c r="J2269" t="s">
        <v>1364</v>
      </c>
      <c r="K2269">
        <v>5</v>
      </c>
      <c r="P2269" t="s">
        <v>57</v>
      </c>
      <c r="S2269" t="s">
        <v>1365</v>
      </c>
      <c r="T2269" t="s">
        <v>1366</v>
      </c>
      <c r="U2269" t="s">
        <v>1367</v>
      </c>
      <c r="AB2269" t="s">
        <v>1368</v>
      </c>
      <c r="AC2269" t="s">
        <v>1363</v>
      </c>
      <c r="AD2269" t="s">
        <v>43</v>
      </c>
    </row>
    <row r="2270" spans="1:30" hidden="1" x14ac:dyDescent="0.3">
      <c r="A2270">
        <v>1419</v>
      </c>
      <c r="B2270">
        <v>19499</v>
      </c>
      <c r="C2270" t="s">
        <v>6442</v>
      </c>
      <c r="AD2270" t="s">
        <v>29</v>
      </c>
    </row>
    <row r="2271" spans="1:30" hidden="1" x14ac:dyDescent="0.3">
      <c r="A2271">
        <v>1090</v>
      </c>
      <c r="B2271">
        <v>19502</v>
      </c>
      <c r="C2271" t="s">
        <v>6463</v>
      </c>
      <c r="AD2271" t="s">
        <v>29</v>
      </c>
    </row>
    <row r="2272" spans="1:30" hidden="1" x14ac:dyDescent="0.3">
      <c r="A2272">
        <v>1090</v>
      </c>
      <c r="B2272">
        <v>19510</v>
      </c>
      <c r="C2272" t="s">
        <v>6464</v>
      </c>
      <c r="AD2272" t="s">
        <v>29</v>
      </c>
    </row>
    <row r="2273" spans="1:30" hidden="1" x14ac:dyDescent="0.3">
      <c r="A2273">
        <v>1240</v>
      </c>
      <c r="B2273">
        <v>19513</v>
      </c>
      <c r="C2273" t="s">
        <v>6465</v>
      </c>
      <c r="AD2273" t="s">
        <v>31</v>
      </c>
    </row>
    <row r="2274" spans="1:30" hidden="1" x14ac:dyDescent="0.3">
      <c r="A2274">
        <v>1090</v>
      </c>
      <c r="B2274">
        <v>19517</v>
      </c>
      <c r="C2274" t="s">
        <v>6466</v>
      </c>
      <c r="AD2274" t="s">
        <v>29</v>
      </c>
    </row>
    <row r="2275" spans="1:30" ht="409.5" x14ac:dyDescent="0.3">
      <c r="A2275">
        <v>822</v>
      </c>
      <c r="B2275">
        <v>14460</v>
      </c>
      <c r="C2275" t="s">
        <v>1370</v>
      </c>
      <c r="D2275">
        <v>20160524</v>
      </c>
      <c r="E2275">
        <v>2</v>
      </c>
      <c r="F2275" t="s">
        <v>45</v>
      </c>
      <c r="J2275" t="s">
        <v>1364</v>
      </c>
      <c r="K2275">
        <v>5</v>
      </c>
      <c r="P2275" t="s">
        <v>57</v>
      </c>
      <c r="S2275">
        <v>6</v>
      </c>
      <c r="T2275" t="s">
        <v>1371</v>
      </c>
      <c r="U2275" t="s">
        <v>1372</v>
      </c>
      <c r="AB2275" s="2" t="s">
        <v>1373</v>
      </c>
      <c r="AC2275" t="s">
        <v>1370</v>
      </c>
      <c r="AD2275" t="s">
        <v>43</v>
      </c>
    </row>
    <row r="2276" spans="1:30" x14ac:dyDescent="0.3">
      <c r="A2276">
        <v>822</v>
      </c>
      <c r="B2276">
        <v>14461</v>
      </c>
      <c r="C2276" t="s">
        <v>1374</v>
      </c>
      <c r="D2276">
        <v>20160527</v>
      </c>
      <c r="E2276">
        <v>2</v>
      </c>
      <c r="F2276" t="s">
        <v>38</v>
      </c>
      <c r="H2276" t="s">
        <v>1375</v>
      </c>
      <c r="I2276" t="s">
        <v>1376</v>
      </c>
      <c r="J2276" t="s">
        <v>1364</v>
      </c>
      <c r="K2276">
        <v>5</v>
      </c>
      <c r="L2276" s="1">
        <v>0.58333333333333337</v>
      </c>
      <c r="M2276" s="1">
        <v>0.66319444444444442</v>
      </c>
      <c r="N2276" t="s">
        <v>1377</v>
      </c>
      <c r="O2276" t="s">
        <v>1378</v>
      </c>
      <c r="P2276" t="s">
        <v>57</v>
      </c>
      <c r="S2276">
        <v>2</v>
      </c>
      <c r="T2276" t="s">
        <v>1379</v>
      </c>
      <c r="U2276" t="s">
        <v>1380</v>
      </c>
      <c r="AB2276" t="s">
        <v>1381</v>
      </c>
      <c r="AC2276" t="s">
        <v>1374</v>
      </c>
      <c r="AD2276" t="s">
        <v>43</v>
      </c>
    </row>
    <row r="2277" spans="1:30" x14ac:dyDescent="0.3">
      <c r="A2277">
        <v>822</v>
      </c>
      <c r="B2277">
        <v>14462</v>
      </c>
      <c r="C2277" t="s">
        <v>1382</v>
      </c>
      <c r="D2277">
        <v>20160526</v>
      </c>
      <c r="E2277">
        <v>4</v>
      </c>
      <c r="F2277" t="s">
        <v>45</v>
      </c>
      <c r="J2277" t="s">
        <v>1364</v>
      </c>
      <c r="K2277">
        <v>5</v>
      </c>
      <c r="P2277" t="s">
        <v>57</v>
      </c>
      <c r="Z2277">
        <v>205</v>
      </c>
      <c r="AB2277" t="s">
        <v>1383</v>
      </c>
      <c r="AC2277" t="s">
        <v>1382</v>
      </c>
      <c r="AD2277" t="s">
        <v>43</v>
      </c>
    </row>
    <row r="2278" spans="1:30" hidden="1" x14ac:dyDescent="0.3">
      <c r="A2278">
        <v>1090</v>
      </c>
      <c r="B2278">
        <v>19523</v>
      </c>
      <c r="C2278" t="s">
        <v>5083</v>
      </c>
      <c r="AD2278" t="s">
        <v>29</v>
      </c>
    </row>
    <row r="2279" spans="1:30" ht="148.5" x14ac:dyDescent="0.3">
      <c r="A2279">
        <v>963</v>
      </c>
      <c r="B2279">
        <v>14655</v>
      </c>
      <c r="C2279" t="s">
        <v>1637</v>
      </c>
      <c r="D2279">
        <v>20160525</v>
      </c>
      <c r="E2279">
        <v>3</v>
      </c>
      <c r="F2279" t="s">
        <v>38</v>
      </c>
      <c r="G2279">
        <v>1</v>
      </c>
      <c r="H2279" t="s">
        <v>1638</v>
      </c>
      <c r="I2279" t="s">
        <v>1639</v>
      </c>
      <c r="J2279" t="s">
        <v>1640</v>
      </c>
      <c r="K2279">
        <v>5</v>
      </c>
      <c r="L2279" s="1">
        <v>0.5</v>
      </c>
      <c r="M2279" s="1">
        <v>0.66666666666666663</v>
      </c>
      <c r="N2279" t="s">
        <v>1641</v>
      </c>
      <c r="O2279" s="2" t="s">
        <v>1642</v>
      </c>
      <c r="P2279" t="s">
        <v>57</v>
      </c>
      <c r="W2279" t="s">
        <v>1643</v>
      </c>
      <c r="X2279" t="s">
        <v>1644</v>
      </c>
      <c r="Y2279" t="s">
        <v>1645</v>
      </c>
      <c r="AC2279" t="s">
        <v>1637</v>
      </c>
      <c r="AD2279" t="s">
        <v>43</v>
      </c>
    </row>
    <row r="2280" spans="1:30" ht="148.5" x14ac:dyDescent="0.3">
      <c r="A2280">
        <v>963</v>
      </c>
      <c r="B2280">
        <v>14657</v>
      </c>
      <c r="C2280" t="s">
        <v>1646</v>
      </c>
      <c r="D2280">
        <v>20160526</v>
      </c>
      <c r="E2280">
        <v>3</v>
      </c>
      <c r="F2280" t="s">
        <v>38</v>
      </c>
      <c r="G2280">
        <v>1</v>
      </c>
      <c r="H2280" t="s">
        <v>1647</v>
      </c>
      <c r="I2280" t="s">
        <v>1648</v>
      </c>
      <c r="J2280" t="s">
        <v>1649</v>
      </c>
      <c r="K2280">
        <v>5</v>
      </c>
      <c r="L2280" s="1">
        <v>0.45833333333333331</v>
      </c>
      <c r="M2280" s="1">
        <v>0.66666666666666663</v>
      </c>
      <c r="N2280" t="s">
        <v>1641</v>
      </c>
      <c r="O2280" s="2" t="s">
        <v>1650</v>
      </c>
      <c r="P2280" t="s">
        <v>57</v>
      </c>
      <c r="W2280" t="s">
        <v>1643</v>
      </c>
      <c r="X2280" t="s">
        <v>1644</v>
      </c>
      <c r="Y2280" t="s">
        <v>1645</v>
      </c>
      <c r="AC2280" t="s">
        <v>1646</v>
      </c>
      <c r="AD2280" t="s">
        <v>43</v>
      </c>
    </row>
    <row r="2281" spans="1:30" hidden="1" x14ac:dyDescent="0.3">
      <c r="A2281">
        <v>1090</v>
      </c>
      <c r="B2281">
        <v>19531</v>
      </c>
      <c r="C2281" t="s">
        <v>6486</v>
      </c>
      <c r="AD2281" t="s">
        <v>29</v>
      </c>
    </row>
    <row r="2282" spans="1:30" hidden="1" x14ac:dyDescent="0.3">
      <c r="A2282">
        <v>1240</v>
      </c>
      <c r="B2282">
        <v>19535</v>
      </c>
      <c r="C2282" t="s">
        <v>6467</v>
      </c>
      <c r="AD2282" t="s">
        <v>29</v>
      </c>
    </row>
    <row r="2283" spans="1:30" hidden="1" x14ac:dyDescent="0.3">
      <c r="A2283">
        <v>1090</v>
      </c>
      <c r="B2283">
        <v>19539</v>
      </c>
      <c r="C2283" t="s">
        <v>6487</v>
      </c>
      <c r="AD2283" t="s">
        <v>29</v>
      </c>
    </row>
    <row r="2284" spans="1:30" hidden="1" x14ac:dyDescent="0.3">
      <c r="A2284">
        <v>1240</v>
      </c>
      <c r="B2284">
        <v>19542</v>
      </c>
      <c r="C2284" t="s">
        <v>6488</v>
      </c>
      <c r="AD2284" t="s">
        <v>29</v>
      </c>
    </row>
    <row r="2285" spans="1:30" hidden="1" x14ac:dyDescent="0.3">
      <c r="A2285">
        <v>1090</v>
      </c>
      <c r="B2285">
        <v>19546</v>
      </c>
      <c r="C2285" t="s">
        <v>6489</v>
      </c>
      <c r="AD2285" t="s">
        <v>29</v>
      </c>
    </row>
    <row r="2286" spans="1:30" hidden="1" x14ac:dyDescent="0.3">
      <c r="A2286">
        <v>1240</v>
      </c>
      <c r="B2286">
        <v>19549</v>
      </c>
      <c r="C2286" t="s">
        <v>5293</v>
      </c>
      <c r="AD2286" t="s">
        <v>29</v>
      </c>
    </row>
    <row r="2287" spans="1:30" hidden="1" x14ac:dyDescent="0.3">
      <c r="A2287">
        <v>1240</v>
      </c>
      <c r="B2287">
        <v>19552</v>
      </c>
      <c r="C2287" t="s">
        <v>6478</v>
      </c>
      <c r="AD2287" t="s">
        <v>29</v>
      </c>
    </row>
    <row r="2288" spans="1:30" hidden="1" x14ac:dyDescent="0.3">
      <c r="A2288">
        <v>1240</v>
      </c>
      <c r="B2288">
        <v>19556</v>
      </c>
      <c r="C2288" t="s">
        <v>6490</v>
      </c>
      <c r="AD2288" t="s">
        <v>29</v>
      </c>
    </row>
    <row r="2289" spans="1:30" hidden="1" x14ac:dyDescent="0.3">
      <c r="A2289">
        <v>923</v>
      </c>
      <c r="B2289">
        <v>19558</v>
      </c>
      <c r="C2289" t="s">
        <v>777</v>
      </c>
      <c r="AD2289" t="s">
        <v>29</v>
      </c>
    </row>
    <row r="2290" spans="1:30" hidden="1" x14ac:dyDescent="0.3">
      <c r="A2290">
        <v>833</v>
      </c>
      <c r="B2290">
        <v>19562</v>
      </c>
      <c r="C2290" t="s">
        <v>6491</v>
      </c>
      <c r="AD2290" t="s">
        <v>29</v>
      </c>
    </row>
    <row r="2291" spans="1:30" hidden="1" x14ac:dyDescent="0.3">
      <c r="A2291">
        <v>351</v>
      </c>
      <c r="B2291">
        <v>19567</v>
      </c>
      <c r="C2291" t="s">
        <v>6492</v>
      </c>
      <c r="AD2291" t="s">
        <v>29</v>
      </c>
    </row>
    <row r="2292" spans="1:30" hidden="1" x14ac:dyDescent="0.3">
      <c r="A2292">
        <v>351</v>
      </c>
      <c r="B2292">
        <v>19570</v>
      </c>
      <c r="C2292" t="s">
        <v>6493</v>
      </c>
      <c r="AD2292" t="s">
        <v>29</v>
      </c>
    </row>
    <row r="2293" spans="1:30" hidden="1" x14ac:dyDescent="0.3">
      <c r="A2293">
        <v>351</v>
      </c>
      <c r="B2293">
        <v>19573</v>
      </c>
      <c r="C2293" t="s">
        <v>6494</v>
      </c>
      <c r="AD2293" t="s">
        <v>29</v>
      </c>
    </row>
    <row r="2294" spans="1:30" hidden="1" x14ac:dyDescent="0.3">
      <c r="A2294">
        <v>664</v>
      </c>
      <c r="B2294">
        <v>19576</v>
      </c>
      <c r="C2294" t="s">
        <v>6495</v>
      </c>
      <c r="AD2294" t="s">
        <v>31</v>
      </c>
    </row>
    <row r="2295" spans="1:30" hidden="1" x14ac:dyDescent="0.3">
      <c r="A2295">
        <v>1144</v>
      </c>
      <c r="B2295">
        <v>19578</v>
      </c>
      <c r="C2295" t="s">
        <v>6496</v>
      </c>
      <c r="AD2295" t="s">
        <v>29</v>
      </c>
    </row>
    <row r="2296" spans="1:30" x14ac:dyDescent="0.3">
      <c r="A2296">
        <v>741</v>
      </c>
      <c r="B2296">
        <v>14702</v>
      </c>
      <c r="C2296" t="s">
        <v>1696</v>
      </c>
      <c r="D2296">
        <v>20160523</v>
      </c>
      <c r="E2296">
        <v>2</v>
      </c>
      <c r="F2296" t="s">
        <v>45</v>
      </c>
      <c r="H2296" t="s">
        <v>1697</v>
      </c>
      <c r="I2296" t="s">
        <v>1698</v>
      </c>
      <c r="J2296" t="s">
        <v>321</v>
      </c>
      <c r="K2296">
        <v>5</v>
      </c>
      <c r="L2296" s="1">
        <v>0.4375</v>
      </c>
      <c r="M2296" s="1">
        <v>0.5</v>
      </c>
      <c r="P2296" t="s">
        <v>57</v>
      </c>
      <c r="S2296">
        <v>1</v>
      </c>
      <c r="T2296" t="s">
        <v>1699</v>
      </c>
      <c r="U2296" t="s">
        <v>1098</v>
      </c>
      <c r="AA2296" t="s">
        <v>1700</v>
      </c>
      <c r="AC2296" t="s">
        <v>1696</v>
      </c>
      <c r="AD2296" t="s">
        <v>43</v>
      </c>
    </row>
    <row r="2297" spans="1:30" hidden="1" x14ac:dyDescent="0.3">
      <c r="A2297">
        <v>923</v>
      </c>
      <c r="B2297">
        <v>19581</v>
      </c>
      <c r="C2297" t="s">
        <v>6086</v>
      </c>
      <c r="AD2297" t="s">
        <v>29</v>
      </c>
    </row>
    <row r="2298" spans="1:30" hidden="1" x14ac:dyDescent="0.3">
      <c r="A2298">
        <v>1144</v>
      </c>
      <c r="B2298">
        <v>19586</v>
      </c>
      <c r="C2298" t="s">
        <v>6503</v>
      </c>
      <c r="AD2298" t="s">
        <v>29</v>
      </c>
    </row>
    <row r="2299" spans="1:30" x14ac:dyDescent="0.3">
      <c r="A2299">
        <v>741</v>
      </c>
      <c r="B2299">
        <v>14704</v>
      </c>
      <c r="C2299" t="s">
        <v>1701</v>
      </c>
      <c r="D2299">
        <v>20160524</v>
      </c>
      <c r="E2299">
        <v>3</v>
      </c>
      <c r="F2299" t="s">
        <v>45</v>
      </c>
      <c r="H2299" t="s">
        <v>1702</v>
      </c>
      <c r="I2299" t="s">
        <v>1703</v>
      </c>
      <c r="J2299" t="s">
        <v>321</v>
      </c>
      <c r="K2299">
        <v>5</v>
      </c>
      <c r="L2299" s="1">
        <v>0.4375</v>
      </c>
      <c r="M2299" s="1">
        <v>0.5</v>
      </c>
      <c r="P2299" t="s">
        <v>57</v>
      </c>
      <c r="W2299" t="s">
        <v>1702</v>
      </c>
      <c r="X2299" t="s">
        <v>1704</v>
      </c>
      <c r="Y2299">
        <v>32</v>
      </c>
      <c r="AA2299" t="s">
        <v>1705</v>
      </c>
      <c r="AC2299" t="s">
        <v>1701</v>
      </c>
      <c r="AD2299" t="s">
        <v>43</v>
      </c>
    </row>
    <row r="2300" spans="1:30" x14ac:dyDescent="0.3">
      <c r="A2300">
        <v>741</v>
      </c>
      <c r="B2300">
        <v>14716</v>
      </c>
      <c r="C2300" t="s">
        <v>1713</v>
      </c>
      <c r="D2300">
        <v>20160526</v>
      </c>
      <c r="E2300">
        <v>4</v>
      </c>
      <c r="F2300" t="s">
        <v>45</v>
      </c>
      <c r="H2300" t="s">
        <v>1714</v>
      </c>
      <c r="I2300" t="s">
        <v>1698</v>
      </c>
      <c r="J2300" t="s">
        <v>321</v>
      </c>
      <c r="K2300">
        <v>5</v>
      </c>
      <c r="L2300" s="1">
        <v>0.52083333333333337</v>
      </c>
      <c r="M2300" s="1">
        <v>0.58333333333333337</v>
      </c>
      <c r="P2300" t="s">
        <v>57</v>
      </c>
      <c r="Z2300">
        <v>60</v>
      </c>
      <c r="AA2300" t="s">
        <v>1715</v>
      </c>
      <c r="AC2300" t="s">
        <v>1713</v>
      </c>
      <c r="AD2300" t="s">
        <v>43</v>
      </c>
    </row>
    <row r="2301" spans="1:30" x14ac:dyDescent="0.3">
      <c r="A2301">
        <v>741</v>
      </c>
      <c r="B2301">
        <v>14720</v>
      </c>
      <c r="C2301" t="s">
        <v>1716</v>
      </c>
      <c r="D2301">
        <v>20160525</v>
      </c>
      <c r="E2301">
        <v>4</v>
      </c>
      <c r="F2301" t="s">
        <v>45</v>
      </c>
      <c r="H2301" t="s">
        <v>1714</v>
      </c>
      <c r="I2301" t="s">
        <v>1698</v>
      </c>
      <c r="J2301" t="s">
        <v>321</v>
      </c>
      <c r="K2301">
        <v>5</v>
      </c>
      <c r="L2301" s="1">
        <v>0.52083333333333337</v>
      </c>
      <c r="M2301" s="1">
        <v>0.58333333333333337</v>
      </c>
      <c r="P2301" t="s">
        <v>57</v>
      </c>
      <c r="Z2301">
        <v>23</v>
      </c>
      <c r="AA2301" t="s">
        <v>1717</v>
      </c>
      <c r="AC2301" t="s">
        <v>1716</v>
      </c>
      <c r="AD2301" t="s">
        <v>43</v>
      </c>
    </row>
    <row r="2302" spans="1:30" x14ac:dyDescent="0.3">
      <c r="A2302">
        <v>955</v>
      </c>
      <c r="B2302">
        <v>14803</v>
      </c>
      <c r="C2302" t="s">
        <v>1832</v>
      </c>
      <c r="D2302">
        <v>20160523</v>
      </c>
      <c r="E2302">
        <v>2</v>
      </c>
      <c r="F2302" t="s">
        <v>38</v>
      </c>
      <c r="H2302" t="s">
        <v>1833</v>
      </c>
      <c r="I2302" t="s">
        <v>1834</v>
      </c>
      <c r="J2302" t="s">
        <v>1835</v>
      </c>
      <c r="K2302">
        <v>5</v>
      </c>
      <c r="L2302" s="1">
        <v>0.4375</v>
      </c>
      <c r="M2302" s="1">
        <v>0.5</v>
      </c>
      <c r="N2302" t="s">
        <v>1823</v>
      </c>
      <c r="P2302" t="s">
        <v>42</v>
      </c>
      <c r="AD2302" t="s">
        <v>43</v>
      </c>
    </row>
    <row r="2303" spans="1:30" hidden="1" x14ac:dyDescent="0.3">
      <c r="A2303">
        <v>1218</v>
      </c>
      <c r="B2303">
        <v>19593</v>
      </c>
      <c r="C2303" t="s">
        <v>6511</v>
      </c>
      <c r="AD2303" t="s">
        <v>29</v>
      </c>
    </row>
    <row r="2304" spans="1:30" hidden="1" x14ac:dyDescent="0.3">
      <c r="A2304">
        <v>99</v>
      </c>
      <c r="B2304">
        <v>19599</v>
      </c>
      <c r="C2304" t="s">
        <v>6512</v>
      </c>
      <c r="AD2304" t="s">
        <v>29</v>
      </c>
    </row>
    <row r="2305" spans="1:30" x14ac:dyDescent="0.3">
      <c r="A2305">
        <v>825</v>
      </c>
      <c r="B2305">
        <v>14867</v>
      </c>
      <c r="C2305" t="s">
        <v>1909</v>
      </c>
      <c r="D2305">
        <v>20160523</v>
      </c>
      <c r="E2305">
        <v>3</v>
      </c>
      <c r="F2305" t="s">
        <v>38</v>
      </c>
      <c r="G2305">
        <v>1</v>
      </c>
      <c r="H2305" t="s">
        <v>1910</v>
      </c>
      <c r="I2305" t="s">
        <v>1911</v>
      </c>
      <c r="J2305" t="s">
        <v>1912</v>
      </c>
      <c r="K2305">
        <v>5</v>
      </c>
      <c r="L2305" s="1">
        <v>0.5</v>
      </c>
      <c r="M2305" s="1">
        <v>0.54166666666666663</v>
      </c>
      <c r="N2305" t="s">
        <v>1913</v>
      </c>
      <c r="O2305" t="s">
        <v>1914</v>
      </c>
      <c r="P2305" t="s">
        <v>42</v>
      </c>
      <c r="AD2305" t="s">
        <v>43</v>
      </c>
    </row>
    <row r="2306" spans="1:30" hidden="1" x14ac:dyDescent="0.3">
      <c r="A2306">
        <v>1111</v>
      </c>
      <c r="B2306">
        <v>19603</v>
      </c>
      <c r="C2306" t="s">
        <v>6517</v>
      </c>
      <c r="AD2306" t="s">
        <v>31</v>
      </c>
    </row>
    <row r="2307" spans="1:30" x14ac:dyDescent="0.3">
      <c r="A2307">
        <v>825</v>
      </c>
      <c r="B2307">
        <v>14868</v>
      </c>
      <c r="C2307" t="s">
        <v>1909</v>
      </c>
      <c r="D2307">
        <v>20160525</v>
      </c>
      <c r="E2307">
        <v>3</v>
      </c>
      <c r="F2307" t="s">
        <v>38</v>
      </c>
      <c r="G2307">
        <v>1</v>
      </c>
      <c r="H2307" t="s">
        <v>1910</v>
      </c>
      <c r="I2307" t="s">
        <v>1911</v>
      </c>
      <c r="J2307" t="s">
        <v>1912</v>
      </c>
      <c r="K2307">
        <v>5</v>
      </c>
      <c r="L2307" s="1">
        <v>0.5</v>
      </c>
      <c r="M2307" s="1">
        <v>0.54166666666666663</v>
      </c>
      <c r="N2307" t="s">
        <v>1913</v>
      </c>
      <c r="O2307" t="s">
        <v>1914</v>
      </c>
      <c r="P2307" t="s">
        <v>42</v>
      </c>
      <c r="AD2307" t="s">
        <v>43</v>
      </c>
    </row>
    <row r="2308" spans="1:30" hidden="1" x14ac:dyDescent="0.3">
      <c r="A2308">
        <v>1111</v>
      </c>
      <c r="B2308">
        <v>19606</v>
      </c>
      <c r="C2308" t="s">
        <v>6524</v>
      </c>
      <c r="AD2308" t="s">
        <v>31</v>
      </c>
    </row>
    <row r="2309" spans="1:30" x14ac:dyDescent="0.3">
      <c r="A2309">
        <v>825</v>
      </c>
      <c r="B2309">
        <v>14869</v>
      </c>
      <c r="C2309" t="s">
        <v>1909</v>
      </c>
      <c r="D2309">
        <v>20160527</v>
      </c>
      <c r="E2309">
        <v>3</v>
      </c>
      <c r="F2309" t="s">
        <v>38</v>
      </c>
      <c r="G2309">
        <v>1</v>
      </c>
      <c r="H2309" t="s">
        <v>1910</v>
      </c>
      <c r="I2309" t="s">
        <v>1911</v>
      </c>
      <c r="J2309" t="s">
        <v>1912</v>
      </c>
      <c r="K2309">
        <v>5</v>
      </c>
      <c r="L2309" s="1">
        <v>0.5</v>
      </c>
      <c r="M2309" s="1">
        <v>0.54166666666666663</v>
      </c>
      <c r="N2309" t="s">
        <v>1913</v>
      </c>
      <c r="O2309" t="s">
        <v>1914</v>
      </c>
      <c r="P2309" t="s">
        <v>42</v>
      </c>
      <c r="AD2309" t="s">
        <v>43</v>
      </c>
    </row>
    <row r="2310" spans="1:30" hidden="1" x14ac:dyDescent="0.3">
      <c r="A2310">
        <v>1218</v>
      </c>
      <c r="B2310">
        <v>19609</v>
      </c>
      <c r="C2310" t="s">
        <v>6529</v>
      </c>
      <c r="AD2310" t="s">
        <v>29</v>
      </c>
    </row>
    <row r="2311" spans="1:30" hidden="1" x14ac:dyDescent="0.3">
      <c r="A2311">
        <v>1218</v>
      </c>
      <c r="B2311">
        <v>19612</v>
      </c>
      <c r="C2311" t="s">
        <v>6529</v>
      </c>
      <c r="AD2311" t="s">
        <v>29</v>
      </c>
    </row>
    <row r="2312" spans="1:30" x14ac:dyDescent="0.3">
      <c r="A2312">
        <v>825</v>
      </c>
      <c r="B2312">
        <v>14870</v>
      </c>
      <c r="C2312" t="s">
        <v>1915</v>
      </c>
      <c r="D2312">
        <v>20160526</v>
      </c>
      <c r="E2312">
        <v>3</v>
      </c>
      <c r="F2312" t="s">
        <v>38</v>
      </c>
      <c r="G2312">
        <v>1</v>
      </c>
      <c r="H2312" t="s">
        <v>1910</v>
      </c>
      <c r="I2312" t="s">
        <v>1911</v>
      </c>
      <c r="J2312" t="s">
        <v>1912</v>
      </c>
      <c r="K2312">
        <v>5</v>
      </c>
      <c r="L2312" s="1">
        <v>0.45833333333333331</v>
      </c>
      <c r="M2312" s="1">
        <v>0.5</v>
      </c>
      <c r="N2312" t="s">
        <v>1913</v>
      </c>
      <c r="O2312" t="s">
        <v>1916</v>
      </c>
      <c r="P2312" t="s">
        <v>42</v>
      </c>
      <c r="AD2312" t="s">
        <v>43</v>
      </c>
    </row>
    <row r="2313" spans="1:30" hidden="1" x14ac:dyDescent="0.3">
      <c r="A2313">
        <v>1218</v>
      </c>
      <c r="B2313">
        <v>19616</v>
      </c>
      <c r="C2313" t="s">
        <v>6532</v>
      </c>
      <c r="AD2313" t="s">
        <v>29</v>
      </c>
    </row>
    <row r="2314" spans="1:30" hidden="1" x14ac:dyDescent="0.3">
      <c r="A2314">
        <v>1144</v>
      </c>
      <c r="B2314">
        <v>19620</v>
      </c>
      <c r="C2314" t="s">
        <v>6379</v>
      </c>
      <c r="AD2314" t="s">
        <v>29</v>
      </c>
    </row>
    <row r="2315" spans="1:30" hidden="1" x14ac:dyDescent="0.3">
      <c r="A2315">
        <v>102</v>
      </c>
      <c r="B2315">
        <v>19623</v>
      </c>
      <c r="C2315" t="s">
        <v>4718</v>
      </c>
      <c r="AD2315" t="s">
        <v>29</v>
      </c>
    </row>
    <row r="2316" spans="1:30" hidden="1" x14ac:dyDescent="0.3">
      <c r="A2316">
        <v>143</v>
      </c>
      <c r="B2316">
        <v>19625</v>
      </c>
      <c r="C2316" t="s">
        <v>6533</v>
      </c>
      <c r="AD2316" t="s">
        <v>29</v>
      </c>
    </row>
    <row r="2317" spans="1:30" hidden="1" x14ac:dyDescent="0.3">
      <c r="A2317">
        <v>1144</v>
      </c>
      <c r="B2317">
        <v>19628</v>
      </c>
      <c r="C2317" t="s">
        <v>6383</v>
      </c>
      <c r="AD2317" t="s">
        <v>29</v>
      </c>
    </row>
    <row r="2318" spans="1:30" hidden="1" x14ac:dyDescent="0.3">
      <c r="A2318">
        <v>102</v>
      </c>
      <c r="B2318">
        <v>19634</v>
      </c>
      <c r="C2318" t="s">
        <v>1070</v>
      </c>
      <c r="AD2318" t="s">
        <v>29</v>
      </c>
    </row>
    <row r="2319" spans="1:30" hidden="1" x14ac:dyDescent="0.3">
      <c r="A2319">
        <v>102</v>
      </c>
      <c r="B2319">
        <v>19638</v>
      </c>
      <c r="C2319" t="s">
        <v>6534</v>
      </c>
      <c r="AD2319" t="s">
        <v>29</v>
      </c>
    </row>
    <row r="2320" spans="1:30" hidden="1" x14ac:dyDescent="0.3">
      <c r="A2320">
        <v>102</v>
      </c>
      <c r="B2320">
        <v>19640</v>
      </c>
      <c r="C2320" t="s">
        <v>4713</v>
      </c>
      <c r="AD2320" t="s">
        <v>29</v>
      </c>
    </row>
    <row r="2321" spans="1:30" hidden="1" x14ac:dyDescent="0.3">
      <c r="A2321">
        <v>1076</v>
      </c>
      <c r="B2321">
        <v>19646</v>
      </c>
      <c r="C2321" t="s">
        <v>6535</v>
      </c>
      <c r="AD2321" t="s">
        <v>31</v>
      </c>
    </row>
    <row r="2322" spans="1:30" hidden="1" x14ac:dyDescent="0.3">
      <c r="A2322">
        <v>460</v>
      </c>
      <c r="B2322">
        <v>19647</v>
      </c>
      <c r="C2322" t="s">
        <v>6510</v>
      </c>
      <c r="AD2322" t="s">
        <v>31</v>
      </c>
    </row>
    <row r="2323" spans="1:30" x14ac:dyDescent="0.3">
      <c r="A2323">
        <v>825</v>
      </c>
      <c r="B2323">
        <v>14872</v>
      </c>
      <c r="C2323" t="s">
        <v>1917</v>
      </c>
      <c r="D2323">
        <v>20160524</v>
      </c>
      <c r="E2323">
        <v>3</v>
      </c>
      <c r="F2323" t="s">
        <v>38</v>
      </c>
      <c r="G2323">
        <v>1</v>
      </c>
      <c r="H2323" t="s">
        <v>1910</v>
      </c>
      <c r="I2323" t="s">
        <v>1911</v>
      </c>
      <c r="J2323" t="s">
        <v>1912</v>
      </c>
      <c r="K2323">
        <v>5</v>
      </c>
      <c r="L2323" s="1">
        <v>0.45833333333333331</v>
      </c>
      <c r="M2323" s="1">
        <v>0.5</v>
      </c>
      <c r="N2323" t="s">
        <v>1913</v>
      </c>
      <c r="O2323" t="s">
        <v>1914</v>
      </c>
      <c r="P2323" t="s">
        <v>42</v>
      </c>
      <c r="AD2323" t="s">
        <v>43</v>
      </c>
    </row>
    <row r="2324" spans="1:30" hidden="1" x14ac:dyDescent="0.3">
      <c r="A2324">
        <v>102</v>
      </c>
      <c r="B2324">
        <v>19651</v>
      </c>
      <c r="C2324" t="s">
        <v>6540</v>
      </c>
      <c r="AD2324" t="s">
        <v>31</v>
      </c>
    </row>
    <row r="2325" spans="1:30" hidden="1" x14ac:dyDescent="0.3">
      <c r="A2325">
        <v>247</v>
      </c>
      <c r="B2325">
        <v>19654</v>
      </c>
      <c r="C2325" t="s">
        <v>6541</v>
      </c>
      <c r="AD2325" t="s">
        <v>29</v>
      </c>
    </row>
    <row r="2326" spans="1:30" hidden="1" x14ac:dyDescent="0.3">
      <c r="A2326">
        <v>804</v>
      </c>
      <c r="B2326">
        <v>19657</v>
      </c>
      <c r="C2326" t="s">
        <v>6542</v>
      </c>
      <c r="AD2326" t="s">
        <v>31</v>
      </c>
    </row>
    <row r="2327" spans="1:30" hidden="1" x14ac:dyDescent="0.3">
      <c r="A2327">
        <v>804</v>
      </c>
      <c r="B2327">
        <v>19660</v>
      </c>
      <c r="C2327" t="s">
        <v>6542</v>
      </c>
      <c r="AD2327" t="s">
        <v>31</v>
      </c>
    </row>
    <row r="2328" spans="1:30" hidden="1" x14ac:dyDescent="0.3">
      <c r="A2328">
        <v>804</v>
      </c>
      <c r="B2328">
        <v>19662</v>
      </c>
      <c r="C2328" t="s">
        <v>6543</v>
      </c>
      <c r="AD2328" t="s">
        <v>31</v>
      </c>
    </row>
    <row r="2329" spans="1:30" x14ac:dyDescent="0.3">
      <c r="A2329">
        <v>825</v>
      </c>
      <c r="B2329">
        <v>14873</v>
      </c>
      <c r="C2329" t="s">
        <v>1918</v>
      </c>
      <c r="D2329">
        <v>20160526</v>
      </c>
      <c r="E2329">
        <v>3</v>
      </c>
      <c r="F2329" t="s">
        <v>38</v>
      </c>
      <c r="G2329">
        <v>1</v>
      </c>
      <c r="H2329" t="s">
        <v>1910</v>
      </c>
      <c r="I2329" t="s">
        <v>1911</v>
      </c>
      <c r="J2329" t="s">
        <v>1912</v>
      </c>
      <c r="K2329">
        <v>5</v>
      </c>
      <c r="L2329" s="1">
        <v>0.5</v>
      </c>
      <c r="M2329" s="1">
        <v>0.54166666666666663</v>
      </c>
      <c r="N2329" t="s">
        <v>1913</v>
      </c>
      <c r="O2329" t="s">
        <v>1916</v>
      </c>
      <c r="P2329" t="s">
        <v>42</v>
      </c>
      <c r="AD2329" t="s">
        <v>43</v>
      </c>
    </row>
    <row r="2330" spans="1:30" x14ac:dyDescent="0.3">
      <c r="A2330">
        <v>825</v>
      </c>
      <c r="B2330">
        <v>14874</v>
      </c>
      <c r="C2330" t="s">
        <v>1919</v>
      </c>
      <c r="D2330">
        <v>20160523</v>
      </c>
      <c r="E2330">
        <v>3</v>
      </c>
      <c r="F2330" t="s">
        <v>38</v>
      </c>
      <c r="G2330">
        <v>1</v>
      </c>
      <c r="H2330" t="s">
        <v>1910</v>
      </c>
      <c r="I2330" t="s">
        <v>1911</v>
      </c>
      <c r="J2330" t="s">
        <v>1912</v>
      </c>
      <c r="K2330">
        <v>5</v>
      </c>
      <c r="L2330" s="1">
        <v>0.4375</v>
      </c>
      <c r="M2330" s="1">
        <v>0.66666666666666663</v>
      </c>
      <c r="N2330" t="s">
        <v>1913</v>
      </c>
      <c r="O2330" t="s">
        <v>1920</v>
      </c>
      <c r="P2330" t="s">
        <v>42</v>
      </c>
      <c r="AD2330" t="s">
        <v>43</v>
      </c>
    </row>
    <row r="2331" spans="1:30" x14ac:dyDescent="0.3">
      <c r="A2331">
        <v>825</v>
      </c>
      <c r="B2331">
        <v>14877</v>
      </c>
      <c r="C2331" t="s">
        <v>1919</v>
      </c>
      <c r="D2331">
        <v>20160526</v>
      </c>
      <c r="E2331">
        <v>3</v>
      </c>
      <c r="F2331" t="s">
        <v>38</v>
      </c>
      <c r="G2331">
        <v>1</v>
      </c>
      <c r="H2331" t="s">
        <v>1910</v>
      </c>
      <c r="I2331" t="s">
        <v>1911</v>
      </c>
      <c r="J2331" t="s">
        <v>1912</v>
      </c>
      <c r="K2331">
        <v>5</v>
      </c>
      <c r="L2331" s="1">
        <v>0.4375</v>
      </c>
      <c r="M2331" s="1">
        <v>0.66666666666666663</v>
      </c>
      <c r="N2331" t="s">
        <v>1913</v>
      </c>
      <c r="O2331" t="s">
        <v>1914</v>
      </c>
      <c r="P2331" t="s">
        <v>42</v>
      </c>
      <c r="AD2331" t="s">
        <v>43</v>
      </c>
    </row>
    <row r="2332" spans="1:30" hidden="1" x14ac:dyDescent="0.3">
      <c r="A2332">
        <v>1332</v>
      </c>
      <c r="B2332">
        <v>19671</v>
      </c>
      <c r="C2332" t="s">
        <v>6553</v>
      </c>
      <c r="AD2332" t="s">
        <v>29</v>
      </c>
    </row>
    <row r="2333" spans="1:30" x14ac:dyDescent="0.3">
      <c r="A2333">
        <v>1010</v>
      </c>
      <c r="B2333">
        <v>14885</v>
      </c>
      <c r="C2333" t="s">
        <v>1922</v>
      </c>
      <c r="D2333">
        <v>20160525</v>
      </c>
      <c r="E2333">
        <v>4</v>
      </c>
      <c r="F2333" t="s">
        <v>38</v>
      </c>
      <c r="H2333" t="s">
        <v>1923</v>
      </c>
      <c r="I2333" t="s">
        <v>1924</v>
      </c>
      <c r="J2333" t="s">
        <v>1925</v>
      </c>
      <c r="K2333">
        <v>5</v>
      </c>
      <c r="L2333" s="1">
        <v>0.41666666666666669</v>
      </c>
      <c r="M2333" s="1">
        <v>0.47916666666666669</v>
      </c>
      <c r="N2333" t="s">
        <v>1926</v>
      </c>
      <c r="O2333" t="s">
        <v>1927</v>
      </c>
      <c r="P2333" t="s">
        <v>57</v>
      </c>
      <c r="Z2333">
        <v>26</v>
      </c>
      <c r="AA2333" t="s">
        <v>1928</v>
      </c>
      <c r="AB2333" t="s">
        <v>1929</v>
      </c>
      <c r="AC2333" t="s">
        <v>1922</v>
      </c>
      <c r="AD2333" t="s">
        <v>43</v>
      </c>
    </row>
    <row r="2334" spans="1:30" hidden="1" x14ac:dyDescent="0.3">
      <c r="A2334">
        <v>448</v>
      </c>
      <c r="B2334">
        <v>19676</v>
      </c>
      <c r="C2334" t="s">
        <v>6556</v>
      </c>
      <c r="AD2334" t="s">
        <v>31</v>
      </c>
    </row>
    <row r="2335" spans="1:30" x14ac:dyDescent="0.3">
      <c r="A2335">
        <v>1010</v>
      </c>
      <c r="B2335">
        <v>14886</v>
      </c>
      <c r="C2335" t="s">
        <v>1930</v>
      </c>
      <c r="D2335">
        <v>20160526</v>
      </c>
      <c r="E2335">
        <v>4</v>
      </c>
      <c r="F2335" t="s">
        <v>38</v>
      </c>
      <c r="H2335" t="s">
        <v>1923</v>
      </c>
      <c r="I2335" t="s">
        <v>1924</v>
      </c>
      <c r="J2335" t="s">
        <v>1925</v>
      </c>
      <c r="K2335">
        <v>5</v>
      </c>
      <c r="L2335" s="1">
        <v>0.41666666666666669</v>
      </c>
      <c r="M2335" s="1">
        <v>0.47916666666666669</v>
      </c>
      <c r="N2335" t="s">
        <v>1926</v>
      </c>
      <c r="O2335" t="s">
        <v>1931</v>
      </c>
      <c r="P2335" t="s">
        <v>57</v>
      </c>
      <c r="Z2335">
        <v>30</v>
      </c>
      <c r="AA2335" t="s">
        <v>1932</v>
      </c>
      <c r="AB2335" t="s">
        <v>1933</v>
      </c>
      <c r="AC2335" t="s">
        <v>1930</v>
      </c>
      <c r="AD2335" t="s">
        <v>43</v>
      </c>
    </row>
    <row r="2336" spans="1:30" hidden="1" x14ac:dyDescent="0.3">
      <c r="A2336">
        <v>35</v>
      </c>
      <c r="B2336">
        <v>19681</v>
      </c>
      <c r="C2336" t="s">
        <v>6562</v>
      </c>
      <c r="AD2336" t="s">
        <v>29</v>
      </c>
    </row>
    <row r="2337" spans="1:30" x14ac:dyDescent="0.3">
      <c r="A2337">
        <v>1010</v>
      </c>
      <c r="B2337">
        <v>14893</v>
      </c>
      <c r="C2337" t="s">
        <v>1956</v>
      </c>
      <c r="D2337">
        <v>20160524</v>
      </c>
      <c r="E2337">
        <v>3</v>
      </c>
      <c r="F2337" t="s">
        <v>38</v>
      </c>
      <c r="G2337">
        <v>1</v>
      </c>
      <c r="H2337" t="s">
        <v>1923</v>
      </c>
      <c r="I2337" t="s">
        <v>1924</v>
      </c>
      <c r="J2337" t="s">
        <v>1925</v>
      </c>
      <c r="K2337">
        <v>5</v>
      </c>
      <c r="L2337" s="1">
        <v>0.41666666666666669</v>
      </c>
      <c r="M2337" s="1">
        <v>0.45833333333333331</v>
      </c>
      <c r="N2337" t="s">
        <v>1957</v>
      </c>
      <c r="O2337" t="s">
        <v>1958</v>
      </c>
      <c r="P2337" t="s">
        <v>57</v>
      </c>
      <c r="W2337" t="s">
        <v>1923</v>
      </c>
      <c r="X2337" t="s">
        <v>1959</v>
      </c>
      <c r="Y2337">
        <v>26</v>
      </c>
      <c r="AA2337" t="s">
        <v>1960</v>
      </c>
      <c r="AB2337" t="s">
        <v>1929</v>
      </c>
      <c r="AC2337" t="s">
        <v>1956</v>
      </c>
      <c r="AD2337" t="s">
        <v>43</v>
      </c>
    </row>
    <row r="2338" spans="1:30" x14ac:dyDescent="0.3">
      <c r="A2338">
        <v>1010</v>
      </c>
      <c r="B2338">
        <v>14898</v>
      </c>
      <c r="C2338" t="s">
        <v>1956</v>
      </c>
      <c r="D2338">
        <v>20160527</v>
      </c>
      <c r="E2338">
        <v>3</v>
      </c>
      <c r="F2338" t="s">
        <v>38</v>
      </c>
      <c r="G2338">
        <v>1</v>
      </c>
      <c r="H2338" t="s">
        <v>1923</v>
      </c>
      <c r="I2338" t="s">
        <v>1924</v>
      </c>
      <c r="J2338" t="s">
        <v>1925</v>
      </c>
      <c r="K2338">
        <v>5</v>
      </c>
      <c r="L2338" s="1">
        <v>0.41666666666666669</v>
      </c>
      <c r="M2338" s="1">
        <v>0.45833333333333331</v>
      </c>
      <c r="N2338" t="s">
        <v>1926</v>
      </c>
      <c r="O2338" t="s">
        <v>1958</v>
      </c>
      <c r="P2338" t="s">
        <v>57</v>
      </c>
      <c r="W2338" t="s">
        <v>1923</v>
      </c>
      <c r="X2338" t="s">
        <v>1959</v>
      </c>
      <c r="Y2338">
        <v>25</v>
      </c>
      <c r="AA2338" t="s">
        <v>1969</v>
      </c>
      <c r="AB2338" t="s">
        <v>1970</v>
      </c>
      <c r="AC2338" t="s">
        <v>1956</v>
      </c>
      <c r="AD2338" t="s">
        <v>43</v>
      </c>
    </row>
    <row r="2339" spans="1:30" hidden="1" x14ac:dyDescent="0.3">
      <c r="A2339">
        <v>448</v>
      </c>
      <c r="B2339">
        <v>19687</v>
      </c>
      <c r="C2339" t="s">
        <v>6566</v>
      </c>
      <c r="AD2339" t="s">
        <v>31</v>
      </c>
    </row>
    <row r="2340" spans="1:30" x14ac:dyDescent="0.3">
      <c r="A2340">
        <v>309</v>
      </c>
      <c r="B2340">
        <v>14912</v>
      </c>
      <c r="C2340" t="s">
        <v>1989</v>
      </c>
      <c r="D2340">
        <v>20160523</v>
      </c>
      <c r="E2340">
        <v>1</v>
      </c>
      <c r="F2340" t="s">
        <v>45</v>
      </c>
      <c r="J2340" t="s">
        <v>1364</v>
      </c>
      <c r="K2340">
        <v>5</v>
      </c>
      <c r="P2340" t="s">
        <v>57</v>
      </c>
      <c r="Q2340">
        <v>340</v>
      </c>
      <c r="R2340">
        <v>12</v>
      </c>
      <c r="AA2340" t="s">
        <v>1990</v>
      </c>
      <c r="AC2340" t="s">
        <v>1991</v>
      </c>
      <c r="AD2340" t="s">
        <v>43</v>
      </c>
    </row>
    <row r="2341" spans="1:30" x14ac:dyDescent="0.3">
      <c r="A2341">
        <v>309</v>
      </c>
      <c r="B2341">
        <v>14913</v>
      </c>
      <c r="C2341" t="s">
        <v>1992</v>
      </c>
      <c r="D2341">
        <v>20160524</v>
      </c>
      <c r="E2341">
        <v>2</v>
      </c>
      <c r="F2341" t="s">
        <v>38</v>
      </c>
      <c r="J2341" t="s">
        <v>1364</v>
      </c>
      <c r="K2341">
        <v>5</v>
      </c>
      <c r="P2341" t="s">
        <v>57</v>
      </c>
      <c r="S2341">
        <v>1</v>
      </c>
      <c r="T2341" t="s">
        <v>1993</v>
      </c>
      <c r="U2341" t="s">
        <v>1542</v>
      </c>
      <c r="AA2341" t="s">
        <v>1994</v>
      </c>
      <c r="AC2341" t="s">
        <v>1992</v>
      </c>
      <c r="AD2341" t="s">
        <v>43</v>
      </c>
    </row>
    <row r="2342" spans="1:30" hidden="1" x14ac:dyDescent="0.3">
      <c r="A2342">
        <v>448</v>
      </c>
      <c r="B2342">
        <v>19692</v>
      </c>
      <c r="C2342" t="s">
        <v>6574</v>
      </c>
      <c r="AD2342" t="s">
        <v>31</v>
      </c>
    </row>
    <row r="2343" spans="1:30" x14ac:dyDescent="0.3">
      <c r="A2343">
        <v>309</v>
      </c>
      <c r="B2343">
        <v>14918</v>
      </c>
      <c r="C2343" t="s">
        <v>2005</v>
      </c>
      <c r="D2343">
        <v>20160525</v>
      </c>
      <c r="E2343">
        <v>3</v>
      </c>
      <c r="F2343" t="s">
        <v>38</v>
      </c>
      <c r="H2343" t="s">
        <v>2006</v>
      </c>
      <c r="I2343" t="s">
        <v>2007</v>
      </c>
      <c r="J2343" t="s">
        <v>1364</v>
      </c>
      <c r="K2343">
        <v>5</v>
      </c>
      <c r="L2343" s="1">
        <v>0.45833333333333331</v>
      </c>
      <c r="M2343" s="1">
        <v>0.5</v>
      </c>
      <c r="P2343" t="s">
        <v>57</v>
      </c>
      <c r="W2343" t="s">
        <v>2008</v>
      </c>
      <c r="X2343" t="s">
        <v>2009</v>
      </c>
      <c r="Y2343">
        <v>15</v>
      </c>
      <c r="AA2343" t="s">
        <v>2010</v>
      </c>
      <c r="AC2343" t="s">
        <v>2011</v>
      </c>
      <c r="AD2343" t="s">
        <v>43</v>
      </c>
    </row>
    <row r="2344" spans="1:30" hidden="1" x14ac:dyDescent="0.3">
      <c r="A2344">
        <v>761</v>
      </c>
      <c r="B2344">
        <v>19701</v>
      </c>
      <c r="C2344" t="s">
        <v>6557</v>
      </c>
      <c r="AD2344" t="s">
        <v>29</v>
      </c>
    </row>
    <row r="2345" spans="1:30" hidden="1" x14ac:dyDescent="0.3">
      <c r="A2345">
        <v>275</v>
      </c>
      <c r="B2345">
        <v>19704</v>
      </c>
      <c r="C2345" t="s">
        <v>6578</v>
      </c>
      <c r="AD2345" t="s">
        <v>31</v>
      </c>
    </row>
    <row r="2346" spans="1:30" hidden="1" x14ac:dyDescent="0.3">
      <c r="A2346">
        <v>275</v>
      </c>
      <c r="B2346">
        <v>19706</v>
      </c>
      <c r="C2346" t="s">
        <v>6579</v>
      </c>
      <c r="AD2346" t="s">
        <v>29</v>
      </c>
    </row>
    <row r="2347" spans="1:30" hidden="1" x14ac:dyDescent="0.3">
      <c r="A2347">
        <v>448</v>
      </c>
      <c r="B2347">
        <v>19709</v>
      </c>
      <c r="C2347" t="s">
        <v>6580</v>
      </c>
      <c r="AD2347" t="s">
        <v>31</v>
      </c>
    </row>
    <row r="2348" spans="1:30" hidden="1" x14ac:dyDescent="0.3">
      <c r="A2348">
        <v>275</v>
      </c>
      <c r="B2348">
        <v>19711</v>
      </c>
      <c r="C2348" t="s">
        <v>6581</v>
      </c>
      <c r="AD2348" t="s">
        <v>29</v>
      </c>
    </row>
    <row r="2349" spans="1:30" x14ac:dyDescent="0.3">
      <c r="A2349">
        <v>741</v>
      </c>
      <c r="B2349">
        <v>14956</v>
      </c>
      <c r="C2349" t="s">
        <v>2063</v>
      </c>
      <c r="D2349">
        <v>20160523</v>
      </c>
      <c r="E2349">
        <v>2</v>
      </c>
      <c r="F2349" t="s">
        <v>45</v>
      </c>
      <c r="H2349" t="s">
        <v>1697</v>
      </c>
      <c r="I2349" t="s">
        <v>1698</v>
      </c>
      <c r="J2349" t="s">
        <v>321</v>
      </c>
      <c r="K2349">
        <v>5</v>
      </c>
      <c r="L2349" s="1">
        <v>0.61111111111111105</v>
      </c>
      <c r="M2349" s="1">
        <v>0.66666666666666663</v>
      </c>
      <c r="P2349" t="s">
        <v>57</v>
      </c>
      <c r="S2349">
        <v>1</v>
      </c>
      <c r="T2349" t="s">
        <v>1699</v>
      </c>
      <c r="U2349" t="s">
        <v>1098</v>
      </c>
      <c r="AA2349" t="s">
        <v>2064</v>
      </c>
      <c r="AC2349" t="s">
        <v>2063</v>
      </c>
      <c r="AD2349" t="s">
        <v>43</v>
      </c>
    </row>
    <row r="2350" spans="1:30" hidden="1" x14ac:dyDescent="0.3">
      <c r="A2350">
        <v>1313</v>
      </c>
      <c r="B2350">
        <v>19716</v>
      </c>
      <c r="C2350" t="s">
        <v>6583</v>
      </c>
      <c r="AD2350" t="s">
        <v>29</v>
      </c>
    </row>
    <row r="2351" spans="1:30" hidden="1" x14ac:dyDescent="0.3">
      <c r="A2351">
        <v>275</v>
      </c>
      <c r="B2351">
        <v>19719</v>
      </c>
      <c r="C2351" t="s">
        <v>6584</v>
      </c>
      <c r="AD2351" t="s">
        <v>29</v>
      </c>
    </row>
    <row r="2352" spans="1:30" hidden="1" x14ac:dyDescent="0.3">
      <c r="A2352">
        <v>1313</v>
      </c>
      <c r="B2352">
        <v>19722</v>
      </c>
      <c r="C2352" t="s">
        <v>6585</v>
      </c>
      <c r="AD2352" t="s">
        <v>29</v>
      </c>
    </row>
    <row r="2353" spans="1:30" hidden="1" x14ac:dyDescent="0.3">
      <c r="A2353">
        <v>448</v>
      </c>
      <c r="B2353">
        <v>19725</v>
      </c>
      <c r="C2353" t="s">
        <v>6556</v>
      </c>
      <c r="AD2353" t="s">
        <v>29</v>
      </c>
    </row>
    <row r="2354" spans="1:30" x14ac:dyDescent="0.3">
      <c r="A2354">
        <v>741</v>
      </c>
      <c r="B2354">
        <v>14962</v>
      </c>
      <c r="C2354" t="s">
        <v>2071</v>
      </c>
      <c r="D2354">
        <v>20160527</v>
      </c>
      <c r="E2354">
        <v>1</v>
      </c>
      <c r="F2354" t="s">
        <v>45</v>
      </c>
      <c r="H2354" t="s">
        <v>1714</v>
      </c>
      <c r="I2354" t="s">
        <v>1698</v>
      </c>
      <c r="J2354" t="s">
        <v>321</v>
      </c>
      <c r="K2354">
        <v>5</v>
      </c>
      <c r="L2354" s="1">
        <v>0.45833333333333331</v>
      </c>
      <c r="M2354" s="1">
        <v>0.66666666666666663</v>
      </c>
      <c r="P2354" t="s">
        <v>57</v>
      </c>
      <c r="Q2354">
        <v>300</v>
      </c>
      <c r="R2354">
        <v>15</v>
      </c>
      <c r="AA2354" t="s">
        <v>2072</v>
      </c>
      <c r="AC2354" t="s">
        <v>2071</v>
      </c>
      <c r="AD2354" t="s">
        <v>43</v>
      </c>
    </row>
    <row r="2355" spans="1:30" hidden="1" x14ac:dyDescent="0.3">
      <c r="A2355">
        <v>448</v>
      </c>
      <c r="B2355">
        <v>19730</v>
      </c>
      <c r="C2355" t="s">
        <v>6566</v>
      </c>
      <c r="AD2355" t="s">
        <v>29</v>
      </c>
    </row>
    <row r="2356" spans="1:30" hidden="1" x14ac:dyDescent="0.3">
      <c r="A2356">
        <v>448</v>
      </c>
      <c r="B2356">
        <v>19733</v>
      </c>
      <c r="C2356" t="s">
        <v>6574</v>
      </c>
      <c r="AD2356" t="s">
        <v>29</v>
      </c>
    </row>
    <row r="2357" spans="1:30" hidden="1" x14ac:dyDescent="0.3">
      <c r="A2357">
        <v>448</v>
      </c>
      <c r="B2357">
        <v>19736</v>
      </c>
      <c r="C2357" t="s">
        <v>6590</v>
      </c>
      <c r="AD2357" t="s">
        <v>29</v>
      </c>
    </row>
    <row r="2358" spans="1:30" hidden="1" x14ac:dyDescent="0.3">
      <c r="A2358">
        <v>275</v>
      </c>
      <c r="B2358">
        <v>19818</v>
      </c>
      <c r="C2358" t="s">
        <v>6591</v>
      </c>
      <c r="AD2358" t="s">
        <v>29</v>
      </c>
    </row>
    <row r="2359" spans="1:30" hidden="1" x14ac:dyDescent="0.3">
      <c r="A2359">
        <v>275</v>
      </c>
      <c r="B2359">
        <v>19895</v>
      </c>
      <c r="C2359" t="s">
        <v>6592</v>
      </c>
      <c r="AD2359" t="s">
        <v>29</v>
      </c>
    </row>
    <row r="2360" spans="1:30" x14ac:dyDescent="0.3">
      <c r="A2360">
        <v>499</v>
      </c>
      <c r="B2360">
        <v>14991</v>
      </c>
      <c r="C2360" t="s">
        <v>2129</v>
      </c>
      <c r="D2360">
        <v>20160523</v>
      </c>
      <c r="E2360">
        <v>2</v>
      </c>
      <c r="F2360" t="s">
        <v>45</v>
      </c>
      <c r="G2360">
        <v>1</v>
      </c>
      <c r="H2360" t="s">
        <v>2130</v>
      </c>
      <c r="I2360" t="s">
        <v>2131</v>
      </c>
      <c r="J2360" t="s">
        <v>2132</v>
      </c>
      <c r="K2360">
        <v>5</v>
      </c>
      <c r="L2360" s="1">
        <v>0.41666666666666669</v>
      </c>
      <c r="M2360" s="1">
        <v>0.5</v>
      </c>
      <c r="N2360" t="s">
        <v>2133</v>
      </c>
      <c r="O2360" t="s">
        <v>2134</v>
      </c>
      <c r="P2360" t="s">
        <v>42</v>
      </c>
      <c r="AD2360" t="s">
        <v>43</v>
      </c>
    </row>
    <row r="2361" spans="1:30" x14ac:dyDescent="0.3">
      <c r="A2361">
        <v>499</v>
      </c>
      <c r="B2361">
        <v>14992</v>
      </c>
      <c r="C2361" t="s">
        <v>2129</v>
      </c>
      <c r="D2361">
        <v>20160524</v>
      </c>
      <c r="E2361">
        <v>2</v>
      </c>
      <c r="F2361" t="s">
        <v>45</v>
      </c>
      <c r="G2361">
        <v>1</v>
      </c>
      <c r="H2361" t="s">
        <v>2135</v>
      </c>
      <c r="I2361" t="s">
        <v>2136</v>
      </c>
      <c r="J2361" t="s">
        <v>2137</v>
      </c>
      <c r="K2361">
        <v>5</v>
      </c>
      <c r="L2361" s="1">
        <v>0.41666666666666669</v>
      </c>
      <c r="M2361" s="1">
        <v>0.5</v>
      </c>
      <c r="N2361" t="s">
        <v>2133</v>
      </c>
      <c r="O2361" t="s">
        <v>2138</v>
      </c>
      <c r="P2361" t="s">
        <v>42</v>
      </c>
      <c r="AD2361" t="s">
        <v>43</v>
      </c>
    </row>
    <row r="2362" spans="1:30" hidden="1" x14ac:dyDescent="0.3">
      <c r="A2362">
        <v>1098</v>
      </c>
      <c r="B2362">
        <v>19902</v>
      </c>
      <c r="C2362" t="s">
        <v>2763</v>
      </c>
      <c r="AD2362" t="s">
        <v>29</v>
      </c>
    </row>
    <row r="2363" spans="1:30" x14ac:dyDescent="0.3">
      <c r="A2363">
        <v>499</v>
      </c>
      <c r="B2363">
        <v>14993</v>
      </c>
      <c r="C2363" t="s">
        <v>2129</v>
      </c>
      <c r="D2363">
        <v>20160525</v>
      </c>
      <c r="E2363">
        <v>2</v>
      </c>
      <c r="F2363" t="s">
        <v>45</v>
      </c>
      <c r="G2363">
        <v>1</v>
      </c>
      <c r="H2363" t="s">
        <v>2139</v>
      </c>
      <c r="I2363" t="s">
        <v>2140</v>
      </c>
      <c r="J2363" t="s">
        <v>321</v>
      </c>
      <c r="K2363">
        <v>5</v>
      </c>
      <c r="L2363" s="1">
        <v>0.41666666666666669</v>
      </c>
      <c r="M2363" s="1">
        <v>0.5</v>
      </c>
      <c r="N2363" t="s">
        <v>2133</v>
      </c>
      <c r="O2363" t="s">
        <v>2141</v>
      </c>
      <c r="P2363" t="s">
        <v>42</v>
      </c>
      <c r="AD2363" t="s">
        <v>43</v>
      </c>
    </row>
    <row r="2364" spans="1:30" x14ac:dyDescent="0.3">
      <c r="A2364">
        <v>499</v>
      </c>
      <c r="B2364">
        <v>14996</v>
      </c>
      <c r="C2364" t="s">
        <v>2129</v>
      </c>
      <c r="D2364">
        <v>20160524</v>
      </c>
      <c r="E2364">
        <v>2</v>
      </c>
      <c r="F2364" t="s">
        <v>45</v>
      </c>
      <c r="G2364">
        <v>1</v>
      </c>
      <c r="H2364" t="s">
        <v>2135</v>
      </c>
      <c r="I2364" t="s">
        <v>2136</v>
      </c>
      <c r="J2364" t="s">
        <v>2137</v>
      </c>
      <c r="K2364">
        <v>5</v>
      </c>
      <c r="L2364" s="1">
        <v>0.60416666666666663</v>
      </c>
      <c r="M2364" s="1">
        <v>0.66666666666666663</v>
      </c>
      <c r="N2364" t="s">
        <v>2133</v>
      </c>
      <c r="O2364" t="s">
        <v>2141</v>
      </c>
      <c r="P2364" t="s">
        <v>42</v>
      </c>
      <c r="AD2364" t="s">
        <v>43</v>
      </c>
    </row>
    <row r="2365" spans="1:30" hidden="1" x14ac:dyDescent="0.3">
      <c r="A2365">
        <v>1098</v>
      </c>
      <c r="B2365">
        <v>19908</v>
      </c>
      <c r="C2365" t="s">
        <v>2763</v>
      </c>
      <c r="AD2365" t="s">
        <v>29</v>
      </c>
    </row>
    <row r="2366" spans="1:30" x14ac:dyDescent="0.3">
      <c r="A2366">
        <v>744</v>
      </c>
      <c r="B2366">
        <v>15176</v>
      </c>
      <c r="C2366" t="s">
        <v>767</v>
      </c>
      <c r="D2366">
        <v>20160527</v>
      </c>
      <c r="E2366">
        <v>3</v>
      </c>
      <c r="F2366" t="s">
        <v>38</v>
      </c>
      <c r="H2366" t="s">
        <v>768</v>
      </c>
      <c r="I2366" t="s">
        <v>769</v>
      </c>
      <c r="J2366" t="s">
        <v>770</v>
      </c>
      <c r="K2366">
        <v>5</v>
      </c>
      <c r="L2366" s="1">
        <v>0.41666666666666669</v>
      </c>
      <c r="M2366" s="1">
        <v>0.75</v>
      </c>
      <c r="N2366" t="s">
        <v>775</v>
      </c>
      <c r="O2366" t="s">
        <v>2269</v>
      </c>
      <c r="P2366" t="s">
        <v>57</v>
      </c>
      <c r="W2366" t="s">
        <v>768</v>
      </c>
      <c r="X2366" t="s">
        <v>776</v>
      </c>
      <c r="Y2366">
        <v>25</v>
      </c>
      <c r="AC2366" t="s">
        <v>774</v>
      </c>
      <c r="AD2366" t="s">
        <v>43</v>
      </c>
    </row>
    <row r="2367" spans="1:30" x14ac:dyDescent="0.3">
      <c r="A2367">
        <v>637</v>
      </c>
      <c r="B2367">
        <v>15248</v>
      </c>
      <c r="C2367" t="s">
        <v>2354</v>
      </c>
      <c r="D2367">
        <v>20160523</v>
      </c>
      <c r="E2367">
        <v>2</v>
      </c>
      <c r="F2367" t="s">
        <v>45</v>
      </c>
      <c r="H2367" t="s">
        <v>2355</v>
      </c>
      <c r="I2367" t="s">
        <v>2356</v>
      </c>
      <c r="J2367" t="s">
        <v>2357</v>
      </c>
      <c r="K2367">
        <v>5</v>
      </c>
      <c r="L2367" s="1">
        <v>0.39583333333333331</v>
      </c>
      <c r="M2367" s="1">
        <v>0.54166666666666663</v>
      </c>
      <c r="P2367" t="s">
        <v>57</v>
      </c>
      <c r="S2367">
        <v>1</v>
      </c>
      <c r="T2367" t="s">
        <v>2358</v>
      </c>
      <c r="U2367" t="s">
        <v>2359</v>
      </c>
      <c r="AC2367" t="s">
        <v>2354</v>
      </c>
      <c r="AD2367" t="s">
        <v>43</v>
      </c>
    </row>
    <row r="2368" spans="1:30" ht="214.5" x14ac:dyDescent="0.3">
      <c r="A2368">
        <v>858</v>
      </c>
      <c r="B2368">
        <v>15297</v>
      </c>
      <c r="C2368" t="s">
        <v>2471</v>
      </c>
      <c r="D2368">
        <v>20160525</v>
      </c>
      <c r="E2368">
        <v>3</v>
      </c>
      <c r="F2368" t="s">
        <v>45</v>
      </c>
      <c r="H2368" t="s">
        <v>2472</v>
      </c>
      <c r="I2368" t="s">
        <v>2473</v>
      </c>
      <c r="J2368" t="s">
        <v>2474</v>
      </c>
      <c r="K2368">
        <v>5</v>
      </c>
      <c r="L2368" s="1">
        <v>0.41666666666666669</v>
      </c>
      <c r="M2368" s="1">
        <v>0.54166666666666663</v>
      </c>
      <c r="N2368" t="s">
        <v>2475</v>
      </c>
      <c r="O2368" t="s">
        <v>2476</v>
      </c>
      <c r="P2368" t="s">
        <v>57</v>
      </c>
      <c r="W2368" t="s">
        <v>2472</v>
      </c>
      <c r="X2368" t="s">
        <v>1559</v>
      </c>
      <c r="Y2368">
        <v>312</v>
      </c>
      <c r="AA2368" t="s">
        <v>2477</v>
      </c>
      <c r="AB2368" s="2" t="s">
        <v>2478</v>
      </c>
      <c r="AC2368" t="s">
        <v>2471</v>
      </c>
      <c r="AD2368" t="s">
        <v>43</v>
      </c>
    </row>
    <row r="2369" spans="1:30" ht="132" x14ac:dyDescent="0.3">
      <c r="A2369">
        <v>858</v>
      </c>
      <c r="B2369">
        <v>15368</v>
      </c>
      <c r="C2369" t="s">
        <v>2616</v>
      </c>
      <c r="D2369">
        <v>20160526</v>
      </c>
      <c r="E2369">
        <v>3</v>
      </c>
      <c r="F2369" t="s">
        <v>45</v>
      </c>
      <c r="H2369" t="s">
        <v>2472</v>
      </c>
      <c r="I2369" t="s">
        <v>2473</v>
      </c>
      <c r="J2369" t="s">
        <v>2474</v>
      </c>
      <c r="K2369">
        <v>5</v>
      </c>
      <c r="L2369" s="1">
        <v>0.41666666666666669</v>
      </c>
      <c r="M2369" s="1">
        <v>0.54166666666666663</v>
      </c>
      <c r="N2369" t="s">
        <v>2475</v>
      </c>
      <c r="O2369" t="s">
        <v>2476</v>
      </c>
      <c r="P2369" t="s">
        <v>57</v>
      </c>
      <c r="W2369" t="s">
        <v>2472</v>
      </c>
      <c r="X2369" t="s">
        <v>2617</v>
      </c>
      <c r="Y2369">
        <v>368</v>
      </c>
      <c r="AA2369" t="s">
        <v>2618</v>
      </c>
      <c r="AB2369" s="2" t="s">
        <v>2619</v>
      </c>
      <c r="AC2369" t="s">
        <v>2620</v>
      </c>
      <c r="AD2369" t="s">
        <v>43</v>
      </c>
    </row>
    <row r="2370" spans="1:30" hidden="1" x14ac:dyDescent="0.3">
      <c r="A2370">
        <v>1098</v>
      </c>
      <c r="B2370">
        <v>19922</v>
      </c>
      <c r="C2370" t="s">
        <v>6629</v>
      </c>
      <c r="AD2370" t="s">
        <v>29</v>
      </c>
    </row>
    <row r="2371" spans="1:30" x14ac:dyDescent="0.3">
      <c r="A2371">
        <v>1108</v>
      </c>
      <c r="B2371">
        <v>15382</v>
      </c>
      <c r="C2371" t="s">
        <v>2631</v>
      </c>
      <c r="D2371">
        <v>20160525</v>
      </c>
      <c r="E2371">
        <v>2</v>
      </c>
      <c r="F2371" t="s">
        <v>45</v>
      </c>
      <c r="H2371" t="s">
        <v>2632</v>
      </c>
      <c r="I2371" t="s">
        <v>2633</v>
      </c>
      <c r="J2371" t="s">
        <v>2634</v>
      </c>
      <c r="K2371">
        <v>5</v>
      </c>
      <c r="L2371" s="1">
        <v>0.41666666666666669</v>
      </c>
      <c r="M2371" s="1">
        <v>0.54166666666666663</v>
      </c>
      <c r="N2371" t="s">
        <v>2635</v>
      </c>
      <c r="P2371" t="s">
        <v>42</v>
      </c>
      <c r="AD2371" t="s">
        <v>43</v>
      </c>
    </row>
    <row r="2372" spans="1:30" x14ac:dyDescent="0.3">
      <c r="A2372">
        <v>858</v>
      </c>
      <c r="B2372">
        <v>15405</v>
      </c>
      <c r="C2372" t="s">
        <v>2661</v>
      </c>
      <c r="D2372">
        <v>20160527</v>
      </c>
      <c r="E2372">
        <v>1</v>
      </c>
      <c r="F2372" t="s">
        <v>45</v>
      </c>
      <c r="G2372">
        <v>1</v>
      </c>
      <c r="H2372" t="s">
        <v>2472</v>
      </c>
      <c r="I2372" t="s">
        <v>2473</v>
      </c>
      <c r="J2372" t="s">
        <v>2474</v>
      </c>
      <c r="K2372">
        <v>5</v>
      </c>
      <c r="L2372" s="1">
        <v>0.45833333333333331</v>
      </c>
      <c r="M2372" s="1">
        <v>0.52083333333333337</v>
      </c>
      <c r="N2372" t="s">
        <v>2475</v>
      </c>
      <c r="P2372" t="s">
        <v>57</v>
      </c>
      <c r="Q2372">
        <v>84</v>
      </c>
      <c r="R2372">
        <v>3</v>
      </c>
      <c r="AA2372" t="s">
        <v>2662</v>
      </c>
      <c r="AB2372" t="s">
        <v>2663</v>
      </c>
      <c r="AC2372" t="s">
        <v>2661</v>
      </c>
      <c r="AD2372" t="s">
        <v>43</v>
      </c>
    </row>
    <row r="2373" spans="1:30" ht="247.5" x14ac:dyDescent="0.3">
      <c r="A2373">
        <v>858</v>
      </c>
      <c r="B2373">
        <v>15406</v>
      </c>
      <c r="C2373" t="s">
        <v>2664</v>
      </c>
      <c r="D2373">
        <v>20160523</v>
      </c>
      <c r="E2373">
        <v>4</v>
      </c>
      <c r="F2373" t="s">
        <v>38</v>
      </c>
      <c r="G2373">
        <v>1</v>
      </c>
      <c r="H2373" t="s">
        <v>2472</v>
      </c>
      <c r="I2373" t="s">
        <v>2473</v>
      </c>
      <c r="J2373" t="s">
        <v>2474</v>
      </c>
      <c r="K2373">
        <v>5</v>
      </c>
      <c r="L2373" s="1">
        <v>0.625</v>
      </c>
      <c r="M2373" s="1">
        <v>0.875</v>
      </c>
      <c r="N2373" t="s">
        <v>2475</v>
      </c>
      <c r="O2373" s="2" t="s">
        <v>2665</v>
      </c>
      <c r="P2373" t="s">
        <v>57</v>
      </c>
      <c r="Z2373">
        <v>68</v>
      </c>
      <c r="AA2373" t="s">
        <v>2666</v>
      </c>
      <c r="AB2373" t="s">
        <v>2667</v>
      </c>
      <c r="AC2373" t="s">
        <v>2664</v>
      </c>
      <c r="AD2373" t="s">
        <v>43</v>
      </c>
    </row>
    <row r="2374" spans="1:30" x14ac:dyDescent="0.3">
      <c r="A2374">
        <v>858</v>
      </c>
      <c r="B2374">
        <v>15407</v>
      </c>
      <c r="C2374" t="s">
        <v>2664</v>
      </c>
      <c r="D2374">
        <v>20160524</v>
      </c>
      <c r="E2374">
        <v>4</v>
      </c>
      <c r="F2374" t="s">
        <v>38</v>
      </c>
      <c r="G2374">
        <v>1</v>
      </c>
      <c r="H2374" t="s">
        <v>2472</v>
      </c>
      <c r="I2374" t="s">
        <v>2473</v>
      </c>
      <c r="J2374" t="s">
        <v>2474</v>
      </c>
      <c r="K2374">
        <v>5</v>
      </c>
      <c r="L2374" s="1">
        <v>0.375</v>
      </c>
      <c r="M2374" s="1">
        <v>0.75</v>
      </c>
      <c r="N2374" t="s">
        <v>2475</v>
      </c>
      <c r="O2374" t="s">
        <v>2476</v>
      </c>
      <c r="P2374" t="s">
        <v>57</v>
      </c>
      <c r="Z2374">
        <v>68</v>
      </c>
      <c r="AA2374" t="s">
        <v>2668</v>
      </c>
      <c r="AB2374" t="s">
        <v>2667</v>
      </c>
      <c r="AC2374" t="s">
        <v>2664</v>
      </c>
      <c r="AD2374" t="s">
        <v>43</v>
      </c>
    </row>
    <row r="2375" spans="1:30" x14ac:dyDescent="0.3">
      <c r="A2375">
        <v>858</v>
      </c>
      <c r="B2375">
        <v>15408</v>
      </c>
      <c r="C2375" t="s">
        <v>2664</v>
      </c>
      <c r="D2375">
        <v>20160525</v>
      </c>
      <c r="E2375">
        <v>4</v>
      </c>
      <c r="F2375" t="s">
        <v>38</v>
      </c>
      <c r="G2375">
        <v>1</v>
      </c>
      <c r="H2375" t="s">
        <v>2472</v>
      </c>
      <c r="I2375" t="s">
        <v>2473</v>
      </c>
      <c r="J2375" t="s">
        <v>2474</v>
      </c>
      <c r="K2375">
        <v>5</v>
      </c>
      <c r="L2375" s="1">
        <v>0.375</v>
      </c>
      <c r="M2375" s="1">
        <v>0.75</v>
      </c>
      <c r="N2375" t="s">
        <v>2475</v>
      </c>
      <c r="O2375" t="s">
        <v>2476</v>
      </c>
      <c r="P2375" t="s">
        <v>57</v>
      </c>
      <c r="Z2375">
        <v>68</v>
      </c>
      <c r="AA2375" t="s">
        <v>2669</v>
      </c>
      <c r="AB2375" t="s">
        <v>2667</v>
      </c>
      <c r="AC2375" t="s">
        <v>2664</v>
      </c>
      <c r="AD2375" t="s">
        <v>43</v>
      </c>
    </row>
    <row r="2376" spans="1:30" ht="247.5" x14ac:dyDescent="0.3">
      <c r="A2376">
        <v>858</v>
      </c>
      <c r="B2376">
        <v>15411</v>
      </c>
      <c r="C2376" t="s">
        <v>2664</v>
      </c>
      <c r="D2376">
        <v>20160526</v>
      </c>
      <c r="E2376">
        <v>4</v>
      </c>
      <c r="F2376" t="s">
        <v>45</v>
      </c>
      <c r="H2376" t="s">
        <v>2472</v>
      </c>
      <c r="I2376" t="s">
        <v>2473</v>
      </c>
      <c r="J2376" t="s">
        <v>2474</v>
      </c>
      <c r="K2376">
        <v>5</v>
      </c>
      <c r="L2376" s="1">
        <v>0.375</v>
      </c>
      <c r="M2376" s="1">
        <v>0.75</v>
      </c>
      <c r="N2376" t="s">
        <v>2475</v>
      </c>
      <c r="O2376" s="2" t="s">
        <v>2665</v>
      </c>
      <c r="P2376" t="s">
        <v>57</v>
      </c>
      <c r="Z2376">
        <v>68</v>
      </c>
      <c r="AA2376" t="s">
        <v>2672</v>
      </c>
      <c r="AB2376" s="2" t="s">
        <v>2619</v>
      </c>
      <c r="AC2376" t="s">
        <v>2664</v>
      </c>
      <c r="AD2376" t="s">
        <v>43</v>
      </c>
    </row>
    <row r="2377" spans="1:30" hidden="1" x14ac:dyDescent="0.3">
      <c r="A2377">
        <v>1472</v>
      </c>
      <c r="B2377">
        <v>19932</v>
      </c>
      <c r="C2377" t="s">
        <v>6636</v>
      </c>
      <c r="AD2377" t="s">
        <v>31</v>
      </c>
    </row>
    <row r="2378" spans="1:30" hidden="1" x14ac:dyDescent="0.3">
      <c r="A2378">
        <v>247</v>
      </c>
      <c r="B2378">
        <v>19934</v>
      </c>
      <c r="C2378" t="s">
        <v>6637</v>
      </c>
      <c r="AD2378" t="s">
        <v>29</v>
      </c>
    </row>
    <row r="2379" spans="1:30" hidden="1" x14ac:dyDescent="0.3">
      <c r="A2379">
        <v>1472</v>
      </c>
      <c r="B2379">
        <v>19937</v>
      </c>
      <c r="C2379" t="s">
        <v>6636</v>
      </c>
      <c r="AD2379" t="s">
        <v>31</v>
      </c>
    </row>
    <row r="2380" spans="1:30" hidden="1" x14ac:dyDescent="0.3">
      <c r="A2380">
        <v>1472</v>
      </c>
      <c r="B2380">
        <v>19939</v>
      </c>
      <c r="C2380" t="s">
        <v>6636</v>
      </c>
      <c r="AD2380" t="s">
        <v>31</v>
      </c>
    </row>
    <row r="2381" spans="1:30" hidden="1" x14ac:dyDescent="0.3">
      <c r="A2381">
        <v>247</v>
      </c>
      <c r="B2381">
        <v>19959</v>
      </c>
      <c r="C2381" t="s">
        <v>6638</v>
      </c>
      <c r="AD2381" t="s">
        <v>29</v>
      </c>
    </row>
    <row r="2382" spans="1:30" hidden="1" x14ac:dyDescent="0.3">
      <c r="A2382">
        <v>858</v>
      </c>
      <c r="B2382">
        <v>19963</v>
      </c>
      <c r="C2382" t="s">
        <v>6639</v>
      </c>
      <c r="AD2382" t="s">
        <v>29</v>
      </c>
    </row>
    <row r="2383" spans="1:30" hidden="1" x14ac:dyDescent="0.3">
      <c r="A2383">
        <v>858</v>
      </c>
      <c r="B2383">
        <v>19965</v>
      </c>
      <c r="C2383" t="s">
        <v>6640</v>
      </c>
      <c r="AD2383" t="s">
        <v>29</v>
      </c>
    </row>
    <row r="2384" spans="1:30" hidden="1" x14ac:dyDescent="0.3">
      <c r="A2384">
        <v>275</v>
      </c>
      <c r="B2384">
        <v>19967</v>
      </c>
      <c r="C2384" t="s">
        <v>6641</v>
      </c>
      <c r="AD2384" t="s">
        <v>29</v>
      </c>
    </row>
    <row r="2385" spans="1:30" hidden="1" x14ac:dyDescent="0.3">
      <c r="A2385">
        <v>812</v>
      </c>
      <c r="B2385">
        <v>19970</v>
      </c>
      <c r="C2385" t="s">
        <v>6642</v>
      </c>
      <c r="AD2385" t="s">
        <v>31</v>
      </c>
    </row>
    <row r="2386" spans="1:30" hidden="1" x14ac:dyDescent="0.3">
      <c r="A2386">
        <v>1021</v>
      </c>
      <c r="B2386">
        <v>19973</v>
      </c>
      <c r="C2386" t="s">
        <v>6643</v>
      </c>
      <c r="AD2386" t="s">
        <v>29</v>
      </c>
    </row>
    <row r="2387" spans="1:30" ht="247.5" x14ac:dyDescent="0.3">
      <c r="A2387">
        <v>858</v>
      </c>
      <c r="B2387">
        <v>15412</v>
      </c>
      <c r="C2387" t="s">
        <v>2664</v>
      </c>
      <c r="D2387">
        <v>20160527</v>
      </c>
      <c r="E2387">
        <v>4</v>
      </c>
      <c r="F2387" t="s">
        <v>45</v>
      </c>
      <c r="H2387" t="s">
        <v>2472</v>
      </c>
      <c r="I2387" t="s">
        <v>2473</v>
      </c>
      <c r="J2387" t="s">
        <v>2474</v>
      </c>
      <c r="K2387">
        <v>5</v>
      </c>
      <c r="L2387" s="1">
        <v>0.375</v>
      </c>
      <c r="M2387" s="1">
        <v>0.75</v>
      </c>
      <c r="N2387" t="s">
        <v>2475</v>
      </c>
      <c r="O2387" s="2" t="s">
        <v>2665</v>
      </c>
      <c r="P2387" t="s">
        <v>57</v>
      </c>
      <c r="Z2387">
        <v>68</v>
      </c>
      <c r="AA2387" t="s">
        <v>2673</v>
      </c>
      <c r="AB2387" s="2" t="s">
        <v>2674</v>
      </c>
      <c r="AC2387" t="s">
        <v>2664</v>
      </c>
      <c r="AD2387" t="s">
        <v>43</v>
      </c>
    </row>
    <row r="2388" spans="1:30" x14ac:dyDescent="0.3">
      <c r="A2388">
        <v>517</v>
      </c>
      <c r="B2388">
        <v>15439</v>
      </c>
      <c r="C2388" t="s">
        <v>2712</v>
      </c>
      <c r="D2388">
        <v>20160523</v>
      </c>
      <c r="E2388">
        <v>1</v>
      </c>
      <c r="F2388" t="s">
        <v>45</v>
      </c>
      <c r="H2388" t="s">
        <v>2713</v>
      </c>
      <c r="I2388" t="s">
        <v>2714</v>
      </c>
      <c r="J2388" t="s">
        <v>1364</v>
      </c>
      <c r="K2388">
        <v>5</v>
      </c>
      <c r="L2388" s="1">
        <v>0.54166666666666663</v>
      </c>
      <c r="M2388" s="1">
        <v>0.625</v>
      </c>
      <c r="N2388" t="s">
        <v>2715</v>
      </c>
      <c r="P2388" t="s">
        <v>42</v>
      </c>
      <c r="AD2388" t="s">
        <v>43</v>
      </c>
    </row>
    <row r="2389" spans="1:30" hidden="1" x14ac:dyDescent="0.3">
      <c r="A2389">
        <v>790</v>
      </c>
      <c r="B2389">
        <v>19980</v>
      </c>
      <c r="C2389" t="s">
        <v>44</v>
      </c>
      <c r="AD2389" t="s">
        <v>31</v>
      </c>
    </row>
    <row r="2390" spans="1:30" hidden="1" x14ac:dyDescent="0.3">
      <c r="A2390">
        <v>790</v>
      </c>
      <c r="B2390">
        <v>19982</v>
      </c>
      <c r="C2390" t="s">
        <v>6648</v>
      </c>
      <c r="AD2390" t="s">
        <v>31</v>
      </c>
    </row>
    <row r="2391" spans="1:30" hidden="1" x14ac:dyDescent="0.3">
      <c r="A2391">
        <v>352</v>
      </c>
      <c r="B2391">
        <v>19986</v>
      </c>
      <c r="C2391" t="s">
        <v>6649</v>
      </c>
      <c r="AD2391" t="s">
        <v>29</v>
      </c>
    </row>
    <row r="2392" spans="1:30" hidden="1" x14ac:dyDescent="0.3">
      <c r="A2392">
        <v>99</v>
      </c>
      <c r="B2392">
        <v>19989</v>
      </c>
      <c r="C2392" t="s">
        <v>6650</v>
      </c>
      <c r="AD2392" t="s">
        <v>29</v>
      </c>
    </row>
    <row r="2393" spans="1:30" hidden="1" x14ac:dyDescent="0.3">
      <c r="A2393">
        <v>732</v>
      </c>
      <c r="B2393">
        <v>19992</v>
      </c>
      <c r="C2393" t="s">
        <v>4209</v>
      </c>
      <c r="AD2393" t="s">
        <v>29</v>
      </c>
    </row>
    <row r="2394" spans="1:30" hidden="1" x14ac:dyDescent="0.3">
      <c r="A2394">
        <v>732</v>
      </c>
      <c r="B2394">
        <v>19996</v>
      </c>
      <c r="C2394" t="s">
        <v>4570</v>
      </c>
      <c r="AD2394" t="s">
        <v>29</v>
      </c>
    </row>
    <row r="2395" spans="1:30" hidden="1" x14ac:dyDescent="0.3">
      <c r="A2395">
        <v>99</v>
      </c>
      <c r="B2395">
        <v>19999</v>
      </c>
      <c r="C2395" t="s">
        <v>6651</v>
      </c>
      <c r="AD2395" t="s">
        <v>29</v>
      </c>
    </row>
    <row r="2396" spans="1:30" hidden="1" x14ac:dyDescent="0.3">
      <c r="A2396">
        <v>99</v>
      </c>
      <c r="B2396">
        <v>20002</v>
      </c>
      <c r="C2396" t="s">
        <v>6652</v>
      </c>
      <c r="AD2396" t="s">
        <v>29</v>
      </c>
    </row>
    <row r="2397" spans="1:30" hidden="1" x14ac:dyDescent="0.3">
      <c r="A2397">
        <v>1472</v>
      </c>
      <c r="B2397">
        <v>20005</v>
      </c>
      <c r="C2397" t="s">
        <v>6653</v>
      </c>
      <c r="AD2397" t="s">
        <v>29</v>
      </c>
    </row>
    <row r="2398" spans="1:30" hidden="1" x14ac:dyDescent="0.3">
      <c r="A2398">
        <v>1347</v>
      </c>
      <c r="B2398">
        <v>20009</v>
      </c>
      <c r="C2398" t="s">
        <v>1529</v>
      </c>
      <c r="AD2398" t="s">
        <v>29</v>
      </c>
    </row>
    <row r="2399" spans="1:30" hidden="1" x14ac:dyDescent="0.3">
      <c r="A2399">
        <v>1347</v>
      </c>
      <c r="B2399">
        <v>20012</v>
      </c>
      <c r="C2399" t="s">
        <v>6654</v>
      </c>
      <c r="AD2399" t="s">
        <v>29</v>
      </c>
    </row>
    <row r="2400" spans="1:30" hidden="1" x14ac:dyDescent="0.3">
      <c r="A2400">
        <v>1060</v>
      </c>
      <c r="B2400">
        <v>20015</v>
      </c>
      <c r="C2400" t="s">
        <v>6655</v>
      </c>
      <c r="AD2400" t="s">
        <v>31</v>
      </c>
    </row>
    <row r="2401" spans="1:30" hidden="1" x14ac:dyDescent="0.3">
      <c r="A2401">
        <v>1060</v>
      </c>
      <c r="B2401">
        <v>20017</v>
      </c>
      <c r="C2401" t="s">
        <v>6656</v>
      </c>
      <c r="AD2401" t="s">
        <v>31</v>
      </c>
    </row>
    <row r="2402" spans="1:30" hidden="1" x14ac:dyDescent="0.3">
      <c r="A2402">
        <v>1472</v>
      </c>
      <c r="B2402">
        <v>20019</v>
      </c>
      <c r="C2402" t="s">
        <v>6657</v>
      </c>
      <c r="AD2402" t="s">
        <v>29</v>
      </c>
    </row>
    <row r="2403" spans="1:30" hidden="1" x14ac:dyDescent="0.3">
      <c r="A2403">
        <v>1060</v>
      </c>
      <c r="B2403">
        <v>20022</v>
      </c>
      <c r="C2403" t="s">
        <v>4791</v>
      </c>
      <c r="AD2403" t="s">
        <v>31</v>
      </c>
    </row>
    <row r="2404" spans="1:30" hidden="1" x14ac:dyDescent="0.3">
      <c r="A2404">
        <v>1060</v>
      </c>
      <c r="B2404">
        <v>20024</v>
      </c>
      <c r="C2404" t="s">
        <v>6658</v>
      </c>
      <c r="AD2404" t="s">
        <v>31</v>
      </c>
    </row>
    <row r="2405" spans="1:30" hidden="1" x14ac:dyDescent="0.3">
      <c r="A2405">
        <v>1060</v>
      </c>
      <c r="B2405">
        <v>20026</v>
      </c>
      <c r="C2405" t="s">
        <v>6659</v>
      </c>
      <c r="AD2405" t="s">
        <v>31</v>
      </c>
    </row>
    <row r="2406" spans="1:30" hidden="1" x14ac:dyDescent="0.3">
      <c r="A2406">
        <v>989</v>
      </c>
      <c r="B2406">
        <v>20034</v>
      </c>
      <c r="C2406" t="s">
        <v>4423</v>
      </c>
      <c r="AD2406" t="s">
        <v>31</v>
      </c>
    </row>
    <row r="2407" spans="1:30" hidden="1" x14ac:dyDescent="0.3">
      <c r="A2407">
        <v>989</v>
      </c>
      <c r="B2407">
        <v>20038</v>
      </c>
      <c r="C2407" t="s">
        <v>6660</v>
      </c>
      <c r="AD2407" t="s">
        <v>31</v>
      </c>
    </row>
    <row r="2408" spans="1:30" hidden="1" x14ac:dyDescent="0.3">
      <c r="A2408">
        <v>989</v>
      </c>
      <c r="B2408">
        <v>20040</v>
      </c>
      <c r="C2408" t="s">
        <v>6661</v>
      </c>
      <c r="AD2408" t="s">
        <v>31</v>
      </c>
    </row>
    <row r="2409" spans="1:30" hidden="1" x14ac:dyDescent="0.3">
      <c r="A2409">
        <v>732</v>
      </c>
      <c r="B2409">
        <v>20043</v>
      </c>
      <c r="C2409" t="s">
        <v>6662</v>
      </c>
      <c r="AD2409" t="s">
        <v>29</v>
      </c>
    </row>
    <row r="2410" spans="1:30" hidden="1" x14ac:dyDescent="0.3">
      <c r="A2410">
        <v>1448</v>
      </c>
      <c r="B2410">
        <v>20046</v>
      </c>
      <c r="C2410" t="s">
        <v>6663</v>
      </c>
      <c r="AD2410" t="s">
        <v>31</v>
      </c>
    </row>
    <row r="2411" spans="1:30" x14ac:dyDescent="0.3">
      <c r="A2411">
        <v>517</v>
      </c>
      <c r="B2411">
        <v>15441</v>
      </c>
      <c r="C2411" t="s">
        <v>2716</v>
      </c>
      <c r="D2411">
        <v>20160524</v>
      </c>
      <c r="E2411">
        <v>2</v>
      </c>
      <c r="F2411" t="s">
        <v>38</v>
      </c>
      <c r="H2411" t="s">
        <v>2713</v>
      </c>
      <c r="I2411" t="s">
        <v>2714</v>
      </c>
      <c r="J2411" t="s">
        <v>1364</v>
      </c>
      <c r="K2411">
        <v>5</v>
      </c>
      <c r="L2411" s="1">
        <v>0.41666666666666669</v>
      </c>
      <c r="M2411" s="1">
        <v>0.45833333333333331</v>
      </c>
      <c r="N2411" t="s">
        <v>2717</v>
      </c>
      <c r="P2411" t="s">
        <v>42</v>
      </c>
      <c r="AD2411" t="s">
        <v>43</v>
      </c>
    </row>
    <row r="2412" spans="1:30" x14ac:dyDescent="0.3">
      <c r="A2412">
        <v>517</v>
      </c>
      <c r="B2412">
        <v>15443</v>
      </c>
      <c r="C2412" t="s">
        <v>2716</v>
      </c>
      <c r="D2412">
        <v>20160524</v>
      </c>
      <c r="E2412">
        <v>2</v>
      </c>
      <c r="F2412" t="s">
        <v>38</v>
      </c>
      <c r="H2412" t="s">
        <v>2713</v>
      </c>
      <c r="I2412" t="s">
        <v>2714</v>
      </c>
      <c r="J2412" t="s">
        <v>1364</v>
      </c>
      <c r="K2412">
        <v>5</v>
      </c>
      <c r="L2412" s="1">
        <v>0.6875</v>
      </c>
      <c r="M2412" s="1">
        <v>0.70833333333333337</v>
      </c>
      <c r="N2412" t="s">
        <v>2717</v>
      </c>
      <c r="P2412" t="s">
        <v>42</v>
      </c>
      <c r="AD2412" t="s">
        <v>43</v>
      </c>
    </row>
    <row r="2413" spans="1:30" x14ac:dyDescent="0.3">
      <c r="A2413">
        <v>517</v>
      </c>
      <c r="B2413">
        <v>15444</v>
      </c>
      <c r="C2413" t="s">
        <v>2725</v>
      </c>
      <c r="D2413">
        <v>20160527</v>
      </c>
      <c r="E2413">
        <v>2</v>
      </c>
      <c r="F2413" t="s">
        <v>38</v>
      </c>
      <c r="H2413" t="s">
        <v>2713</v>
      </c>
      <c r="I2413" t="s">
        <v>2714</v>
      </c>
      <c r="J2413" t="s">
        <v>1364</v>
      </c>
      <c r="K2413">
        <v>5</v>
      </c>
      <c r="L2413" s="1">
        <v>0.58333333333333337</v>
      </c>
      <c r="M2413" s="1">
        <v>0.625</v>
      </c>
      <c r="N2413" t="s">
        <v>2726</v>
      </c>
      <c r="P2413" t="s">
        <v>42</v>
      </c>
      <c r="AD2413" t="s">
        <v>43</v>
      </c>
    </row>
    <row r="2414" spans="1:30" x14ac:dyDescent="0.3">
      <c r="A2414">
        <v>517</v>
      </c>
      <c r="B2414">
        <v>15445</v>
      </c>
      <c r="C2414" t="s">
        <v>2727</v>
      </c>
      <c r="D2414">
        <v>20160524</v>
      </c>
      <c r="E2414">
        <v>1</v>
      </c>
      <c r="F2414" t="s">
        <v>45</v>
      </c>
      <c r="H2414" t="s">
        <v>2713</v>
      </c>
      <c r="I2414" t="s">
        <v>2714</v>
      </c>
      <c r="J2414" t="s">
        <v>1364</v>
      </c>
      <c r="K2414">
        <v>5</v>
      </c>
      <c r="L2414" s="1">
        <v>0.39583333333333331</v>
      </c>
      <c r="M2414" s="1">
        <v>0.47916666666666669</v>
      </c>
      <c r="N2414" t="s">
        <v>2728</v>
      </c>
      <c r="P2414" t="s">
        <v>42</v>
      </c>
      <c r="AD2414" t="s">
        <v>43</v>
      </c>
    </row>
    <row r="2415" spans="1:30" hidden="1" x14ac:dyDescent="0.3">
      <c r="A2415">
        <v>1104</v>
      </c>
      <c r="B2415">
        <v>20053</v>
      </c>
      <c r="C2415" t="s">
        <v>6688</v>
      </c>
      <c r="AD2415" t="s">
        <v>29</v>
      </c>
    </row>
    <row r="2416" spans="1:30" x14ac:dyDescent="0.3">
      <c r="A2416">
        <v>517</v>
      </c>
      <c r="B2416">
        <v>15449</v>
      </c>
      <c r="C2416" t="s">
        <v>2739</v>
      </c>
      <c r="D2416">
        <v>20160527</v>
      </c>
      <c r="E2416">
        <v>1</v>
      </c>
      <c r="F2416" t="s">
        <v>45</v>
      </c>
      <c r="H2416" t="s">
        <v>2713</v>
      </c>
      <c r="I2416" t="s">
        <v>2714</v>
      </c>
      <c r="J2416" t="s">
        <v>1364</v>
      </c>
      <c r="K2416">
        <v>5</v>
      </c>
      <c r="L2416" s="1">
        <v>0.66666666666666663</v>
      </c>
      <c r="M2416" s="1">
        <v>0.70833333333333337</v>
      </c>
      <c r="N2416" t="s">
        <v>2740</v>
      </c>
      <c r="P2416" t="s">
        <v>42</v>
      </c>
      <c r="AD2416" t="s">
        <v>43</v>
      </c>
    </row>
    <row r="2417" spans="1:30" hidden="1" x14ac:dyDescent="0.3">
      <c r="A2417">
        <v>1104</v>
      </c>
      <c r="B2417">
        <v>20060</v>
      </c>
      <c r="C2417" t="s">
        <v>6691</v>
      </c>
      <c r="AD2417" t="s">
        <v>29</v>
      </c>
    </row>
    <row r="2418" spans="1:30" hidden="1" x14ac:dyDescent="0.3">
      <c r="A2418">
        <v>1104</v>
      </c>
      <c r="B2418">
        <v>20063</v>
      </c>
      <c r="C2418" t="s">
        <v>6692</v>
      </c>
      <c r="AD2418" t="s">
        <v>29</v>
      </c>
    </row>
    <row r="2419" spans="1:30" hidden="1" x14ac:dyDescent="0.3">
      <c r="A2419">
        <v>91</v>
      </c>
      <c r="B2419">
        <v>20068</v>
      </c>
      <c r="C2419" t="s">
        <v>6693</v>
      </c>
      <c r="AD2419" t="s">
        <v>29</v>
      </c>
    </row>
    <row r="2420" spans="1:30" hidden="1" x14ac:dyDescent="0.3">
      <c r="A2420">
        <v>91</v>
      </c>
      <c r="B2420">
        <v>20073</v>
      </c>
      <c r="C2420" t="s">
        <v>6694</v>
      </c>
      <c r="AD2420" t="s">
        <v>29</v>
      </c>
    </row>
    <row r="2421" spans="1:30" hidden="1" x14ac:dyDescent="0.3">
      <c r="A2421">
        <v>1104</v>
      </c>
      <c r="B2421">
        <v>20076</v>
      </c>
      <c r="C2421" t="s">
        <v>6695</v>
      </c>
      <c r="AD2421" t="s">
        <v>29</v>
      </c>
    </row>
    <row r="2422" spans="1:30" hidden="1" x14ac:dyDescent="0.3">
      <c r="A2422">
        <v>751</v>
      </c>
      <c r="B2422">
        <v>20079</v>
      </c>
      <c r="C2422" t="s">
        <v>6696</v>
      </c>
      <c r="AD2422" t="s">
        <v>29</v>
      </c>
    </row>
    <row r="2423" spans="1:30" hidden="1" x14ac:dyDescent="0.3">
      <c r="A2423">
        <v>1472</v>
      </c>
      <c r="B2423">
        <v>20083</v>
      </c>
      <c r="C2423" t="s">
        <v>6697</v>
      </c>
      <c r="AD2423" t="s">
        <v>29</v>
      </c>
    </row>
    <row r="2424" spans="1:30" hidden="1" x14ac:dyDescent="0.3">
      <c r="A2424">
        <v>900</v>
      </c>
      <c r="B2424">
        <v>20088</v>
      </c>
      <c r="C2424" t="s">
        <v>6698</v>
      </c>
      <c r="AD2424" t="s">
        <v>31</v>
      </c>
    </row>
    <row r="2425" spans="1:30" hidden="1" x14ac:dyDescent="0.3">
      <c r="A2425">
        <v>751</v>
      </c>
      <c r="B2425">
        <v>20090</v>
      </c>
      <c r="C2425" t="s">
        <v>6699</v>
      </c>
      <c r="AD2425" t="s">
        <v>29</v>
      </c>
    </row>
    <row r="2426" spans="1:30" hidden="1" x14ac:dyDescent="0.3">
      <c r="A2426">
        <v>751</v>
      </c>
      <c r="B2426">
        <v>20095</v>
      </c>
      <c r="C2426" t="s">
        <v>6700</v>
      </c>
      <c r="AD2426" t="s">
        <v>29</v>
      </c>
    </row>
    <row r="2427" spans="1:30" hidden="1" x14ac:dyDescent="0.3">
      <c r="A2427">
        <v>751</v>
      </c>
      <c r="B2427">
        <v>20099</v>
      </c>
      <c r="C2427" t="s">
        <v>6701</v>
      </c>
      <c r="AD2427" t="s">
        <v>29</v>
      </c>
    </row>
    <row r="2428" spans="1:30" x14ac:dyDescent="0.3">
      <c r="A2428">
        <v>1128</v>
      </c>
      <c r="B2428">
        <v>15454</v>
      </c>
      <c r="C2428" t="s">
        <v>2751</v>
      </c>
      <c r="D2428">
        <v>20160527</v>
      </c>
      <c r="E2428">
        <v>1</v>
      </c>
      <c r="F2428" t="s">
        <v>38</v>
      </c>
      <c r="G2428">
        <v>1</v>
      </c>
      <c r="H2428" t="s">
        <v>2752</v>
      </c>
      <c r="I2428" t="s">
        <v>2753</v>
      </c>
      <c r="J2428" t="s">
        <v>2754</v>
      </c>
      <c r="K2428">
        <v>5</v>
      </c>
      <c r="L2428" s="1">
        <v>0.625</v>
      </c>
      <c r="M2428" s="1">
        <v>0.75</v>
      </c>
      <c r="N2428" t="s">
        <v>2755</v>
      </c>
      <c r="O2428" t="s">
        <v>2756</v>
      </c>
      <c r="P2428" t="s">
        <v>42</v>
      </c>
      <c r="AD2428" t="s">
        <v>43</v>
      </c>
    </row>
    <row r="2429" spans="1:30" ht="231" x14ac:dyDescent="0.3">
      <c r="A2429">
        <v>1128</v>
      </c>
      <c r="B2429">
        <v>15459</v>
      </c>
      <c r="C2429" t="s">
        <v>2764</v>
      </c>
      <c r="D2429">
        <v>20160527</v>
      </c>
      <c r="E2429">
        <v>2</v>
      </c>
      <c r="F2429" t="s">
        <v>38</v>
      </c>
      <c r="G2429">
        <v>1</v>
      </c>
      <c r="H2429" t="s">
        <v>2752</v>
      </c>
      <c r="I2429" t="s">
        <v>2753</v>
      </c>
      <c r="J2429" t="s">
        <v>1925</v>
      </c>
      <c r="K2429">
        <v>5</v>
      </c>
      <c r="L2429" s="1">
        <v>0.45833333333333331</v>
      </c>
      <c r="M2429" s="1">
        <v>0.52083333333333337</v>
      </c>
      <c r="N2429" t="s">
        <v>2755</v>
      </c>
      <c r="O2429" s="2" t="s">
        <v>2765</v>
      </c>
      <c r="P2429" t="s">
        <v>42</v>
      </c>
      <c r="AD2429" t="s">
        <v>43</v>
      </c>
    </row>
    <row r="2430" spans="1:30" hidden="1" x14ac:dyDescent="0.3">
      <c r="A2430">
        <v>1104</v>
      </c>
      <c r="B2430">
        <v>20106</v>
      </c>
      <c r="C2430" t="s">
        <v>6704</v>
      </c>
      <c r="AD2430" t="s">
        <v>29</v>
      </c>
    </row>
    <row r="2431" spans="1:30" x14ac:dyDescent="0.3">
      <c r="A2431">
        <v>258</v>
      </c>
      <c r="B2431">
        <v>15486</v>
      </c>
      <c r="C2431" t="s">
        <v>2803</v>
      </c>
      <c r="D2431">
        <v>20160523</v>
      </c>
      <c r="E2431">
        <v>4</v>
      </c>
      <c r="F2431" t="s">
        <v>45</v>
      </c>
      <c r="H2431" t="s">
        <v>2804</v>
      </c>
      <c r="I2431" t="s">
        <v>2805</v>
      </c>
      <c r="J2431" t="s">
        <v>2806</v>
      </c>
      <c r="K2431">
        <v>5</v>
      </c>
      <c r="L2431" s="1">
        <v>0.42708333333333331</v>
      </c>
      <c r="M2431" s="1">
        <v>0.44791666666666669</v>
      </c>
      <c r="P2431" t="s">
        <v>42</v>
      </c>
      <c r="AD2431" t="s">
        <v>43</v>
      </c>
    </row>
    <row r="2432" spans="1:30" hidden="1" x14ac:dyDescent="0.3">
      <c r="A2432">
        <v>1255</v>
      </c>
      <c r="B2432">
        <v>20110</v>
      </c>
      <c r="C2432" t="s">
        <v>6712</v>
      </c>
      <c r="AD2432" t="s">
        <v>29</v>
      </c>
    </row>
    <row r="2433" spans="1:30" hidden="1" x14ac:dyDescent="0.3">
      <c r="A2433">
        <v>1479</v>
      </c>
      <c r="B2433">
        <v>20113</v>
      </c>
      <c r="C2433" t="s">
        <v>6713</v>
      </c>
      <c r="AD2433" t="s">
        <v>31</v>
      </c>
    </row>
    <row r="2434" spans="1:30" x14ac:dyDescent="0.3">
      <c r="A2434">
        <v>775</v>
      </c>
      <c r="B2434">
        <v>16093</v>
      </c>
      <c r="C2434" t="s">
        <v>3407</v>
      </c>
      <c r="D2434">
        <v>20160523</v>
      </c>
      <c r="E2434">
        <v>4</v>
      </c>
      <c r="F2434" t="s">
        <v>45</v>
      </c>
      <c r="J2434" t="s">
        <v>3408</v>
      </c>
      <c r="K2434">
        <v>5</v>
      </c>
      <c r="P2434" t="s">
        <v>57</v>
      </c>
      <c r="Z2434">
        <v>45</v>
      </c>
      <c r="AA2434" t="s">
        <v>3409</v>
      </c>
      <c r="AB2434" t="s">
        <v>3410</v>
      </c>
      <c r="AC2434" t="s">
        <v>3407</v>
      </c>
      <c r="AD2434" t="s">
        <v>43</v>
      </c>
    </row>
    <row r="2435" spans="1:30" x14ac:dyDescent="0.3">
      <c r="A2435">
        <v>775</v>
      </c>
      <c r="B2435">
        <v>16097</v>
      </c>
      <c r="C2435" t="s">
        <v>3414</v>
      </c>
      <c r="D2435">
        <v>20160525</v>
      </c>
      <c r="E2435">
        <v>4</v>
      </c>
      <c r="F2435" t="s">
        <v>45</v>
      </c>
      <c r="J2435" t="s">
        <v>3408</v>
      </c>
      <c r="K2435">
        <v>5</v>
      </c>
      <c r="P2435" t="s">
        <v>57</v>
      </c>
      <c r="Z2435">
        <v>420</v>
      </c>
      <c r="AA2435" t="s">
        <v>3415</v>
      </c>
      <c r="AB2435" t="s">
        <v>3416</v>
      </c>
      <c r="AC2435" t="s">
        <v>3414</v>
      </c>
      <c r="AD2435" t="s">
        <v>43</v>
      </c>
    </row>
    <row r="2436" spans="1:30" x14ac:dyDescent="0.3">
      <c r="A2436">
        <v>517</v>
      </c>
      <c r="B2436">
        <v>16154</v>
      </c>
      <c r="C2436" t="s">
        <v>3474</v>
      </c>
      <c r="D2436">
        <v>20160523</v>
      </c>
      <c r="E2436">
        <v>1</v>
      </c>
      <c r="F2436" t="s">
        <v>45</v>
      </c>
      <c r="H2436" t="s">
        <v>2713</v>
      </c>
      <c r="I2436" t="s">
        <v>2714</v>
      </c>
      <c r="J2436" t="s">
        <v>1364</v>
      </c>
      <c r="K2436">
        <v>5</v>
      </c>
      <c r="L2436" s="1">
        <v>0.35416666666666669</v>
      </c>
      <c r="M2436" s="1">
        <v>0.39583333333333331</v>
      </c>
      <c r="N2436" t="s">
        <v>3475</v>
      </c>
      <c r="P2436" t="s">
        <v>42</v>
      </c>
      <c r="AD2436" t="s">
        <v>43</v>
      </c>
    </row>
    <row r="2437" spans="1:30" hidden="1" x14ac:dyDescent="0.3">
      <c r="A2437">
        <v>1120</v>
      </c>
      <c r="B2437">
        <v>20119</v>
      </c>
      <c r="C2437" t="s">
        <v>6725</v>
      </c>
      <c r="AD2437" t="s">
        <v>31</v>
      </c>
    </row>
    <row r="2438" spans="1:30" hidden="1" x14ac:dyDescent="0.3">
      <c r="A2438">
        <v>1479</v>
      </c>
      <c r="B2438">
        <v>20121</v>
      </c>
      <c r="C2438" t="s">
        <v>6726</v>
      </c>
      <c r="AD2438" t="s">
        <v>31</v>
      </c>
    </row>
    <row r="2439" spans="1:30" x14ac:dyDescent="0.3">
      <c r="A2439">
        <v>517</v>
      </c>
      <c r="B2439">
        <v>16157</v>
      </c>
      <c r="C2439" t="s">
        <v>3474</v>
      </c>
      <c r="D2439">
        <v>20160524</v>
      </c>
      <c r="E2439">
        <v>1</v>
      </c>
      <c r="F2439" t="s">
        <v>45</v>
      </c>
      <c r="H2439" t="s">
        <v>2713</v>
      </c>
      <c r="I2439" t="s">
        <v>2714</v>
      </c>
      <c r="J2439" t="s">
        <v>1364</v>
      </c>
      <c r="K2439">
        <v>5</v>
      </c>
      <c r="L2439" s="1">
        <v>0.35416666666666669</v>
      </c>
      <c r="M2439" s="1">
        <v>0.39583333333333331</v>
      </c>
      <c r="N2439" t="s">
        <v>3475</v>
      </c>
      <c r="P2439" t="s">
        <v>42</v>
      </c>
      <c r="AD2439" t="s">
        <v>43</v>
      </c>
    </row>
    <row r="2440" spans="1:30" hidden="1" x14ac:dyDescent="0.3">
      <c r="A2440">
        <v>1479</v>
      </c>
      <c r="B2440">
        <v>20125</v>
      </c>
      <c r="C2440" t="s">
        <v>6734</v>
      </c>
      <c r="AD2440" t="s">
        <v>29</v>
      </c>
    </row>
    <row r="2441" spans="1:30" hidden="1" x14ac:dyDescent="0.3">
      <c r="A2441">
        <v>1479</v>
      </c>
      <c r="B2441">
        <v>20128</v>
      </c>
      <c r="C2441" t="s">
        <v>6735</v>
      </c>
      <c r="AD2441" t="s">
        <v>29</v>
      </c>
    </row>
    <row r="2442" spans="1:30" hidden="1" x14ac:dyDescent="0.3">
      <c r="A2442">
        <v>352</v>
      </c>
      <c r="B2442">
        <v>20131</v>
      </c>
      <c r="C2442" t="s">
        <v>5692</v>
      </c>
      <c r="AD2442" t="s">
        <v>29</v>
      </c>
    </row>
    <row r="2443" spans="1:30" hidden="1" x14ac:dyDescent="0.3">
      <c r="A2443">
        <v>352</v>
      </c>
      <c r="B2443">
        <v>20134</v>
      </c>
      <c r="C2443" t="s">
        <v>5706</v>
      </c>
      <c r="AD2443" t="s">
        <v>29</v>
      </c>
    </row>
    <row r="2444" spans="1:30" hidden="1" x14ac:dyDescent="0.3">
      <c r="A2444">
        <v>352</v>
      </c>
      <c r="B2444">
        <v>20137</v>
      </c>
      <c r="C2444" t="s">
        <v>5668</v>
      </c>
      <c r="AD2444" t="s">
        <v>29</v>
      </c>
    </row>
    <row r="2445" spans="1:30" hidden="1" x14ac:dyDescent="0.3">
      <c r="A2445">
        <v>91</v>
      </c>
      <c r="B2445">
        <v>20140</v>
      </c>
      <c r="C2445" t="s">
        <v>6736</v>
      </c>
      <c r="AD2445" t="s">
        <v>29</v>
      </c>
    </row>
    <row r="2446" spans="1:30" hidden="1" x14ac:dyDescent="0.3">
      <c r="A2446">
        <v>91</v>
      </c>
      <c r="B2446">
        <v>20143</v>
      </c>
      <c r="C2446" t="s">
        <v>6737</v>
      </c>
      <c r="AD2446" t="s">
        <v>29</v>
      </c>
    </row>
    <row r="2447" spans="1:30" x14ac:dyDescent="0.3">
      <c r="A2447">
        <v>329</v>
      </c>
      <c r="B2447">
        <v>16316</v>
      </c>
      <c r="C2447" t="s">
        <v>3528</v>
      </c>
      <c r="D2447">
        <v>20160523</v>
      </c>
      <c r="E2447">
        <v>2</v>
      </c>
      <c r="F2447" t="s">
        <v>45</v>
      </c>
      <c r="H2447" t="s">
        <v>3529</v>
      </c>
      <c r="I2447" t="s">
        <v>3530</v>
      </c>
      <c r="J2447" t="s">
        <v>3531</v>
      </c>
      <c r="K2447">
        <v>5</v>
      </c>
      <c r="L2447" s="1">
        <v>0.41666666666666669</v>
      </c>
      <c r="M2447" s="1">
        <v>0.5</v>
      </c>
      <c r="P2447" t="s">
        <v>57</v>
      </c>
      <c r="S2447">
        <v>6</v>
      </c>
      <c r="T2447" t="s">
        <v>3532</v>
      </c>
      <c r="U2447" t="s">
        <v>3533</v>
      </c>
      <c r="AA2447" t="s">
        <v>3534</v>
      </c>
      <c r="AC2447" t="s">
        <v>3535</v>
      </c>
      <c r="AD2447" t="s">
        <v>43</v>
      </c>
    </row>
    <row r="2448" spans="1:30" x14ac:dyDescent="0.3">
      <c r="A2448">
        <v>329</v>
      </c>
      <c r="B2448">
        <v>16317</v>
      </c>
      <c r="C2448" t="s">
        <v>3536</v>
      </c>
      <c r="D2448">
        <v>20160524</v>
      </c>
      <c r="E2448">
        <v>2</v>
      </c>
      <c r="F2448" t="s">
        <v>45</v>
      </c>
      <c r="H2448" t="s">
        <v>3529</v>
      </c>
      <c r="J2448" t="s">
        <v>3537</v>
      </c>
      <c r="K2448">
        <v>5</v>
      </c>
      <c r="P2448" t="s">
        <v>57</v>
      </c>
      <c r="S2448">
        <v>2</v>
      </c>
      <c r="T2448" t="s">
        <v>3538</v>
      </c>
      <c r="U2448" t="s">
        <v>3539</v>
      </c>
      <c r="AA2448" t="s">
        <v>3540</v>
      </c>
      <c r="AC2448" t="s">
        <v>3536</v>
      </c>
      <c r="AD2448" t="s">
        <v>43</v>
      </c>
    </row>
    <row r="2449" spans="1:30" x14ac:dyDescent="0.3">
      <c r="A2449">
        <v>329</v>
      </c>
      <c r="B2449">
        <v>16318</v>
      </c>
      <c r="C2449" t="s">
        <v>3541</v>
      </c>
      <c r="D2449">
        <v>20160525</v>
      </c>
      <c r="E2449">
        <v>2</v>
      </c>
      <c r="F2449" t="s">
        <v>45</v>
      </c>
      <c r="H2449" t="s">
        <v>3529</v>
      </c>
      <c r="J2449" t="s">
        <v>3531</v>
      </c>
      <c r="K2449">
        <v>5</v>
      </c>
      <c r="L2449" s="1">
        <v>0.375</v>
      </c>
      <c r="M2449" s="1">
        <v>0.54166666666666663</v>
      </c>
      <c r="P2449" t="s">
        <v>57</v>
      </c>
      <c r="S2449">
        <v>1</v>
      </c>
      <c r="T2449" t="s">
        <v>3542</v>
      </c>
      <c r="U2449" t="s">
        <v>3543</v>
      </c>
      <c r="AA2449" t="s">
        <v>3544</v>
      </c>
      <c r="AC2449" t="s">
        <v>3545</v>
      </c>
      <c r="AD2449" t="s">
        <v>43</v>
      </c>
    </row>
    <row r="2450" spans="1:30" x14ac:dyDescent="0.3">
      <c r="A2450">
        <v>329</v>
      </c>
      <c r="B2450">
        <v>16321</v>
      </c>
      <c r="C2450" t="s">
        <v>3547</v>
      </c>
      <c r="D2450">
        <v>20160525</v>
      </c>
      <c r="E2450">
        <v>1</v>
      </c>
      <c r="F2450" t="s">
        <v>45</v>
      </c>
      <c r="H2450" t="s">
        <v>3529</v>
      </c>
      <c r="J2450" t="s">
        <v>3531</v>
      </c>
      <c r="K2450">
        <v>5</v>
      </c>
      <c r="L2450" s="1">
        <v>0.67708333333333337</v>
      </c>
      <c r="M2450" s="1">
        <v>0.75</v>
      </c>
      <c r="P2450" t="s">
        <v>57</v>
      </c>
      <c r="Q2450">
        <v>1</v>
      </c>
      <c r="R2450">
        <v>17</v>
      </c>
      <c r="AC2450" t="s">
        <v>3547</v>
      </c>
      <c r="AD2450" t="s">
        <v>43</v>
      </c>
    </row>
    <row r="2451" spans="1:30" x14ac:dyDescent="0.3">
      <c r="A2451">
        <v>329</v>
      </c>
      <c r="B2451">
        <v>16323</v>
      </c>
      <c r="C2451" t="s">
        <v>3552</v>
      </c>
      <c r="D2451">
        <v>20160526</v>
      </c>
      <c r="E2451">
        <v>2</v>
      </c>
      <c r="F2451" t="s">
        <v>45</v>
      </c>
      <c r="H2451" t="s">
        <v>3529</v>
      </c>
      <c r="J2451" t="s">
        <v>3531</v>
      </c>
      <c r="K2451">
        <v>5</v>
      </c>
      <c r="L2451" s="1">
        <v>0.375</v>
      </c>
      <c r="M2451" s="1">
        <v>0.54166666666666663</v>
      </c>
      <c r="P2451" t="s">
        <v>57</v>
      </c>
      <c r="S2451">
        <v>4</v>
      </c>
      <c r="T2451" t="s">
        <v>3553</v>
      </c>
      <c r="U2451" t="s">
        <v>1796</v>
      </c>
      <c r="AC2451" t="s">
        <v>3554</v>
      </c>
      <c r="AD2451" t="s">
        <v>43</v>
      </c>
    </row>
    <row r="2452" spans="1:30" hidden="1" x14ac:dyDescent="0.3">
      <c r="A2452">
        <v>628</v>
      </c>
      <c r="B2452">
        <v>20205</v>
      </c>
      <c r="C2452" t="s">
        <v>6749</v>
      </c>
      <c r="AD2452" t="s">
        <v>31</v>
      </c>
    </row>
    <row r="2453" spans="1:30" hidden="1" x14ac:dyDescent="0.3">
      <c r="A2453">
        <v>628</v>
      </c>
      <c r="B2453">
        <v>20207</v>
      </c>
      <c r="C2453" t="s">
        <v>6750</v>
      </c>
      <c r="AD2453" t="s">
        <v>31</v>
      </c>
    </row>
    <row r="2454" spans="1:30" hidden="1" x14ac:dyDescent="0.3">
      <c r="A2454">
        <v>632</v>
      </c>
      <c r="B2454">
        <v>20209</v>
      </c>
      <c r="C2454" t="s">
        <v>6751</v>
      </c>
      <c r="AD2454" t="s">
        <v>31</v>
      </c>
    </row>
    <row r="2455" spans="1:30" hidden="1" x14ac:dyDescent="0.3">
      <c r="A2455">
        <v>632</v>
      </c>
      <c r="B2455">
        <v>20212</v>
      </c>
      <c r="C2455" t="s">
        <v>6752</v>
      </c>
      <c r="AD2455" t="s">
        <v>29</v>
      </c>
    </row>
    <row r="2456" spans="1:30" hidden="1" x14ac:dyDescent="0.3">
      <c r="A2456">
        <v>152</v>
      </c>
      <c r="B2456">
        <v>20215</v>
      </c>
      <c r="C2456" t="s">
        <v>6753</v>
      </c>
      <c r="AD2456" t="s">
        <v>29</v>
      </c>
    </row>
    <row r="2457" spans="1:30" hidden="1" x14ac:dyDescent="0.3">
      <c r="A2457">
        <v>330</v>
      </c>
      <c r="B2457">
        <v>20219</v>
      </c>
      <c r="C2457" t="s">
        <v>6754</v>
      </c>
      <c r="AD2457" t="s">
        <v>29</v>
      </c>
    </row>
    <row r="2458" spans="1:30" hidden="1" x14ac:dyDescent="0.3">
      <c r="A2458">
        <v>330</v>
      </c>
      <c r="B2458">
        <v>20222</v>
      </c>
      <c r="C2458" t="s">
        <v>1657</v>
      </c>
      <c r="AD2458" t="s">
        <v>29</v>
      </c>
    </row>
    <row r="2459" spans="1:30" hidden="1" x14ac:dyDescent="0.3">
      <c r="A2459">
        <v>330</v>
      </c>
      <c r="B2459">
        <v>20225</v>
      </c>
      <c r="C2459" t="s">
        <v>6746</v>
      </c>
      <c r="AD2459" t="s">
        <v>29</v>
      </c>
    </row>
    <row r="2460" spans="1:30" hidden="1" x14ac:dyDescent="0.3">
      <c r="A2460">
        <v>767</v>
      </c>
      <c r="B2460">
        <v>20229</v>
      </c>
      <c r="C2460" t="s">
        <v>6755</v>
      </c>
      <c r="AD2460" t="s">
        <v>29</v>
      </c>
    </row>
    <row r="2461" spans="1:30" hidden="1" x14ac:dyDescent="0.3">
      <c r="A2461">
        <v>1285</v>
      </c>
      <c r="B2461">
        <v>20233</v>
      </c>
      <c r="C2461" t="s">
        <v>2128</v>
      </c>
      <c r="AD2461" t="s">
        <v>31</v>
      </c>
    </row>
    <row r="2462" spans="1:30" hidden="1" x14ac:dyDescent="0.3">
      <c r="A2462">
        <v>1472</v>
      </c>
      <c r="B2462">
        <v>20235</v>
      </c>
      <c r="C2462" t="s">
        <v>6756</v>
      </c>
      <c r="AD2462" t="s">
        <v>29</v>
      </c>
    </row>
    <row r="2463" spans="1:30" hidden="1" x14ac:dyDescent="0.3">
      <c r="A2463">
        <v>1472</v>
      </c>
      <c r="B2463">
        <v>20238</v>
      </c>
      <c r="C2463" t="s">
        <v>6757</v>
      </c>
      <c r="AD2463" t="s">
        <v>29</v>
      </c>
    </row>
    <row r="2464" spans="1:30" x14ac:dyDescent="0.3">
      <c r="A2464">
        <v>1230</v>
      </c>
      <c r="B2464">
        <v>16336</v>
      </c>
      <c r="C2464" t="s">
        <v>3584</v>
      </c>
      <c r="D2464">
        <v>20160527</v>
      </c>
      <c r="E2464">
        <v>3</v>
      </c>
      <c r="F2464" t="s">
        <v>38</v>
      </c>
      <c r="G2464">
        <v>1</v>
      </c>
      <c r="H2464" t="s">
        <v>3585</v>
      </c>
      <c r="I2464" t="s">
        <v>3586</v>
      </c>
      <c r="J2464" t="s">
        <v>826</v>
      </c>
      <c r="K2464">
        <v>5</v>
      </c>
      <c r="L2464" s="1">
        <v>0.70833333333333337</v>
      </c>
      <c r="M2464" s="1">
        <v>0.79166666666666663</v>
      </c>
      <c r="N2464" t="s">
        <v>3587</v>
      </c>
      <c r="O2464" t="s">
        <v>3588</v>
      </c>
      <c r="P2464" t="s">
        <v>42</v>
      </c>
      <c r="AD2464" t="s">
        <v>43</v>
      </c>
    </row>
    <row r="2465" spans="1:30" x14ac:dyDescent="0.3">
      <c r="A2465">
        <v>1230</v>
      </c>
      <c r="B2465">
        <v>16337</v>
      </c>
      <c r="C2465" t="s">
        <v>3589</v>
      </c>
      <c r="D2465">
        <v>20160525</v>
      </c>
      <c r="E2465">
        <v>3</v>
      </c>
      <c r="F2465" t="s">
        <v>38</v>
      </c>
      <c r="G2465">
        <v>1</v>
      </c>
      <c r="H2465" t="s">
        <v>3585</v>
      </c>
      <c r="I2465" t="s">
        <v>3586</v>
      </c>
      <c r="J2465" t="s">
        <v>826</v>
      </c>
      <c r="K2465">
        <v>5</v>
      </c>
      <c r="L2465" s="1">
        <v>0.8125</v>
      </c>
      <c r="M2465" s="1">
        <v>0.875</v>
      </c>
      <c r="N2465" t="s">
        <v>3587</v>
      </c>
      <c r="O2465" t="s">
        <v>3590</v>
      </c>
      <c r="P2465" t="s">
        <v>42</v>
      </c>
      <c r="AD2465" t="s">
        <v>43</v>
      </c>
    </row>
    <row r="2466" spans="1:30" ht="409.5" x14ac:dyDescent="0.3">
      <c r="A2466">
        <v>1266</v>
      </c>
      <c r="B2466">
        <v>16592</v>
      </c>
      <c r="C2466" t="s">
        <v>3875</v>
      </c>
      <c r="D2466">
        <v>20160524</v>
      </c>
      <c r="E2466">
        <v>2</v>
      </c>
      <c r="F2466" t="s">
        <v>45</v>
      </c>
      <c r="G2466">
        <v>1</v>
      </c>
      <c r="H2466" t="s">
        <v>3876</v>
      </c>
      <c r="I2466" t="s">
        <v>3877</v>
      </c>
      <c r="J2466" t="s">
        <v>3878</v>
      </c>
      <c r="K2466">
        <v>5</v>
      </c>
      <c r="L2466" s="1">
        <v>0.5</v>
      </c>
      <c r="M2466" s="1">
        <v>0.5625</v>
      </c>
      <c r="N2466" t="s">
        <v>3879</v>
      </c>
      <c r="O2466" t="s">
        <v>3880</v>
      </c>
      <c r="P2466" t="s">
        <v>57</v>
      </c>
      <c r="S2466">
        <v>1</v>
      </c>
      <c r="T2466" t="s">
        <v>3881</v>
      </c>
      <c r="U2466" t="s">
        <v>3882</v>
      </c>
      <c r="AA2466" t="s">
        <v>3883</v>
      </c>
      <c r="AB2466" s="2" t="s">
        <v>3884</v>
      </c>
      <c r="AC2466" t="s">
        <v>3885</v>
      </c>
      <c r="AD2466" t="s">
        <v>43</v>
      </c>
    </row>
    <row r="2467" spans="1:30" hidden="1" x14ac:dyDescent="0.3">
      <c r="A2467">
        <v>1147</v>
      </c>
      <c r="B2467">
        <v>20249</v>
      </c>
      <c r="C2467" t="s">
        <v>3808</v>
      </c>
      <c r="AD2467" t="s">
        <v>31</v>
      </c>
    </row>
    <row r="2468" spans="1:30" x14ac:dyDescent="0.3">
      <c r="A2468">
        <v>1230</v>
      </c>
      <c r="B2468">
        <v>16614</v>
      </c>
      <c r="C2468" t="s">
        <v>3895</v>
      </c>
      <c r="D2468">
        <v>20160526</v>
      </c>
      <c r="E2468">
        <v>3</v>
      </c>
      <c r="F2468" t="s">
        <v>38</v>
      </c>
      <c r="G2468">
        <v>1</v>
      </c>
      <c r="H2468" t="s">
        <v>3585</v>
      </c>
      <c r="I2468" t="s">
        <v>3586</v>
      </c>
      <c r="J2468" t="s">
        <v>826</v>
      </c>
      <c r="K2468">
        <v>5</v>
      </c>
      <c r="L2468" s="1">
        <v>0.875</v>
      </c>
      <c r="M2468" s="1">
        <v>0.9375</v>
      </c>
      <c r="N2468" t="s">
        <v>3587</v>
      </c>
      <c r="O2468" t="s">
        <v>3896</v>
      </c>
      <c r="P2468" t="s">
        <v>42</v>
      </c>
      <c r="AD2468" t="s">
        <v>43</v>
      </c>
    </row>
    <row r="2469" spans="1:30" ht="409.5" x14ac:dyDescent="0.3">
      <c r="A2469">
        <v>1266</v>
      </c>
      <c r="B2469">
        <v>16633</v>
      </c>
      <c r="C2469" t="s">
        <v>3904</v>
      </c>
      <c r="D2469">
        <v>20160523</v>
      </c>
      <c r="E2469">
        <v>4</v>
      </c>
      <c r="F2469" t="s">
        <v>45</v>
      </c>
      <c r="G2469">
        <v>1</v>
      </c>
      <c r="H2469" t="s">
        <v>3876</v>
      </c>
      <c r="I2469" t="s">
        <v>3877</v>
      </c>
      <c r="J2469" t="s">
        <v>3878</v>
      </c>
      <c r="K2469">
        <v>5</v>
      </c>
      <c r="L2469" s="1">
        <v>0.41666666666666669</v>
      </c>
      <c r="M2469" s="1">
        <v>0.66666666666666663</v>
      </c>
      <c r="N2469" t="s">
        <v>3879</v>
      </c>
      <c r="P2469" t="s">
        <v>57</v>
      </c>
      <c r="Z2469" t="s">
        <v>3905</v>
      </c>
      <c r="AB2469" s="2" t="s">
        <v>3906</v>
      </c>
      <c r="AC2469" t="s">
        <v>3904</v>
      </c>
      <c r="AD2469" t="s">
        <v>43</v>
      </c>
    </row>
    <row r="2470" spans="1:30" x14ac:dyDescent="0.3">
      <c r="A2470">
        <v>517</v>
      </c>
      <c r="B2470">
        <v>16642</v>
      </c>
      <c r="C2470" t="s">
        <v>3928</v>
      </c>
      <c r="D2470">
        <v>20160525</v>
      </c>
      <c r="E2470">
        <v>2</v>
      </c>
      <c r="F2470" t="s">
        <v>45</v>
      </c>
      <c r="H2470" t="s">
        <v>3929</v>
      </c>
      <c r="I2470" t="s">
        <v>2714</v>
      </c>
      <c r="J2470" t="s">
        <v>1364</v>
      </c>
      <c r="K2470">
        <v>5</v>
      </c>
      <c r="L2470" s="1">
        <v>0.41666666666666669</v>
      </c>
      <c r="M2470" s="1">
        <v>0.54166666666666663</v>
      </c>
      <c r="N2470" t="s">
        <v>3930</v>
      </c>
      <c r="P2470" t="s">
        <v>42</v>
      </c>
      <c r="AD2470" t="s">
        <v>43</v>
      </c>
    </row>
    <row r="2471" spans="1:30" hidden="1" x14ac:dyDescent="0.3">
      <c r="A2471">
        <v>1147</v>
      </c>
      <c r="B2471">
        <v>20254</v>
      </c>
      <c r="C2471" t="s">
        <v>3808</v>
      </c>
      <c r="AD2471" t="s">
        <v>29</v>
      </c>
    </row>
    <row r="2472" spans="1:30" x14ac:dyDescent="0.3">
      <c r="A2472">
        <v>1230</v>
      </c>
      <c r="B2472">
        <v>16660</v>
      </c>
      <c r="C2472" t="s">
        <v>3976</v>
      </c>
      <c r="D2472">
        <v>20160525</v>
      </c>
      <c r="E2472">
        <v>3</v>
      </c>
      <c r="F2472" t="s">
        <v>38</v>
      </c>
      <c r="G2472">
        <v>1</v>
      </c>
      <c r="H2472" t="s">
        <v>3585</v>
      </c>
      <c r="I2472" t="s">
        <v>3586</v>
      </c>
      <c r="J2472" t="s">
        <v>826</v>
      </c>
      <c r="K2472">
        <v>5</v>
      </c>
      <c r="L2472" s="1">
        <v>0.70833333333333337</v>
      </c>
      <c r="M2472" s="1">
        <v>0.77083333333333337</v>
      </c>
      <c r="N2472" t="s">
        <v>3587</v>
      </c>
      <c r="O2472" t="s">
        <v>3896</v>
      </c>
      <c r="P2472" t="s">
        <v>42</v>
      </c>
      <c r="AD2472" t="s">
        <v>43</v>
      </c>
    </row>
    <row r="2473" spans="1:30" x14ac:dyDescent="0.3">
      <c r="A2473">
        <v>1230</v>
      </c>
      <c r="B2473">
        <v>16665</v>
      </c>
      <c r="C2473" t="s">
        <v>3983</v>
      </c>
      <c r="D2473">
        <v>20160527</v>
      </c>
      <c r="E2473">
        <v>3</v>
      </c>
      <c r="F2473" t="s">
        <v>38</v>
      </c>
      <c r="G2473">
        <v>1</v>
      </c>
      <c r="H2473" t="s">
        <v>3585</v>
      </c>
      <c r="I2473" t="s">
        <v>3586</v>
      </c>
      <c r="J2473" t="s">
        <v>826</v>
      </c>
      <c r="K2473">
        <v>5</v>
      </c>
      <c r="L2473" s="1">
        <v>0.8125</v>
      </c>
      <c r="M2473" s="1">
        <v>0.85416666666666663</v>
      </c>
      <c r="N2473" t="s">
        <v>3587</v>
      </c>
      <c r="O2473" t="s">
        <v>3984</v>
      </c>
      <c r="P2473" t="s">
        <v>42</v>
      </c>
      <c r="AD2473" t="s">
        <v>43</v>
      </c>
    </row>
    <row r="2474" spans="1:30" hidden="1" x14ac:dyDescent="0.3">
      <c r="A2474">
        <v>1147</v>
      </c>
      <c r="B2474">
        <v>20260</v>
      </c>
      <c r="C2474" t="s">
        <v>2865</v>
      </c>
      <c r="AD2474" t="s">
        <v>29</v>
      </c>
    </row>
    <row r="2475" spans="1:30" x14ac:dyDescent="0.3">
      <c r="A2475">
        <v>1047</v>
      </c>
      <c r="B2475">
        <v>16925</v>
      </c>
      <c r="C2475" t="s">
        <v>4261</v>
      </c>
      <c r="D2475">
        <v>20160523</v>
      </c>
      <c r="E2475">
        <v>1</v>
      </c>
      <c r="F2475" t="s">
        <v>45</v>
      </c>
      <c r="G2475">
        <v>1</v>
      </c>
      <c r="H2475" t="s">
        <v>4262</v>
      </c>
      <c r="I2475" t="s">
        <v>4263</v>
      </c>
      <c r="J2475" t="s">
        <v>2474</v>
      </c>
      <c r="K2475">
        <v>5</v>
      </c>
      <c r="L2475" s="1">
        <v>0.47222222222222227</v>
      </c>
      <c r="M2475" s="1">
        <v>0.54166666666666663</v>
      </c>
      <c r="N2475" t="s">
        <v>4264</v>
      </c>
      <c r="P2475" t="s">
        <v>57</v>
      </c>
      <c r="Q2475">
        <v>45</v>
      </c>
      <c r="R2475">
        <v>2</v>
      </c>
      <c r="AA2475" t="s">
        <v>4265</v>
      </c>
      <c r="AB2475" t="s">
        <v>4266</v>
      </c>
      <c r="AC2475" t="s">
        <v>4261</v>
      </c>
      <c r="AD2475" t="s">
        <v>43</v>
      </c>
    </row>
    <row r="2476" spans="1:30" x14ac:dyDescent="0.3">
      <c r="A2476">
        <v>1047</v>
      </c>
      <c r="B2476">
        <v>16934</v>
      </c>
      <c r="C2476" t="s">
        <v>4268</v>
      </c>
      <c r="D2476">
        <v>20160524</v>
      </c>
      <c r="E2476">
        <v>2</v>
      </c>
      <c r="F2476" t="s">
        <v>45</v>
      </c>
      <c r="G2476">
        <v>1</v>
      </c>
      <c r="H2476" t="s">
        <v>4262</v>
      </c>
      <c r="I2476" t="s">
        <v>4263</v>
      </c>
      <c r="J2476" t="s">
        <v>2474</v>
      </c>
      <c r="K2476">
        <v>5</v>
      </c>
      <c r="L2476" s="1">
        <v>0.58333333333333337</v>
      </c>
      <c r="M2476" s="1">
        <v>0.625</v>
      </c>
      <c r="N2476" t="s">
        <v>4264</v>
      </c>
      <c r="P2476" t="s">
        <v>57</v>
      </c>
      <c r="S2476">
        <v>1</v>
      </c>
      <c r="T2476" t="s">
        <v>4269</v>
      </c>
      <c r="U2476" t="s">
        <v>342</v>
      </c>
      <c r="AA2476" t="s">
        <v>4270</v>
      </c>
      <c r="AC2476" t="s">
        <v>4268</v>
      </c>
      <c r="AD2476" t="s">
        <v>43</v>
      </c>
    </row>
    <row r="2477" spans="1:30" hidden="1" x14ac:dyDescent="0.3">
      <c r="A2477">
        <v>1147</v>
      </c>
      <c r="B2477">
        <v>20265</v>
      </c>
      <c r="C2477" t="s">
        <v>1161</v>
      </c>
      <c r="AD2477" t="s">
        <v>29</v>
      </c>
    </row>
    <row r="2478" spans="1:30" x14ac:dyDescent="0.3">
      <c r="A2478">
        <v>1047</v>
      </c>
      <c r="B2478">
        <v>16946</v>
      </c>
      <c r="C2478" t="s">
        <v>4274</v>
      </c>
      <c r="D2478">
        <v>20160525</v>
      </c>
      <c r="E2478">
        <v>3</v>
      </c>
      <c r="F2478" t="s">
        <v>38</v>
      </c>
      <c r="G2478">
        <v>1</v>
      </c>
      <c r="H2478" t="s">
        <v>4275</v>
      </c>
      <c r="I2478" t="s">
        <v>2473</v>
      </c>
      <c r="J2478" t="s">
        <v>2474</v>
      </c>
      <c r="K2478">
        <v>5</v>
      </c>
      <c r="L2478" s="1">
        <v>0.47916666666666669</v>
      </c>
      <c r="M2478" s="1">
        <v>0.54166666666666663</v>
      </c>
      <c r="N2478">
        <v>2337360</v>
      </c>
      <c r="O2478" t="s">
        <v>4276</v>
      </c>
      <c r="P2478" t="s">
        <v>57</v>
      </c>
      <c r="W2478" t="s">
        <v>4275</v>
      </c>
      <c r="X2478" t="s">
        <v>4277</v>
      </c>
      <c r="Y2478">
        <v>25</v>
      </c>
      <c r="AA2478" t="s">
        <v>4278</v>
      </c>
      <c r="AC2478" t="s">
        <v>4279</v>
      </c>
      <c r="AD2478" t="s">
        <v>43</v>
      </c>
    </row>
    <row r="2479" spans="1:30" hidden="1" x14ac:dyDescent="0.3">
      <c r="A2479">
        <v>1147</v>
      </c>
      <c r="B2479">
        <v>20270</v>
      </c>
      <c r="C2479" t="s">
        <v>1161</v>
      </c>
      <c r="AD2479" t="s">
        <v>29</v>
      </c>
    </row>
    <row r="2480" spans="1:30" x14ac:dyDescent="0.3">
      <c r="A2480">
        <v>1047</v>
      </c>
      <c r="B2480">
        <v>16948</v>
      </c>
      <c r="C2480" t="s">
        <v>2661</v>
      </c>
      <c r="D2480">
        <v>20160527</v>
      </c>
      <c r="E2480">
        <v>3</v>
      </c>
      <c r="F2480" t="s">
        <v>38</v>
      </c>
      <c r="G2480">
        <v>1</v>
      </c>
      <c r="H2480" t="s">
        <v>4275</v>
      </c>
      <c r="I2480" t="s">
        <v>2473</v>
      </c>
      <c r="J2480" t="s">
        <v>2474</v>
      </c>
      <c r="K2480">
        <v>5</v>
      </c>
      <c r="L2480" s="1">
        <v>0.45833333333333331</v>
      </c>
      <c r="M2480" s="1">
        <v>0.52083333333333337</v>
      </c>
      <c r="N2480" t="s">
        <v>4264</v>
      </c>
      <c r="O2480" t="s">
        <v>4280</v>
      </c>
      <c r="P2480" t="s">
        <v>57</v>
      </c>
      <c r="W2480" t="s">
        <v>4275</v>
      </c>
      <c r="X2480" t="s">
        <v>4277</v>
      </c>
      <c r="Y2480">
        <v>35</v>
      </c>
      <c r="AC2480" t="s">
        <v>2661</v>
      </c>
      <c r="AD2480" t="s">
        <v>43</v>
      </c>
    </row>
    <row r="2481" spans="1:30" x14ac:dyDescent="0.3">
      <c r="A2481">
        <v>1047</v>
      </c>
      <c r="B2481">
        <v>16949</v>
      </c>
      <c r="C2481" t="s">
        <v>4281</v>
      </c>
      <c r="D2481">
        <v>20160527</v>
      </c>
      <c r="E2481">
        <v>4</v>
      </c>
      <c r="F2481" t="s">
        <v>38</v>
      </c>
      <c r="G2481">
        <v>1</v>
      </c>
      <c r="H2481" t="s">
        <v>4262</v>
      </c>
      <c r="I2481" t="s">
        <v>4263</v>
      </c>
      <c r="J2481" t="s">
        <v>2474</v>
      </c>
      <c r="K2481">
        <v>5</v>
      </c>
      <c r="L2481" s="1">
        <v>0.58333333333333337</v>
      </c>
      <c r="M2481" s="1">
        <v>0.64583333333333337</v>
      </c>
      <c r="N2481" t="s">
        <v>4264</v>
      </c>
      <c r="O2481" t="s">
        <v>4282</v>
      </c>
      <c r="P2481" t="s">
        <v>57</v>
      </c>
      <c r="Z2481">
        <v>45</v>
      </c>
      <c r="AA2481" t="s">
        <v>4283</v>
      </c>
      <c r="AC2481" t="s">
        <v>4281</v>
      </c>
      <c r="AD2481" t="s">
        <v>43</v>
      </c>
    </row>
    <row r="2482" spans="1:30" x14ac:dyDescent="0.3">
      <c r="A2482">
        <v>1301</v>
      </c>
      <c r="B2482">
        <v>16958</v>
      </c>
      <c r="C2482" t="s">
        <v>4284</v>
      </c>
      <c r="D2482">
        <v>20160523</v>
      </c>
      <c r="E2482">
        <v>1</v>
      </c>
      <c r="F2482" t="s">
        <v>45</v>
      </c>
      <c r="G2482">
        <v>1</v>
      </c>
      <c r="H2482" t="s">
        <v>4285</v>
      </c>
      <c r="I2482" t="s">
        <v>4286</v>
      </c>
      <c r="J2482" t="s">
        <v>2474</v>
      </c>
      <c r="K2482">
        <v>5</v>
      </c>
      <c r="L2482" s="1">
        <v>0.45833333333333331</v>
      </c>
      <c r="M2482" s="1">
        <v>0.52083333333333337</v>
      </c>
      <c r="N2482" t="s">
        <v>4287</v>
      </c>
      <c r="P2482" t="s">
        <v>42</v>
      </c>
      <c r="AD2482" t="s">
        <v>43</v>
      </c>
    </row>
    <row r="2483" spans="1:30" hidden="1" x14ac:dyDescent="0.3">
      <c r="A2483">
        <v>1472</v>
      </c>
      <c r="B2483">
        <v>20287</v>
      </c>
      <c r="C2483" t="s">
        <v>6815</v>
      </c>
      <c r="AD2483" t="s">
        <v>29</v>
      </c>
    </row>
    <row r="2484" spans="1:30" hidden="1" x14ac:dyDescent="0.3">
      <c r="A2484">
        <v>463</v>
      </c>
      <c r="B2484">
        <v>20291</v>
      </c>
      <c r="C2484" t="s">
        <v>6816</v>
      </c>
      <c r="AD2484" t="s">
        <v>29</v>
      </c>
    </row>
    <row r="2485" spans="1:30" hidden="1" x14ac:dyDescent="0.3">
      <c r="A2485">
        <v>463</v>
      </c>
      <c r="B2485">
        <v>20294</v>
      </c>
      <c r="C2485" t="s">
        <v>2128</v>
      </c>
      <c r="AD2485" t="s">
        <v>31</v>
      </c>
    </row>
    <row r="2486" spans="1:30" hidden="1" x14ac:dyDescent="0.3">
      <c r="A2486">
        <v>275</v>
      </c>
      <c r="B2486">
        <v>20301</v>
      </c>
      <c r="C2486" t="s">
        <v>6817</v>
      </c>
      <c r="AD2486" t="s">
        <v>29</v>
      </c>
    </row>
    <row r="2487" spans="1:30" x14ac:dyDescent="0.3">
      <c r="A2487">
        <v>1301</v>
      </c>
      <c r="B2487">
        <v>16959</v>
      </c>
      <c r="C2487" t="s">
        <v>4288</v>
      </c>
      <c r="D2487">
        <v>20160524</v>
      </c>
      <c r="E2487">
        <v>2</v>
      </c>
      <c r="F2487" t="s">
        <v>45</v>
      </c>
      <c r="G2487">
        <v>1</v>
      </c>
      <c r="H2487" t="s">
        <v>4285</v>
      </c>
      <c r="I2487" t="s">
        <v>4286</v>
      </c>
      <c r="J2487" t="s">
        <v>2474</v>
      </c>
      <c r="K2487">
        <v>5</v>
      </c>
      <c r="L2487" s="1">
        <v>0.45833333333333331</v>
      </c>
      <c r="M2487" s="1">
        <v>0.52083333333333337</v>
      </c>
      <c r="N2487" t="s">
        <v>4287</v>
      </c>
      <c r="P2487" t="s">
        <v>57</v>
      </c>
      <c r="S2487">
        <v>1</v>
      </c>
      <c r="T2487" t="s">
        <v>4289</v>
      </c>
      <c r="U2487" t="s">
        <v>109</v>
      </c>
      <c r="AA2487" t="s">
        <v>4290</v>
      </c>
      <c r="AB2487" t="s">
        <v>4291</v>
      </c>
      <c r="AC2487" t="s">
        <v>4292</v>
      </c>
      <c r="AD2487" t="s">
        <v>43</v>
      </c>
    </row>
    <row r="2488" spans="1:30" hidden="1" x14ac:dyDescent="0.3">
      <c r="A2488">
        <v>275</v>
      </c>
      <c r="B2488">
        <v>20305</v>
      </c>
      <c r="C2488" t="s">
        <v>6826</v>
      </c>
      <c r="AD2488" t="s">
        <v>29</v>
      </c>
    </row>
    <row r="2489" spans="1:30" x14ac:dyDescent="0.3">
      <c r="A2489">
        <v>1301</v>
      </c>
      <c r="B2489">
        <v>16960</v>
      </c>
      <c r="C2489" t="s">
        <v>4274</v>
      </c>
      <c r="D2489">
        <v>20160525</v>
      </c>
      <c r="E2489">
        <v>3</v>
      </c>
      <c r="F2489" t="s">
        <v>38</v>
      </c>
      <c r="G2489">
        <v>1</v>
      </c>
      <c r="H2489" t="s">
        <v>4275</v>
      </c>
      <c r="I2489" t="s">
        <v>2473</v>
      </c>
      <c r="J2489" t="s">
        <v>2474</v>
      </c>
      <c r="K2489">
        <v>5</v>
      </c>
      <c r="L2489" s="1">
        <v>0.47916666666666669</v>
      </c>
      <c r="M2489" s="1">
        <v>0.54166666666666663</v>
      </c>
      <c r="N2489" t="s">
        <v>4264</v>
      </c>
      <c r="O2489" t="s">
        <v>4293</v>
      </c>
      <c r="P2489" t="s">
        <v>57</v>
      </c>
      <c r="W2489" t="s">
        <v>4275</v>
      </c>
      <c r="X2489" t="s">
        <v>4294</v>
      </c>
      <c r="Y2489">
        <v>25</v>
      </c>
      <c r="AB2489" t="s">
        <v>4295</v>
      </c>
      <c r="AC2489" t="s">
        <v>4279</v>
      </c>
      <c r="AD2489" t="s">
        <v>43</v>
      </c>
    </row>
    <row r="2490" spans="1:30" hidden="1" x14ac:dyDescent="0.3">
      <c r="A2490">
        <v>1120</v>
      </c>
      <c r="B2490">
        <v>20309</v>
      </c>
      <c r="C2490" t="s">
        <v>6832</v>
      </c>
      <c r="AD2490" t="s">
        <v>31</v>
      </c>
    </row>
    <row r="2491" spans="1:30" hidden="1" x14ac:dyDescent="0.3">
      <c r="A2491">
        <v>275</v>
      </c>
      <c r="B2491">
        <v>20312</v>
      </c>
      <c r="C2491" t="s">
        <v>6833</v>
      </c>
      <c r="AD2491" t="s">
        <v>29</v>
      </c>
    </row>
    <row r="2492" spans="1:30" x14ac:dyDescent="0.3">
      <c r="A2492">
        <v>1301</v>
      </c>
      <c r="B2492">
        <v>16961</v>
      </c>
      <c r="C2492" t="s">
        <v>4296</v>
      </c>
      <c r="D2492">
        <v>20160527</v>
      </c>
      <c r="E2492">
        <v>4</v>
      </c>
      <c r="F2492" t="s">
        <v>38</v>
      </c>
      <c r="G2492">
        <v>1</v>
      </c>
      <c r="H2492" t="s">
        <v>4285</v>
      </c>
      <c r="I2492" t="s">
        <v>4286</v>
      </c>
      <c r="J2492" t="s">
        <v>2474</v>
      </c>
      <c r="K2492">
        <v>5</v>
      </c>
      <c r="L2492" s="1">
        <v>0.45833333333333331</v>
      </c>
      <c r="M2492" s="1">
        <v>0.54166666666666663</v>
      </c>
      <c r="N2492" t="s">
        <v>4287</v>
      </c>
      <c r="O2492" t="s">
        <v>4297</v>
      </c>
      <c r="P2492" t="s">
        <v>57</v>
      </c>
      <c r="Z2492">
        <v>45</v>
      </c>
      <c r="AA2492" t="s">
        <v>4298</v>
      </c>
      <c r="AB2492" t="s">
        <v>4299</v>
      </c>
      <c r="AC2492" t="s">
        <v>4296</v>
      </c>
      <c r="AD2492" t="s">
        <v>43</v>
      </c>
    </row>
    <row r="2493" spans="1:30" x14ac:dyDescent="0.3">
      <c r="A2493">
        <v>414</v>
      </c>
      <c r="B2493">
        <v>17054</v>
      </c>
      <c r="C2493" t="s">
        <v>4504</v>
      </c>
      <c r="D2493">
        <v>20160523</v>
      </c>
      <c r="E2493">
        <v>1</v>
      </c>
      <c r="F2493" t="s">
        <v>45</v>
      </c>
      <c r="J2493" t="s">
        <v>4505</v>
      </c>
      <c r="K2493">
        <v>5</v>
      </c>
      <c r="P2493" t="s">
        <v>57</v>
      </c>
      <c r="Q2493">
        <v>44</v>
      </c>
      <c r="R2493">
        <v>4</v>
      </c>
      <c r="AC2493" t="s">
        <v>4504</v>
      </c>
      <c r="AD2493" t="s">
        <v>43</v>
      </c>
    </row>
    <row r="2494" spans="1:30" x14ac:dyDescent="0.3">
      <c r="A2494">
        <v>414</v>
      </c>
      <c r="B2494">
        <v>17055</v>
      </c>
      <c r="C2494" t="s">
        <v>4506</v>
      </c>
      <c r="D2494">
        <v>20160523</v>
      </c>
      <c r="E2494">
        <v>2</v>
      </c>
      <c r="F2494" t="s">
        <v>45</v>
      </c>
      <c r="G2494">
        <v>1</v>
      </c>
      <c r="J2494" t="s">
        <v>4505</v>
      </c>
      <c r="K2494">
        <v>5</v>
      </c>
      <c r="P2494" t="s">
        <v>57</v>
      </c>
      <c r="S2494">
        <v>1</v>
      </c>
      <c r="T2494" t="s">
        <v>4507</v>
      </c>
      <c r="U2494" t="s">
        <v>342</v>
      </c>
      <c r="AC2494" t="s">
        <v>4506</v>
      </c>
      <c r="AD2494" t="s">
        <v>43</v>
      </c>
    </row>
    <row r="2495" spans="1:30" hidden="1" x14ac:dyDescent="0.3">
      <c r="A2495">
        <v>275</v>
      </c>
      <c r="B2495">
        <v>20322</v>
      </c>
      <c r="C2495" t="s">
        <v>6845</v>
      </c>
      <c r="AD2495" t="s">
        <v>29</v>
      </c>
    </row>
    <row r="2496" spans="1:30" x14ac:dyDescent="0.3">
      <c r="A2496">
        <v>765</v>
      </c>
      <c r="B2496">
        <v>17060</v>
      </c>
      <c r="C2496" t="s">
        <v>4509</v>
      </c>
      <c r="D2496">
        <v>20160524</v>
      </c>
      <c r="E2496">
        <v>2</v>
      </c>
      <c r="F2496" t="s">
        <v>45</v>
      </c>
      <c r="H2496" t="s">
        <v>4510</v>
      </c>
      <c r="I2496" t="s">
        <v>4511</v>
      </c>
      <c r="J2496" t="s">
        <v>2137</v>
      </c>
      <c r="K2496">
        <v>5</v>
      </c>
      <c r="P2496" t="s">
        <v>57</v>
      </c>
      <c r="S2496">
        <v>1</v>
      </c>
      <c r="T2496" t="s">
        <v>4512</v>
      </c>
      <c r="U2496" t="s">
        <v>2829</v>
      </c>
      <c r="AA2496" t="s">
        <v>4513</v>
      </c>
      <c r="AC2496" t="s">
        <v>4514</v>
      </c>
      <c r="AD2496" t="s">
        <v>43</v>
      </c>
    </row>
    <row r="2497" spans="1:30" x14ac:dyDescent="0.3">
      <c r="A2497">
        <v>765</v>
      </c>
      <c r="B2497">
        <v>17061</v>
      </c>
      <c r="C2497" t="s">
        <v>4515</v>
      </c>
      <c r="D2497">
        <v>20160525</v>
      </c>
      <c r="E2497">
        <v>4</v>
      </c>
      <c r="F2497" t="s">
        <v>45</v>
      </c>
      <c r="H2497" t="s">
        <v>4510</v>
      </c>
      <c r="I2497" t="s">
        <v>4511</v>
      </c>
      <c r="J2497" t="s">
        <v>2137</v>
      </c>
      <c r="K2497">
        <v>5</v>
      </c>
      <c r="L2497" s="1">
        <v>0.4861111111111111</v>
      </c>
      <c r="M2497" s="1">
        <v>0.54166666666666663</v>
      </c>
      <c r="P2497" t="s">
        <v>57</v>
      </c>
      <c r="Z2497">
        <v>95</v>
      </c>
      <c r="AA2497" t="s">
        <v>4516</v>
      </c>
      <c r="AC2497" t="s">
        <v>4515</v>
      </c>
      <c r="AD2497" t="s">
        <v>43</v>
      </c>
    </row>
    <row r="2498" spans="1:30" x14ac:dyDescent="0.3">
      <c r="A2498">
        <v>765</v>
      </c>
      <c r="B2498">
        <v>17062</v>
      </c>
      <c r="C2498" t="s">
        <v>4517</v>
      </c>
      <c r="D2498">
        <v>20160526</v>
      </c>
      <c r="E2498">
        <v>1</v>
      </c>
      <c r="F2498" t="s">
        <v>45</v>
      </c>
      <c r="H2498" t="s">
        <v>4510</v>
      </c>
      <c r="I2498" t="s">
        <v>4511</v>
      </c>
      <c r="J2498" t="s">
        <v>2137</v>
      </c>
      <c r="K2498">
        <v>5</v>
      </c>
      <c r="L2498" s="1">
        <v>0.47916666666666669</v>
      </c>
      <c r="M2498" s="1">
        <v>0.54861111111111105</v>
      </c>
      <c r="P2498" t="s">
        <v>57</v>
      </c>
      <c r="Q2498">
        <v>15</v>
      </c>
      <c r="R2498">
        <v>2</v>
      </c>
      <c r="AA2498" t="s">
        <v>4518</v>
      </c>
      <c r="AC2498" t="s">
        <v>4517</v>
      </c>
      <c r="AD2498" t="s">
        <v>43</v>
      </c>
    </row>
    <row r="2499" spans="1:30" hidden="1" x14ac:dyDescent="0.3">
      <c r="A2499">
        <v>275</v>
      </c>
      <c r="B2499">
        <v>20330</v>
      </c>
      <c r="C2499" t="s">
        <v>6856</v>
      </c>
      <c r="AD2499" t="s">
        <v>29</v>
      </c>
    </row>
    <row r="2500" spans="1:30" x14ac:dyDescent="0.3">
      <c r="A2500">
        <v>765</v>
      </c>
      <c r="B2500">
        <v>17063</v>
      </c>
      <c r="C2500" t="s">
        <v>4519</v>
      </c>
      <c r="D2500">
        <v>20160527</v>
      </c>
      <c r="E2500">
        <v>3</v>
      </c>
      <c r="F2500" t="s">
        <v>45</v>
      </c>
      <c r="H2500" t="s">
        <v>4520</v>
      </c>
      <c r="J2500" t="s">
        <v>770</v>
      </c>
      <c r="K2500">
        <v>5</v>
      </c>
      <c r="L2500" s="1">
        <v>0.33333333333333331</v>
      </c>
      <c r="M2500" s="1">
        <v>0.54861111111111105</v>
      </c>
      <c r="P2500" t="s">
        <v>57</v>
      </c>
      <c r="W2500" t="s">
        <v>4521</v>
      </c>
      <c r="X2500" t="s">
        <v>4522</v>
      </c>
      <c r="Y2500">
        <v>21</v>
      </c>
      <c r="AA2500" t="s">
        <v>4523</v>
      </c>
      <c r="AC2500" t="s">
        <v>4519</v>
      </c>
      <c r="AD2500" t="s">
        <v>43</v>
      </c>
    </row>
    <row r="2501" spans="1:30" x14ac:dyDescent="0.3">
      <c r="A2501">
        <v>765</v>
      </c>
      <c r="B2501">
        <v>17064</v>
      </c>
      <c r="C2501" t="s">
        <v>4524</v>
      </c>
      <c r="D2501">
        <v>20160527</v>
      </c>
      <c r="E2501">
        <v>4</v>
      </c>
      <c r="F2501" t="s">
        <v>45</v>
      </c>
      <c r="H2501" t="s">
        <v>4510</v>
      </c>
      <c r="I2501" t="s">
        <v>4511</v>
      </c>
      <c r="J2501" t="s">
        <v>2137</v>
      </c>
      <c r="K2501">
        <v>5</v>
      </c>
      <c r="L2501" s="1">
        <v>0.40972222222222227</v>
      </c>
      <c r="M2501" s="1">
        <v>0.4861111111111111</v>
      </c>
      <c r="P2501" t="s">
        <v>57</v>
      </c>
      <c r="Z2501">
        <v>156</v>
      </c>
      <c r="AA2501" t="s">
        <v>4525</v>
      </c>
      <c r="AC2501" t="s">
        <v>4524</v>
      </c>
      <c r="AD2501" t="s">
        <v>43</v>
      </c>
    </row>
    <row r="2502" spans="1:30" x14ac:dyDescent="0.3">
      <c r="A2502">
        <v>309</v>
      </c>
      <c r="B2502">
        <v>17067</v>
      </c>
      <c r="C2502" t="s">
        <v>4526</v>
      </c>
      <c r="D2502">
        <v>20160526</v>
      </c>
      <c r="E2502">
        <v>3</v>
      </c>
      <c r="F2502" t="s">
        <v>38</v>
      </c>
      <c r="J2502" t="s">
        <v>4527</v>
      </c>
      <c r="K2502">
        <v>5</v>
      </c>
      <c r="P2502" t="s">
        <v>57</v>
      </c>
      <c r="W2502" t="s">
        <v>4528</v>
      </c>
      <c r="X2502" t="s">
        <v>4529</v>
      </c>
      <c r="Y2502">
        <v>14</v>
      </c>
      <c r="AA2502" t="s">
        <v>4530</v>
      </c>
      <c r="AC2502" t="s">
        <v>4526</v>
      </c>
      <c r="AD2502" t="s">
        <v>43</v>
      </c>
    </row>
    <row r="2503" spans="1:30" x14ac:dyDescent="0.3">
      <c r="A2503">
        <v>309</v>
      </c>
      <c r="B2503">
        <v>17068</v>
      </c>
      <c r="C2503" t="s">
        <v>4531</v>
      </c>
      <c r="D2503">
        <v>20160527</v>
      </c>
      <c r="E2503">
        <v>4</v>
      </c>
      <c r="F2503" t="s">
        <v>38</v>
      </c>
      <c r="J2503" t="s">
        <v>1364</v>
      </c>
      <c r="K2503">
        <v>5</v>
      </c>
      <c r="P2503" t="s">
        <v>57</v>
      </c>
      <c r="Z2503">
        <v>60</v>
      </c>
      <c r="AA2503" t="s">
        <v>4532</v>
      </c>
      <c r="AC2503" t="s">
        <v>4531</v>
      </c>
      <c r="AD2503" t="s">
        <v>43</v>
      </c>
    </row>
    <row r="2504" spans="1:30" x14ac:dyDescent="0.3">
      <c r="A2504">
        <v>309</v>
      </c>
      <c r="B2504">
        <v>17070</v>
      </c>
      <c r="C2504" t="s">
        <v>4534</v>
      </c>
      <c r="D2504">
        <v>20160525</v>
      </c>
      <c r="E2504">
        <v>1</v>
      </c>
      <c r="F2504" t="s">
        <v>38</v>
      </c>
      <c r="J2504" t="s">
        <v>1364</v>
      </c>
      <c r="K2504">
        <v>5</v>
      </c>
      <c r="P2504" t="s">
        <v>57</v>
      </c>
      <c r="Q2504">
        <v>200</v>
      </c>
      <c r="R2504">
        <v>20</v>
      </c>
      <c r="AA2504" t="s">
        <v>4535</v>
      </c>
      <c r="AC2504" t="s">
        <v>4536</v>
      </c>
      <c r="AD2504" t="s">
        <v>43</v>
      </c>
    </row>
    <row r="2505" spans="1:30" x14ac:dyDescent="0.3">
      <c r="A2505">
        <v>1331</v>
      </c>
      <c r="B2505">
        <v>17151</v>
      </c>
      <c r="C2505" t="s">
        <v>4679</v>
      </c>
      <c r="D2505">
        <v>20160523</v>
      </c>
      <c r="E2505">
        <v>1</v>
      </c>
      <c r="F2505" t="s">
        <v>45</v>
      </c>
      <c r="G2505">
        <v>1</v>
      </c>
      <c r="H2505" t="s">
        <v>4680</v>
      </c>
      <c r="I2505" t="s">
        <v>4681</v>
      </c>
      <c r="J2505" t="s">
        <v>4682</v>
      </c>
      <c r="K2505">
        <v>5</v>
      </c>
      <c r="L2505" s="1">
        <v>0.5</v>
      </c>
      <c r="M2505" s="1">
        <v>0.58333333333333337</v>
      </c>
      <c r="N2505" t="s">
        <v>4683</v>
      </c>
      <c r="O2505" t="s">
        <v>4684</v>
      </c>
      <c r="P2505" t="s">
        <v>57</v>
      </c>
      <c r="Q2505">
        <v>8</v>
      </c>
      <c r="R2505">
        <v>1</v>
      </c>
      <c r="AB2505" t="s">
        <v>4685</v>
      </c>
      <c r="AC2505" t="s">
        <v>4686</v>
      </c>
      <c r="AD2505" t="s">
        <v>43</v>
      </c>
    </row>
    <row r="2506" spans="1:30" hidden="1" x14ac:dyDescent="0.3">
      <c r="A2506">
        <v>812</v>
      </c>
      <c r="B2506">
        <v>20344</v>
      </c>
      <c r="C2506" t="s">
        <v>6876</v>
      </c>
      <c r="AD2506" t="s">
        <v>31</v>
      </c>
    </row>
    <row r="2507" spans="1:30" hidden="1" x14ac:dyDescent="0.3">
      <c r="A2507">
        <v>812</v>
      </c>
      <c r="B2507">
        <v>20348</v>
      </c>
      <c r="C2507" t="s">
        <v>6876</v>
      </c>
      <c r="AD2507" t="s">
        <v>31</v>
      </c>
    </row>
    <row r="2508" spans="1:30" hidden="1" x14ac:dyDescent="0.3">
      <c r="A2508">
        <v>1182</v>
      </c>
      <c r="B2508">
        <v>20350</v>
      </c>
      <c r="C2508" t="s">
        <v>6877</v>
      </c>
      <c r="AD2508" t="s">
        <v>29</v>
      </c>
    </row>
    <row r="2509" spans="1:30" hidden="1" x14ac:dyDescent="0.3">
      <c r="A2509">
        <v>812</v>
      </c>
      <c r="B2509">
        <v>20353</v>
      </c>
      <c r="C2509" t="s">
        <v>6878</v>
      </c>
      <c r="AD2509" t="s">
        <v>31</v>
      </c>
    </row>
    <row r="2510" spans="1:30" x14ac:dyDescent="0.3">
      <c r="A2510">
        <v>178</v>
      </c>
      <c r="B2510">
        <v>17232</v>
      </c>
      <c r="C2510" t="s">
        <v>4827</v>
      </c>
      <c r="D2510">
        <v>20160523</v>
      </c>
      <c r="E2510">
        <v>2</v>
      </c>
      <c r="F2510" t="s">
        <v>45</v>
      </c>
      <c r="H2510" t="s">
        <v>4828</v>
      </c>
      <c r="J2510" t="s">
        <v>2137</v>
      </c>
      <c r="K2510">
        <v>5</v>
      </c>
      <c r="L2510" s="1">
        <v>0.39583333333333331</v>
      </c>
      <c r="M2510" s="1">
        <v>0.40277777777777773</v>
      </c>
      <c r="P2510" t="s">
        <v>42</v>
      </c>
      <c r="AD2510" t="s">
        <v>43</v>
      </c>
    </row>
    <row r="2511" spans="1:30" x14ac:dyDescent="0.3">
      <c r="A2511">
        <v>517</v>
      </c>
      <c r="B2511">
        <v>17290</v>
      </c>
      <c r="C2511" t="s">
        <v>4892</v>
      </c>
      <c r="D2511">
        <v>20160527</v>
      </c>
      <c r="E2511">
        <v>2</v>
      </c>
      <c r="F2511" t="s">
        <v>45</v>
      </c>
      <c r="H2511" t="s">
        <v>2713</v>
      </c>
      <c r="I2511" t="s">
        <v>2714</v>
      </c>
      <c r="J2511" t="s">
        <v>1364</v>
      </c>
      <c r="K2511">
        <v>5</v>
      </c>
      <c r="L2511" s="1">
        <v>0.46875</v>
      </c>
      <c r="M2511" s="1">
        <v>0.5</v>
      </c>
      <c r="N2511" t="s">
        <v>3475</v>
      </c>
      <c r="P2511" t="s">
        <v>42</v>
      </c>
      <c r="AD2511" t="s">
        <v>43</v>
      </c>
    </row>
    <row r="2512" spans="1:30" hidden="1" x14ac:dyDescent="0.3">
      <c r="A2512">
        <v>814</v>
      </c>
      <c r="B2512">
        <v>20357</v>
      </c>
      <c r="C2512" t="s">
        <v>6642</v>
      </c>
      <c r="AD2512" t="s">
        <v>31</v>
      </c>
    </row>
    <row r="2513" spans="1:30" hidden="1" x14ac:dyDescent="0.3">
      <c r="A2513">
        <v>814</v>
      </c>
      <c r="B2513">
        <v>20360</v>
      </c>
      <c r="C2513" t="s">
        <v>6883</v>
      </c>
      <c r="AD2513" t="s">
        <v>31</v>
      </c>
    </row>
    <row r="2514" spans="1:30" hidden="1" x14ac:dyDescent="0.3">
      <c r="A2514">
        <v>814</v>
      </c>
      <c r="B2514">
        <v>20365</v>
      </c>
      <c r="C2514" t="s">
        <v>6883</v>
      </c>
      <c r="AD2514" t="s">
        <v>31</v>
      </c>
    </row>
    <row r="2515" spans="1:30" hidden="1" x14ac:dyDescent="0.3">
      <c r="A2515">
        <v>1120</v>
      </c>
      <c r="B2515">
        <v>20368</v>
      </c>
      <c r="C2515" t="s">
        <v>6857</v>
      </c>
      <c r="AD2515" t="s">
        <v>31</v>
      </c>
    </row>
    <row r="2516" spans="1:30" x14ac:dyDescent="0.3">
      <c r="A2516">
        <v>517</v>
      </c>
      <c r="B2516">
        <v>17291</v>
      </c>
      <c r="C2516" t="s">
        <v>4892</v>
      </c>
      <c r="D2516">
        <v>20160527</v>
      </c>
      <c r="E2516">
        <v>2</v>
      </c>
      <c r="F2516" t="s">
        <v>45</v>
      </c>
      <c r="H2516" t="s">
        <v>2713</v>
      </c>
      <c r="I2516" t="s">
        <v>2714</v>
      </c>
      <c r="J2516" t="s">
        <v>1364</v>
      </c>
      <c r="K2516">
        <v>5</v>
      </c>
      <c r="L2516" s="1">
        <v>0.60416666666666663</v>
      </c>
      <c r="M2516" s="1">
        <v>0.625</v>
      </c>
      <c r="N2516" t="s">
        <v>3475</v>
      </c>
      <c r="P2516" t="s">
        <v>42</v>
      </c>
      <c r="AD2516" t="s">
        <v>43</v>
      </c>
    </row>
    <row r="2517" spans="1:30" x14ac:dyDescent="0.3">
      <c r="A2517">
        <v>1006</v>
      </c>
      <c r="B2517">
        <v>17652</v>
      </c>
      <c r="C2517" t="s">
        <v>5137</v>
      </c>
      <c r="D2517">
        <v>20160524</v>
      </c>
      <c r="E2517">
        <v>1</v>
      </c>
      <c r="F2517" t="s">
        <v>45</v>
      </c>
      <c r="H2517" t="s">
        <v>5138</v>
      </c>
      <c r="I2517" t="s">
        <v>5139</v>
      </c>
      <c r="J2517" t="s">
        <v>5140</v>
      </c>
      <c r="K2517">
        <v>5</v>
      </c>
      <c r="L2517" s="1">
        <v>0.375</v>
      </c>
      <c r="M2517" s="1">
        <v>0.54166666666666663</v>
      </c>
      <c r="P2517" t="s">
        <v>42</v>
      </c>
      <c r="AD2517" t="s">
        <v>43</v>
      </c>
    </row>
    <row r="2518" spans="1:30" x14ac:dyDescent="0.3">
      <c r="A2518">
        <v>1006</v>
      </c>
      <c r="B2518">
        <v>17676</v>
      </c>
      <c r="C2518" t="s">
        <v>5167</v>
      </c>
      <c r="D2518">
        <v>20160525</v>
      </c>
      <c r="E2518">
        <v>2</v>
      </c>
      <c r="F2518" t="s">
        <v>38</v>
      </c>
      <c r="G2518">
        <v>1</v>
      </c>
      <c r="H2518" t="s">
        <v>5168</v>
      </c>
      <c r="I2518" t="s">
        <v>5169</v>
      </c>
      <c r="J2518" t="s">
        <v>5170</v>
      </c>
      <c r="K2518">
        <v>5</v>
      </c>
      <c r="L2518" s="1">
        <v>0.58333333333333337</v>
      </c>
      <c r="M2518" s="1">
        <v>0.64583333333333337</v>
      </c>
      <c r="N2518" t="s">
        <v>5171</v>
      </c>
      <c r="O2518" t="s">
        <v>4793</v>
      </c>
      <c r="P2518" t="s">
        <v>42</v>
      </c>
      <c r="AD2518" t="s">
        <v>43</v>
      </c>
    </row>
    <row r="2519" spans="1:30" x14ac:dyDescent="0.3">
      <c r="A2519">
        <v>1006</v>
      </c>
      <c r="B2519">
        <v>17678</v>
      </c>
      <c r="C2519" t="s">
        <v>5175</v>
      </c>
      <c r="D2519">
        <v>20160526</v>
      </c>
      <c r="E2519">
        <v>2</v>
      </c>
      <c r="F2519" t="s">
        <v>38</v>
      </c>
      <c r="H2519" t="s">
        <v>5168</v>
      </c>
      <c r="I2519" t="s">
        <v>5139</v>
      </c>
      <c r="J2519" t="s">
        <v>5170</v>
      </c>
      <c r="K2519">
        <v>5</v>
      </c>
      <c r="L2519" s="1">
        <v>0.60416666666666663</v>
      </c>
      <c r="M2519" s="1">
        <v>0.66666666666666663</v>
      </c>
      <c r="P2519" t="s">
        <v>42</v>
      </c>
      <c r="AD2519" t="s">
        <v>43</v>
      </c>
    </row>
    <row r="2520" spans="1:30" x14ac:dyDescent="0.3">
      <c r="A2520">
        <v>1006</v>
      </c>
      <c r="B2520">
        <v>17679</v>
      </c>
      <c r="C2520" t="s">
        <v>5176</v>
      </c>
      <c r="D2520">
        <v>20160527</v>
      </c>
      <c r="E2520">
        <v>1</v>
      </c>
      <c r="F2520" t="s">
        <v>45</v>
      </c>
      <c r="H2520" t="s">
        <v>5168</v>
      </c>
      <c r="I2520" t="s">
        <v>5169</v>
      </c>
      <c r="J2520" t="s">
        <v>5170</v>
      </c>
      <c r="K2520">
        <v>5</v>
      </c>
      <c r="L2520" s="1">
        <v>0.41666666666666669</v>
      </c>
      <c r="M2520" s="1">
        <v>0.45833333333333331</v>
      </c>
      <c r="P2520" t="s">
        <v>42</v>
      </c>
      <c r="AD2520" t="s">
        <v>43</v>
      </c>
    </row>
    <row r="2521" spans="1:30" x14ac:dyDescent="0.3">
      <c r="A2521">
        <v>189</v>
      </c>
      <c r="B2521">
        <v>17753</v>
      </c>
      <c r="C2521" t="s">
        <v>1657</v>
      </c>
      <c r="D2521">
        <v>20160523</v>
      </c>
      <c r="E2521">
        <v>2</v>
      </c>
      <c r="F2521" t="s">
        <v>45</v>
      </c>
      <c r="H2521" t="s">
        <v>4899</v>
      </c>
      <c r="J2521" t="s">
        <v>321</v>
      </c>
      <c r="K2521">
        <v>5</v>
      </c>
      <c r="L2521" s="1">
        <v>0.52083333333333337</v>
      </c>
      <c r="M2521" s="1">
        <v>0.54166666666666663</v>
      </c>
      <c r="P2521" t="s">
        <v>57</v>
      </c>
      <c r="S2521">
        <v>3</v>
      </c>
      <c r="T2521" t="s">
        <v>5256</v>
      </c>
      <c r="U2521" t="s">
        <v>5257</v>
      </c>
      <c r="AA2521" t="s">
        <v>5258</v>
      </c>
      <c r="AC2521" t="s">
        <v>1657</v>
      </c>
      <c r="AD2521" t="s">
        <v>43</v>
      </c>
    </row>
    <row r="2522" spans="1:30" x14ac:dyDescent="0.3">
      <c r="A2522">
        <v>189</v>
      </c>
      <c r="B2522">
        <v>17755</v>
      </c>
      <c r="C2522" t="s">
        <v>5261</v>
      </c>
      <c r="D2522">
        <v>20160524</v>
      </c>
      <c r="E2522">
        <v>2</v>
      </c>
      <c r="F2522" t="s">
        <v>45</v>
      </c>
      <c r="H2522" t="s">
        <v>4899</v>
      </c>
      <c r="J2522" t="s">
        <v>321</v>
      </c>
      <c r="K2522">
        <v>5</v>
      </c>
      <c r="L2522" s="1">
        <v>0.46875</v>
      </c>
      <c r="M2522" s="1">
        <v>0.47916666666666669</v>
      </c>
      <c r="P2522" t="s">
        <v>57</v>
      </c>
      <c r="S2522">
        <v>1</v>
      </c>
      <c r="T2522" t="s">
        <v>5262</v>
      </c>
      <c r="U2522" t="s">
        <v>5263</v>
      </c>
      <c r="AA2522" t="s">
        <v>5264</v>
      </c>
      <c r="AC2522" t="s">
        <v>5261</v>
      </c>
      <c r="AD2522" t="s">
        <v>43</v>
      </c>
    </row>
    <row r="2523" spans="1:30" x14ac:dyDescent="0.3">
      <c r="A2523">
        <v>189</v>
      </c>
      <c r="B2523">
        <v>17756</v>
      </c>
      <c r="C2523" t="s">
        <v>5265</v>
      </c>
      <c r="D2523">
        <v>20160525</v>
      </c>
      <c r="E2523">
        <v>2</v>
      </c>
      <c r="F2523" t="s">
        <v>45</v>
      </c>
      <c r="H2523" t="s">
        <v>4899</v>
      </c>
      <c r="J2523" t="s">
        <v>321</v>
      </c>
      <c r="K2523">
        <v>5</v>
      </c>
      <c r="L2523" s="1">
        <v>0.60416666666666663</v>
      </c>
      <c r="M2523" s="1">
        <v>0.625</v>
      </c>
      <c r="P2523" t="s">
        <v>57</v>
      </c>
      <c r="S2523">
        <v>8</v>
      </c>
      <c r="T2523" t="s">
        <v>5266</v>
      </c>
      <c r="U2523" t="s">
        <v>4188</v>
      </c>
      <c r="AA2523" t="s">
        <v>5267</v>
      </c>
      <c r="AC2523" t="s">
        <v>5265</v>
      </c>
      <c r="AD2523" t="s">
        <v>43</v>
      </c>
    </row>
    <row r="2524" spans="1:30" x14ac:dyDescent="0.3">
      <c r="A2524">
        <v>189</v>
      </c>
      <c r="B2524">
        <v>17757</v>
      </c>
      <c r="C2524" t="s">
        <v>5268</v>
      </c>
      <c r="D2524">
        <v>20160526</v>
      </c>
      <c r="E2524">
        <v>2</v>
      </c>
      <c r="F2524" t="s">
        <v>45</v>
      </c>
      <c r="H2524" t="s">
        <v>5269</v>
      </c>
      <c r="J2524" t="s">
        <v>321</v>
      </c>
      <c r="K2524">
        <v>5</v>
      </c>
      <c r="L2524" s="1">
        <v>0.54166666666666663</v>
      </c>
      <c r="M2524" s="1">
        <v>0.5625</v>
      </c>
      <c r="P2524" t="s">
        <v>57</v>
      </c>
      <c r="S2524">
        <v>1</v>
      </c>
      <c r="T2524" t="s">
        <v>5270</v>
      </c>
      <c r="U2524" t="s">
        <v>5271</v>
      </c>
      <c r="AA2524" t="s">
        <v>5272</v>
      </c>
      <c r="AC2524" t="s">
        <v>5268</v>
      </c>
      <c r="AD2524" t="s">
        <v>43</v>
      </c>
    </row>
    <row r="2525" spans="1:30" hidden="1" x14ac:dyDescent="0.3">
      <c r="A2525">
        <v>1011</v>
      </c>
      <c r="B2525">
        <v>20385</v>
      </c>
      <c r="C2525" t="s">
        <v>6900</v>
      </c>
      <c r="AD2525" t="s">
        <v>29</v>
      </c>
    </row>
    <row r="2526" spans="1:30" hidden="1" x14ac:dyDescent="0.3">
      <c r="A2526">
        <v>844</v>
      </c>
      <c r="B2526">
        <v>20388</v>
      </c>
      <c r="C2526" t="s">
        <v>6901</v>
      </c>
      <c r="AD2526" t="s">
        <v>31</v>
      </c>
    </row>
    <row r="2527" spans="1:30" hidden="1" x14ac:dyDescent="0.3">
      <c r="A2527">
        <v>1011</v>
      </c>
      <c r="B2527">
        <v>20390</v>
      </c>
      <c r="C2527" t="s">
        <v>6902</v>
      </c>
      <c r="AD2527" t="s">
        <v>29</v>
      </c>
    </row>
    <row r="2528" spans="1:30" x14ac:dyDescent="0.3">
      <c r="A2528">
        <v>189</v>
      </c>
      <c r="B2528">
        <v>17758</v>
      </c>
      <c r="C2528" t="s">
        <v>5273</v>
      </c>
      <c r="D2528">
        <v>20160526</v>
      </c>
      <c r="E2528">
        <v>2</v>
      </c>
      <c r="F2528" t="s">
        <v>45</v>
      </c>
      <c r="H2528" t="s">
        <v>3751</v>
      </c>
      <c r="J2528" t="s">
        <v>321</v>
      </c>
      <c r="K2528">
        <v>5</v>
      </c>
      <c r="L2528" s="1">
        <v>0.5625</v>
      </c>
      <c r="M2528" s="1">
        <v>0.57986111111111105</v>
      </c>
      <c r="P2528" t="s">
        <v>57</v>
      </c>
      <c r="S2528">
        <v>1</v>
      </c>
      <c r="T2528" t="s">
        <v>5274</v>
      </c>
      <c r="U2528" t="s">
        <v>5273</v>
      </c>
      <c r="AA2528" t="s">
        <v>5275</v>
      </c>
      <c r="AC2528" t="s">
        <v>5273</v>
      </c>
      <c r="AD2528" t="s">
        <v>43</v>
      </c>
    </row>
    <row r="2529" spans="1:30" x14ac:dyDescent="0.3">
      <c r="A2529">
        <v>553</v>
      </c>
      <c r="B2529">
        <v>17804</v>
      </c>
      <c r="C2529" t="s">
        <v>5328</v>
      </c>
      <c r="D2529">
        <v>20160524</v>
      </c>
      <c r="E2529">
        <v>2</v>
      </c>
      <c r="F2529" t="s">
        <v>45</v>
      </c>
      <c r="G2529">
        <v>1</v>
      </c>
      <c r="H2529" t="s">
        <v>5329</v>
      </c>
      <c r="I2529" t="s">
        <v>5330</v>
      </c>
      <c r="J2529" t="s">
        <v>5331</v>
      </c>
      <c r="K2529">
        <v>5</v>
      </c>
      <c r="L2529" s="1">
        <v>0.5</v>
      </c>
      <c r="M2529" s="1">
        <v>0.64583333333333337</v>
      </c>
      <c r="N2529" t="s">
        <v>5332</v>
      </c>
      <c r="O2529" t="s">
        <v>5333</v>
      </c>
      <c r="P2529" t="s">
        <v>57</v>
      </c>
      <c r="S2529">
        <v>1</v>
      </c>
      <c r="T2529" t="s">
        <v>5334</v>
      </c>
      <c r="U2529" t="s">
        <v>1783</v>
      </c>
      <c r="AA2529" t="s">
        <v>5335</v>
      </c>
      <c r="AD2529" t="s">
        <v>43</v>
      </c>
    </row>
    <row r="2530" spans="1:30" hidden="1" x14ac:dyDescent="0.3">
      <c r="A2530">
        <v>68</v>
      </c>
      <c r="B2530">
        <v>20463</v>
      </c>
      <c r="C2530" t="s">
        <v>6911</v>
      </c>
      <c r="AD2530" t="s">
        <v>31</v>
      </c>
    </row>
    <row r="2531" spans="1:30" hidden="1" x14ac:dyDescent="0.3">
      <c r="A2531">
        <v>533</v>
      </c>
      <c r="B2531">
        <v>20469</v>
      </c>
      <c r="C2531" t="s">
        <v>6912</v>
      </c>
      <c r="AD2531" t="s">
        <v>31</v>
      </c>
    </row>
    <row r="2532" spans="1:30" x14ac:dyDescent="0.3">
      <c r="A2532">
        <v>553</v>
      </c>
      <c r="B2532">
        <v>17805</v>
      </c>
      <c r="C2532" t="s">
        <v>5328</v>
      </c>
      <c r="D2532">
        <v>20160525</v>
      </c>
      <c r="E2532">
        <v>2</v>
      </c>
      <c r="F2532" t="s">
        <v>45</v>
      </c>
      <c r="G2532">
        <v>1</v>
      </c>
      <c r="H2532" t="s">
        <v>5329</v>
      </c>
      <c r="I2532" t="s">
        <v>5330</v>
      </c>
      <c r="J2532" t="s">
        <v>5331</v>
      </c>
      <c r="K2532">
        <v>5</v>
      </c>
      <c r="L2532" s="1">
        <v>0.58333333333333337</v>
      </c>
      <c r="M2532" s="1">
        <v>0.64583333333333337</v>
      </c>
      <c r="N2532" t="s">
        <v>5332</v>
      </c>
      <c r="O2532" t="s">
        <v>5333</v>
      </c>
      <c r="P2532" t="s">
        <v>57</v>
      </c>
      <c r="S2532">
        <v>1</v>
      </c>
      <c r="T2532" t="s">
        <v>5334</v>
      </c>
      <c r="U2532" t="s">
        <v>1783</v>
      </c>
      <c r="AA2532" t="s">
        <v>5336</v>
      </c>
      <c r="AD2532" t="s">
        <v>43</v>
      </c>
    </row>
    <row r="2533" spans="1:30" hidden="1" x14ac:dyDescent="0.3">
      <c r="A2533">
        <v>1175</v>
      </c>
      <c r="B2533">
        <v>20472</v>
      </c>
      <c r="C2533" t="s">
        <v>5293</v>
      </c>
      <c r="AD2533" t="s">
        <v>29</v>
      </c>
    </row>
    <row r="2534" spans="1:30" x14ac:dyDescent="0.3">
      <c r="A2534">
        <v>553</v>
      </c>
      <c r="B2534">
        <v>17806</v>
      </c>
      <c r="C2534" t="s">
        <v>5337</v>
      </c>
      <c r="D2534">
        <v>20160526</v>
      </c>
      <c r="E2534">
        <v>2</v>
      </c>
      <c r="F2534" t="s">
        <v>45</v>
      </c>
      <c r="G2534">
        <v>1</v>
      </c>
      <c r="H2534" t="s">
        <v>5329</v>
      </c>
      <c r="I2534" t="s">
        <v>5330</v>
      </c>
      <c r="J2534" t="s">
        <v>5331</v>
      </c>
      <c r="K2534">
        <v>5</v>
      </c>
      <c r="L2534" s="1">
        <v>0.39583333333333331</v>
      </c>
      <c r="M2534" s="1">
        <v>0.41666666666666669</v>
      </c>
      <c r="N2534" t="s">
        <v>5332</v>
      </c>
      <c r="O2534" t="s">
        <v>5333</v>
      </c>
      <c r="P2534" t="s">
        <v>57</v>
      </c>
      <c r="S2534">
        <v>4</v>
      </c>
      <c r="T2534" t="s">
        <v>5338</v>
      </c>
      <c r="U2534" t="s">
        <v>342</v>
      </c>
      <c r="AA2534" t="s">
        <v>5339</v>
      </c>
      <c r="AD2534" t="s">
        <v>43</v>
      </c>
    </row>
    <row r="2535" spans="1:30" x14ac:dyDescent="0.3">
      <c r="A2535">
        <v>553</v>
      </c>
      <c r="B2535">
        <v>17809</v>
      </c>
      <c r="C2535" t="s">
        <v>5344</v>
      </c>
      <c r="D2535">
        <v>20160527</v>
      </c>
      <c r="E2535">
        <v>4</v>
      </c>
      <c r="F2535" t="s">
        <v>45</v>
      </c>
      <c r="G2535">
        <v>1</v>
      </c>
      <c r="H2535" t="s">
        <v>5329</v>
      </c>
      <c r="I2535" t="s">
        <v>5330</v>
      </c>
      <c r="J2535" t="s">
        <v>5331</v>
      </c>
      <c r="K2535">
        <v>5</v>
      </c>
      <c r="L2535" s="1">
        <v>0.45833333333333331</v>
      </c>
      <c r="M2535" s="1">
        <v>0.5</v>
      </c>
      <c r="N2535" t="s">
        <v>5332</v>
      </c>
      <c r="O2535" t="s">
        <v>5333</v>
      </c>
      <c r="P2535" t="s">
        <v>57</v>
      </c>
      <c r="Z2535">
        <v>400</v>
      </c>
      <c r="AA2535" t="s">
        <v>5345</v>
      </c>
      <c r="AD2535" t="s">
        <v>43</v>
      </c>
    </row>
    <row r="2536" spans="1:30" x14ac:dyDescent="0.3">
      <c r="A2536">
        <v>553</v>
      </c>
      <c r="B2536">
        <v>17810</v>
      </c>
      <c r="C2536" t="s">
        <v>5346</v>
      </c>
      <c r="D2536">
        <v>20160523</v>
      </c>
      <c r="E2536">
        <v>4</v>
      </c>
      <c r="F2536" t="s">
        <v>45</v>
      </c>
      <c r="G2536">
        <v>1</v>
      </c>
      <c r="H2536" t="s">
        <v>5329</v>
      </c>
      <c r="I2536" t="s">
        <v>5330</v>
      </c>
      <c r="J2536" t="s">
        <v>5331</v>
      </c>
      <c r="K2536">
        <v>5</v>
      </c>
      <c r="L2536" s="1">
        <v>0.375</v>
      </c>
      <c r="M2536" s="1">
        <v>0.66666666666666663</v>
      </c>
      <c r="N2536" t="s">
        <v>5332</v>
      </c>
      <c r="O2536" t="s">
        <v>5333</v>
      </c>
      <c r="P2536" t="s">
        <v>57</v>
      </c>
      <c r="Z2536">
        <v>100</v>
      </c>
      <c r="AA2536" t="s">
        <v>5347</v>
      </c>
      <c r="AD2536" t="s">
        <v>43</v>
      </c>
    </row>
    <row r="2537" spans="1:30" x14ac:dyDescent="0.3">
      <c r="A2537">
        <v>517</v>
      </c>
      <c r="B2537">
        <v>17827</v>
      </c>
      <c r="C2537" t="s">
        <v>5360</v>
      </c>
      <c r="D2537">
        <v>20160526</v>
      </c>
      <c r="E2537">
        <v>2</v>
      </c>
      <c r="F2537" t="s">
        <v>45</v>
      </c>
      <c r="H2537" t="s">
        <v>2713</v>
      </c>
      <c r="I2537" t="s">
        <v>2714</v>
      </c>
      <c r="J2537" t="s">
        <v>1364</v>
      </c>
      <c r="K2537">
        <v>5</v>
      </c>
      <c r="L2537" s="1">
        <v>0.65625</v>
      </c>
      <c r="M2537" s="1">
        <v>0.66666666666666663</v>
      </c>
      <c r="N2537" t="s">
        <v>3475</v>
      </c>
      <c r="P2537" t="s">
        <v>42</v>
      </c>
      <c r="AD2537" t="s">
        <v>43</v>
      </c>
    </row>
    <row r="2538" spans="1:30" x14ac:dyDescent="0.3">
      <c r="A2538">
        <v>517</v>
      </c>
      <c r="B2538">
        <v>17828</v>
      </c>
      <c r="C2538" t="s">
        <v>5361</v>
      </c>
      <c r="D2538">
        <v>20160526</v>
      </c>
      <c r="E2538">
        <v>2</v>
      </c>
      <c r="F2538" t="s">
        <v>45</v>
      </c>
      <c r="H2538" t="s">
        <v>2713</v>
      </c>
      <c r="I2538" t="s">
        <v>2714</v>
      </c>
      <c r="J2538" t="s">
        <v>1364</v>
      </c>
      <c r="K2538">
        <v>5</v>
      </c>
      <c r="L2538" s="1">
        <v>0.45833333333333331</v>
      </c>
      <c r="M2538" s="1">
        <v>0.5</v>
      </c>
      <c r="N2538" t="s">
        <v>3475</v>
      </c>
      <c r="P2538" t="s">
        <v>42</v>
      </c>
      <c r="AD2538" t="s">
        <v>43</v>
      </c>
    </row>
    <row r="2539" spans="1:30" hidden="1" x14ac:dyDescent="0.3">
      <c r="A2539">
        <v>1116</v>
      </c>
      <c r="B2539">
        <v>20490</v>
      </c>
      <c r="C2539" t="s">
        <v>6940</v>
      </c>
      <c r="AD2539" t="s">
        <v>31</v>
      </c>
    </row>
    <row r="2540" spans="1:30" x14ac:dyDescent="0.3">
      <c r="A2540">
        <v>637</v>
      </c>
      <c r="B2540">
        <v>17856</v>
      </c>
      <c r="C2540" t="s">
        <v>5384</v>
      </c>
      <c r="D2540">
        <v>20160523</v>
      </c>
      <c r="E2540">
        <v>1</v>
      </c>
      <c r="F2540" t="s">
        <v>45</v>
      </c>
      <c r="G2540">
        <v>1</v>
      </c>
      <c r="H2540" t="s">
        <v>5385</v>
      </c>
      <c r="I2540" t="s">
        <v>5386</v>
      </c>
      <c r="J2540" t="s">
        <v>2357</v>
      </c>
      <c r="K2540">
        <v>5</v>
      </c>
      <c r="L2540" s="1">
        <v>0.58333333333333337</v>
      </c>
      <c r="M2540" s="1">
        <v>0.64583333333333337</v>
      </c>
      <c r="P2540" t="s">
        <v>57</v>
      </c>
      <c r="Q2540">
        <v>200</v>
      </c>
      <c r="R2540">
        <v>20</v>
      </c>
      <c r="AA2540" t="s">
        <v>5387</v>
      </c>
      <c r="AB2540" t="s">
        <v>5388</v>
      </c>
      <c r="AC2540" t="s">
        <v>5384</v>
      </c>
      <c r="AD2540" t="s">
        <v>43</v>
      </c>
    </row>
    <row r="2541" spans="1:30" x14ac:dyDescent="0.3">
      <c r="A2541">
        <v>637</v>
      </c>
      <c r="B2541">
        <v>17858</v>
      </c>
      <c r="C2541" t="s">
        <v>5389</v>
      </c>
      <c r="D2541">
        <v>20160524</v>
      </c>
      <c r="E2541">
        <v>2</v>
      </c>
      <c r="F2541" t="s">
        <v>45</v>
      </c>
      <c r="G2541">
        <v>1</v>
      </c>
      <c r="H2541" t="s">
        <v>2355</v>
      </c>
      <c r="I2541" t="s">
        <v>2356</v>
      </c>
      <c r="J2541" t="s">
        <v>2357</v>
      </c>
      <c r="K2541">
        <v>5</v>
      </c>
      <c r="L2541" s="3">
        <v>3.875</v>
      </c>
      <c r="M2541" s="1">
        <v>0.5</v>
      </c>
      <c r="O2541" t="s">
        <v>5390</v>
      </c>
      <c r="P2541" t="s">
        <v>57</v>
      </c>
      <c r="S2541">
        <v>1</v>
      </c>
      <c r="T2541" t="s">
        <v>5391</v>
      </c>
      <c r="U2541" t="s">
        <v>5183</v>
      </c>
      <c r="AA2541" t="s">
        <v>5392</v>
      </c>
      <c r="AB2541" t="s">
        <v>5393</v>
      </c>
      <c r="AC2541" t="s">
        <v>5389</v>
      </c>
      <c r="AD2541" t="s">
        <v>43</v>
      </c>
    </row>
    <row r="2542" spans="1:30" hidden="1" x14ac:dyDescent="0.3">
      <c r="A2542">
        <v>1116</v>
      </c>
      <c r="B2542">
        <v>20502</v>
      </c>
      <c r="C2542" t="s">
        <v>6950</v>
      </c>
      <c r="AD2542" t="s">
        <v>31</v>
      </c>
    </row>
    <row r="2543" spans="1:30" hidden="1" x14ac:dyDescent="0.3">
      <c r="A2543">
        <v>1116</v>
      </c>
      <c r="B2543">
        <v>20504</v>
      </c>
      <c r="C2543" t="s">
        <v>6951</v>
      </c>
      <c r="AD2543" t="s">
        <v>31</v>
      </c>
    </row>
    <row r="2544" spans="1:30" x14ac:dyDescent="0.3">
      <c r="A2544">
        <v>637</v>
      </c>
      <c r="B2544">
        <v>17859</v>
      </c>
      <c r="C2544" t="s">
        <v>5394</v>
      </c>
      <c r="D2544">
        <v>20160524</v>
      </c>
      <c r="E2544">
        <v>1</v>
      </c>
      <c r="F2544" t="s">
        <v>45</v>
      </c>
      <c r="H2544" t="s">
        <v>5385</v>
      </c>
      <c r="I2544" t="s">
        <v>2356</v>
      </c>
      <c r="J2544" t="s">
        <v>2357</v>
      </c>
      <c r="K2544">
        <v>5</v>
      </c>
      <c r="L2544" s="1">
        <v>0.65625</v>
      </c>
      <c r="M2544" s="1">
        <v>0.75</v>
      </c>
      <c r="P2544" t="s">
        <v>42</v>
      </c>
      <c r="AD2544" t="s">
        <v>43</v>
      </c>
    </row>
    <row r="2545" spans="1:30" x14ac:dyDescent="0.3">
      <c r="A2545">
        <v>637</v>
      </c>
      <c r="B2545">
        <v>17870</v>
      </c>
      <c r="C2545" t="s">
        <v>5406</v>
      </c>
      <c r="D2545">
        <v>20160525</v>
      </c>
      <c r="E2545">
        <v>3</v>
      </c>
      <c r="F2545" t="s">
        <v>45</v>
      </c>
      <c r="G2545">
        <v>1</v>
      </c>
      <c r="H2545" t="s">
        <v>5407</v>
      </c>
      <c r="I2545" t="s">
        <v>5408</v>
      </c>
      <c r="J2545" t="s">
        <v>5409</v>
      </c>
      <c r="K2545">
        <v>5</v>
      </c>
      <c r="L2545" s="3">
        <v>3.75</v>
      </c>
      <c r="M2545" s="1">
        <v>0.58333333333333337</v>
      </c>
      <c r="P2545" t="s">
        <v>57</v>
      </c>
      <c r="W2545" t="s">
        <v>5410</v>
      </c>
      <c r="X2545" t="s">
        <v>5411</v>
      </c>
      <c r="Y2545">
        <v>15</v>
      </c>
      <c r="AA2545" t="s">
        <v>5412</v>
      </c>
      <c r="AB2545" t="s">
        <v>5413</v>
      </c>
      <c r="AC2545" t="s">
        <v>5406</v>
      </c>
      <c r="AD2545" t="s">
        <v>43</v>
      </c>
    </row>
    <row r="2546" spans="1:30" x14ac:dyDescent="0.3">
      <c r="A2546">
        <v>637</v>
      </c>
      <c r="B2546">
        <v>17876</v>
      </c>
      <c r="C2546" t="s">
        <v>5418</v>
      </c>
      <c r="D2546">
        <v>20160526</v>
      </c>
      <c r="E2546">
        <v>2</v>
      </c>
      <c r="F2546" t="s">
        <v>38</v>
      </c>
      <c r="G2546">
        <v>1</v>
      </c>
      <c r="H2546" t="s">
        <v>5385</v>
      </c>
      <c r="I2546" t="s">
        <v>2356</v>
      </c>
      <c r="J2546" t="s">
        <v>2357</v>
      </c>
      <c r="K2546">
        <v>5</v>
      </c>
      <c r="L2546" s="1">
        <v>0.41666666666666669</v>
      </c>
      <c r="M2546" s="1">
        <v>0.5</v>
      </c>
      <c r="N2546">
        <v>961647291</v>
      </c>
      <c r="P2546" t="s">
        <v>57</v>
      </c>
      <c r="S2546">
        <v>5</v>
      </c>
      <c r="T2546" t="s">
        <v>5419</v>
      </c>
      <c r="U2546" t="s">
        <v>5420</v>
      </c>
      <c r="AA2546" t="s">
        <v>5421</v>
      </c>
      <c r="AB2546" t="s">
        <v>5422</v>
      </c>
      <c r="AC2546" t="s">
        <v>5423</v>
      </c>
      <c r="AD2546" t="s">
        <v>43</v>
      </c>
    </row>
    <row r="2547" spans="1:30" x14ac:dyDescent="0.3">
      <c r="A2547">
        <v>637</v>
      </c>
      <c r="B2547">
        <v>17879</v>
      </c>
      <c r="C2547" t="s">
        <v>5425</v>
      </c>
      <c r="D2547">
        <v>20160527</v>
      </c>
      <c r="E2547">
        <v>4</v>
      </c>
      <c r="F2547" t="s">
        <v>38</v>
      </c>
      <c r="G2547">
        <v>1</v>
      </c>
      <c r="H2547" t="s">
        <v>5426</v>
      </c>
      <c r="J2547" t="s">
        <v>2357</v>
      </c>
      <c r="K2547">
        <v>5</v>
      </c>
      <c r="L2547" s="1">
        <v>0.4375</v>
      </c>
      <c r="M2547" s="1">
        <v>0.52083333333333337</v>
      </c>
      <c r="N2547">
        <v>961647291</v>
      </c>
      <c r="P2547" t="s">
        <v>57</v>
      </c>
      <c r="Z2547">
        <v>300</v>
      </c>
      <c r="AA2547" t="s">
        <v>5427</v>
      </c>
      <c r="AB2547" t="s">
        <v>5428</v>
      </c>
      <c r="AC2547" t="s">
        <v>5425</v>
      </c>
      <c r="AD2547" t="s">
        <v>43</v>
      </c>
    </row>
    <row r="2548" spans="1:30" ht="409.5" x14ac:dyDescent="0.3">
      <c r="A2548">
        <v>345</v>
      </c>
      <c r="B2548">
        <v>17955</v>
      </c>
      <c r="C2548" t="s">
        <v>5489</v>
      </c>
      <c r="D2548">
        <v>20160525</v>
      </c>
      <c r="E2548">
        <v>2</v>
      </c>
      <c r="F2548" t="s">
        <v>45</v>
      </c>
      <c r="J2548" t="s">
        <v>321</v>
      </c>
      <c r="K2548">
        <v>5</v>
      </c>
      <c r="P2548" t="s">
        <v>57</v>
      </c>
      <c r="S2548">
        <v>1</v>
      </c>
      <c r="T2548" t="s">
        <v>5490</v>
      </c>
      <c r="U2548" t="s">
        <v>5491</v>
      </c>
      <c r="AA2548" t="s">
        <v>5492</v>
      </c>
      <c r="AB2548" s="2" t="s">
        <v>5493</v>
      </c>
      <c r="AC2548" t="s">
        <v>5489</v>
      </c>
      <c r="AD2548" t="s">
        <v>43</v>
      </c>
    </row>
    <row r="2549" spans="1:30" x14ac:dyDescent="0.3">
      <c r="A2549">
        <v>330</v>
      </c>
      <c r="B2549">
        <v>17967</v>
      </c>
      <c r="C2549" t="s">
        <v>3414</v>
      </c>
      <c r="D2549">
        <v>20160523</v>
      </c>
      <c r="E2549">
        <v>4</v>
      </c>
      <c r="F2549" t="s">
        <v>38</v>
      </c>
      <c r="G2549">
        <v>1</v>
      </c>
      <c r="H2549" t="s">
        <v>5507</v>
      </c>
      <c r="I2549" t="s">
        <v>5508</v>
      </c>
      <c r="J2549" t="s">
        <v>2474</v>
      </c>
      <c r="K2549">
        <v>5</v>
      </c>
      <c r="L2549" s="1">
        <v>0.41666666666666669</v>
      </c>
      <c r="P2549" t="s">
        <v>57</v>
      </c>
      <c r="Z2549" t="s">
        <v>5509</v>
      </c>
      <c r="AB2549" t="s">
        <v>5510</v>
      </c>
      <c r="AC2549" t="s">
        <v>3414</v>
      </c>
      <c r="AD2549" t="s">
        <v>43</v>
      </c>
    </row>
    <row r="2550" spans="1:30" ht="247.5" x14ac:dyDescent="0.3">
      <c r="A2550">
        <v>330</v>
      </c>
      <c r="B2550">
        <v>17968</v>
      </c>
      <c r="C2550" t="s">
        <v>3414</v>
      </c>
      <c r="D2550">
        <v>20160524</v>
      </c>
      <c r="E2550">
        <v>2</v>
      </c>
      <c r="F2550" t="s">
        <v>45</v>
      </c>
      <c r="G2550">
        <v>1</v>
      </c>
      <c r="H2550" t="s">
        <v>5511</v>
      </c>
      <c r="J2550" t="s">
        <v>2474</v>
      </c>
      <c r="K2550">
        <v>5</v>
      </c>
      <c r="L2550" s="1">
        <v>0.45833333333333331</v>
      </c>
      <c r="P2550" t="s">
        <v>57</v>
      </c>
      <c r="S2550" t="s">
        <v>5512</v>
      </c>
      <c r="T2550" t="s">
        <v>5513</v>
      </c>
      <c r="U2550" t="s">
        <v>5514</v>
      </c>
      <c r="AA2550" t="s">
        <v>5515</v>
      </c>
      <c r="AB2550" s="2" t="s">
        <v>5516</v>
      </c>
      <c r="AC2550" t="s">
        <v>3414</v>
      </c>
      <c r="AD2550" t="s">
        <v>43</v>
      </c>
    </row>
    <row r="2551" spans="1:30" x14ac:dyDescent="0.3">
      <c r="A2551">
        <v>330</v>
      </c>
      <c r="B2551">
        <v>17969</v>
      </c>
      <c r="C2551" t="s">
        <v>5517</v>
      </c>
      <c r="D2551">
        <v>20160525</v>
      </c>
      <c r="E2551">
        <v>2</v>
      </c>
      <c r="F2551" t="s">
        <v>45</v>
      </c>
      <c r="G2551">
        <v>1</v>
      </c>
      <c r="H2551" t="s">
        <v>5511</v>
      </c>
      <c r="J2551" t="s">
        <v>2474</v>
      </c>
      <c r="K2551">
        <v>5</v>
      </c>
      <c r="L2551" s="1">
        <v>0.47569444444444442</v>
      </c>
      <c r="P2551" t="s">
        <v>57</v>
      </c>
      <c r="S2551" t="s">
        <v>5512</v>
      </c>
      <c r="T2551" t="s">
        <v>5518</v>
      </c>
      <c r="U2551" t="s">
        <v>5519</v>
      </c>
      <c r="AA2551" t="s">
        <v>5520</v>
      </c>
      <c r="AB2551" t="s">
        <v>5521</v>
      </c>
      <c r="AC2551" t="s">
        <v>5517</v>
      </c>
      <c r="AD2551" t="s">
        <v>43</v>
      </c>
    </row>
    <row r="2552" spans="1:30" x14ac:dyDescent="0.3">
      <c r="A2552">
        <v>554</v>
      </c>
      <c r="B2552">
        <v>17989</v>
      </c>
      <c r="C2552" t="s">
        <v>5346</v>
      </c>
      <c r="D2552">
        <v>20160523</v>
      </c>
      <c r="E2552">
        <v>4</v>
      </c>
      <c r="F2552" t="s">
        <v>45</v>
      </c>
      <c r="G2552">
        <v>1</v>
      </c>
      <c r="H2552" t="s">
        <v>5547</v>
      </c>
      <c r="I2552" t="s">
        <v>5548</v>
      </c>
      <c r="J2552" t="s">
        <v>5331</v>
      </c>
      <c r="K2552">
        <v>5</v>
      </c>
      <c r="L2552" s="1">
        <v>0.375</v>
      </c>
      <c r="M2552" s="1">
        <v>0.66666666666666663</v>
      </c>
      <c r="N2552" t="s">
        <v>5549</v>
      </c>
      <c r="O2552" t="s">
        <v>5550</v>
      </c>
      <c r="P2552" t="s">
        <v>57</v>
      </c>
      <c r="Z2552">
        <v>100</v>
      </c>
      <c r="AA2552" t="s">
        <v>5551</v>
      </c>
      <c r="AD2552" t="s">
        <v>43</v>
      </c>
    </row>
    <row r="2553" spans="1:30" x14ac:dyDescent="0.3">
      <c r="A2553">
        <v>554</v>
      </c>
      <c r="B2553">
        <v>17990</v>
      </c>
      <c r="C2553" t="s">
        <v>5328</v>
      </c>
      <c r="D2553">
        <v>20160525</v>
      </c>
      <c r="E2553">
        <v>2</v>
      </c>
      <c r="F2553" t="s">
        <v>45</v>
      </c>
      <c r="G2553">
        <v>1</v>
      </c>
      <c r="H2553" t="s">
        <v>5547</v>
      </c>
      <c r="I2553" t="s">
        <v>5548</v>
      </c>
      <c r="J2553" t="s">
        <v>5331</v>
      </c>
      <c r="K2553">
        <v>5</v>
      </c>
      <c r="L2553" s="1">
        <v>0.375</v>
      </c>
      <c r="M2553" s="1">
        <v>0.66666666666666663</v>
      </c>
      <c r="N2553" t="s">
        <v>5549</v>
      </c>
      <c r="O2553" t="s">
        <v>5552</v>
      </c>
      <c r="P2553" t="s">
        <v>57</v>
      </c>
      <c r="S2553">
        <v>1</v>
      </c>
      <c r="T2553" t="s">
        <v>5553</v>
      </c>
      <c r="U2553" t="s">
        <v>1783</v>
      </c>
      <c r="AA2553" t="s">
        <v>5554</v>
      </c>
      <c r="AD2553" t="s">
        <v>43</v>
      </c>
    </row>
    <row r="2554" spans="1:30" x14ac:dyDescent="0.3">
      <c r="A2554">
        <v>554</v>
      </c>
      <c r="B2554">
        <v>17991</v>
      </c>
      <c r="C2554" t="s">
        <v>5337</v>
      </c>
      <c r="D2554">
        <v>20160526</v>
      </c>
      <c r="E2554">
        <v>2</v>
      </c>
      <c r="F2554" t="s">
        <v>45</v>
      </c>
      <c r="G2554">
        <v>1</v>
      </c>
      <c r="H2554" t="s">
        <v>5547</v>
      </c>
      <c r="I2554" t="s">
        <v>5548</v>
      </c>
      <c r="J2554" t="s">
        <v>5331</v>
      </c>
      <c r="K2554">
        <v>5</v>
      </c>
      <c r="L2554" s="1">
        <v>0.50694444444444442</v>
      </c>
      <c r="M2554" s="1">
        <v>0.52777777777777779</v>
      </c>
      <c r="N2554" t="s">
        <v>5549</v>
      </c>
      <c r="O2554" t="s">
        <v>5552</v>
      </c>
      <c r="P2554" t="s">
        <v>57</v>
      </c>
      <c r="S2554">
        <v>4</v>
      </c>
      <c r="T2554" t="s">
        <v>5338</v>
      </c>
      <c r="U2554" t="s">
        <v>342</v>
      </c>
      <c r="AA2554" t="s">
        <v>5555</v>
      </c>
      <c r="AD2554" t="s">
        <v>43</v>
      </c>
    </row>
    <row r="2555" spans="1:30" x14ac:dyDescent="0.3">
      <c r="A2555">
        <v>554</v>
      </c>
      <c r="B2555">
        <v>17993</v>
      </c>
      <c r="C2555" t="s">
        <v>5344</v>
      </c>
      <c r="D2555">
        <v>20160527</v>
      </c>
      <c r="E2555">
        <v>4</v>
      </c>
      <c r="F2555" t="s">
        <v>45</v>
      </c>
      <c r="G2555">
        <v>1</v>
      </c>
      <c r="H2555" t="s">
        <v>5329</v>
      </c>
      <c r="I2555" t="s">
        <v>5330</v>
      </c>
      <c r="J2555" t="s">
        <v>5331</v>
      </c>
      <c r="K2555">
        <v>5</v>
      </c>
      <c r="L2555" s="1">
        <v>0.45833333333333331</v>
      </c>
      <c r="M2555" s="1">
        <v>0.5</v>
      </c>
      <c r="N2555" t="s">
        <v>5549</v>
      </c>
      <c r="O2555" t="s">
        <v>5333</v>
      </c>
      <c r="P2555" t="s">
        <v>57</v>
      </c>
      <c r="Z2555">
        <v>100</v>
      </c>
      <c r="AA2555" t="s">
        <v>5556</v>
      </c>
      <c r="AD2555" t="s">
        <v>43</v>
      </c>
    </row>
    <row r="2556" spans="1:30" x14ac:dyDescent="0.3">
      <c r="A2556">
        <v>177</v>
      </c>
      <c r="B2556">
        <v>18241</v>
      </c>
      <c r="C2556" t="s">
        <v>984</v>
      </c>
      <c r="D2556">
        <v>20160523</v>
      </c>
      <c r="E2556">
        <v>1</v>
      </c>
      <c r="F2556" t="s">
        <v>45</v>
      </c>
      <c r="G2556">
        <v>1</v>
      </c>
      <c r="H2556" t="s">
        <v>5620</v>
      </c>
      <c r="I2556" t="s">
        <v>5621</v>
      </c>
      <c r="J2556" t="s">
        <v>190</v>
      </c>
      <c r="K2556">
        <v>5</v>
      </c>
      <c r="L2556">
        <v>8</v>
      </c>
      <c r="M2556">
        <v>15</v>
      </c>
      <c r="N2556" t="s">
        <v>5622</v>
      </c>
      <c r="P2556" t="s">
        <v>42</v>
      </c>
      <c r="AD2556" t="s">
        <v>43</v>
      </c>
    </row>
    <row r="2557" spans="1:30" ht="132" x14ac:dyDescent="0.3">
      <c r="A2557">
        <v>177</v>
      </c>
      <c r="B2557">
        <v>18244</v>
      </c>
      <c r="C2557" t="s">
        <v>5623</v>
      </c>
      <c r="D2557">
        <v>20160527</v>
      </c>
      <c r="E2557">
        <v>4</v>
      </c>
      <c r="F2557" t="s">
        <v>38</v>
      </c>
      <c r="G2557">
        <v>1</v>
      </c>
      <c r="H2557" t="s">
        <v>5624</v>
      </c>
      <c r="I2557" t="s">
        <v>5625</v>
      </c>
      <c r="J2557" t="s">
        <v>190</v>
      </c>
      <c r="K2557">
        <v>5</v>
      </c>
      <c r="L2557" s="1">
        <v>0.45833333333333331</v>
      </c>
      <c r="M2557" s="1">
        <v>0.5</v>
      </c>
      <c r="N2557" t="s">
        <v>5626</v>
      </c>
      <c r="O2557" s="2" t="s">
        <v>5627</v>
      </c>
      <c r="P2557" t="s">
        <v>42</v>
      </c>
      <c r="AD2557" t="s">
        <v>43</v>
      </c>
    </row>
    <row r="2558" spans="1:30" x14ac:dyDescent="0.3">
      <c r="A2558">
        <v>330</v>
      </c>
      <c r="B2558">
        <v>18368</v>
      </c>
      <c r="C2558" t="s">
        <v>5788</v>
      </c>
      <c r="D2558">
        <v>20160526</v>
      </c>
      <c r="E2558">
        <v>2</v>
      </c>
      <c r="F2558" t="s">
        <v>45</v>
      </c>
      <c r="G2558">
        <v>1</v>
      </c>
      <c r="H2558" t="s">
        <v>5511</v>
      </c>
      <c r="J2558" t="s">
        <v>2474</v>
      </c>
      <c r="K2558">
        <v>5</v>
      </c>
      <c r="L2558" s="1">
        <v>0.42708333333333331</v>
      </c>
      <c r="M2558" s="1">
        <v>0.47569444444444442</v>
      </c>
      <c r="P2558" t="s">
        <v>57</v>
      </c>
      <c r="S2558" t="s">
        <v>5512</v>
      </c>
      <c r="T2558" t="s">
        <v>5789</v>
      </c>
      <c r="U2558" t="s">
        <v>5790</v>
      </c>
      <c r="AA2558" t="s">
        <v>5791</v>
      </c>
      <c r="AB2558" t="s">
        <v>5792</v>
      </c>
      <c r="AC2558" t="s">
        <v>5788</v>
      </c>
      <c r="AD2558" t="s">
        <v>43</v>
      </c>
    </row>
    <row r="2559" spans="1:30" x14ac:dyDescent="0.3">
      <c r="A2559">
        <v>177</v>
      </c>
      <c r="B2559">
        <v>18406</v>
      </c>
      <c r="C2559" t="s">
        <v>5819</v>
      </c>
      <c r="D2559">
        <v>20160526</v>
      </c>
      <c r="E2559">
        <v>3</v>
      </c>
      <c r="F2559" t="s">
        <v>45</v>
      </c>
      <c r="G2559">
        <v>1</v>
      </c>
      <c r="H2559" t="s">
        <v>5820</v>
      </c>
      <c r="I2559" t="s">
        <v>5821</v>
      </c>
      <c r="J2559" t="s">
        <v>190</v>
      </c>
      <c r="K2559">
        <v>5</v>
      </c>
      <c r="L2559" s="1">
        <v>0.4375</v>
      </c>
      <c r="M2559" s="1">
        <v>0.48958333333333331</v>
      </c>
      <c r="N2559" t="s">
        <v>5626</v>
      </c>
      <c r="O2559" t="s">
        <v>5822</v>
      </c>
      <c r="P2559" t="s">
        <v>42</v>
      </c>
      <c r="AD2559" t="s">
        <v>43</v>
      </c>
    </row>
    <row r="2560" spans="1:30" x14ac:dyDescent="0.3">
      <c r="A2560">
        <v>177</v>
      </c>
      <c r="B2560">
        <v>18407</v>
      </c>
      <c r="C2560" t="s">
        <v>5823</v>
      </c>
      <c r="D2560">
        <v>20160525</v>
      </c>
      <c r="E2560">
        <v>2</v>
      </c>
      <c r="F2560" t="s">
        <v>45</v>
      </c>
      <c r="G2560">
        <v>1</v>
      </c>
      <c r="H2560" t="s">
        <v>5620</v>
      </c>
      <c r="I2560" t="s">
        <v>5621</v>
      </c>
      <c r="J2560" t="s">
        <v>190</v>
      </c>
      <c r="K2560">
        <v>5</v>
      </c>
      <c r="L2560" s="1">
        <v>0.45833333333333331</v>
      </c>
      <c r="M2560" s="1">
        <v>0.48958333333333331</v>
      </c>
      <c r="N2560" t="s">
        <v>5626</v>
      </c>
      <c r="O2560" t="s">
        <v>5824</v>
      </c>
      <c r="P2560" t="s">
        <v>42</v>
      </c>
      <c r="AD2560" t="s">
        <v>43</v>
      </c>
    </row>
    <row r="2561" spans="1:30" x14ac:dyDescent="0.3">
      <c r="A2561">
        <v>177</v>
      </c>
      <c r="B2561">
        <v>18408</v>
      </c>
      <c r="C2561" t="s">
        <v>5825</v>
      </c>
      <c r="D2561">
        <v>20160524</v>
      </c>
      <c r="E2561">
        <v>3</v>
      </c>
      <c r="F2561" t="s">
        <v>45</v>
      </c>
      <c r="G2561">
        <v>1</v>
      </c>
      <c r="H2561" t="s">
        <v>5820</v>
      </c>
      <c r="I2561" t="s">
        <v>5821</v>
      </c>
      <c r="J2561" t="s">
        <v>190</v>
      </c>
      <c r="K2561">
        <v>5</v>
      </c>
      <c r="L2561" s="1">
        <v>0.4375</v>
      </c>
      <c r="M2561" s="1">
        <v>0.5</v>
      </c>
      <c r="N2561" t="s">
        <v>5626</v>
      </c>
      <c r="O2561" t="s">
        <v>5826</v>
      </c>
      <c r="P2561" t="s">
        <v>42</v>
      </c>
      <c r="AD2561" t="s">
        <v>43</v>
      </c>
    </row>
    <row r="2562" spans="1:30" hidden="1" x14ac:dyDescent="0.3">
      <c r="A2562">
        <v>130</v>
      </c>
      <c r="B2562">
        <v>20524</v>
      </c>
      <c r="C2562" t="s">
        <v>5471</v>
      </c>
      <c r="AD2562" t="s">
        <v>31</v>
      </c>
    </row>
    <row r="2563" spans="1:30" x14ac:dyDescent="0.3">
      <c r="A2563">
        <v>1331</v>
      </c>
      <c r="B2563">
        <v>18593</v>
      </c>
      <c r="C2563" t="s">
        <v>5909</v>
      </c>
      <c r="D2563">
        <v>20160526</v>
      </c>
      <c r="E2563">
        <v>4</v>
      </c>
      <c r="F2563" t="s">
        <v>45</v>
      </c>
      <c r="H2563" t="s">
        <v>5910</v>
      </c>
      <c r="I2563" t="s">
        <v>4681</v>
      </c>
      <c r="J2563" t="s">
        <v>4682</v>
      </c>
      <c r="K2563">
        <v>5</v>
      </c>
      <c r="L2563" s="1">
        <v>0.375</v>
      </c>
      <c r="M2563" s="1">
        <v>0.54166666666666663</v>
      </c>
      <c r="N2563" t="s">
        <v>5911</v>
      </c>
      <c r="P2563" t="s">
        <v>57</v>
      </c>
      <c r="Z2563">
        <v>20</v>
      </c>
      <c r="AC2563" t="s">
        <v>5912</v>
      </c>
      <c r="AD2563" t="s">
        <v>43</v>
      </c>
    </row>
    <row r="2564" spans="1:30" x14ac:dyDescent="0.3">
      <c r="A2564">
        <v>1304</v>
      </c>
      <c r="B2564">
        <v>18694</v>
      </c>
      <c r="C2564" t="s">
        <v>5983</v>
      </c>
      <c r="D2564">
        <v>20160523</v>
      </c>
      <c r="E2564">
        <v>1</v>
      </c>
      <c r="F2564" t="s">
        <v>45</v>
      </c>
      <c r="H2564" t="s">
        <v>5984</v>
      </c>
      <c r="I2564" t="s">
        <v>5985</v>
      </c>
      <c r="J2564" t="s">
        <v>5986</v>
      </c>
      <c r="K2564">
        <v>5</v>
      </c>
      <c r="L2564" s="1">
        <v>0.46875</v>
      </c>
      <c r="M2564" s="1">
        <v>0.4861111111111111</v>
      </c>
      <c r="N2564" t="s">
        <v>5987</v>
      </c>
      <c r="O2564" t="s">
        <v>4282</v>
      </c>
      <c r="P2564" t="s">
        <v>42</v>
      </c>
      <c r="AD2564" t="s">
        <v>43</v>
      </c>
    </row>
    <row r="2565" spans="1:30" x14ac:dyDescent="0.3">
      <c r="A2565">
        <v>1304</v>
      </c>
      <c r="B2565">
        <v>18701</v>
      </c>
      <c r="C2565" t="s">
        <v>5995</v>
      </c>
      <c r="D2565">
        <v>20160525</v>
      </c>
      <c r="E2565">
        <v>4</v>
      </c>
      <c r="F2565" t="s">
        <v>38</v>
      </c>
      <c r="H2565" t="s">
        <v>5984</v>
      </c>
      <c r="I2565" t="s">
        <v>5985</v>
      </c>
      <c r="J2565" t="s">
        <v>5986</v>
      </c>
      <c r="K2565">
        <v>5</v>
      </c>
      <c r="L2565" s="1">
        <v>0.39583333333333331</v>
      </c>
      <c r="M2565" s="1">
        <v>0.41319444444444442</v>
      </c>
      <c r="N2565" t="s">
        <v>5987</v>
      </c>
      <c r="O2565" t="s">
        <v>4282</v>
      </c>
      <c r="P2565" t="s">
        <v>42</v>
      </c>
      <c r="AD2565" t="s">
        <v>43</v>
      </c>
    </row>
    <row r="2566" spans="1:30" hidden="1" x14ac:dyDescent="0.3">
      <c r="A2566">
        <v>1116</v>
      </c>
      <c r="B2566">
        <v>20530</v>
      </c>
      <c r="C2566" t="s">
        <v>7036</v>
      </c>
      <c r="AD2566" t="s">
        <v>31</v>
      </c>
    </row>
    <row r="2567" spans="1:30" x14ac:dyDescent="0.3">
      <c r="A2567">
        <v>1304</v>
      </c>
      <c r="B2567">
        <v>18706</v>
      </c>
      <c r="C2567" t="s">
        <v>6000</v>
      </c>
      <c r="D2567">
        <v>20160525</v>
      </c>
      <c r="E2567">
        <v>4</v>
      </c>
      <c r="F2567" t="s">
        <v>38</v>
      </c>
      <c r="G2567">
        <v>1</v>
      </c>
      <c r="H2567" t="s">
        <v>5984</v>
      </c>
      <c r="I2567" t="s">
        <v>6001</v>
      </c>
      <c r="J2567" t="s">
        <v>5986</v>
      </c>
      <c r="K2567">
        <v>5</v>
      </c>
      <c r="L2567" s="1">
        <v>0.46875</v>
      </c>
      <c r="M2567" s="1">
        <v>0.4861111111111111</v>
      </c>
      <c r="N2567" t="s">
        <v>6002</v>
      </c>
      <c r="O2567" t="s">
        <v>4799</v>
      </c>
      <c r="P2567" t="s">
        <v>42</v>
      </c>
      <c r="AD2567" t="s">
        <v>43</v>
      </c>
    </row>
    <row r="2568" spans="1:30" hidden="1" x14ac:dyDescent="0.3">
      <c r="A2568">
        <v>1488</v>
      </c>
      <c r="B2568">
        <v>20537</v>
      </c>
      <c r="C2568" t="s">
        <v>7039</v>
      </c>
      <c r="AD2568" t="s">
        <v>31</v>
      </c>
    </row>
    <row r="2569" spans="1:30" x14ac:dyDescent="0.3">
      <c r="A2569">
        <v>1304</v>
      </c>
      <c r="B2569">
        <v>18710</v>
      </c>
      <c r="C2569" t="s">
        <v>6004</v>
      </c>
      <c r="D2569">
        <v>20160526</v>
      </c>
      <c r="E2569">
        <v>2</v>
      </c>
      <c r="F2569" t="s">
        <v>38</v>
      </c>
      <c r="G2569">
        <v>1</v>
      </c>
      <c r="H2569" t="s">
        <v>5984</v>
      </c>
      <c r="I2569" t="s">
        <v>6001</v>
      </c>
      <c r="J2569" t="s">
        <v>5986</v>
      </c>
      <c r="K2569">
        <v>5</v>
      </c>
      <c r="L2569" s="1">
        <v>0.46875</v>
      </c>
      <c r="M2569" s="1">
        <v>0.4861111111111111</v>
      </c>
      <c r="N2569" t="s">
        <v>5987</v>
      </c>
      <c r="O2569" t="s">
        <v>4282</v>
      </c>
      <c r="P2569" t="s">
        <v>42</v>
      </c>
      <c r="AD2569" t="s">
        <v>43</v>
      </c>
    </row>
    <row r="2570" spans="1:30" x14ac:dyDescent="0.3">
      <c r="A2570">
        <v>414</v>
      </c>
      <c r="B2570">
        <v>18890</v>
      </c>
      <c r="C2570" t="s">
        <v>6069</v>
      </c>
      <c r="D2570">
        <v>20160524</v>
      </c>
      <c r="E2570">
        <v>2</v>
      </c>
      <c r="F2570" t="s">
        <v>45</v>
      </c>
      <c r="J2570" t="s">
        <v>4505</v>
      </c>
      <c r="K2570">
        <v>5</v>
      </c>
      <c r="P2570" t="s">
        <v>57</v>
      </c>
      <c r="S2570">
        <v>1</v>
      </c>
      <c r="T2570" t="s">
        <v>6070</v>
      </c>
      <c r="U2570" t="s">
        <v>109</v>
      </c>
      <c r="AC2570" t="s">
        <v>6069</v>
      </c>
      <c r="AD2570" t="s">
        <v>43</v>
      </c>
    </row>
    <row r="2571" spans="1:30" hidden="1" x14ac:dyDescent="0.3">
      <c r="A2571">
        <v>1488</v>
      </c>
      <c r="B2571">
        <v>20552</v>
      </c>
      <c r="C2571" t="s">
        <v>7043</v>
      </c>
      <c r="AD2571" t="s">
        <v>31</v>
      </c>
    </row>
    <row r="2572" spans="1:30" hidden="1" x14ac:dyDescent="0.3">
      <c r="A2572">
        <v>1488</v>
      </c>
      <c r="B2572">
        <v>20554</v>
      </c>
      <c r="C2572" t="s">
        <v>7044</v>
      </c>
      <c r="AD2572" t="s">
        <v>31</v>
      </c>
    </row>
    <row r="2573" spans="1:30" hidden="1" x14ac:dyDescent="0.3">
      <c r="A2573">
        <v>1488</v>
      </c>
      <c r="B2573">
        <v>20559</v>
      </c>
      <c r="C2573" t="s">
        <v>7045</v>
      </c>
      <c r="AD2573" t="s">
        <v>31</v>
      </c>
    </row>
    <row r="2574" spans="1:30" hidden="1" x14ac:dyDescent="0.3">
      <c r="A2574">
        <v>1488</v>
      </c>
      <c r="B2574">
        <v>20561</v>
      </c>
      <c r="C2574" t="s">
        <v>7046</v>
      </c>
      <c r="AD2574" t="s">
        <v>31</v>
      </c>
    </row>
    <row r="2575" spans="1:30" hidden="1" x14ac:dyDescent="0.3">
      <c r="A2575">
        <v>1488</v>
      </c>
      <c r="B2575">
        <v>20563</v>
      </c>
      <c r="C2575" t="s">
        <v>7047</v>
      </c>
      <c r="AD2575" t="s">
        <v>31</v>
      </c>
    </row>
    <row r="2576" spans="1:30" x14ac:dyDescent="0.3">
      <c r="A2576">
        <v>414</v>
      </c>
      <c r="B2576">
        <v>18891</v>
      </c>
      <c r="C2576" t="s">
        <v>6071</v>
      </c>
      <c r="D2576">
        <v>20160525</v>
      </c>
      <c r="E2576">
        <v>3</v>
      </c>
      <c r="F2576" t="s">
        <v>45</v>
      </c>
      <c r="G2576">
        <v>1</v>
      </c>
      <c r="J2576" t="s">
        <v>4505</v>
      </c>
      <c r="K2576">
        <v>5</v>
      </c>
      <c r="P2576" t="s">
        <v>57</v>
      </c>
      <c r="W2576" t="s">
        <v>6072</v>
      </c>
      <c r="X2576" t="s">
        <v>6073</v>
      </c>
      <c r="Y2576" t="s">
        <v>6074</v>
      </c>
      <c r="AC2576" t="s">
        <v>6071</v>
      </c>
      <c r="AD2576" t="s">
        <v>43</v>
      </c>
    </row>
    <row r="2577" spans="1:30" x14ac:dyDescent="0.3">
      <c r="A2577">
        <v>414</v>
      </c>
      <c r="B2577">
        <v>18892</v>
      </c>
      <c r="C2577" t="s">
        <v>6075</v>
      </c>
      <c r="D2577">
        <v>20160526</v>
      </c>
      <c r="E2577">
        <v>3</v>
      </c>
      <c r="F2577" t="s">
        <v>45</v>
      </c>
      <c r="J2577" t="s">
        <v>4505</v>
      </c>
      <c r="K2577">
        <v>5</v>
      </c>
      <c r="P2577" t="s">
        <v>57</v>
      </c>
      <c r="W2577" t="s">
        <v>6076</v>
      </c>
      <c r="X2577" t="s">
        <v>6077</v>
      </c>
      <c r="Y2577">
        <v>120</v>
      </c>
      <c r="AC2577" t="s">
        <v>6075</v>
      </c>
      <c r="AD2577" t="s">
        <v>43</v>
      </c>
    </row>
    <row r="2578" spans="1:30" x14ac:dyDescent="0.3">
      <c r="A2578">
        <v>414</v>
      </c>
      <c r="B2578">
        <v>18895</v>
      </c>
      <c r="C2578" t="s">
        <v>6078</v>
      </c>
      <c r="D2578">
        <v>20160526</v>
      </c>
      <c r="E2578">
        <v>4</v>
      </c>
      <c r="F2578" t="s">
        <v>45</v>
      </c>
      <c r="G2578">
        <v>1</v>
      </c>
      <c r="J2578" t="s">
        <v>2137</v>
      </c>
      <c r="K2578">
        <v>5</v>
      </c>
      <c r="P2578" t="s">
        <v>57</v>
      </c>
      <c r="Z2578">
        <v>300</v>
      </c>
      <c r="AC2578" t="s">
        <v>6078</v>
      </c>
      <c r="AD2578" t="s">
        <v>43</v>
      </c>
    </row>
    <row r="2579" spans="1:30" x14ac:dyDescent="0.3">
      <c r="A2579">
        <v>1331</v>
      </c>
      <c r="B2579">
        <v>18947</v>
      </c>
      <c r="C2579" t="s">
        <v>6102</v>
      </c>
      <c r="D2579">
        <v>20160527</v>
      </c>
      <c r="E2579">
        <v>3</v>
      </c>
      <c r="F2579" t="s">
        <v>45</v>
      </c>
      <c r="J2579" t="s">
        <v>6103</v>
      </c>
      <c r="K2579">
        <v>5</v>
      </c>
      <c r="P2579" t="s">
        <v>57</v>
      </c>
      <c r="W2579" t="s">
        <v>6104</v>
      </c>
      <c r="X2579" t="s">
        <v>6105</v>
      </c>
      <c r="Y2579">
        <v>37</v>
      </c>
      <c r="AC2579" t="s">
        <v>6106</v>
      </c>
      <c r="AD2579" t="s">
        <v>43</v>
      </c>
    </row>
    <row r="2580" spans="1:30" x14ac:dyDescent="0.3">
      <c r="A2580">
        <v>1331</v>
      </c>
      <c r="B2580">
        <v>18951</v>
      </c>
      <c r="C2580" t="s">
        <v>6108</v>
      </c>
      <c r="D2580">
        <v>20160525</v>
      </c>
      <c r="E2580">
        <v>3</v>
      </c>
      <c r="F2580" t="s">
        <v>45</v>
      </c>
      <c r="J2580" t="s">
        <v>6103</v>
      </c>
      <c r="K2580">
        <v>5</v>
      </c>
      <c r="P2580" t="s">
        <v>57</v>
      </c>
      <c r="W2580" t="s">
        <v>6109</v>
      </c>
      <c r="X2580" t="s">
        <v>6110</v>
      </c>
      <c r="Y2580">
        <v>40</v>
      </c>
      <c r="AC2580" t="s">
        <v>6111</v>
      </c>
      <c r="AD2580" t="s">
        <v>43</v>
      </c>
    </row>
    <row r="2581" spans="1:30" x14ac:dyDescent="0.3">
      <c r="A2581">
        <v>1240</v>
      </c>
      <c r="B2581">
        <v>19520</v>
      </c>
      <c r="C2581" t="s">
        <v>6467</v>
      </c>
      <c r="D2581">
        <v>20160524</v>
      </c>
      <c r="E2581">
        <v>2</v>
      </c>
      <c r="F2581" t="s">
        <v>45</v>
      </c>
      <c r="J2581" t="s">
        <v>6468</v>
      </c>
      <c r="K2581">
        <v>5</v>
      </c>
      <c r="P2581" t="s">
        <v>57</v>
      </c>
      <c r="S2581">
        <v>4</v>
      </c>
      <c r="T2581" t="s">
        <v>6469</v>
      </c>
      <c r="U2581" t="s">
        <v>6467</v>
      </c>
      <c r="AB2581" t="s">
        <v>6470</v>
      </c>
      <c r="AC2581" t="s">
        <v>6467</v>
      </c>
      <c r="AD2581" t="s">
        <v>43</v>
      </c>
    </row>
    <row r="2582" spans="1:30" x14ac:dyDescent="0.3">
      <c r="A2582">
        <v>1240</v>
      </c>
      <c r="B2582">
        <v>19521</v>
      </c>
      <c r="C2582" t="s">
        <v>6471</v>
      </c>
      <c r="D2582">
        <v>20160525</v>
      </c>
      <c r="E2582">
        <v>2</v>
      </c>
      <c r="F2582" t="s">
        <v>45</v>
      </c>
      <c r="J2582" t="s">
        <v>6468</v>
      </c>
      <c r="K2582">
        <v>5</v>
      </c>
      <c r="P2582" t="s">
        <v>57</v>
      </c>
      <c r="S2582">
        <v>1</v>
      </c>
      <c r="T2582" t="s">
        <v>6472</v>
      </c>
      <c r="U2582" t="s">
        <v>6473</v>
      </c>
      <c r="AB2582" t="s">
        <v>6474</v>
      </c>
      <c r="AC2582" t="s">
        <v>6471</v>
      </c>
      <c r="AD2582" t="s">
        <v>43</v>
      </c>
    </row>
    <row r="2583" spans="1:30" x14ac:dyDescent="0.3">
      <c r="A2583">
        <v>1240</v>
      </c>
      <c r="B2583">
        <v>19522</v>
      </c>
      <c r="C2583" t="s">
        <v>5293</v>
      </c>
      <c r="D2583">
        <v>20160526</v>
      </c>
      <c r="E2583">
        <v>2</v>
      </c>
      <c r="F2583" t="s">
        <v>45</v>
      </c>
      <c r="J2583" t="s">
        <v>6468</v>
      </c>
      <c r="K2583">
        <v>5</v>
      </c>
      <c r="P2583" t="s">
        <v>57</v>
      </c>
      <c r="S2583">
        <v>1</v>
      </c>
      <c r="T2583" t="s">
        <v>6475</v>
      </c>
      <c r="U2583" t="s">
        <v>6476</v>
      </c>
      <c r="AB2583" t="s">
        <v>6477</v>
      </c>
      <c r="AC2583" t="s">
        <v>5293</v>
      </c>
      <c r="AD2583" t="s">
        <v>43</v>
      </c>
    </row>
    <row r="2584" spans="1:30" x14ac:dyDescent="0.3">
      <c r="A2584">
        <v>1240</v>
      </c>
      <c r="B2584">
        <v>19526</v>
      </c>
      <c r="C2584" t="s">
        <v>6478</v>
      </c>
      <c r="D2584">
        <v>20160527</v>
      </c>
      <c r="E2584">
        <v>2</v>
      </c>
      <c r="F2584" t="s">
        <v>45</v>
      </c>
      <c r="J2584" t="s">
        <v>6468</v>
      </c>
      <c r="K2584">
        <v>5</v>
      </c>
      <c r="P2584" t="s">
        <v>57</v>
      </c>
      <c r="S2584">
        <v>1</v>
      </c>
      <c r="T2584" t="s">
        <v>6479</v>
      </c>
      <c r="U2584" t="s">
        <v>6480</v>
      </c>
      <c r="AB2584" t="s">
        <v>6481</v>
      </c>
      <c r="AC2584" t="s">
        <v>6478</v>
      </c>
      <c r="AD2584" t="s">
        <v>43</v>
      </c>
    </row>
    <row r="2585" spans="1:30" x14ac:dyDescent="0.3">
      <c r="A2585">
        <v>1240</v>
      </c>
      <c r="B2585">
        <v>19528</v>
      </c>
      <c r="C2585" t="s">
        <v>6482</v>
      </c>
      <c r="D2585">
        <v>20160523</v>
      </c>
      <c r="E2585">
        <v>2</v>
      </c>
      <c r="F2585" t="s">
        <v>45</v>
      </c>
      <c r="J2585" t="s">
        <v>6468</v>
      </c>
      <c r="K2585">
        <v>5</v>
      </c>
      <c r="P2585" t="s">
        <v>57</v>
      </c>
      <c r="S2585">
        <v>3</v>
      </c>
      <c r="T2585" t="s">
        <v>6483</v>
      </c>
      <c r="U2585" t="s">
        <v>6484</v>
      </c>
      <c r="AB2585" t="s">
        <v>6485</v>
      </c>
      <c r="AC2585" t="s">
        <v>6482</v>
      </c>
      <c r="AD2585" t="s">
        <v>43</v>
      </c>
    </row>
    <row r="2586" spans="1:30" hidden="1" x14ac:dyDescent="0.3">
      <c r="A2586">
        <v>964</v>
      </c>
      <c r="B2586">
        <v>20584</v>
      </c>
      <c r="C2586" t="s">
        <v>7082</v>
      </c>
      <c r="AD2586" t="s">
        <v>29</v>
      </c>
    </row>
    <row r="2587" spans="1:30" hidden="1" x14ac:dyDescent="0.3">
      <c r="A2587">
        <v>964</v>
      </c>
      <c r="B2587">
        <v>20591</v>
      </c>
      <c r="C2587" t="s">
        <v>7083</v>
      </c>
      <c r="AD2587" t="s">
        <v>29</v>
      </c>
    </row>
    <row r="2588" spans="1:30" hidden="1" x14ac:dyDescent="0.3">
      <c r="A2588">
        <v>964</v>
      </c>
      <c r="B2588">
        <v>20594</v>
      </c>
      <c r="C2588" t="s">
        <v>7084</v>
      </c>
      <c r="AD2588" t="s">
        <v>29</v>
      </c>
    </row>
    <row r="2589" spans="1:30" x14ac:dyDescent="0.3">
      <c r="A2589">
        <v>1477</v>
      </c>
      <c r="B2589">
        <v>19666</v>
      </c>
      <c r="C2589" t="s">
        <v>6544</v>
      </c>
      <c r="D2589">
        <v>20160525</v>
      </c>
      <c r="E2589">
        <v>2</v>
      </c>
      <c r="F2589" t="s">
        <v>45</v>
      </c>
      <c r="H2589" t="s">
        <v>6545</v>
      </c>
      <c r="J2589" t="s">
        <v>2474</v>
      </c>
      <c r="K2589">
        <v>5</v>
      </c>
      <c r="P2589" t="s">
        <v>57</v>
      </c>
      <c r="S2589">
        <v>1</v>
      </c>
      <c r="T2589" t="s">
        <v>6546</v>
      </c>
      <c r="U2589" t="s">
        <v>6547</v>
      </c>
      <c r="AA2589" t="s">
        <v>6548</v>
      </c>
      <c r="AD2589" t="s">
        <v>43</v>
      </c>
    </row>
    <row r="2590" spans="1:30" hidden="1" x14ac:dyDescent="0.3">
      <c r="A2590">
        <v>964</v>
      </c>
      <c r="B2590">
        <v>20604</v>
      </c>
      <c r="C2590" t="s">
        <v>7089</v>
      </c>
      <c r="AD2590" t="s">
        <v>29</v>
      </c>
    </row>
    <row r="2591" spans="1:30" x14ac:dyDescent="0.3">
      <c r="A2591">
        <v>1477</v>
      </c>
      <c r="B2591">
        <v>19667</v>
      </c>
      <c r="C2591" t="s">
        <v>6549</v>
      </c>
      <c r="D2591">
        <v>20160525</v>
      </c>
      <c r="E2591">
        <v>3</v>
      </c>
      <c r="F2591" t="s">
        <v>38</v>
      </c>
      <c r="H2591" t="s">
        <v>6550</v>
      </c>
      <c r="J2591" t="s">
        <v>2474</v>
      </c>
      <c r="K2591">
        <v>5</v>
      </c>
      <c r="P2591" t="s">
        <v>57</v>
      </c>
      <c r="W2591" t="s">
        <v>6550</v>
      </c>
      <c r="X2591" t="s">
        <v>6105</v>
      </c>
      <c r="Y2591">
        <v>44</v>
      </c>
      <c r="AA2591" t="s">
        <v>6551</v>
      </c>
      <c r="AD2591" t="s">
        <v>43</v>
      </c>
    </row>
    <row r="2592" spans="1:30" hidden="1" x14ac:dyDescent="0.3">
      <c r="A2592">
        <v>964</v>
      </c>
      <c r="B2592">
        <v>20609</v>
      </c>
      <c r="C2592" t="s">
        <v>7094</v>
      </c>
      <c r="AD2592" t="s">
        <v>29</v>
      </c>
    </row>
    <row r="2593" spans="1:30" x14ac:dyDescent="0.3">
      <c r="A2593">
        <v>1477</v>
      </c>
      <c r="B2593">
        <v>19668</v>
      </c>
      <c r="C2593" t="s">
        <v>2661</v>
      </c>
      <c r="D2593">
        <v>20160527</v>
      </c>
      <c r="E2593">
        <v>3</v>
      </c>
      <c r="F2593" t="s">
        <v>38</v>
      </c>
      <c r="H2593" t="s">
        <v>6550</v>
      </c>
      <c r="J2593" t="s">
        <v>2474</v>
      </c>
      <c r="K2593">
        <v>5</v>
      </c>
      <c r="P2593" t="s">
        <v>57</v>
      </c>
      <c r="W2593" t="s">
        <v>6550</v>
      </c>
      <c r="X2593" t="s">
        <v>6105</v>
      </c>
      <c r="Y2593">
        <v>43</v>
      </c>
      <c r="AA2593" t="s">
        <v>6552</v>
      </c>
      <c r="AD2593" t="s">
        <v>43</v>
      </c>
    </row>
    <row r="2594" spans="1:30" hidden="1" x14ac:dyDescent="0.3">
      <c r="A2594">
        <v>1405</v>
      </c>
      <c r="B2594">
        <v>20614</v>
      </c>
      <c r="C2594" t="s">
        <v>7101</v>
      </c>
      <c r="AD2594" t="s">
        <v>29</v>
      </c>
    </row>
    <row r="2595" spans="1:30" x14ac:dyDescent="0.3">
      <c r="A2595">
        <v>1477</v>
      </c>
      <c r="B2595">
        <v>19674</v>
      </c>
      <c r="C2595" t="s">
        <v>6554</v>
      </c>
      <c r="D2595">
        <v>20160523</v>
      </c>
      <c r="E2595">
        <v>4</v>
      </c>
      <c r="F2595" t="s">
        <v>45</v>
      </c>
      <c r="H2595" t="s">
        <v>2271</v>
      </c>
      <c r="I2595" t="s">
        <v>6555</v>
      </c>
      <c r="J2595" t="s">
        <v>2474</v>
      </c>
      <c r="K2595">
        <v>5</v>
      </c>
      <c r="P2595" t="s">
        <v>57</v>
      </c>
      <c r="Z2595">
        <v>46</v>
      </c>
      <c r="AC2595" t="s">
        <v>6554</v>
      </c>
      <c r="AD2595" t="s">
        <v>43</v>
      </c>
    </row>
    <row r="2596" spans="1:30" x14ac:dyDescent="0.3">
      <c r="A2596">
        <v>770</v>
      </c>
      <c r="B2596">
        <v>19931</v>
      </c>
      <c r="C2596" t="s">
        <v>6634</v>
      </c>
      <c r="D2596">
        <v>20160524</v>
      </c>
      <c r="E2596">
        <v>2</v>
      </c>
      <c r="F2596" t="s">
        <v>45</v>
      </c>
      <c r="J2596" t="s">
        <v>6635</v>
      </c>
      <c r="K2596">
        <v>5</v>
      </c>
      <c r="P2596" t="s">
        <v>42</v>
      </c>
      <c r="AD2596" t="s">
        <v>43</v>
      </c>
    </row>
    <row r="2597" spans="1:30" x14ac:dyDescent="0.3">
      <c r="A2597">
        <v>1477</v>
      </c>
      <c r="B2597">
        <v>20200</v>
      </c>
      <c r="C2597" t="s">
        <v>6740</v>
      </c>
      <c r="D2597">
        <v>20160524</v>
      </c>
      <c r="E2597">
        <v>1</v>
      </c>
      <c r="F2597" t="s">
        <v>45</v>
      </c>
      <c r="H2597" t="s">
        <v>6741</v>
      </c>
      <c r="J2597" t="s">
        <v>2474</v>
      </c>
      <c r="K2597">
        <v>5</v>
      </c>
      <c r="P2597" t="s">
        <v>57</v>
      </c>
      <c r="Q2597">
        <v>120</v>
      </c>
      <c r="R2597">
        <v>3</v>
      </c>
      <c r="AA2597" t="s">
        <v>6742</v>
      </c>
      <c r="AD2597" t="s">
        <v>43</v>
      </c>
    </row>
    <row r="2598" spans="1:30" hidden="1" x14ac:dyDescent="0.3">
      <c r="A2598">
        <v>146</v>
      </c>
      <c r="B2598">
        <v>20622</v>
      </c>
      <c r="C2598" t="s">
        <v>7114</v>
      </c>
      <c r="AD2598" t="s">
        <v>29</v>
      </c>
    </row>
    <row r="2599" spans="1:30" x14ac:dyDescent="0.3">
      <c r="A2599">
        <v>330</v>
      </c>
      <c r="B2599">
        <v>20203</v>
      </c>
      <c r="C2599" t="s">
        <v>1657</v>
      </c>
      <c r="D2599">
        <v>20160527</v>
      </c>
      <c r="E2599">
        <v>2</v>
      </c>
      <c r="F2599" t="s">
        <v>45</v>
      </c>
      <c r="G2599">
        <v>1</v>
      </c>
      <c r="H2599" t="s">
        <v>5511</v>
      </c>
      <c r="J2599" t="s">
        <v>2474</v>
      </c>
      <c r="K2599">
        <v>5</v>
      </c>
      <c r="L2599" s="1">
        <v>0.42708333333333331</v>
      </c>
      <c r="M2599" s="1">
        <v>0.47569444444444442</v>
      </c>
      <c r="P2599" t="s">
        <v>57</v>
      </c>
      <c r="S2599">
        <v>1</v>
      </c>
      <c r="T2599" t="s">
        <v>5518</v>
      </c>
      <c r="U2599" t="s">
        <v>6743</v>
      </c>
      <c r="AA2599" t="s">
        <v>6744</v>
      </c>
      <c r="AB2599" t="s">
        <v>6745</v>
      </c>
      <c r="AC2599" t="s">
        <v>1657</v>
      </c>
      <c r="AD2599" t="s">
        <v>43</v>
      </c>
    </row>
    <row r="2600" spans="1:30" hidden="1" x14ac:dyDescent="0.3">
      <c r="A2600">
        <v>1489</v>
      </c>
      <c r="B2600">
        <v>20629</v>
      </c>
      <c r="C2600" t="s">
        <v>7116</v>
      </c>
      <c r="AD2600" t="s">
        <v>31</v>
      </c>
    </row>
    <row r="2601" spans="1:30" hidden="1" x14ac:dyDescent="0.3">
      <c r="A2601">
        <v>964</v>
      </c>
      <c r="B2601">
        <v>20633</v>
      </c>
      <c r="C2601" t="s">
        <v>7117</v>
      </c>
      <c r="AD2601" t="s">
        <v>31</v>
      </c>
    </row>
    <row r="2602" spans="1:30" hidden="1" x14ac:dyDescent="0.3">
      <c r="A2602">
        <v>964</v>
      </c>
      <c r="B2602">
        <v>20635</v>
      </c>
      <c r="C2602" t="s">
        <v>7118</v>
      </c>
      <c r="AD2602" t="s">
        <v>29</v>
      </c>
    </row>
    <row r="2603" spans="1:30" hidden="1" x14ac:dyDescent="0.3">
      <c r="A2603">
        <v>964</v>
      </c>
      <c r="B2603">
        <v>20638</v>
      </c>
      <c r="C2603" t="s">
        <v>7118</v>
      </c>
      <c r="AD2603" t="s">
        <v>29</v>
      </c>
    </row>
    <row r="2604" spans="1:30" x14ac:dyDescent="0.3">
      <c r="A2604">
        <v>330</v>
      </c>
      <c r="B2604">
        <v>20204</v>
      </c>
      <c r="C2604" t="s">
        <v>6746</v>
      </c>
      <c r="D2604">
        <v>20160527</v>
      </c>
      <c r="E2604">
        <v>3</v>
      </c>
      <c r="F2604" t="s">
        <v>45</v>
      </c>
      <c r="G2604">
        <v>1</v>
      </c>
      <c r="H2604" t="s">
        <v>5511</v>
      </c>
      <c r="J2604" t="s">
        <v>2474</v>
      </c>
      <c r="K2604">
        <v>5</v>
      </c>
      <c r="L2604" s="1">
        <v>0.5</v>
      </c>
      <c r="M2604" s="1">
        <v>0.53125</v>
      </c>
      <c r="P2604" t="s">
        <v>57</v>
      </c>
      <c r="W2604" t="s">
        <v>5513</v>
      </c>
      <c r="X2604" t="s">
        <v>6747</v>
      </c>
      <c r="Y2604">
        <v>200</v>
      </c>
      <c r="AA2604" t="s">
        <v>6748</v>
      </c>
      <c r="AC2604" t="s">
        <v>6746</v>
      </c>
      <c r="AD2604" t="s">
        <v>43</v>
      </c>
    </row>
    <row r="2605" spans="1:30" x14ac:dyDescent="0.3">
      <c r="A2605">
        <v>328</v>
      </c>
      <c r="B2605">
        <v>20243</v>
      </c>
      <c r="C2605" t="s">
        <v>6758</v>
      </c>
      <c r="D2605">
        <v>20160524</v>
      </c>
      <c r="E2605">
        <v>2</v>
      </c>
      <c r="F2605" t="s">
        <v>45</v>
      </c>
      <c r="H2605" t="s">
        <v>6759</v>
      </c>
      <c r="I2605" t="s">
        <v>6760</v>
      </c>
      <c r="J2605" t="s">
        <v>6761</v>
      </c>
      <c r="K2605">
        <v>5</v>
      </c>
      <c r="L2605" s="1">
        <v>0.4375</v>
      </c>
      <c r="M2605" s="1">
        <v>0.47916666666666669</v>
      </c>
      <c r="N2605" t="s">
        <v>145</v>
      </c>
      <c r="P2605" t="s">
        <v>57</v>
      </c>
      <c r="S2605">
        <v>1</v>
      </c>
      <c r="T2605" t="s">
        <v>6762</v>
      </c>
      <c r="U2605" t="s">
        <v>2359</v>
      </c>
      <c r="AA2605" t="s">
        <v>6763</v>
      </c>
      <c r="AB2605" t="s">
        <v>6764</v>
      </c>
      <c r="AD2605" t="s">
        <v>43</v>
      </c>
    </row>
    <row r="2606" spans="1:30" x14ac:dyDescent="0.3">
      <c r="A2606">
        <v>1482</v>
      </c>
      <c r="B2606">
        <v>20246</v>
      </c>
      <c r="C2606" t="s">
        <v>6765</v>
      </c>
      <c r="D2606">
        <v>20160523</v>
      </c>
      <c r="E2606">
        <v>1</v>
      </c>
      <c r="F2606" t="s">
        <v>45</v>
      </c>
      <c r="H2606" t="s">
        <v>6766</v>
      </c>
      <c r="I2606" t="s">
        <v>6767</v>
      </c>
      <c r="J2606" t="s">
        <v>6768</v>
      </c>
      <c r="K2606">
        <v>5</v>
      </c>
      <c r="L2606" s="1">
        <v>0.35416666666666669</v>
      </c>
      <c r="M2606" s="1">
        <v>0.5</v>
      </c>
      <c r="N2606" t="s">
        <v>6769</v>
      </c>
      <c r="O2606" t="s">
        <v>6770</v>
      </c>
      <c r="P2606" t="s">
        <v>57</v>
      </c>
      <c r="Q2606">
        <v>25</v>
      </c>
      <c r="R2606">
        <v>3</v>
      </c>
      <c r="AA2606" t="s">
        <v>6771</v>
      </c>
      <c r="AB2606" t="s">
        <v>6772</v>
      </c>
      <c r="AC2606" t="s">
        <v>6765</v>
      </c>
      <c r="AD2606" t="s">
        <v>43</v>
      </c>
    </row>
    <row r="2607" spans="1:30" x14ac:dyDescent="0.3">
      <c r="A2607">
        <v>1482</v>
      </c>
      <c r="B2607">
        <v>20247</v>
      </c>
      <c r="C2607" t="s">
        <v>6773</v>
      </c>
      <c r="D2607">
        <v>20160524</v>
      </c>
      <c r="E2607">
        <v>1</v>
      </c>
      <c r="F2607" t="s">
        <v>45</v>
      </c>
      <c r="H2607" t="s">
        <v>6774</v>
      </c>
      <c r="I2607" t="s">
        <v>6767</v>
      </c>
      <c r="J2607" t="s">
        <v>6768</v>
      </c>
      <c r="K2607">
        <v>5</v>
      </c>
      <c r="L2607" s="1">
        <v>0.35416666666666669</v>
      </c>
      <c r="M2607" s="1">
        <v>0.60416666666666663</v>
      </c>
      <c r="N2607" t="s">
        <v>6769</v>
      </c>
      <c r="O2607" t="s">
        <v>6775</v>
      </c>
      <c r="P2607" t="s">
        <v>57</v>
      </c>
      <c r="Q2607">
        <v>50</v>
      </c>
      <c r="R2607">
        <v>3</v>
      </c>
      <c r="AA2607" t="s">
        <v>6776</v>
      </c>
      <c r="AB2607" t="s">
        <v>6777</v>
      </c>
      <c r="AC2607" t="s">
        <v>6773</v>
      </c>
      <c r="AD2607" t="s">
        <v>43</v>
      </c>
    </row>
    <row r="2608" spans="1:30" x14ac:dyDescent="0.3">
      <c r="A2608">
        <v>1482</v>
      </c>
      <c r="B2608">
        <v>20251</v>
      </c>
      <c r="C2608" t="s">
        <v>6778</v>
      </c>
      <c r="D2608">
        <v>20160525</v>
      </c>
      <c r="E2608">
        <v>3</v>
      </c>
      <c r="F2608" t="s">
        <v>45</v>
      </c>
      <c r="H2608" t="s">
        <v>6766</v>
      </c>
      <c r="I2608" t="s">
        <v>6767</v>
      </c>
      <c r="J2608" t="s">
        <v>6768</v>
      </c>
      <c r="K2608">
        <v>5</v>
      </c>
      <c r="L2608" s="1">
        <v>0.35416666666666669</v>
      </c>
      <c r="M2608" s="1">
        <v>0.60416666666666663</v>
      </c>
      <c r="N2608" t="s">
        <v>6769</v>
      </c>
      <c r="O2608" t="s">
        <v>6779</v>
      </c>
      <c r="P2608" t="s">
        <v>57</v>
      </c>
      <c r="W2608" t="s">
        <v>6780</v>
      </c>
      <c r="X2608" t="s">
        <v>3714</v>
      </c>
      <c r="Y2608">
        <v>50</v>
      </c>
      <c r="AA2608" t="s">
        <v>6781</v>
      </c>
      <c r="AB2608" t="s">
        <v>6782</v>
      </c>
      <c r="AC2608" t="s">
        <v>6778</v>
      </c>
      <c r="AD2608" t="s">
        <v>43</v>
      </c>
    </row>
    <row r="2609" spans="1:30" x14ac:dyDescent="0.3">
      <c r="A2609">
        <v>1482</v>
      </c>
      <c r="B2609">
        <v>20252</v>
      </c>
      <c r="C2609" t="s">
        <v>6783</v>
      </c>
      <c r="D2609">
        <v>20160526</v>
      </c>
      <c r="E2609">
        <v>3</v>
      </c>
      <c r="F2609" t="s">
        <v>45</v>
      </c>
      <c r="H2609" t="s">
        <v>6766</v>
      </c>
      <c r="I2609" t="s">
        <v>6767</v>
      </c>
      <c r="J2609" t="s">
        <v>6768</v>
      </c>
      <c r="K2609">
        <v>5</v>
      </c>
      <c r="L2609" s="1">
        <v>0.35416666666666669</v>
      </c>
      <c r="M2609" s="1">
        <v>0.60416666666666663</v>
      </c>
      <c r="N2609" t="s">
        <v>6769</v>
      </c>
      <c r="O2609" t="s">
        <v>6784</v>
      </c>
      <c r="P2609" t="s">
        <v>57</v>
      </c>
      <c r="W2609" t="s">
        <v>6785</v>
      </c>
      <c r="X2609" t="s">
        <v>6786</v>
      </c>
      <c r="Y2609">
        <v>10</v>
      </c>
      <c r="AA2609" t="s">
        <v>6787</v>
      </c>
      <c r="AB2609" t="s">
        <v>6788</v>
      </c>
      <c r="AC2609" t="s">
        <v>6783</v>
      </c>
      <c r="AD2609" t="s">
        <v>43</v>
      </c>
    </row>
    <row r="2610" spans="1:30" x14ac:dyDescent="0.3">
      <c r="A2610">
        <v>1482</v>
      </c>
      <c r="B2610">
        <v>20253</v>
      </c>
      <c r="C2610" t="s">
        <v>6789</v>
      </c>
      <c r="D2610">
        <v>20160527</v>
      </c>
      <c r="E2610">
        <v>3</v>
      </c>
      <c r="F2610" t="s">
        <v>45</v>
      </c>
      <c r="H2610" t="s">
        <v>6766</v>
      </c>
      <c r="I2610" t="s">
        <v>6767</v>
      </c>
      <c r="J2610" t="s">
        <v>6768</v>
      </c>
      <c r="K2610">
        <v>5</v>
      </c>
      <c r="L2610" s="1">
        <v>0.35416666666666669</v>
      </c>
      <c r="M2610" s="1">
        <v>0.60416666666666663</v>
      </c>
      <c r="N2610" t="s">
        <v>6769</v>
      </c>
      <c r="O2610" t="s">
        <v>6779</v>
      </c>
      <c r="P2610" t="s">
        <v>57</v>
      </c>
      <c r="W2610" t="s">
        <v>6790</v>
      </c>
      <c r="X2610" t="s">
        <v>6791</v>
      </c>
      <c r="Y2610">
        <v>50</v>
      </c>
      <c r="AA2610" t="s">
        <v>6792</v>
      </c>
      <c r="AB2610" t="s">
        <v>6793</v>
      </c>
      <c r="AC2610" t="s">
        <v>6794</v>
      </c>
      <c r="AD2610" t="s">
        <v>43</v>
      </c>
    </row>
    <row r="2611" spans="1:30" x14ac:dyDescent="0.3">
      <c r="A2611">
        <v>519</v>
      </c>
      <c r="B2611">
        <v>20304</v>
      </c>
      <c r="C2611" t="s">
        <v>6818</v>
      </c>
      <c r="D2611">
        <v>20160523</v>
      </c>
      <c r="E2611">
        <v>2</v>
      </c>
      <c r="F2611" t="s">
        <v>38</v>
      </c>
      <c r="G2611">
        <v>1</v>
      </c>
      <c r="H2611" t="s">
        <v>6819</v>
      </c>
      <c r="I2611" t="s">
        <v>6820</v>
      </c>
      <c r="J2611" t="s">
        <v>6821</v>
      </c>
      <c r="K2611">
        <v>5</v>
      </c>
      <c r="L2611" s="1">
        <v>0.41666666666666669</v>
      </c>
      <c r="M2611" s="1">
        <v>0.45833333333333331</v>
      </c>
      <c r="N2611" t="s">
        <v>6822</v>
      </c>
      <c r="P2611" t="s">
        <v>57</v>
      </c>
      <c r="S2611">
        <v>4</v>
      </c>
      <c r="T2611" t="s">
        <v>6823</v>
      </c>
      <c r="U2611" t="s">
        <v>1783</v>
      </c>
      <c r="AA2611" t="s">
        <v>6824</v>
      </c>
      <c r="AB2611" t="s">
        <v>6825</v>
      </c>
      <c r="AC2611" t="s">
        <v>6818</v>
      </c>
      <c r="AD2611" t="s">
        <v>43</v>
      </c>
    </row>
    <row r="2612" spans="1:30" x14ac:dyDescent="0.3">
      <c r="A2612">
        <v>519</v>
      </c>
      <c r="B2612">
        <v>20308</v>
      </c>
      <c r="C2612" t="s">
        <v>6827</v>
      </c>
      <c r="D2612">
        <v>20160526</v>
      </c>
      <c r="E2612">
        <v>4</v>
      </c>
      <c r="F2612" t="s">
        <v>38</v>
      </c>
      <c r="G2612">
        <v>1</v>
      </c>
      <c r="H2612" t="s">
        <v>6828</v>
      </c>
      <c r="I2612" t="s">
        <v>6829</v>
      </c>
      <c r="J2612" t="s">
        <v>6821</v>
      </c>
      <c r="K2612">
        <v>5</v>
      </c>
      <c r="L2612" s="1">
        <v>0.4201388888888889</v>
      </c>
      <c r="M2612" s="1">
        <v>0.4826388888888889</v>
      </c>
      <c r="N2612" t="s">
        <v>6822</v>
      </c>
      <c r="P2612" t="s">
        <v>57</v>
      </c>
      <c r="Z2612">
        <v>560</v>
      </c>
      <c r="AA2612" t="s">
        <v>6830</v>
      </c>
      <c r="AB2612" t="s">
        <v>6831</v>
      </c>
      <c r="AC2612" t="s">
        <v>6827</v>
      </c>
      <c r="AD2612" t="s">
        <v>43</v>
      </c>
    </row>
    <row r="2613" spans="1:30" x14ac:dyDescent="0.3">
      <c r="A2613">
        <v>519</v>
      </c>
      <c r="B2613">
        <v>20317</v>
      </c>
      <c r="C2613" t="s">
        <v>6834</v>
      </c>
      <c r="D2613">
        <v>20160527</v>
      </c>
      <c r="E2613">
        <v>2</v>
      </c>
      <c r="F2613" t="s">
        <v>38</v>
      </c>
      <c r="G2613">
        <v>1</v>
      </c>
      <c r="H2613" t="s">
        <v>6835</v>
      </c>
      <c r="I2613" t="s">
        <v>6820</v>
      </c>
      <c r="J2613" t="s">
        <v>6821</v>
      </c>
      <c r="K2613">
        <v>5</v>
      </c>
      <c r="L2613" s="1">
        <v>0.4201388888888889</v>
      </c>
      <c r="M2613" s="1">
        <v>0.4826388888888889</v>
      </c>
      <c r="N2613" t="s">
        <v>6822</v>
      </c>
      <c r="P2613" t="s">
        <v>57</v>
      </c>
      <c r="S2613">
        <v>9</v>
      </c>
      <c r="T2613" t="s">
        <v>6836</v>
      </c>
      <c r="U2613" t="s">
        <v>6837</v>
      </c>
      <c r="AA2613" t="s">
        <v>6838</v>
      </c>
      <c r="AB2613" t="s">
        <v>6839</v>
      </c>
      <c r="AC2613" t="s">
        <v>6834</v>
      </c>
      <c r="AD2613" t="s">
        <v>43</v>
      </c>
    </row>
    <row r="2614" spans="1:30" x14ac:dyDescent="0.3">
      <c r="A2614">
        <v>1120</v>
      </c>
      <c r="B2614">
        <v>20320</v>
      </c>
      <c r="C2614" t="s">
        <v>6832</v>
      </c>
      <c r="D2614">
        <v>20160525</v>
      </c>
      <c r="E2614">
        <v>1</v>
      </c>
      <c r="F2614" t="s">
        <v>45</v>
      </c>
      <c r="J2614" t="s">
        <v>4505</v>
      </c>
      <c r="K2614">
        <v>5</v>
      </c>
      <c r="P2614" t="s">
        <v>57</v>
      </c>
      <c r="Q2614">
        <v>40</v>
      </c>
      <c r="R2614">
        <v>1</v>
      </c>
      <c r="AD2614" t="s">
        <v>43</v>
      </c>
    </row>
    <row r="2615" spans="1:30" x14ac:dyDescent="0.3">
      <c r="A2615">
        <v>519</v>
      </c>
      <c r="B2615">
        <v>20321</v>
      </c>
      <c r="C2615" t="s">
        <v>6840</v>
      </c>
      <c r="D2615">
        <v>20160524</v>
      </c>
      <c r="E2615">
        <v>3</v>
      </c>
      <c r="F2615" t="s">
        <v>38</v>
      </c>
      <c r="G2615">
        <v>1</v>
      </c>
      <c r="H2615" t="s">
        <v>6819</v>
      </c>
      <c r="I2615" t="s">
        <v>6820</v>
      </c>
      <c r="J2615" t="s">
        <v>6821</v>
      </c>
      <c r="K2615">
        <v>5</v>
      </c>
      <c r="L2615" s="1">
        <v>0.34375</v>
      </c>
      <c r="M2615" s="1">
        <v>0.65277777777777779</v>
      </c>
      <c r="N2615" t="s">
        <v>6822</v>
      </c>
      <c r="P2615" t="s">
        <v>57</v>
      </c>
      <c r="W2615" t="s">
        <v>6841</v>
      </c>
      <c r="X2615" t="s">
        <v>6842</v>
      </c>
      <c r="Y2615">
        <v>560</v>
      </c>
      <c r="AA2615" t="s">
        <v>6843</v>
      </c>
      <c r="AB2615" t="s">
        <v>6844</v>
      </c>
      <c r="AC2615" t="s">
        <v>6840</v>
      </c>
      <c r="AD2615" t="s">
        <v>43</v>
      </c>
    </row>
    <row r="2616" spans="1:30" hidden="1" x14ac:dyDescent="0.3">
      <c r="A2616">
        <v>1112</v>
      </c>
      <c r="B2616">
        <v>20658</v>
      </c>
      <c r="C2616" t="s">
        <v>7144</v>
      </c>
      <c r="AD2616" t="s">
        <v>31</v>
      </c>
    </row>
    <row r="2617" spans="1:30" hidden="1" x14ac:dyDescent="0.3">
      <c r="A2617">
        <v>868</v>
      </c>
      <c r="B2617">
        <v>20662</v>
      </c>
      <c r="C2617" t="s">
        <v>7071</v>
      </c>
      <c r="AD2617" t="s">
        <v>29</v>
      </c>
    </row>
    <row r="2618" spans="1:30" hidden="1" x14ac:dyDescent="0.3">
      <c r="A2618">
        <v>868</v>
      </c>
      <c r="B2618">
        <v>20667</v>
      </c>
      <c r="C2618" t="s">
        <v>7145</v>
      </c>
      <c r="AD2618" t="s">
        <v>29</v>
      </c>
    </row>
    <row r="2619" spans="1:30" hidden="1" x14ac:dyDescent="0.3">
      <c r="A2619">
        <v>868</v>
      </c>
      <c r="B2619">
        <v>20670</v>
      </c>
      <c r="C2619" t="s">
        <v>2489</v>
      </c>
      <c r="AD2619" t="s">
        <v>29</v>
      </c>
    </row>
    <row r="2620" spans="1:30" ht="409.5" x14ac:dyDescent="0.3">
      <c r="A2620">
        <v>1120</v>
      </c>
      <c r="B2620">
        <v>20325</v>
      </c>
      <c r="C2620" t="s">
        <v>6846</v>
      </c>
      <c r="D2620">
        <v>20160527</v>
      </c>
      <c r="E2620">
        <v>4</v>
      </c>
      <c r="F2620" t="s">
        <v>38</v>
      </c>
      <c r="J2620" t="s">
        <v>4505</v>
      </c>
      <c r="K2620">
        <v>5</v>
      </c>
      <c r="P2620" t="s">
        <v>57</v>
      </c>
      <c r="Z2620">
        <v>20</v>
      </c>
      <c r="AA2620" t="s">
        <v>6847</v>
      </c>
      <c r="AB2620" s="2" t="s">
        <v>6848</v>
      </c>
      <c r="AD2620" t="s">
        <v>43</v>
      </c>
    </row>
    <row r="2621" spans="1:30" hidden="1" x14ac:dyDescent="0.3">
      <c r="A2621">
        <v>868</v>
      </c>
      <c r="B2621">
        <v>20674</v>
      </c>
      <c r="C2621" t="s">
        <v>7146</v>
      </c>
      <c r="AD2621" t="s">
        <v>29</v>
      </c>
    </row>
    <row r="2622" spans="1:30" x14ac:dyDescent="0.3">
      <c r="A2622">
        <v>519</v>
      </c>
      <c r="B2622">
        <v>20328</v>
      </c>
      <c r="C2622" t="s">
        <v>6849</v>
      </c>
      <c r="D2622">
        <v>20160525</v>
      </c>
      <c r="E2622">
        <v>2</v>
      </c>
      <c r="F2622" t="s">
        <v>45</v>
      </c>
      <c r="G2622">
        <v>1</v>
      </c>
      <c r="H2622" t="s">
        <v>6819</v>
      </c>
      <c r="I2622" t="s">
        <v>6820</v>
      </c>
      <c r="J2622" t="s">
        <v>6821</v>
      </c>
      <c r="K2622">
        <v>5</v>
      </c>
      <c r="L2622" s="1">
        <v>0.34375</v>
      </c>
      <c r="M2622" s="1">
        <v>0.65277777777777779</v>
      </c>
      <c r="N2622" t="s">
        <v>6822</v>
      </c>
      <c r="P2622" t="s">
        <v>57</v>
      </c>
      <c r="S2622">
        <v>2</v>
      </c>
      <c r="T2622" t="s">
        <v>6850</v>
      </c>
      <c r="U2622" t="s">
        <v>6851</v>
      </c>
      <c r="AA2622" t="s">
        <v>6852</v>
      </c>
      <c r="AB2622" t="s">
        <v>6853</v>
      </c>
      <c r="AC2622" t="s">
        <v>6849</v>
      </c>
      <c r="AD2622" t="s">
        <v>43</v>
      </c>
    </row>
    <row r="2623" spans="1:30" x14ac:dyDescent="0.3">
      <c r="A2623">
        <v>519</v>
      </c>
      <c r="B2623">
        <v>20329</v>
      </c>
      <c r="C2623" t="s">
        <v>6854</v>
      </c>
      <c r="D2623">
        <v>20160523</v>
      </c>
      <c r="E2623">
        <v>1</v>
      </c>
      <c r="F2623" t="s">
        <v>45</v>
      </c>
      <c r="G2623">
        <v>1</v>
      </c>
      <c r="H2623" t="s">
        <v>6819</v>
      </c>
      <c r="I2623" t="s">
        <v>6820</v>
      </c>
      <c r="J2623" t="s">
        <v>6821</v>
      </c>
      <c r="K2623">
        <v>5</v>
      </c>
      <c r="L2623" s="1">
        <v>0.34375</v>
      </c>
      <c r="M2623" s="1">
        <v>0.40625</v>
      </c>
      <c r="N2623" t="s">
        <v>6822</v>
      </c>
      <c r="P2623" t="s">
        <v>57</v>
      </c>
      <c r="Q2623">
        <v>560</v>
      </c>
      <c r="R2623">
        <v>40</v>
      </c>
      <c r="AB2623" t="s">
        <v>6855</v>
      </c>
      <c r="AC2623" t="s">
        <v>6854</v>
      </c>
      <c r="AD2623" t="s">
        <v>43</v>
      </c>
    </row>
    <row r="2624" spans="1:30" hidden="1" x14ac:dyDescent="0.3">
      <c r="A2624">
        <v>1021</v>
      </c>
      <c r="B2624">
        <v>20687</v>
      </c>
      <c r="C2624" t="s">
        <v>7158</v>
      </c>
      <c r="AD2624" t="s">
        <v>29</v>
      </c>
    </row>
    <row r="2625" spans="1:30" x14ac:dyDescent="0.3">
      <c r="A2625">
        <v>1120</v>
      </c>
      <c r="B2625">
        <v>20333</v>
      </c>
      <c r="C2625" t="s">
        <v>6857</v>
      </c>
      <c r="D2625">
        <v>20160524</v>
      </c>
      <c r="E2625">
        <v>2</v>
      </c>
      <c r="F2625" t="s">
        <v>45</v>
      </c>
      <c r="J2625" t="s">
        <v>4505</v>
      </c>
      <c r="K2625">
        <v>5</v>
      </c>
      <c r="P2625" t="s">
        <v>57</v>
      </c>
      <c r="S2625">
        <v>1</v>
      </c>
      <c r="T2625" t="s">
        <v>6858</v>
      </c>
      <c r="U2625" t="s">
        <v>6859</v>
      </c>
      <c r="AB2625" t="s">
        <v>6860</v>
      </c>
      <c r="AD2625" t="s">
        <v>43</v>
      </c>
    </row>
    <row r="2626" spans="1:30" x14ac:dyDescent="0.3">
      <c r="A2626">
        <v>519</v>
      </c>
      <c r="B2626">
        <v>20334</v>
      </c>
      <c r="C2626" t="s">
        <v>6861</v>
      </c>
      <c r="D2626">
        <v>20160525</v>
      </c>
      <c r="E2626">
        <v>1</v>
      </c>
      <c r="F2626" t="s">
        <v>45</v>
      </c>
      <c r="G2626">
        <v>1</v>
      </c>
      <c r="H2626" t="s">
        <v>6819</v>
      </c>
      <c r="I2626" t="s">
        <v>6820</v>
      </c>
      <c r="J2626" t="s">
        <v>6821</v>
      </c>
      <c r="K2626">
        <v>5</v>
      </c>
      <c r="L2626" s="1">
        <v>0.34375</v>
      </c>
      <c r="M2626" s="1">
        <v>0.40625</v>
      </c>
      <c r="N2626" t="s">
        <v>6822</v>
      </c>
      <c r="P2626" t="s">
        <v>57</v>
      </c>
      <c r="Q2626">
        <v>560</v>
      </c>
      <c r="R2626">
        <v>40</v>
      </c>
      <c r="AA2626" t="s">
        <v>6862</v>
      </c>
      <c r="AB2626" t="s">
        <v>6863</v>
      </c>
      <c r="AC2626" t="s">
        <v>6861</v>
      </c>
      <c r="AD2626" t="s">
        <v>43</v>
      </c>
    </row>
    <row r="2627" spans="1:30" x14ac:dyDescent="0.3">
      <c r="A2627">
        <v>519</v>
      </c>
      <c r="B2627">
        <v>20336</v>
      </c>
      <c r="C2627" t="s">
        <v>6867</v>
      </c>
      <c r="D2627">
        <v>20160526</v>
      </c>
      <c r="E2627">
        <v>1</v>
      </c>
      <c r="F2627" t="s">
        <v>45</v>
      </c>
      <c r="G2627">
        <v>1</v>
      </c>
      <c r="H2627" t="s">
        <v>6819</v>
      </c>
      <c r="I2627" t="s">
        <v>6820</v>
      </c>
      <c r="J2627" t="s">
        <v>6821</v>
      </c>
      <c r="K2627">
        <v>5</v>
      </c>
      <c r="L2627" s="1">
        <v>0.34375</v>
      </c>
      <c r="M2627" s="1">
        <v>0.40625</v>
      </c>
      <c r="N2627" t="s">
        <v>6822</v>
      </c>
      <c r="P2627" t="s">
        <v>57</v>
      </c>
      <c r="Q2627">
        <v>560</v>
      </c>
      <c r="R2627">
        <v>40</v>
      </c>
      <c r="AA2627" t="s">
        <v>6868</v>
      </c>
      <c r="AB2627" t="s">
        <v>6869</v>
      </c>
      <c r="AC2627" t="s">
        <v>6867</v>
      </c>
      <c r="AD2627" t="s">
        <v>43</v>
      </c>
    </row>
    <row r="2628" spans="1:30" x14ac:dyDescent="0.3">
      <c r="A2628">
        <v>519</v>
      </c>
      <c r="B2628">
        <v>20337</v>
      </c>
      <c r="C2628" t="s">
        <v>6870</v>
      </c>
      <c r="D2628">
        <v>20160527</v>
      </c>
      <c r="E2628">
        <v>1</v>
      </c>
      <c r="F2628" t="s">
        <v>45</v>
      </c>
      <c r="G2628">
        <v>1</v>
      </c>
      <c r="H2628" t="s">
        <v>6819</v>
      </c>
      <c r="I2628" t="s">
        <v>6820</v>
      </c>
      <c r="J2628" t="s">
        <v>6821</v>
      </c>
      <c r="K2628">
        <v>5</v>
      </c>
      <c r="L2628" s="1">
        <v>0.34375</v>
      </c>
      <c r="M2628" s="1">
        <v>0.40625</v>
      </c>
      <c r="N2628" t="s">
        <v>6822</v>
      </c>
      <c r="P2628" t="s">
        <v>57</v>
      </c>
      <c r="Q2628">
        <v>560</v>
      </c>
      <c r="R2628">
        <v>40</v>
      </c>
      <c r="AA2628" t="s">
        <v>6871</v>
      </c>
      <c r="AB2628" t="s">
        <v>6872</v>
      </c>
      <c r="AC2628" t="s">
        <v>6870</v>
      </c>
      <c r="AD2628" t="s">
        <v>43</v>
      </c>
    </row>
    <row r="2629" spans="1:30" x14ac:dyDescent="0.3">
      <c r="A2629">
        <v>937</v>
      </c>
      <c r="B2629">
        <v>20519</v>
      </c>
      <c r="C2629" t="s">
        <v>7014</v>
      </c>
      <c r="D2629">
        <v>20160523</v>
      </c>
      <c r="E2629">
        <v>1</v>
      </c>
      <c r="F2629" t="s">
        <v>45</v>
      </c>
      <c r="G2629">
        <v>1</v>
      </c>
      <c r="H2629" t="s">
        <v>7015</v>
      </c>
      <c r="I2629" t="s">
        <v>7016</v>
      </c>
      <c r="J2629" t="s">
        <v>400</v>
      </c>
      <c r="K2629">
        <v>5</v>
      </c>
      <c r="L2629" s="1">
        <v>0.39583333333333331</v>
      </c>
      <c r="M2629" s="1">
        <v>0.54166666666666663</v>
      </c>
      <c r="P2629" t="s">
        <v>42</v>
      </c>
      <c r="AD2629" t="s">
        <v>43</v>
      </c>
    </row>
    <row r="2630" spans="1:30" x14ac:dyDescent="0.3">
      <c r="A2630">
        <v>937</v>
      </c>
      <c r="B2630">
        <v>20526</v>
      </c>
      <c r="C2630" t="s">
        <v>7031</v>
      </c>
      <c r="D2630">
        <v>20160523</v>
      </c>
      <c r="E2630">
        <v>1</v>
      </c>
      <c r="F2630" t="s">
        <v>38</v>
      </c>
      <c r="G2630">
        <v>1</v>
      </c>
      <c r="H2630" t="s">
        <v>7032</v>
      </c>
      <c r="I2630" t="s">
        <v>399</v>
      </c>
      <c r="J2630" t="s">
        <v>400</v>
      </c>
      <c r="K2630">
        <v>5</v>
      </c>
      <c r="L2630" s="1">
        <v>0.5</v>
      </c>
      <c r="M2630" s="1">
        <v>0.54166666666666663</v>
      </c>
      <c r="P2630" t="s">
        <v>42</v>
      </c>
      <c r="AD2630" t="s">
        <v>43</v>
      </c>
    </row>
    <row r="2631" spans="1:30" x14ac:dyDescent="0.3">
      <c r="A2631">
        <v>937</v>
      </c>
      <c r="B2631">
        <v>20527</v>
      </c>
      <c r="C2631" t="s">
        <v>1323</v>
      </c>
      <c r="D2631">
        <v>20160523</v>
      </c>
      <c r="E2631">
        <v>1</v>
      </c>
      <c r="F2631" t="s">
        <v>38</v>
      </c>
      <c r="G2631">
        <v>1</v>
      </c>
      <c r="H2631" t="s">
        <v>7033</v>
      </c>
      <c r="I2631" t="s">
        <v>7016</v>
      </c>
      <c r="J2631" t="s">
        <v>400</v>
      </c>
      <c r="K2631">
        <v>5</v>
      </c>
      <c r="L2631" s="1">
        <v>0.39583333333333331</v>
      </c>
      <c r="M2631" s="1">
        <v>0.75</v>
      </c>
      <c r="P2631" t="s">
        <v>42</v>
      </c>
      <c r="AD2631" t="s">
        <v>43</v>
      </c>
    </row>
    <row r="2632" spans="1:30" x14ac:dyDescent="0.3">
      <c r="A2632">
        <v>937</v>
      </c>
      <c r="B2632">
        <v>20528</v>
      </c>
      <c r="C2632" t="s">
        <v>7034</v>
      </c>
      <c r="D2632">
        <v>20160524</v>
      </c>
      <c r="E2632">
        <v>2</v>
      </c>
      <c r="F2632" t="s">
        <v>38</v>
      </c>
      <c r="G2632">
        <v>1</v>
      </c>
      <c r="H2632" t="s">
        <v>7035</v>
      </c>
      <c r="I2632" t="s">
        <v>7016</v>
      </c>
      <c r="J2632" t="s">
        <v>400</v>
      </c>
      <c r="K2632">
        <v>5</v>
      </c>
      <c r="L2632" s="1">
        <v>0.4375</v>
      </c>
      <c r="M2632" s="1">
        <v>0.54166666666666663</v>
      </c>
      <c r="P2632" t="s">
        <v>42</v>
      </c>
      <c r="AD2632" t="s">
        <v>43</v>
      </c>
    </row>
    <row r="2633" spans="1:30" x14ac:dyDescent="0.3">
      <c r="A2633">
        <v>937</v>
      </c>
      <c r="B2633">
        <v>20532</v>
      </c>
      <c r="C2633" t="s">
        <v>7037</v>
      </c>
      <c r="D2633">
        <v>20160524</v>
      </c>
      <c r="E2633">
        <v>2</v>
      </c>
      <c r="F2633" t="s">
        <v>38</v>
      </c>
      <c r="G2633">
        <v>1</v>
      </c>
      <c r="H2633" t="s">
        <v>7038</v>
      </c>
      <c r="I2633" t="s">
        <v>7016</v>
      </c>
      <c r="J2633" t="s">
        <v>400</v>
      </c>
      <c r="K2633">
        <v>5</v>
      </c>
      <c r="L2633" s="1">
        <v>0.39583333333333331</v>
      </c>
      <c r="M2633" s="1">
        <v>0.54166666666666663</v>
      </c>
      <c r="P2633" t="s">
        <v>42</v>
      </c>
      <c r="AD2633" t="s">
        <v>43</v>
      </c>
    </row>
    <row r="2634" spans="1:30" x14ac:dyDescent="0.3">
      <c r="A2634">
        <v>937</v>
      </c>
      <c r="B2634">
        <v>20539</v>
      </c>
      <c r="C2634" t="s">
        <v>7040</v>
      </c>
      <c r="D2634">
        <v>20160524</v>
      </c>
      <c r="E2634">
        <v>2</v>
      </c>
      <c r="F2634" t="s">
        <v>38</v>
      </c>
      <c r="G2634">
        <v>1</v>
      </c>
      <c r="H2634" t="s">
        <v>7032</v>
      </c>
      <c r="I2634" t="s">
        <v>399</v>
      </c>
      <c r="J2634" t="s">
        <v>400</v>
      </c>
      <c r="K2634">
        <v>5</v>
      </c>
      <c r="L2634" s="1">
        <v>0.41666666666666669</v>
      </c>
      <c r="M2634" s="1">
        <v>0.5</v>
      </c>
      <c r="P2634" t="s">
        <v>42</v>
      </c>
      <c r="AD2634" t="s">
        <v>43</v>
      </c>
    </row>
    <row r="2635" spans="1:30" x14ac:dyDescent="0.3">
      <c r="A2635">
        <v>937</v>
      </c>
      <c r="B2635">
        <v>20540</v>
      </c>
      <c r="C2635" t="s">
        <v>7041</v>
      </c>
      <c r="D2635">
        <v>20160524</v>
      </c>
      <c r="E2635">
        <v>2</v>
      </c>
      <c r="F2635" t="s">
        <v>45</v>
      </c>
      <c r="G2635">
        <v>1</v>
      </c>
      <c r="H2635" t="s">
        <v>7042</v>
      </c>
      <c r="I2635" t="s">
        <v>7016</v>
      </c>
      <c r="J2635" t="s">
        <v>400</v>
      </c>
      <c r="K2635">
        <v>5</v>
      </c>
      <c r="L2635" s="1">
        <v>0.47916666666666669</v>
      </c>
      <c r="M2635" s="1">
        <v>0.66666666666666663</v>
      </c>
      <c r="P2635" t="s">
        <v>42</v>
      </c>
      <c r="AD2635" t="s">
        <v>43</v>
      </c>
    </row>
    <row r="2636" spans="1:30" hidden="1" x14ac:dyDescent="0.3">
      <c r="A2636">
        <v>1181</v>
      </c>
      <c r="B2636">
        <v>20708</v>
      </c>
      <c r="C2636" t="s">
        <v>7183</v>
      </c>
      <c r="AD2636" t="s">
        <v>29</v>
      </c>
    </row>
    <row r="2637" spans="1:30" hidden="1" x14ac:dyDescent="0.3">
      <c r="A2637">
        <v>1181</v>
      </c>
      <c r="B2637">
        <v>20711</v>
      </c>
      <c r="C2637" t="s">
        <v>7184</v>
      </c>
      <c r="AD2637" t="s">
        <v>29</v>
      </c>
    </row>
    <row r="2638" spans="1:30" x14ac:dyDescent="0.3">
      <c r="A2638">
        <v>1335</v>
      </c>
      <c r="B2638">
        <v>22666</v>
      </c>
      <c r="C2638" t="s">
        <v>7942</v>
      </c>
      <c r="D2638">
        <v>20160524</v>
      </c>
      <c r="E2638">
        <v>1</v>
      </c>
      <c r="F2638" t="s">
        <v>45</v>
      </c>
      <c r="H2638" t="s">
        <v>7943</v>
      </c>
      <c r="I2638" t="s">
        <v>7944</v>
      </c>
      <c r="J2638" t="s">
        <v>770</v>
      </c>
      <c r="K2638">
        <v>5</v>
      </c>
      <c r="L2638" s="1">
        <v>0.45833333333333331</v>
      </c>
      <c r="M2638" s="1">
        <v>0.5</v>
      </c>
      <c r="N2638" t="s">
        <v>7945</v>
      </c>
      <c r="O2638" t="s">
        <v>7946</v>
      </c>
      <c r="P2638" t="s">
        <v>57</v>
      </c>
      <c r="Q2638">
        <v>30</v>
      </c>
      <c r="R2638">
        <v>2</v>
      </c>
      <c r="AA2638" t="s">
        <v>7947</v>
      </c>
      <c r="AB2638" t="s">
        <v>7948</v>
      </c>
      <c r="AC2638" t="s">
        <v>7949</v>
      </c>
      <c r="AD2638" t="s">
        <v>43</v>
      </c>
    </row>
    <row r="2639" spans="1:30" hidden="1" x14ac:dyDescent="0.3">
      <c r="A2639">
        <v>867</v>
      </c>
      <c r="B2639">
        <v>20715</v>
      </c>
      <c r="C2639" t="s">
        <v>7188</v>
      </c>
      <c r="AD2639" t="s">
        <v>31</v>
      </c>
    </row>
    <row r="2640" spans="1:30" hidden="1" x14ac:dyDescent="0.3">
      <c r="A2640">
        <v>867</v>
      </c>
      <c r="B2640">
        <v>20717</v>
      </c>
      <c r="C2640" t="s">
        <v>7189</v>
      </c>
      <c r="AD2640" t="s">
        <v>31</v>
      </c>
    </row>
    <row r="2641" spans="1:30" hidden="1" x14ac:dyDescent="0.3">
      <c r="A2641">
        <v>867</v>
      </c>
      <c r="B2641">
        <v>20719</v>
      </c>
      <c r="C2641" t="s">
        <v>7190</v>
      </c>
      <c r="AD2641" t="s">
        <v>31</v>
      </c>
    </row>
    <row r="2642" spans="1:30" hidden="1" x14ac:dyDescent="0.3">
      <c r="A2642">
        <v>867</v>
      </c>
      <c r="B2642">
        <v>20723</v>
      </c>
      <c r="C2642" t="s">
        <v>3420</v>
      </c>
      <c r="AD2642" t="s">
        <v>31</v>
      </c>
    </row>
    <row r="2643" spans="1:30" hidden="1" x14ac:dyDescent="0.3">
      <c r="A2643">
        <v>867</v>
      </c>
      <c r="B2643">
        <v>20725</v>
      </c>
      <c r="C2643" t="s">
        <v>7191</v>
      </c>
      <c r="AD2643" t="s">
        <v>29</v>
      </c>
    </row>
    <row r="2644" spans="1:30" x14ac:dyDescent="0.3">
      <c r="A2644">
        <v>1335</v>
      </c>
      <c r="B2644">
        <v>22668</v>
      </c>
      <c r="C2644" t="s">
        <v>7931</v>
      </c>
      <c r="D2644">
        <v>20160524</v>
      </c>
      <c r="E2644">
        <v>2</v>
      </c>
      <c r="F2644" t="s">
        <v>45</v>
      </c>
      <c r="H2644" t="s">
        <v>7943</v>
      </c>
      <c r="I2644" t="s">
        <v>7944</v>
      </c>
      <c r="J2644" t="s">
        <v>770</v>
      </c>
      <c r="K2644">
        <v>5</v>
      </c>
      <c r="L2644" s="1">
        <v>0.5</v>
      </c>
      <c r="M2644" s="1">
        <v>0.54166666666666663</v>
      </c>
      <c r="N2644" t="s">
        <v>7945</v>
      </c>
      <c r="O2644" t="s">
        <v>7950</v>
      </c>
      <c r="P2644" t="s">
        <v>57</v>
      </c>
      <c r="S2644">
        <v>1</v>
      </c>
      <c r="T2644" t="s">
        <v>7951</v>
      </c>
      <c r="U2644" t="s">
        <v>7952</v>
      </c>
      <c r="AA2644" t="s">
        <v>7953</v>
      </c>
      <c r="AB2644" t="s">
        <v>7954</v>
      </c>
      <c r="AC2644" t="s">
        <v>7931</v>
      </c>
      <c r="AD2644" t="s">
        <v>43</v>
      </c>
    </row>
    <row r="2645" spans="1:30" x14ac:dyDescent="0.3">
      <c r="A2645">
        <v>1335</v>
      </c>
      <c r="B2645">
        <v>22669</v>
      </c>
      <c r="C2645" t="s">
        <v>7955</v>
      </c>
      <c r="D2645">
        <v>20160526</v>
      </c>
      <c r="E2645">
        <v>3</v>
      </c>
      <c r="F2645" t="s">
        <v>45</v>
      </c>
      <c r="H2645" t="s">
        <v>4497</v>
      </c>
      <c r="I2645" t="s">
        <v>7956</v>
      </c>
      <c r="J2645" t="s">
        <v>321</v>
      </c>
      <c r="K2645">
        <v>5</v>
      </c>
      <c r="L2645" s="1">
        <v>0.5</v>
      </c>
      <c r="M2645" s="1">
        <v>0.54166666666666663</v>
      </c>
      <c r="N2645" t="s">
        <v>7945</v>
      </c>
      <c r="O2645" t="s">
        <v>7957</v>
      </c>
      <c r="P2645" t="s">
        <v>57</v>
      </c>
      <c r="W2645" t="s">
        <v>7958</v>
      </c>
      <c r="X2645" t="s">
        <v>7959</v>
      </c>
      <c r="Y2645">
        <v>30</v>
      </c>
      <c r="AA2645" t="s">
        <v>7960</v>
      </c>
      <c r="AB2645" t="s">
        <v>7961</v>
      </c>
      <c r="AC2645" t="s">
        <v>7955</v>
      </c>
      <c r="AD2645" t="s">
        <v>43</v>
      </c>
    </row>
    <row r="2646" spans="1:30" x14ac:dyDescent="0.3">
      <c r="A2646">
        <v>1335</v>
      </c>
      <c r="B2646">
        <v>22670</v>
      </c>
      <c r="C2646" t="s">
        <v>7929</v>
      </c>
      <c r="D2646">
        <v>20160526</v>
      </c>
      <c r="E2646">
        <v>4</v>
      </c>
      <c r="F2646" t="s">
        <v>38</v>
      </c>
      <c r="H2646" t="s">
        <v>7962</v>
      </c>
      <c r="I2646" t="s">
        <v>7963</v>
      </c>
      <c r="J2646" t="s">
        <v>770</v>
      </c>
      <c r="K2646">
        <v>5</v>
      </c>
      <c r="L2646" s="1">
        <v>0.66666666666666663</v>
      </c>
      <c r="M2646" s="1">
        <v>0.70833333333333337</v>
      </c>
      <c r="N2646" t="s">
        <v>7945</v>
      </c>
      <c r="O2646" t="s">
        <v>7964</v>
      </c>
      <c r="P2646" t="s">
        <v>57</v>
      </c>
      <c r="Z2646" t="s">
        <v>7965</v>
      </c>
      <c r="AA2646" t="s">
        <v>7966</v>
      </c>
      <c r="AB2646" t="s">
        <v>7967</v>
      </c>
      <c r="AC2646" t="s">
        <v>7929</v>
      </c>
      <c r="AD2646" t="s">
        <v>43</v>
      </c>
    </row>
    <row r="2647" spans="1:30" hidden="1" x14ac:dyDescent="0.3">
      <c r="A2647">
        <v>1285</v>
      </c>
      <c r="B2647">
        <v>20736</v>
      </c>
      <c r="C2647" t="s">
        <v>7199</v>
      </c>
      <c r="AD2647" t="s">
        <v>29</v>
      </c>
    </row>
    <row r="2648" spans="1:30" hidden="1" x14ac:dyDescent="0.3">
      <c r="A2648">
        <v>1285</v>
      </c>
      <c r="B2648">
        <v>20740</v>
      </c>
      <c r="C2648" t="s">
        <v>7200</v>
      </c>
      <c r="AD2648" t="s">
        <v>29</v>
      </c>
    </row>
    <row r="2649" spans="1:30" hidden="1" x14ac:dyDescent="0.3">
      <c r="A2649">
        <v>1285</v>
      </c>
      <c r="B2649">
        <v>20744</v>
      </c>
      <c r="C2649" t="s">
        <v>7201</v>
      </c>
      <c r="AD2649" t="s">
        <v>29</v>
      </c>
    </row>
    <row r="2650" spans="1:30" hidden="1" x14ac:dyDescent="0.3">
      <c r="A2650">
        <v>966</v>
      </c>
      <c r="B2650">
        <v>20746</v>
      </c>
      <c r="C2650" t="s">
        <v>7202</v>
      </c>
      <c r="AD2650" t="s">
        <v>31</v>
      </c>
    </row>
    <row r="2651" spans="1:30" hidden="1" x14ac:dyDescent="0.3">
      <c r="A2651">
        <v>1491</v>
      </c>
      <c r="B2651">
        <v>20749</v>
      </c>
      <c r="C2651" t="s">
        <v>7203</v>
      </c>
      <c r="AD2651" t="s">
        <v>29</v>
      </c>
    </row>
    <row r="2652" spans="1:30" x14ac:dyDescent="0.3">
      <c r="A2652">
        <v>501</v>
      </c>
      <c r="B2652">
        <v>22816</v>
      </c>
      <c r="C2652" t="s">
        <v>8030</v>
      </c>
      <c r="D2652">
        <v>20160524</v>
      </c>
      <c r="E2652">
        <v>2</v>
      </c>
      <c r="F2652" t="s">
        <v>45</v>
      </c>
      <c r="H2652" t="s">
        <v>8031</v>
      </c>
      <c r="I2652" t="s">
        <v>8032</v>
      </c>
      <c r="J2652" t="s">
        <v>8033</v>
      </c>
      <c r="K2652">
        <v>5</v>
      </c>
      <c r="L2652" s="3">
        <v>3.75</v>
      </c>
      <c r="M2652" s="1">
        <v>0.72569444444444453</v>
      </c>
      <c r="N2652" t="s">
        <v>8034</v>
      </c>
      <c r="O2652" t="s">
        <v>7571</v>
      </c>
      <c r="P2652" t="s">
        <v>57</v>
      </c>
      <c r="S2652">
        <v>1</v>
      </c>
      <c r="T2652" t="s">
        <v>8035</v>
      </c>
      <c r="U2652" t="s">
        <v>1542</v>
      </c>
      <c r="AA2652" t="s">
        <v>8036</v>
      </c>
      <c r="AB2652" t="s">
        <v>8037</v>
      </c>
      <c r="AC2652" t="s">
        <v>8030</v>
      </c>
      <c r="AD2652" t="s">
        <v>43</v>
      </c>
    </row>
    <row r="2653" spans="1:30" x14ac:dyDescent="0.3">
      <c r="A2653">
        <v>501</v>
      </c>
      <c r="B2653">
        <v>22818</v>
      </c>
      <c r="C2653" t="s">
        <v>8038</v>
      </c>
      <c r="D2653">
        <v>20160525</v>
      </c>
      <c r="E2653">
        <v>1</v>
      </c>
      <c r="F2653" t="s">
        <v>45</v>
      </c>
      <c r="H2653" t="s">
        <v>8031</v>
      </c>
      <c r="I2653" t="s">
        <v>8032</v>
      </c>
      <c r="J2653" t="s">
        <v>8033</v>
      </c>
      <c r="K2653">
        <v>5</v>
      </c>
      <c r="L2653" s="1">
        <v>0.4375</v>
      </c>
      <c r="M2653" s="1">
        <v>0.5</v>
      </c>
      <c r="N2653" t="s">
        <v>8034</v>
      </c>
      <c r="O2653" t="s">
        <v>7571</v>
      </c>
      <c r="P2653" t="s">
        <v>57</v>
      </c>
      <c r="Q2653">
        <v>18</v>
      </c>
      <c r="R2653">
        <v>3</v>
      </c>
      <c r="AA2653" t="s">
        <v>8039</v>
      </c>
      <c r="AB2653" t="s">
        <v>8040</v>
      </c>
      <c r="AC2653" t="s">
        <v>8038</v>
      </c>
      <c r="AD2653" t="s">
        <v>43</v>
      </c>
    </row>
    <row r="2654" spans="1:30" x14ac:dyDescent="0.3">
      <c r="A2654">
        <v>501</v>
      </c>
      <c r="B2654">
        <v>22819</v>
      </c>
      <c r="C2654" t="s">
        <v>8041</v>
      </c>
      <c r="D2654">
        <v>20160526</v>
      </c>
      <c r="E2654">
        <v>4</v>
      </c>
      <c r="F2654" t="s">
        <v>45</v>
      </c>
      <c r="H2654" t="s">
        <v>8031</v>
      </c>
      <c r="I2654" t="s">
        <v>8032</v>
      </c>
      <c r="J2654" t="s">
        <v>8033</v>
      </c>
      <c r="K2654">
        <v>5</v>
      </c>
      <c r="L2654" s="1">
        <v>0.4375</v>
      </c>
      <c r="M2654" s="1">
        <v>0.46875</v>
      </c>
      <c r="N2654" t="s">
        <v>8034</v>
      </c>
      <c r="O2654" t="s">
        <v>8042</v>
      </c>
      <c r="P2654" t="s">
        <v>57</v>
      </c>
      <c r="Z2654">
        <v>400</v>
      </c>
      <c r="AA2654" t="s">
        <v>8043</v>
      </c>
      <c r="AC2654" t="s">
        <v>8041</v>
      </c>
      <c r="AD2654" t="s">
        <v>43</v>
      </c>
    </row>
    <row r="2655" spans="1:30" x14ac:dyDescent="0.3">
      <c r="A2655">
        <v>501</v>
      </c>
      <c r="B2655">
        <v>22820</v>
      </c>
      <c r="C2655" t="s">
        <v>8044</v>
      </c>
      <c r="D2655">
        <v>20160526</v>
      </c>
      <c r="E2655">
        <v>2</v>
      </c>
      <c r="F2655" t="s">
        <v>45</v>
      </c>
      <c r="H2655" t="s">
        <v>8031</v>
      </c>
      <c r="I2655" t="s">
        <v>8032</v>
      </c>
      <c r="J2655" t="s">
        <v>8033</v>
      </c>
      <c r="K2655">
        <v>5</v>
      </c>
      <c r="L2655" s="1">
        <v>0.64583333333333337</v>
      </c>
      <c r="M2655" s="1">
        <v>0.72569444444444453</v>
      </c>
      <c r="N2655" t="s">
        <v>8034</v>
      </c>
      <c r="O2655" t="s">
        <v>7571</v>
      </c>
      <c r="P2655" t="s">
        <v>57</v>
      </c>
      <c r="S2655">
        <v>30</v>
      </c>
      <c r="T2655" t="s">
        <v>8045</v>
      </c>
      <c r="U2655" t="s">
        <v>342</v>
      </c>
      <c r="AA2655" t="s">
        <v>8046</v>
      </c>
      <c r="AC2655" t="s">
        <v>8044</v>
      </c>
      <c r="AD2655" t="s">
        <v>43</v>
      </c>
    </row>
    <row r="2656" spans="1:30" x14ac:dyDescent="0.3">
      <c r="A2656">
        <v>501</v>
      </c>
      <c r="B2656">
        <v>22821</v>
      </c>
      <c r="C2656" t="s">
        <v>8047</v>
      </c>
      <c r="D2656">
        <v>20160526</v>
      </c>
      <c r="E2656">
        <v>4</v>
      </c>
      <c r="F2656" t="s">
        <v>45</v>
      </c>
      <c r="H2656" t="s">
        <v>8031</v>
      </c>
      <c r="I2656" t="s">
        <v>8032</v>
      </c>
      <c r="J2656" t="s">
        <v>8033</v>
      </c>
      <c r="K2656">
        <v>5</v>
      </c>
      <c r="L2656" s="1">
        <v>0.52083333333333337</v>
      </c>
      <c r="M2656" s="1">
        <v>0.58333333333333337</v>
      </c>
      <c r="N2656" t="s">
        <v>8034</v>
      </c>
      <c r="O2656" t="s">
        <v>8042</v>
      </c>
      <c r="P2656" t="s">
        <v>57</v>
      </c>
      <c r="Z2656">
        <v>400</v>
      </c>
      <c r="AA2656" t="s">
        <v>8048</v>
      </c>
      <c r="AC2656" t="s">
        <v>8047</v>
      </c>
      <c r="AD2656" t="s">
        <v>43</v>
      </c>
    </row>
    <row r="2657" spans="1:30" x14ac:dyDescent="0.3">
      <c r="A2657">
        <v>501</v>
      </c>
      <c r="B2657">
        <v>22822</v>
      </c>
      <c r="C2657" t="s">
        <v>8049</v>
      </c>
      <c r="D2657">
        <v>20160525</v>
      </c>
      <c r="E2657">
        <v>4</v>
      </c>
      <c r="F2657" t="s">
        <v>45</v>
      </c>
      <c r="H2657" t="s">
        <v>8031</v>
      </c>
      <c r="I2657" t="s">
        <v>8032</v>
      </c>
      <c r="J2657" t="s">
        <v>8033</v>
      </c>
      <c r="K2657">
        <v>5</v>
      </c>
      <c r="L2657" s="3">
        <v>3.75</v>
      </c>
      <c r="M2657" s="1">
        <v>0.72569444444444453</v>
      </c>
      <c r="N2657" t="s">
        <v>8034</v>
      </c>
      <c r="O2657" t="s">
        <v>7571</v>
      </c>
      <c r="P2657" t="s">
        <v>57</v>
      </c>
      <c r="Z2657">
        <v>400</v>
      </c>
      <c r="AA2657" t="s">
        <v>8050</v>
      </c>
      <c r="AC2657" t="s">
        <v>8049</v>
      </c>
      <c r="AD2657" t="s">
        <v>43</v>
      </c>
    </row>
    <row r="2658" spans="1:30" x14ac:dyDescent="0.3">
      <c r="A2658">
        <v>1502</v>
      </c>
      <c r="B2658">
        <v>23034</v>
      </c>
      <c r="C2658" t="s">
        <v>4022</v>
      </c>
      <c r="D2658">
        <v>20160523</v>
      </c>
      <c r="E2658">
        <v>2</v>
      </c>
      <c r="F2658" t="s">
        <v>38</v>
      </c>
      <c r="H2658" t="s">
        <v>8146</v>
      </c>
      <c r="I2658" t="s">
        <v>8147</v>
      </c>
      <c r="J2658" t="s">
        <v>8148</v>
      </c>
      <c r="K2658">
        <v>5</v>
      </c>
      <c r="L2658" s="1">
        <v>0.41666666666666669</v>
      </c>
      <c r="M2658" s="1">
        <v>0.45833333333333331</v>
      </c>
      <c r="P2658" t="s">
        <v>42</v>
      </c>
      <c r="AD2658" t="s">
        <v>43</v>
      </c>
    </row>
    <row r="2659" spans="1:30" hidden="1" x14ac:dyDescent="0.3">
      <c r="A2659">
        <v>533</v>
      </c>
      <c r="B2659">
        <v>20759</v>
      </c>
      <c r="C2659" t="s">
        <v>7235</v>
      </c>
      <c r="AD2659" t="s">
        <v>31</v>
      </c>
    </row>
    <row r="2660" spans="1:30" hidden="1" x14ac:dyDescent="0.3">
      <c r="A2660">
        <v>533</v>
      </c>
      <c r="B2660">
        <v>20761</v>
      </c>
      <c r="C2660" t="s">
        <v>7235</v>
      </c>
      <c r="AD2660" t="s">
        <v>31</v>
      </c>
    </row>
    <row r="2661" spans="1:30" hidden="1" x14ac:dyDescent="0.3">
      <c r="A2661">
        <v>966</v>
      </c>
      <c r="B2661">
        <v>20764</v>
      </c>
      <c r="C2661" t="s">
        <v>4549</v>
      </c>
      <c r="AD2661" t="s">
        <v>31</v>
      </c>
    </row>
    <row r="2662" spans="1:30" x14ac:dyDescent="0.3">
      <c r="A2662">
        <v>1502</v>
      </c>
      <c r="B2662">
        <v>23035</v>
      </c>
      <c r="C2662" t="s">
        <v>8149</v>
      </c>
      <c r="D2662">
        <v>20160524</v>
      </c>
      <c r="E2662">
        <v>3</v>
      </c>
      <c r="F2662" t="s">
        <v>38</v>
      </c>
      <c r="H2662" t="s">
        <v>8148</v>
      </c>
      <c r="I2662" t="s">
        <v>8150</v>
      </c>
      <c r="J2662" t="s">
        <v>8148</v>
      </c>
      <c r="K2662">
        <v>5</v>
      </c>
      <c r="L2662" s="1">
        <v>0.39583333333333331</v>
      </c>
      <c r="M2662" s="1">
        <v>0.52083333333333337</v>
      </c>
      <c r="P2662" t="s">
        <v>42</v>
      </c>
      <c r="AD2662" t="s">
        <v>43</v>
      </c>
    </row>
    <row r="2663" spans="1:30" hidden="1" x14ac:dyDescent="0.3">
      <c r="A2663">
        <v>868</v>
      </c>
      <c r="B2663">
        <v>20769</v>
      </c>
      <c r="C2663" t="s">
        <v>7073</v>
      </c>
      <c r="AD2663" t="s">
        <v>29</v>
      </c>
    </row>
    <row r="2664" spans="1:30" hidden="1" x14ac:dyDescent="0.3">
      <c r="A2664">
        <v>533</v>
      </c>
      <c r="B2664">
        <v>20772</v>
      </c>
      <c r="C2664" t="s">
        <v>7239</v>
      </c>
      <c r="AD2664" t="s">
        <v>31</v>
      </c>
    </row>
    <row r="2665" spans="1:30" hidden="1" x14ac:dyDescent="0.3">
      <c r="A2665">
        <v>533</v>
      </c>
      <c r="B2665">
        <v>20774</v>
      </c>
      <c r="C2665" t="s">
        <v>7240</v>
      </c>
      <c r="AD2665" t="s">
        <v>29</v>
      </c>
    </row>
    <row r="2666" spans="1:30" x14ac:dyDescent="0.3">
      <c r="A2666">
        <v>195</v>
      </c>
      <c r="B2666">
        <v>23040</v>
      </c>
      <c r="C2666" t="s">
        <v>8152</v>
      </c>
      <c r="D2666">
        <v>20160527</v>
      </c>
      <c r="E2666">
        <v>4</v>
      </c>
      <c r="F2666" t="s">
        <v>38</v>
      </c>
      <c r="H2666" t="s">
        <v>8153</v>
      </c>
      <c r="I2666" t="s">
        <v>8154</v>
      </c>
      <c r="J2666" t="s">
        <v>400</v>
      </c>
      <c r="K2666">
        <v>5</v>
      </c>
      <c r="L2666" s="1">
        <v>0.66666666666666663</v>
      </c>
      <c r="M2666" s="1">
        <v>0.75</v>
      </c>
      <c r="N2666" t="s">
        <v>8155</v>
      </c>
      <c r="P2666" t="s">
        <v>57</v>
      </c>
      <c r="Z2666">
        <v>26</v>
      </c>
      <c r="AB2666" t="s">
        <v>8156</v>
      </c>
      <c r="AC2666" t="s">
        <v>8152</v>
      </c>
      <c r="AD2666" t="s">
        <v>43</v>
      </c>
    </row>
    <row r="2667" spans="1:30" x14ac:dyDescent="0.3">
      <c r="A2667">
        <v>195</v>
      </c>
      <c r="B2667">
        <v>23047</v>
      </c>
      <c r="C2667" t="s">
        <v>8157</v>
      </c>
      <c r="D2667">
        <v>20160523</v>
      </c>
      <c r="E2667">
        <v>2</v>
      </c>
      <c r="F2667" t="s">
        <v>45</v>
      </c>
      <c r="H2667" t="s">
        <v>8153</v>
      </c>
      <c r="I2667" t="s">
        <v>8154</v>
      </c>
      <c r="J2667" t="s">
        <v>400</v>
      </c>
      <c r="K2667">
        <v>5</v>
      </c>
      <c r="L2667" s="1">
        <v>0.66666666666666663</v>
      </c>
      <c r="M2667" s="1">
        <v>0.75</v>
      </c>
      <c r="N2667" t="s">
        <v>8155</v>
      </c>
      <c r="P2667" t="s">
        <v>57</v>
      </c>
      <c r="S2667">
        <v>1</v>
      </c>
      <c r="T2667" t="s">
        <v>8158</v>
      </c>
      <c r="U2667" t="s">
        <v>4258</v>
      </c>
      <c r="AB2667" t="s">
        <v>8159</v>
      </c>
      <c r="AC2667" t="s">
        <v>8157</v>
      </c>
      <c r="AD2667" t="s">
        <v>43</v>
      </c>
    </row>
    <row r="2668" spans="1:30" x14ac:dyDescent="0.3">
      <c r="A2668">
        <v>1166</v>
      </c>
      <c r="B2668">
        <v>23100</v>
      </c>
      <c r="C2668" t="s">
        <v>8207</v>
      </c>
      <c r="D2668">
        <v>20160525</v>
      </c>
      <c r="E2668">
        <v>4</v>
      </c>
      <c r="F2668" t="s">
        <v>45</v>
      </c>
      <c r="H2668" t="s">
        <v>8208</v>
      </c>
      <c r="I2668" t="s">
        <v>8209</v>
      </c>
      <c r="J2668" t="s">
        <v>770</v>
      </c>
      <c r="K2668">
        <v>5</v>
      </c>
      <c r="L2668" s="1">
        <v>0.39583333333333331</v>
      </c>
      <c r="M2668" s="1">
        <v>0.54166666666666663</v>
      </c>
      <c r="N2668" t="s">
        <v>8210</v>
      </c>
      <c r="O2668" t="s">
        <v>8211</v>
      </c>
      <c r="P2668" t="s">
        <v>42</v>
      </c>
      <c r="AD2668" t="s">
        <v>43</v>
      </c>
    </row>
    <row r="2669" spans="1:30" x14ac:dyDescent="0.3">
      <c r="A2669">
        <v>1166</v>
      </c>
      <c r="B2669">
        <v>23101</v>
      </c>
      <c r="C2669" t="s">
        <v>8212</v>
      </c>
      <c r="D2669">
        <v>20160526</v>
      </c>
      <c r="E2669">
        <v>4</v>
      </c>
      <c r="F2669" t="s">
        <v>45</v>
      </c>
      <c r="G2669">
        <v>1</v>
      </c>
      <c r="H2669" t="s">
        <v>8213</v>
      </c>
      <c r="I2669" t="s">
        <v>8209</v>
      </c>
      <c r="J2669" t="s">
        <v>770</v>
      </c>
      <c r="K2669">
        <v>5</v>
      </c>
      <c r="L2669" s="1">
        <v>0.70833333333333337</v>
      </c>
      <c r="M2669" s="1">
        <v>0.79166666666666663</v>
      </c>
      <c r="N2669" t="s">
        <v>8210</v>
      </c>
      <c r="O2669" t="s">
        <v>8214</v>
      </c>
      <c r="P2669" t="s">
        <v>42</v>
      </c>
      <c r="AD2669" t="s">
        <v>43</v>
      </c>
    </row>
    <row r="2670" spans="1:30" x14ac:dyDescent="0.3">
      <c r="A2670">
        <v>867</v>
      </c>
      <c r="B2670">
        <v>23118</v>
      </c>
      <c r="C2670" t="s">
        <v>880</v>
      </c>
      <c r="D2670">
        <v>20160526</v>
      </c>
      <c r="E2670">
        <v>2</v>
      </c>
      <c r="F2670" t="s">
        <v>38</v>
      </c>
      <c r="H2670" t="s">
        <v>8219</v>
      </c>
      <c r="I2670" t="s">
        <v>8220</v>
      </c>
      <c r="J2670" t="s">
        <v>190</v>
      </c>
      <c r="K2670">
        <v>5</v>
      </c>
      <c r="L2670" s="1">
        <v>0.41666666666666669</v>
      </c>
      <c r="M2670" s="1">
        <v>0.52083333333333337</v>
      </c>
      <c r="P2670" t="s">
        <v>42</v>
      </c>
      <c r="AD2670" t="s">
        <v>43</v>
      </c>
    </row>
    <row r="2671" spans="1:30" x14ac:dyDescent="0.3">
      <c r="A2671">
        <v>867</v>
      </c>
      <c r="B2671">
        <v>23120</v>
      </c>
      <c r="C2671" t="s">
        <v>8221</v>
      </c>
      <c r="D2671">
        <v>20160527</v>
      </c>
      <c r="E2671">
        <v>1</v>
      </c>
      <c r="F2671" t="s">
        <v>45</v>
      </c>
      <c r="G2671">
        <v>1</v>
      </c>
      <c r="H2671" t="s">
        <v>8219</v>
      </c>
      <c r="I2671" t="s">
        <v>8220</v>
      </c>
      <c r="J2671" t="s">
        <v>190</v>
      </c>
      <c r="K2671">
        <v>5</v>
      </c>
      <c r="L2671" s="1">
        <v>0.45833333333333331</v>
      </c>
      <c r="M2671" s="1">
        <v>0.52083333333333337</v>
      </c>
      <c r="P2671" t="s">
        <v>42</v>
      </c>
      <c r="AD2671" t="s">
        <v>43</v>
      </c>
    </row>
    <row r="2672" spans="1:30" x14ac:dyDescent="0.3">
      <c r="A2672">
        <v>867</v>
      </c>
      <c r="B2672">
        <v>23122</v>
      </c>
      <c r="C2672" t="s">
        <v>8222</v>
      </c>
      <c r="D2672">
        <v>20160525</v>
      </c>
      <c r="E2672">
        <v>4</v>
      </c>
      <c r="F2672" t="s">
        <v>45</v>
      </c>
      <c r="H2672" t="s">
        <v>8219</v>
      </c>
      <c r="I2672" t="s">
        <v>8220</v>
      </c>
      <c r="J2672" t="s">
        <v>190</v>
      </c>
      <c r="K2672">
        <v>5</v>
      </c>
      <c r="L2672" s="1">
        <v>0.375</v>
      </c>
      <c r="M2672" s="1">
        <v>0.64583333333333337</v>
      </c>
      <c r="P2672" t="s">
        <v>42</v>
      </c>
      <c r="AD2672" t="s">
        <v>43</v>
      </c>
    </row>
    <row r="2673" spans="1:30" x14ac:dyDescent="0.3">
      <c r="A2673">
        <v>867</v>
      </c>
      <c r="B2673">
        <v>23123</v>
      </c>
      <c r="C2673" t="s">
        <v>8223</v>
      </c>
      <c r="D2673">
        <v>20160524</v>
      </c>
      <c r="E2673">
        <v>3</v>
      </c>
      <c r="F2673" t="s">
        <v>45</v>
      </c>
      <c r="H2673" t="s">
        <v>8224</v>
      </c>
      <c r="I2673" t="s">
        <v>8225</v>
      </c>
      <c r="J2673" t="s">
        <v>190</v>
      </c>
      <c r="K2673">
        <v>5</v>
      </c>
      <c r="L2673" s="1">
        <v>0.45833333333333331</v>
      </c>
      <c r="M2673" s="1">
        <v>0.54166666666666663</v>
      </c>
      <c r="P2673" t="s">
        <v>42</v>
      </c>
      <c r="AD2673" t="s">
        <v>43</v>
      </c>
    </row>
    <row r="2674" spans="1:30" x14ac:dyDescent="0.3">
      <c r="A2674">
        <v>929</v>
      </c>
      <c r="B2674">
        <v>23127</v>
      </c>
      <c r="C2674" t="s">
        <v>8226</v>
      </c>
      <c r="D2674">
        <v>20160523</v>
      </c>
      <c r="E2674">
        <v>4</v>
      </c>
      <c r="F2674" t="s">
        <v>45</v>
      </c>
      <c r="J2674" t="s">
        <v>6468</v>
      </c>
      <c r="K2674">
        <v>5</v>
      </c>
      <c r="P2674" t="s">
        <v>57</v>
      </c>
      <c r="Z2674">
        <v>50</v>
      </c>
      <c r="AA2674" t="s">
        <v>8227</v>
      </c>
      <c r="AC2674" t="s">
        <v>8226</v>
      </c>
      <c r="AD2674" t="s">
        <v>43</v>
      </c>
    </row>
    <row r="2675" spans="1:30" x14ac:dyDescent="0.3">
      <c r="A2675">
        <v>929</v>
      </c>
      <c r="B2675">
        <v>23128</v>
      </c>
      <c r="C2675" t="s">
        <v>8228</v>
      </c>
      <c r="D2675">
        <v>20160524</v>
      </c>
      <c r="E2675">
        <v>4</v>
      </c>
      <c r="F2675" t="s">
        <v>45</v>
      </c>
      <c r="G2675">
        <v>1</v>
      </c>
      <c r="J2675" t="s">
        <v>6468</v>
      </c>
      <c r="K2675">
        <v>5</v>
      </c>
      <c r="P2675" t="s">
        <v>57</v>
      </c>
      <c r="Z2675">
        <v>20</v>
      </c>
      <c r="AA2675" t="s">
        <v>8229</v>
      </c>
      <c r="AC2675" t="s">
        <v>8228</v>
      </c>
      <c r="AD2675" t="s">
        <v>43</v>
      </c>
    </row>
    <row r="2676" spans="1:30" x14ac:dyDescent="0.3">
      <c r="A2676">
        <v>929</v>
      </c>
      <c r="B2676">
        <v>23129</v>
      </c>
      <c r="C2676" t="s">
        <v>8230</v>
      </c>
      <c r="D2676">
        <v>20160525</v>
      </c>
      <c r="E2676">
        <v>4</v>
      </c>
      <c r="F2676" t="s">
        <v>45</v>
      </c>
      <c r="G2676">
        <v>1</v>
      </c>
      <c r="J2676" t="s">
        <v>6468</v>
      </c>
      <c r="K2676">
        <v>5</v>
      </c>
      <c r="P2676" t="s">
        <v>57</v>
      </c>
      <c r="Z2676">
        <v>7</v>
      </c>
      <c r="AA2676" t="s">
        <v>8231</v>
      </c>
      <c r="AC2676" t="s">
        <v>8230</v>
      </c>
      <c r="AD2676" t="s">
        <v>43</v>
      </c>
    </row>
    <row r="2677" spans="1:30" x14ac:dyDescent="0.3">
      <c r="A2677">
        <v>356</v>
      </c>
      <c r="B2677">
        <v>23237</v>
      </c>
      <c r="C2677" t="s">
        <v>8334</v>
      </c>
      <c r="D2677">
        <v>20160526</v>
      </c>
      <c r="E2677">
        <v>4</v>
      </c>
      <c r="F2677" t="s">
        <v>38</v>
      </c>
      <c r="H2677" t="s">
        <v>8335</v>
      </c>
      <c r="I2677" t="s">
        <v>8336</v>
      </c>
      <c r="J2677" t="s">
        <v>770</v>
      </c>
      <c r="K2677">
        <v>5</v>
      </c>
      <c r="L2677" s="1">
        <v>0.41666666666666669</v>
      </c>
      <c r="M2677" s="1">
        <v>0.54166666666666663</v>
      </c>
      <c r="N2677" t="s">
        <v>8337</v>
      </c>
      <c r="P2677" t="s">
        <v>42</v>
      </c>
      <c r="AD2677" t="s">
        <v>43</v>
      </c>
    </row>
    <row r="2678" spans="1:30" x14ac:dyDescent="0.3">
      <c r="A2678">
        <v>968</v>
      </c>
      <c r="B2678">
        <v>23439</v>
      </c>
      <c r="C2678" t="s">
        <v>8389</v>
      </c>
      <c r="D2678">
        <v>20160524</v>
      </c>
      <c r="E2678">
        <v>2</v>
      </c>
      <c r="F2678" t="s">
        <v>45</v>
      </c>
      <c r="J2678" t="s">
        <v>8390</v>
      </c>
      <c r="K2678">
        <v>5</v>
      </c>
      <c r="P2678" t="s">
        <v>57</v>
      </c>
      <c r="S2678">
        <v>1</v>
      </c>
      <c r="T2678" t="s">
        <v>8391</v>
      </c>
      <c r="U2678" t="s">
        <v>8392</v>
      </c>
      <c r="AA2678" t="s">
        <v>8393</v>
      </c>
      <c r="AC2678" t="s">
        <v>8389</v>
      </c>
      <c r="AD2678" t="s">
        <v>43</v>
      </c>
    </row>
    <row r="2679" spans="1:30" x14ac:dyDescent="0.3">
      <c r="A2679">
        <v>968</v>
      </c>
      <c r="B2679">
        <v>23449</v>
      </c>
      <c r="C2679" t="s">
        <v>8402</v>
      </c>
      <c r="D2679">
        <v>20160527</v>
      </c>
      <c r="E2679">
        <v>2</v>
      </c>
      <c r="F2679" t="s">
        <v>45</v>
      </c>
      <c r="J2679" t="s">
        <v>8390</v>
      </c>
      <c r="K2679">
        <v>5</v>
      </c>
      <c r="P2679" t="s">
        <v>57</v>
      </c>
      <c r="S2679">
        <v>3</v>
      </c>
      <c r="T2679" t="s">
        <v>8403</v>
      </c>
      <c r="U2679" t="s">
        <v>8404</v>
      </c>
      <c r="AA2679" t="s">
        <v>8405</v>
      </c>
      <c r="AC2679" t="s">
        <v>8406</v>
      </c>
      <c r="AD2679" t="s">
        <v>43</v>
      </c>
    </row>
    <row r="2680" spans="1:30" x14ac:dyDescent="0.3">
      <c r="A2680">
        <v>639</v>
      </c>
      <c r="B2680">
        <v>13908</v>
      </c>
      <c r="C2680" t="s">
        <v>807</v>
      </c>
      <c r="D2680">
        <v>20160523</v>
      </c>
      <c r="E2680">
        <v>1</v>
      </c>
      <c r="F2680" t="s">
        <v>45</v>
      </c>
      <c r="J2680" t="s">
        <v>808</v>
      </c>
      <c r="K2680">
        <v>4</v>
      </c>
      <c r="P2680" t="s">
        <v>57</v>
      </c>
      <c r="Q2680">
        <v>20</v>
      </c>
      <c r="R2680">
        <v>66</v>
      </c>
      <c r="AB2680" t="s">
        <v>809</v>
      </c>
      <c r="AC2680" t="s">
        <v>807</v>
      </c>
      <c r="AD2680" t="s">
        <v>43</v>
      </c>
    </row>
    <row r="2681" spans="1:30" x14ac:dyDescent="0.3">
      <c r="A2681">
        <v>639</v>
      </c>
      <c r="B2681">
        <v>13913</v>
      </c>
      <c r="C2681" t="s">
        <v>811</v>
      </c>
      <c r="D2681">
        <v>20160524</v>
      </c>
      <c r="E2681">
        <v>2</v>
      </c>
      <c r="F2681" t="s">
        <v>45</v>
      </c>
      <c r="J2681" t="s">
        <v>808</v>
      </c>
      <c r="K2681">
        <v>4</v>
      </c>
      <c r="P2681" t="s">
        <v>57</v>
      </c>
      <c r="S2681">
        <v>4</v>
      </c>
      <c r="T2681" t="s">
        <v>812</v>
      </c>
      <c r="U2681" t="s">
        <v>813</v>
      </c>
      <c r="AA2681" t="s">
        <v>814</v>
      </c>
      <c r="AB2681" t="s">
        <v>815</v>
      </c>
      <c r="AC2681" t="s">
        <v>811</v>
      </c>
      <c r="AD2681" t="s">
        <v>43</v>
      </c>
    </row>
    <row r="2682" spans="1:30" hidden="1" x14ac:dyDescent="0.3">
      <c r="A2682">
        <v>178</v>
      </c>
      <c r="B2682">
        <v>20800</v>
      </c>
      <c r="C2682" t="s">
        <v>7288</v>
      </c>
      <c r="AD2682" t="s">
        <v>29</v>
      </c>
    </row>
    <row r="2683" spans="1:30" hidden="1" x14ac:dyDescent="0.3">
      <c r="A2683">
        <v>178</v>
      </c>
      <c r="B2683">
        <v>20802</v>
      </c>
      <c r="C2683" t="s">
        <v>7289</v>
      </c>
      <c r="AD2683" t="s">
        <v>29</v>
      </c>
    </row>
    <row r="2684" spans="1:30" x14ac:dyDescent="0.3">
      <c r="A2684">
        <v>639</v>
      </c>
      <c r="B2684">
        <v>13917</v>
      </c>
      <c r="C2684" t="s">
        <v>816</v>
      </c>
      <c r="D2684">
        <v>20160525</v>
      </c>
      <c r="E2684">
        <v>3</v>
      </c>
      <c r="F2684" t="s">
        <v>38</v>
      </c>
      <c r="J2684" t="s">
        <v>808</v>
      </c>
      <c r="K2684">
        <v>4</v>
      </c>
      <c r="P2684" t="s">
        <v>57</v>
      </c>
      <c r="W2684" t="s">
        <v>817</v>
      </c>
      <c r="X2684" t="s">
        <v>818</v>
      </c>
      <c r="Y2684">
        <v>300</v>
      </c>
      <c r="AA2684" t="s">
        <v>819</v>
      </c>
      <c r="AB2684" t="s">
        <v>820</v>
      </c>
      <c r="AC2684" t="s">
        <v>821</v>
      </c>
      <c r="AD2684" t="s">
        <v>43</v>
      </c>
    </row>
    <row r="2685" spans="1:30" x14ac:dyDescent="0.3">
      <c r="A2685">
        <v>639</v>
      </c>
      <c r="B2685">
        <v>13921</v>
      </c>
      <c r="C2685" t="s">
        <v>822</v>
      </c>
      <c r="D2685">
        <v>20160526</v>
      </c>
      <c r="E2685">
        <v>4</v>
      </c>
      <c r="F2685" t="s">
        <v>38</v>
      </c>
      <c r="J2685" t="s">
        <v>808</v>
      </c>
      <c r="K2685">
        <v>4</v>
      </c>
      <c r="P2685" t="s">
        <v>57</v>
      </c>
      <c r="Z2685">
        <v>200</v>
      </c>
      <c r="AA2685" t="s">
        <v>823</v>
      </c>
      <c r="AB2685" t="s">
        <v>824</v>
      </c>
      <c r="AC2685" t="s">
        <v>822</v>
      </c>
      <c r="AD2685" t="s">
        <v>43</v>
      </c>
    </row>
    <row r="2686" spans="1:30" x14ac:dyDescent="0.3">
      <c r="A2686">
        <v>639</v>
      </c>
      <c r="B2686">
        <v>13946</v>
      </c>
      <c r="C2686" t="s">
        <v>873</v>
      </c>
      <c r="D2686">
        <v>20160527</v>
      </c>
      <c r="E2686">
        <v>2</v>
      </c>
      <c r="F2686" t="s">
        <v>45</v>
      </c>
      <c r="J2686" t="s">
        <v>808</v>
      </c>
      <c r="K2686">
        <v>4</v>
      </c>
      <c r="P2686" t="s">
        <v>57</v>
      </c>
      <c r="S2686">
        <v>15</v>
      </c>
      <c r="T2686" t="s">
        <v>874</v>
      </c>
      <c r="U2686" t="s">
        <v>875</v>
      </c>
      <c r="AA2686" t="s">
        <v>876</v>
      </c>
      <c r="AC2686" t="s">
        <v>873</v>
      </c>
      <c r="AD2686" t="s">
        <v>43</v>
      </c>
    </row>
    <row r="2687" spans="1:30" ht="409.5" x14ac:dyDescent="0.3">
      <c r="A2687">
        <v>799</v>
      </c>
      <c r="B2687">
        <v>14493</v>
      </c>
      <c r="C2687" t="s">
        <v>1436</v>
      </c>
      <c r="D2687">
        <v>20160523</v>
      </c>
      <c r="E2687">
        <v>3</v>
      </c>
      <c r="F2687" t="s">
        <v>45</v>
      </c>
      <c r="G2687">
        <v>1</v>
      </c>
      <c r="H2687" t="s">
        <v>1437</v>
      </c>
      <c r="I2687" t="s">
        <v>1438</v>
      </c>
      <c r="J2687" t="s">
        <v>1439</v>
      </c>
      <c r="K2687">
        <v>4</v>
      </c>
      <c r="L2687" s="1">
        <v>0.42708333333333331</v>
      </c>
      <c r="M2687" s="1">
        <v>0.4861111111111111</v>
      </c>
      <c r="N2687" t="s">
        <v>1440</v>
      </c>
      <c r="O2687" t="s">
        <v>1441</v>
      </c>
      <c r="P2687" t="s">
        <v>57</v>
      </c>
      <c r="W2687" t="s">
        <v>1442</v>
      </c>
      <c r="X2687" t="s">
        <v>1443</v>
      </c>
      <c r="Y2687" t="s">
        <v>1444</v>
      </c>
      <c r="AA2687" t="s">
        <v>1445</v>
      </c>
      <c r="AB2687" s="2" t="s">
        <v>1446</v>
      </c>
      <c r="AC2687" t="s">
        <v>1436</v>
      </c>
      <c r="AD2687" t="s">
        <v>43</v>
      </c>
    </row>
    <row r="2688" spans="1:30" hidden="1" x14ac:dyDescent="0.3">
      <c r="A2688">
        <v>734</v>
      </c>
      <c r="B2688">
        <v>20811</v>
      </c>
      <c r="C2688" t="s">
        <v>7290</v>
      </c>
      <c r="AD2688" t="s">
        <v>31</v>
      </c>
    </row>
    <row r="2689" spans="1:30" hidden="1" x14ac:dyDescent="0.3">
      <c r="A2689">
        <v>734</v>
      </c>
      <c r="B2689">
        <v>20813</v>
      </c>
      <c r="C2689" t="s">
        <v>7302</v>
      </c>
      <c r="AD2689" t="s">
        <v>31</v>
      </c>
    </row>
    <row r="2690" spans="1:30" hidden="1" x14ac:dyDescent="0.3">
      <c r="A2690">
        <v>1182</v>
      </c>
      <c r="B2690">
        <v>20841</v>
      </c>
      <c r="C2690" t="s">
        <v>7307</v>
      </c>
      <c r="AD2690" t="s">
        <v>29</v>
      </c>
    </row>
    <row r="2691" spans="1:30" hidden="1" x14ac:dyDescent="0.3">
      <c r="A2691">
        <v>820</v>
      </c>
      <c r="B2691">
        <v>20846</v>
      </c>
      <c r="C2691" t="s">
        <v>4124</v>
      </c>
      <c r="AD2691" t="s">
        <v>29</v>
      </c>
    </row>
    <row r="2692" spans="1:30" hidden="1" x14ac:dyDescent="0.3">
      <c r="A2692">
        <v>820</v>
      </c>
      <c r="B2692">
        <v>20848</v>
      </c>
      <c r="C2692" t="s">
        <v>4124</v>
      </c>
      <c r="AD2692" t="s">
        <v>29</v>
      </c>
    </row>
    <row r="2693" spans="1:30" hidden="1" x14ac:dyDescent="0.3">
      <c r="A2693">
        <v>1182</v>
      </c>
      <c r="B2693">
        <v>20850</v>
      </c>
      <c r="C2693" t="s">
        <v>7308</v>
      </c>
      <c r="AD2693" t="s">
        <v>29</v>
      </c>
    </row>
    <row r="2694" spans="1:30" hidden="1" x14ac:dyDescent="0.3">
      <c r="A2694">
        <v>820</v>
      </c>
      <c r="B2694">
        <v>20853</v>
      </c>
      <c r="C2694" t="s">
        <v>4124</v>
      </c>
      <c r="AD2694" t="s">
        <v>29</v>
      </c>
    </row>
    <row r="2695" spans="1:30" hidden="1" x14ac:dyDescent="0.3">
      <c r="A2695">
        <v>820</v>
      </c>
      <c r="B2695">
        <v>20855</v>
      </c>
      <c r="C2695" t="s">
        <v>4124</v>
      </c>
      <c r="AD2695" t="s">
        <v>29</v>
      </c>
    </row>
    <row r="2696" spans="1:30" hidden="1" x14ac:dyDescent="0.3">
      <c r="A2696">
        <v>820</v>
      </c>
      <c r="B2696">
        <v>20857</v>
      </c>
      <c r="C2696" t="s">
        <v>4124</v>
      </c>
      <c r="AD2696" t="s">
        <v>29</v>
      </c>
    </row>
    <row r="2697" spans="1:30" hidden="1" x14ac:dyDescent="0.3">
      <c r="A2697">
        <v>820</v>
      </c>
      <c r="B2697">
        <v>20859</v>
      </c>
      <c r="C2697" t="s">
        <v>4124</v>
      </c>
      <c r="AD2697" t="s">
        <v>29</v>
      </c>
    </row>
    <row r="2698" spans="1:30" hidden="1" x14ac:dyDescent="0.3">
      <c r="A2698">
        <v>820</v>
      </c>
      <c r="B2698">
        <v>20861</v>
      </c>
      <c r="C2698" t="s">
        <v>4124</v>
      </c>
      <c r="AD2698" t="s">
        <v>29</v>
      </c>
    </row>
    <row r="2699" spans="1:30" hidden="1" x14ac:dyDescent="0.3">
      <c r="A2699">
        <v>820</v>
      </c>
      <c r="B2699">
        <v>20863</v>
      </c>
      <c r="C2699" t="s">
        <v>4124</v>
      </c>
      <c r="AD2699" t="s">
        <v>29</v>
      </c>
    </row>
    <row r="2700" spans="1:30" hidden="1" x14ac:dyDescent="0.3">
      <c r="A2700">
        <v>820</v>
      </c>
      <c r="B2700">
        <v>20865</v>
      </c>
      <c r="C2700" t="s">
        <v>4891</v>
      </c>
      <c r="AD2700" t="s">
        <v>29</v>
      </c>
    </row>
    <row r="2701" spans="1:30" hidden="1" x14ac:dyDescent="0.3">
      <c r="A2701">
        <v>820</v>
      </c>
      <c r="B2701">
        <v>20867</v>
      </c>
      <c r="C2701" t="s">
        <v>1338</v>
      </c>
      <c r="AD2701" t="s">
        <v>29</v>
      </c>
    </row>
    <row r="2702" spans="1:30" ht="409.5" x14ac:dyDescent="0.3">
      <c r="A2702">
        <v>799</v>
      </c>
      <c r="B2702">
        <v>14496</v>
      </c>
      <c r="C2702" t="s">
        <v>1346</v>
      </c>
      <c r="D2702">
        <v>20160524</v>
      </c>
      <c r="E2702">
        <v>4</v>
      </c>
      <c r="F2702" t="s">
        <v>45</v>
      </c>
      <c r="G2702">
        <v>1</v>
      </c>
      <c r="H2702" t="s">
        <v>1437</v>
      </c>
      <c r="I2702" t="s">
        <v>1438</v>
      </c>
      <c r="J2702" t="s">
        <v>1439</v>
      </c>
      <c r="K2702">
        <v>4</v>
      </c>
      <c r="L2702" s="1">
        <v>0.41666666666666669</v>
      </c>
      <c r="M2702" s="1">
        <v>0.42708333333333331</v>
      </c>
      <c r="N2702" t="s">
        <v>1440</v>
      </c>
      <c r="O2702" t="s">
        <v>1455</v>
      </c>
      <c r="P2702" t="s">
        <v>57</v>
      </c>
      <c r="Z2702" t="s">
        <v>1456</v>
      </c>
      <c r="AB2702" s="2" t="s">
        <v>1457</v>
      </c>
      <c r="AC2702" t="s">
        <v>1346</v>
      </c>
      <c r="AD2702" t="s">
        <v>43</v>
      </c>
    </row>
    <row r="2703" spans="1:30" x14ac:dyDescent="0.3">
      <c r="A2703">
        <v>799</v>
      </c>
      <c r="B2703">
        <v>14504</v>
      </c>
      <c r="C2703" t="s">
        <v>1355</v>
      </c>
      <c r="D2703">
        <v>20160525</v>
      </c>
      <c r="E2703">
        <v>4</v>
      </c>
      <c r="F2703" t="s">
        <v>45</v>
      </c>
      <c r="G2703">
        <v>1</v>
      </c>
      <c r="H2703" t="s">
        <v>1437</v>
      </c>
      <c r="I2703" t="s">
        <v>1438</v>
      </c>
      <c r="J2703" t="s">
        <v>1439</v>
      </c>
      <c r="K2703">
        <v>4</v>
      </c>
      <c r="L2703" s="1">
        <v>0.41666666666666669</v>
      </c>
      <c r="M2703" s="1">
        <v>0.4375</v>
      </c>
      <c r="N2703" t="s">
        <v>1440</v>
      </c>
      <c r="O2703" t="s">
        <v>1471</v>
      </c>
      <c r="P2703" t="s">
        <v>57</v>
      </c>
      <c r="Z2703" t="s">
        <v>1472</v>
      </c>
      <c r="AA2703" t="s">
        <v>1473</v>
      </c>
      <c r="AB2703" t="s">
        <v>1474</v>
      </c>
      <c r="AC2703" t="s">
        <v>1355</v>
      </c>
      <c r="AD2703" t="s">
        <v>43</v>
      </c>
    </row>
    <row r="2704" spans="1:30" hidden="1" x14ac:dyDescent="0.3">
      <c r="A2704">
        <v>1410</v>
      </c>
      <c r="B2704">
        <v>20874</v>
      </c>
      <c r="C2704" t="s">
        <v>7317</v>
      </c>
      <c r="AD2704" t="s">
        <v>29</v>
      </c>
    </row>
    <row r="2705" spans="1:30" hidden="1" x14ac:dyDescent="0.3">
      <c r="A2705">
        <v>723</v>
      </c>
      <c r="B2705">
        <v>20891</v>
      </c>
      <c r="C2705" t="s">
        <v>6833</v>
      </c>
      <c r="AD2705" t="s">
        <v>31</v>
      </c>
    </row>
    <row r="2706" spans="1:30" ht="409.5" x14ac:dyDescent="0.3">
      <c r="A2706">
        <v>799</v>
      </c>
      <c r="B2706">
        <v>14511</v>
      </c>
      <c r="C2706" t="s">
        <v>1475</v>
      </c>
      <c r="D2706">
        <v>20160526</v>
      </c>
      <c r="E2706">
        <v>2</v>
      </c>
      <c r="F2706" t="s">
        <v>45</v>
      </c>
      <c r="G2706">
        <v>1</v>
      </c>
      <c r="H2706" t="s">
        <v>1437</v>
      </c>
      <c r="I2706" t="s">
        <v>1438</v>
      </c>
      <c r="J2706" t="s">
        <v>1439</v>
      </c>
      <c r="K2706">
        <v>4</v>
      </c>
      <c r="L2706" s="1">
        <v>0.5</v>
      </c>
      <c r="M2706" s="1">
        <v>0.53125</v>
      </c>
      <c r="N2706" t="s">
        <v>1440</v>
      </c>
      <c r="O2706" t="s">
        <v>1476</v>
      </c>
      <c r="P2706" t="s">
        <v>57</v>
      </c>
      <c r="S2706">
        <v>1</v>
      </c>
      <c r="T2706" t="s">
        <v>1477</v>
      </c>
      <c r="U2706" t="s">
        <v>1478</v>
      </c>
      <c r="AB2706" s="2" t="s">
        <v>1479</v>
      </c>
      <c r="AC2706" t="s">
        <v>1475</v>
      </c>
      <c r="AD2706" t="s">
        <v>43</v>
      </c>
    </row>
    <row r="2707" spans="1:30" x14ac:dyDescent="0.3">
      <c r="A2707">
        <v>799</v>
      </c>
      <c r="B2707">
        <v>14512</v>
      </c>
      <c r="C2707" t="s">
        <v>1384</v>
      </c>
      <c r="D2707">
        <v>20160527</v>
      </c>
      <c r="E2707">
        <v>2</v>
      </c>
      <c r="F2707" t="s">
        <v>45</v>
      </c>
      <c r="G2707">
        <v>1</v>
      </c>
      <c r="H2707" t="s">
        <v>1437</v>
      </c>
      <c r="I2707" t="s">
        <v>1438</v>
      </c>
      <c r="J2707" t="s">
        <v>1439</v>
      </c>
      <c r="K2707">
        <v>4</v>
      </c>
      <c r="L2707" s="1">
        <v>0.4201388888888889</v>
      </c>
      <c r="M2707" s="1">
        <v>0.4861111111111111</v>
      </c>
      <c r="N2707" t="s">
        <v>1440</v>
      </c>
      <c r="O2707" t="s">
        <v>1476</v>
      </c>
      <c r="P2707" t="s">
        <v>57</v>
      </c>
      <c r="S2707">
        <v>1</v>
      </c>
      <c r="T2707" t="s">
        <v>1480</v>
      </c>
      <c r="U2707" t="s">
        <v>1481</v>
      </c>
      <c r="AA2707" t="s">
        <v>1482</v>
      </c>
      <c r="AB2707" t="s">
        <v>1483</v>
      </c>
      <c r="AC2707" t="s">
        <v>1384</v>
      </c>
      <c r="AD2707" t="s">
        <v>43</v>
      </c>
    </row>
    <row r="2708" spans="1:30" x14ac:dyDescent="0.3">
      <c r="A2708">
        <v>799</v>
      </c>
      <c r="B2708">
        <v>14515</v>
      </c>
      <c r="C2708" t="s">
        <v>1486</v>
      </c>
      <c r="D2708">
        <v>20160527</v>
      </c>
      <c r="E2708">
        <v>4</v>
      </c>
      <c r="F2708" t="s">
        <v>38</v>
      </c>
      <c r="G2708">
        <v>1</v>
      </c>
      <c r="H2708" t="s">
        <v>1437</v>
      </c>
      <c r="I2708" t="s">
        <v>1438</v>
      </c>
      <c r="J2708" t="s">
        <v>1439</v>
      </c>
      <c r="K2708">
        <v>4</v>
      </c>
      <c r="L2708" s="1">
        <v>0.47916666666666669</v>
      </c>
      <c r="M2708" s="1">
        <v>0.5625</v>
      </c>
      <c r="N2708" t="s">
        <v>1440</v>
      </c>
      <c r="P2708" t="s">
        <v>57</v>
      </c>
      <c r="Z2708" t="s">
        <v>1487</v>
      </c>
      <c r="AA2708" t="s">
        <v>1488</v>
      </c>
      <c r="AB2708" t="s">
        <v>1489</v>
      </c>
      <c r="AC2708" t="s">
        <v>1486</v>
      </c>
      <c r="AD2708" t="s">
        <v>43</v>
      </c>
    </row>
    <row r="2709" spans="1:30" x14ac:dyDescent="0.3">
      <c r="A2709">
        <v>641</v>
      </c>
      <c r="B2709">
        <v>14589</v>
      </c>
      <c r="C2709" t="s">
        <v>1528</v>
      </c>
      <c r="D2709">
        <v>20160523</v>
      </c>
      <c r="E2709">
        <v>1</v>
      </c>
      <c r="F2709" t="s">
        <v>45</v>
      </c>
      <c r="J2709" t="s">
        <v>808</v>
      </c>
      <c r="K2709">
        <v>4</v>
      </c>
      <c r="P2709" t="s">
        <v>57</v>
      </c>
      <c r="Q2709">
        <v>35</v>
      </c>
      <c r="R2709">
        <v>2</v>
      </c>
      <c r="AC2709" t="s">
        <v>1528</v>
      </c>
      <c r="AD2709" t="s">
        <v>43</v>
      </c>
    </row>
    <row r="2710" spans="1:30" x14ac:dyDescent="0.3">
      <c r="A2710">
        <v>769</v>
      </c>
      <c r="B2710">
        <v>14721</v>
      </c>
      <c r="C2710" t="s">
        <v>1718</v>
      </c>
      <c r="D2710">
        <v>20160524</v>
      </c>
      <c r="E2710">
        <v>1</v>
      </c>
      <c r="F2710" t="s">
        <v>45</v>
      </c>
      <c r="H2710" t="s">
        <v>1719</v>
      </c>
      <c r="I2710" t="s">
        <v>1720</v>
      </c>
      <c r="J2710" t="s">
        <v>1721</v>
      </c>
      <c r="K2710">
        <v>4</v>
      </c>
      <c r="L2710" s="1">
        <v>0.65625</v>
      </c>
      <c r="M2710" s="1">
        <v>0.73958333333333337</v>
      </c>
      <c r="N2710" t="s">
        <v>1722</v>
      </c>
      <c r="P2710" t="s">
        <v>42</v>
      </c>
      <c r="AD2710" t="s">
        <v>43</v>
      </c>
    </row>
    <row r="2711" spans="1:30" hidden="1" x14ac:dyDescent="0.3">
      <c r="A2711">
        <v>152</v>
      </c>
      <c r="B2711">
        <v>20992</v>
      </c>
      <c r="C2711" t="s">
        <v>7344</v>
      </c>
      <c r="AD2711" t="s">
        <v>29</v>
      </c>
    </row>
    <row r="2712" spans="1:30" x14ac:dyDescent="0.3">
      <c r="A2712">
        <v>769</v>
      </c>
      <c r="B2712">
        <v>14733</v>
      </c>
      <c r="C2712" t="s">
        <v>1736</v>
      </c>
      <c r="D2712">
        <v>20160527</v>
      </c>
      <c r="E2712">
        <v>4</v>
      </c>
      <c r="F2712" t="s">
        <v>38</v>
      </c>
      <c r="H2712" t="s">
        <v>1737</v>
      </c>
      <c r="I2712" t="s">
        <v>1738</v>
      </c>
      <c r="J2712" t="s">
        <v>1721</v>
      </c>
      <c r="K2712">
        <v>4</v>
      </c>
      <c r="L2712" s="1">
        <v>0.40625</v>
      </c>
      <c r="M2712" s="1">
        <v>0.46875</v>
      </c>
      <c r="N2712" t="s">
        <v>1722</v>
      </c>
      <c r="P2712" t="s">
        <v>57</v>
      </c>
      <c r="Z2712" t="s">
        <v>1739</v>
      </c>
      <c r="AA2712" t="s">
        <v>1740</v>
      </c>
      <c r="AB2712" t="s">
        <v>1741</v>
      </c>
      <c r="AC2712" t="s">
        <v>1736</v>
      </c>
      <c r="AD2712" t="s">
        <v>43</v>
      </c>
    </row>
    <row r="2713" spans="1:30" hidden="1" x14ac:dyDescent="0.3">
      <c r="A2713">
        <v>389</v>
      </c>
      <c r="B2713">
        <v>21025</v>
      </c>
      <c r="C2713" t="s">
        <v>7348</v>
      </c>
      <c r="AD2713" t="s">
        <v>29</v>
      </c>
    </row>
    <row r="2714" spans="1:30" x14ac:dyDescent="0.3">
      <c r="A2714">
        <v>769</v>
      </c>
      <c r="B2714">
        <v>14734</v>
      </c>
      <c r="C2714" t="s">
        <v>1742</v>
      </c>
      <c r="D2714">
        <v>20160525</v>
      </c>
      <c r="E2714">
        <v>3</v>
      </c>
      <c r="F2714" t="s">
        <v>45</v>
      </c>
      <c r="H2714" t="s">
        <v>1743</v>
      </c>
      <c r="I2714" t="s">
        <v>1744</v>
      </c>
      <c r="J2714" t="s">
        <v>1721</v>
      </c>
      <c r="K2714">
        <v>4</v>
      </c>
      <c r="L2714" s="1">
        <v>0.47916666666666669</v>
      </c>
      <c r="M2714" s="1">
        <v>0.54166666666666663</v>
      </c>
      <c r="N2714" t="s">
        <v>1722</v>
      </c>
      <c r="P2714" t="s">
        <v>57</v>
      </c>
      <c r="W2714" t="s">
        <v>1745</v>
      </c>
      <c r="X2714" t="s">
        <v>1746</v>
      </c>
      <c r="Y2714" t="s">
        <v>1747</v>
      </c>
      <c r="AA2714" t="s">
        <v>1748</v>
      </c>
      <c r="AB2714" t="s">
        <v>1749</v>
      </c>
      <c r="AC2714" t="s">
        <v>1742</v>
      </c>
      <c r="AD2714" t="s">
        <v>43</v>
      </c>
    </row>
    <row r="2715" spans="1:30" x14ac:dyDescent="0.3">
      <c r="A2715">
        <v>769</v>
      </c>
      <c r="B2715">
        <v>14738</v>
      </c>
      <c r="C2715" t="s">
        <v>1760</v>
      </c>
      <c r="D2715">
        <v>20160526</v>
      </c>
      <c r="E2715">
        <v>2</v>
      </c>
      <c r="F2715" t="s">
        <v>45</v>
      </c>
      <c r="H2715" t="s">
        <v>1719</v>
      </c>
      <c r="I2715" t="s">
        <v>1720</v>
      </c>
      <c r="J2715" t="s">
        <v>1721</v>
      </c>
      <c r="K2715">
        <v>4</v>
      </c>
      <c r="L2715" s="1">
        <v>0.375</v>
      </c>
      <c r="M2715" s="1">
        <v>0.54166666666666663</v>
      </c>
      <c r="N2715" t="s">
        <v>1722</v>
      </c>
      <c r="P2715" t="s">
        <v>57</v>
      </c>
      <c r="S2715">
        <v>1</v>
      </c>
      <c r="T2715" t="s">
        <v>1761</v>
      </c>
      <c r="U2715" t="s">
        <v>1762</v>
      </c>
      <c r="AA2715" t="s">
        <v>1763</v>
      </c>
      <c r="AB2715" t="s">
        <v>1764</v>
      </c>
      <c r="AC2715" t="s">
        <v>1760</v>
      </c>
      <c r="AD2715" t="s">
        <v>43</v>
      </c>
    </row>
    <row r="2716" spans="1:30" x14ac:dyDescent="0.3">
      <c r="A2716">
        <v>955</v>
      </c>
      <c r="B2716">
        <v>14811</v>
      </c>
      <c r="C2716" t="s">
        <v>1843</v>
      </c>
      <c r="D2716">
        <v>20160527</v>
      </c>
      <c r="E2716">
        <v>2</v>
      </c>
      <c r="F2716" t="s">
        <v>38</v>
      </c>
      <c r="H2716" t="s">
        <v>1846</v>
      </c>
      <c r="I2716" t="s">
        <v>1847</v>
      </c>
      <c r="J2716" t="s">
        <v>1848</v>
      </c>
      <c r="K2716">
        <v>4</v>
      </c>
      <c r="L2716" s="1">
        <v>0.60416666666666663</v>
      </c>
      <c r="M2716" s="1">
        <v>0.66666666666666663</v>
      </c>
      <c r="N2716" t="s">
        <v>1823</v>
      </c>
      <c r="P2716" t="s">
        <v>42</v>
      </c>
      <c r="AD2716" t="s">
        <v>43</v>
      </c>
    </row>
    <row r="2717" spans="1:30" x14ac:dyDescent="0.3">
      <c r="A2717">
        <v>935</v>
      </c>
      <c r="B2717">
        <v>14812</v>
      </c>
      <c r="C2717" t="s">
        <v>1849</v>
      </c>
      <c r="D2717">
        <v>20160525</v>
      </c>
      <c r="E2717">
        <v>3</v>
      </c>
      <c r="F2717" t="s">
        <v>45</v>
      </c>
      <c r="G2717">
        <v>1</v>
      </c>
      <c r="H2717" t="s">
        <v>1850</v>
      </c>
      <c r="I2717" t="s">
        <v>1851</v>
      </c>
      <c r="J2717" t="s">
        <v>1852</v>
      </c>
      <c r="K2717">
        <v>4</v>
      </c>
      <c r="L2717" s="1">
        <v>0.41666666666666669</v>
      </c>
      <c r="M2717" s="1">
        <v>0.54166666666666663</v>
      </c>
      <c r="N2717" t="s">
        <v>1853</v>
      </c>
      <c r="O2717" t="s">
        <v>1854</v>
      </c>
      <c r="P2717" t="s">
        <v>42</v>
      </c>
      <c r="AD2717" t="s">
        <v>43</v>
      </c>
    </row>
    <row r="2718" spans="1:30" hidden="1" x14ac:dyDescent="0.3">
      <c r="A2718">
        <v>1116</v>
      </c>
      <c r="B2718">
        <v>21039</v>
      </c>
      <c r="C2718" t="s">
        <v>7363</v>
      </c>
      <c r="AD2718" t="s">
        <v>31</v>
      </c>
    </row>
    <row r="2719" spans="1:30" hidden="1" x14ac:dyDescent="0.3">
      <c r="A2719">
        <v>40</v>
      </c>
      <c r="B2719">
        <v>21060</v>
      </c>
      <c r="C2719" t="s">
        <v>7364</v>
      </c>
      <c r="AD2719" t="s">
        <v>29</v>
      </c>
    </row>
    <row r="2720" spans="1:30" hidden="1" x14ac:dyDescent="0.3">
      <c r="A2720">
        <v>40</v>
      </c>
      <c r="B2720">
        <v>21066</v>
      </c>
      <c r="C2720" t="s">
        <v>7365</v>
      </c>
      <c r="AD2720" t="s">
        <v>29</v>
      </c>
    </row>
    <row r="2721" spans="1:30" hidden="1" x14ac:dyDescent="0.3">
      <c r="A2721">
        <v>40</v>
      </c>
      <c r="B2721">
        <v>21070</v>
      </c>
      <c r="C2721" t="s">
        <v>7366</v>
      </c>
      <c r="AD2721" t="s">
        <v>29</v>
      </c>
    </row>
    <row r="2722" spans="1:30" hidden="1" x14ac:dyDescent="0.3">
      <c r="A2722">
        <v>40</v>
      </c>
      <c r="B2722">
        <v>21077</v>
      </c>
      <c r="C2722" t="s">
        <v>7367</v>
      </c>
      <c r="AD2722" t="s">
        <v>29</v>
      </c>
    </row>
    <row r="2723" spans="1:30" x14ac:dyDescent="0.3">
      <c r="A2723">
        <v>935</v>
      </c>
      <c r="B2723">
        <v>14814</v>
      </c>
      <c r="C2723" t="s">
        <v>1849</v>
      </c>
      <c r="D2723">
        <v>20160526</v>
      </c>
      <c r="E2723">
        <v>3</v>
      </c>
      <c r="F2723" t="s">
        <v>45</v>
      </c>
      <c r="G2723">
        <v>1</v>
      </c>
      <c r="H2723" t="s">
        <v>1850</v>
      </c>
      <c r="I2723" t="s">
        <v>1851</v>
      </c>
      <c r="J2723" t="s">
        <v>1852</v>
      </c>
      <c r="K2723">
        <v>4</v>
      </c>
      <c r="L2723" s="1">
        <v>0.41666666666666669</v>
      </c>
      <c r="M2723" s="1">
        <v>0.54166666666666663</v>
      </c>
      <c r="N2723" t="s">
        <v>1853</v>
      </c>
      <c r="O2723" t="s">
        <v>1854</v>
      </c>
      <c r="P2723" t="s">
        <v>42</v>
      </c>
      <c r="AD2723" t="s">
        <v>43</v>
      </c>
    </row>
    <row r="2724" spans="1:30" x14ac:dyDescent="0.3">
      <c r="A2724">
        <v>611</v>
      </c>
      <c r="B2724">
        <v>14905</v>
      </c>
      <c r="C2724" t="s">
        <v>1977</v>
      </c>
      <c r="D2724">
        <v>20160523</v>
      </c>
      <c r="E2724">
        <v>2</v>
      </c>
      <c r="F2724" t="s">
        <v>45</v>
      </c>
      <c r="G2724">
        <v>1</v>
      </c>
      <c r="H2724" t="s">
        <v>1978</v>
      </c>
      <c r="I2724" t="s">
        <v>1979</v>
      </c>
      <c r="J2724" t="s">
        <v>1439</v>
      </c>
      <c r="K2724">
        <v>4</v>
      </c>
      <c r="L2724" s="1">
        <v>0.58333333333333337</v>
      </c>
      <c r="M2724" s="1">
        <v>0.70833333333333337</v>
      </c>
      <c r="N2724" t="s">
        <v>1980</v>
      </c>
      <c r="O2724" t="s">
        <v>1981</v>
      </c>
      <c r="P2724" t="s">
        <v>42</v>
      </c>
      <c r="AD2724" t="s">
        <v>43</v>
      </c>
    </row>
    <row r="2725" spans="1:30" x14ac:dyDescent="0.3">
      <c r="A2725">
        <v>611</v>
      </c>
      <c r="B2725">
        <v>14906</v>
      </c>
      <c r="C2725" t="s">
        <v>1982</v>
      </c>
      <c r="D2725">
        <v>20160526</v>
      </c>
      <c r="E2725">
        <v>4</v>
      </c>
      <c r="F2725" t="s">
        <v>38</v>
      </c>
      <c r="G2725">
        <v>1</v>
      </c>
      <c r="H2725" t="s">
        <v>1983</v>
      </c>
      <c r="I2725" t="s">
        <v>1984</v>
      </c>
      <c r="J2725" t="s">
        <v>1439</v>
      </c>
      <c r="K2725">
        <v>4</v>
      </c>
      <c r="L2725" s="1">
        <v>0.41666666666666669</v>
      </c>
      <c r="M2725" s="1">
        <v>0.54166666666666663</v>
      </c>
      <c r="N2725" t="s">
        <v>1980</v>
      </c>
      <c r="O2725" t="s">
        <v>1985</v>
      </c>
      <c r="P2725" t="s">
        <v>42</v>
      </c>
      <c r="AD2725" t="s">
        <v>43</v>
      </c>
    </row>
    <row r="2726" spans="1:30" x14ac:dyDescent="0.3">
      <c r="A2726">
        <v>611</v>
      </c>
      <c r="B2726">
        <v>14915</v>
      </c>
      <c r="C2726" t="s">
        <v>2000</v>
      </c>
      <c r="D2726">
        <v>20160527</v>
      </c>
      <c r="E2726">
        <v>4</v>
      </c>
      <c r="F2726" t="s">
        <v>45</v>
      </c>
      <c r="G2726">
        <v>1</v>
      </c>
      <c r="H2726" t="s">
        <v>1978</v>
      </c>
      <c r="I2726" t="s">
        <v>2001</v>
      </c>
      <c r="J2726" t="s">
        <v>1439</v>
      </c>
      <c r="K2726">
        <v>4</v>
      </c>
      <c r="L2726" s="1">
        <v>0.39583333333333331</v>
      </c>
      <c r="M2726" s="1">
        <v>0.52083333333333337</v>
      </c>
      <c r="N2726" t="s">
        <v>1980</v>
      </c>
      <c r="P2726" t="s">
        <v>42</v>
      </c>
      <c r="AD2726" t="s">
        <v>43</v>
      </c>
    </row>
    <row r="2727" spans="1:30" x14ac:dyDescent="0.3">
      <c r="A2727">
        <v>611</v>
      </c>
      <c r="B2727">
        <v>14916</v>
      </c>
      <c r="C2727" t="s">
        <v>2002</v>
      </c>
      <c r="D2727">
        <v>20160526</v>
      </c>
      <c r="E2727">
        <v>1</v>
      </c>
      <c r="F2727" t="s">
        <v>45</v>
      </c>
      <c r="H2727" t="s">
        <v>2003</v>
      </c>
      <c r="I2727" t="s">
        <v>2001</v>
      </c>
      <c r="J2727" t="s">
        <v>1439</v>
      </c>
      <c r="K2727">
        <v>4</v>
      </c>
      <c r="L2727" s="1">
        <v>0.77083333333333337</v>
      </c>
      <c r="M2727" s="1">
        <v>0.83333333333333337</v>
      </c>
      <c r="N2727" t="s">
        <v>1980</v>
      </c>
      <c r="P2727" t="s">
        <v>42</v>
      </c>
      <c r="AD2727" t="s">
        <v>43</v>
      </c>
    </row>
    <row r="2728" spans="1:30" hidden="1" x14ac:dyDescent="0.3">
      <c r="A2728">
        <v>40</v>
      </c>
      <c r="B2728">
        <v>21085</v>
      </c>
      <c r="C2728" t="s">
        <v>7388</v>
      </c>
      <c r="AD2728" t="s">
        <v>31</v>
      </c>
    </row>
    <row r="2729" spans="1:30" hidden="1" x14ac:dyDescent="0.3">
      <c r="A2729">
        <v>844</v>
      </c>
      <c r="B2729">
        <v>21089</v>
      </c>
      <c r="C2729" t="s">
        <v>777</v>
      </c>
      <c r="AD2729" t="s">
        <v>31</v>
      </c>
    </row>
    <row r="2730" spans="1:30" hidden="1" x14ac:dyDescent="0.3">
      <c r="A2730">
        <v>436</v>
      </c>
      <c r="B2730">
        <v>21109</v>
      </c>
      <c r="C2730" t="s">
        <v>7389</v>
      </c>
      <c r="AD2730" t="s">
        <v>29</v>
      </c>
    </row>
    <row r="2731" spans="1:30" x14ac:dyDescent="0.3">
      <c r="A2731">
        <v>611</v>
      </c>
      <c r="B2731">
        <v>14917</v>
      </c>
      <c r="C2731" t="s">
        <v>2004</v>
      </c>
      <c r="D2731">
        <v>20160525</v>
      </c>
      <c r="E2731">
        <v>4</v>
      </c>
      <c r="F2731" t="s">
        <v>45</v>
      </c>
      <c r="G2731">
        <v>1</v>
      </c>
      <c r="H2731" t="s">
        <v>1978</v>
      </c>
      <c r="I2731" t="s">
        <v>2001</v>
      </c>
      <c r="J2731" t="s">
        <v>1439</v>
      </c>
      <c r="K2731">
        <v>4</v>
      </c>
      <c r="L2731" s="1">
        <v>0.39583333333333331</v>
      </c>
      <c r="M2731" s="1">
        <v>0.52083333333333337</v>
      </c>
      <c r="N2731" t="s">
        <v>1980</v>
      </c>
      <c r="P2731" t="s">
        <v>42</v>
      </c>
      <c r="AD2731" t="s">
        <v>43</v>
      </c>
    </row>
    <row r="2732" spans="1:30" hidden="1" x14ac:dyDescent="0.3">
      <c r="A2732">
        <v>665</v>
      </c>
      <c r="B2732">
        <v>21141</v>
      </c>
      <c r="C2732" t="s">
        <v>2895</v>
      </c>
      <c r="AD2732" t="s">
        <v>31</v>
      </c>
    </row>
    <row r="2733" spans="1:30" hidden="1" x14ac:dyDescent="0.3">
      <c r="A2733">
        <v>665</v>
      </c>
      <c r="B2733">
        <v>21156</v>
      </c>
      <c r="C2733" t="s">
        <v>2898</v>
      </c>
      <c r="AD2733" t="s">
        <v>31</v>
      </c>
    </row>
    <row r="2734" spans="1:30" hidden="1" x14ac:dyDescent="0.3">
      <c r="A2734">
        <v>665</v>
      </c>
      <c r="B2734">
        <v>21160</v>
      </c>
      <c r="C2734" t="s">
        <v>7392</v>
      </c>
      <c r="AD2734" t="s">
        <v>31</v>
      </c>
    </row>
    <row r="2735" spans="1:30" hidden="1" x14ac:dyDescent="0.3">
      <c r="A2735">
        <v>665</v>
      </c>
      <c r="B2735">
        <v>21162</v>
      </c>
      <c r="C2735" t="s">
        <v>2905</v>
      </c>
      <c r="AD2735" t="s">
        <v>31</v>
      </c>
    </row>
    <row r="2736" spans="1:30" hidden="1" x14ac:dyDescent="0.3">
      <c r="A2736">
        <v>665</v>
      </c>
      <c r="B2736">
        <v>21164</v>
      </c>
      <c r="C2736" t="s">
        <v>7393</v>
      </c>
      <c r="AD2736" t="s">
        <v>31</v>
      </c>
    </row>
    <row r="2737" spans="1:30" hidden="1" x14ac:dyDescent="0.3">
      <c r="A2737">
        <v>1490</v>
      </c>
      <c r="B2737">
        <v>21166</v>
      </c>
      <c r="C2737" t="s">
        <v>7394</v>
      </c>
      <c r="AD2737" t="s">
        <v>29</v>
      </c>
    </row>
    <row r="2738" spans="1:30" hidden="1" x14ac:dyDescent="0.3">
      <c r="A2738">
        <v>665</v>
      </c>
      <c r="B2738">
        <v>21170</v>
      </c>
      <c r="C2738" t="s">
        <v>2913</v>
      </c>
      <c r="AD2738" t="s">
        <v>31</v>
      </c>
    </row>
    <row r="2739" spans="1:30" hidden="1" x14ac:dyDescent="0.3">
      <c r="A2739">
        <v>665</v>
      </c>
      <c r="B2739">
        <v>21172</v>
      </c>
      <c r="C2739" t="s">
        <v>2924</v>
      </c>
      <c r="AD2739" t="s">
        <v>31</v>
      </c>
    </row>
    <row r="2740" spans="1:30" x14ac:dyDescent="0.3">
      <c r="A2740">
        <v>769</v>
      </c>
      <c r="B2740">
        <v>15030</v>
      </c>
      <c r="C2740" t="s">
        <v>2198</v>
      </c>
      <c r="D2740">
        <v>20160523</v>
      </c>
      <c r="E2740">
        <v>3</v>
      </c>
      <c r="F2740" t="s">
        <v>45</v>
      </c>
      <c r="H2740" t="s">
        <v>2199</v>
      </c>
      <c r="I2740" t="s">
        <v>2200</v>
      </c>
      <c r="J2740" t="s">
        <v>1721</v>
      </c>
      <c r="K2740">
        <v>4</v>
      </c>
      <c r="L2740" s="1">
        <v>0.40625</v>
      </c>
      <c r="M2740" s="1">
        <v>0.46875</v>
      </c>
      <c r="N2740" t="s">
        <v>1722</v>
      </c>
      <c r="P2740" t="s">
        <v>42</v>
      </c>
      <c r="AD2740" t="s">
        <v>43</v>
      </c>
    </row>
    <row r="2741" spans="1:30" hidden="1" x14ac:dyDescent="0.3">
      <c r="A2741">
        <v>665</v>
      </c>
      <c r="B2741">
        <v>21176</v>
      </c>
      <c r="C2741" t="s">
        <v>3210</v>
      </c>
      <c r="AD2741" t="s">
        <v>31</v>
      </c>
    </row>
    <row r="2742" spans="1:30" x14ac:dyDescent="0.3">
      <c r="A2742">
        <v>1155</v>
      </c>
      <c r="B2742">
        <v>15737</v>
      </c>
      <c r="C2742" t="s">
        <v>2885</v>
      </c>
      <c r="D2742">
        <v>20160523</v>
      </c>
      <c r="E2742">
        <v>4</v>
      </c>
      <c r="F2742" t="s">
        <v>38</v>
      </c>
      <c r="H2742" t="s">
        <v>2886</v>
      </c>
      <c r="I2742" t="s">
        <v>2887</v>
      </c>
      <c r="J2742" t="s">
        <v>1852</v>
      </c>
      <c r="K2742">
        <v>4</v>
      </c>
      <c r="L2742" s="1">
        <v>0.67708333333333337</v>
      </c>
      <c r="M2742" s="1">
        <v>0.75</v>
      </c>
      <c r="N2742" t="s">
        <v>2888</v>
      </c>
      <c r="P2742" t="s">
        <v>42</v>
      </c>
      <c r="AD2742" t="s">
        <v>43</v>
      </c>
    </row>
    <row r="2743" spans="1:30" x14ac:dyDescent="0.3">
      <c r="A2743">
        <v>1155</v>
      </c>
      <c r="B2743">
        <v>15739</v>
      </c>
      <c r="C2743" t="s">
        <v>2889</v>
      </c>
      <c r="D2743">
        <v>20160526</v>
      </c>
      <c r="E2743">
        <v>2</v>
      </c>
      <c r="F2743" t="s">
        <v>38</v>
      </c>
      <c r="H2743" t="s">
        <v>2890</v>
      </c>
      <c r="I2743" t="s">
        <v>2891</v>
      </c>
      <c r="J2743" t="s">
        <v>1848</v>
      </c>
      <c r="K2743">
        <v>4</v>
      </c>
      <c r="L2743" s="1">
        <v>0.41666666666666669</v>
      </c>
      <c r="M2743" s="1">
        <v>0.5</v>
      </c>
      <c r="N2743" t="s">
        <v>2888</v>
      </c>
      <c r="P2743" t="s">
        <v>42</v>
      </c>
      <c r="AD2743" t="s">
        <v>43</v>
      </c>
    </row>
    <row r="2744" spans="1:30" hidden="1" x14ac:dyDescent="0.3">
      <c r="A2744">
        <v>665</v>
      </c>
      <c r="B2744">
        <v>21183</v>
      </c>
      <c r="C2744" t="s">
        <v>7411</v>
      </c>
      <c r="AD2744" t="s">
        <v>31</v>
      </c>
    </row>
    <row r="2745" spans="1:30" x14ac:dyDescent="0.3">
      <c r="A2745">
        <v>564</v>
      </c>
      <c r="B2745">
        <v>15783</v>
      </c>
      <c r="C2745" t="s">
        <v>2952</v>
      </c>
      <c r="D2745">
        <v>20160523</v>
      </c>
      <c r="E2745">
        <v>2</v>
      </c>
      <c r="F2745" t="s">
        <v>45</v>
      </c>
      <c r="G2745">
        <v>1</v>
      </c>
      <c r="H2745" t="s">
        <v>2953</v>
      </c>
      <c r="I2745" t="s">
        <v>2954</v>
      </c>
      <c r="J2745" t="s">
        <v>1852</v>
      </c>
      <c r="K2745">
        <v>4</v>
      </c>
      <c r="P2745" t="s">
        <v>57</v>
      </c>
      <c r="S2745">
        <v>4</v>
      </c>
      <c r="T2745" t="s">
        <v>2955</v>
      </c>
      <c r="U2745" t="s">
        <v>2956</v>
      </c>
      <c r="AA2745" t="s">
        <v>2957</v>
      </c>
      <c r="AD2745" t="s">
        <v>43</v>
      </c>
    </row>
    <row r="2746" spans="1:30" hidden="1" x14ac:dyDescent="0.3">
      <c r="A2746">
        <v>665</v>
      </c>
      <c r="B2746">
        <v>21187</v>
      </c>
      <c r="C2746" t="s">
        <v>7412</v>
      </c>
      <c r="AD2746" t="s">
        <v>31</v>
      </c>
    </row>
    <row r="2747" spans="1:30" x14ac:dyDescent="0.3">
      <c r="A2747">
        <v>564</v>
      </c>
      <c r="B2747">
        <v>15784</v>
      </c>
      <c r="C2747" t="s">
        <v>2958</v>
      </c>
      <c r="D2747">
        <v>20160523</v>
      </c>
      <c r="E2747">
        <v>2</v>
      </c>
      <c r="F2747" t="s">
        <v>45</v>
      </c>
      <c r="G2747">
        <v>1</v>
      </c>
      <c r="H2747" t="s">
        <v>2953</v>
      </c>
      <c r="I2747" t="s">
        <v>2954</v>
      </c>
      <c r="J2747" t="s">
        <v>1852</v>
      </c>
      <c r="K2747">
        <v>4</v>
      </c>
      <c r="P2747" t="s">
        <v>57</v>
      </c>
      <c r="S2747">
        <v>1</v>
      </c>
      <c r="T2747" t="s">
        <v>2959</v>
      </c>
      <c r="U2747" t="s">
        <v>2960</v>
      </c>
      <c r="AA2747" t="s">
        <v>2961</v>
      </c>
      <c r="AD2747" t="s">
        <v>43</v>
      </c>
    </row>
    <row r="2748" spans="1:30" x14ac:dyDescent="0.3">
      <c r="A2748">
        <v>564</v>
      </c>
      <c r="B2748">
        <v>15785</v>
      </c>
      <c r="C2748" t="s">
        <v>2962</v>
      </c>
      <c r="D2748">
        <v>20160524</v>
      </c>
      <c r="E2748">
        <v>2</v>
      </c>
      <c r="F2748" t="s">
        <v>45</v>
      </c>
      <c r="H2748" t="s">
        <v>2953</v>
      </c>
      <c r="I2748" t="s">
        <v>2954</v>
      </c>
      <c r="J2748" t="s">
        <v>1852</v>
      </c>
      <c r="K2748">
        <v>4</v>
      </c>
      <c r="P2748" t="s">
        <v>57</v>
      </c>
      <c r="S2748">
        <v>10</v>
      </c>
      <c r="T2748" t="s">
        <v>2963</v>
      </c>
      <c r="U2748" t="s">
        <v>1070</v>
      </c>
      <c r="AA2748" t="s">
        <v>2964</v>
      </c>
      <c r="AD2748" t="s">
        <v>43</v>
      </c>
    </row>
    <row r="2749" spans="1:30" hidden="1" x14ac:dyDescent="0.3">
      <c r="A2749">
        <v>1490</v>
      </c>
      <c r="B2749">
        <v>21195</v>
      </c>
      <c r="C2749" t="s">
        <v>7395</v>
      </c>
      <c r="AD2749" t="s">
        <v>29</v>
      </c>
    </row>
    <row r="2750" spans="1:30" hidden="1" x14ac:dyDescent="0.3">
      <c r="A2750">
        <v>1490</v>
      </c>
      <c r="B2750">
        <v>21198</v>
      </c>
      <c r="C2750" t="s">
        <v>7425</v>
      </c>
      <c r="AD2750" t="s">
        <v>29</v>
      </c>
    </row>
    <row r="2751" spans="1:30" hidden="1" x14ac:dyDescent="0.3">
      <c r="A2751">
        <v>1490</v>
      </c>
      <c r="B2751">
        <v>21201</v>
      </c>
      <c r="C2751" t="s">
        <v>7420</v>
      </c>
      <c r="AD2751" t="s">
        <v>29</v>
      </c>
    </row>
    <row r="2752" spans="1:30" hidden="1" x14ac:dyDescent="0.3">
      <c r="A2752">
        <v>1490</v>
      </c>
      <c r="B2752">
        <v>21204</v>
      </c>
      <c r="C2752" t="s">
        <v>7414</v>
      </c>
      <c r="AD2752" t="s">
        <v>29</v>
      </c>
    </row>
    <row r="2753" spans="1:30" x14ac:dyDescent="0.3">
      <c r="A2753">
        <v>564</v>
      </c>
      <c r="B2753">
        <v>15786</v>
      </c>
      <c r="C2753" t="s">
        <v>2965</v>
      </c>
      <c r="D2753">
        <v>20160525</v>
      </c>
      <c r="E2753">
        <v>1</v>
      </c>
      <c r="F2753" t="s">
        <v>45</v>
      </c>
      <c r="G2753">
        <v>1</v>
      </c>
      <c r="H2753" t="s">
        <v>2953</v>
      </c>
      <c r="I2753" t="s">
        <v>2954</v>
      </c>
      <c r="J2753" t="s">
        <v>1852</v>
      </c>
      <c r="K2753">
        <v>4</v>
      </c>
      <c r="P2753" t="s">
        <v>57</v>
      </c>
      <c r="Q2753">
        <v>30</v>
      </c>
      <c r="R2753">
        <v>1</v>
      </c>
      <c r="AA2753" t="s">
        <v>2966</v>
      </c>
      <c r="AD2753" t="s">
        <v>43</v>
      </c>
    </row>
    <row r="2754" spans="1:30" hidden="1" x14ac:dyDescent="0.3">
      <c r="A2754">
        <v>1237</v>
      </c>
      <c r="B2754">
        <v>21221</v>
      </c>
      <c r="C2754" t="s">
        <v>7431</v>
      </c>
      <c r="AD2754" t="s">
        <v>31</v>
      </c>
    </row>
    <row r="2755" spans="1:30" hidden="1" x14ac:dyDescent="0.3">
      <c r="A2755">
        <v>1005</v>
      </c>
      <c r="B2755">
        <v>21224</v>
      </c>
      <c r="C2755" t="s">
        <v>2128</v>
      </c>
      <c r="AD2755" t="s">
        <v>29</v>
      </c>
    </row>
    <row r="2756" spans="1:30" x14ac:dyDescent="0.3">
      <c r="A2756">
        <v>106</v>
      </c>
      <c r="B2756">
        <v>15946</v>
      </c>
      <c r="C2756" t="s">
        <v>3166</v>
      </c>
      <c r="D2756">
        <v>20160523</v>
      </c>
      <c r="E2756">
        <v>1</v>
      </c>
      <c r="F2756" t="s">
        <v>45</v>
      </c>
      <c r="G2756">
        <v>1</v>
      </c>
      <c r="H2756" t="s">
        <v>3167</v>
      </c>
      <c r="J2756" t="s">
        <v>1439</v>
      </c>
      <c r="K2756">
        <v>4</v>
      </c>
      <c r="L2756" s="1">
        <v>0.5</v>
      </c>
      <c r="M2756" s="1">
        <v>0.66666666666666663</v>
      </c>
      <c r="P2756" t="s">
        <v>57</v>
      </c>
      <c r="Q2756">
        <v>240</v>
      </c>
      <c r="R2756">
        <v>12</v>
      </c>
      <c r="AB2756" t="s">
        <v>3168</v>
      </c>
      <c r="AC2756" t="s">
        <v>3166</v>
      </c>
      <c r="AD2756" t="s">
        <v>43</v>
      </c>
    </row>
    <row r="2757" spans="1:30" x14ac:dyDescent="0.3">
      <c r="A2757">
        <v>106</v>
      </c>
      <c r="B2757">
        <v>15949</v>
      </c>
      <c r="C2757" t="s">
        <v>3170</v>
      </c>
      <c r="D2757">
        <v>20160524</v>
      </c>
      <c r="E2757">
        <v>3</v>
      </c>
      <c r="F2757" t="s">
        <v>45</v>
      </c>
      <c r="G2757">
        <v>1</v>
      </c>
      <c r="H2757" t="s">
        <v>3171</v>
      </c>
      <c r="J2757" t="s">
        <v>1439</v>
      </c>
      <c r="K2757">
        <v>4</v>
      </c>
      <c r="P2757" t="s">
        <v>57</v>
      </c>
      <c r="W2757" t="s">
        <v>3172</v>
      </c>
      <c r="X2757" t="s">
        <v>3173</v>
      </c>
      <c r="Y2757">
        <v>27</v>
      </c>
      <c r="AC2757" t="s">
        <v>3170</v>
      </c>
      <c r="AD2757" t="s">
        <v>43</v>
      </c>
    </row>
    <row r="2758" spans="1:30" hidden="1" x14ac:dyDescent="0.3">
      <c r="A2758">
        <v>482</v>
      </c>
      <c r="B2758">
        <v>21230</v>
      </c>
      <c r="C2758" t="s">
        <v>7440</v>
      </c>
      <c r="AD2758" t="s">
        <v>29</v>
      </c>
    </row>
    <row r="2759" spans="1:30" hidden="1" x14ac:dyDescent="0.3">
      <c r="A2759">
        <v>482</v>
      </c>
      <c r="B2759">
        <v>21234</v>
      </c>
      <c r="C2759" t="s">
        <v>7441</v>
      </c>
      <c r="AD2759" t="s">
        <v>29</v>
      </c>
    </row>
    <row r="2760" spans="1:30" hidden="1" x14ac:dyDescent="0.3">
      <c r="A2760">
        <v>482</v>
      </c>
      <c r="B2760">
        <v>21237</v>
      </c>
      <c r="C2760" t="s">
        <v>7442</v>
      </c>
      <c r="AD2760" t="s">
        <v>29</v>
      </c>
    </row>
    <row r="2761" spans="1:30" x14ac:dyDescent="0.3">
      <c r="A2761">
        <v>106</v>
      </c>
      <c r="B2761">
        <v>15951</v>
      </c>
      <c r="C2761" t="s">
        <v>3174</v>
      </c>
      <c r="D2761">
        <v>20160525</v>
      </c>
      <c r="E2761">
        <v>2</v>
      </c>
      <c r="F2761" t="s">
        <v>45</v>
      </c>
      <c r="G2761">
        <v>1</v>
      </c>
      <c r="J2761" t="s">
        <v>1439</v>
      </c>
      <c r="K2761">
        <v>4</v>
      </c>
      <c r="P2761" t="s">
        <v>57</v>
      </c>
      <c r="S2761">
        <v>1</v>
      </c>
      <c r="T2761" t="s">
        <v>3175</v>
      </c>
      <c r="U2761" t="s">
        <v>3176</v>
      </c>
      <c r="AC2761" t="s">
        <v>3174</v>
      </c>
      <c r="AD2761" t="s">
        <v>43</v>
      </c>
    </row>
    <row r="2762" spans="1:30" x14ac:dyDescent="0.3">
      <c r="A2762">
        <v>106</v>
      </c>
      <c r="B2762">
        <v>15952</v>
      </c>
      <c r="C2762" t="s">
        <v>3177</v>
      </c>
      <c r="D2762">
        <v>20160525</v>
      </c>
      <c r="E2762">
        <v>4</v>
      </c>
      <c r="F2762" t="s">
        <v>38</v>
      </c>
      <c r="G2762">
        <v>1</v>
      </c>
      <c r="H2762" t="s">
        <v>3178</v>
      </c>
      <c r="J2762" t="s">
        <v>1439</v>
      </c>
      <c r="K2762">
        <v>4</v>
      </c>
      <c r="P2762" t="s">
        <v>57</v>
      </c>
      <c r="Z2762">
        <v>25</v>
      </c>
      <c r="AB2762" t="s">
        <v>3179</v>
      </c>
      <c r="AC2762" t="s">
        <v>3177</v>
      </c>
      <c r="AD2762" t="s">
        <v>43</v>
      </c>
    </row>
    <row r="2763" spans="1:30" x14ac:dyDescent="0.3">
      <c r="A2763">
        <v>106</v>
      </c>
      <c r="B2763">
        <v>15957</v>
      </c>
      <c r="C2763" t="s">
        <v>3180</v>
      </c>
      <c r="D2763">
        <v>20160526</v>
      </c>
      <c r="E2763">
        <v>4</v>
      </c>
      <c r="F2763" t="s">
        <v>45</v>
      </c>
      <c r="G2763">
        <v>1</v>
      </c>
      <c r="J2763" t="s">
        <v>1439</v>
      </c>
      <c r="K2763">
        <v>4</v>
      </c>
      <c r="P2763" t="s">
        <v>57</v>
      </c>
      <c r="Z2763">
        <v>60</v>
      </c>
      <c r="AB2763" t="s">
        <v>3181</v>
      </c>
      <c r="AC2763" t="s">
        <v>3180</v>
      </c>
      <c r="AD2763" t="s">
        <v>43</v>
      </c>
    </row>
    <row r="2764" spans="1:30" x14ac:dyDescent="0.3">
      <c r="A2764">
        <v>564</v>
      </c>
      <c r="B2764">
        <v>15958</v>
      </c>
      <c r="C2764" t="s">
        <v>3182</v>
      </c>
      <c r="D2764">
        <v>20160526</v>
      </c>
      <c r="E2764">
        <v>2</v>
      </c>
      <c r="F2764" t="s">
        <v>45</v>
      </c>
      <c r="G2764">
        <v>1</v>
      </c>
      <c r="H2764" t="s">
        <v>2953</v>
      </c>
      <c r="I2764" t="s">
        <v>2954</v>
      </c>
      <c r="J2764" t="s">
        <v>1852</v>
      </c>
      <c r="K2764">
        <v>4</v>
      </c>
      <c r="P2764" t="s">
        <v>57</v>
      </c>
      <c r="S2764">
        <v>1</v>
      </c>
      <c r="T2764" t="s">
        <v>3183</v>
      </c>
      <c r="U2764" t="s">
        <v>1070</v>
      </c>
      <c r="AD2764" t="s">
        <v>43</v>
      </c>
    </row>
    <row r="2765" spans="1:30" x14ac:dyDescent="0.3">
      <c r="A2765">
        <v>564</v>
      </c>
      <c r="B2765">
        <v>15959</v>
      </c>
      <c r="C2765" t="s">
        <v>3184</v>
      </c>
      <c r="D2765">
        <v>20160526</v>
      </c>
      <c r="E2765">
        <v>2</v>
      </c>
      <c r="F2765" t="s">
        <v>45</v>
      </c>
      <c r="G2765">
        <v>1</v>
      </c>
      <c r="H2765" t="s">
        <v>2953</v>
      </c>
      <c r="I2765" t="s">
        <v>2954</v>
      </c>
      <c r="J2765" t="s">
        <v>1852</v>
      </c>
      <c r="K2765">
        <v>4</v>
      </c>
      <c r="P2765" t="s">
        <v>57</v>
      </c>
      <c r="S2765">
        <v>1</v>
      </c>
      <c r="T2765" t="s">
        <v>3185</v>
      </c>
      <c r="U2765" t="s">
        <v>1783</v>
      </c>
      <c r="AA2765" t="s">
        <v>3186</v>
      </c>
      <c r="AD2765" t="s">
        <v>43</v>
      </c>
    </row>
    <row r="2766" spans="1:30" hidden="1" x14ac:dyDescent="0.3">
      <c r="A2766">
        <v>946</v>
      </c>
      <c r="B2766">
        <v>21250</v>
      </c>
      <c r="C2766" t="s">
        <v>7464</v>
      </c>
      <c r="AD2766" t="s">
        <v>31</v>
      </c>
    </row>
    <row r="2767" spans="1:30" hidden="1" x14ac:dyDescent="0.3">
      <c r="A2767">
        <v>946</v>
      </c>
      <c r="B2767">
        <v>21252</v>
      </c>
      <c r="C2767" t="s">
        <v>7465</v>
      </c>
      <c r="AD2767" t="s">
        <v>31</v>
      </c>
    </row>
    <row r="2768" spans="1:30" hidden="1" x14ac:dyDescent="0.3">
      <c r="A2768">
        <v>946</v>
      </c>
      <c r="B2768">
        <v>21254</v>
      </c>
      <c r="C2768" t="s">
        <v>7466</v>
      </c>
      <c r="AD2768" t="s">
        <v>31</v>
      </c>
    </row>
    <row r="2769" spans="1:30" hidden="1" x14ac:dyDescent="0.3">
      <c r="A2769">
        <v>946</v>
      </c>
      <c r="B2769">
        <v>21256</v>
      </c>
      <c r="C2769" t="s">
        <v>7466</v>
      </c>
      <c r="AD2769" t="s">
        <v>31</v>
      </c>
    </row>
    <row r="2770" spans="1:30" hidden="1" x14ac:dyDescent="0.3">
      <c r="A2770">
        <v>946</v>
      </c>
      <c r="B2770">
        <v>21258</v>
      </c>
      <c r="C2770" t="s">
        <v>7466</v>
      </c>
      <c r="AD2770" t="s">
        <v>31</v>
      </c>
    </row>
    <row r="2771" spans="1:30" hidden="1" x14ac:dyDescent="0.3">
      <c r="A2771">
        <v>946</v>
      </c>
      <c r="B2771">
        <v>21260</v>
      </c>
      <c r="C2771" t="s">
        <v>7466</v>
      </c>
      <c r="AD2771" t="s">
        <v>31</v>
      </c>
    </row>
    <row r="2772" spans="1:30" hidden="1" x14ac:dyDescent="0.3">
      <c r="A2772">
        <v>946</v>
      </c>
      <c r="B2772">
        <v>21262</v>
      </c>
      <c r="C2772" t="s">
        <v>4155</v>
      </c>
      <c r="AD2772" t="s">
        <v>31</v>
      </c>
    </row>
    <row r="2773" spans="1:30" hidden="1" x14ac:dyDescent="0.3">
      <c r="A2773">
        <v>334</v>
      </c>
      <c r="B2773">
        <v>21280</v>
      </c>
      <c r="C2773" t="s">
        <v>7467</v>
      </c>
      <c r="AD2773" t="s">
        <v>31</v>
      </c>
    </row>
    <row r="2774" spans="1:30" hidden="1" x14ac:dyDescent="0.3">
      <c r="A2774">
        <v>334</v>
      </c>
      <c r="B2774">
        <v>21282</v>
      </c>
      <c r="C2774" t="s">
        <v>7467</v>
      </c>
      <c r="AD2774" t="s">
        <v>31</v>
      </c>
    </row>
    <row r="2775" spans="1:30" hidden="1" x14ac:dyDescent="0.3">
      <c r="A2775">
        <v>334</v>
      </c>
      <c r="B2775">
        <v>21284</v>
      </c>
      <c r="C2775" t="s">
        <v>7468</v>
      </c>
      <c r="AD2775" t="s">
        <v>31</v>
      </c>
    </row>
    <row r="2776" spans="1:30" hidden="1" x14ac:dyDescent="0.3">
      <c r="A2776">
        <v>428</v>
      </c>
      <c r="B2776">
        <v>21287</v>
      </c>
      <c r="C2776" t="s">
        <v>276</v>
      </c>
      <c r="AD2776" t="s">
        <v>29</v>
      </c>
    </row>
    <row r="2777" spans="1:30" x14ac:dyDescent="0.3">
      <c r="A2777">
        <v>564</v>
      </c>
      <c r="B2777">
        <v>15961</v>
      </c>
      <c r="C2777" t="s">
        <v>3187</v>
      </c>
      <c r="D2777">
        <v>20160526</v>
      </c>
      <c r="E2777">
        <v>2</v>
      </c>
      <c r="F2777" t="s">
        <v>45</v>
      </c>
      <c r="G2777">
        <v>1</v>
      </c>
      <c r="H2777" t="s">
        <v>2953</v>
      </c>
      <c r="I2777" t="s">
        <v>2954</v>
      </c>
      <c r="J2777" t="s">
        <v>1852</v>
      </c>
      <c r="K2777">
        <v>4</v>
      </c>
      <c r="P2777" t="s">
        <v>57</v>
      </c>
      <c r="S2777">
        <v>1</v>
      </c>
      <c r="T2777" t="s">
        <v>3188</v>
      </c>
      <c r="U2777" t="s">
        <v>2960</v>
      </c>
      <c r="AA2777" t="s">
        <v>3189</v>
      </c>
      <c r="AD2777" t="s">
        <v>43</v>
      </c>
    </row>
    <row r="2778" spans="1:30" hidden="1" x14ac:dyDescent="0.3">
      <c r="A2778">
        <v>252</v>
      </c>
      <c r="B2778">
        <v>21336</v>
      </c>
      <c r="C2778" t="s">
        <v>7470</v>
      </c>
      <c r="AD2778" t="s">
        <v>29</v>
      </c>
    </row>
    <row r="2779" spans="1:30" hidden="1" x14ac:dyDescent="0.3">
      <c r="A2779">
        <v>252</v>
      </c>
      <c r="B2779">
        <v>21340</v>
      </c>
      <c r="C2779" t="s">
        <v>7471</v>
      </c>
      <c r="AD2779" t="s">
        <v>29</v>
      </c>
    </row>
    <row r="2780" spans="1:30" hidden="1" x14ac:dyDescent="0.3">
      <c r="A2780">
        <v>252</v>
      </c>
      <c r="B2780">
        <v>21373</v>
      </c>
      <c r="C2780" t="s">
        <v>7472</v>
      </c>
      <c r="AD2780" t="s">
        <v>29</v>
      </c>
    </row>
    <row r="2781" spans="1:30" hidden="1" x14ac:dyDescent="0.3">
      <c r="A2781">
        <v>252</v>
      </c>
      <c r="B2781">
        <v>21375</v>
      </c>
      <c r="C2781" t="s">
        <v>7473</v>
      </c>
      <c r="AD2781" t="s">
        <v>29</v>
      </c>
    </row>
    <row r="2782" spans="1:30" hidden="1" x14ac:dyDescent="0.3">
      <c r="A2782">
        <v>252</v>
      </c>
      <c r="B2782">
        <v>21378</v>
      </c>
      <c r="C2782" t="s">
        <v>7474</v>
      </c>
      <c r="AD2782" t="s">
        <v>29</v>
      </c>
    </row>
    <row r="2783" spans="1:30" hidden="1" x14ac:dyDescent="0.3">
      <c r="A2783">
        <v>252</v>
      </c>
      <c r="B2783">
        <v>21381</v>
      </c>
      <c r="C2783" t="s">
        <v>6116</v>
      </c>
      <c r="AD2783" t="s">
        <v>29</v>
      </c>
    </row>
    <row r="2784" spans="1:30" hidden="1" x14ac:dyDescent="0.3">
      <c r="A2784">
        <v>741</v>
      </c>
      <c r="B2784">
        <v>21383</v>
      </c>
      <c r="C2784" t="s">
        <v>2063</v>
      </c>
      <c r="AD2784" t="s">
        <v>29</v>
      </c>
    </row>
    <row r="2785" spans="1:30" x14ac:dyDescent="0.3">
      <c r="A2785">
        <v>106</v>
      </c>
      <c r="B2785">
        <v>15962</v>
      </c>
      <c r="C2785" t="s">
        <v>3190</v>
      </c>
      <c r="D2785">
        <v>20160527</v>
      </c>
      <c r="E2785">
        <v>1</v>
      </c>
      <c r="F2785" t="s">
        <v>45</v>
      </c>
      <c r="G2785">
        <v>1</v>
      </c>
      <c r="J2785" t="s">
        <v>1439</v>
      </c>
      <c r="K2785">
        <v>4</v>
      </c>
      <c r="P2785" t="s">
        <v>57</v>
      </c>
      <c r="Q2785">
        <v>270</v>
      </c>
      <c r="R2785">
        <v>13</v>
      </c>
      <c r="AB2785" t="s">
        <v>3191</v>
      </c>
      <c r="AC2785" t="s">
        <v>3190</v>
      </c>
      <c r="AD2785" t="s">
        <v>43</v>
      </c>
    </row>
    <row r="2786" spans="1:30" x14ac:dyDescent="0.3">
      <c r="A2786">
        <v>564</v>
      </c>
      <c r="B2786">
        <v>15965</v>
      </c>
      <c r="C2786" t="s">
        <v>3203</v>
      </c>
      <c r="D2786">
        <v>20160527</v>
      </c>
      <c r="E2786">
        <v>2</v>
      </c>
      <c r="F2786" t="s">
        <v>45</v>
      </c>
      <c r="G2786">
        <v>1</v>
      </c>
      <c r="H2786" t="s">
        <v>2953</v>
      </c>
      <c r="I2786" t="s">
        <v>2954</v>
      </c>
      <c r="J2786" t="s">
        <v>1852</v>
      </c>
      <c r="K2786">
        <v>4</v>
      </c>
      <c r="P2786" t="s">
        <v>57</v>
      </c>
      <c r="S2786">
        <v>1</v>
      </c>
      <c r="T2786" t="s">
        <v>3204</v>
      </c>
      <c r="U2786" t="s">
        <v>3205</v>
      </c>
      <c r="AD2786" t="s">
        <v>43</v>
      </c>
    </row>
    <row r="2787" spans="1:30" hidden="1" x14ac:dyDescent="0.3">
      <c r="A2787">
        <v>433</v>
      </c>
      <c r="B2787">
        <v>21407</v>
      </c>
      <c r="C2787" t="s">
        <v>7482</v>
      </c>
      <c r="AD2787" t="s">
        <v>29</v>
      </c>
    </row>
    <row r="2788" spans="1:30" hidden="1" x14ac:dyDescent="0.3">
      <c r="A2788">
        <v>1211</v>
      </c>
      <c r="B2788">
        <v>21622</v>
      </c>
      <c r="C2788" t="s">
        <v>7483</v>
      </c>
      <c r="AD2788" t="s">
        <v>29</v>
      </c>
    </row>
    <row r="2789" spans="1:30" x14ac:dyDescent="0.3">
      <c r="A2789">
        <v>922</v>
      </c>
      <c r="B2789">
        <v>16053</v>
      </c>
      <c r="C2789" t="s">
        <v>3317</v>
      </c>
      <c r="D2789">
        <v>20160523</v>
      </c>
      <c r="E2789">
        <v>1</v>
      </c>
      <c r="F2789" t="s">
        <v>45</v>
      </c>
      <c r="G2789">
        <v>1</v>
      </c>
      <c r="H2789" t="s">
        <v>3318</v>
      </c>
      <c r="I2789" t="s">
        <v>3319</v>
      </c>
      <c r="J2789" t="s">
        <v>1848</v>
      </c>
      <c r="K2789">
        <v>4</v>
      </c>
      <c r="L2789" s="1">
        <v>0.45833333333333331</v>
      </c>
      <c r="M2789" s="1">
        <v>0.5</v>
      </c>
      <c r="N2789" t="s">
        <v>3320</v>
      </c>
      <c r="P2789" t="s">
        <v>57</v>
      </c>
      <c r="Q2789">
        <v>84</v>
      </c>
      <c r="R2789">
        <v>5</v>
      </c>
      <c r="AA2789" t="s">
        <v>3321</v>
      </c>
      <c r="AC2789" t="s">
        <v>3317</v>
      </c>
      <c r="AD2789" t="s">
        <v>43</v>
      </c>
    </row>
    <row r="2790" spans="1:30" x14ac:dyDescent="0.3">
      <c r="A2790">
        <v>922</v>
      </c>
      <c r="B2790">
        <v>16078</v>
      </c>
      <c r="C2790" t="s">
        <v>3377</v>
      </c>
      <c r="D2790">
        <v>20160527</v>
      </c>
      <c r="E2790">
        <v>4</v>
      </c>
      <c r="F2790" t="s">
        <v>38</v>
      </c>
      <c r="G2790">
        <v>1</v>
      </c>
      <c r="H2790" t="s">
        <v>3318</v>
      </c>
      <c r="I2790" t="s">
        <v>3378</v>
      </c>
      <c r="J2790" t="s">
        <v>1848</v>
      </c>
      <c r="K2790">
        <v>4</v>
      </c>
      <c r="L2790" s="1">
        <v>0.45833333333333331</v>
      </c>
      <c r="M2790" s="1">
        <v>0.5</v>
      </c>
      <c r="N2790" t="s">
        <v>3320</v>
      </c>
      <c r="P2790" t="s">
        <v>57</v>
      </c>
      <c r="Z2790">
        <v>84</v>
      </c>
      <c r="AA2790" t="s">
        <v>3379</v>
      </c>
      <c r="AC2790" t="s">
        <v>3377</v>
      </c>
      <c r="AD2790" t="s">
        <v>43</v>
      </c>
    </row>
    <row r="2791" spans="1:30" x14ac:dyDescent="0.3">
      <c r="A2791">
        <v>922</v>
      </c>
      <c r="B2791">
        <v>16400</v>
      </c>
      <c r="C2791" t="s">
        <v>3696</v>
      </c>
      <c r="D2791">
        <v>20160524</v>
      </c>
      <c r="E2791">
        <v>2</v>
      </c>
      <c r="F2791" t="s">
        <v>45</v>
      </c>
      <c r="G2791">
        <v>1</v>
      </c>
      <c r="H2791" t="s">
        <v>3318</v>
      </c>
      <c r="I2791" t="s">
        <v>3697</v>
      </c>
      <c r="J2791" t="s">
        <v>1848</v>
      </c>
      <c r="K2791">
        <v>4</v>
      </c>
      <c r="L2791" s="1">
        <v>0.45833333333333331</v>
      </c>
      <c r="M2791" s="1">
        <v>0.5</v>
      </c>
      <c r="N2791" t="s">
        <v>3698</v>
      </c>
      <c r="P2791" t="s">
        <v>57</v>
      </c>
      <c r="S2791">
        <v>1</v>
      </c>
      <c r="T2791" t="s">
        <v>3699</v>
      </c>
      <c r="U2791" t="s">
        <v>3700</v>
      </c>
      <c r="AA2791" t="s">
        <v>3701</v>
      </c>
      <c r="AC2791" t="s">
        <v>3696</v>
      </c>
      <c r="AD2791" t="s">
        <v>43</v>
      </c>
    </row>
    <row r="2792" spans="1:30" hidden="1" x14ac:dyDescent="0.3">
      <c r="A2792">
        <v>1482</v>
      </c>
      <c r="B2792">
        <v>21648</v>
      </c>
      <c r="C2792" t="s">
        <v>7498</v>
      </c>
      <c r="AD2792" t="s">
        <v>31</v>
      </c>
    </row>
    <row r="2793" spans="1:30" hidden="1" x14ac:dyDescent="0.3">
      <c r="A2793">
        <v>436</v>
      </c>
      <c r="B2793">
        <v>21659</v>
      </c>
      <c r="C2793" t="s">
        <v>7499</v>
      </c>
      <c r="AD2793" t="s">
        <v>29</v>
      </c>
    </row>
    <row r="2794" spans="1:30" hidden="1" x14ac:dyDescent="0.3">
      <c r="A2794">
        <v>436</v>
      </c>
      <c r="B2794">
        <v>21662</v>
      </c>
      <c r="C2794" t="s">
        <v>7500</v>
      </c>
      <c r="AD2794" t="s">
        <v>31</v>
      </c>
    </row>
    <row r="2795" spans="1:30" hidden="1" x14ac:dyDescent="0.3">
      <c r="A2795">
        <v>35</v>
      </c>
      <c r="B2795">
        <v>21696</v>
      </c>
      <c r="C2795" t="s">
        <v>7501</v>
      </c>
      <c r="AD2795" t="s">
        <v>29</v>
      </c>
    </row>
    <row r="2796" spans="1:30" x14ac:dyDescent="0.3">
      <c r="A2796">
        <v>1167</v>
      </c>
      <c r="B2796">
        <v>16675</v>
      </c>
      <c r="C2796" t="s">
        <v>3986</v>
      </c>
      <c r="D2796">
        <v>20160523</v>
      </c>
      <c r="E2796">
        <v>1</v>
      </c>
      <c r="F2796" t="s">
        <v>45</v>
      </c>
      <c r="G2796">
        <v>1</v>
      </c>
      <c r="H2796" t="s">
        <v>3987</v>
      </c>
      <c r="I2796" t="s">
        <v>3988</v>
      </c>
      <c r="J2796" t="s">
        <v>3989</v>
      </c>
      <c r="K2796">
        <v>4</v>
      </c>
      <c r="L2796" s="1">
        <v>0.47916666666666669</v>
      </c>
      <c r="M2796" s="1">
        <v>0.54861111111111105</v>
      </c>
      <c r="N2796" t="s">
        <v>3990</v>
      </c>
      <c r="O2796" t="s">
        <v>3991</v>
      </c>
      <c r="P2796" t="s">
        <v>42</v>
      </c>
      <c r="AD2796" t="s">
        <v>43</v>
      </c>
    </row>
    <row r="2797" spans="1:30" hidden="1" x14ac:dyDescent="0.3">
      <c r="A2797">
        <v>844</v>
      </c>
      <c r="B2797">
        <v>21727</v>
      </c>
      <c r="C2797" t="s">
        <v>7506</v>
      </c>
      <c r="AD2797" t="s">
        <v>31</v>
      </c>
    </row>
    <row r="2798" spans="1:30" hidden="1" x14ac:dyDescent="0.3">
      <c r="A2798">
        <v>844</v>
      </c>
      <c r="B2798">
        <v>21732</v>
      </c>
      <c r="C2798" t="s">
        <v>7506</v>
      </c>
      <c r="AD2798" t="s">
        <v>31</v>
      </c>
    </row>
    <row r="2799" spans="1:30" hidden="1" x14ac:dyDescent="0.3">
      <c r="A2799">
        <v>844</v>
      </c>
      <c r="B2799">
        <v>21737</v>
      </c>
      <c r="C2799" t="s">
        <v>777</v>
      </c>
      <c r="AD2799" t="s">
        <v>31</v>
      </c>
    </row>
    <row r="2800" spans="1:30" x14ac:dyDescent="0.3">
      <c r="A2800">
        <v>1167</v>
      </c>
      <c r="B2800">
        <v>16682</v>
      </c>
      <c r="C2800" t="s">
        <v>3999</v>
      </c>
      <c r="D2800">
        <v>20160524</v>
      </c>
      <c r="E2800">
        <v>4</v>
      </c>
      <c r="F2800" t="s">
        <v>38</v>
      </c>
      <c r="G2800">
        <v>1</v>
      </c>
      <c r="H2800" t="s">
        <v>3987</v>
      </c>
      <c r="I2800" t="s">
        <v>3988</v>
      </c>
      <c r="J2800" t="s">
        <v>3989</v>
      </c>
      <c r="K2800">
        <v>4</v>
      </c>
      <c r="L2800" s="1">
        <v>0.41666666666666669</v>
      </c>
      <c r="M2800" s="1">
        <v>0.54166666666666663</v>
      </c>
      <c r="N2800" t="s">
        <v>3990</v>
      </c>
      <c r="O2800" t="s">
        <v>4000</v>
      </c>
      <c r="P2800" t="s">
        <v>42</v>
      </c>
      <c r="AD2800" t="s">
        <v>43</v>
      </c>
    </row>
    <row r="2801" spans="1:30" hidden="1" x14ac:dyDescent="0.3">
      <c r="A2801">
        <v>868</v>
      </c>
      <c r="B2801">
        <v>21742</v>
      </c>
      <c r="C2801" t="s">
        <v>7509</v>
      </c>
      <c r="AD2801" t="s">
        <v>29</v>
      </c>
    </row>
    <row r="2802" spans="1:30" hidden="1" x14ac:dyDescent="0.3">
      <c r="A2802">
        <v>389</v>
      </c>
      <c r="B2802">
        <v>21744</v>
      </c>
      <c r="C2802" t="s">
        <v>7510</v>
      </c>
      <c r="AD2802" t="s">
        <v>29</v>
      </c>
    </row>
    <row r="2803" spans="1:30" hidden="1" x14ac:dyDescent="0.3">
      <c r="A2803">
        <v>389</v>
      </c>
      <c r="B2803">
        <v>21753</v>
      </c>
      <c r="C2803" t="s">
        <v>7511</v>
      </c>
      <c r="AD2803" t="s">
        <v>29</v>
      </c>
    </row>
    <row r="2804" spans="1:30" x14ac:dyDescent="0.3">
      <c r="A2804">
        <v>1167</v>
      </c>
      <c r="B2804">
        <v>16683</v>
      </c>
      <c r="C2804" t="s">
        <v>4001</v>
      </c>
      <c r="D2804">
        <v>20160525</v>
      </c>
      <c r="E2804">
        <v>2</v>
      </c>
      <c r="F2804" t="s">
        <v>45</v>
      </c>
      <c r="G2804">
        <v>1</v>
      </c>
      <c r="H2804" t="s">
        <v>3987</v>
      </c>
      <c r="I2804" t="s">
        <v>3988</v>
      </c>
      <c r="J2804" t="s">
        <v>3989</v>
      </c>
      <c r="K2804">
        <v>4</v>
      </c>
      <c r="L2804" s="1">
        <v>0.58333333333333337</v>
      </c>
      <c r="M2804" s="1">
        <v>0.66666666666666663</v>
      </c>
      <c r="N2804" t="s">
        <v>3990</v>
      </c>
      <c r="O2804" t="s">
        <v>4002</v>
      </c>
      <c r="P2804" t="s">
        <v>42</v>
      </c>
      <c r="AD2804" t="s">
        <v>43</v>
      </c>
    </row>
    <row r="2805" spans="1:30" x14ac:dyDescent="0.3">
      <c r="A2805">
        <v>1167</v>
      </c>
      <c r="B2805">
        <v>16684</v>
      </c>
      <c r="C2805" t="s">
        <v>4003</v>
      </c>
      <c r="D2805">
        <v>20160526</v>
      </c>
      <c r="E2805">
        <v>4</v>
      </c>
      <c r="F2805" t="s">
        <v>38</v>
      </c>
      <c r="G2805">
        <v>1</v>
      </c>
      <c r="H2805" t="s">
        <v>4004</v>
      </c>
      <c r="I2805" t="s">
        <v>4005</v>
      </c>
      <c r="J2805" t="s">
        <v>3989</v>
      </c>
      <c r="K2805">
        <v>4</v>
      </c>
      <c r="L2805" s="1">
        <v>0.45833333333333331</v>
      </c>
      <c r="M2805" s="1">
        <v>0.58333333333333337</v>
      </c>
      <c r="N2805" t="s">
        <v>3990</v>
      </c>
      <c r="O2805" t="s">
        <v>4000</v>
      </c>
      <c r="P2805" t="s">
        <v>42</v>
      </c>
      <c r="AD2805" t="s">
        <v>43</v>
      </c>
    </row>
    <row r="2806" spans="1:30" x14ac:dyDescent="0.3">
      <c r="A2806">
        <v>1167</v>
      </c>
      <c r="B2806">
        <v>16686</v>
      </c>
      <c r="C2806" t="s">
        <v>4010</v>
      </c>
      <c r="D2806">
        <v>20160527</v>
      </c>
      <c r="E2806">
        <v>3</v>
      </c>
      <c r="F2806" t="s">
        <v>45</v>
      </c>
      <c r="G2806">
        <v>1</v>
      </c>
      <c r="H2806" t="s">
        <v>3987</v>
      </c>
      <c r="I2806" t="s">
        <v>3988</v>
      </c>
      <c r="J2806" t="s">
        <v>3989</v>
      </c>
      <c r="K2806">
        <v>4</v>
      </c>
      <c r="L2806" s="1">
        <v>0.5</v>
      </c>
      <c r="M2806" s="1">
        <v>0.54166666666666663</v>
      </c>
      <c r="N2806" t="s">
        <v>3990</v>
      </c>
      <c r="O2806" t="s">
        <v>4000</v>
      </c>
      <c r="P2806" t="s">
        <v>42</v>
      </c>
      <c r="AD2806" t="s">
        <v>43</v>
      </c>
    </row>
    <row r="2807" spans="1:30" hidden="1" x14ac:dyDescent="0.3">
      <c r="A2807">
        <v>1419</v>
      </c>
      <c r="B2807">
        <v>21774</v>
      </c>
      <c r="C2807" t="s">
        <v>6454</v>
      </c>
      <c r="AD2807" t="s">
        <v>29</v>
      </c>
    </row>
    <row r="2808" spans="1:30" hidden="1" x14ac:dyDescent="0.3">
      <c r="A2808">
        <v>1318</v>
      </c>
      <c r="B2808">
        <v>21778</v>
      </c>
      <c r="C2808" t="s">
        <v>7517</v>
      </c>
      <c r="AD2808" t="s">
        <v>29</v>
      </c>
    </row>
    <row r="2809" spans="1:30" hidden="1" x14ac:dyDescent="0.3">
      <c r="A2809">
        <v>301</v>
      </c>
      <c r="B2809">
        <v>21799</v>
      </c>
      <c r="C2809" t="s">
        <v>7518</v>
      </c>
      <c r="AD2809" t="s">
        <v>31</v>
      </c>
    </row>
    <row r="2810" spans="1:30" x14ac:dyDescent="0.3">
      <c r="A2810">
        <v>564</v>
      </c>
      <c r="B2810">
        <v>17033</v>
      </c>
      <c r="C2810" t="s">
        <v>4452</v>
      </c>
      <c r="D2810">
        <v>20160526</v>
      </c>
      <c r="E2810">
        <v>1</v>
      </c>
      <c r="F2810" t="s">
        <v>45</v>
      </c>
      <c r="G2810">
        <v>1</v>
      </c>
      <c r="H2810" t="s">
        <v>2953</v>
      </c>
      <c r="I2810" t="s">
        <v>2954</v>
      </c>
      <c r="J2810" t="s">
        <v>1852</v>
      </c>
      <c r="K2810">
        <v>4</v>
      </c>
      <c r="P2810" t="s">
        <v>57</v>
      </c>
      <c r="Q2810">
        <v>15</v>
      </c>
      <c r="R2810">
        <v>2</v>
      </c>
      <c r="AA2810" t="s">
        <v>4453</v>
      </c>
      <c r="AD2810" t="s">
        <v>43</v>
      </c>
    </row>
    <row r="2811" spans="1:30" hidden="1" x14ac:dyDescent="0.3">
      <c r="A2811">
        <v>828</v>
      </c>
      <c r="B2811">
        <v>21844</v>
      </c>
      <c r="C2811" t="s">
        <v>7521</v>
      </c>
      <c r="AD2811" t="s">
        <v>29</v>
      </c>
    </row>
    <row r="2812" spans="1:30" hidden="1" x14ac:dyDescent="0.3">
      <c r="A2812">
        <v>828</v>
      </c>
      <c r="B2812">
        <v>21847</v>
      </c>
      <c r="C2812" t="s">
        <v>7522</v>
      </c>
      <c r="AD2812" t="s">
        <v>29</v>
      </c>
    </row>
    <row r="2813" spans="1:30" hidden="1" x14ac:dyDescent="0.3">
      <c r="A2813">
        <v>824</v>
      </c>
      <c r="B2813">
        <v>21862</v>
      </c>
      <c r="C2813" t="s">
        <v>7523</v>
      </c>
      <c r="AD2813" t="s">
        <v>29</v>
      </c>
    </row>
    <row r="2814" spans="1:30" x14ac:dyDescent="0.3">
      <c r="A2814">
        <v>564</v>
      </c>
      <c r="B2814">
        <v>17039</v>
      </c>
      <c r="C2814" t="s">
        <v>4464</v>
      </c>
      <c r="D2814">
        <v>20160527</v>
      </c>
      <c r="E2814">
        <v>1</v>
      </c>
      <c r="F2814" t="s">
        <v>45</v>
      </c>
      <c r="G2814">
        <v>1</v>
      </c>
      <c r="H2814" t="s">
        <v>2953</v>
      </c>
      <c r="I2814" t="s">
        <v>2954</v>
      </c>
      <c r="J2814" t="s">
        <v>1852</v>
      </c>
      <c r="K2814">
        <v>4</v>
      </c>
      <c r="P2814" t="s">
        <v>57</v>
      </c>
      <c r="Q2814">
        <v>15</v>
      </c>
      <c r="R2814">
        <v>1</v>
      </c>
      <c r="AA2814" t="s">
        <v>4465</v>
      </c>
      <c r="AD2814" t="s">
        <v>43</v>
      </c>
    </row>
    <row r="2815" spans="1:30" hidden="1" x14ac:dyDescent="0.3">
      <c r="A2815">
        <v>396</v>
      </c>
      <c r="B2815">
        <v>21888</v>
      </c>
      <c r="C2815" t="s">
        <v>7529</v>
      </c>
      <c r="AD2815" t="s">
        <v>31</v>
      </c>
    </row>
    <row r="2816" spans="1:30" x14ac:dyDescent="0.3">
      <c r="A2816">
        <v>558</v>
      </c>
      <c r="B2816">
        <v>17147</v>
      </c>
      <c r="C2816" t="s">
        <v>4670</v>
      </c>
      <c r="D2816">
        <v>20160523</v>
      </c>
      <c r="E2816">
        <v>4</v>
      </c>
      <c r="F2816" t="s">
        <v>45</v>
      </c>
      <c r="J2816" t="s">
        <v>4671</v>
      </c>
      <c r="K2816">
        <v>4</v>
      </c>
      <c r="P2816" t="s">
        <v>57</v>
      </c>
      <c r="Z2816">
        <v>90</v>
      </c>
      <c r="AA2816" t="s">
        <v>4672</v>
      </c>
      <c r="AB2816" t="s">
        <v>4673</v>
      </c>
      <c r="AC2816" t="s">
        <v>4670</v>
      </c>
      <c r="AD2816" t="s">
        <v>43</v>
      </c>
    </row>
    <row r="2817" spans="1:30" hidden="1" x14ac:dyDescent="0.3">
      <c r="A2817">
        <v>1393</v>
      </c>
      <c r="B2817">
        <v>21897</v>
      </c>
      <c r="C2817" t="s">
        <v>7538</v>
      </c>
      <c r="AD2817" t="s">
        <v>31</v>
      </c>
    </row>
    <row r="2818" spans="1:30" x14ac:dyDescent="0.3">
      <c r="A2818">
        <v>558</v>
      </c>
      <c r="B2818">
        <v>17148</v>
      </c>
      <c r="C2818" t="s">
        <v>4674</v>
      </c>
      <c r="D2818">
        <v>20160524</v>
      </c>
      <c r="E2818">
        <v>3</v>
      </c>
      <c r="F2818" t="s">
        <v>45</v>
      </c>
      <c r="J2818" t="s">
        <v>4675</v>
      </c>
      <c r="K2818">
        <v>4</v>
      </c>
      <c r="P2818" t="s">
        <v>57</v>
      </c>
      <c r="W2818" t="s">
        <v>4676</v>
      </c>
      <c r="X2818" t="s">
        <v>2982</v>
      </c>
      <c r="Y2818">
        <v>90</v>
      </c>
      <c r="AA2818" t="s">
        <v>4677</v>
      </c>
      <c r="AB2818" t="s">
        <v>4678</v>
      </c>
      <c r="AC2818" t="s">
        <v>4674</v>
      </c>
      <c r="AD2818" t="s">
        <v>43</v>
      </c>
    </row>
    <row r="2819" spans="1:30" x14ac:dyDescent="0.3">
      <c r="A2819">
        <v>558</v>
      </c>
      <c r="B2819">
        <v>17152</v>
      </c>
      <c r="C2819" t="s">
        <v>4687</v>
      </c>
      <c r="D2819">
        <v>20160525</v>
      </c>
      <c r="E2819">
        <v>3</v>
      </c>
      <c r="F2819" t="s">
        <v>45</v>
      </c>
      <c r="J2819" t="s">
        <v>4675</v>
      </c>
      <c r="K2819">
        <v>4</v>
      </c>
      <c r="P2819" t="s">
        <v>57</v>
      </c>
      <c r="W2819" t="s">
        <v>4688</v>
      </c>
      <c r="X2819" t="s">
        <v>4689</v>
      </c>
      <c r="Y2819">
        <v>90</v>
      </c>
      <c r="AA2819" t="s">
        <v>4690</v>
      </c>
      <c r="AB2819" t="s">
        <v>4691</v>
      </c>
      <c r="AC2819" t="s">
        <v>4687</v>
      </c>
      <c r="AD2819" t="s">
        <v>43</v>
      </c>
    </row>
    <row r="2820" spans="1:30" hidden="1" x14ac:dyDescent="0.3">
      <c r="A2820">
        <v>71</v>
      </c>
      <c r="B2820">
        <v>21901</v>
      </c>
      <c r="C2820" t="s">
        <v>3570</v>
      </c>
      <c r="AD2820" t="s">
        <v>29</v>
      </c>
    </row>
    <row r="2821" spans="1:30" x14ac:dyDescent="0.3">
      <c r="A2821">
        <v>558</v>
      </c>
      <c r="B2821">
        <v>17159</v>
      </c>
      <c r="C2821" t="s">
        <v>4696</v>
      </c>
      <c r="D2821">
        <v>20160526</v>
      </c>
      <c r="E2821">
        <v>2</v>
      </c>
      <c r="F2821" t="s">
        <v>45</v>
      </c>
      <c r="J2821" t="s">
        <v>4675</v>
      </c>
      <c r="K2821">
        <v>4</v>
      </c>
      <c r="P2821" t="s">
        <v>57</v>
      </c>
      <c r="S2821">
        <v>1</v>
      </c>
      <c r="T2821" t="s">
        <v>4697</v>
      </c>
      <c r="U2821" t="s">
        <v>452</v>
      </c>
      <c r="AA2821" t="s">
        <v>4698</v>
      </c>
      <c r="AB2821" t="s">
        <v>4699</v>
      </c>
      <c r="AC2821" t="s">
        <v>4696</v>
      </c>
      <c r="AD2821" t="s">
        <v>43</v>
      </c>
    </row>
    <row r="2822" spans="1:30" x14ac:dyDescent="0.3">
      <c r="A2822">
        <v>558</v>
      </c>
      <c r="B2822">
        <v>17170</v>
      </c>
      <c r="C2822" t="s">
        <v>4723</v>
      </c>
      <c r="D2822">
        <v>20160527</v>
      </c>
      <c r="E2822">
        <v>4</v>
      </c>
      <c r="F2822" t="s">
        <v>38</v>
      </c>
      <c r="G2822">
        <v>1</v>
      </c>
      <c r="H2822" t="s">
        <v>4724</v>
      </c>
      <c r="I2822" t="s">
        <v>4725</v>
      </c>
      <c r="J2822" t="s">
        <v>4675</v>
      </c>
      <c r="K2822">
        <v>4</v>
      </c>
      <c r="L2822" s="1">
        <v>0.375</v>
      </c>
      <c r="M2822" s="1">
        <v>0.70833333333333337</v>
      </c>
      <c r="N2822" t="s">
        <v>4726</v>
      </c>
      <c r="O2822" t="s">
        <v>4727</v>
      </c>
      <c r="P2822" t="s">
        <v>57</v>
      </c>
      <c r="Z2822">
        <v>90</v>
      </c>
      <c r="AA2822" t="s">
        <v>4728</v>
      </c>
      <c r="AB2822" t="s">
        <v>4729</v>
      </c>
      <c r="AC2822" t="s">
        <v>4723</v>
      </c>
      <c r="AD2822" t="s">
        <v>43</v>
      </c>
    </row>
    <row r="2823" spans="1:30" x14ac:dyDescent="0.3">
      <c r="A2823">
        <v>727</v>
      </c>
      <c r="B2823">
        <v>17270</v>
      </c>
      <c r="C2823" t="s">
        <v>4871</v>
      </c>
      <c r="D2823">
        <v>20160523</v>
      </c>
      <c r="E2823">
        <v>1</v>
      </c>
      <c r="F2823" t="s">
        <v>45</v>
      </c>
      <c r="J2823" t="s">
        <v>4872</v>
      </c>
      <c r="K2823">
        <v>4</v>
      </c>
      <c r="P2823" t="s">
        <v>57</v>
      </c>
      <c r="Q2823" t="s">
        <v>4873</v>
      </c>
      <c r="R2823" t="s">
        <v>4874</v>
      </c>
      <c r="AB2823" t="s">
        <v>4875</v>
      </c>
      <c r="AD2823" t="s">
        <v>43</v>
      </c>
    </row>
    <row r="2824" spans="1:30" x14ac:dyDescent="0.3">
      <c r="A2824">
        <v>552</v>
      </c>
      <c r="B2824">
        <v>17292</v>
      </c>
      <c r="C2824" t="s">
        <v>4893</v>
      </c>
      <c r="D2824">
        <v>20160526</v>
      </c>
      <c r="E2824">
        <v>4</v>
      </c>
      <c r="F2824" t="s">
        <v>38</v>
      </c>
      <c r="G2824">
        <v>1</v>
      </c>
      <c r="H2824" t="s">
        <v>4894</v>
      </c>
      <c r="I2824" t="s">
        <v>4895</v>
      </c>
      <c r="J2824" t="s">
        <v>4675</v>
      </c>
      <c r="K2824">
        <v>4</v>
      </c>
      <c r="L2824" s="1">
        <v>0.33333333333333331</v>
      </c>
      <c r="M2824" s="1">
        <v>0.375</v>
      </c>
      <c r="N2824" t="s">
        <v>4896</v>
      </c>
      <c r="P2824" t="s">
        <v>42</v>
      </c>
      <c r="AD2824" t="s">
        <v>43</v>
      </c>
    </row>
    <row r="2825" spans="1:30" x14ac:dyDescent="0.3">
      <c r="A2825">
        <v>552</v>
      </c>
      <c r="B2825">
        <v>17295</v>
      </c>
      <c r="C2825" t="s">
        <v>4893</v>
      </c>
      <c r="D2825">
        <v>20160526</v>
      </c>
      <c r="E2825">
        <v>4</v>
      </c>
      <c r="F2825" t="s">
        <v>38</v>
      </c>
      <c r="G2825">
        <v>1</v>
      </c>
      <c r="H2825" t="s">
        <v>4894</v>
      </c>
      <c r="I2825" t="s">
        <v>4897</v>
      </c>
      <c r="J2825" t="s">
        <v>4675</v>
      </c>
      <c r="K2825">
        <v>4</v>
      </c>
      <c r="L2825" s="1">
        <v>0.48958333333333331</v>
      </c>
      <c r="M2825" s="1">
        <v>0.53125</v>
      </c>
      <c r="N2825" t="s">
        <v>4896</v>
      </c>
      <c r="P2825" t="s">
        <v>42</v>
      </c>
      <c r="AD2825" t="s">
        <v>43</v>
      </c>
    </row>
    <row r="2826" spans="1:30" hidden="1" x14ac:dyDescent="0.3">
      <c r="A2826">
        <v>469</v>
      </c>
      <c r="B2826">
        <v>21920</v>
      </c>
      <c r="C2826" t="s">
        <v>7555</v>
      </c>
      <c r="AD2826" t="s">
        <v>31</v>
      </c>
    </row>
    <row r="2827" spans="1:30" x14ac:dyDescent="0.3">
      <c r="A2827">
        <v>967</v>
      </c>
      <c r="B2827">
        <v>17325</v>
      </c>
      <c r="C2827" t="s">
        <v>4957</v>
      </c>
      <c r="D2827">
        <v>20160524</v>
      </c>
      <c r="E2827">
        <v>2</v>
      </c>
      <c r="F2827" t="s">
        <v>38</v>
      </c>
      <c r="G2827">
        <v>1</v>
      </c>
      <c r="H2827" t="s">
        <v>4958</v>
      </c>
      <c r="I2827" t="s">
        <v>4959</v>
      </c>
      <c r="J2827" t="s">
        <v>4960</v>
      </c>
      <c r="K2827">
        <v>4</v>
      </c>
      <c r="L2827" s="1">
        <v>0.4375</v>
      </c>
      <c r="M2827" s="1">
        <v>0.5</v>
      </c>
      <c r="N2827">
        <v>532553027</v>
      </c>
      <c r="O2827" t="s">
        <v>4961</v>
      </c>
      <c r="P2827" t="s">
        <v>42</v>
      </c>
      <c r="AD2827" t="s">
        <v>43</v>
      </c>
    </row>
    <row r="2828" spans="1:30" x14ac:dyDescent="0.3">
      <c r="A2828">
        <v>967</v>
      </c>
      <c r="B2828">
        <v>17328</v>
      </c>
      <c r="C2828" t="s">
        <v>4957</v>
      </c>
      <c r="D2828">
        <v>20160525</v>
      </c>
      <c r="E2828">
        <v>2</v>
      </c>
      <c r="F2828" t="s">
        <v>45</v>
      </c>
      <c r="G2828">
        <v>1</v>
      </c>
      <c r="H2828" t="s">
        <v>4958</v>
      </c>
      <c r="I2828" t="s">
        <v>4962</v>
      </c>
      <c r="J2828" t="s">
        <v>4960</v>
      </c>
      <c r="K2828">
        <v>4</v>
      </c>
      <c r="L2828" s="1">
        <v>0.4375</v>
      </c>
      <c r="M2828" s="1">
        <v>0.5</v>
      </c>
      <c r="N2828">
        <v>532553027</v>
      </c>
      <c r="O2828" t="s">
        <v>1153</v>
      </c>
      <c r="P2828" t="s">
        <v>42</v>
      </c>
      <c r="AD2828" t="s">
        <v>43</v>
      </c>
    </row>
    <row r="2829" spans="1:30" x14ac:dyDescent="0.3">
      <c r="A2829">
        <v>1359</v>
      </c>
      <c r="B2829">
        <v>17342</v>
      </c>
      <c r="C2829" t="s">
        <v>4983</v>
      </c>
      <c r="D2829">
        <v>20160523</v>
      </c>
      <c r="E2829">
        <v>4</v>
      </c>
      <c r="F2829" t="s">
        <v>45</v>
      </c>
      <c r="G2829">
        <v>1</v>
      </c>
      <c r="H2829" t="s">
        <v>4984</v>
      </c>
      <c r="I2829" t="s">
        <v>4985</v>
      </c>
      <c r="J2829" t="s">
        <v>1848</v>
      </c>
      <c r="K2829">
        <v>4</v>
      </c>
      <c r="L2829" s="1">
        <v>0.60416666666666663</v>
      </c>
      <c r="M2829" s="1">
        <v>0.64583333333333337</v>
      </c>
      <c r="P2829" t="s">
        <v>57</v>
      </c>
      <c r="Z2829">
        <v>100</v>
      </c>
      <c r="AC2829" t="s">
        <v>4983</v>
      </c>
      <c r="AD2829" t="s">
        <v>43</v>
      </c>
    </row>
    <row r="2830" spans="1:30" x14ac:dyDescent="0.3">
      <c r="A2830">
        <v>1159</v>
      </c>
      <c r="B2830">
        <v>17808</v>
      </c>
      <c r="C2830" t="s">
        <v>5340</v>
      </c>
      <c r="D2830">
        <v>20160524</v>
      </c>
      <c r="E2830">
        <v>2</v>
      </c>
      <c r="F2830" t="s">
        <v>45</v>
      </c>
      <c r="H2830" t="s">
        <v>5341</v>
      </c>
      <c r="I2830" t="s">
        <v>5342</v>
      </c>
      <c r="J2830" t="s">
        <v>1852</v>
      </c>
      <c r="K2830">
        <v>4</v>
      </c>
      <c r="L2830" s="1">
        <v>0.40625</v>
      </c>
      <c r="M2830" s="1">
        <v>0.64583333333333337</v>
      </c>
      <c r="N2830" t="s">
        <v>5343</v>
      </c>
      <c r="P2830" t="s">
        <v>42</v>
      </c>
      <c r="AD2830" t="s">
        <v>43</v>
      </c>
    </row>
    <row r="2831" spans="1:30" hidden="1" x14ac:dyDescent="0.3">
      <c r="A2831">
        <v>100</v>
      </c>
      <c r="B2831">
        <v>21933</v>
      </c>
      <c r="C2831" t="s">
        <v>7560</v>
      </c>
      <c r="AD2831" t="s">
        <v>29</v>
      </c>
    </row>
    <row r="2832" spans="1:30" hidden="1" x14ac:dyDescent="0.3">
      <c r="A2832">
        <v>885</v>
      </c>
      <c r="B2832">
        <v>21946</v>
      </c>
      <c r="C2832" t="s">
        <v>7561</v>
      </c>
      <c r="AD2832" t="s">
        <v>29</v>
      </c>
    </row>
    <row r="2833" spans="1:30" x14ac:dyDescent="0.3">
      <c r="A2833">
        <v>1159</v>
      </c>
      <c r="B2833">
        <v>17814</v>
      </c>
      <c r="C2833" t="s">
        <v>5349</v>
      </c>
      <c r="D2833">
        <v>20160525</v>
      </c>
      <c r="E2833">
        <v>2</v>
      </c>
      <c r="F2833" t="s">
        <v>45</v>
      </c>
      <c r="H2833" t="s">
        <v>5341</v>
      </c>
      <c r="I2833" t="s">
        <v>5342</v>
      </c>
      <c r="J2833" t="s">
        <v>1852</v>
      </c>
      <c r="K2833">
        <v>4</v>
      </c>
      <c r="L2833" s="1">
        <v>0.40625</v>
      </c>
      <c r="M2833" s="1">
        <v>0.70833333333333337</v>
      </c>
      <c r="N2833" t="s">
        <v>5343</v>
      </c>
      <c r="P2833" t="s">
        <v>42</v>
      </c>
      <c r="AD2833" t="s">
        <v>43</v>
      </c>
    </row>
    <row r="2834" spans="1:30" x14ac:dyDescent="0.3">
      <c r="A2834">
        <v>727</v>
      </c>
      <c r="B2834">
        <v>17887</v>
      </c>
      <c r="C2834" t="s">
        <v>5438</v>
      </c>
      <c r="D2834">
        <v>20160524</v>
      </c>
      <c r="E2834">
        <v>2</v>
      </c>
      <c r="F2834" t="s">
        <v>45</v>
      </c>
      <c r="H2834" t="s">
        <v>5439</v>
      </c>
      <c r="I2834" t="s">
        <v>5440</v>
      </c>
      <c r="J2834" t="s">
        <v>4872</v>
      </c>
      <c r="K2834">
        <v>4</v>
      </c>
      <c r="P2834" t="s">
        <v>57</v>
      </c>
      <c r="S2834">
        <v>1</v>
      </c>
      <c r="T2834" t="s">
        <v>5441</v>
      </c>
      <c r="U2834" t="s">
        <v>5442</v>
      </c>
      <c r="AA2834" t="s">
        <v>5443</v>
      </c>
      <c r="AB2834" t="s">
        <v>5444</v>
      </c>
      <c r="AD2834" t="s">
        <v>43</v>
      </c>
    </row>
    <row r="2835" spans="1:30" x14ac:dyDescent="0.3">
      <c r="A2835">
        <v>1359</v>
      </c>
      <c r="B2835">
        <v>17894</v>
      </c>
      <c r="C2835" t="s">
        <v>1161</v>
      </c>
      <c r="D2835">
        <v>20160524</v>
      </c>
      <c r="E2835">
        <v>2</v>
      </c>
      <c r="F2835" t="s">
        <v>38</v>
      </c>
      <c r="G2835">
        <v>1</v>
      </c>
      <c r="H2835" t="s">
        <v>4984</v>
      </c>
      <c r="I2835" t="s">
        <v>4985</v>
      </c>
      <c r="J2835" t="s">
        <v>1848</v>
      </c>
      <c r="K2835">
        <v>4</v>
      </c>
      <c r="L2835" s="1">
        <v>0.4375</v>
      </c>
      <c r="M2835" s="1">
        <v>0.52083333333333337</v>
      </c>
      <c r="P2835" t="s">
        <v>57</v>
      </c>
      <c r="S2835">
        <v>40</v>
      </c>
      <c r="T2835" t="s">
        <v>5446</v>
      </c>
      <c r="U2835" t="s">
        <v>5447</v>
      </c>
      <c r="AC2835" t="s">
        <v>1161</v>
      </c>
      <c r="AD2835" t="s">
        <v>43</v>
      </c>
    </row>
    <row r="2836" spans="1:30" x14ac:dyDescent="0.3">
      <c r="A2836">
        <v>1359</v>
      </c>
      <c r="B2836">
        <v>18214</v>
      </c>
      <c r="C2836" t="s">
        <v>5586</v>
      </c>
      <c r="D2836">
        <v>20160525</v>
      </c>
      <c r="E2836">
        <v>2</v>
      </c>
      <c r="F2836" t="s">
        <v>38</v>
      </c>
      <c r="G2836">
        <v>1</v>
      </c>
      <c r="H2836" t="s">
        <v>4984</v>
      </c>
      <c r="I2836" t="s">
        <v>4985</v>
      </c>
      <c r="J2836" t="s">
        <v>1848</v>
      </c>
      <c r="K2836">
        <v>4</v>
      </c>
      <c r="L2836" s="1">
        <v>0.4375</v>
      </c>
      <c r="M2836" s="1">
        <v>0.52083333333333337</v>
      </c>
      <c r="P2836" t="s">
        <v>57</v>
      </c>
      <c r="S2836">
        <v>20</v>
      </c>
      <c r="T2836" t="s">
        <v>5587</v>
      </c>
      <c r="U2836" t="s">
        <v>342</v>
      </c>
      <c r="AC2836" t="s">
        <v>5586</v>
      </c>
      <c r="AD2836" t="s">
        <v>43</v>
      </c>
    </row>
    <row r="2837" spans="1:30" x14ac:dyDescent="0.3">
      <c r="A2837">
        <v>248</v>
      </c>
      <c r="B2837">
        <v>18246</v>
      </c>
      <c r="C2837" t="s">
        <v>5628</v>
      </c>
      <c r="D2837">
        <v>20160523</v>
      </c>
      <c r="E2837">
        <v>1</v>
      </c>
      <c r="F2837" t="s">
        <v>45</v>
      </c>
      <c r="G2837">
        <v>1</v>
      </c>
      <c r="H2837" t="s">
        <v>5629</v>
      </c>
      <c r="I2837" t="s">
        <v>5630</v>
      </c>
      <c r="J2837" t="s">
        <v>4960</v>
      </c>
      <c r="K2837">
        <v>4</v>
      </c>
      <c r="L2837" s="1">
        <v>0.59722222222222221</v>
      </c>
      <c r="M2837" s="1">
        <v>0.67013888888888884</v>
      </c>
      <c r="P2837" t="s">
        <v>57</v>
      </c>
      <c r="Q2837">
        <v>47</v>
      </c>
      <c r="R2837">
        <v>11</v>
      </c>
      <c r="AA2837" t="s">
        <v>5631</v>
      </c>
      <c r="AC2837" t="s">
        <v>5628</v>
      </c>
      <c r="AD2837" t="s">
        <v>43</v>
      </c>
    </row>
    <row r="2838" spans="1:30" x14ac:dyDescent="0.3">
      <c r="A2838">
        <v>248</v>
      </c>
      <c r="B2838">
        <v>18247</v>
      </c>
      <c r="C2838" t="s">
        <v>5632</v>
      </c>
      <c r="D2838">
        <v>20160524</v>
      </c>
      <c r="E2838">
        <v>3</v>
      </c>
      <c r="F2838" t="s">
        <v>45</v>
      </c>
      <c r="H2838" t="s">
        <v>5629</v>
      </c>
      <c r="I2838" t="s">
        <v>5630</v>
      </c>
      <c r="J2838" t="s">
        <v>4960</v>
      </c>
      <c r="K2838">
        <v>4</v>
      </c>
      <c r="L2838" s="1">
        <v>0.59722222222222221</v>
      </c>
      <c r="M2838" s="1">
        <v>0.67013888888888884</v>
      </c>
      <c r="P2838" t="s">
        <v>57</v>
      </c>
      <c r="W2838" t="s">
        <v>5629</v>
      </c>
      <c r="X2838" t="s">
        <v>5633</v>
      </c>
      <c r="Y2838">
        <v>47</v>
      </c>
      <c r="AC2838" t="s">
        <v>5632</v>
      </c>
      <c r="AD2838" t="s">
        <v>43</v>
      </c>
    </row>
    <row r="2839" spans="1:30" x14ac:dyDescent="0.3">
      <c r="A2839">
        <v>248</v>
      </c>
      <c r="B2839">
        <v>18249</v>
      </c>
      <c r="C2839" t="s">
        <v>5632</v>
      </c>
      <c r="D2839">
        <v>20160525</v>
      </c>
      <c r="E2839">
        <v>3</v>
      </c>
      <c r="F2839" t="s">
        <v>45</v>
      </c>
      <c r="H2839" t="s">
        <v>5629</v>
      </c>
      <c r="I2839" t="s">
        <v>5630</v>
      </c>
      <c r="J2839" t="s">
        <v>4960</v>
      </c>
      <c r="K2839">
        <v>4</v>
      </c>
      <c r="L2839" s="1">
        <v>0.59722222222222221</v>
      </c>
      <c r="M2839" s="1">
        <v>0.67013888888888884</v>
      </c>
      <c r="P2839" t="s">
        <v>57</v>
      </c>
      <c r="W2839" t="s">
        <v>5629</v>
      </c>
      <c r="X2839" t="s">
        <v>5633</v>
      </c>
      <c r="Y2839">
        <v>47</v>
      </c>
      <c r="AA2839" t="s">
        <v>5634</v>
      </c>
      <c r="AC2839" t="s">
        <v>5632</v>
      </c>
      <c r="AD2839" t="s">
        <v>43</v>
      </c>
    </row>
    <row r="2840" spans="1:30" hidden="1" x14ac:dyDescent="0.3">
      <c r="A2840">
        <v>917</v>
      </c>
      <c r="B2840">
        <v>21967</v>
      </c>
      <c r="C2840" t="s">
        <v>4537</v>
      </c>
      <c r="AD2840" t="s">
        <v>31</v>
      </c>
    </row>
    <row r="2841" spans="1:30" x14ac:dyDescent="0.3">
      <c r="A2841">
        <v>248</v>
      </c>
      <c r="B2841">
        <v>18250</v>
      </c>
      <c r="C2841" t="s">
        <v>5635</v>
      </c>
      <c r="D2841">
        <v>20160526</v>
      </c>
      <c r="E2841">
        <v>3</v>
      </c>
      <c r="F2841" t="s">
        <v>45</v>
      </c>
      <c r="H2841" t="s">
        <v>5629</v>
      </c>
      <c r="I2841" t="s">
        <v>5630</v>
      </c>
      <c r="J2841" t="s">
        <v>4960</v>
      </c>
      <c r="K2841">
        <v>4</v>
      </c>
      <c r="L2841" s="1">
        <v>0.59722222222222221</v>
      </c>
      <c r="M2841" s="1">
        <v>0.67013888888888884</v>
      </c>
      <c r="P2841" t="s">
        <v>57</v>
      </c>
      <c r="W2841" t="s">
        <v>5629</v>
      </c>
      <c r="X2841" t="s">
        <v>5633</v>
      </c>
      <c r="Y2841">
        <v>47</v>
      </c>
      <c r="AA2841" t="s">
        <v>5636</v>
      </c>
      <c r="AC2841" t="s">
        <v>5635</v>
      </c>
      <c r="AD2841" t="s">
        <v>43</v>
      </c>
    </row>
    <row r="2842" spans="1:30" x14ac:dyDescent="0.3">
      <c r="A2842">
        <v>248</v>
      </c>
      <c r="B2842">
        <v>18251</v>
      </c>
      <c r="C2842" t="s">
        <v>5637</v>
      </c>
      <c r="D2842">
        <v>20160527</v>
      </c>
      <c r="E2842">
        <v>4</v>
      </c>
      <c r="F2842" t="s">
        <v>38</v>
      </c>
      <c r="G2842">
        <v>1</v>
      </c>
      <c r="H2842" t="s">
        <v>5638</v>
      </c>
      <c r="I2842" t="s">
        <v>5630</v>
      </c>
      <c r="J2842" t="s">
        <v>4960</v>
      </c>
      <c r="K2842">
        <v>4</v>
      </c>
      <c r="L2842" s="1">
        <v>0.41666666666666669</v>
      </c>
      <c r="M2842" s="1">
        <v>0.5</v>
      </c>
      <c r="P2842" t="s">
        <v>57</v>
      </c>
      <c r="Z2842">
        <v>47</v>
      </c>
      <c r="AA2842" t="s">
        <v>5639</v>
      </c>
      <c r="AC2842" t="s">
        <v>5637</v>
      </c>
      <c r="AD2842" t="s">
        <v>43</v>
      </c>
    </row>
    <row r="2843" spans="1:30" x14ac:dyDescent="0.3">
      <c r="A2843">
        <v>727</v>
      </c>
      <c r="B2843">
        <v>18305</v>
      </c>
      <c r="C2843" t="s">
        <v>5745</v>
      </c>
      <c r="D2843">
        <v>20160525</v>
      </c>
      <c r="E2843">
        <v>3</v>
      </c>
      <c r="F2843" t="s">
        <v>45</v>
      </c>
      <c r="J2843" t="s">
        <v>4872</v>
      </c>
      <c r="K2843">
        <v>4</v>
      </c>
      <c r="P2843" t="s">
        <v>57</v>
      </c>
      <c r="W2843" t="s">
        <v>5746</v>
      </c>
      <c r="X2843" t="s">
        <v>5747</v>
      </c>
      <c r="Y2843">
        <v>29</v>
      </c>
      <c r="AA2843" t="s">
        <v>5748</v>
      </c>
      <c r="AB2843" t="s">
        <v>5749</v>
      </c>
      <c r="AC2843" t="s">
        <v>5745</v>
      </c>
      <c r="AD2843" t="s">
        <v>43</v>
      </c>
    </row>
    <row r="2844" spans="1:30" x14ac:dyDescent="0.3">
      <c r="A2844">
        <v>1159</v>
      </c>
      <c r="B2844">
        <v>18342</v>
      </c>
      <c r="C2844" t="s">
        <v>5767</v>
      </c>
      <c r="D2844">
        <v>20160526</v>
      </c>
      <c r="E2844">
        <v>1</v>
      </c>
      <c r="F2844" t="s">
        <v>45</v>
      </c>
      <c r="H2844" t="s">
        <v>5768</v>
      </c>
      <c r="I2844" t="s">
        <v>5769</v>
      </c>
      <c r="J2844" t="s">
        <v>5770</v>
      </c>
      <c r="K2844">
        <v>4</v>
      </c>
      <c r="L2844" s="1">
        <v>0.40625</v>
      </c>
      <c r="M2844" s="1">
        <v>0.5</v>
      </c>
      <c r="N2844" t="s">
        <v>5343</v>
      </c>
      <c r="P2844" t="s">
        <v>42</v>
      </c>
      <c r="AD2844" t="s">
        <v>43</v>
      </c>
    </row>
    <row r="2845" spans="1:30" x14ac:dyDescent="0.3">
      <c r="A2845">
        <v>1159</v>
      </c>
      <c r="B2845">
        <v>18343</v>
      </c>
      <c r="C2845" t="s">
        <v>5771</v>
      </c>
      <c r="D2845">
        <v>20160527</v>
      </c>
      <c r="E2845">
        <v>2</v>
      </c>
      <c r="F2845" t="s">
        <v>45</v>
      </c>
      <c r="H2845" t="s">
        <v>5768</v>
      </c>
      <c r="I2845" t="s">
        <v>5769</v>
      </c>
      <c r="J2845" t="s">
        <v>5770</v>
      </c>
      <c r="K2845">
        <v>4</v>
      </c>
      <c r="L2845" s="1">
        <v>0.41666666666666669</v>
      </c>
      <c r="M2845" s="1">
        <v>0.5</v>
      </c>
      <c r="N2845" t="s">
        <v>5343</v>
      </c>
      <c r="P2845" t="s">
        <v>42</v>
      </c>
      <c r="AD2845" t="s">
        <v>43</v>
      </c>
    </row>
    <row r="2846" spans="1:30" x14ac:dyDescent="0.3">
      <c r="A2846">
        <v>727</v>
      </c>
      <c r="B2846">
        <v>18727</v>
      </c>
      <c r="C2846" t="s">
        <v>6015</v>
      </c>
      <c r="D2846">
        <v>20160526</v>
      </c>
      <c r="E2846">
        <v>2</v>
      </c>
      <c r="F2846" t="s">
        <v>45</v>
      </c>
      <c r="J2846" t="s">
        <v>4872</v>
      </c>
      <c r="K2846">
        <v>4</v>
      </c>
      <c r="P2846" t="s">
        <v>57</v>
      </c>
      <c r="S2846">
        <v>1</v>
      </c>
      <c r="T2846" t="s">
        <v>6016</v>
      </c>
      <c r="U2846" t="s">
        <v>6017</v>
      </c>
      <c r="AA2846" t="s">
        <v>6018</v>
      </c>
      <c r="AB2846" t="s">
        <v>6019</v>
      </c>
      <c r="AC2846" t="s">
        <v>6015</v>
      </c>
      <c r="AD2846" t="s">
        <v>43</v>
      </c>
    </row>
    <row r="2847" spans="1:30" x14ac:dyDescent="0.3">
      <c r="A2847">
        <v>1359</v>
      </c>
      <c r="B2847">
        <v>18866</v>
      </c>
      <c r="C2847" t="s">
        <v>6060</v>
      </c>
      <c r="D2847">
        <v>20160526</v>
      </c>
      <c r="E2847">
        <v>4</v>
      </c>
      <c r="F2847" t="s">
        <v>45</v>
      </c>
      <c r="G2847">
        <v>1</v>
      </c>
      <c r="H2847" t="s">
        <v>4984</v>
      </c>
      <c r="I2847" t="s">
        <v>4985</v>
      </c>
      <c r="J2847" t="s">
        <v>1848</v>
      </c>
      <c r="K2847">
        <v>4</v>
      </c>
      <c r="L2847" s="1">
        <v>0.45833333333333331</v>
      </c>
      <c r="M2847" s="1">
        <v>0.64583333333333337</v>
      </c>
      <c r="P2847" t="s">
        <v>57</v>
      </c>
      <c r="Z2847">
        <v>50</v>
      </c>
      <c r="AC2847" t="s">
        <v>6060</v>
      </c>
      <c r="AD2847" t="s">
        <v>43</v>
      </c>
    </row>
    <row r="2848" spans="1:30" x14ac:dyDescent="0.3">
      <c r="A2848">
        <v>1359</v>
      </c>
      <c r="B2848">
        <v>18879</v>
      </c>
      <c r="C2848" t="s">
        <v>6063</v>
      </c>
      <c r="D2848">
        <v>20160527</v>
      </c>
      <c r="E2848">
        <v>2</v>
      </c>
      <c r="F2848" t="s">
        <v>38</v>
      </c>
      <c r="G2848">
        <v>1</v>
      </c>
      <c r="H2848" t="s">
        <v>4984</v>
      </c>
      <c r="I2848" t="s">
        <v>4985</v>
      </c>
      <c r="J2848" t="s">
        <v>1848</v>
      </c>
      <c r="K2848">
        <v>4</v>
      </c>
      <c r="L2848" s="1">
        <v>0.4375</v>
      </c>
      <c r="M2848" s="1">
        <v>0.52083333333333337</v>
      </c>
      <c r="P2848" t="s">
        <v>57</v>
      </c>
      <c r="S2848">
        <v>200</v>
      </c>
      <c r="T2848" t="s">
        <v>6064</v>
      </c>
      <c r="U2848" t="s">
        <v>6065</v>
      </c>
      <c r="AC2848" t="s">
        <v>6063</v>
      </c>
      <c r="AD2848" t="s">
        <v>43</v>
      </c>
    </row>
    <row r="2849" spans="1:30" ht="409.5" x14ac:dyDescent="0.3">
      <c r="A2849">
        <v>727</v>
      </c>
      <c r="B2849">
        <v>19025</v>
      </c>
      <c r="C2849" t="s">
        <v>6166</v>
      </c>
      <c r="D2849">
        <v>20160527</v>
      </c>
      <c r="E2849">
        <v>4</v>
      </c>
      <c r="F2849" t="s">
        <v>38</v>
      </c>
      <c r="H2849" t="s">
        <v>6167</v>
      </c>
      <c r="I2849" t="s">
        <v>6168</v>
      </c>
      <c r="J2849" t="s">
        <v>4872</v>
      </c>
      <c r="K2849">
        <v>4</v>
      </c>
      <c r="L2849" s="1">
        <v>0.58333333333333337</v>
      </c>
      <c r="M2849" s="1">
        <v>0.77083333333333337</v>
      </c>
      <c r="P2849" t="s">
        <v>57</v>
      </c>
      <c r="Z2849">
        <v>29</v>
      </c>
      <c r="AA2849" t="s">
        <v>6169</v>
      </c>
      <c r="AB2849" s="2" t="s">
        <v>6170</v>
      </c>
      <c r="AC2849" t="s">
        <v>6166</v>
      </c>
      <c r="AD2849" t="s">
        <v>43</v>
      </c>
    </row>
    <row r="2850" spans="1:30" x14ac:dyDescent="0.3">
      <c r="A2850">
        <v>761</v>
      </c>
      <c r="B2850">
        <v>19680</v>
      </c>
      <c r="C2850" t="s">
        <v>6557</v>
      </c>
      <c r="D2850">
        <v>20160523</v>
      </c>
      <c r="E2850">
        <v>3</v>
      </c>
      <c r="F2850" t="s">
        <v>45</v>
      </c>
      <c r="H2850" t="s">
        <v>6558</v>
      </c>
      <c r="I2850" t="s">
        <v>6559</v>
      </c>
      <c r="J2850" t="s">
        <v>4675</v>
      </c>
      <c r="K2850">
        <v>4</v>
      </c>
      <c r="L2850" s="1">
        <v>0.41666666666666669</v>
      </c>
      <c r="M2850" s="1">
        <v>0.47222222222222227</v>
      </c>
      <c r="N2850" t="s">
        <v>6560</v>
      </c>
      <c r="O2850" t="s">
        <v>6561</v>
      </c>
      <c r="P2850" t="s">
        <v>42</v>
      </c>
      <c r="AD2850" t="s">
        <v>43</v>
      </c>
    </row>
    <row r="2851" spans="1:30" x14ac:dyDescent="0.3">
      <c r="A2851">
        <v>761</v>
      </c>
      <c r="B2851">
        <v>19682</v>
      </c>
      <c r="C2851" t="s">
        <v>6563</v>
      </c>
      <c r="D2851">
        <v>20160525</v>
      </c>
      <c r="E2851">
        <v>3</v>
      </c>
      <c r="F2851" t="s">
        <v>45</v>
      </c>
      <c r="H2851" t="s">
        <v>6558</v>
      </c>
      <c r="I2851" t="s">
        <v>6559</v>
      </c>
      <c r="J2851" t="s">
        <v>4675</v>
      </c>
      <c r="K2851">
        <v>4</v>
      </c>
      <c r="L2851" s="1">
        <v>0.39583333333333331</v>
      </c>
      <c r="M2851" s="1">
        <v>0.5</v>
      </c>
      <c r="N2851" t="s">
        <v>6560</v>
      </c>
      <c r="O2851" t="s">
        <v>6564</v>
      </c>
      <c r="P2851" t="s">
        <v>42</v>
      </c>
      <c r="AD2851" t="s">
        <v>43</v>
      </c>
    </row>
    <row r="2852" spans="1:30" x14ac:dyDescent="0.3">
      <c r="A2852">
        <v>761</v>
      </c>
      <c r="B2852">
        <v>19683</v>
      </c>
      <c r="C2852" t="s">
        <v>6565</v>
      </c>
      <c r="D2852">
        <v>20160527</v>
      </c>
      <c r="E2852">
        <v>3</v>
      </c>
      <c r="F2852" t="s">
        <v>38</v>
      </c>
      <c r="H2852" t="s">
        <v>6558</v>
      </c>
      <c r="I2852" t="s">
        <v>6559</v>
      </c>
      <c r="J2852" t="s">
        <v>4675</v>
      </c>
      <c r="K2852">
        <v>4</v>
      </c>
      <c r="L2852" s="1">
        <v>0.375</v>
      </c>
      <c r="M2852" s="1">
        <v>0.75</v>
      </c>
      <c r="N2852" t="s">
        <v>6560</v>
      </c>
      <c r="O2852" t="s">
        <v>6564</v>
      </c>
      <c r="P2852" t="s">
        <v>42</v>
      </c>
      <c r="AD2852" t="s">
        <v>43</v>
      </c>
    </row>
    <row r="2853" spans="1:30" hidden="1" x14ac:dyDescent="0.3">
      <c r="A2853">
        <v>856</v>
      </c>
      <c r="B2853">
        <v>21996</v>
      </c>
      <c r="C2853" t="s">
        <v>7606</v>
      </c>
      <c r="AD2853" t="s">
        <v>29</v>
      </c>
    </row>
    <row r="2854" spans="1:30" hidden="1" x14ac:dyDescent="0.3">
      <c r="A2854">
        <v>1221</v>
      </c>
      <c r="B2854">
        <v>21999</v>
      </c>
      <c r="C2854" t="s">
        <v>7607</v>
      </c>
      <c r="AD2854" t="s">
        <v>31</v>
      </c>
    </row>
    <row r="2855" spans="1:30" x14ac:dyDescent="0.3">
      <c r="A2855">
        <v>641</v>
      </c>
      <c r="B2855">
        <v>19976</v>
      </c>
      <c r="C2855" t="s">
        <v>5678</v>
      </c>
      <c r="D2855">
        <v>20160524</v>
      </c>
      <c r="E2855">
        <v>2</v>
      </c>
      <c r="F2855" t="s">
        <v>45</v>
      </c>
      <c r="J2855" t="s">
        <v>6644</v>
      </c>
      <c r="K2855">
        <v>4</v>
      </c>
      <c r="P2855" t="s">
        <v>57</v>
      </c>
      <c r="S2855">
        <v>1</v>
      </c>
      <c r="T2855" t="s">
        <v>6645</v>
      </c>
      <c r="U2855" t="s">
        <v>2829</v>
      </c>
      <c r="AA2855" t="s">
        <v>6646</v>
      </c>
      <c r="AC2855" t="s">
        <v>5678</v>
      </c>
      <c r="AD2855" t="s">
        <v>43</v>
      </c>
    </row>
    <row r="2856" spans="1:30" x14ac:dyDescent="0.3">
      <c r="A2856">
        <v>564</v>
      </c>
      <c r="B2856">
        <v>20355</v>
      </c>
      <c r="C2856" t="s">
        <v>6067</v>
      </c>
      <c r="D2856">
        <v>20160526</v>
      </c>
      <c r="E2856">
        <v>2</v>
      </c>
      <c r="F2856" t="s">
        <v>45</v>
      </c>
      <c r="G2856">
        <v>1</v>
      </c>
      <c r="H2856" t="s">
        <v>2953</v>
      </c>
      <c r="I2856" t="s">
        <v>2954</v>
      </c>
      <c r="J2856" t="s">
        <v>1852</v>
      </c>
      <c r="K2856">
        <v>4</v>
      </c>
      <c r="P2856" t="s">
        <v>57</v>
      </c>
      <c r="S2856">
        <v>1</v>
      </c>
      <c r="T2856" t="s">
        <v>6879</v>
      </c>
      <c r="U2856" t="s">
        <v>2960</v>
      </c>
      <c r="AA2856" t="s">
        <v>6880</v>
      </c>
      <c r="AD2856" t="s">
        <v>43</v>
      </c>
    </row>
    <row r="2857" spans="1:30" x14ac:dyDescent="0.3">
      <c r="A2857">
        <v>564</v>
      </c>
      <c r="B2857">
        <v>20356</v>
      </c>
      <c r="C2857" t="s">
        <v>6067</v>
      </c>
      <c r="D2857">
        <v>20160527</v>
      </c>
      <c r="E2857">
        <v>2</v>
      </c>
      <c r="F2857" t="s">
        <v>45</v>
      </c>
      <c r="G2857">
        <v>1</v>
      </c>
      <c r="H2857" t="s">
        <v>2953</v>
      </c>
      <c r="I2857" t="s">
        <v>2954</v>
      </c>
      <c r="J2857" t="s">
        <v>1852</v>
      </c>
      <c r="K2857">
        <v>4</v>
      </c>
      <c r="P2857" t="s">
        <v>57</v>
      </c>
      <c r="S2857">
        <v>3</v>
      </c>
      <c r="T2857" t="s">
        <v>6881</v>
      </c>
      <c r="U2857" t="s">
        <v>2960</v>
      </c>
      <c r="AA2857" t="s">
        <v>6882</v>
      </c>
      <c r="AD2857" t="s">
        <v>43</v>
      </c>
    </row>
    <row r="2858" spans="1:30" x14ac:dyDescent="0.3">
      <c r="A2858">
        <v>769</v>
      </c>
      <c r="B2858">
        <v>21115</v>
      </c>
      <c r="C2858" t="s">
        <v>7390</v>
      </c>
      <c r="D2858">
        <v>20160526</v>
      </c>
      <c r="E2858">
        <v>3</v>
      </c>
      <c r="F2858" t="s">
        <v>45</v>
      </c>
      <c r="H2858" t="s">
        <v>7391</v>
      </c>
      <c r="I2858" t="s">
        <v>1744</v>
      </c>
      <c r="J2858" t="s">
        <v>1721</v>
      </c>
      <c r="K2858">
        <v>4</v>
      </c>
      <c r="L2858" s="1">
        <v>0.625</v>
      </c>
      <c r="M2858" s="1">
        <v>0.6875</v>
      </c>
      <c r="N2858" t="s">
        <v>1722</v>
      </c>
      <c r="P2858" t="s">
        <v>42</v>
      </c>
      <c r="AD2858" t="s">
        <v>43</v>
      </c>
    </row>
    <row r="2859" spans="1:30" x14ac:dyDescent="0.3">
      <c r="A2859">
        <v>833</v>
      </c>
      <c r="B2859">
        <v>23164</v>
      </c>
      <c r="C2859" t="s">
        <v>8243</v>
      </c>
      <c r="D2859">
        <v>20160526</v>
      </c>
      <c r="E2859">
        <v>2</v>
      </c>
      <c r="F2859" t="s">
        <v>45</v>
      </c>
      <c r="J2859" t="s">
        <v>1848</v>
      </c>
      <c r="K2859">
        <v>4</v>
      </c>
      <c r="P2859" t="s">
        <v>57</v>
      </c>
      <c r="S2859">
        <v>10</v>
      </c>
      <c r="T2859" t="s">
        <v>8244</v>
      </c>
      <c r="U2859" t="s">
        <v>8245</v>
      </c>
      <c r="AA2859" t="s">
        <v>8246</v>
      </c>
      <c r="AB2859" t="s">
        <v>8247</v>
      </c>
      <c r="AC2859" t="s">
        <v>8243</v>
      </c>
      <c r="AD2859" t="s">
        <v>43</v>
      </c>
    </row>
    <row r="2860" spans="1:30" x14ac:dyDescent="0.3">
      <c r="A2860">
        <v>833</v>
      </c>
      <c r="B2860">
        <v>23165</v>
      </c>
      <c r="C2860" t="s">
        <v>8248</v>
      </c>
      <c r="D2860">
        <v>20160525</v>
      </c>
      <c r="E2860">
        <v>4</v>
      </c>
      <c r="F2860" t="s">
        <v>45</v>
      </c>
      <c r="J2860" t="s">
        <v>1848</v>
      </c>
      <c r="K2860">
        <v>4</v>
      </c>
      <c r="P2860" t="s">
        <v>57</v>
      </c>
      <c r="Z2860">
        <v>1100</v>
      </c>
      <c r="AA2860" t="s">
        <v>8249</v>
      </c>
      <c r="AB2860" t="s">
        <v>8250</v>
      </c>
      <c r="AC2860" t="s">
        <v>8248</v>
      </c>
      <c r="AD2860" t="s">
        <v>43</v>
      </c>
    </row>
    <row r="2861" spans="1:30" x14ac:dyDescent="0.3">
      <c r="A2861">
        <v>833</v>
      </c>
      <c r="B2861">
        <v>23166</v>
      </c>
      <c r="C2861" t="s">
        <v>8251</v>
      </c>
      <c r="D2861">
        <v>20160527</v>
      </c>
      <c r="E2861">
        <v>2</v>
      </c>
      <c r="F2861" t="s">
        <v>45</v>
      </c>
      <c r="J2861" t="s">
        <v>1848</v>
      </c>
      <c r="K2861">
        <v>4</v>
      </c>
      <c r="P2861" t="s">
        <v>57</v>
      </c>
      <c r="S2861">
        <v>3</v>
      </c>
      <c r="T2861" t="s">
        <v>8252</v>
      </c>
      <c r="U2861" t="s">
        <v>8253</v>
      </c>
      <c r="AA2861" t="s">
        <v>8254</v>
      </c>
      <c r="AC2861" t="s">
        <v>8255</v>
      </c>
      <c r="AD2861" t="s">
        <v>43</v>
      </c>
    </row>
    <row r="2862" spans="1:30" x14ac:dyDescent="0.3">
      <c r="A2862">
        <v>613</v>
      </c>
      <c r="B2862">
        <v>23209</v>
      </c>
      <c r="C2862" t="s">
        <v>44</v>
      </c>
      <c r="D2862">
        <v>20160525</v>
      </c>
      <c r="E2862">
        <v>2</v>
      </c>
      <c r="F2862" t="s">
        <v>38</v>
      </c>
      <c r="G2862">
        <v>1</v>
      </c>
      <c r="H2862" t="s">
        <v>8308</v>
      </c>
      <c r="I2862" t="s">
        <v>8309</v>
      </c>
      <c r="J2862" t="s">
        <v>8310</v>
      </c>
      <c r="K2862">
        <v>4</v>
      </c>
      <c r="L2862" s="1">
        <v>0.60416666666666663</v>
      </c>
      <c r="M2862" s="1">
        <v>0.72916666666666663</v>
      </c>
      <c r="N2862" t="s">
        <v>8311</v>
      </c>
      <c r="O2862" t="s">
        <v>8312</v>
      </c>
      <c r="P2862" t="s">
        <v>57</v>
      </c>
      <c r="S2862" t="s">
        <v>8313</v>
      </c>
      <c r="T2862" t="s">
        <v>8314</v>
      </c>
      <c r="U2862" t="s">
        <v>8315</v>
      </c>
      <c r="AA2862" t="s">
        <v>8316</v>
      </c>
      <c r="AC2862" t="s">
        <v>44</v>
      </c>
      <c r="AD2862" t="s">
        <v>43</v>
      </c>
    </row>
    <row r="2863" spans="1:30" x14ac:dyDescent="0.3">
      <c r="A2863">
        <v>955</v>
      </c>
      <c r="B2863">
        <v>14808</v>
      </c>
      <c r="C2863" t="s">
        <v>1841</v>
      </c>
      <c r="D2863">
        <v>20160526</v>
      </c>
      <c r="E2863">
        <v>2</v>
      </c>
      <c r="F2863" t="s">
        <v>38</v>
      </c>
      <c r="J2863" t="s">
        <v>1842</v>
      </c>
      <c r="K2863">
        <v>3</v>
      </c>
      <c r="L2863" s="1">
        <v>0.4375</v>
      </c>
      <c r="M2863" s="1">
        <v>0.52083333333333337</v>
      </c>
      <c r="N2863" t="s">
        <v>1823</v>
      </c>
      <c r="P2863" t="s">
        <v>42</v>
      </c>
      <c r="AD2863" t="s">
        <v>43</v>
      </c>
    </row>
    <row r="2864" spans="1:30" hidden="1" x14ac:dyDescent="0.3">
      <c r="A2864">
        <v>68</v>
      </c>
      <c r="B2864">
        <v>22012</v>
      </c>
      <c r="C2864" t="s">
        <v>3741</v>
      </c>
      <c r="AD2864" t="s">
        <v>31</v>
      </c>
    </row>
    <row r="2865" spans="1:30" x14ac:dyDescent="0.3">
      <c r="A2865">
        <v>665</v>
      </c>
      <c r="B2865">
        <v>15744</v>
      </c>
      <c r="C2865" t="s">
        <v>2895</v>
      </c>
      <c r="D2865">
        <v>20160523</v>
      </c>
      <c r="E2865">
        <v>2</v>
      </c>
      <c r="F2865" t="s">
        <v>45</v>
      </c>
      <c r="J2865" t="s">
        <v>1842</v>
      </c>
      <c r="K2865">
        <v>3</v>
      </c>
      <c r="P2865" t="s">
        <v>57</v>
      </c>
      <c r="S2865">
        <v>6</v>
      </c>
      <c r="T2865" t="s">
        <v>2896</v>
      </c>
      <c r="U2865" t="s">
        <v>342</v>
      </c>
      <c r="AA2865" t="s">
        <v>2897</v>
      </c>
      <c r="AC2865" t="s">
        <v>2895</v>
      </c>
      <c r="AD2865" t="s">
        <v>43</v>
      </c>
    </row>
    <row r="2866" spans="1:30" x14ac:dyDescent="0.3">
      <c r="A2866">
        <v>665</v>
      </c>
      <c r="B2866">
        <v>15746</v>
      </c>
      <c r="C2866" t="s">
        <v>2898</v>
      </c>
      <c r="D2866">
        <v>20160523</v>
      </c>
      <c r="E2866">
        <v>2</v>
      </c>
      <c r="F2866" t="s">
        <v>45</v>
      </c>
      <c r="J2866" t="s">
        <v>1842</v>
      </c>
      <c r="K2866">
        <v>3</v>
      </c>
      <c r="P2866" t="s">
        <v>57</v>
      </c>
      <c r="S2866">
        <v>1</v>
      </c>
      <c r="T2866" t="s">
        <v>2899</v>
      </c>
      <c r="U2866" t="s">
        <v>2900</v>
      </c>
      <c r="AA2866" t="s">
        <v>2901</v>
      </c>
      <c r="AC2866" t="s">
        <v>2898</v>
      </c>
      <c r="AD2866" t="s">
        <v>43</v>
      </c>
    </row>
    <row r="2867" spans="1:30" x14ac:dyDescent="0.3">
      <c r="A2867">
        <v>665</v>
      </c>
      <c r="B2867">
        <v>15747</v>
      </c>
      <c r="C2867" t="s">
        <v>2895</v>
      </c>
      <c r="D2867">
        <v>20160524</v>
      </c>
      <c r="E2867">
        <v>2</v>
      </c>
      <c r="F2867" t="s">
        <v>45</v>
      </c>
      <c r="J2867" t="s">
        <v>1842</v>
      </c>
      <c r="K2867">
        <v>3</v>
      </c>
      <c r="P2867" t="s">
        <v>57</v>
      </c>
      <c r="S2867">
        <v>4</v>
      </c>
      <c r="T2867" t="s">
        <v>2902</v>
      </c>
      <c r="U2867" t="s">
        <v>2903</v>
      </c>
      <c r="AA2867" t="s">
        <v>2904</v>
      </c>
      <c r="AC2867" t="s">
        <v>2895</v>
      </c>
      <c r="AD2867" t="s">
        <v>43</v>
      </c>
    </row>
    <row r="2868" spans="1:30" x14ac:dyDescent="0.3">
      <c r="A2868">
        <v>665</v>
      </c>
      <c r="B2868">
        <v>15749</v>
      </c>
      <c r="C2868" t="s">
        <v>2905</v>
      </c>
      <c r="D2868">
        <v>20160526</v>
      </c>
      <c r="E2868">
        <v>3</v>
      </c>
      <c r="F2868" t="s">
        <v>45</v>
      </c>
      <c r="J2868" t="s">
        <v>1842</v>
      </c>
      <c r="K2868">
        <v>3</v>
      </c>
      <c r="P2868" t="s">
        <v>57</v>
      </c>
      <c r="W2868" t="s">
        <v>2898</v>
      </c>
      <c r="X2868" t="s">
        <v>2906</v>
      </c>
      <c r="Y2868">
        <v>6</v>
      </c>
      <c r="AA2868" t="s">
        <v>2907</v>
      </c>
      <c r="AC2868" t="s">
        <v>2905</v>
      </c>
      <c r="AD2868" t="s">
        <v>43</v>
      </c>
    </row>
    <row r="2869" spans="1:30" x14ac:dyDescent="0.3">
      <c r="A2869">
        <v>665</v>
      </c>
      <c r="B2869">
        <v>15750</v>
      </c>
      <c r="C2869" t="s">
        <v>2908</v>
      </c>
      <c r="D2869">
        <v>20160526</v>
      </c>
      <c r="E2869">
        <v>3</v>
      </c>
      <c r="F2869" t="s">
        <v>45</v>
      </c>
      <c r="J2869" t="s">
        <v>1842</v>
      </c>
      <c r="K2869">
        <v>3</v>
      </c>
      <c r="P2869" t="s">
        <v>57</v>
      </c>
      <c r="W2869" t="s">
        <v>2909</v>
      </c>
      <c r="X2869" t="s">
        <v>2910</v>
      </c>
      <c r="Y2869">
        <v>15</v>
      </c>
      <c r="AA2869" t="s">
        <v>2911</v>
      </c>
      <c r="AC2869" t="s">
        <v>2908</v>
      </c>
      <c r="AD2869" t="s">
        <v>43</v>
      </c>
    </row>
    <row r="2870" spans="1:30" x14ac:dyDescent="0.3">
      <c r="A2870">
        <v>665</v>
      </c>
      <c r="B2870">
        <v>15753</v>
      </c>
      <c r="C2870" t="s">
        <v>2913</v>
      </c>
      <c r="D2870">
        <v>20160526</v>
      </c>
      <c r="E2870">
        <v>4</v>
      </c>
      <c r="F2870" t="s">
        <v>38</v>
      </c>
      <c r="J2870" t="s">
        <v>1842</v>
      </c>
      <c r="K2870">
        <v>3</v>
      </c>
      <c r="P2870" t="s">
        <v>57</v>
      </c>
      <c r="Z2870">
        <v>13</v>
      </c>
      <c r="AA2870" t="s">
        <v>2914</v>
      </c>
      <c r="AC2870" t="s">
        <v>2913</v>
      </c>
      <c r="AD2870" t="s">
        <v>43</v>
      </c>
    </row>
    <row r="2871" spans="1:30" x14ac:dyDescent="0.3">
      <c r="A2871">
        <v>665</v>
      </c>
      <c r="B2871">
        <v>15755</v>
      </c>
      <c r="C2871" t="s">
        <v>2924</v>
      </c>
      <c r="D2871">
        <v>20160526</v>
      </c>
      <c r="E2871">
        <v>3</v>
      </c>
      <c r="F2871" t="s">
        <v>38</v>
      </c>
      <c r="J2871" t="s">
        <v>1842</v>
      </c>
      <c r="K2871">
        <v>3</v>
      </c>
      <c r="P2871" t="s">
        <v>57</v>
      </c>
      <c r="W2871" t="s">
        <v>2925</v>
      </c>
      <c r="X2871" t="s">
        <v>2926</v>
      </c>
      <c r="Y2871">
        <v>40</v>
      </c>
      <c r="AA2871" t="s">
        <v>2927</v>
      </c>
      <c r="AC2871" t="s">
        <v>2924</v>
      </c>
      <c r="AD2871" t="s">
        <v>43</v>
      </c>
    </row>
    <row r="2872" spans="1:30" x14ac:dyDescent="0.3">
      <c r="A2872">
        <v>665</v>
      </c>
      <c r="B2872">
        <v>15759</v>
      </c>
      <c r="C2872" t="s">
        <v>2929</v>
      </c>
      <c r="D2872">
        <v>20160524</v>
      </c>
      <c r="E2872">
        <v>3</v>
      </c>
      <c r="F2872" t="s">
        <v>38</v>
      </c>
      <c r="J2872" t="s">
        <v>1842</v>
      </c>
      <c r="K2872">
        <v>3</v>
      </c>
      <c r="P2872" t="s">
        <v>57</v>
      </c>
      <c r="W2872" t="s">
        <v>2930</v>
      </c>
      <c r="X2872" t="s">
        <v>2931</v>
      </c>
      <c r="Y2872">
        <v>2</v>
      </c>
      <c r="AA2872" t="s">
        <v>2932</v>
      </c>
      <c r="AC2872" t="s">
        <v>2929</v>
      </c>
      <c r="AD2872" t="s">
        <v>43</v>
      </c>
    </row>
    <row r="2873" spans="1:30" x14ac:dyDescent="0.3">
      <c r="A2873">
        <v>665</v>
      </c>
      <c r="B2873">
        <v>15976</v>
      </c>
      <c r="C2873" t="s">
        <v>3210</v>
      </c>
      <c r="D2873">
        <v>20160526</v>
      </c>
      <c r="E2873">
        <v>4</v>
      </c>
      <c r="F2873" t="s">
        <v>38</v>
      </c>
      <c r="J2873" t="s">
        <v>1842</v>
      </c>
      <c r="K2873">
        <v>3</v>
      </c>
      <c r="P2873" t="s">
        <v>57</v>
      </c>
      <c r="Z2873">
        <v>15</v>
      </c>
      <c r="AA2873" t="s">
        <v>3211</v>
      </c>
      <c r="AC2873" t="s">
        <v>3210</v>
      </c>
      <c r="AD2873" t="s">
        <v>43</v>
      </c>
    </row>
    <row r="2874" spans="1:30" hidden="1" x14ac:dyDescent="0.3">
      <c r="A2874">
        <v>96</v>
      </c>
      <c r="B2874">
        <v>22026</v>
      </c>
      <c r="C2874" t="s">
        <v>7646</v>
      </c>
      <c r="AD2874" t="s">
        <v>31</v>
      </c>
    </row>
    <row r="2875" spans="1:30" hidden="1" x14ac:dyDescent="0.3">
      <c r="A2875">
        <v>96</v>
      </c>
      <c r="B2875">
        <v>22028</v>
      </c>
      <c r="C2875" t="s">
        <v>7647</v>
      </c>
      <c r="AD2875" t="s">
        <v>31</v>
      </c>
    </row>
    <row r="2876" spans="1:30" hidden="1" x14ac:dyDescent="0.3">
      <c r="A2876">
        <v>96</v>
      </c>
      <c r="B2876">
        <v>22031</v>
      </c>
      <c r="C2876" t="s">
        <v>7647</v>
      </c>
      <c r="AD2876" t="s">
        <v>31</v>
      </c>
    </row>
    <row r="2877" spans="1:30" hidden="1" x14ac:dyDescent="0.3">
      <c r="A2877">
        <v>96</v>
      </c>
      <c r="B2877">
        <v>22033</v>
      </c>
      <c r="C2877" t="s">
        <v>7647</v>
      </c>
      <c r="AD2877" t="s">
        <v>31</v>
      </c>
    </row>
    <row r="2878" spans="1:30" hidden="1" x14ac:dyDescent="0.3">
      <c r="A2878">
        <v>1073</v>
      </c>
      <c r="B2878">
        <v>22035</v>
      </c>
      <c r="C2878" t="s">
        <v>7648</v>
      </c>
      <c r="AD2878" t="s">
        <v>31</v>
      </c>
    </row>
    <row r="2879" spans="1:30" hidden="1" x14ac:dyDescent="0.3">
      <c r="A2879">
        <v>96</v>
      </c>
      <c r="B2879">
        <v>22038</v>
      </c>
      <c r="C2879" t="s">
        <v>7646</v>
      </c>
      <c r="AD2879" t="s">
        <v>31</v>
      </c>
    </row>
    <row r="2880" spans="1:30" hidden="1" x14ac:dyDescent="0.3">
      <c r="A2880">
        <v>96</v>
      </c>
      <c r="B2880">
        <v>22040</v>
      </c>
      <c r="C2880" t="s">
        <v>7646</v>
      </c>
      <c r="AD2880" t="s">
        <v>31</v>
      </c>
    </row>
    <row r="2881" spans="1:30" hidden="1" x14ac:dyDescent="0.3">
      <c r="A2881">
        <v>96</v>
      </c>
      <c r="B2881">
        <v>22042</v>
      </c>
      <c r="C2881" t="s">
        <v>7646</v>
      </c>
      <c r="AD2881" t="s">
        <v>31</v>
      </c>
    </row>
    <row r="2882" spans="1:30" hidden="1" x14ac:dyDescent="0.3">
      <c r="A2882">
        <v>96</v>
      </c>
      <c r="B2882">
        <v>22044</v>
      </c>
      <c r="C2882" t="s">
        <v>7646</v>
      </c>
      <c r="AD2882" t="s">
        <v>31</v>
      </c>
    </row>
    <row r="2883" spans="1:30" hidden="1" x14ac:dyDescent="0.3">
      <c r="A2883">
        <v>96</v>
      </c>
      <c r="B2883">
        <v>22046</v>
      </c>
      <c r="C2883" t="s">
        <v>7646</v>
      </c>
      <c r="AD2883" t="s">
        <v>31</v>
      </c>
    </row>
    <row r="2884" spans="1:30" hidden="1" x14ac:dyDescent="0.3">
      <c r="A2884">
        <v>96</v>
      </c>
      <c r="B2884">
        <v>22048</v>
      </c>
      <c r="C2884" t="s">
        <v>7646</v>
      </c>
      <c r="AD2884" t="s">
        <v>31</v>
      </c>
    </row>
    <row r="2885" spans="1:30" hidden="1" x14ac:dyDescent="0.3">
      <c r="A2885">
        <v>96</v>
      </c>
      <c r="B2885">
        <v>22050</v>
      </c>
      <c r="C2885" t="s">
        <v>7646</v>
      </c>
      <c r="AD2885" t="s">
        <v>31</v>
      </c>
    </row>
    <row r="2886" spans="1:30" hidden="1" x14ac:dyDescent="0.3">
      <c r="A2886">
        <v>96</v>
      </c>
      <c r="B2886">
        <v>22052</v>
      </c>
      <c r="C2886" t="s">
        <v>7646</v>
      </c>
      <c r="AD2886" t="s">
        <v>31</v>
      </c>
    </row>
    <row r="2887" spans="1:30" hidden="1" x14ac:dyDescent="0.3">
      <c r="A2887">
        <v>96</v>
      </c>
      <c r="B2887">
        <v>22054</v>
      </c>
      <c r="C2887" t="s">
        <v>7646</v>
      </c>
      <c r="AD2887" t="s">
        <v>31</v>
      </c>
    </row>
    <row r="2888" spans="1:30" hidden="1" x14ac:dyDescent="0.3">
      <c r="A2888">
        <v>96</v>
      </c>
      <c r="B2888">
        <v>22056</v>
      </c>
      <c r="C2888" t="s">
        <v>7646</v>
      </c>
      <c r="AD2888" t="s">
        <v>31</v>
      </c>
    </row>
    <row r="2889" spans="1:30" hidden="1" x14ac:dyDescent="0.3">
      <c r="A2889">
        <v>96</v>
      </c>
      <c r="B2889">
        <v>22060</v>
      </c>
      <c r="C2889" t="s">
        <v>7646</v>
      </c>
      <c r="AD2889" t="s">
        <v>31</v>
      </c>
    </row>
    <row r="2890" spans="1:30" x14ac:dyDescent="0.3">
      <c r="A2890">
        <v>665</v>
      </c>
      <c r="B2890">
        <v>16131</v>
      </c>
      <c r="C2890" t="s">
        <v>3447</v>
      </c>
      <c r="D2890">
        <v>20160526</v>
      </c>
      <c r="E2890">
        <v>3</v>
      </c>
      <c r="F2890" t="s">
        <v>45</v>
      </c>
      <c r="J2890" t="s">
        <v>1842</v>
      </c>
      <c r="K2890">
        <v>3</v>
      </c>
      <c r="P2890" t="s">
        <v>57</v>
      </c>
      <c r="W2890" t="s">
        <v>2925</v>
      </c>
      <c r="X2890" t="s">
        <v>2926</v>
      </c>
      <c r="Y2890">
        <v>12</v>
      </c>
      <c r="AA2890" t="s">
        <v>3448</v>
      </c>
      <c r="AC2890" t="s">
        <v>3447</v>
      </c>
      <c r="AD2890" t="s">
        <v>43</v>
      </c>
    </row>
    <row r="2891" spans="1:30" hidden="1" x14ac:dyDescent="0.3">
      <c r="A2891">
        <v>96</v>
      </c>
      <c r="B2891">
        <v>22063</v>
      </c>
      <c r="C2891" t="s">
        <v>7646</v>
      </c>
      <c r="AD2891" t="s">
        <v>31</v>
      </c>
    </row>
    <row r="2892" spans="1:30" hidden="1" x14ac:dyDescent="0.3">
      <c r="A2892">
        <v>96</v>
      </c>
      <c r="B2892">
        <v>22065</v>
      </c>
      <c r="C2892" t="s">
        <v>7646</v>
      </c>
      <c r="AD2892" t="s">
        <v>31</v>
      </c>
    </row>
    <row r="2893" spans="1:30" hidden="1" x14ac:dyDescent="0.3">
      <c r="A2893">
        <v>96</v>
      </c>
      <c r="B2893">
        <v>22067</v>
      </c>
      <c r="C2893" t="s">
        <v>7646</v>
      </c>
      <c r="AD2893" t="s">
        <v>31</v>
      </c>
    </row>
    <row r="2894" spans="1:30" hidden="1" x14ac:dyDescent="0.3">
      <c r="A2894">
        <v>96</v>
      </c>
      <c r="B2894">
        <v>22069</v>
      </c>
      <c r="C2894" t="s">
        <v>7646</v>
      </c>
      <c r="AD2894" t="s">
        <v>31</v>
      </c>
    </row>
    <row r="2895" spans="1:30" hidden="1" x14ac:dyDescent="0.3">
      <c r="A2895">
        <v>96</v>
      </c>
      <c r="B2895">
        <v>22071</v>
      </c>
      <c r="C2895" t="s">
        <v>7646</v>
      </c>
      <c r="AD2895" t="s">
        <v>31</v>
      </c>
    </row>
    <row r="2896" spans="1:30" x14ac:dyDescent="0.3">
      <c r="A2896">
        <v>1117</v>
      </c>
      <c r="B2896">
        <v>16692</v>
      </c>
      <c r="C2896" t="s">
        <v>4011</v>
      </c>
      <c r="D2896">
        <v>20160523</v>
      </c>
      <c r="E2896">
        <v>4</v>
      </c>
      <c r="F2896" t="s">
        <v>45</v>
      </c>
      <c r="G2896">
        <v>1</v>
      </c>
      <c r="H2896" t="s">
        <v>4012</v>
      </c>
      <c r="I2896" t="s">
        <v>4013</v>
      </c>
      <c r="J2896" t="s">
        <v>4014</v>
      </c>
      <c r="K2896">
        <v>3</v>
      </c>
      <c r="L2896" s="1">
        <v>0.58333333333333337</v>
      </c>
      <c r="M2896" s="1">
        <v>0.64583333333333337</v>
      </c>
      <c r="N2896" t="s">
        <v>4015</v>
      </c>
      <c r="O2896" t="s">
        <v>4016</v>
      </c>
      <c r="P2896" t="s">
        <v>57</v>
      </c>
      <c r="Z2896">
        <v>60</v>
      </c>
      <c r="AA2896" t="s">
        <v>4017</v>
      </c>
      <c r="AC2896" t="s">
        <v>4011</v>
      </c>
      <c r="AD2896" t="s">
        <v>43</v>
      </c>
    </row>
    <row r="2897" spans="1:30" hidden="1" x14ac:dyDescent="0.3">
      <c r="A2897">
        <v>96</v>
      </c>
      <c r="B2897">
        <v>22074</v>
      </c>
      <c r="C2897" t="s">
        <v>7646</v>
      </c>
      <c r="AD2897" t="s">
        <v>31</v>
      </c>
    </row>
    <row r="2898" spans="1:30" hidden="1" x14ac:dyDescent="0.3">
      <c r="A2898">
        <v>96</v>
      </c>
      <c r="B2898">
        <v>22076</v>
      </c>
      <c r="C2898" t="s">
        <v>7646</v>
      </c>
      <c r="AD2898" t="s">
        <v>31</v>
      </c>
    </row>
    <row r="2899" spans="1:30" hidden="1" x14ac:dyDescent="0.3">
      <c r="A2899">
        <v>96</v>
      </c>
      <c r="B2899">
        <v>22078</v>
      </c>
      <c r="C2899" t="s">
        <v>7646</v>
      </c>
      <c r="AD2899" t="s">
        <v>31</v>
      </c>
    </row>
    <row r="2900" spans="1:30" x14ac:dyDescent="0.3">
      <c r="A2900">
        <v>1117</v>
      </c>
      <c r="B2900">
        <v>16694</v>
      </c>
      <c r="C2900" t="s">
        <v>2958</v>
      </c>
      <c r="D2900">
        <v>20160524</v>
      </c>
      <c r="E2900">
        <v>2</v>
      </c>
      <c r="F2900" t="s">
        <v>45</v>
      </c>
      <c r="H2900" t="s">
        <v>4012</v>
      </c>
      <c r="I2900" t="s">
        <v>4013</v>
      </c>
      <c r="J2900" t="s">
        <v>4014</v>
      </c>
      <c r="K2900">
        <v>3</v>
      </c>
      <c r="L2900" s="1">
        <v>0.47916666666666669</v>
      </c>
      <c r="M2900" s="1">
        <v>0.54166666666666663</v>
      </c>
      <c r="N2900" t="s">
        <v>4015</v>
      </c>
      <c r="O2900" t="s">
        <v>4018</v>
      </c>
      <c r="P2900" t="s">
        <v>57</v>
      </c>
      <c r="S2900">
        <v>7</v>
      </c>
      <c r="T2900" t="s">
        <v>4019</v>
      </c>
      <c r="U2900" t="s">
        <v>4020</v>
      </c>
      <c r="AA2900" t="s">
        <v>4021</v>
      </c>
      <c r="AC2900" t="s">
        <v>2958</v>
      </c>
      <c r="AD2900" t="s">
        <v>43</v>
      </c>
    </row>
    <row r="2901" spans="1:30" hidden="1" x14ac:dyDescent="0.3">
      <c r="A2901">
        <v>96</v>
      </c>
      <c r="B2901">
        <v>22081</v>
      </c>
      <c r="C2901" t="s">
        <v>7646</v>
      </c>
      <c r="AD2901" t="s">
        <v>31</v>
      </c>
    </row>
    <row r="2902" spans="1:30" x14ac:dyDescent="0.3">
      <c r="A2902">
        <v>1117</v>
      </c>
      <c r="B2902">
        <v>16695</v>
      </c>
      <c r="C2902" t="s">
        <v>4022</v>
      </c>
      <c r="D2902">
        <v>20160525</v>
      </c>
      <c r="E2902">
        <v>2</v>
      </c>
      <c r="F2902" t="s">
        <v>45</v>
      </c>
      <c r="H2902" t="s">
        <v>4012</v>
      </c>
      <c r="I2902" t="s">
        <v>4013</v>
      </c>
      <c r="J2902" t="s">
        <v>4014</v>
      </c>
      <c r="K2902">
        <v>3</v>
      </c>
      <c r="L2902" s="1">
        <v>0.47916666666666669</v>
      </c>
      <c r="M2902" s="1">
        <v>0.54166666666666663</v>
      </c>
      <c r="N2902" t="s">
        <v>4015</v>
      </c>
      <c r="O2902" t="s">
        <v>4018</v>
      </c>
      <c r="P2902" t="s">
        <v>57</v>
      </c>
      <c r="S2902">
        <v>3</v>
      </c>
      <c r="T2902" t="s">
        <v>4023</v>
      </c>
      <c r="U2902" t="s">
        <v>4024</v>
      </c>
      <c r="AA2902" t="s">
        <v>4025</v>
      </c>
      <c r="AC2902" t="s">
        <v>4022</v>
      </c>
      <c r="AD2902" t="s">
        <v>43</v>
      </c>
    </row>
    <row r="2903" spans="1:30" hidden="1" x14ac:dyDescent="0.3">
      <c r="A2903">
        <v>96</v>
      </c>
      <c r="B2903">
        <v>22084</v>
      </c>
      <c r="C2903" t="s">
        <v>7646</v>
      </c>
      <c r="AD2903" t="s">
        <v>31</v>
      </c>
    </row>
    <row r="2904" spans="1:30" hidden="1" x14ac:dyDescent="0.3">
      <c r="A2904">
        <v>96</v>
      </c>
      <c r="B2904">
        <v>22086</v>
      </c>
      <c r="C2904" t="s">
        <v>7646</v>
      </c>
      <c r="AD2904" t="s">
        <v>31</v>
      </c>
    </row>
    <row r="2905" spans="1:30" hidden="1" x14ac:dyDescent="0.3">
      <c r="A2905">
        <v>96</v>
      </c>
      <c r="B2905">
        <v>22088</v>
      </c>
      <c r="C2905" t="s">
        <v>7646</v>
      </c>
      <c r="AD2905" t="s">
        <v>31</v>
      </c>
    </row>
    <row r="2906" spans="1:30" x14ac:dyDescent="0.3">
      <c r="A2906">
        <v>1117</v>
      </c>
      <c r="B2906">
        <v>16696</v>
      </c>
      <c r="C2906" t="s">
        <v>4026</v>
      </c>
      <c r="D2906">
        <v>20160526</v>
      </c>
      <c r="E2906">
        <v>3</v>
      </c>
      <c r="F2906" t="s">
        <v>45</v>
      </c>
      <c r="H2906" t="s">
        <v>4012</v>
      </c>
      <c r="I2906" t="s">
        <v>4013</v>
      </c>
      <c r="J2906" t="s">
        <v>4014</v>
      </c>
      <c r="K2906">
        <v>3</v>
      </c>
      <c r="L2906" s="1">
        <v>0.58333333333333337</v>
      </c>
      <c r="M2906" s="1">
        <v>0.64583333333333337</v>
      </c>
      <c r="N2906" t="s">
        <v>4015</v>
      </c>
      <c r="O2906" t="s">
        <v>4018</v>
      </c>
      <c r="P2906" t="s">
        <v>57</v>
      </c>
      <c r="W2906" t="s">
        <v>4012</v>
      </c>
      <c r="X2906" t="s">
        <v>4027</v>
      </c>
      <c r="Y2906">
        <v>370</v>
      </c>
      <c r="AC2906" t="s">
        <v>4026</v>
      </c>
      <c r="AD2906" t="s">
        <v>43</v>
      </c>
    </row>
    <row r="2907" spans="1:30" hidden="1" x14ac:dyDescent="0.3">
      <c r="A2907">
        <v>96</v>
      </c>
      <c r="B2907">
        <v>22091</v>
      </c>
      <c r="C2907" t="s">
        <v>7646</v>
      </c>
      <c r="AD2907" t="s">
        <v>31</v>
      </c>
    </row>
    <row r="2908" spans="1:30" hidden="1" x14ac:dyDescent="0.3">
      <c r="A2908">
        <v>96</v>
      </c>
      <c r="B2908">
        <v>22093</v>
      </c>
      <c r="C2908" t="s">
        <v>7646</v>
      </c>
      <c r="AD2908" t="s">
        <v>31</v>
      </c>
    </row>
    <row r="2909" spans="1:30" hidden="1" x14ac:dyDescent="0.3">
      <c r="A2909">
        <v>96</v>
      </c>
      <c r="B2909">
        <v>22095</v>
      </c>
      <c r="C2909" t="s">
        <v>7646</v>
      </c>
      <c r="AD2909" t="s">
        <v>31</v>
      </c>
    </row>
    <row r="2910" spans="1:30" hidden="1" x14ac:dyDescent="0.3">
      <c r="A2910">
        <v>96</v>
      </c>
      <c r="B2910">
        <v>22097</v>
      </c>
      <c r="C2910" t="s">
        <v>7646</v>
      </c>
      <c r="AD2910" t="s">
        <v>31</v>
      </c>
    </row>
    <row r="2911" spans="1:30" x14ac:dyDescent="0.3">
      <c r="A2911">
        <v>1117</v>
      </c>
      <c r="B2911">
        <v>16697</v>
      </c>
      <c r="C2911" t="s">
        <v>4028</v>
      </c>
      <c r="D2911">
        <v>20160527</v>
      </c>
      <c r="E2911">
        <v>3</v>
      </c>
      <c r="F2911" t="s">
        <v>38</v>
      </c>
      <c r="H2911" t="s">
        <v>4012</v>
      </c>
      <c r="I2911" t="s">
        <v>4013</v>
      </c>
      <c r="J2911" t="s">
        <v>4014</v>
      </c>
      <c r="K2911">
        <v>3</v>
      </c>
      <c r="L2911" s="1">
        <v>0.47916666666666669</v>
      </c>
      <c r="M2911" s="1">
        <v>0.54166666666666663</v>
      </c>
      <c r="N2911" t="s">
        <v>4015</v>
      </c>
      <c r="O2911" t="s">
        <v>4018</v>
      </c>
      <c r="P2911" t="s">
        <v>57</v>
      </c>
      <c r="W2911" t="s">
        <v>4012</v>
      </c>
      <c r="X2911" t="s">
        <v>4027</v>
      </c>
      <c r="Y2911" t="s">
        <v>4029</v>
      </c>
      <c r="AA2911" t="s">
        <v>4030</v>
      </c>
      <c r="AC2911" t="s">
        <v>4028</v>
      </c>
      <c r="AD2911" t="s">
        <v>43</v>
      </c>
    </row>
    <row r="2912" spans="1:30" x14ac:dyDescent="0.3">
      <c r="A2912">
        <v>1117</v>
      </c>
      <c r="B2912">
        <v>16725</v>
      </c>
      <c r="C2912" t="s">
        <v>4050</v>
      </c>
      <c r="D2912">
        <v>20160523</v>
      </c>
      <c r="E2912">
        <v>1</v>
      </c>
      <c r="F2912" t="s">
        <v>45</v>
      </c>
      <c r="G2912">
        <v>1</v>
      </c>
      <c r="H2912" t="s">
        <v>4012</v>
      </c>
      <c r="I2912" t="s">
        <v>4051</v>
      </c>
      <c r="J2912" t="s">
        <v>4014</v>
      </c>
      <c r="K2912">
        <v>3</v>
      </c>
      <c r="L2912" s="1">
        <v>0.33333333333333331</v>
      </c>
      <c r="M2912" s="1">
        <v>0.36458333333333331</v>
      </c>
      <c r="N2912" t="s">
        <v>4052</v>
      </c>
      <c r="O2912" t="s">
        <v>4053</v>
      </c>
      <c r="P2912" t="s">
        <v>57</v>
      </c>
      <c r="Q2912">
        <v>370</v>
      </c>
      <c r="R2912">
        <v>26</v>
      </c>
      <c r="AC2912" t="s">
        <v>4050</v>
      </c>
      <c r="AD2912" t="s">
        <v>43</v>
      </c>
    </row>
    <row r="2913" spans="1:30" hidden="1" x14ac:dyDescent="0.3">
      <c r="A2913">
        <v>869</v>
      </c>
      <c r="B2913">
        <v>22103</v>
      </c>
      <c r="C2913" t="s">
        <v>7674</v>
      </c>
      <c r="AD2913" t="s">
        <v>29</v>
      </c>
    </row>
    <row r="2914" spans="1:30" hidden="1" x14ac:dyDescent="0.3">
      <c r="A2914">
        <v>1073</v>
      </c>
      <c r="B2914">
        <v>22116</v>
      </c>
      <c r="C2914" t="s">
        <v>4170</v>
      </c>
      <c r="AD2914" t="s">
        <v>31</v>
      </c>
    </row>
    <row r="2915" spans="1:30" x14ac:dyDescent="0.3">
      <c r="A2915">
        <v>1016</v>
      </c>
      <c r="B2915">
        <v>17569</v>
      </c>
      <c r="C2915" t="s">
        <v>5032</v>
      </c>
      <c r="D2915">
        <v>20160524</v>
      </c>
      <c r="E2915">
        <v>2</v>
      </c>
      <c r="F2915" t="s">
        <v>45</v>
      </c>
      <c r="G2915">
        <v>1</v>
      </c>
      <c r="H2915" t="s">
        <v>5033</v>
      </c>
      <c r="I2915" t="s">
        <v>5034</v>
      </c>
      <c r="J2915" t="s">
        <v>5035</v>
      </c>
      <c r="K2915">
        <v>3</v>
      </c>
      <c r="L2915" s="1">
        <v>0.40625</v>
      </c>
      <c r="M2915" s="1">
        <v>0.46875</v>
      </c>
      <c r="N2915" t="s">
        <v>5036</v>
      </c>
      <c r="O2915" t="s">
        <v>4352</v>
      </c>
      <c r="P2915" t="s">
        <v>42</v>
      </c>
      <c r="AD2915" t="s">
        <v>43</v>
      </c>
    </row>
    <row r="2916" spans="1:30" hidden="1" x14ac:dyDescent="0.3">
      <c r="A2916">
        <v>1073</v>
      </c>
      <c r="B2916">
        <v>22119</v>
      </c>
      <c r="C2916" t="s">
        <v>7676</v>
      </c>
      <c r="AD2916" t="s">
        <v>31</v>
      </c>
    </row>
    <row r="2917" spans="1:30" hidden="1" x14ac:dyDescent="0.3">
      <c r="A2917">
        <v>1073</v>
      </c>
      <c r="B2917">
        <v>22123</v>
      </c>
      <c r="C2917" t="s">
        <v>7677</v>
      </c>
      <c r="AD2917" t="s">
        <v>31</v>
      </c>
    </row>
    <row r="2918" spans="1:30" x14ac:dyDescent="0.3">
      <c r="A2918">
        <v>1016</v>
      </c>
      <c r="B2918">
        <v>17578</v>
      </c>
      <c r="C2918" t="s">
        <v>5047</v>
      </c>
      <c r="D2918">
        <v>20160527</v>
      </c>
      <c r="E2918">
        <v>2</v>
      </c>
      <c r="F2918" t="s">
        <v>45</v>
      </c>
      <c r="G2918">
        <v>1</v>
      </c>
      <c r="H2918" t="s">
        <v>5033</v>
      </c>
      <c r="I2918" t="s">
        <v>5034</v>
      </c>
      <c r="J2918" t="s">
        <v>5035</v>
      </c>
      <c r="K2918">
        <v>3</v>
      </c>
      <c r="L2918" s="1">
        <v>0.39583333333333331</v>
      </c>
      <c r="M2918" s="1">
        <v>0.40625</v>
      </c>
      <c r="N2918" t="s">
        <v>5036</v>
      </c>
      <c r="O2918" t="s">
        <v>5048</v>
      </c>
      <c r="P2918" t="s">
        <v>42</v>
      </c>
      <c r="AD2918" t="s">
        <v>43</v>
      </c>
    </row>
    <row r="2919" spans="1:30" x14ac:dyDescent="0.3">
      <c r="A2919">
        <v>1016</v>
      </c>
      <c r="B2919">
        <v>17579</v>
      </c>
      <c r="C2919" t="s">
        <v>5049</v>
      </c>
      <c r="D2919">
        <v>20160526</v>
      </c>
      <c r="E2919">
        <v>4</v>
      </c>
      <c r="F2919" t="s">
        <v>38</v>
      </c>
      <c r="G2919">
        <v>1</v>
      </c>
      <c r="H2919" t="s">
        <v>5050</v>
      </c>
      <c r="J2919" t="s">
        <v>5035</v>
      </c>
      <c r="K2919">
        <v>3</v>
      </c>
      <c r="L2919" s="1">
        <v>0.40625</v>
      </c>
      <c r="M2919" s="1">
        <v>0.46875</v>
      </c>
      <c r="N2919" t="s">
        <v>5051</v>
      </c>
      <c r="P2919" t="s">
        <v>42</v>
      </c>
      <c r="AD2919" t="s">
        <v>43</v>
      </c>
    </row>
    <row r="2920" spans="1:30" x14ac:dyDescent="0.3">
      <c r="A2920">
        <v>1016</v>
      </c>
      <c r="B2920">
        <v>17583</v>
      </c>
      <c r="C2920" t="s">
        <v>5059</v>
      </c>
      <c r="D2920">
        <v>20160525</v>
      </c>
      <c r="E2920">
        <v>1</v>
      </c>
      <c r="F2920" t="s">
        <v>45</v>
      </c>
      <c r="G2920">
        <v>1</v>
      </c>
      <c r="H2920" t="s">
        <v>5033</v>
      </c>
      <c r="I2920" t="s">
        <v>5034</v>
      </c>
      <c r="J2920" t="s">
        <v>5035</v>
      </c>
      <c r="K2920">
        <v>3</v>
      </c>
      <c r="L2920" s="1">
        <v>0.40625</v>
      </c>
      <c r="M2920" s="1">
        <v>0.46875</v>
      </c>
      <c r="N2920" t="s">
        <v>5036</v>
      </c>
      <c r="O2920" t="s">
        <v>978</v>
      </c>
      <c r="P2920" t="s">
        <v>42</v>
      </c>
      <c r="AD2920" t="s">
        <v>43</v>
      </c>
    </row>
    <row r="2921" spans="1:30" x14ac:dyDescent="0.3">
      <c r="A2921">
        <v>1319</v>
      </c>
      <c r="B2921">
        <v>17773</v>
      </c>
      <c r="C2921" t="s">
        <v>5288</v>
      </c>
      <c r="D2921">
        <v>20160523</v>
      </c>
      <c r="E2921">
        <v>1</v>
      </c>
      <c r="F2921" t="s">
        <v>38</v>
      </c>
      <c r="G2921">
        <v>1</v>
      </c>
      <c r="H2921" t="s">
        <v>5289</v>
      </c>
      <c r="I2921" t="s">
        <v>5290</v>
      </c>
      <c r="J2921" t="s">
        <v>5035</v>
      </c>
      <c r="K2921">
        <v>3</v>
      </c>
      <c r="L2921" s="1">
        <v>0.40625</v>
      </c>
      <c r="M2921" s="1">
        <v>0.4375</v>
      </c>
      <c r="N2921" t="s">
        <v>5291</v>
      </c>
      <c r="P2921" t="s">
        <v>57</v>
      </c>
      <c r="Q2921">
        <v>45</v>
      </c>
      <c r="R2921">
        <v>10</v>
      </c>
      <c r="AA2921" t="s">
        <v>5292</v>
      </c>
      <c r="AD2921" t="s">
        <v>43</v>
      </c>
    </row>
    <row r="2922" spans="1:30" x14ac:dyDescent="0.3">
      <c r="A2922">
        <v>1319</v>
      </c>
      <c r="B2922">
        <v>17797</v>
      </c>
      <c r="C2922" t="s">
        <v>5323</v>
      </c>
      <c r="D2922">
        <v>20160524</v>
      </c>
      <c r="E2922">
        <v>1</v>
      </c>
      <c r="F2922" t="s">
        <v>45</v>
      </c>
      <c r="G2922">
        <v>1</v>
      </c>
      <c r="H2922" t="s">
        <v>5289</v>
      </c>
      <c r="I2922" t="s">
        <v>5290</v>
      </c>
      <c r="J2922" t="s">
        <v>5035</v>
      </c>
      <c r="K2922">
        <v>3</v>
      </c>
      <c r="L2922" s="1">
        <v>0.39583333333333331</v>
      </c>
      <c r="M2922" s="1">
        <v>0.64583333333333337</v>
      </c>
      <c r="P2922" t="s">
        <v>57</v>
      </c>
      <c r="Q2922">
        <v>25</v>
      </c>
      <c r="R2922">
        <v>5</v>
      </c>
      <c r="AA2922" t="s">
        <v>5324</v>
      </c>
      <c r="AD2922" t="s">
        <v>43</v>
      </c>
    </row>
    <row r="2923" spans="1:30" x14ac:dyDescent="0.3">
      <c r="A2923">
        <v>1319</v>
      </c>
      <c r="B2923">
        <v>17798</v>
      </c>
      <c r="C2923" t="s">
        <v>5325</v>
      </c>
      <c r="D2923">
        <v>20160525</v>
      </c>
      <c r="E2923">
        <v>1</v>
      </c>
      <c r="F2923" t="s">
        <v>45</v>
      </c>
      <c r="G2923">
        <v>1</v>
      </c>
      <c r="H2923" t="s">
        <v>5289</v>
      </c>
      <c r="I2923" t="s">
        <v>5290</v>
      </c>
      <c r="J2923" t="s">
        <v>5035</v>
      </c>
      <c r="K2923">
        <v>3</v>
      </c>
      <c r="L2923" s="1">
        <v>0.65625</v>
      </c>
      <c r="M2923" s="1">
        <v>0.70833333333333337</v>
      </c>
      <c r="N2923" t="s">
        <v>5291</v>
      </c>
      <c r="P2923" t="s">
        <v>57</v>
      </c>
      <c r="Q2923">
        <v>20</v>
      </c>
      <c r="R2923">
        <v>1</v>
      </c>
      <c r="AA2923" t="s">
        <v>5326</v>
      </c>
      <c r="AD2923" t="s">
        <v>43</v>
      </c>
    </row>
    <row r="2924" spans="1:30" x14ac:dyDescent="0.3">
      <c r="A2924">
        <v>718</v>
      </c>
      <c r="B2924">
        <v>18445</v>
      </c>
      <c r="C2924" t="s">
        <v>5876</v>
      </c>
      <c r="D2924">
        <v>20160523</v>
      </c>
      <c r="E2924">
        <v>2</v>
      </c>
      <c r="F2924" t="s">
        <v>45</v>
      </c>
      <c r="G2924">
        <v>1</v>
      </c>
      <c r="H2924" t="s">
        <v>5877</v>
      </c>
      <c r="I2924" t="s">
        <v>5878</v>
      </c>
      <c r="J2924" t="s">
        <v>5879</v>
      </c>
      <c r="K2924">
        <v>3</v>
      </c>
      <c r="L2924" s="1">
        <v>0.66666666666666663</v>
      </c>
      <c r="M2924" s="1">
        <v>0.72916666666666663</v>
      </c>
      <c r="N2924" t="s">
        <v>5880</v>
      </c>
      <c r="P2924" t="s">
        <v>42</v>
      </c>
      <c r="AD2924" t="s">
        <v>43</v>
      </c>
    </row>
    <row r="2925" spans="1:30" x14ac:dyDescent="0.3">
      <c r="A2925">
        <v>718</v>
      </c>
      <c r="B2925">
        <v>18446</v>
      </c>
      <c r="C2925" t="s">
        <v>5881</v>
      </c>
      <c r="D2925">
        <v>20160526</v>
      </c>
      <c r="E2925">
        <v>2</v>
      </c>
      <c r="F2925" t="s">
        <v>45</v>
      </c>
      <c r="G2925">
        <v>1</v>
      </c>
      <c r="H2925" t="s">
        <v>2847</v>
      </c>
      <c r="I2925" t="s">
        <v>5882</v>
      </c>
      <c r="J2925" t="s">
        <v>5879</v>
      </c>
      <c r="K2925">
        <v>3</v>
      </c>
      <c r="L2925" s="1">
        <v>0.41666666666666669</v>
      </c>
      <c r="M2925" s="1">
        <v>0.5</v>
      </c>
      <c r="N2925" t="s">
        <v>5883</v>
      </c>
      <c r="P2925" t="s">
        <v>42</v>
      </c>
      <c r="AD2925" t="s">
        <v>43</v>
      </c>
    </row>
    <row r="2926" spans="1:30" x14ac:dyDescent="0.3">
      <c r="A2926">
        <v>718</v>
      </c>
      <c r="B2926">
        <v>18447</v>
      </c>
      <c r="C2926" t="s">
        <v>5884</v>
      </c>
      <c r="D2926">
        <v>20160527</v>
      </c>
      <c r="E2926">
        <v>4</v>
      </c>
      <c r="F2926" t="s">
        <v>38</v>
      </c>
      <c r="G2926">
        <v>1</v>
      </c>
      <c r="H2926" t="s">
        <v>5885</v>
      </c>
      <c r="I2926" t="s">
        <v>5886</v>
      </c>
      <c r="J2926" t="s">
        <v>5887</v>
      </c>
      <c r="K2926">
        <v>3</v>
      </c>
      <c r="L2926" s="1">
        <v>0.45833333333333331</v>
      </c>
      <c r="M2926" s="1">
        <v>0.5625</v>
      </c>
      <c r="P2926" t="s">
        <v>42</v>
      </c>
      <c r="AD2926" t="s">
        <v>43</v>
      </c>
    </row>
    <row r="2927" spans="1:30" hidden="1" x14ac:dyDescent="0.3">
      <c r="A2927">
        <v>239</v>
      </c>
      <c r="B2927">
        <v>22143</v>
      </c>
      <c r="C2927" t="s">
        <v>7707</v>
      </c>
      <c r="AD2927" t="s">
        <v>31</v>
      </c>
    </row>
    <row r="2928" spans="1:30" hidden="1" x14ac:dyDescent="0.3">
      <c r="A2928">
        <v>239</v>
      </c>
      <c r="B2928">
        <v>22145</v>
      </c>
      <c r="C2928" t="s">
        <v>7708</v>
      </c>
      <c r="AD2928" t="s">
        <v>31</v>
      </c>
    </row>
    <row r="2929" spans="1:30" hidden="1" x14ac:dyDescent="0.3">
      <c r="A2929">
        <v>239</v>
      </c>
      <c r="B2929">
        <v>22150</v>
      </c>
      <c r="C2929" t="s">
        <v>7709</v>
      </c>
      <c r="AD2929" t="s">
        <v>31</v>
      </c>
    </row>
    <row r="2930" spans="1:30" hidden="1" x14ac:dyDescent="0.3">
      <c r="A2930">
        <v>239</v>
      </c>
      <c r="B2930">
        <v>22152</v>
      </c>
      <c r="C2930" t="s">
        <v>7710</v>
      </c>
      <c r="AD2930" t="s">
        <v>31</v>
      </c>
    </row>
    <row r="2931" spans="1:30" hidden="1" x14ac:dyDescent="0.3">
      <c r="A2931">
        <v>842</v>
      </c>
      <c r="B2931">
        <v>22154</v>
      </c>
      <c r="C2931" t="s">
        <v>7711</v>
      </c>
      <c r="AD2931" t="s">
        <v>31</v>
      </c>
    </row>
    <row r="2932" spans="1:30" hidden="1" x14ac:dyDescent="0.3">
      <c r="A2932">
        <v>842</v>
      </c>
      <c r="B2932">
        <v>22156</v>
      </c>
      <c r="C2932" t="s">
        <v>7711</v>
      </c>
      <c r="AD2932" t="s">
        <v>31</v>
      </c>
    </row>
    <row r="2933" spans="1:30" x14ac:dyDescent="0.3">
      <c r="A2933">
        <v>718</v>
      </c>
      <c r="B2933">
        <v>18448</v>
      </c>
      <c r="C2933" t="s">
        <v>5888</v>
      </c>
      <c r="D2933">
        <v>20160527</v>
      </c>
      <c r="E2933">
        <v>2</v>
      </c>
      <c r="F2933" t="s">
        <v>45</v>
      </c>
      <c r="G2933">
        <v>1</v>
      </c>
      <c r="H2933" t="s">
        <v>2847</v>
      </c>
      <c r="I2933" t="s">
        <v>5889</v>
      </c>
      <c r="J2933" t="s">
        <v>5879</v>
      </c>
      <c r="K2933">
        <v>3</v>
      </c>
      <c r="L2933" s="1">
        <v>0.375</v>
      </c>
      <c r="M2933" s="1">
        <v>0.5625</v>
      </c>
      <c r="P2933" t="s">
        <v>42</v>
      </c>
      <c r="AD2933" t="s">
        <v>43</v>
      </c>
    </row>
    <row r="2934" spans="1:30" hidden="1" x14ac:dyDescent="0.3">
      <c r="A2934">
        <v>239</v>
      </c>
      <c r="B2934">
        <v>22159</v>
      </c>
      <c r="C2934" t="s">
        <v>7718</v>
      </c>
      <c r="AD2934" t="s">
        <v>31</v>
      </c>
    </row>
    <row r="2935" spans="1:30" x14ac:dyDescent="0.3">
      <c r="A2935">
        <v>718</v>
      </c>
      <c r="B2935">
        <v>18449</v>
      </c>
      <c r="C2935" t="s">
        <v>5890</v>
      </c>
      <c r="D2935">
        <v>20160527</v>
      </c>
      <c r="E2935">
        <v>2</v>
      </c>
      <c r="F2935" t="s">
        <v>45</v>
      </c>
      <c r="G2935">
        <v>1</v>
      </c>
      <c r="H2935" t="s">
        <v>2847</v>
      </c>
      <c r="I2935" t="s">
        <v>5889</v>
      </c>
      <c r="J2935" t="s">
        <v>5879</v>
      </c>
      <c r="K2935">
        <v>3</v>
      </c>
      <c r="L2935" s="1">
        <v>0.41666666666666669</v>
      </c>
      <c r="M2935" s="1">
        <v>0.54166666666666663</v>
      </c>
      <c r="P2935" t="s">
        <v>42</v>
      </c>
      <c r="AD2935" t="s">
        <v>43</v>
      </c>
    </row>
    <row r="2936" spans="1:30" hidden="1" x14ac:dyDescent="0.3">
      <c r="A2936">
        <v>239</v>
      </c>
      <c r="B2936">
        <v>22165</v>
      </c>
      <c r="C2936" t="s">
        <v>7722</v>
      </c>
      <c r="AD2936" t="s">
        <v>31</v>
      </c>
    </row>
    <row r="2937" spans="1:30" hidden="1" x14ac:dyDescent="0.3">
      <c r="A2937">
        <v>692</v>
      </c>
      <c r="B2937">
        <v>22167</v>
      </c>
      <c r="C2937" t="s">
        <v>7723</v>
      </c>
      <c r="AD2937" t="s">
        <v>29</v>
      </c>
    </row>
    <row r="2938" spans="1:30" x14ac:dyDescent="0.3">
      <c r="A2938">
        <v>718</v>
      </c>
      <c r="B2938">
        <v>18451</v>
      </c>
      <c r="C2938" t="s">
        <v>5891</v>
      </c>
      <c r="D2938">
        <v>20160527</v>
      </c>
      <c r="E2938">
        <v>2</v>
      </c>
      <c r="F2938" t="s">
        <v>45</v>
      </c>
      <c r="G2938">
        <v>1</v>
      </c>
      <c r="H2938" t="s">
        <v>5892</v>
      </c>
      <c r="I2938" t="s">
        <v>5893</v>
      </c>
      <c r="J2938" t="s">
        <v>5879</v>
      </c>
      <c r="K2938">
        <v>3</v>
      </c>
      <c r="L2938" s="1">
        <v>0.41666666666666669</v>
      </c>
      <c r="M2938" s="1">
        <v>0.5625</v>
      </c>
      <c r="P2938" t="s">
        <v>42</v>
      </c>
      <c r="AD2938" t="s">
        <v>43</v>
      </c>
    </row>
    <row r="2939" spans="1:30" x14ac:dyDescent="0.3">
      <c r="A2939">
        <v>1319</v>
      </c>
      <c r="B2939">
        <v>18859</v>
      </c>
      <c r="C2939" t="s">
        <v>6050</v>
      </c>
      <c r="D2939">
        <v>20160527</v>
      </c>
      <c r="E2939">
        <v>1</v>
      </c>
      <c r="F2939" t="s">
        <v>45</v>
      </c>
      <c r="H2939" t="s">
        <v>5289</v>
      </c>
      <c r="I2939" t="s">
        <v>5290</v>
      </c>
      <c r="J2939" t="s">
        <v>5035</v>
      </c>
      <c r="K2939">
        <v>3</v>
      </c>
      <c r="M2939" s="1">
        <v>0.58333333333333337</v>
      </c>
      <c r="N2939" t="s">
        <v>5291</v>
      </c>
      <c r="P2939" t="s">
        <v>57</v>
      </c>
      <c r="Q2939">
        <v>15</v>
      </c>
      <c r="R2939">
        <v>2</v>
      </c>
      <c r="AA2939" t="s">
        <v>6051</v>
      </c>
      <c r="AD2939" t="s">
        <v>43</v>
      </c>
    </row>
    <row r="2940" spans="1:30" x14ac:dyDescent="0.3">
      <c r="A2940">
        <v>1458</v>
      </c>
      <c r="B2940">
        <v>19007</v>
      </c>
      <c r="C2940" t="s">
        <v>6145</v>
      </c>
      <c r="D2940">
        <v>20160523</v>
      </c>
      <c r="E2940">
        <v>2</v>
      </c>
      <c r="F2940" t="s">
        <v>45</v>
      </c>
      <c r="J2940" t="s">
        <v>6146</v>
      </c>
      <c r="K2940">
        <v>3</v>
      </c>
      <c r="P2940" t="s">
        <v>57</v>
      </c>
      <c r="S2940">
        <v>3</v>
      </c>
      <c r="T2940" t="s">
        <v>6147</v>
      </c>
      <c r="U2940" t="s">
        <v>2079</v>
      </c>
      <c r="AC2940" t="s">
        <v>6145</v>
      </c>
      <c r="AD2940" t="s">
        <v>43</v>
      </c>
    </row>
    <row r="2941" spans="1:30" x14ac:dyDescent="0.3">
      <c r="A2941">
        <v>1458</v>
      </c>
      <c r="B2941">
        <v>19008</v>
      </c>
      <c r="C2941" t="s">
        <v>6148</v>
      </c>
      <c r="D2941">
        <v>20160527</v>
      </c>
      <c r="E2941">
        <v>3</v>
      </c>
      <c r="F2941" t="s">
        <v>38</v>
      </c>
      <c r="G2941">
        <v>1</v>
      </c>
      <c r="H2941" t="s">
        <v>6149</v>
      </c>
      <c r="J2941" t="s">
        <v>6146</v>
      </c>
      <c r="K2941">
        <v>3</v>
      </c>
      <c r="P2941" t="s">
        <v>57</v>
      </c>
      <c r="W2941" t="s">
        <v>6150</v>
      </c>
      <c r="X2941" t="s">
        <v>6151</v>
      </c>
      <c r="Y2941">
        <v>200</v>
      </c>
      <c r="AC2941" t="s">
        <v>6148</v>
      </c>
      <c r="AD2941" t="s">
        <v>43</v>
      </c>
    </row>
    <row r="2942" spans="1:30" hidden="1" x14ac:dyDescent="0.3">
      <c r="A2942">
        <v>1496</v>
      </c>
      <c r="B2942">
        <v>22178</v>
      </c>
      <c r="C2942" t="s">
        <v>7741</v>
      </c>
      <c r="AD2942" t="s">
        <v>29</v>
      </c>
    </row>
    <row r="2943" spans="1:30" x14ac:dyDescent="0.3">
      <c r="A2943">
        <v>1410</v>
      </c>
      <c r="B2943">
        <v>20872</v>
      </c>
      <c r="C2943" t="s">
        <v>7309</v>
      </c>
      <c r="D2943">
        <v>20160523</v>
      </c>
      <c r="E2943">
        <v>3</v>
      </c>
      <c r="F2943" t="s">
        <v>38</v>
      </c>
      <c r="H2943" t="s">
        <v>7310</v>
      </c>
      <c r="I2943" t="s">
        <v>7311</v>
      </c>
      <c r="J2943" t="s">
        <v>7312</v>
      </c>
      <c r="K2943">
        <v>3</v>
      </c>
      <c r="L2943" s="1">
        <v>0.45833333333333331</v>
      </c>
      <c r="M2943" s="1">
        <v>0.54166666666666663</v>
      </c>
      <c r="N2943" t="s">
        <v>7313</v>
      </c>
      <c r="O2943" t="s">
        <v>7314</v>
      </c>
      <c r="P2943" t="s">
        <v>57</v>
      </c>
      <c r="W2943" t="s">
        <v>7315</v>
      </c>
      <c r="X2943">
        <v>1</v>
      </c>
      <c r="Y2943">
        <v>27</v>
      </c>
      <c r="AA2943" t="s">
        <v>7316</v>
      </c>
      <c r="AC2943" t="s">
        <v>7309</v>
      </c>
      <c r="AD2943" t="s">
        <v>43</v>
      </c>
    </row>
    <row r="2944" spans="1:30" x14ac:dyDescent="0.3">
      <c r="A2944">
        <v>1410</v>
      </c>
      <c r="B2944">
        <v>20873</v>
      </c>
      <c r="C2944" t="s">
        <v>7317</v>
      </c>
      <c r="D2944">
        <v>20160526</v>
      </c>
      <c r="E2944">
        <v>4</v>
      </c>
      <c r="F2944" t="s">
        <v>38</v>
      </c>
      <c r="G2944">
        <v>1</v>
      </c>
      <c r="H2944" t="s">
        <v>7318</v>
      </c>
      <c r="I2944" t="s">
        <v>7319</v>
      </c>
      <c r="J2944" t="s">
        <v>5035</v>
      </c>
      <c r="K2944">
        <v>3</v>
      </c>
      <c r="L2944" s="1">
        <v>0.41666666666666669</v>
      </c>
      <c r="M2944" s="1">
        <v>0.54166666666666663</v>
      </c>
      <c r="N2944" t="s">
        <v>7320</v>
      </c>
      <c r="O2944" t="s">
        <v>7321</v>
      </c>
      <c r="P2944" t="s">
        <v>57</v>
      </c>
      <c r="Z2944">
        <v>300</v>
      </c>
      <c r="AA2944" t="s">
        <v>7322</v>
      </c>
      <c r="AC2944" t="s">
        <v>7317</v>
      </c>
      <c r="AD2944" t="s">
        <v>43</v>
      </c>
    </row>
    <row r="2945" spans="1:30" hidden="1" x14ac:dyDescent="0.3">
      <c r="A2945">
        <v>239</v>
      </c>
      <c r="B2945">
        <v>22185</v>
      </c>
      <c r="C2945" t="s">
        <v>7755</v>
      </c>
      <c r="AD2945" t="s">
        <v>31</v>
      </c>
    </row>
    <row r="2946" spans="1:30" hidden="1" x14ac:dyDescent="0.3">
      <c r="A2946">
        <v>239</v>
      </c>
      <c r="B2946">
        <v>22187</v>
      </c>
      <c r="C2946" t="s">
        <v>7756</v>
      </c>
      <c r="AD2946" t="s">
        <v>31</v>
      </c>
    </row>
    <row r="2947" spans="1:30" x14ac:dyDescent="0.3">
      <c r="A2947">
        <v>665</v>
      </c>
      <c r="B2947">
        <v>21185</v>
      </c>
      <c r="C2947" t="s">
        <v>7412</v>
      </c>
      <c r="D2947">
        <v>20160526</v>
      </c>
      <c r="E2947">
        <v>4</v>
      </c>
      <c r="F2947" t="s">
        <v>38</v>
      </c>
      <c r="J2947" t="s">
        <v>1842</v>
      </c>
      <c r="K2947">
        <v>3</v>
      </c>
      <c r="P2947" t="s">
        <v>57</v>
      </c>
      <c r="Z2947">
        <v>80</v>
      </c>
      <c r="AA2947" t="s">
        <v>7413</v>
      </c>
      <c r="AC2947" t="s">
        <v>7412</v>
      </c>
      <c r="AD2947" t="s">
        <v>43</v>
      </c>
    </row>
    <row r="2948" spans="1:30" x14ac:dyDescent="0.3">
      <c r="A2948">
        <v>1499</v>
      </c>
      <c r="B2948">
        <v>23064</v>
      </c>
      <c r="C2948" t="s">
        <v>8191</v>
      </c>
      <c r="D2948">
        <v>20160523</v>
      </c>
      <c r="E2948">
        <v>4</v>
      </c>
      <c r="F2948" t="s">
        <v>38</v>
      </c>
      <c r="G2948">
        <v>1</v>
      </c>
      <c r="H2948" t="s">
        <v>8192</v>
      </c>
      <c r="J2948" t="s">
        <v>8193</v>
      </c>
      <c r="K2948">
        <v>3</v>
      </c>
      <c r="P2948" t="s">
        <v>42</v>
      </c>
      <c r="AD2948" t="s">
        <v>43</v>
      </c>
    </row>
    <row r="2949" spans="1:30" hidden="1" x14ac:dyDescent="0.3">
      <c r="A2949">
        <v>425</v>
      </c>
      <c r="B2949">
        <v>22192</v>
      </c>
      <c r="C2949" t="s">
        <v>7762</v>
      </c>
      <c r="AD2949" t="s">
        <v>29</v>
      </c>
    </row>
    <row r="2950" spans="1:30" x14ac:dyDescent="0.3">
      <c r="A2950">
        <v>1499</v>
      </c>
      <c r="B2950">
        <v>23066</v>
      </c>
      <c r="C2950" t="s">
        <v>8195</v>
      </c>
      <c r="D2950">
        <v>20160524</v>
      </c>
      <c r="E2950">
        <v>2</v>
      </c>
      <c r="F2950" t="s">
        <v>45</v>
      </c>
      <c r="G2950">
        <v>1</v>
      </c>
      <c r="H2950" t="s">
        <v>8196</v>
      </c>
      <c r="I2950" t="s">
        <v>8197</v>
      </c>
      <c r="J2950" t="s">
        <v>8198</v>
      </c>
      <c r="K2950">
        <v>3</v>
      </c>
      <c r="L2950">
        <v>9</v>
      </c>
      <c r="M2950" s="1">
        <v>0.54166666666666663</v>
      </c>
      <c r="N2950" t="s">
        <v>8199</v>
      </c>
      <c r="P2950" t="s">
        <v>42</v>
      </c>
      <c r="AD2950" t="s">
        <v>43</v>
      </c>
    </row>
    <row r="2951" spans="1:30" hidden="1" x14ac:dyDescent="0.3">
      <c r="A2951">
        <v>1496</v>
      </c>
      <c r="B2951">
        <v>22197</v>
      </c>
      <c r="C2951" t="s">
        <v>7765</v>
      </c>
      <c r="AD2951" t="s">
        <v>29</v>
      </c>
    </row>
    <row r="2952" spans="1:30" x14ac:dyDescent="0.3">
      <c r="A2952">
        <v>437</v>
      </c>
      <c r="B2952">
        <v>23460</v>
      </c>
      <c r="C2952" t="s">
        <v>8191</v>
      </c>
      <c r="D2952">
        <v>20160523</v>
      </c>
      <c r="E2952">
        <v>4</v>
      </c>
      <c r="F2952" t="s">
        <v>38</v>
      </c>
      <c r="J2952" t="s">
        <v>8193</v>
      </c>
      <c r="K2952">
        <v>3</v>
      </c>
      <c r="P2952" t="s">
        <v>57</v>
      </c>
      <c r="Z2952">
        <v>50</v>
      </c>
      <c r="AB2952" t="s">
        <v>8421</v>
      </c>
      <c r="AC2952" t="s">
        <v>8422</v>
      </c>
      <c r="AD2952" t="s">
        <v>43</v>
      </c>
    </row>
    <row r="2953" spans="1:30" x14ac:dyDescent="0.3">
      <c r="A2953">
        <v>437</v>
      </c>
      <c r="B2953">
        <v>23463</v>
      </c>
      <c r="C2953" t="s">
        <v>8195</v>
      </c>
      <c r="D2953">
        <v>20160524</v>
      </c>
      <c r="E2953">
        <v>1</v>
      </c>
      <c r="F2953" t="s">
        <v>45</v>
      </c>
      <c r="J2953" t="s">
        <v>8193</v>
      </c>
      <c r="K2953">
        <v>3</v>
      </c>
      <c r="P2953" t="s">
        <v>57</v>
      </c>
      <c r="Q2953">
        <v>31</v>
      </c>
      <c r="R2953">
        <v>3</v>
      </c>
      <c r="AB2953" t="s">
        <v>8424</v>
      </c>
      <c r="AC2953" t="s">
        <v>8195</v>
      </c>
      <c r="AD2953" t="s">
        <v>43</v>
      </c>
    </row>
    <row r="2954" spans="1:30" ht="363" x14ac:dyDescent="0.3">
      <c r="A2954">
        <v>437</v>
      </c>
      <c r="B2954">
        <v>23464</v>
      </c>
      <c r="C2954" t="s">
        <v>8200</v>
      </c>
      <c r="D2954">
        <v>20160525</v>
      </c>
      <c r="E2954">
        <v>2</v>
      </c>
      <c r="F2954" t="s">
        <v>45</v>
      </c>
      <c r="J2954" t="s">
        <v>8193</v>
      </c>
      <c r="K2954">
        <v>3</v>
      </c>
      <c r="P2954" t="s">
        <v>57</v>
      </c>
      <c r="S2954">
        <v>1</v>
      </c>
      <c r="T2954" t="s">
        <v>8425</v>
      </c>
      <c r="U2954" t="s">
        <v>8426</v>
      </c>
      <c r="AB2954" s="2" t="s">
        <v>8427</v>
      </c>
      <c r="AC2954" t="s">
        <v>8200</v>
      </c>
      <c r="AD2954" t="s">
        <v>43</v>
      </c>
    </row>
    <row r="2955" spans="1:30" x14ac:dyDescent="0.3">
      <c r="A2955">
        <v>437</v>
      </c>
      <c r="B2955">
        <v>23466</v>
      </c>
      <c r="C2955" t="s">
        <v>8428</v>
      </c>
      <c r="D2955">
        <v>20160526</v>
      </c>
      <c r="E2955">
        <v>1</v>
      </c>
      <c r="F2955" t="s">
        <v>45</v>
      </c>
      <c r="J2955" t="s">
        <v>8193</v>
      </c>
      <c r="K2955">
        <v>3</v>
      </c>
      <c r="P2955" t="s">
        <v>57</v>
      </c>
      <c r="Q2955">
        <v>35</v>
      </c>
      <c r="R2955">
        <v>2</v>
      </c>
      <c r="AC2955" t="s">
        <v>8428</v>
      </c>
      <c r="AD2955" t="s">
        <v>43</v>
      </c>
    </row>
    <row r="2956" spans="1:30" hidden="1" x14ac:dyDescent="0.3">
      <c r="A2956">
        <v>271</v>
      </c>
      <c r="B2956">
        <v>22208</v>
      </c>
      <c r="C2956" t="s">
        <v>7719</v>
      </c>
      <c r="AD2956" t="s">
        <v>29</v>
      </c>
    </row>
    <row r="2957" spans="1:30" x14ac:dyDescent="0.3">
      <c r="A2957">
        <v>437</v>
      </c>
      <c r="B2957">
        <v>23468</v>
      </c>
      <c r="C2957" t="s">
        <v>8206</v>
      </c>
      <c r="D2957">
        <v>20160525</v>
      </c>
      <c r="E2957">
        <v>1</v>
      </c>
      <c r="F2957" t="s">
        <v>45</v>
      </c>
      <c r="J2957" t="s">
        <v>8193</v>
      </c>
      <c r="K2957">
        <v>3</v>
      </c>
      <c r="P2957" t="s">
        <v>57</v>
      </c>
      <c r="Q2957">
        <v>250</v>
      </c>
      <c r="R2957">
        <v>25</v>
      </c>
      <c r="AB2957" t="s">
        <v>8429</v>
      </c>
      <c r="AC2957" t="s">
        <v>8206</v>
      </c>
      <c r="AD2957" t="s">
        <v>43</v>
      </c>
    </row>
    <row r="2958" spans="1:30" x14ac:dyDescent="0.3">
      <c r="A2958">
        <v>437</v>
      </c>
      <c r="B2958">
        <v>23469</v>
      </c>
      <c r="C2958" t="s">
        <v>8430</v>
      </c>
      <c r="D2958">
        <v>20160527</v>
      </c>
      <c r="E2958">
        <v>1</v>
      </c>
      <c r="F2958" t="s">
        <v>45</v>
      </c>
      <c r="J2958" t="s">
        <v>8193</v>
      </c>
      <c r="K2958">
        <v>3</v>
      </c>
      <c r="P2958" t="s">
        <v>57</v>
      </c>
      <c r="Q2958">
        <v>150</v>
      </c>
      <c r="R2958">
        <v>5</v>
      </c>
      <c r="AA2958" t="s">
        <v>8431</v>
      </c>
      <c r="AC2958" t="s">
        <v>8430</v>
      </c>
      <c r="AD2958" t="s">
        <v>43</v>
      </c>
    </row>
    <row r="2959" spans="1:30" x14ac:dyDescent="0.3">
      <c r="A2959">
        <v>437</v>
      </c>
      <c r="B2959">
        <v>23471</v>
      </c>
      <c r="C2959" t="s">
        <v>8433</v>
      </c>
      <c r="D2959">
        <v>20160527</v>
      </c>
      <c r="E2959">
        <v>2</v>
      </c>
      <c r="F2959" t="s">
        <v>45</v>
      </c>
      <c r="J2959" t="s">
        <v>8193</v>
      </c>
      <c r="K2959">
        <v>3</v>
      </c>
      <c r="P2959" t="s">
        <v>57</v>
      </c>
      <c r="S2959">
        <v>2</v>
      </c>
      <c r="T2959">
        <v>50</v>
      </c>
      <c r="U2959" t="s">
        <v>8434</v>
      </c>
      <c r="AA2959" t="s">
        <v>8435</v>
      </c>
      <c r="AC2959" t="s">
        <v>8436</v>
      </c>
      <c r="AD2959" t="s">
        <v>43</v>
      </c>
    </row>
    <row r="2960" spans="1:30" hidden="1" x14ac:dyDescent="0.3">
      <c r="A2960">
        <v>1073</v>
      </c>
      <c r="B2960">
        <v>22223</v>
      </c>
      <c r="C2960" t="s">
        <v>7790</v>
      </c>
      <c r="AD2960" t="s">
        <v>31</v>
      </c>
    </row>
    <row r="2961" spans="1:30" hidden="1" x14ac:dyDescent="0.3">
      <c r="A2961">
        <v>389</v>
      </c>
      <c r="B2961">
        <v>22225</v>
      </c>
      <c r="C2961" t="s">
        <v>7791</v>
      </c>
      <c r="AD2961" t="s">
        <v>29</v>
      </c>
    </row>
    <row r="2962" spans="1:30" x14ac:dyDescent="0.3">
      <c r="A2962">
        <v>462</v>
      </c>
      <c r="B2962">
        <v>23788</v>
      </c>
      <c r="C2962" t="s">
        <v>8571</v>
      </c>
      <c r="D2962">
        <v>20160524</v>
      </c>
      <c r="E2962">
        <v>2</v>
      </c>
      <c r="F2962" t="s">
        <v>38</v>
      </c>
      <c r="H2962" t="s">
        <v>8568</v>
      </c>
      <c r="I2962" t="s">
        <v>8569</v>
      </c>
      <c r="J2962" t="s">
        <v>8570</v>
      </c>
      <c r="K2962">
        <v>3</v>
      </c>
      <c r="L2962">
        <v>9</v>
      </c>
      <c r="M2962">
        <v>12</v>
      </c>
      <c r="P2962" t="s">
        <v>42</v>
      </c>
      <c r="AD2962" t="s">
        <v>43</v>
      </c>
    </row>
    <row r="2963" spans="1:30" x14ac:dyDescent="0.3">
      <c r="A2963">
        <v>53</v>
      </c>
      <c r="B2963">
        <v>14230</v>
      </c>
      <c r="C2963" t="s">
        <v>1179</v>
      </c>
      <c r="D2963">
        <v>20160523</v>
      </c>
      <c r="E2963">
        <v>1</v>
      </c>
      <c r="F2963" t="s">
        <v>45</v>
      </c>
      <c r="J2963" t="s">
        <v>1180</v>
      </c>
      <c r="K2963">
        <v>2</v>
      </c>
      <c r="L2963" s="1">
        <v>0.34375</v>
      </c>
      <c r="M2963" s="1">
        <v>0.39583333333333331</v>
      </c>
      <c r="P2963" t="s">
        <v>57</v>
      </c>
      <c r="Q2963">
        <v>330</v>
      </c>
      <c r="R2963">
        <v>8</v>
      </c>
      <c r="AB2963" t="s">
        <v>1181</v>
      </c>
      <c r="AC2963" t="s">
        <v>1179</v>
      </c>
      <c r="AD2963" t="s">
        <v>43</v>
      </c>
    </row>
    <row r="2964" spans="1:30" x14ac:dyDescent="0.3">
      <c r="A2964">
        <v>53</v>
      </c>
      <c r="B2964">
        <v>14231</v>
      </c>
      <c r="C2964" t="s">
        <v>1182</v>
      </c>
      <c r="D2964">
        <v>20160523</v>
      </c>
      <c r="E2964">
        <v>1</v>
      </c>
      <c r="F2964" t="s">
        <v>45</v>
      </c>
      <c r="J2964" t="s">
        <v>1180</v>
      </c>
      <c r="K2964">
        <v>2</v>
      </c>
      <c r="L2964" s="1">
        <v>0.33333333333333331</v>
      </c>
      <c r="M2964" s="1">
        <v>0.34375</v>
      </c>
      <c r="P2964" t="s">
        <v>57</v>
      </c>
      <c r="Q2964">
        <v>10</v>
      </c>
      <c r="R2964">
        <v>8</v>
      </c>
      <c r="AC2964" t="s">
        <v>1182</v>
      </c>
      <c r="AD2964" t="s">
        <v>43</v>
      </c>
    </row>
    <row r="2965" spans="1:30" x14ac:dyDescent="0.3">
      <c r="A2965">
        <v>53</v>
      </c>
      <c r="B2965">
        <v>14232</v>
      </c>
      <c r="C2965" t="s">
        <v>1183</v>
      </c>
      <c r="D2965">
        <v>20160523</v>
      </c>
      <c r="E2965">
        <v>1</v>
      </c>
      <c r="F2965" t="s">
        <v>45</v>
      </c>
      <c r="J2965" t="s">
        <v>1180</v>
      </c>
      <c r="K2965">
        <v>2</v>
      </c>
      <c r="P2965" t="s">
        <v>57</v>
      </c>
      <c r="Q2965">
        <v>330</v>
      </c>
      <c r="R2965">
        <v>5</v>
      </c>
      <c r="AA2965" t="s">
        <v>1184</v>
      </c>
      <c r="AC2965" t="s">
        <v>1183</v>
      </c>
      <c r="AD2965" t="s">
        <v>43</v>
      </c>
    </row>
    <row r="2966" spans="1:30" x14ac:dyDescent="0.3">
      <c r="A2966">
        <v>53</v>
      </c>
      <c r="B2966">
        <v>14233</v>
      </c>
      <c r="C2966" t="s">
        <v>1185</v>
      </c>
      <c r="D2966">
        <v>20160526</v>
      </c>
      <c r="E2966">
        <v>2</v>
      </c>
      <c r="F2966" t="s">
        <v>45</v>
      </c>
      <c r="J2966" t="s">
        <v>1180</v>
      </c>
      <c r="K2966">
        <v>2</v>
      </c>
      <c r="L2966" s="1">
        <v>0.6875</v>
      </c>
      <c r="M2966" s="1">
        <v>0.75</v>
      </c>
      <c r="P2966" t="s">
        <v>57</v>
      </c>
      <c r="S2966">
        <v>3</v>
      </c>
      <c r="T2966" t="s">
        <v>1186</v>
      </c>
      <c r="U2966" t="s">
        <v>1187</v>
      </c>
      <c r="AA2966" t="s">
        <v>1188</v>
      </c>
      <c r="AC2966" t="s">
        <v>1185</v>
      </c>
      <c r="AD2966" t="s">
        <v>43</v>
      </c>
    </row>
    <row r="2967" spans="1:30" hidden="1" x14ac:dyDescent="0.3">
      <c r="A2967">
        <v>429</v>
      </c>
      <c r="B2967">
        <v>22273</v>
      </c>
      <c r="C2967" t="s">
        <v>7811</v>
      </c>
      <c r="AD2967" t="s">
        <v>31</v>
      </c>
    </row>
    <row r="2968" spans="1:30" x14ac:dyDescent="0.3">
      <c r="A2968">
        <v>53</v>
      </c>
      <c r="B2968">
        <v>14234</v>
      </c>
      <c r="C2968" t="s">
        <v>1189</v>
      </c>
      <c r="D2968">
        <v>20160525</v>
      </c>
      <c r="E2968">
        <v>4</v>
      </c>
      <c r="F2968" t="s">
        <v>38</v>
      </c>
      <c r="G2968">
        <v>1</v>
      </c>
      <c r="H2968" t="s">
        <v>1190</v>
      </c>
      <c r="I2968" t="s">
        <v>1191</v>
      </c>
      <c r="J2968" t="s">
        <v>1192</v>
      </c>
      <c r="K2968">
        <v>2</v>
      </c>
      <c r="L2968" s="1">
        <v>0.70833333333333337</v>
      </c>
      <c r="M2968" s="1">
        <v>0.77083333333333337</v>
      </c>
      <c r="P2968" t="s">
        <v>57</v>
      </c>
      <c r="Z2968">
        <v>330</v>
      </c>
      <c r="AA2968" t="s">
        <v>1193</v>
      </c>
      <c r="AC2968" t="s">
        <v>1189</v>
      </c>
      <c r="AD2968" t="s">
        <v>43</v>
      </c>
    </row>
    <row r="2969" spans="1:30" x14ac:dyDescent="0.3">
      <c r="A2969">
        <v>53</v>
      </c>
      <c r="B2969">
        <v>14235</v>
      </c>
      <c r="C2969" t="s">
        <v>1194</v>
      </c>
      <c r="D2969">
        <v>20160525</v>
      </c>
      <c r="E2969">
        <v>4</v>
      </c>
      <c r="F2969" t="s">
        <v>38</v>
      </c>
      <c r="G2969">
        <v>1</v>
      </c>
      <c r="H2969" t="s">
        <v>1195</v>
      </c>
      <c r="I2969" t="s">
        <v>1191</v>
      </c>
      <c r="J2969" t="s">
        <v>1180</v>
      </c>
      <c r="K2969">
        <v>2</v>
      </c>
      <c r="L2969" s="1">
        <v>0.75</v>
      </c>
      <c r="M2969" s="1">
        <v>0.76388888888888884</v>
      </c>
      <c r="P2969" t="s">
        <v>57</v>
      </c>
      <c r="Z2969">
        <v>7</v>
      </c>
      <c r="AA2969" t="s">
        <v>1196</v>
      </c>
      <c r="AC2969" t="s">
        <v>1194</v>
      </c>
      <c r="AD2969" t="s">
        <v>43</v>
      </c>
    </row>
    <row r="2970" spans="1:30" x14ac:dyDescent="0.3">
      <c r="A2970">
        <v>53</v>
      </c>
      <c r="B2970">
        <v>14236</v>
      </c>
      <c r="C2970" t="s">
        <v>1197</v>
      </c>
      <c r="D2970">
        <v>20160526</v>
      </c>
      <c r="E2970">
        <v>3</v>
      </c>
      <c r="F2970" t="s">
        <v>45</v>
      </c>
      <c r="J2970" t="s">
        <v>1198</v>
      </c>
      <c r="K2970">
        <v>2</v>
      </c>
      <c r="L2970" s="1">
        <v>0.375</v>
      </c>
      <c r="M2970" s="1">
        <v>0.54166666666666663</v>
      </c>
      <c r="P2970" t="s">
        <v>57</v>
      </c>
      <c r="W2970" t="s">
        <v>1199</v>
      </c>
      <c r="X2970" t="s">
        <v>1200</v>
      </c>
      <c r="Y2970">
        <v>41</v>
      </c>
      <c r="AA2970" t="s">
        <v>1201</v>
      </c>
      <c r="AC2970" t="s">
        <v>1197</v>
      </c>
      <c r="AD2970" t="s">
        <v>43</v>
      </c>
    </row>
    <row r="2971" spans="1:30" hidden="1" x14ac:dyDescent="0.3">
      <c r="A2971">
        <v>794</v>
      </c>
      <c r="B2971">
        <v>22281</v>
      </c>
      <c r="C2971" t="s">
        <v>7675</v>
      </c>
      <c r="AD2971" t="s">
        <v>29</v>
      </c>
    </row>
    <row r="2972" spans="1:30" hidden="1" x14ac:dyDescent="0.3">
      <c r="A2972">
        <v>794</v>
      </c>
      <c r="B2972">
        <v>22284</v>
      </c>
      <c r="C2972" t="s">
        <v>7821</v>
      </c>
      <c r="AD2972" t="s">
        <v>29</v>
      </c>
    </row>
    <row r="2973" spans="1:30" hidden="1" x14ac:dyDescent="0.3">
      <c r="A2973">
        <v>794</v>
      </c>
      <c r="B2973">
        <v>22287</v>
      </c>
      <c r="C2973" t="s">
        <v>7822</v>
      </c>
      <c r="AD2973" t="s">
        <v>29</v>
      </c>
    </row>
    <row r="2974" spans="1:30" x14ac:dyDescent="0.3">
      <c r="A2974">
        <v>53</v>
      </c>
      <c r="B2974">
        <v>14237</v>
      </c>
      <c r="C2974" t="s">
        <v>1202</v>
      </c>
      <c r="D2974">
        <v>20160527</v>
      </c>
      <c r="E2974">
        <v>3</v>
      </c>
      <c r="F2974" t="s">
        <v>45</v>
      </c>
      <c r="J2974" t="s">
        <v>1198</v>
      </c>
      <c r="K2974">
        <v>2</v>
      </c>
      <c r="L2974" s="1">
        <v>0.375</v>
      </c>
      <c r="M2974" s="1">
        <v>0.54166666666666663</v>
      </c>
      <c r="P2974" t="s">
        <v>57</v>
      </c>
      <c r="W2974" t="s">
        <v>1203</v>
      </c>
      <c r="X2974" t="s">
        <v>1204</v>
      </c>
      <c r="Y2974">
        <v>40</v>
      </c>
      <c r="AA2974" t="s">
        <v>1205</v>
      </c>
      <c r="AC2974" t="s">
        <v>1202</v>
      </c>
      <c r="AD2974" t="s">
        <v>43</v>
      </c>
    </row>
    <row r="2975" spans="1:30" x14ac:dyDescent="0.3">
      <c r="A2975">
        <v>391</v>
      </c>
      <c r="B2975">
        <v>15238</v>
      </c>
      <c r="C2975" t="s">
        <v>2344</v>
      </c>
      <c r="D2975">
        <v>20160525</v>
      </c>
      <c r="E2975">
        <v>4</v>
      </c>
      <c r="F2975" t="s">
        <v>45</v>
      </c>
      <c r="H2975" t="s">
        <v>2345</v>
      </c>
      <c r="I2975" t="s">
        <v>2346</v>
      </c>
      <c r="J2975" t="s">
        <v>2347</v>
      </c>
      <c r="K2975">
        <v>2</v>
      </c>
      <c r="L2975" s="1">
        <v>0.66666666666666663</v>
      </c>
      <c r="M2975" s="1">
        <v>0.73611111111111116</v>
      </c>
      <c r="P2975" t="s">
        <v>42</v>
      </c>
      <c r="AD2975" t="s">
        <v>43</v>
      </c>
    </row>
    <row r="2976" spans="1:30" hidden="1" x14ac:dyDescent="0.3">
      <c r="A2976">
        <v>85</v>
      </c>
      <c r="B2976">
        <v>22294</v>
      </c>
      <c r="C2976" t="s">
        <v>7825</v>
      </c>
      <c r="AD2976" t="s">
        <v>29</v>
      </c>
    </row>
    <row r="2977" spans="1:30" hidden="1" x14ac:dyDescent="0.3">
      <c r="A2977">
        <v>85</v>
      </c>
      <c r="B2977">
        <v>22298</v>
      </c>
      <c r="C2977" t="s">
        <v>7826</v>
      </c>
      <c r="AD2977" t="s">
        <v>29</v>
      </c>
    </row>
    <row r="2978" spans="1:30" hidden="1" x14ac:dyDescent="0.3">
      <c r="A2978">
        <v>85</v>
      </c>
      <c r="B2978">
        <v>22301</v>
      </c>
      <c r="C2978" t="s">
        <v>7827</v>
      </c>
      <c r="AD2978" t="s">
        <v>31</v>
      </c>
    </row>
    <row r="2979" spans="1:30" x14ac:dyDescent="0.3">
      <c r="A2979">
        <v>391</v>
      </c>
      <c r="B2979">
        <v>15241</v>
      </c>
      <c r="C2979" t="s">
        <v>2350</v>
      </c>
      <c r="D2979">
        <v>20160527</v>
      </c>
      <c r="E2979">
        <v>4</v>
      </c>
      <c r="F2979" t="s">
        <v>38</v>
      </c>
      <c r="H2979" t="s">
        <v>2351</v>
      </c>
      <c r="I2979" t="s">
        <v>2346</v>
      </c>
      <c r="J2979" t="s">
        <v>2347</v>
      </c>
      <c r="K2979">
        <v>2</v>
      </c>
      <c r="P2979" t="s">
        <v>42</v>
      </c>
      <c r="AD2979" t="s">
        <v>43</v>
      </c>
    </row>
    <row r="2980" spans="1:30" hidden="1" x14ac:dyDescent="0.3">
      <c r="A2980">
        <v>85</v>
      </c>
      <c r="B2980">
        <v>22307</v>
      </c>
      <c r="C2980" t="s">
        <v>7835</v>
      </c>
      <c r="AD2980" t="s">
        <v>29</v>
      </c>
    </row>
    <row r="2981" spans="1:30" hidden="1" x14ac:dyDescent="0.3">
      <c r="A2981">
        <v>85</v>
      </c>
      <c r="B2981">
        <v>22310</v>
      </c>
      <c r="C2981" t="s">
        <v>7836</v>
      </c>
      <c r="AD2981" t="s">
        <v>29</v>
      </c>
    </row>
    <row r="2982" spans="1:30" hidden="1" x14ac:dyDescent="0.3">
      <c r="A2982">
        <v>1459</v>
      </c>
      <c r="B2982">
        <v>22312</v>
      </c>
      <c r="C2982" t="s">
        <v>7828</v>
      </c>
      <c r="AD2982" t="s">
        <v>31</v>
      </c>
    </row>
    <row r="2983" spans="1:30" hidden="1" x14ac:dyDescent="0.3">
      <c r="A2983">
        <v>85</v>
      </c>
      <c r="B2983">
        <v>22314</v>
      </c>
      <c r="C2983" t="s">
        <v>7837</v>
      </c>
      <c r="AD2983" t="s">
        <v>29</v>
      </c>
    </row>
    <row r="2984" spans="1:30" hidden="1" x14ac:dyDescent="0.3">
      <c r="A2984">
        <v>85</v>
      </c>
      <c r="B2984">
        <v>22317</v>
      </c>
      <c r="C2984" t="s">
        <v>7838</v>
      </c>
      <c r="AD2984" t="s">
        <v>29</v>
      </c>
    </row>
    <row r="2985" spans="1:30" x14ac:dyDescent="0.3">
      <c r="A2985">
        <v>391</v>
      </c>
      <c r="B2985">
        <v>15242</v>
      </c>
      <c r="C2985" t="s">
        <v>2352</v>
      </c>
      <c r="D2985">
        <v>20160524</v>
      </c>
      <c r="E2985">
        <v>3</v>
      </c>
      <c r="F2985" t="s">
        <v>45</v>
      </c>
      <c r="H2985" t="s">
        <v>2353</v>
      </c>
      <c r="I2985" t="s">
        <v>2346</v>
      </c>
      <c r="J2985" t="s">
        <v>2347</v>
      </c>
      <c r="K2985">
        <v>2</v>
      </c>
      <c r="P2985" t="s">
        <v>42</v>
      </c>
      <c r="AD2985" t="s">
        <v>43</v>
      </c>
    </row>
    <row r="2986" spans="1:30" x14ac:dyDescent="0.3">
      <c r="A2986">
        <v>1172</v>
      </c>
      <c r="B2986">
        <v>16006</v>
      </c>
      <c r="C2986" t="s">
        <v>3252</v>
      </c>
      <c r="D2986">
        <v>20160523</v>
      </c>
      <c r="E2986">
        <v>2</v>
      </c>
      <c r="F2986" t="s">
        <v>45</v>
      </c>
      <c r="H2986" t="s">
        <v>3253</v>
      </c>
      <c r="I2986" t="s">
        <v>3254</v>
      </c>
      <c r="J2986" t="s">
        <v>1198</v>
      </c>
      <c r="K2986">
        <v>2</v>
      </c>
      <c r="L2986" s="1">
        <v>0.625</v>
      </c>
      <c r="M2986" s="1">
        <v>0.76041666666666663</v>
      </c>
      <c r="N2986" t="s">
        <v>3255</v>
      </c>
      <c r="O2986" t="s">
        <v>3256</v>
      </c>
      <c r="P2986" t="s">
        <v>57</v>
      </c>
      <c r="S2986">
        <v>12</v>
      </c>
      <c r="T2986" t="s">
        <v>3257</v>
      </c>
      <c r="U2986" t="s">
        <v>3258</v>
      </c>
      <c r="AC2986" t="s">
        <v>3252</v>
      </c>
      <c r="AD2986" t="s">
        <v>43</v>
      </c>
    </row>
    <row r="2987" spans="1:30" x14ac:dyDescent="0.3">
      <c r="A2987">
        <v>1172</v>
      </c>
      <c r="B2987">
        <v>16014</v>
      </c>
      <c r="C2987" t="s">
        <v>3274</v>
      </c>
      <c r="D2987">
        <v>20160525</v>
      </c>
      <c r="E2987">
        <v>1</v>
      </c>
      <c r="F2987" t="s">
        <v>45</v>
      </c>
      <c r="G2987">
        <v>1</v>
      </c>
      <c r="H2987" t="s">
        <v>3275</v>
      </c>
      <c r="I2987" t="s">
        <v>3276</v>
      </c>
      <c r="J2987" t="s">
        <v>1198</v>
      </c>
      <c r="K2987">
        <v>2</v>
      </c>
      <c r="L2987" s="1">
        <v>0.45833333333333331</v>
      </c>
      <c r="M2987" s="1">
        <v>0.54166666666666663</v>
      </c>
      <c r="N2987" t="s">
        <v>3277</v>
      </c>
      <c r="O2987" t="s">
        <v>2446</v>
      </c>
      <c r="P2987" t="s">
        <v>42</v>
      </c>
      <c r="AD2987" t="s">
        <v>43</v>
      </c>
    </row>
    <row r="2988" spans="1:30" x14ac:dyDescent="0.3">
      <c r="A2988">
        <v>1172</v>
      </c>
      <c r="B2988">
        <v>16022</v>
      </c>
      <c r="C2988" t="s">
        <v>3292</v>
      </c>
      <c r="D2988">
        <v>20160526</v>
      </c>
      <c r="E2988">
        <v>2</v>
      </c>
      <c r="F2988" t="s">
        <v>38</v>
      </c>
      <c r="G2988">
        <v>1</v>
      </c>
      <c r="H2988" t="s">
        <v>3275</v>
      </c>
      <c r="I2988" t="s">
        <v>3276</v>
      </c>
      <c r="J2988" t="s">
        <v>1198</v>
      </c>
      <c r="K2988">
        <v>2</v>
      </c>
      <c r="L2988" s="1">
        <v>0.35416666666666669</v>
      </c>
      <c r="M2988" s="1">
        <v>0.79166666666666663</v>
      </c>
      <c r="N2988" t="s">
        <v>3293</v>
      </c>
      <c r="O2988" t="s">
        <v>3294</v>
      </c>
      <c r="P2988" t="s">
        <v>42</v>
      </c>
      <c r="AD2988" t="s">
        <v>43</v>
      </c>
    </row>
    <row r="2989" spans="1:30" x14ac:dyDescent="0.3">
      <c r="A2989">
        <v>1172</v>
      </c>
      <c r="B2989">
        <v>16032</v>
      </c>
      <c r="C2989" t="s">
        <v>3302</v>
      </c>
      <c r="D2989">
        <v>20160526</v>
      </c>
      <c r="E2989">
        <v>4</v>
      </c>
      <c r="F2989" t="s">
        <v>38</v>
      </c>
      <c r="G2989">
        <v>1</v>
      </c>
      <c r="H2989" t="s">
        <v>3303</v>
      </c>
      <c r="I2989" t="s">
        <v>3304</v>
      </c>
      <c r="J2989" t="s">
        <v>1198</v>
      </c>
      <c r="K2989">
        <v>2</v>
      </c>
      <c r="L2989" s="1">
        <v>0.41666666666666669</v>
      </c>
      <c r="M2989" s="1">
        <v>0.5</v>
      </c>
      <c r="N2989" t="s">
        <v>3305</v>
      </c>
      <c r="O2989" t="s">
        <v>2439</v>
      </c>
      <c r="P2989" t="s">
        <v>42</v>
      </c>
      <c r="AD2989" t="s">
        <v>43</v>
      </c>
    </row>
    <row r="2990" spans="1:30" x14ac:dyDescent="0.3">
      <c r="A2990">
        <v>803</v>
      </c>
      <c r="B2990">
        <v>16911</v>
      </c>
      <c r="C2990" t="s">
        <v>4238</v>
      </c>
      <c r="D2990">
        <v>20160523</v>
      </c>
      <c r="E2990">
        <v>2</v>
      </c>
      <c r="F2990" t="s">
        <v>45</v>
      </c>
      <c r="G2990">
        <v>1</v>
      </c>
      <c r="H2990" t="s">
        <v>4239</v>
      </c>
      <c r="I2990" t="s">
        <v>4240</v>
      </c>
      <c r="J2990" t="s">
        <v>1198</v>
      </c>
      <c r="K2990">
        <v>2</v>
      </c>
      <c r="L2990" s="1">
        <v>0.33333333333333331</v>
      </c>
      <c r="M2990" s="1">
        <v>0.3576388888888889</v>
      </c>
      <c r="N2990" t="s">
        <v>4241</v>
      </c>
      <c r="O2990" t="s">
        <v>4242</v>
      </c>
      <c r="P2990" t="s">
        <v>57</v>
      </c>
      <c r="S2990">
        <v>3</v>
      </c>
      <c r="T2990" t="s">
        <v>4243</v>
      </c>
      <c r="U2990" t="s">
        <v>4244</v>
      </c>
      <c r="AC2990" t="s">
        <v>4238</v>
      </c>
      <c r="AD2990" t="s">
        <v>43</v>
      </c>
    </row>
    <row r="2991" spans="1:30" x14ac:dyDescent="0.3">
      <c r="A2991">
        <v>803</v>
      </c>
      <c r="B2991">
        <v>16912</v>
      </c>
      <c r="C2991" t="s">
        <v>4245</v>
      </c>
      <c r="D2991">
        <v>20160524</v>
      </c>
      <c r="E2991">
        <v>1</v>
      </c>
      <c r="F2991" t="s">
        <v>45</v>
      </c>
      <c r="H2991" t="s">
        <v>4239</v>
      </c>
      <c r="I2991" t="s">
        <v>4240</v>
      </c>
      <c r="J2991" t="s">
        <v>1198</v>
      </c>
      <c r="K2991">
        <v>2</v>
      </c>
      <c r="L2991" s="1">
        <v>0.47916666666666669</v>
      </c>
      <c r="M2991" s="1">
        <v>0.54166666666666663</v>
      </c>
      <c r="N2991" t="s">
        <v>4241</v>
      </c>
      <c r="O2991" t="s">
        <v>897</v>
      </c>
      <c r="P2991" t="s">
        <v>57</v>
      </c>
      <c r="Q2991">
        <v>20</v>
      </c>
      <c r="R2991">
        <v>1</v>
      </c>
      <c r="AC2991" t="s">
        <v>4245</v>
      </c>
      <c r="AD2991" t="s">
        <v>43</v>
      </c>
    </row>
    <row r="2992" spans="1:30" x14ac:dyDescent="0.3">
      <c r="A2992">
        <v>803</v>
      </c>
      <c r="B2992">
        <v>16918</v>
      </c>
      <c r="C2992" t="s">
        <v>4249</v>
      </c>
      <c r="D2992">
        <v>20160525</v>
      </c>
      <c r="E2992">
        <v>2</v>
      </c>
      <c r="F2992" t="s">
        <v>45</v>
      </c>
      <c r="H2992" t="s">
        <v>4239</v>
      </c>
      <c r="I2992" t="s">
        <v>4250</v>
      </c>
      <c r="J2992" t="s">
        <v>1198</v>
      </c>
      <c r="K2992">
        <v>2</v>
      </c>
      <c r="L2992" s="1">
        <v>0.39583333333333331</v>
      </c>
      <c r="M2992" s="1">
        <v>0.40972222222222227</v>
      </c>
      <c r="N2992" t="s">
        <v>4241</v>
      </c>
      <c r="P2992" t="s">
        <v>57</v>
      </c>
      <c r="S2992">
        <v>6</v>
      </c>
      <c r="T2992" t="s">
        <v>4251</v>
      </c>
      <c r="U2992" t="s">
        <v>4252</v>
      </c>
      <c r="AC2992" t="s">
        <v>4249</v>
      </c>
      <c r="AD2992" t="s">
        <v>43</v>
      </c>
    </row>
    <row r="2993" spans="1:30" x14ac:dyDescent="0.3">
      <c r="A2993">
        <v>1313</v>
      </c>
      <c r="B2993">
        <v>16998</v>
      </c>
      <c r="C2993" t="s">
        <v>4387</v>
      </c>
      <c r="D2993">
        <v>20160527</v>
      </c>
      <c r="E2993">
        <v>4</v>
      </c>
      <c r="F2993" t="s">
        <v>38</v>
      </c>
      <c r="G2993">
        <v>1</v>
      </c>
      <c r="H2993" t="s">
        <v>4388</v>
      </c>
      <c r="I2993" t="s">
        <v>4389</v>
      </c>
      <c r="J2993" t="s">
        <v>4390</v>
      </c>
      <c r="K2993">
        <v>2</v>
      </c>
      <c r="L2993" s="1">
        <v>0.45833333333333331</v>
      </c>
      <c r="M2993" s="1">
        <v>0.54166666666666663</v>
      </c>
      <c r="N2993" t="s">
        <v>4391</v>
      </c>
      <c r="O2993" t="s">
        <v>4392</v>
      </c>
      <c r="P2993" t="s">
        <v>42</v>
      </c>
      <c r="AD2993" t="s">
        <v>43</v>
      </c>
    </row>
    <row r="2994" spans="1:30" x14ac:dyDescent="0.3">
      <c r="A2994">
        <v>803</v>
      </c>
      <c r="B2994">
        <v>16999</v>
      </c>
      <c r="C2994" t="s">
        <v>4393</v>
      </c>
      <c r="D2994">
        <v>20160525</v>
      </c>
      <c r="E2994">
        <v>4</v>
      </c>
      <c r="F2994" t="s">
        <v>45</v>
      </c>
      <c r="H2994" t="s">
        <v>4394</v>
      </c>
      <c r="I2994" t="s">
        <v>4395</v>
      </c>
      <c r="J2994" t="s">
        <v>1198</v>
      </c>
      <c r="K2994">
        <v>2</v>
      </c>
      <c r="L2994" s="1">
        <v>0.58333333333333337</v>
      </c>
      <c r="M2994" s="1">
        <v>0.66666666666666663</v>
      </c>
      <c r="P2994" t="s">
        <v>57</v>
      </c>
      <c r="Z2994">
        <v>20</v>
      </c>
      <c r="AC2994" t="s">
        <v>4393</v>
      </c>
      <c r="AD2994" t="s">
        <v>43</v>
      </c>
    </row>
    <row r="2995" spans="1:30" x14ac:dyDescent="0.3">
      <c r="A2995">
        <v>803</v>
      </c>
      <c r="B2995">
        <v>17000</v>
      </c>
      <c r="C2995" t="s">
        <v>4396</v>
      </c>
      <c r="D2995">
        <v>20160526</v>
      </c>
      <c r="E2995">
        <v>4</v>
      </c>
      <c r="F2995" t="s">
        <v>45</v>
      </c>
      <c r="H2995" t="s">
        <v>4394</v>
      </c>
      <c r="I2995" t="s">
        <v>4395</v>
      </c>
      <c r="J2995" t="s">
        <v>1198</v>
      </c>
      <c r="K2995">
        <v>2</v>
      </c>
      <c r="L2995" s="1">
        <v>0.58333333333333337</v>
      </c>
      <c r="M2995" s="1">
        <v>0.66666666666666663</v>
      </c>
      <c r="P2995" t="s">
        <v>57</v>
      </c>
      <c r="Z2995">
        <v>20</v>
      </c>
      <c r="AC2995" t="s">
        <v>4396</v>
      </c>
      <c r="AD2995" t="s">
        <v>43</v>
      </c>
    </row>
    <row r="2996" spans="1:30" x14ac:dyDescent="0.3">
      <c r="A2996">
        <v>803</v>
      </c>
      <c r="B2996">
        <v>17001</v>
      </c>
      <c r="C2996" t="s">
        <v>4397</v>
      </c>
      <c r="D2996">
        <v>20160527</v>
      </c>
      <c r="E2996">
        <v>4</v>
      </c>
      <c r="F2996" t="s">
        <v>45</v>
      </c>
      <c r="H2996" t="s">
        <v>4394</v>
      </c>
      <c r="I2996" t="s">
        <v>4395</v>
      </c>
      <c r="J2996" t="s">
        <v>1198</v>
      </c>
      <c r="K2996">
        <v>2</v>
      </c>
      <c r="L2996" s="1">
        <v>0.47916666666666669</v>
      </c>
      <c r="M2996" s="1">
        <v>0.54166666666666663</v>
      </c>
      <c r="P2996" t="s">
        <v>57</v>
      </c>
      <c r="Z2996">
        <v>1300</v>
      </c>
      <c r="AC2996" t="s">
        <v>4397</v>
      </c>
      <c r="AD2996" t="s">
        <v>43</v>
      </c>
    </row>
    <row r="2997" spans="1:30" hidden="1" x14ac:dyDescent="0.3">
      <c r="A2997">
        <v>868</v>
      </c>
      <c r="B2997">
        <v>22363</v>
      </c>
      <c r="C2997" t="s">
        <v>7509</v>
      </c>
      <c r="AD2997" t="s">
        <v>29</v>
      </c>
    </row>
    <row r="2998" spans="1:30" x14ac:dyDescent="0.3">
      <c r="A2998">
        <v>1313</v>
      </c>
      <c r="B2998">
        <v>17006</v>
      </c>
      <c r="C2998" t="s">
        <v>4413</v>
      </c>
      <c r="D2998">
        <v>20160524</v>
      </c>
      <c r="E2998">
        <v>3</v>
      </c>
      <c r="F2998" t="s">
        <v>38</v>
      </c>
      <c r="G2998">
        <v>1</v>
      </c>
      <c r="H2998" t="s">
        <v>4414</v>
      </c>
      <c r="I2998" t="s">
        <v>4415</v>
      </c>
      <c r="J2998" t="s">
        <v>4390</v>
      </c>
      <c r="K2998">
        <v>2</v>
      </c>
      <c r="L2998" s="1">
        <v>0.41666666666666669</v>
      </c>
      <c r="M2998" s="1">
        <v>0.54166666666666663</v>
      </c>
      <c r="N2998" t="s">
        <v>4416</v>
      </c>
      <c r="O2998" t="s">
        <v>4417</v>
      </c>
      <c r="P2998" t="s">
        <v>42</v>
      </c>
      <c r="AD2998" t="s">
        <v>43</v>
      </c>
    </row>
    <row r="2999" spans="1:30" hidden="1" x14ac:dyDescent="0.3">
      <c r="A2999">
        <v>263</v>
      </c>
      <c r="B2999">
        <v>22373</v>
      </c>
      <c r="C2999" t="s">
        <v>7877</v>
      </c>
      <c r="AD2999" t="s">
        <v>29</v>
      </c>
    </row>
    <row r="3000" spans="1:30" x14ac:dyDescent="0.3">
      <c r="A3000">
        <v>1313</v>
      </c>
      <c r="B3000">
        <v>17009</v>
      </c>
      <c r="C3000" t="s">
        <v>4413</v>
      </c>
      <c r="D3000">
        <v>20160526</v>
      </c>
      <c r="E3000">
        <v>3</v>
      </c>
      <c r="F3000" t="s">
        <v>38</v>
      </c>
      <c r="G3000">
        <v>1</v>
      </c>
      <c r="H3000" t="s">
        <v>4414</v>
      </c>
      <c r="I3000" t="s">
        <v>4415</v>
      </c>
      <c r="J3000" t="s">
        <v>4390</v>
      </c>
      <c r="K3000">
        <v>2</v>
      </c>
      <c r="L3000" s="1">
        <v>0.41666666666666669</v>
      </c>
      <c r="M3000" s="1">
        <v>0.54166666666666663</v>
      </c>
      <c r="N3000" t="s">
        <v>4416</v>
      </c>
      <c r="O3000" t="s">
        <v>4421</v>
      </c>
      <c r="P3000" t="s">
        <v>42</v>
      </c>
      <c r="AD3000" t="s">
        <v>43</v>
      </c>
    </row>
    <row r="3001" spans="1:30" hidden="1" x14ac:dyDescent="0.3">
      <c r="A3001">
        <v>868</v>
      </c>
      <c r="B3001">
        <v>22386</v>
      </c>
      <c r="C3001" t="s">
        <v>7878</v>
      </c>
      <c r="AD3001" t="s">
        <v>29</v>
      </c>
    </row>
    <row r="3002" spans="1:30" hidden="1" x14ac:dyDescent="0.3">
      <c r="A3002">
        <v>672</v>
      </c>
      <c r="B3002">
        <v>22391</v>
      </c>
      <c r="C3002" t="s">
        <v>7879</v>
      </c>
      <c r="AD3002" t="s">
        <v>29</v>
      </c>
    </row>
    <row r="3003" spans="1:30" hidden="1" x14ac:dyDescent="0.3">
      <c r="A3003">
        <v>672</v>
      </c>
      <c r="B3003">
        <v>22394</v>
      </c>
      <c r="C3003" t="s">
        <v>7880</v>
      </c>
      <c r="AD3003" t="s">
        <v>31</v>
      </c>
    </row>
    <row r="3004" spans="1:30" hidden="1" x14ac:dyDescent="0.3">
      <c r="A3004">
        <v>672</v>
      </c>
      <c r="B3004">
        <v>22396</v>
      </c>
      <c r="C3004" t="s">
        <v>2757</v>
      </c>
      <c r="AD3004" t="s">
        <v>29</v>
      </c>
    </row>
    <row r="3005" spans="1:30" x14ac:dyDescent="0.3">
      <c r="A3005">
        <v>1313</v>
      </c>
      <c r="B3005">
        <v>17016</v>
      </c>
      <c r="C3005" t="s">
        <v>4433</v>
      </c>
      <c r="D3005">
        <v>20160525</v>
      </c>
      <c r="E3005">
        <v>2</v>
      </c>
      <c r="F3005" t="s">
        <v>45</v>
      </c>
      <c r="G3005">
        <v>1</v>
      </c>
      <c r="H3005" t="s">
        <v>4434</v>
      </c>
      <c r="I3005" t="s">
        <v>4435</v>
      </c>
      <c r="J3005" t="s">
        <v>4390</v>
      </c>
      <c r="K3005">
        <v>2</v>
      </c>
      <c r="L3005" s="1">
        <v>0.47916666666666669</v>
      </c>
      <c r="M3005" s="1">
        <v>0.54166666666666663</v>
      </c>
      <c r="N3005" t="s">
        <v>4416</v>
      </c>
      <c r="O3005" t="s">
        <v>4436</v>
      </c>
      <c r="P3005" t="s">
        <v>42</v>
      </c>
      <c r="AD3005" t="s">
        <v>43</v>
      </c>
    </row>
    <row r="3006" spans="1:30" ht="409.5" x14ac:dyDescent="0.3">
      <c r="A3006">
        <v>1338</v>
      </c>
      <c r="B3006">
        <v>17143</v>
      </c>
      <c r="C3006" t="s">
        <v>4659</v>
      </c>
      <c r="D3006">
        <v>20160524</v>
      </c>
      <c r="E3006">
        <v>2</v>
      </c>
      <c r="F3006" t="s">
        <v>45</v>
      </c>
      <c r="H3006" t="s">
        <v>4660</v>
      </c>
      <c r="I3006" t="s">
        <v>4661</v>
      </c>
      <c r="J3006" t="s">
        <v>1198</v>
      </c>
      <c r="K3006">
        <v>2</v>
      </c>
      <c r="L3006" s="1">
        <v>0.375</v>
      </c>
      <c r="M3006" s="1">
        <v>0.41666666666666669</v>
      </c>
      <c r="N3006" t="s">
        <v>4662</v>
      </c>
      <c r="P3006" t="s">
        <v>57</v>
      </c>
      <c r="S3006">
        <v>1</v>
      </c>
      <c r="T3006" t="s">
        <v>4663</v>
      </c>
      <c r="U3006" t="s">
        <v>4664</v>
      </c>
      <c r="AA3006" t="s">
        <v>4665</v>
      </c>
      <c r="AB3006" s="2" t="s">
        <v>4666</v>
      </c>
      <c r="AC3006" t="s">
        <v>4659</v>
      </c>
      <c r="AD3006" t="s">
        <v>43</v>
      </c>
    </row>
    <row r="3007" spans="1:30" x14ac:dyDescent="0.3">
      <c r="A3007">
        <v>1374</v>
      </c>
      <c r="B3007">
        <v>17629</v>
      </c>
      <c r="C3007" t="s">
        <v>5107</v>
      </c>
      <c r="D3007">
        <v>20160527</v>
      </c>
      <c r="E3007">
        <v>2</v>
      </c>
      <c r="F3007" t="s">
        <v>38</v>
      </c>
      <c r="G3007">
        <v>1</v>
      </c>
      <c r="H3007" t="s">
        <v>5108</v>
      </c>
      <c r="I3007" t="s">
        <v>5109</v>
      </c>
      <c r="J3007" t="s">
        <v>1198</v>
      </c>
      <c r="K3007">
        <v>2</v>
      </c>
      <c r="L3007" s="1">
        <v>0.5</v>
      </c>
      <c r="M3007" s="1">
        <v>0.54166666666666663</v>
      </c>
      <c r="N3007" t="s">
        <v>5110</v>
      </c>
      <c r="O3007" t="s">
        <v>5111</v>
      </c>
      <c r="P3007" t="s">
        <v>42</v>
      </c>
      <c r="AD3007" t="s">
        <v>43</v>
      </c>
    </row>
    <row r="3008" spans="1:30" x14ac:dyDescent="0.3">
      <c r="A3008">
        <v>892</v>
      </c>
      <c r="B3008">
        <v>18217</v>
      </c>
      <c r="C3008" t="s">
        <v>5596</v>
      </c>
      <c r="D3008">
        <v>20160527</v>
      </c>
      <c r="E3008">
        <v>4</v>
      </c>
      <c r="F3008" t="s">
        <v>38</v>
      </c>
      <c r="G3008">
        <v>1</v>
      </c>
      <c r="H3008" t="s">
        <v>5597</v>
      </c>
      <c r="I3008" t="s">
        <v>5598</v>
      </c>
      <c r="J3008" t="s">
        <v>2347</v>
      </c>
      <c r="K3008">
        <v>2</v>
      </c>
      <c r="L3008" s="1">
        <v>0.79166666666666663</v>
      </c>
      <c r="M3008" s="1">
        <v>0.875</v>
      </c>
      <c r="N3008" t="s">
        <v>5599</v>
      </c>
      <c r="O3008" t="s">
        <v>5600</v>
      </c>
      <c r="P3008" t="s">
        <v>57</v>
      </c>
      <c r="Z3008">
        <v>150</v>
      </c>
      <c r="AA3008" t="s">
        <v>5601</v>
      </c>
      <c r="AC3008" t="s">
        <v>5596</v>
      </c>
      <c r="AD3008" t="s">
        <v>43</v>
      </c>
    </row>
    <row r="3009" spans="1:30" x14ac:dyDescent="0.3">
      <c r="A3009">
        <v>892</v>
      </c>
      <c r="B3009">
        <v>18862</v>
      </c>
      <c r="C3009" t="s">
        <v>6052</v>
      </c>
      <c r="D3009">
        <v>20160527</v>
      </c>
      <c r="E3009">
        <v>4</v>
      </c>
      <c r="F3009" t="s">
        <v>45</v>
      </c>
      <c r="G3009">
        <v>1</v>
      </c>
      <c r="H3009" t="s">
        <v>5597</v>
      </c>
      <c r="I3009" t="s">
        <v>6053</v>
      </c>
      <c r="J3009" t="s">
        <v>2347</v>
      </c>
      <c r="K3009">
        <v>2</v>
      </c>
      <c r="L3009" s="1">
        <v>0.39583333333333331</v>
      </c>
      <c r="M3009" s="1">
        <v>0.41666666666666669</v>
      </c>
      <c r="N3009" t="s">
        <v>6054</v>
      </c>
      <c r="P3009" t="s">
        <v>57</v>
      </c>
      <c r="Z3009">
        <v>550</v>
      </c>
      <c r="AA3009" t="s">
        <v>6055</v>
      </c>
      <c r="AC3009" t="s">
        <v>6052</v>
      </c>
      <c r="AD3009" t="s">
        <v>43</v>
      </c>
    </row>
    <row r="3010" spans="1:30" x14ac:dyDescent="0.3">
      <c r="A3010">
        <v>53</v>
      </c>
      <c r="B3010">
        <v>20732</v>
      </c>
      <c r="C3010" t="s">
        <v>7192</v>
      </c>
      <c r="D3010">
        <v>20160526</v>
      </c>
      <c r="E3010">
        <v>2</v>
      </c>
      <c r="F3010" t="s">
        <v>45</v>
      </c>
      <c r="H3010" t="s">
        <v>7193</v>
      </c>
      <c r="I3010" t="s">
        <v>7194</v>
      </c>
      <c r="J3010" t="s">
        <v>7195</v>
      </c>
      <c r="K3010">
        <v>2</v>
      </c>
      <c r="L3010" s="1">
        <v>0.6875</v>
      </c>
      <c r="M3010" s="1">
        <v>0.72916666666666663</v>
      </c>
      <c r="P3010" t="s">
        <v>42</v>
      </c>
      <c r="AD3010" t="s">
        <v>43</v>
      </c>
    </row>
    <row r="3011" spans="1:30" hidden="1" x14ac:dyDescent="0.3">
      <c r="A3011">
        <v>746</v>
      </c>
      <c r="B3011">
        <v>22428</v>
      </c>
      <c r="C3011" t="s">
        <v>7885</v>
      </c>
      <c r="AD3011" t="s">
        <v>31</v>
      </c>
    </row>
    <row r="3012" spans="1:30" x14ac:dyDescent="0.3">
      <c r="A3012">
        <v>53</v>
      </c>
      <c r="B3012">
        <v>20733</v>
      </c>
      <c r="C3012" t="s">
        <v>7196</v>
      </c>
      <c r="D3012">
        <v>20160526</v>
      </c>
      <c r="E3012">
        <v>2</v>
      </c>
      <c r="F3012" t="s">
        <v>45</v>
      </c>
      <c r="H3012" t="s">
        <v>7193</v>
      </c>
      <c r="I3012" t="s">
        <v>7197</v>
      </c>
      <c r="J3012" t="s">
        <v>1180</v>
      </c>
      <c r="K3012">
        <v>2</v>
      </c>
      <c r="L3012" s="1">
        <v>0.6875</v>
      </c>
      <c r="M3012" s="1">
        <v>0.75</v>
      </c>
      <c r="P3012" t="s">
        <v>42</v>
      </c>
      <c r="AD3012" t="s">
        <v>43</v>
      </c>
    </row>
    <row r="3013" spans="1:30" x14ac:dyDescent="0.3">
      <c r="A3013">
        <v>53</v>
      </c>
      <c r="B3013">
        <v>20734</v>
      </c>
      <c r="C3013" t="s">
        <v>7198</v>
      </c>
      <c r="D3013">
        <v>20160527</v>
      </c>
      <c r="E3013">
        <v>4</v>
      </c>
      <c r="F3013" t="s">
        <v>45</v>
      </c>
      <c r="H3013" t="s">
        <v>7193</v>
      </c>
      <c r="I3013" t="s">
        <v>7197</v>
      </c>
      <c r="J3013" t="s">
        <v>1180</v>
      </c>
      <c r="K3013">
        <v>2</v>
      </c>
      <c r="L3013" s="1">
        <v>0.33333333333333331</v>
      </c>
      <c r="M3013" s="1">
        <v>0.75</v>
      </c>
      <c r="P3013" t="s">
        <v>42</v>
      </c>
      <c r="AD3013" t="s">
        <v>43</v>
      </c>
    </row>
    <row r="3014" spans="1:30" x14ac:dyDescent="0.3">
      <c r="A3014">
        <v>53</v>
      </c>
      <c r="B3014">
        <v>20991</v>
      </c>
      <c r="C3014" t="s">
        <v>7198</v>
      </c>
      <c r="D3014">
        <v>20160527</v>
      </c>
      <c r="E3014">
        <v>4</v>
      </c>
      <c r="F3014" t="s">
        <v>45</v>
      </c>
      <c r="H3014" t="s">
        <v>7343</v>
      </c>
      <c r="I3014" t="s">
        <v>7197</v>
      </c>
      <c r="J3014" t="s">
        <v>1180</v>
      </c>
      <c r="K3014">
        <v>2</v>
      </c>
      <c r="L3014" s="1">
        <v>0.33333333333333331</v>
      </c>
      <c r="M3014" s="1">
        <v>0.75</v>
      </c>
      <c r="P3014" t="s">
        <v>42</v>
      </c>
      <c r="AD3014" t="s">
        <v>43</v>
      </c>
    </row>
    <row r="3015" spans="1:30" x14ac:dyDescent="0.3">
      <c r="A3015">
        <v>1180</v>
      </c>
      <c r="B3015">
        <v>23635</v>
      </c>
      <c r="C3015" t="s">
        <v>8533</v>
      </c>
      <c r="D3015">
        <v>20160524</v>
      </c>
      <c r="E3015">
        <v>1</v>
      </c>
      <c r="F3015" t="s">
        <v>45</v>
      </c>
      <c r="G3015">
        <v>1</v>
      </c>
      <c r="H3015" t="s">
        <v>8534</v>
      </c>
      <c r="K3015">
        <v>2</v>
      </c>
      <c r="P3015" t="s">
        <v>42</v>
      </c>
      <c r="AD3015" t="s">
        <v>43</v>
      </c>
    </row>
    <row r="3016" spans="1:30" x14ac:dyDescent="0.3">
      <c r="A3016">
        <v>1180</v>
      </c>
      <c r="B3016">
        <v>23640</v>
      </c>
      <c r="C3016" t="s">
        <v>8537</v>
      </c>
      <c r="D3016">
        <v>20160526</v>
      </c>
      <c r="E3016">
        <v>2</v>
      </c>
      <c r="F3016" t="s">
        <v>45</v>
      </c>
      <c r="G3016">
        <v>1</v>
      </c>
      <c r="H3016" t="s">
        <v>978</v>
      </c>
      <c r="K3016">
        <v>2</v>
      </c>
      <c r="P3016" t="s">
        <v>42</v>
      </c>
      <c r="AD3016" t="s">
        <v>43</v>
      </c>
    </row>
    <row r="3017" spans="1:30" x14ac:dyDescent="0.3">
      <c r="A3017">
        <v>1180</v>
      </c>
      <c r="B3017">
        <v>23642</v>
      </c>
      <c r="C3017" t="s">
        <v>5273</v>
      </c>
      <c r="D3017">
        <v>20160527</v>
      </c>
      <c r="E3017">
        <v>2</v>
      </c>
      <c r="F3017" t="s">
        <v>45</v>
      </c>
      <c r="G3017">
        <v>1</v>
      </c>
      <c r="H3017" t="s">
        <v>8534</v>
      </c>
      <c r="K3017">
        <v>2</v>
      </c>
      <c r="P3017" t="s">
        <v>42</v>
      </c>
      <c r="AD3017" t="s">
        <v>43</v>
      </c>
    </row>
    <row r="3018" spans="1:30" hidden="1" x14ac:dyDescent="0.3">
      <c r="A3018">
        <v>746</v>
      </c>
      <c r="B3018">
        <v>22437</v>
      </c>
      <c r="C3018" t="s">
        <v>7885</v>
      </c>
      <c r="AD3018" t="s">
        <v>29</v>
      </c>
    </row>
    <row r="3019" spans="1:30" x14ac:dyDescent="0.3">
      <c r="A3019">
        <v>334</v>
      </c>
      <c r="B3019">
        <v>13287</v>
      </c>
      <c r="C3019" t="s">
        <v>332</v>
      </c>
      <c r="D3019">
        <v>20160523</v>
      </c>
      <c r="E3019">
        <v>1</v>
      </c>
      <c r="F3019" t="s">
        <v>45</v>
      </c>
      <c r="G3019">
        <v>1</v>
      </c>
      <c r="H3019" t="s">
        <v>333</v>
      </c>
      <c r="I3019" t="s">
        <v>334</v>
      </c>
      <c r="J3019" t="s">
        <v>335</v>
      </c>
      <c r="K3019">
        <v>1</v>
      </c>
      <c r="L3019" s="1">
        <v>0.40625</v>
      </c>
      <c r="M3019" s="1">
        <v>0.42708333333333331</v>
      </c>
      <c r="N3019" t="s">
        <v>336</v>
      </c>
      <c r="P3019" t="s">
        <v>57</v>
      </c>
      <c r="Q3019">
        <v>120</v>
      </c>
      <c r="R3019">
        <v>8</v>
      </c>
      <c r="AA3019" t="s">
        <v>337</v>
      </c>
      <c r="AB3019" t="s">
        <v>338</v>
      </c>
      <c r="AC3019" t="s">
        <v>339</v>
      </c>
      <c r="AD3019" t="s">
        <v>43</v>
      </c>
    </row>
    <row r="3020" spans="1:30" x14ac:dyDescent="0.3">
      <c r="A3020">
        <v>334</v>
      </c>
      <c r="B3020">
        <v>13288</v>
      </c>
      <c r="C3020" t="s">
        <v>340</v>
      </c>
      <c r="D3020">
        <v>20160524</v>
      </c>
      <c r="E3020">
        <v>2</v>
      </c>
      <c r="F3020" t="s">
        <v>45</v>
      </c>
      <c r="G3020">
        <v>1</v>
      </c>
      <c r="H3020" t="s">
        <v>333</v>
      </c>
      <c r="I3020" t="s">
        <v>334</v>
      </c>
      <c r="J3020" t="s">
        <v>335</v>
      </c>
      <c r="K3020">
        <v>1</v>
      </c>
      <c r="L3020" s="1">
        <v>0.46875</v>
      </c>
      <c r="M3020" s="1">
        <v>0.47916666666666669</v>
      </c>
      <c r="N3020" t="s">
        <v>336</v>
      </c>
      <c r="P3020" t="s">
        <v>57</v>
      </c>
      <c r="S3020">
        <v>3</v>
      </c>
      <c r="T3020" t="s">
        <v>341</v>
      </c>
      <c r="U3020" t="s">
        <v>342</v>
      </c>
      <c r="AC3020" t="s">
        <v>340</v>
      </c>
      <c r="AD3020" t="s">
        <v>43</v>
      </c>
    </row>
    <row r="3021" spans="1:30" hidden="1" x14ac:dyDescent="0.3">
      <c r="A3021">
        <v>1023</v>
      </c>
      <c r="B3021">
        <v>22444</v>
      </c>
      <c r="C3021" t="s">
        <v>2279</v>
      </c>
      <c r="AD3021" t="s">
        <v>29</v>
      </c>
    </row>
    <row r="3022" spans="1:30" hidden="1" x14ac:dyDescent="0.3">
      <c r="A3022">
        <v>1023</v>
      </c>
      <c r="B3022">
        <v>22450</v>
      </c>
      <c r="C3022" t="s">
        <v>2238</v>
      </c>
      <c r="AD3022" t="s">
        <v>29</v>
      </c>
    </row>
    <row r="3023" spans="1:30" x14ac:dyDescent="0.3">
      <c r="A3023">
        <v>463</v>
      </c>
      <c r="B3023">
        <v>14599</v>
      </c>
      <c r="C3023" t="s">
        <v>1552</v>
      </c>
      <c r="D3023">
        <v>20160523</v>
      </c>
      <c r="E3023">
        <v>1</v>
      </c>
      <c r="F3023" t="s">
        <v>45</v>
      </c>
      <c r="J3023" t="s">
        <v>1553</v>
      </c>
      <c r="K3023">
        <v>1</v>
      </c>
      <c r="P3023" t="s">
        <v>57</v>
      </c>
      <c r="Q3023" t="s">
        <v>1554</v>
      </c>
      <c r="R3023">
        <v>28</v>
      </c>
      <c r="AA3023" t="s">
        <v>1555</v>
      </c>
      <c r="AB3023" t="s">
        <v>1556</v>
      </c>
      <c r="AC3023" t="s">
        <v>1552</v>
      </c>
      <c r="AD3023" t="s">
        <v>43</v>
      </c>
    </row>
    <row r="3024" spans="1:30" x14ac:dyDescent="0.3">
      <c r="A3024">
        <v>463</v>
      </c>
      <c r="B3024">
        <v>14600</v>
      </c>
      <c r="C3024" t="s">
        <v>1557</v>
      </c>
      <c r="D3024">
        <v>20160525</v>
      </c>
      <c r="E3024">
        <v>3</v>
      </c>
      <c r="F3024" t="s">
        <v>45</v>
      </c>
      <c r="J3024" t="s">
        <v>1553</v>
      </c>
      <c r="K3024">
        <v>1</v>
      </c>
      <c r="P3024" t="s">
        <v>57</v>
      </c>
      <c r="W3024" t="s">
        <v>1558</v>
      </c>
      <c r="X3024" t="s">
        <v>1559</v>
      </c>
      <c r="Y3024">
        <v>55</v>
      </c>
      <c r="AA3024" t="s">
        <v>1560</v>
      </c>
      <c r="AB3024" t="s">
        <v>1561</v>
      </c>
      <c r="AC3024" t="s">
        <v>1557</v>
      </c>
      <c r="AD3024" t="s">
        <v>43</v>
      </c>
    </row>
    <row r="3025" spans="1:30" x14ac:dyDescent="0.3">
      <c r="A3025">
        <v>463</v>
      </c>
      <c r="B3025">
        <v>14601</v>
      </c>
      <c r="C3025" t="s">
        <v>1562</v>
      </c>
      <c r="D3025">
        <v>20160526</v>
      </c>
      <c r="E3025">
        <v>2</v>
      </c>
      <c r="F3025" t="s">
        <v>45</v>
      </c>
      <c r="J3025" t="s">
        <v>1553</v>
      </c>
      <c r="K3025">
        <v>1</v>
      </c>
      <c r="P3025" t="s">
        <v>57</v>
      </c>
      <c r="S3025">
        <v>3</v>
      </c>
      <c r="T3025" t="s">
        <v>1563</v>
      </c>
      <c r="U3025" t="s">
        <v>1564</v>
      </c>
      <c r="AA3025" t="s">
        <v>1565</v>
      </c>
      <c r="AB3025" t="s">
        <v>1566</v>
      </c>
      <c r="AC3025" t="s">
        <v>1562</v>
      </c>
      <c r="AD3025" t="s">
        <v>43</v>
      </c>
    </row>
    <row r="3026" spans="1:30" x14ac:dyDescent="0.3">
      <c r="A3026">
        <v>463</v>
      </c>
      <c r="B3026">
        <v>14602</v>
      </c>
      <c r="C3026" t="s">
        <v>1567</v>
      </c>
      <c r="D3026">
        <v>20160527</v>
      </c>
      <c r="E3026">
        <v>4</v>
      </c>
      <c r="F3026" t="s">
        <v>45</v>
      </c>
      <c r="J3026" t="s">
        <v>1553</v>
      </c>
      <c r="K3026">
        <v>1</v>
      </c>
      <c r="P3026" t="s">
        <v>57</v>
      </c>
      <c r="Z3026" t="s">
        <v>1568</v>
      </c>
      <c r="AA3026" t="s">
        <v>1569</v>
      </c>
      <c r="AB3026" t="s">
        <v>1570</v>
      </c>
      <c r="AC3026" t="s">
        <v>1567</v>
      </c>
      <c r="AD3026" t="s">
        <v>43</v>
      </c>
    </row>
    <row r="3027" spans="1:30" x14ac:dyDescent="0.3">
      <c r="A3027">
        <v>955</v>
      </c>
      <c r="B3027">
        <v>14810</v>
      </c>
      <c r="C3027" t="s">
        <v>1843</v>
      </c>
      <c r="D3027">
        <v>20160526</v>
      </c>
      <c r="E3027">
        <v>2</v>
      </c>
      <c r="F3027" t="s">
        <v>38</v>
      </c>
      <c r="H3027" t="s">
        <v>1844</v>
      </c>
      <c r="I3027" t="s">
        <v>1845</v>
      </c>
      <c r="J3027" t="s">
        <v>1553</v>
      </c>
      <c r="K3027">
        <v>1</v>
      </c>
      <c r="L3027" s="1">
        <v>0.60416666666666663</v>
      </c>
      <c r="M3027" s="1">
        <v>0.66666666666666663</v>
      </c>
      <c r="N3027" t="s">
        <v>1823</v>
      </c>
      <c r="P3027" t="s">
        <v>42</v>
      </c>
      <c r="AD3027" t="s">
        <v>43</v>
      </c>
    </row>
    <row r="3028" spans="1:30" x14ac:dyDescent="0.3">
      <c r="A3028">
        <v>379</v>
      </c>
      <c r="B3028">
        <v>16609</v>
      </c>
      <c r="C3028" t="s">
        <v>3890</v>
      </c>
      <c r="D3028">
        <v>20160524</v>
      </c>
      <c r="E3028">
        <v>3</v>
      </c>
      <c r="F3028" t="s">
        <v>38</v>
      </c>
      <c r="G3028">
        <v>1</v>
      </c>
      <c r="H3028" t="s">
        <v>3891</v>
      </c>
      <c r="I3028" t="s">
        <v>3892</v>
      </c>
      <c r="J3028" t="s">
        <v>335</v>
      </c>
      <c r="K3028">
        <v>1</v>
      </c>
      <c r="L3028" s="1">
        <v>0.45833333333333331</v>
      </c>
      <c r="M3028" s="1">
        <v>0.58333333333333337</v>
      </c>
      <c r="N3028" t="s">
        <v>3893</v>
      </c>
      <c r="O3028" t="s">
        <v>3894</v>
      </c>
      <c r="P3028" t="s">
        <v>42</v>
      </c>
      <c r="AD3028" t="s">
        <v>43</v>
      </c>
    </row>
    <row r="3029" spans="1:30" x14ac:dyDescent="0.3">
      <c r="A3029">
        <v>379</v>
      </c>
      <c r="B3029">
        <v>16613</v>
      </c>
      <c r="C3029" t="s">
        <v>3890</v>
      </c>
      <c r="D3029">
        <v>20160526</v>
      </c>
      <c r="E3029">
        <v>3</v>
      </c>
      <c r="F3029" t="s">
        <v>38</v>
      </c>
      <c r="G3029">
        <v>1</v>
      </c>
      <c r="H3029" t="s">
        <v>3891</v>
      </c>
      <c r="I3029" t="s">
        <v>3892</v>
      </c>
      <c r="J3029" t="s">
        <v>335</v>
      </c>
      <c r="K3029">
        <v>1</v>
      </c>
      <c r="L3029" s="1">
        <v>0.625</v>
      </c>
      <c r="M3029" s="1">
        <v>0.70833333333333337</v>
      </c>
      <c r="N3029" t="s">
        <v>3893</v>
      </c>
      <c r="O3029" t="s">
        <v>3894</v>
      </c>
      <c r="P3029" t="s">
        <v>42</v>
      </c>
      <c r="AD3029" t="s">
        <v>43</v>
      </c>
    </row>
    <row r="3030" spans="1:30" x14ac:dyDescent="0.3">
      <c r="A3030">
        <v>379</v>
      </c>
      <c r="B3030">
        <v>16634</v>
      </c>
      <c r="C3030" t="s">
        <v>3907</v>
      </c>
      <c r="D3030">
        <v>20160527</v>
      </c>
      <c r="E3030">
        <v>4</v>
      </c>
      <c r="F3030" t="s">
        <v>38</v>
      </c>
      <c r="G3030">
        <v>1</v>
      </c>
      <c r="H3030" t="s">
        <v>3891</v>
      </c>
      <c r="I3030" t="s">
        <v>3892</v>
      </c>
      <c r="J3030" t="s">
        <v>335</v>
      </c>
      <c r="K3030">
        <v>1</v>
      </c>
      <c r="L3030" s="1">
        <v>0.47916666666666669</v>
      </c>
      <c r="M3030" s="1">
        <v>0.5</v>
      </c>
      <c r="N3030" t="s">
        <v>3893</v>
      </c>
      <c r="O3030" t="s">
        <v>3894</v>
      </c>
      <c r="P3030" t="s">
        <v>42</v>
      </c>
      <c r="AD3030" t="s">
        <v>43</v>
      </c>
    </row>
    <row r="3031" spans="1:30" x14ac:dyDescent="0.3">
      <c r="A3031">
        <v>334</v>
      </c>
      <c r="B3031">
        <v>17956</v>
      </c>
      <c r="C3031" t="s">
        <v>5494</v>
      </c>
      <c r="D3031">
        <v>20160523</v>
      </c>
      <c r="E3031">
        <v>2</v>
      </c>
      <c r="F3031" t="s">
        <v>45</v>
      </c>
      <c r="G3031">
        <v>1</v>
      </c>
      <c r="H3031" t="s">
        <v>5495</v>
      </c>
      <c r="I3031" t="s">
        <v>334</v>
      </c>
      <c r="J3031" t="s">
        <v>335</v>
      </c>
      <c r="K3031">
        <v>1</v>
      </c>
      <c r="L3031" s="1">
        <v>0.42708333333333331</v>
      </c>
      <c r="M3031" s="1">
        <v>0.46875</v>
      </c>
      <c r="P3031" t="s">
        <v>57</v>
      </c>
      <c r="S3031">
        <v>1</v>
      </c>
      <c r="T3031" t="s">
        <v>5496</v>
      </c>
      <c r="U3031" t="s">
        <v>5497</v>
      </c>
      <c r="AA3031" t="s">
        <v>5498</v>
      </c>
      <c r="AB3031" t="s">
        <v>5499</v>
      </c>
      <c r="AC3031" t="s">
        <v>5494</v>
      </c>
      <c r="AD3031" t="s">
        <v>43</v>
      </c>
    </row>
    <row r="3032" spans="1:30" x14ac:dyDescent="0.3">
      <c r="A3032">
        <v>334</v>
      </c>
      <c r="B3032">
        <v>17958</v>
      </c>
      <c r="C3032" t="s">
        <v>5494</v>
      </c>
      <c r="D3032">
        <v>20160525</v>
      </c>
      <c r="E3032">
        <v>1</v>
      </c>
      <c r="F3032" t="s">
        <v>45</v>
      </c>
      <c r="H3032" t="s">
        <v>5495</v>
      </c>
      <c r="I3032" t="s">
        <v>334</v>
      </c>
      <c r="J3032" t="s">
        <v>335</v>
      </c>
      <c r="K3032">
        <v>1</v>
      </c>
      <c r="L3032" s="1">
        <v>0.40625</v>
      </c>
      <c r="M3032" s="1">
        <v>0.45833333333333331</v>
      </c>
      <c r="P3032" t="s">
        <v>57</v>
      </c>
      <c r="Q3032">
        <v>120</v>
      </c>
      <c r="R3032">
        <v>7</v>
      </c>
      <c r="AC3032" t="s">
        <v>5494</v>
      </c>
      <c r="AD3032" t="s">
        <v>43</v>
      </c>
    </row>
    <row r="3033" spans="1:30" hidden="1" x14ac:dyDescent="0.3">
      <c r="A3033">
        <v>1499</v>
      </c>
      <c r="B3033">
        <v>22471</v>
      </c>
      <c r="C3033" t="s">
        <v>7925</v>
      </c>
      <c r="AD3033" t="s">
        <v>29</v>
      </c>
    </row>
    <row r="3034" spans="1:30" hidden="1" x14ac:dyDescent="0.3">
      <c r="A3034">
        <v>1499</v>
      </c>
      <c r="B3034">
        <v>22477</v>
      </c>
      <c r="C3034" t="s">
        <v>7926</v>
      </c>
      <c r="AD3034" t="s">
        <v>31</v>
      </c>
    </row>
    <row r="3035" spans="1:30" x14ac:dyDescent="0.3">
      <c r="A3035">
        <v>334</v>
      </c>
      <c r="B3035">
        <v>17959</v>
      </c>
      <c r="C3035" t="s">
        <v>340</v>
      </c>
      <c r="D3035">
        <v>20160523</v>
      </c>
      <c r="E3035">
        <v>2</v>
      </c>
      <c r="F3035" t="s">
        <v>45</v>
      </c>
      <c r="H3035" t="s">
        <v>5495</v>
      </c>
      <c r="I3035" t="s">
        <v>334</v>
      </c>
      <c r="J3035" t="s">
        <v>335</v>
      </c>
      <c r="K3035">
        <v>1</v>
      </c>
      <c r="L3035" s="1">
        <v>0.63541666666666663</v>
      </c>
      <c r="M3035" s="1">
        <v>0.64583333333333337</v>
      </c>
      <c r="P3035" t="s">
        <v>57</v>
      </c>
      <c r="S3035">
        <v>1</v>
      </c>
      <c r="T3035" t="s">
        <v>5500</v>
      </c>
      <c r="U3035" t="s">
        <v>342</v>
      </c>
      <c r="AC3035" t="s">
        <v>340</v>
      </c>
      <c r="AD3035" t="s">
        <v>43</v>
      </c>
    </row>
    <row r="3036" spans="1:30" x14ac:dyDescent="0.3">
      <c r="A3036">
        <v>334</v>
      </c>
      <c r="B3036">
        <v>17961</v>
      </c>
      <c r="C3036" t="s">
        <v>340</v>
      </c>
      <c r="D3036">
        <v>20160525</v>
      </c>
      <c r="E3036">
        <v>2</v>
      </c>
      <c r="F3036" t="s">
        <v>45</v>
      </c>
      <c r="H3036" t="s">
        <v>5495</v>
      </c>
      <c r="I3036" t="s">
        <v>334</v>
      </c>
      <c r="J3036" t="s">
        <v>335</v>
      </c>
      <c r="K3036">
        <v>1</v>
      </c>
      <c r="L3036" s="1">
        <v>0.46875</v>
      </c>
      <c r="M3036" s="1">
        <v>0.47916666666666669</v>
      </c>
      <c r="P3036" t="s">
        <v>57</v>
      </c>
      <c r="S3036">
        <v>1</v>
      </c>
      <c r="T3036" t="s">
        <v>5501</v>
      </c>
      <c r="U3036" t="s">
        <v>342</v>
      </c>
      <c r="AA3036" t="s">
        <v>5502</v>
      </c>
      <c r="AC3036" t="s">
        <v>340</v>
      </c>
      <c r="AD3036" t="s">
        <v>43</v>
      </c>
    </row>
    <row r="3037" spans="1:30" x14ac:dyDescent="0.3">
      <c r="A3037">
        <v>334</v>
      </c>
      <c r="B3037">
        <v>17962</v>
      </c>
      <c r="C3037" t="s">
        <v>340</v>
      </c>
      <c r="D3037">
        <v>20160526</v>
      </c>
      <c r="E3037">
        <v>2</v>
      </c>
      <c r="F3037" t="s">
        <v>45</v>
      </c>
      <c r="H3037" t="s">
        <v>5495</v>
      </c>
      <c r="I3037" t="s">
        <v>334</v>
      </c>
      <c r="J3037" t="s">
        <v>335</v>
      </c>
      <c r="K3037">
        <v>1</v>
      </c>
      <c r="L3037" s="1">
        <v>0.46875</v>
      </c>
      <c r="M3037" s="1">
        <v>0.47916666666666669</v>
      </c>
      <c r="P3037" t="s">
        <v>57</v>
      </c>
      <c r="S3037">
        <v>5</v>
      </c>
      <c r="T3037" t="s">
        <v>5503</v>
      </c>
      <c r="U3037" t="s">
        <v>342</v>
      </c>
      <c r="AC3037" t="s">
        <v>340</v>
      </c>
      <c r="AD3037" t="s">
        <v>43</v>
      </c>
    </row>
    <row r="3038" spans="1:30" hidden="1" x14ac:dyDescent="0.3">
      <c r="A3038">
        <v>486</v>
      </c>
      <c r="B3038">
        <v>22650</v>
      </c>
      <c r="C3038" t="s">
        <v>7927</v>
      </c>
      <c r="AD3038" t="s">
        <v>31</v>
      </c>
    </row>
    <row r="3039" spans="1:30" hidden="1" x14ac:dyDescent="0.3">
      <c r="A3039">
        <v>1335</v>
      </c>
      <c r="B3039">
        <v>22654</v>
      </c>
      <c r="C3039" t="s">
        <v>7929</v>
      </c>
      <c r="AD3039" t="s">
        <v>29</v>
      </c>
    </row>
    <row r="3040" spans="1:30" hidden="1" x14ac:dyDescent="0.3">
      <c r="A3040">
        <v>1335</v>
      </c>
      <c r="B3040">
        <v>22657</v>
      </c>
      <c r="C3040" t="s">
        <v>7930</v>
      </c>
      <c r="AD3040" t="s">
        <v>29</v>
      </c>
    </row>
    <row r="3041" spans="1:30" hidden="1" x14ac:dyDescent="0.3">
      <c r="A3041">
        <v>1335</v>
      </c>
      <c r="B3041">
        <v>22659</v>
      </c>
      <c r="C3041" t="s">
        <v>7931</v>
      </c>
      <c r="AD3041" t="s">
        <v>29</v>
      </c>
    </row>
    <row r="3042" spans="1:30" x14ac:dyDescent="0.3">
      <c r="A3042">
        <v>334</v>
      </c>
      <c r="B3042">
        <v>17963</v>
      </c>
      <c r="C3042" t="s">
        <v>340</v>
      </c>
      <c r="D3042">
        <v>20160527</v>
      </c>
      <c r="E3042">
        <v>2</v>
      </c>
      <c r="F3042" t="s">
        <v>45</v>
      </c>
      <c r="H3042" t="s">
        <v>333</v>
      </c>
      <c r="I3042" t="s">
        <v>334</v>
      </c>
      <c r="J3042" t="s">
        <v>335</v>
      </c>
      <c r="K3042">
        <v>1</v>
      </c>
      <c r="L3042" s="1">
        <v>0.46875</v>
      </c>
      <c r="M3042" s="1">
        <v>0.47916666666666669</v>
      </c>
      <c r="P3042" t="s">
        <v>57</v>
      </c>
      <c r="S3042">
        <v>4</v>
      </c>
      <c r="T3042" t="s">
        <v>5504</v>
      </c>
      <c r="U3042" t="s">
        <v>342</v>
      </c>
      <c r="AA3042" t="s">
        <v>5505</v>
      </c>
      <c r="AC3042" t="s">
        <v>340</v>
      </c>
      <c r="AD3042" t="s">
        <v>43</v>
      </c>
    </row>
    <row r="3043" spans="1:30" hidden="1" x14ac:dyDescent="0.3">
      <c r="A3043">
        <v>1335</v>
      </c>
      <c r="B3043">
        <v>22663</v>
      </c>
      <c r="C3043" t="s">
        <v>7938</v>
      </c>
      <c r="AD3043" t="s">
        <v>29</v>
      </c>
    </row>
    <row r="3044" spans="1:30" x14ac:dyDescent="0.3">
      <c r="A3044">
        <v>94</v>
      </c>
      <c r="B3044">
        <v>21973</v>
      </c>
      <c r="C3044" t="s">
        <v>7582</v>
      </c>
      <c r="D3044">
        <v>20160523</v>
      </c>
      <c r="E3044">
        <v>4</v>
      </c>
      <c r="F3044" t="s">
        <v>45</v>
      </c>
      <c r="G3044">
        <v>1</v>
      </c>
      <c r="J3044" t="s">
        <v>335</v>
      </c>
      <c r="K3044">
        <v>1</v>
      </c>
      <c r="P3044" t="s">
        <v>57</v>
      </c>
      <c r="Z3044">
        <v>900</v>
      </c>
      <c r="AC3044" t="s">
        <v>7582</v>
      </c>
      <c r="AD3044" t="s">
        <v>43</v>
      </c>
    </row>
    <row r="3045" spans="1:30" x14ac:dyDescent="0.3">
      <c r="A3045">
        <v>94</v>
      </c>
      <c r="B3045">
        <v>21976</v>
      </c>
      <c r="C3045" t="s">
        <v>7585</v>
      </c>
      <c r="D3045">
        <v>20160524</v>
      </c>
      <c r="E3045">
        <v>1</v>
      </c>
      <c r="F3045" t="s">
        <v>45</v>
      </c>
      <c r="G3045">
        <v>1</v>
      </c>
      <c r="J3045" t="s">
        <v>7586</v>
      </c>
      <c r="K3045">
        <v>1</v>
      </c>
      <c r="P3045" t="s">
        <v>57</v>
      </c>
      <c r="Q3045">
        <v>900</v>
      </c>
      <c r="R3045">
        <v>50</v>
      </c>
      <c r="AA3045" t="s">
        <v>7587</v>
      </c>
      <c r="AC3045" t="s">
        <v>7585</v>
      </c>
      <c r="AD3045" t="s">
        <v>43</v>
      </c>
    </row>
    <row r="3046" spans="1:30" x14ac:dyDescent="0.3">
      <c r="A3046">
        <v>94</v>
      </c>
      <c r="B3046">
        <v>21978</v>
      </c>
      <c r="C3046" t="s">
        <v>7590</v>
      </c>
      <c r="D3046">
        <v>20160525</v>
      </c>
      <c r="E3046">
        <v>4</v>
      </c>
      <c r="F3046" t="s">
        <v>38</v>
      </c>
      <c r="G3046">
        <v>1</v>
      </c>
      <c r="J3046" t="s">
        <v>335</v>
      </c>
      <c r="K3046">
        <v>1</v>
      </c>
      <c r="P3046" t="s">
        <v>57</v>
      </c>
      <c r="Z3046">
        <v>900</v>
      </c>
      <c r="AA3046" t="s">
        <v>7591</v>
      </c>
      <c r="AC3046" t="s">
        <v>7590</v>
      </c>
      <c r="AD3046" t="s">
        <v>43</v>
      </c>
    </row>
    <row r="3047" spans="1:30" x14ac:dyDescent="0.3">
      <c r="A3047">
        <v>94</v>
      </c>
      <c r="B3047">
        <v>21982</v>
      </c>
      <c r="C3047" t="s">
        <v>7592</v>
      </c>
      <c r="D3047">
        <v>20160527</v>
      </c>
      <c r="E3047">
        <v>4</v>
      </c>
      <c r="F3047" t="s">
        <v>45</v>
      </c>
      <c r="G3047">
        <v>1</v>
      </c>
      <c r="J3047" t="s">
        <v>335</v>
      </c>
      <c r="K3047">
        <v>1</v>
      </c>
      <c r="P3047" t="s">
        <v>57</v>
      </c>
      <c r="Z3047">
        <v>900</v>
      </c>
      <c r="AA3047" t="s">
        <v>7593</v>
      </c>
      <c r="AC3047" t="s">
        <v>7592</v>
      </c>
      <c r="AD3047" t="s">
        <v>43</v>
      </c>
    </row>
    <row r="3048" spans="1:30" x14ac:dyDescent="0.3">
      <c r="A3048">
        <v>259</v>
      </c>
      <c r="B3048">
        <v>22671</v>
      </c>
      <c r="C3048" t="s">
        <v>7968</v>
      </c>
      <c r="D3048">
        <v>20160523</v>
      </c>
      <c r="E3048">
        <v>1</v>
      </c>
      <c r="F3048" t="s">
        <v>45</v>
      </c>
      <c r="H3048" t="s">
        <v>7969</v>
      </c>
      <c r="I3048" t="s">
        <v>7970</v>
      </c>
      <c r="J3048" t="s">
        <v>7586</v>
      </c>
      <c r="K3048">
        <v>1</v>
      </c>
      <c r="L3048" s="1">
        <v>0.39930555555555558</v>
      </c>
      <c r="M3048" s="1">
        <v>0.67361111111111116</v>
      </c>
      <c r="P3048" t="s">
        <v>42</v>
      </c>
      <c r="AD3048" t="s">
        <v>43</v>
      </c>
    </row>
    <row r="3049" spans="1:30" x14ac:dyDescent="0.3">
      <c r="A3049">
        <v>259</v>
      </c>
      <c r="B3049">
        <v>22673</v>
      </c>
      <c r="C3049" t="s">
        <v>7968</v>
      </c>
      <c r="D3049">
        <v>20160524</v>
      </c>
      <c r="E3049">
        <v>1</v>
      </c>
      <c r="F3049" t="s">
        <v>45</v>
      </c>
      <c r="H3049" t="s">
        <v>7969</v>
      </c>
      <c r="I3049" t="s">
        <v>7971</v>
      </c>
      <c r="J3049" t="s">
        <v>7586</v>
      </c>
      <c r="K3049">
        <v>1</v>
      </c>
      <c r="L3049" s="1">
        <v>0.39930555555555558</v>
      </c>
      <c r="M3049" s="1">
        <v>0.67361111111111116</v>
      </c>
      <c r="P3049" t="s">
        <v>42</v>
      </c>
      <c r="AD3049" t="s">
        <v>43</v>
      </c>
    </row>
    <row r="3050" spans="1:30" x14ac:dyDescent="0.3">
      <c r="A3050">
        <v>480</v>
      </c>
      <c r="B3050">
        <v>23589</v>
      </c>
      <c r="C3050" t="s">
        <v>8496</v>
      </c>
      <c r="D3050">
        <v>20160524</v>
      </c>
      <c r="E3050">
        <v>3</v>
      </c>
      <c r="F3050" t="s">
        <v>45</v>
      </c>
      <c r="K3050">
        <v>1</v>
      </c>
      <c r="P3050" t="s">
        <v>42</v>
      </c>
      <c r="AD3050" t="s">
        <v>43</v>
      </c>
    </row>
    <row r="3051" spans="1:30" x14ac:dyDescent="0.3">
      <c r="A3051">
        <v>772</v>
      </c>
      <c r="B3051">
        <v>23858</v>
      </c>
      <c r="C3051" t="s">
        <v>8594</v>
      </c>
      <c r="D3051">
        <v>20160523</v>
      </c>
      <c r="E3051">
        <v>4</v>
      </c>
      <c r="F3051" t="s">
        <v>45</v>
      </c>
      <c r="J3051" t="s">
        <v>1553</v>
      </c>
      <c r="K3051">
        <v>1</v>
      </c>
      <c r="P3051" t="s">
        <v>57</v>
      </c>
      <c r="Z3051">
        <v>10</v>
      </c>
      <c r="AA3051" t="s">
        <v>8595</v>
      </c>
      <c r="AC3051" t="s">
        <v>8594</v>
      </c>
      <c r="AD3051" t="s">
        <v>43</v>
      </c>
    </row>
    <row r="3052" spans="1:30" x14ac:dyDescent="0.3">
      <c r="A3052">
        <v>772</v>
      </c>
      <c r="B3052">
        <v>23888</v>
      </c>
      <c r="C3052" t="s">
        <v>8593</v>
      </c>
      <c r="D3052">
        <v>20160524</v>
      </c>
      <c r="E3052">
        <v>4</v>
      </c>
      <c r="F3052" t="s">
        <v>45</v>
      </c>
      <c r="J3052" t="s">
        <v>1553</v>
      </c>
      <c r="K3052">
        <v>1</v>
      </c>
      <c r="P3052" t="s">
        <v>42</v>
      </c>
      <c r="AD3052" t="s">
        <v>43</v>
      </c>
    </row>
    <row r="3053" spans="1:30" x14ac:dyDescent="0.3">
      <c r="A3053">
        <v>772</v>
      </c>
      <c r="B3053">
        <v>23890</v>
      </c>
      <c r="C3053" t="s">
        <v>8587</v>
      </c>
      <c r="D3053">
        <v>20160525</v>
      </c>
      <c r="E3053">
        <v>1</v>
      </c>
      <c r="F3053" t="s">
        <v>45</v>
      </c>
      <c r="J3053" t="s">
        <v>1553</v>
      </c>
      <c r="K3053">
        <v>1</v>
      </c>
      <c r="P3053" t="s">
        <v>42</v>
      </c>
      <c r="AD3053" t="s">
        <v>43</v>
      </c>
    </row>
    <row r="3054" spans="1:30" hidden="1" x14ac:dyDescent="0.3">
      <c r="A3054">
        <v>1124</v>
      </c>
      <c r="B3054">
        <v>22684</v>
      </c>
      <c r="C3054" t="s">
        <v>7974</v>
      </c>
      <c r="AD3054" t="s">
        <v>29</v>
      </c>
    </row>
    <row r="3055" spans="1:30" hidden="1" x14ac:dyDescent="0.3">
      <c r="A3055">
        <v>1124</v>
      </c>
      <c r="B3055">
        <v>22686</v>
      </c>
      <c r="C3055" t="s">
        <v>7975</v>
      </c>
      <c r="AD3055" t="s">
        <v>29</v>
      </c>
    </row>
    <row r="3056" spans="1:30" hidden="1" x14ac:dyDescent="0.3">
      <c r="A3056">
        <v>1124</v>
      </c>
      <c r="B3056">
        <v>22691</v>
      </c>
      <c r="C3056" t="s">
        <v>7976</v>
      </c>
      <c r="AD3056" t="s">
        <v>29</v>
      </c>
    </row>
    <row r="3057" spans="1:30" hidden="1" x14ac:dyDescent="0.3">
      <c r="A3057">
        <v>534</v>
      </c>
      <c r="B3057">
        <v>22697</v>
      </c>
      <c r="C3057" t="s">
        <v>7977</v>
      </c>
      <c r="AD3057" t="s">
        <v>31</v>
      </c>
    </row>
    <row r="3058" spans="1:30" x14ac:dyDescent="0.3">
      <c r="A3058">
        <v>772</v>
      </c>
      <c r="B3058">
        <v>23894</v>
      </c>
      <c r="C3058" t="s">
        <v>8586</v>
      </c>
      <c r="D3058">
        <v>20160525</v>
      </c>
      <c r="E3058">
        <v>4</v>
      </c>
      <c r="F3058" t="s">
        <v>45</v>
      </c>
      <c r="J3058" t="s">
        <v>1553</v>
      </c>
      <c r="K3058">
        <v>1</v>
      </c>
      <c r="P3058" t="s">
        <v>42</v>
      </c>
      <c r="AD3058" t="s">
        <v>43</v>
      </c>
    </row>
    <row r="3059" spans="1:30" x14ac:dyDescent="0.3">
      <c r="A3059">
        <v>772</v>
      </c>
      <c r="B3059">
        <v>23896</v>
      </c>
      <c r="C3059" t="s">
        <v>8605</v>
      </c>
      <c r="D3059">
        <v>20160526</v>
      </c>
      <c r="E3059">
        <v>4</v>
      </c>
      <c r="F3059" t="s">
        <v>45</v>
      </c>
      <c r="J3059" t="s">
        <v>1553</v>
      </c>
      <c r="K3059">
        <v>1</v>
      </c>
      <c r="P3059" t="s">
        <v>42</v>
      </c>
      <c r="AD3059" t="s">
        <v>43</v>
      </c>
    </row>
    <row r="3060" spans="1:30" x14ac:dyDescent="0.3">
      <c r="A3060">
        <v>290</v>
      </c>
      <c r="B3060">
        <v>13135</v>
      </c>
      <c r="C3060" t="s">
        <v>229</v>
      </c>
      <c r="D3060">
        <v>20160527</v>
      </c>
      <c r="E3060">
        <v>2</v>
      </c>
      <c r="F3060" t="s">
        <v>45</v>
      </c>
      <c r="L3060" s="1">
        <v>0.58333333333333337</v>
      </c>
      <c r="M3060" s="1">
        <v>0.75</v>
      </c>
      <c r="P3060" t="s">
        <v>42</v>
      </c>
      <c r="AD3060" t="s">
        <v>43</v>
      </c>
    </row>
    <row r="3061" spans="1:30" x14ac:dyDescent="0.3">
      <c r="A3061">
        <v>737</v>
      </c>
      <c r="B3061">
        <v>13820</v>
      </c>
      <c r="C3061" t="s">
        <v>747</v>
      </c>
      <c r="D3061">
        <v>20160524</v>
      </c>
      <c r="E3061">
        <v>2</v>
      </c>
      <c r="F3061" t="s">
        <v>45</v>
      </c>
      <c r="P3061" t="s">
        <v>42</v>
      </c>
      <c r="AD3061" t="s">
        <v>43</v>
      </c>
    </row>
    <row r="3062" spans="1:30" x14ac:dyDescent="0.3">
      <c r="A3062">
        <v>737</v>
      </c>
      <c r="B3062">
        <v>13821</v>
      </c>
      <c r="C3062" t="s">
        <v>748</v>
      </c>
      <c r="D3062">
        <v>20160524</v>
      </c>
      <c r="E3062">
        <v>1</v>
      </c>
      <c r="F3062" t="s">
        <v>45</v>
      </c>
      <c r="H3062" t="s">
        <v>743</v>
      </c>
      <c r="L3062" s="1">
        <v>0.57291666666666663</v>
      </c>
      <c r="M3062" s="1">
        <v>0.69791666666666663</v>
      </c>
      <c r="P3062" t="s">
        <v>42</v>
      </c>
      <c r="AD3062" t="s">
        <v>43</v>
      </c>
    </row>
    <row r="3063" spans="1:30" hidden="1" x14ac:dyDescent="0.3">
      <c r="A3063">
        <v>143</v>
      </c>
      <c r="B3063">
        <v>22709</v>
      </c>
      <c r="C3063" t="s">
        <v>7982</v>
      </c>
      <c r="AD3063" t="s">
        <v>29</v>
      </c>
    </row>
    <row r="3064" spans="1:30" x14ac:dyDescent="0.3">
      <c r="A3064">
        <v>737</v>
      </c>
      <c r="B3064">
        <v>13822</v>
      </c>
      <c r="C3064" t="s">
        <v>749</v>
      </c>
      <c r="D3064">
        <v>20160525</v>
      </c>
      <c r="E3064">
        <v>1</v>
      </c>
      <c r="F3064" t="s">
        <v>45</v>
      </c>
      <c r="H3064" t="s">
        <v>743</v>
      </c>
      <c r="L3064" s="1">
        <v>0.57291666666666663</v>
      </c>
      <c r="M3064" s="1">
        <v>0.67708333333333337</v>
      </c>
      <c r="P3064" t="s">
        <v>42</v>
      </c>
      <c r="AD3064" t="s">
        <v>43</v>
      </c>
    </row>
    <row r="3065" spans="1:30" hidden="1" x14ac:dyDescent="0.3">
      <c r="A3065">
        <v>263</v>
      </c>
      <c r="B3065">
        <v>22727</v>
      </c>
      <c r="C3065" t="s">
        <v>7986</v>
      </c>
      <c r="AD3065" t="s">
        <v>29</v>
      </c>
    </row>
    <row r="3066" spans="1:30" hidden="1" x14ac:dyDescent="0.3">
      <c r="A3066">
        <v>853</v>
      </c>
      <c r="B3066">
        <v>22730</v>
      </c>
      <c r="C3066" t="s">
        <v>7987</v>
      </c>
      <c r="AD3066" t="s">
        <v>31</v>
      </c>
    </row>
    <row r="3067" spans="1:30" x14ac:dyDescent="0.3">
      <c r="A3067">
        <v>737</v>
      </c>
      <c r="B3067">
        <v>13823</v>
      </c>
      <c r="C3067" t="s">
        <v>750</v>
      </c>
      <c r="D3067">
        <v>20160527</v>
      </c>
      <c r="E3067">
        <v>1</v>
      </c>
      <c r="F3067" t="s">
        <v>45</v>
      </c>
      <c r="H3067" t="s">
        <v>743</v>
      </c>
      <c r="L3067" s="1">
        <v>0.4375</v>
      </c>
      <c r="M3067" s="1">
        <v>0.5</v>
      </c>
      <c r="P3067" t="s">
        <v>42</v>
      </c>
      <c r="AD3067" t="s">
        <v>43</v>
      </c>
    </row>
    <row r="3068" spans="1:30" x14ac:dyDescent="0.3">
      <c r="A3068">
        <v>108</v>
      </c>
      <c r="B3068">
        <v>13875</v>
      </c>
      <c r="C3068" t="s">
        <v>777</v>
      </c>
      <c r="D3068">
        <v>20160524</v>
      </c>
      <c r="E3068">
        <v>2</v>
      </c>
      <c r="F3068" t="s">
        <v>45</v>
      </c>
      <c r="G3068">
        <v>1</v>
      </c>
      <c r="P3068" t="s">
        <v>42</v>
      </c>
      <c r="AD3068" t="s">
        <v>43</v>
      </c>
    </row>
    <row r="3069" spans="1:30" x14ac:dyDescent="0.3">
      <c r="A3069">
        <v>108</v>
      </c>
      <c r="B3069">
        <v>13878</v>
      </c>
      <c r="C3069" t="s">
        <v>777</v>
      </c>
      <c r="D3069">
        <v>20160525</v>
      </c>
      <c r="E3069">
        <v>2</v>
      </c>
      <c r="F3069" t="s">
        <v>45</v>
      </c>
      <c r="P3069" t="s">
        <v>42</v>
      </c>
      <c r="AD3069" t="s">
        <v>43</v>
      </c>
    </row>
    <row r="3070" spans="1:30" x14ac:dyDescent="0.3">
      <c r="A3070">
        <v>108</v>
      </c>
      <c r="B3070">
        <v>13879</v>
      </c>
      <c r="C3070" t="s">
        <v>777</v>
      </c>
      <c r="D3070">
        <v>20160526</v>
      </c>
      <c r="E3070">
        <v>2</v>
      </c>
      <c r="F3070" t="s">
        <v>45</v>
      </c>
      <c r="P3070" t="s">
        <v>42</v>
      </c>
      <c r="AD3070" t="s">
        <v>43</v>
      </c>
    </row>
    <row r="3071" spans="1:30" hidden="1" x14ac:dyDescent="0.3">
      <c r="A3071">
        <v>263</v>
      </c>
      <c r="B3071">
        <v>22744</v>
      </c>
      <c r="C3071" t="s">
        <v>7996</v>
      </c>
      <c r="AD3071" t="s">
        <v>29</v>
      </c>
    </row>
    <row r="3072" spans="1:30" hidden="1" x14ac:dyDescent="0.3">
      <c r="A3072">
        <v>714</v>
      </c>
      <c r="B3072">
        <v>22750</v>
      </c>
      <c r="C3072" t="s">
        <v>7997</v>
      </c>
      <c r="AD3072" t="s">
        <v>31</v>
      </c>
    </row>
    <row r="3073" spans="1:30" x14ac:dyDescent="0.3">
      <c r="A3073">
        <v>828</v>
      </c>
      <c r="B3073">
        <v>14141</v>
      </c>
      <c r="C3073" t="s">
        <v>1082</v>
      </c>
      <c r="D3073">
        <v>20160524</v>
      </c>
      <c r="E3073">
        <v>2</v>
      </c>
      <c r="F3073" t="s">
        <v>45</v>
      </c>
      <c r="P3073" t="s">
        <v>42</v>
      </c>
      <c r="AD3073" t="s">
        <v>43</v>
      </c>
    </row>
    <row r="3074" spans="1:30" x14ac:dyDescent="0.3">
      <c r="A3074">
        <v>828</v>
      </c>
      <c r="B3074">
        <v>14144</v>
      </c>
      <c r="C3074" t="s">
        <v>1093</v>
      </c>
      <c r="D3074">
        <v>20160527</v>
      </c>
      <c r="E3074">
        <v>3</v>
      </c>
      <c r="F3074" t="s">
        <v>38</v>
      </c>
      <c r="P3074" t="s">
        <v>42</v>
      </c>
      <c r="AD3074" t="s">
        <v>43</v>
      </c>
    </row>
    <row r="3075" spans="1:30" x14ac:dyDescent="0.3">
      <c r="A3075">
        <v>239</v>
      </c>
      <c r="B3075">
        <v>14146</v>
      </c>
      <c r="C3075" t="s">
        <v>1094</v>
      </c>
      <c r="D3075">
        <v>20160525</v>
      </c>
      <c r="E3075">
        <v>2</v>
      </c>
      <c r="F3075" t="s">
        <v>45</v>
      </c>
      <c r="P3075" t="s">
        <v>42</v>
      </c>
      <c r="AD3075" t="s">
        <v>43</v>
      </c>
    </row>
    <row r="3076" spans="1:30" x14ac:dyDescent="0.3">
      <c r="A3076">
        <v>472</v>
      </c>
      <c r="B3076">
        <v>14325</v>
      </c>
      <c r="C3076" t="s">
        <v>1240</v>
      </c>
      <c r="D3076">
        <v>20160524</v>
      </c>
      <c r="E3076">
        <v>4</v>
      </c>
      <c r="F3076" t="s">
        <v>45</v>
      </c>
      <c r="P3076" t="s">
        <v>42</v>
      </c>
      <c r="AD3076" t="s">
        <v>43</v>
      </c>
    </row>
    <row r="3077" spans="1:30" x14ac:dyDescent="0.3">
      <c r="A3077">
        <v>472</v>
      </c>
      <c r="B3077">
        <v>14326</v>
      </c>
      <c r="C3077" t="s">
        <v>1241</v>
      </c>
      <c r="D3077">
        <v>20160525</v>
      </c>
      <c r="E3077">
        <v>4</v>
      </c>
      <c r="F3077" t="s">
        <v>45</v>
      </c>
      <c r="P3077" t="s">
        <v>42</v>
      </c>
      <c r="AD3077" t="s">
        <v>43</v>
      </c>
    </row>
    <row r="3078" spans="1:30" hidden="1" x14ac:dyDescent="0.3">
      <c r="A3078">
        <v>35</v>
      </c>
      <c r="B3078">
        <v>22796</v>
      </c>
      <c r="C3078" t="s">
        <v>8019</v>
      </c>
      <c r="AD3078" t="s">
        <v>29</v>
      </c>
    </row>
    <row r="3079" spans="1:30" hidden="1" x14ac:dyDescent="0.3">
      <c r="A3079">
        <v>1291</v>
      </c>
      <c r="B3079">
        <v>22798</v>
      </c>
      <c r="C3079" t="s">
        <v>8020</v>
      </c>
      <c r="AD3079" t="s">
        <v>29</v>
      </c>
    </row>
    <row r="3080" spans="1:30" x14ac:dyDescent="0.3">
      <c r="A3080">
        <v>472</v>
      </c>
      <c r="B3080">
        <v>14327</v>
      </c>
      <c r="C3080" t="s">
        <v>1242</v>
      </c>
      <c r="D3080">
        <v>20160526</v>
      </c>
      <c r="E3080">
        <v>4</v>
      </c>
      <c r="F3080" t="s">
        <v>45</v>
      </c>
      <c r="P3080" t="s">
        <v>42</v>
      </c>
      <c r="AD3080" t="s">
        <v>43</v>
      </c>
    </row>
    <row r="3081" spans="1:30" x14ac:dyDescent="0.3">
      <c r="A3081">
        <v>472</v>
      </c>
      <c r="B3081">
        <v>14328</v>
      </c>
      <c r="C3081" t="s">
        <v>1243</v>
      </c>
      <c r="D3081">
        <v>20160527</v>
      </c>
      <c r="E3081">
        <v>1</v>
      </c>
      <c r="F3081" t="s">
        <v>45</v>
      </c>
      <c r="P3081" t="s">
        <v>42</v>
      </c>
      <c r="AD3081" t="s">
        <v>43</v>
      </c>
    </row>
    <row r="3082" spans="1:30" x14ac:dyDescent="0.3">
      <c r="A3082">
        <v>799</v>
      </c>
      <c r="B3082">
        <v>14501</v>
      </c>
      <c r="C3082" t="s">
        <v>1469</v>
      </c>
      <c r="D3082">
        <v>20160524</v>
      </c>
      <c r="E3082">
        <v>2</v>
      </c>
      <c r="F3082" t="s">
        <v>45</v>
      </c>
      <c r="P3082" t="s">
        <v>42</v>
      </c>
      <c r="AD3082" t="s">
        <v>43</v>
      </c>
    </row>
    <row r="3083" spans="1:30" x14ac:dyDescent="0.3">
      <c r="A3083">
        <v>641</v>
      </c>
      <c r="B3083">
        <v>14590</v>
      </c>
      <c r="C3083" t="s">
        <v>1529</v>
      </c>
      <c r="D3083">
        <v>20160525</v>
      </c>
      <c r="E3083">
        <v>3</v>
      </c>
      <c r="F3083" t="s">
        <v>38</v>
      </c>
      <c r="P3083" t="s">
        <v>42</v>
      </c>
      <c r="AD3083" t="s">
        <v>43</v>
      </c>
    </row>
    <row r="3084" spans="1:30" x14ac:dyDescent="0.3">
      <c r="A3084">
        <v>965</v>
      </c>
      <c r="B3084">
        <v>14659</v>
      </c>
      <c r="C3084" t="s">
        <v>1657</v>
      </c>
      <c r="D3084">
        <v>20160523</v>
      </c>
      <c r="E3084">
        <v>2</v>
      </c>
      <c r="F3084" t="s">
        <v>45</v>
      </c>
      <c r="P3084" t="s">
        <v>42</v>
      </c>
      <c r="AD3084" t="s">
        <v>43</v>
      </c>
    </row>
    <row r="3085" spans="1:30" x14ac:dyDescent="0.3">
      <c r="A3085">
        <v>965</v>
      </c>
      <c r="B3085">
        <v>14660</v>
      </c>
      <c r="C3085" t="s">
        <v>1658</v>
      </c>
      <c r="D3085">
        <v>20160524</v>
      </c>
      <c r="E3085">
        <v>1</v>
      </c>
      <c r="F3085" t="s">
        <v>45</v>
      </c>
      <c r="P3085" t="s">
        <v>42</v>
      </c>
      <c r="AD3085" t="s">
        <v>43</v>
      </c>
    </row>
    <row r="3086" spans="1:30" x14ac:dyDescent="0.3">
      <c r="A3086">
        <v>965</v>
      </c>
      <c r="B3086">
        <v>14661</v>
      </c>
      <c r="C3086" t="s">
        <v>1659</v>
      </c>
      <c r="D3086">
        <v>20160525</v>
      </c>
      <c r="E3086">
        <v>3</v>
      </c>
      <c r="F3086" t="s">
        <v>38</v>
      </c>
      <c r="P3086" t="s">
        <v>42</v>
      </c>
      <c r="AD3086" t="s">
        <v>43</v>
      </c>
    </row>
    <row r="3087" spans="1:30" x14ac:dyDescent="0.3">
      <c r="A3087">
        <v>965</v>
      </c>
      <c r="B3087">
        <v>14662</v>
      </c>
      <c r="C3087" t="s">
        <v>1660</v>
      </c>
      <c r="D3087">
        <v>20160526</v>
      </c>
      <c r="E3087">
        <v>4</v>
      </c>
      <c r="F3087" t="s">
        <v>38</v>
      </c>
      <c r="P3087" t="s">
        <v>42</v>
      </c>
      <c r="AD3087" t="s">
        <v>43</v>
      </c>
    </row>
    <row r="3088" spans="1:30" x14ac:dyDescent="0.3">
      <c r="A3088">
        <v>965</v>
      </c>
      <c r="B3088">
        <v>14663</v>
      </c>
      <c r="C3088" t="s">
        <v>1661</v>
      </c>
      <c r="D3088">
        <v>20160527</v>
      </c>
      <c r="E3088">
        <v>1</v>
      </c>
      <c r="F3088" t="s">
        <v>45</v>
      </c>
      <c r="P3088" t="s">
        <v>42</v>
      </c>
      <c r="AD3088" t="s">
        <v>43</v>
      </c>
    </row>
    <row r="3089" spans="1:30" x14ac:dyDescent="0.3">
      <c r="A3089">
        <v>546</v>
      </c>
      <c r="B3089">
        <v>14695</v>
      </c>
      <c r="C3089" t="s">
        <v>1688</v>
      </c>
      <c r="D3089">
        <v>20160524</v>
      </c>
      <c r="E3089">
        <v>4</v>
      </c>
      <c r="F3089" t="s">
        <v>38</v>
      </c>
      <c r="P3089" t="s">
        <v>42</v>
      </c>
      <c r="AD3089" t="s">
        <v>43</v>
      </c>
    </row>
    <row r="3090" spans="1:30" x14ac:dyDescent="0.3">
      <c r="A3090">
        <v>546</v>
      </c>
      <c r="B3090">
        <v>14696</v>
      </c>
      <c r="C3090" t="s">
        <v>1689</v>
      </c>
      <c r="D3090">
        <v>20160525</v>
      </c>
      <c r="E3090">
        <v>2</v>
      </c>
      <c r="F3090" t="s">
        <v>45</v>
      </c>
      <c r="P3090" t="s">
        <v>42</v>
      </c>
      <c r="AD3090" t="s">
        <v>43</v>
      </c>
    </row>
    <row r="3091" spans="1:30" hidden="1" x14ac:dyDescent="0.3">
      <c r="A3091">
        <v>1500</v>
      </c>
      <c r="B3091">
        <v>22828</v>
      </c>
      <c r="C3091" t="s">
        <v>8051</v>
      </c>
      <c r="AD3091" t="s">
        <v>31</v>
      </c>
    </row>
    <row r="3092" spans="1:30" hidden="1" x14ac:dyDescent="0.3">
      <c r="A3092">
        <v>1500</v>
      </c>
      <c r="B3092">
        <v>22832</v>
      </c>
      <c r="C3092" t="s">
        <v>8052</v>
      </c>
      <c r="AD3092" t="s">
        <v>31</v>
      </c>
    </row>
    <row r="3093" spans="1:30" x14ac:dyDescent="0.3">
      <c r="A3093">
        <v>1009</v>
      </c>
      <c r="B3093">
        <v>15289</v>
      </c>
      <c r="C3093" t="s">
        <v>2464</v>
      </c>
      <c r="D3093">
        <v>20160527</v>
      </c>
      <c r="E3093">
        <v>1</v>
      </c>
      <c r="F3093" t="s">
        <v>45</v>
      </c>
      <c r="P3093" t="s">
        <v>42</v>
      </c>
      <c r="AD3093" t="s">
        <v>43</v>
      </c>
    </row>
    <row r="3094" spans="1:30" x14ac:dyDescent="0.3">
      <c r="A3094">
        <v>78</v>
      </c>
      <c r="B3094">
        <v>15314</v>
      </c>
      <c r="C3094" t="s">
        <v>2520</v>
      </c>
      <c r="D3094">
        <v>20160524</v>
      </c>
      <c r="E3094">
        <v>4</v>
      </c>
      <c r="F3094" t="s">
        <v>45</v>
      </c>
      <c r="G3094">
        <v>1</v>
      </c>
      <c r="P3094" t="s">
        <v>42</v>
      </c>
      <c r="AD3094" t="s">
        <v>43</v>
      </c>
    </row>
    <row r="3095" spans="1:30" hidden="1" x14ac:dyDescent="0.3">
      <c r="A3095">
        <v>78</v>
      </c>
      <c r="B3095">
        <v>22859</v>
      </c>
      <c r="C3095" t="s">
        <v>2529</v>
      </c>
      <c r="AD3095" t="s">
        <v>29</v>
      </c>
    </row>
    <row r="3096" spans="1:30" x14ac:dyDescent="0.3">
      <c r="A3096">
        <v>78</v>
      </c>
      <c r="B3096">
        <v>15318</v>
      </c>
      <c r="C3096" t="s">
        <v>2529</v>
      </c>
      <c r="D3096">
        <v>20160525</v>
      </c>
      <c r="E3096">
        <v>4</v>
      </c>
      <c r="F3096" t="s">
        <v>45</v>
      </c>
      <c r="G3096">
        <v>1</v>
      </c>
      <c r="P3096" t="s">
        <v>42</v>
      </c>
      <c r="AD3096" t="s">
        <v>43</v>
      </c>
    </row>
    <row r="3097" spans="1:30" hidden="1" x14ac:dyDescent="0.3">
      <c r="A3097">
        <v>78</v>
      </c>
      <c r="B3097">
        <v>22864</v>
      </c>
      <c r="C3097" t="s">
        <v>44</v>
      </c>
      <c r="AD3097" t="s">
        <v>29</v>
      </c>
    </row>
    <row r="3098" spans="1:30" hidden="1" x14ac:dyDescent="0.3">
      <c r="A3098">
        <v>1385</v>
      </c>
      <c r="B3098">
        <v>22867</v>
      </c>
      <c r="C3098" t="s">
        <v>8056</v>
      </c>
      <c r="AD3098" t="s">
        <v>29</v>
      </c>
    </row>
    <row r="3099" spans="1:30" x14ac:dyDescent="0.3">
      <c r="A3099">
        <v>78</v>
      </c>
      <c r="B3099">
        <v>15321</v>
      </c>
      <c r="C3099" t="s">
        <v>2532</v>
      </c>
      <c r="D3099">
        <v>20160526</v>
      </c>
      <c r="E3099">
        <v>4</v>
      </c>
      <c r="F3099" t="s">
        <v>45</v>
      </c>
      <c r="G3099">
        <v>1</v>
      </c>
      <c r="P3099" t="s">
        <v>42</v>
      </c>
      <c r="AD3099" t="s">
        <v>43</v>
      </c>
    </row>
    <row r="3100" spans="1:30" x14ac:dyDescent="0.3">
      <c r="A3100">
        <v>1104</v>
      </c>
      <c r="B3100">
        <v>15369</v>
      </c>
      <c r="C3100" t="s">
        <v>2621</v>
      </c>
      <c r="D3100">
        <v>20160525</v>
      </c>
      <c r="E3100">
        <v>4</v>
      </c>
      <c r="F3100" t="s">
        <v>45</v>
      </c>
      <c r="P3100" t="s">
        <v>42</v>
      </c>
      <c r="AD3100" t="s">
        <v>43</v>
      </c>
    </row>
    <row r="3101" spans="1:30" x14ac:dyDescent="0.3">
      <c r="A3101">
        <v>1104</v>
      </c>
      <c r="B3101">
        <v>15370</v>
      </c>
      <c r="C3101" t="s">
        <v>2622</v>
      </c>
      <c r="D3101">
        <v>20160525</v>
      </c>
      <c r="E3101">
        <v>3</v>
      </c>
      <c r="F3101" t="s">
        <v>45</v>
      </c>
      <c r="P3101" t="s">
        <v>42</v>
      </c>
      <c r="AD3101" t="s">
        <v>43</v>
      </c>
    </row>
    <row r="3102" spans="1:30" x14ac:dyDescent="0.3">
      <c r="A3102">
        <v>1104</v>
      </c>
      <c r="B3102">
        <v>15372</v>
      </c>
      <c r="C3102" t="s">
        <v>2623</v>
      </c>
      <c r="D3102">
        <v>20160526</v>
      </c>
      <c r="E3102">
        <v>1</v>
      </c>
      <c r="F3102" t="s">
        <v>38</v>
      </c>
      <c r="G3102">
        <v>1</v>
      </c>
      <c r="H3102" t="s">
        <v>2624</v>
      </c>
      <c r="I3102" t="s">
        <v>2625</v>
      </c>
      <c r="J3102" t="s">
        <v>2626</v>
      </c>
      <c r="P3102" t="s">
        <v>42</v>
      </c>
      <c r="AD3102" t="s">
        <v>43</v>
      </c>
    </row>
    <row r="3103" spans="1:30" x14ac:dyDescent="0.3">
      <c r="A3103">
        <v>1104</v>
      </c>
      <c r="B3103">
        <v>15379</v>
      </c>
      <c r="C3103" t="s">
        <v>2627</v>
      </c>
      <c r="D3103">
        <v>20160527</v>
      </c>
      <c r="E3103">
        <v>4</v>
      </c>
      <c r="F3103" t="s">
        <v>38</v>
      </c>
      <c r="G3103">
        <v>1</v>
      </c>
      <c r="H3103" t="s">
        <v>2624</v>
      </c>
      <c r="I3103" t="s">
        <v>2625</v>
      </c>
      <c r="J3103" t="s">
        <v>2626</v>
      </c>
      <c r="P3103" t="s">
        <v>42</v>
      </c>
      <c r="AD3103" t="s">
        <v>43</v>
      </c>
    </row>
    <row r="3104" spans="1:30" x14ac:dyDescent="0.3">
      <c r="A3104">
        <v>1108</v>
      </c>
      <c r="B3104">
        <v>15383</v>
      </c>
      <c r="C3104" t="s">
        <v>2636</v>
      </c>
      <c r="D3104">
        <v>20160526</v>
      </c>
      <c r="E3104">
        <v>4</v>
      </c>
      <c r="F3104" t="s">
        <v>45</v>
      </c>
      <c r="P3104" t="s">
        <v>42</v>
      </c>
      <c r="AD3104" t="s">
        <v>43</v>
      </c>
    </row>
    <row r="3105" spans="1:30" x14ac:dyDescent="0.3">
      <c r="A3105">
        <v>1108</v>
      </c>
      <c r="B3105">
        <v>15384</v>
      </c>
      <c r="C3105" t="s">
        <v>2637</v>
      </c>
      <c r="D3105">
        <v>20160527</v>
      </c>
      <c r="E3105">
        <v>4</v>
      </c>
      <c r="F3105" t="s">
        <v>45</v>
      </c>
      <c r="P3105" t="s">
        <v>42</v>
      </c>
      <c r="AD3105" t="s">
        <v>43</v>
      </c>
    </row>
    <row r="3106" spans="1:30" x14ac:dyDescent="0.3">
      <c r="A3106">
        <v>258</v>
      </c>
      <c r="B3106">
        <v>15487</v>
      </c>
      <c r="C3106" t="s">
        <v>2807</v>
      </c>
      <c r="D3106">
        <v>20160523</v>
      </c>
      <c r="E3106">
        <v>2</v>
      </c>
      <c r="F3106" t="s">
        <v>45</v>
      </c>
      <c r="H3106" t="s">
        <v>2804</v>
      </c>
      <c r="I3106" t="s">
        <v>2805</v>
      </c>
      <c r="L3106" s="1">
        <v>0.33333333333333331</v>
      </c>
      <c r="P3106" t="s">
        <v>42</v>
      </c>
      <c r="AD3106" t="s">
        <v>43</v>
      </c>
    </row>
    <row r="3107" spans="1:30" x14ac:dyDescent="0.3">
      <c r="A3107">
        <v>258</v>
      </c>
      <c r="B3107">
        <v>15489</v>
      </c>
      <c r="C3107" t="s">
        <v>2808</v>
      </c>
      <c r="D3107">
        <v>20160523</v>
      </c>
      <c r="E3107">
        <v>2</v>
      </c>
      <c r="F3107" t="s">
        <v>45</v>
      </c>
      <c r="L3107" s="1">
        <v>0.4375</v>
      </c>
      <c r="M3107" s="1">
        <v>0.5</v>
      </c>
      <c r="P3107" t="s">
        <v>42</v>
      </c>
      <c r="AD3107" t="s">
        <v>43</v>
      </c>
    </row>
    <row r="3108" spans="1:30" x14ac:dyDescent="0.3">
      <c r="A3108">
        <v>258</v>
      </c>
      <c r="B3108">
        <v>15491</v>
      </c>
      <c r="C3108" t="s">
        <v>2809</v>
      </c>
      <c r="D3108">
        <v>20160523</v>
      </c>
      <c r="E3108">
        <v>2</v>
      </c>
      <c r="F3108" t="s">
        <v>45</v>
      </c>
      <c r="H3108" t="s">
        <v>2804</v>
      </c>
      <c r="L3108" s="1">
        <v>0.64583333333333337</v>
      </c>
      <c r="M3108" s="1">
        <v>0.67708333333333337</v>
      </c>
      <c r="P3108" t="s">
        <v>42</v>
      </c>
      <c r="AD3108" t="s">
        <v>43</v>
      </c>
    </row>
    <row r="3109" spans="1:30" x14ac:dyDescent="0.3">
      <c r="A3109">
        <v>258</v>
      </c>
      <c r="B3109">
        <v>15492</v>
      </c>
      <c r="C3109" t="s">
        <v>2810</v>
      </c>
      <c r="D3109">
        <v>20160524</v>
      </c>
      <c r="E3109">
        <v>4</v>
      </c>
      <c r="F3109" t="s">
        <v>45</v>
      </c>
      <c r="L3109" s="1">
        <v>0.375</v>
      </c>
      <c r="M3109" s="1">
        <v>0.46875</v>
      </c>
      <c r="P3109" t="s">
        <v>42</v>
      </c>
      <c r="AD3109" t="s">
        <v>43</v>
      </c>
    </row>
    <row r="3110" spans="1:30" x14ac:dyDescent="0.3">
      <c r="A3110">
        <v>258</v>
      </c>
      <c r="B3110">
        <v>15493</v>
      </c>
      <c r="C3110" t="s">
        <v>2808</v>
      </c>
      <c r="D3110">
        <v>20160524</v>
      </c>
      <c r="E3110">
        <v>2</v>
      </c>
      <c r="F3110" t="s">
        <v>45</v>
      </c>
      <c r="L3110" s="1">
        <v>0.4375</v>
      </c>
      <c r="M3110" s="1">
        <v>0.5</v>
      </c>
      <c r="P3110" t="s">
        <v>42</v>
      </c>
      <c r="AD3110" t="s">
        <v>43</v>
      </c>
    </row>
    <row r="3111" spans="1:30" x14ac:dyDescent="0.3">
      <c r="A3111">
        <v>258</v>
      </c>
      <c r="B3111">
        <v>15495</v>
      </c>
      <c r="C3111" t="s">
        <v>2811</v>
      </c>
      <c r="D3111">
        <v>20160525</v>
      </c>
      <c r="E3111">
        <v>4</v>
      </c>
      <c r="F3111" t="s">
        <v>45</v>
      </c>
      <c r="H3111" t="s">
        <v>2804</v>
      </c>
      <c r="L3111" s="1">
        <v>0.39583333333333331</v>
      </c>
      <c r="M3111" s="1">
        <v>0.5</v>
      </c>
      <c r="P3111" t="s">
        <v>42</v>
      </c>
      <c r="AD3111" t="s">
        <v>43</v>
      </c>
    </row>
    <row r="3112" spans="1:30" x14ac:dyDescent="0.3">
      <c r="A3112">
        <v>258</v>
      </c>
      <c r="B3112">
        <v>15496</v>
      </c>
      <c r="C3112" t="s">
        <v>2808</v>
      </c>
      <c r="D3112">
        <v>20160525</v>
      </c>
      <c r="E3112">
        <v>4</v>
      </c>
      <c r="F3112" t="s">
        <v>45</v>
      </c>
      <c r="L3112" s="1">
        <v>0.4375</v>
      </c>
      <c r="M3112" s="1">
        <v>0.46875</v>
      </c>
      <c r="P3112" t="s">
        <v>42</v>
      </c>
      <c r="AD3112" t="s">
        <v>43</v>
      </c>
    </row>
    <row r="3113" spans="1:30" x14ac:dyDescent="0.3">
      <c r="A3113">
        <v>258</v>
      </c>
      <c r="B3113">
        <v>15497</v>
      </c>
      <c r="C3113" t="s">
        <v>2812</v>
      </c>
      <c r="D3113">
        <v>20160526</v>
      </c>
      <c r="E3113">
        <v>2</v>
      </c>
      <c r="F3113" t="s">
        <v>45</v>
      </c>
      <c r="L3113" s="1">
        <v>0.39583333333333331</v>
      </c>
      <c r="M3113" s="1">
        <v>0.54166666666666663</v>
      </c>
      <c r="P3113" t="s">
        <v>42</v>
      </c>
      <c r="AD3113" t="s">
        <v>43</v>
      </c>
    </row>
    <row r="3114" spans="1:30" x14ac:dyDescent="0.3">
      <c r="A3114">
        <v>258</v>
      </c>
      <c r="B3114">
        <v>15498</v>
      </c>
      <c r="C3114" t="s">
        <v>2813</v>
      </c>
      <c r="D3114">
        <v>20160526</v>
      </c>
      <c r="E3114">
        <v>4</v>
      </c>
      <c r="F3114" t="s">
        <v>45</v>
      </c>
      <c r="H3114" t="s">
        <v>2804</v>
      </c>
      <c r="L3114" s="1">
        <v>0.375</v>
      </c>
      <c r="M3114" s="1">
        <v>0.67708333333333337</v>
      </c>
      <c r="P3114" t="s">
        <v>42</v>
      </c>
      <c r="AD3114" t="s">
        <v>43</v>
      </c>
    </row>
    <row r="3115" spans="1:30" x14ac:dyDescent="0.3">
      <c r="A3115">
        <v>258</v>
      </c>
      <c r="B3115">
        <v>15499</v>
      </c>
      <c r="C3115" t="s">
        <v>2814</v>
      </c>
      <c r="D3115">
        <v>20160523</v>
      </c>
      <c r="E3115">
        <v>4</v>
      </c>
      <c r="F3115" t="s">
        <v>45</v>
      </c>
      <c r="L3115" s="1">
        <v>0.60416666666666663</v>
      </c>
      <c r="M3115" s="1">
        <v>0.64583333333333337</v>
      </c>
      <c r="P3115" t="s">
        <v>42</v>
      </c>
      <c r="AD3115" t="s">
        <v>43</v>
      </c>
    </row>
    <row r="3116" spans="1:30" x14ac:dyDescent="0.3">
      <c r="A3116">
        <v>258</v>
      </c>
      <c r="B3116">
        <v>15500</v>
      </c>
      <c r="C3116" t="s">
        <v>2814</v>
      </c>
      <c r="D3116">
        <v>20160524</v>
      </c>
      <c r="E3116">
        <v>4</v>
      </c>
      <c r="F3116" t="s">
        <v>45</v>
      </c>
      <c r="L3116" s="1">
        <v>0.60416666666666663</v>
      </c>
      <c r="M3116" s="1">
        <v>0.67708333333333337</v>
      </c>
      <c r="P3116" t="s">
        <v>42</v>
      </c>
      <c r="AD3116" t="s">
        <v>43</v>
      </c>
    </row>
    <row r="3117" spans="1:30" hidden="1" x14ac:dyDescent="0.3">
      <c r="A3117">
        <v>766</v>
      </c>
      <c r="B3117">
        <v>22952</v>
      </c>
      <c r="C3117" t="s">
        <v>8120</v>
      </c>
      <c r="AD3117" t="s">
        <v>31</v>
      </c>
    </row>
    <row r="3118" spans="1:30" hidden="1" x14ac:dyDescent="0.3">
      <c r="A3118">
        <v>36</v>
      </c>
      <c r="B3118">
        <v>22956</v>
      </c>
      <c r="C3118" t="s">
        <v>8121</v>
      </c>
      <c r="AD3118" t="s">
        <v>29</v>
      </c>
    </row>
    <row r="3119" spans="1:30" x14ac:dyDescent="0.3">
      <c r="A3119">
        <v>258</v>
      </c>
      <c r="B3119">
        <v>15501</v>
      </c>
      <c r="C3119" t="s">
        <v>2814</v>
      </c>
      <c r="D3119">
        <v>20160525</v>
      </c>
      <c r="E3119">
        <v>4</v>
      </c>
      <c r="F3119" t="s">
        <v>45</v>
      </c>
      <c r="L3119" s="1">
        <v>0.60416666666666663</v>
      </c>
      <c r="M3119" s="1">
        <v>0.67708333333333337</v>
      </c>
      <c r="P3119" t="s">
        <v>42</v>
      </c>
      <c r="AD3119" t="s">
        <v>43</v>
      </c>
    </row>
    <row r="3120" spans="1:30" hidden="1" x14ac:dyDescent="0.3">
      <c r="A3120">
        <v>303</v>
      </c>
      <c r="B3120">
        <v>22974</v>
      </c>
      <c r="C3120" t="s">
        <v>8124</v>
      </c>
      <c r="AD3120" t="s">
        <v>31</v>
      </c>
    </row>
    <row r="3121" spans="1:30" hidden="1" x14ac:dyDescent="0.3">
      <c r="A3121">
        <v>303</v>
      </c>
      <c r="B3121">
        <v>22982</v>
      </c>
      <c r="C3121" t="s">
        <v>8125</v>
      </c>
      <c r="AD3121" t="s">
        <v>31</v>
      </c>
    </row>
    <row r="3122" spans="1:30" hidden="1" x14ac:dyDescent="0.3">
      <c r="A3122">
        <v>303</v>
      </c>
      <c r="B3122">
        <v>22985</v>
      </c>
      <c r="C3122" t="s">
        <v>8126</v>
      </c>
      <c r="AD3122" t="s">
        <v>31</v>
      </c>
    </row>
    <row r="3123" spans="1:30" hidden="1" x14ac:dyDescent="0.3">
      <c r="A3123">
        <v>303</v>
      </c>
      <c r="B3123">
        <v>22987</v>
      </c>
      <c r="C3123" t="s">
        <v>8126</v>
      </c>
      <c r="AD3123" t="s">
        <v>31</v>
      </c>
    </row>
    <row r="3124" spans="1:30" hidden="1" x14ac:dyDescent="0.3">
      <c r="A3124">
        <v>303</v>
      </c>
      <c r="B3124">
        <v>22991</v>
      </c>
      <c r="C3124" t="s">
        <v>8125</v>
      </c>
      <c r="AD3124" t="s">
        <v>31</v>
      </c>
    </row>
    <row r="3125" spans="1:30" x14ac:dyDescent="0.3">
      <c r="A3125">
        <v>258</v>
      </c>
      <c r="B3125">
        <v>15502</v>
      </c>
      <c r="C3125" t="s">
        <v>2814</v>
      </c>
      <c r="D3125">
        <v>20160526</v>
      </c>
      <c r="E3125">
        <v>4</v>
      </c>
      <c r="F3125" t="s">
        <v>45</v>
      </c>
      <c r="L3125" s="1">
        <v>0.60416666666666663</v>
      </c>
      <c r="M3125" s="1">
        <v>0.67708333333333337</v>
      </c>
      <c r="P3125" t="s">
        <v>42</v>
      </c>
      <c r="AD3125" t="s">
        <v>43</v>
      </c>
    </row>
    <row r="3126" spans="1:30" hidden="1" x14ac:dyDescent="0.3">
      <c r="A3126">
        <v>303</v>
      </c>
      <c r="B3126">
        <v>22994</v>
      </c>
      <c r="C3126" t="s">
        <v>8133</v>
      </c>
      <c r="AD3126" t="s">
        <v>31</v>
      </c>
    </row>
    <row r="3127" spans="1:30" hidden="1" x14ac:dyDescent="0.3">
      <c r="A3127">
        <v>92</v>
      </c>
      <c r="B3127">
        <v>22999</v>
      </c>
      <c r="C3127" t="s">
        <v>8134</v>
      </c>
      <c r="AD3127" t="s">
        <v>31</v>
      </c>
    </row>
    <row r="3128" spans="1:30" x14ac:dyDescent="0.3">
      <c r="A3128">
        <v>258</v>
      </c>
      <c r="B3128">
        <v>15503</v>
      </c>
      <c r="C3128" t="s">
        <v>2815</v>
      </c>
      <c r="D3128">
        <v>20160526</v>
      </c>
      <c r="E3128">
        <v>4</v>
      </c>
      <c r="F3128" t="s">
        <v>38</v>
      </c>
      <c r="L3128" s="1">
        <v>0.67708333333333337</v>
      </c>
      <c r="M3128" s="1">
        <v>0.72916666666666663</v>
      </c>
      <c r="P3128" t="s">
        <v>42</v>
      </c>
      <c r="AD3128" t="s">
        <v>43</v>
      </c>
    </row>
    <row r="3129" spans="1:30" x14ac:dyDescent="0.3">
      <c r="A3129">
        <v>246</v>
      </c>
      <c r="B3129">
        <v>15865</v>
      </c>
      <c r="C3129" t="s">
        <v>3064</v>
      </c>
      <c r="D3129">
        <v>20160524</v>
      </c>
      <c r="E3129">
        <v>2</v>
      </c>
      <c r="F3129" t="s">
        <v>45</v>
      </c>
      <c r="P3129" t="s">
        <v>42</v>
      </c>
      <c r="AD3129" t="s">
        <v>43</v>
      </c>
    </row>
    <row r="3130" spans="1:30" x14ac:dyDescent="0.3">
      <c r="A3130">
        <v>246</v>
      </c>
      <c r="B3130">
        <v>15866</v>
      </c>
      <c r="C3130" t="s">
        <v>3065</v>
      </c>
      <c r="D3130">
        <v>20160525</v>
      </c>
      <c r="E3130">
        <v>2</v>
      </c>
      <c r="F3130" t="s">
        <v>45</v>
      </c>
      <c r="P3130" t="s">
        <v>42</v>
      </c>
      <c r="AD3130" t="s">
        <v>43</v>
      </c>
    </row>
    <row r="3131" spans="1:30" x14ac:dyDescent="0.3">
      <c r="A3131">
        <v>246</v>
      </c>
      <c r="B3131">
        <v>15868</v>
      </c>
      <c r="C3131" t="s">
        <v>3066</v>
      </c>
      <c r="D3131">
        <v>20160526</v>
      </c>
      <c r="E3131">
        <v>2</v>
      </c>
      <c r="F3131" t="s">
        <v>45</v>
      </c>
      <c r="P3131" t="s">
        <v>42</v>
      </c>
      <c r="AD3131" t="s">
        <v>43</v>
      </c>
    </row>
    <row r="3132" spans="1:30" hidden="1" x14ac:dyDescent="0.3">
      <c r="A3132">
        <v>1502</v>
      </c>
      <c r="B3132">
        <v>23037</v>
      </c>
      <c r="C3132" t="s">
        <v>8151</v>
      </c>
      <c r="AD3132" t="s">
        <v>29</v>
      </c>
    </row>
    <row r="3133" spans="1:30" x14ac:dyDescent="0.3">
      <c r="A3133">
        <v>1104</v>
      </c>
      <c r="B3133">
        <v>16010</v>
      </c>
      <c r="C3133" t="s">
        <v>3264</v>
      </c>
      <c r="D3133">
        <v>20160523</v>
      </c>
      <c r="E3133">
        <v>2</v>
      </c>
      <c r="F3133" t="s">
        <v>45</v>
      </c>
      <c r="P3133" t="s">
        <v>42</v>
      </c>
      <c r="AD3133" t="s">
        <v>43</v>
      </c>
    </row>
    <row r="3134" spans="1:30" x14ac:dyDescent="0.3">
      <c r="A3134">
        <v>612</v>
      </c>
      <c r="B3134">
        <v>16103</v>
      </c>
      <c r="C3134" t="s">
        <v>3426</v>
      </c>
      <c r="D3134">
        <v>20160526</v>
      </c>
      <c r="E3134">
        <v>4</v>
      </c>
      <c r="F3134" t="s">
        <v>45</v>
      </c>
      <c r="P3134" t="s">
        <v>42</v>
      </c>
      <c r="AD3134" t="s">
        <v>43</v>
      </c>
    </row>
    <row r="3135" spans="1:30" x14ac:dyDescent="0.3">
      <c r="A3135">
        <v>612</v>
      </c>
      <c r="B3135">
        <v>16105</v>
      </c>
      <c r="C3135" t="s">
        <v>3427</v>
      </c>
      <c r="D3135">
        <v>20160527</v>
      </c>
      <c r="E3135">
        <v>4</v>
      </c>
      <c r="F3135" t="s">
        <v>45</v>
      </c>
      <c r="P3135" t="s">
        <v>42</v>
      </c>
      <c r="AD3135" t="s">
        <v>43</v>
      </c>
    </row>
    <row r="3136" spans="1:30" x14ac:dyDescent="0.3">
      <c r="A3136">
        <v>1208</v>
      </c>
      <c r="B3136">
        <v>16110</v>
      </c>
      <c r="C3136" t="s">
        <v>1161</v>
      </c>
      <c r="D3136">
        <v>20160526</v>
      </c>
      <c r="E3136">
        <v>2</v>
      </c>
      <c r="F3136" t="s">
        <v>45</v>
      </c>
      <c r="P3136" t="s">
        <v>42</v>
      </c>
      <c r="AD3136" t="s">
        <v>43</v>
      </c>
    </row>
    <row r="3137" spans="1:30" x14ac:dyDescent="0.3">
      <c r="A3137">
        <v>1208</v>
      </c>
      <c r="B3137">
        <v>16111</v>
      </c>
      <c r="C3137" t="s">
        <v>3432</v>
      </c>
      <c r="D3137">
        <v>20160523</v>
      </c>
      <c r="E3137">
        <v>2</v>
      </c>
      <c r="F3137" t="s">
        <v>38</v>
      </c>
      <c r="P3137" t="s">
        <v>42</v>
      </c>
      <c r="AD3137" t="s">
        <v>43</v>
      </c>
    </row>
    <row r="3138" spans="1:30" x14ac:dyDescent="0.3">
      <c r="A3138">
        <v>612</v>
      </c>
      <c r="B3138">
        <v>16113</v>
      </c>
      <c r="C3138" t="s">
        <v>3433</v>
      </c>
      <c r="D3138">
        <v>20160527</v>
      </c>
      <c r="E3138">
        <v>4</v>
      </c>
      <c r="F3138" t="s">
        <v>45</v>
      </c>
      <c r="P3138" t="s">
        <v>42</v>
      </c>
      <c r="AD3138" t="s">
        <v>43</v>
      </c>
    </row>
    <row r="3139" spans="1:30" x14ac:dyDescent="0.3">
      <c r="A3139">
        <v>612</v>
      </c>
      <c r="B3139">
        <v>16130</v>
      </c>
      <c r="C3139" t="s">
        <v>3446</v>
      </c>
      <c r="D3139">
        <v>20160525</v>
      </c>
      <c r="E3139">
        <v>1</v>
      </c>
      <c r="F3139" t="s">
        <v>45</v>
      </c>
      <c r="P3139" t="s">
        <v>42</v>
      </c>
      <c r="AD3139" t="s">
        <v>43</v>
      </c>
    </row>
    <row r="3140" spans="1:30" x14ac:dyDescent="0.3">
      <c r="A3140">
        <v>612</v>
      </c>
      <c r="B3140">
        <v>16132</v>
      </c>
      <c r="C3140" t="s">
        <v>3449</v>
      </c>
      <c r="D3140">
        <v>20160524</v>
      </c>
      <c r="E3140">
        <v>3</v>
      </c>
      <c r="F3140" t="s">
        <v>45</v>
      </c>
      <c r="P3140" t="s">
        <v>42</v>
      </c>
      <c r="AD3140" t="s">
        <v>43</v>
      </c>
    </row>
    <row r="3141" spans="1:30" x14ac:dyDescent="0.3">
      <c r="A3141">
        <v>1138</v>
      </c>
      <c r="B3141">
        <v>16314</v>
      </c>
      <c r="C3141" t="s">
        <v>3526</v>
      </c>
      <c r="D3141">
        <v>20160526</v>
      </c>
      <c r="E3141">
        <v>1</v>
      </c>
      <c r="F3141" t="s">
        <v>45</v>
      </c>
      <c r="P3141" t="s">
        <v>42</v>
      </c>
      <c r="AD3141" t="s">
        <v>43</v>
      </c>
    </row>
    <row r="3142" spans="1:30" x14ac:dyDescent="0.3">
      <c r="A3142">
        <v>1138</v>
      </c>
      <c r="B3142">
        <v>16315</v>
      </c>
      <c r="C3142" t="s">
        <v>3527</v>
      </c>
      <c r="D3142">
        <v>20160527</v>
      </c>
      <c r="E3142">
        <v>1</v>
      </c>
      <c r="F3142" t="s">
        <v>45</v>
      </c>
      <c r="P3142" t="s">
        <v>42</v>
      </c>
      <c r="AD3142" t="s">
        <v>43</v>
      </c>
    </row>
    <row r="3143" spans="1:30" x14ac:dyDescent="0.3">
      <c r="A3143">
        <v>546</v>
      </c>
      <c r="B3143">
        <v>16574</v>
      </c>
      <c r="C3143" t="s">
        <v>3868</v>
      </c>
      <c r="D3143">
        <v>20160526</v>
      </c>
      <c r="E3143">
        <v>4</v>
      </c>
      <c r="F3143" t="s">
        <v>38</v>
      </c>
      <c r="P3143" t="s">
        <v>42</v>
      </c>
      <c r="AD3143" t="s">
        <v>43</v>
      </c>
    </row>
    <row r="3144" spans="1:30" x14ac:dyDescent="0.3">
      <c r="A3144">
        <v>546</v>
      </c>
      <c r="B3144">
        <v>16577</v>
      </c>
      <c r="C3144" t="s">
        <v>3869</v>
      </c>
      <c r="D3144">
        <v>20160523</v>
      </c>
      <c r="E3144">
        <v>3</v>
      </c>
      <c r="F3144" t="s">
        <v>45</v>
      </c>
      <c r="P3144" t="s">
        <v>42</v>
      </c>
      <c r="AD3144" t="s">
        <v>43</v>
      </c>
    </row>
    <row r="3145" spans="1:30" x14ac:dyDescent="0.3">
      <c r="A3145">
        <v>1276</v>
      </c>
      <c r="B3145">
        <v>16648</v>
      </c>
      <c r="C3145" t="s">
        <v>3943</v>
      </c>
      <c r="D3145">
        <v>20160523</v>
      </c>
      <c r="E3145">
        <v>1</v>
      </c>
      <c r="F3145" t="s">
        <v>45</v>
      </c>
      <c r="P3145" t="s">
        <v>42</v>
      </c>
      <c r="AD3145" t="s">
        <v>43</v>
      </c>
    </row>
    <row r="3146" spans="1:30" x14ac:dyDescent="0.3">
      <c r="A3146">
        <v>384</v>
      </c>
      <c r="B3146">
        <v>16704</v>
      </c>
      <c r="C3146" t="s">
        <v>4039</v>
      </c>
      <c r="D3146">
        <v>20160523</v>
      </c>
      <c r="E3146">
        <v>2</v>
      </c>
      <c r="F3146" t="s">
        <v>45</v>
      </c>
      <c r="P3146" t="s">
        <v>42</v>
      </c>
      <c r="AD3146" t="s">
        <v>43</v>
      </c>
    </row>
    <row r="3147" spans="1:30" x14ac:dyDescent="0.3">
      <c r="A3147">
        <v>384</v>
      </c>
      <c r="B3147">
        <v>16705</v>
      </c>
      <c r="C3147" t="s">
        <v>4040</v>
      </c>
      <c r="D3147">
        <v>20160523</v>
      </c>
      <c r="E3147">
        <v>2</v>
      </c>
      <c r="F3147" t="s">
        <v>45</v>
      </c>
      <c r="P3147" t="s">
        <v>42</v>
      </c>
      <c r="AD3147" t="s">
        <v>43</v>
      </c>
    </row>
    <row r="3148" spans="1:30" x14ac:dyDescent="0.3">
      <c r="A3148">
        <v>384</v>
      </c>
      <c r="B3148">
        <v>16706</v>
      </c>
      <c r="C3148" t="s">
        <v>4041</v>
      </c>
      <c r="D3148">
        <v>20160523</v>
      </c>
      <c r="E3148">
        <v>3</v>
      </c>
      <c r="F3148" t="s">
        <v>45</v>
      </c>
      <c r="P3148" t="s">
        <v>42</v>
      </c>
      <c r="AD3148" t="s">
        <v>43</v>
      </c>
    </row>
    <row r="3149" spans="1:30" hidden="1" x14ac:dyDescent="0.3">
      <c r="A3149">
        <v>115</v>
      </c>
      <c r="B3149">
        <v>23069</v>
      </c>
      <c r="C3149" t="s">
        <v>7191</v>
      </c>
      <c r="AD3149" t="s">
        <v>29</v>
      </c>
    </row>
    <row r="3150" spans="1:30" x14ac:dyDescent="0.3">
      <c r="A3150">
        <v>384</v>
      </c>
      <c r="B3150">
        <v>16724</v>
      </c>
      <c r="C3150" t="s">
        <v>4049</v>
      </c>
      <c r="D3150">
        <v>20160524</v>
      </c>
      <c r="E3150">
        <v>3</v>
      </c>
      <c r="F3150" t="s">
        <v>45</v>
      </c>
      <c r="P3150" t="s">
        <v>42</v>
      </c>
      <c r="AD3150" t="s">
        <v>43</v>
      </c>
    </row>
    <row r="3151" spans="1:30" hidden="1" x14ac:dyDescent="0.3">
      <c r="A3151">
        <v>115</v>
      </c>
      <c r="B3151">
        <v>23073</v>
      </c>
      <c r="C3151" t="s">
        <v>2128</v>
      </c>
      <c r="AD3151" t="s">
        <v>31</v>
      </c>
    </row>
    <row r="3152" spans="1:30" x14ac:dyDescent="0.3">
      <c r="A3152">
        <v>384</v>
      </c>
      <c r="B3152">
        <v>16727</v>
      </c>
      <c r="C3152" t="s">
        <v>4054</v>
      </c>
      <c r="D3152">
        <v>20160525</v>
      </c>
      <c r="E3152">
        <v>3</v>
      </c>
      <c r="F3152" t="s">
        <v>45</v>
      </c>
      <c r="P3152" t="s">
        <v>42</v>
      </c>
      <c r="AD3152" t="s">
        <v>43</v>
      </c>
    </row>
    <row r="3153" spans="1:30" x14ac:dyDescent="0.3">
      <c r="A3153">
        <v>384</v>
      </c>
      <c r="B3153">
        <v>16730</v>
      </c>
      <c r="C3153" t="s">
        <v>4055</v>
      </c>
      <c r="D3153">
        <v>20160526</v>
      </c>
      <c r="E3153">
        <v>1</v>
      </c>
      <c r="F3153" t="s">
        <v>45</v>
      </c>
      <c r="P3153" t="s">
        <v>42</v>
      </c>
      <c r="AD3153" t="s">
        <v>43</v>
      </c>
    </row>
    <row r="3154" spans="1:30" x14ac:dyDescent="0.3">
      <c r="A3154">
        <v>384</v>
      </c>
      <c r="B3154">
        <v>16827</v>
      </c>
      <c r="C3154" t="s">
        <v>4228</v>
      </c>
      <c r="D3154">
        <v>20160524</v>
      </c>
      <c r="E3154">
        <v>3</v>
      </c>
      <c r="F3154" t="s">
        <v>45</v>
      </c>
      <c r="P3154" t="s">
        <v>42</v>
      </c>
      <c r="AD3154" t="s">
        <v>43</v>
      </c>
    </row>
    <row r="3155" spans="1:30" hidden="1" x14ac:dyDescent="0.3">
      <c r="A3155">
        <v>1499</v>
      </c>
      <c r="B3155">
        <v>23088</v>
      </c>
      <c r="C3155" t="s">
        <v>8206</v>
      </c>
      <c r="AD3155" t="s">
        <v>29</v>
      </c>
    </row>
    <row r="3156" spans="1:30" hidden="1" x14ac:dyDescent="0.3">
      <c r="A3156">
        <v>1499</v>
      </c>
      <c r="B3156">
        <v>23094</v>
      </c>
      <c r="C3156" t="s">
        <v>7925</v>
      </c>
      <c r="AD3156" t="s">
        <v>29</v>
      </c>
    </row>
    <row r="3157" spans="1:30" x14ac:dyDescent="0.3">
      <c r="A3157">
        <v>1307</v>
      </c>
      <c r="B3157">
        <v>16968</v>
      </c>
      <c r="C3157" t="s">
        <v>3904</v>
      </c>
      <c r="D3157">
        <v>20160524</v>
      </c>
      <c r="E3157">
        <v>2</v>
      </c>
      <c r="F3157" t="s">
        <v>45</v>
      </c>
      <c r="P3157" t="s">
        <v>42</v>
      </c>
      <c r="AD3157" t="s">
        <v>43</v>
      </c>
    </row>
    <row r="3158" spans="1:30" x14ac:dyDescent="0.3">
      <c r="A3158">
        <v>1307</v>
      </c>
      <c r="B3158">
        <v>16970</v>
      </c>
      <c r="C3158" t="s">
        <v>4314</v>
      </c>
      <c r="D3158">
        <v>20160525</v>
      </c>
      <c r="E3158">
        <v>2</v>
      </c>
      <c r="F3158" t="s">
        <v>45</v>
      </c>
      <c r="P3158" t="s">
        <v>42</v>
      </c>
      <c r="AD3158" t="s">
        <v>43</v>
      </c>
    </row>
    <row r="3159" spans="1:30" hidden="1" x14ac:dyDescent="0.3">
      <c r="A3159">
        <v>322</v>
      </c>
      <c r="B3159">
        <v>23102</v>
      </c>
      <c r="C3159" t="s">
        <v>8215</v>
      </c>
      <c r="AD3159" t="s">
        <v>29</v>
      </c>
    </row>
    <row r="3160" spans="1:30" hidden="1" x14ac:dyDescent="0.3">
      <c r="A3160">
        <v>1242</v>
      </c>
      <c r="B3160">
        <v>23105</v>
      </c>
      <c r="C3160" t="s">
        <v>8216</v>
      </c>
      <c r="AD3160" t="s">
        <v>29</v>
      </c>
    </row>
    <row r="3161" spans="1:30" hidden="1" x14ac:dyDescent="0.3">
      <c r="A3161">
        <v>867</v>
      </c>
      <c r="B3161">
        <v>23109</v>
      </c>
      <c r="C3161" t="s">
        <v>8217</v>
      </c>
      <c r="AD3161" t="s">
        <v>31</v>
      </c>
    </row>
    <row r="3162" spans="1:30" hidden="1" x14ac:dyDescent="0.3">
      <c r="A3162">
        <v>867</v>
      </c>
      <c r="B3162">
        <v>23111</v>
      </c>
      <c r="C3162" t="s">
        <v>8218</v>
      </c>
      <c r="AD3162" t="s">
        <v>31</v>
      </c>
    </row>
    <row r="3163" spans="1:30" x14ac:dyDescent="0.3">
      <c r="A3163">
        <v>1307</v>
      </c>
      <c r="B3163">
        <v>16972</v>
      </c>
      <c r="C3163" t="s">
        <v>4315</v>
      </c>
      <c r="D3163">
        <v>20160526</v>
      </c>
      <c r="E3163">
        <v>2</v>
      </c>
      <c r="F3163" t="s">
        <v>38</v>
      </c>
      <c r="P3163" t="s">
        <v>42</v>
      </c>
      <c r="AD3163" t="s">
        <v>43</v>
      </c>
    </row>
    <row r="3164" spans="1:30" x14ac:dyDescent="0.3">
      <c r="A3164">
        <v>1309</v>
      </c>
      <c r="B3164">
        <v>16986</v>
      </c>
      <c r="C3164" t="s">
        <v>4351</v>
      </c>
      <c r="D3164">
        <v>20160523</v>
      </c>
      <c r="E3164">
        <v>2</v>
      </c>
      <c r="F3164" t="s">
        <v>45</v>
      </c>
      <c r="H3164" t="s">
        <v>4352</v>
      </c>
      <c r="I3164" t="s">
        <v>4353</v>
      </c>
      <c r="J3164" t="s">
        <v>41</v>
      </c>
      <c r="L3164">
        <v>9</v>
      </c>
      <c r="M3164">
        <v>11</v>
      </c>
      <c r="N3164" t="s">
        <v>4354</v>
      </c>
      <c r="P3164" t="s">
        <v>42</v>
      </c>
      <c r="AD3164" t="s">
        <v>43</v>
      </c>
    </row>
    <row r="3165" spans="1:30" x14ac:dyDescent="0.3">
      <c r="A3165">
        <v>966</v>
      </c>
      <c r="B3165">
        <v>17085</v>
      </c>
      <c r="C3165" t="s">
        <v>4549</v>
      </c>
      <c r="D3165">
        <v>20160525</v>
      </c>
      <c r="E3165">
        <v>4</v>
      </c>
      <c r="F3165" t="s">
        <v>45</v>
      </c>
      <c r="P3165" t="s">
        <v>42</v>
      </c>
      <c r="AD3165" t="s">
        <v>43</v>
      </c>
    </row>
    <row r="3166" spans="1:30" x14ac:dyDescent="0.3">
      <c r="A3166">
        <v>966</v>
      </c>
      <c r="B3166">
        <v>17101</v>
      </c>
      <c r="C3166" t="s">
        <v>4586</v>
      </c>
      <c r="D3166">
        <v>20160527</v>
      </c>
      <c r="E3166">
        <v>4</v>
      </c>
      <c r="F3166" t="s">
        <v>45</v>
      </c>
      <c r="P3166" t="s">
        <v>42</v>
      </c>
      <c r="AD3166" t="s">
        <v>43</v>
      </c>
    </row>
    <row r="3167" spans="1:30" x14ac:dyDescent="0.3">
      <c r="A3167">
        <v>1330</v>
      </c>
      <c r="B3167">
        <v>17124</v>
      </c>
      <c r="C3167" t="s">
        <v>4630</v>
      </c>
      <c r="D3167">
        <v>20160524</v>
      </c>
      <c r="E3167">
        <v>2</v>
      </c>
      <c r="F3167" t="s">
        <v>45</v>
      </c>
      <c r="G3167">
        <v>1</v>
      </c>
      <c r="L3167" s="1">
        <v>0.5</v>
      </c>
      <c r="M3167" s="1">
        <v>0.51388888888888895</v>
      </c>
      <c r="N3167" t="s">
        <v>4631</v>
      </c>
      <c r="P3167" t="s">
        <v>42</v>
      </c>
      <c r="AD3167" t="s">
        <v>43</v>
      </c>
    </row>
    <row r="3168" spans="1:30" x14ac:dyDescent="0.3">
      <c r="A3168">
        <v>1330</v>
      </c>
      <c r="B3168">
        <v>17129</v>
      </c>
      <c r="C3168" t="s">
        <v>4641</v>
      </c>
      <c r="D3168">
        <v>20160525</v>
      </c>
      <c r="E3168">
        <v>2</v>
      </c>
      <c r="F3168" t="s">
        <v>45</v>
      </c>
      <c r="G3168">
        <v>1</v>
      </c>
      <c r="M3168" s="1">
        <v>0.3611111111111111</v>
      </c>
      <c r="N3168">
        <v>16</v>
      </c>
      <c r="P3168" t="s">
        <v>42</v>
      </c>
      <c r="AD3168" t="s">
        <v>43</v>
      </c>
    </row>
    <row r="3169" spans="1:30" x14ac:dyDescent="0.3">
      <c r="A3169">
        <v>1330</v>
      </c>
      <c r="B3169">
        <v>17131</v>
      </c>
      <c r="C3169" t="s">
        <v>4647</v>
      </c>
      <c r="D3169">
        <v>20160526</v>
      </c>
      <c r="E3169">
        <v>2</v>
      </c>
      <c r="F3169" t="s">
        <v>45</v>
      </c>
      <c r="G3169">
        <v>1</v>
      </c>
      <c r="H3169" t="s">
        <v>4648</v>
      </c>
      <c r="L3169" s="1">
        <v>0.5</v>
      </c>
      <c r="M3169" s="1">
        <v>0.51388888888888895</v>
      </c>
      <c r="P3169" t="s">
        <v>42</v>
      </c>
      <c r="AD3169" t="s">
        <v>43</v>
      </c>
    </row>
    <row r="3170" spans="1:30" x14ac:dyDescent="0.3">
      <c r="A3170">
        <v>178</v>
      </c>
      <c r="B3170">
        <v>17233</v>
      </c>
      <c r="C3170" t="s">
        <v>4829</v>
      </c>
      <c r="D3170">
        <v>20160523</v>
      </c>
      <c r="E3170">
        <v>4</v>
      </c>
      <c r="F3170" t="s">
        <v>45</v>
      </c>
      <c r="P3170" t="s">
        <v>42</v>
      </c>
      <c r="AD3170" t="s">
        <v>43</v>
      </c>
    </row>
    <row r="3171" spans="1:30" x14ac:dyDescent="0.3">
      <c r="A3171">
        <v>178</v>
      </c>
      <c r="B3171">
        <v>17234</v>
      </c>
      <c r="C3171" t="s">
        <v>4830</v>
      </c>
      <c r="D3171">
        <v>20160524</v>
      </c>
      <c r="E3171">
        <v>2</v>
      </c>
      <c r="F3171" t="s">
        <v>38</v>
      </c>
      <c r="H3171" t="s">
        <v>4828</v>
      </c>
      <c r="L3171" s="1">
        <v>0.52083333333333337</v>
      </c>
      <c r="M3171" s="1">
        <v>0.5625</v>
      </c>
      <c r="P3171" t="s">
        <v>42</v>
      </c>
      <c r="AD3171" t="s">
        <v>43</v>
      </c>
    </row>
    <row r="3172" spans="1:30" x14ac:dyDescent="0.3">
      <c r="A3172">
        <v>178</v>
      </c>
      <c r="B3172">
        <v>17235</v>
      </c>
      <c r="C3172" t="s">
        <v>4831</v>
      </c>
      <c r="D3172">
        <v>20160524</v>
      </c>
      <c r="E3172">
        <v>1</v>
      </c>
      <c r="F3172" t="s">
        <v>38</v>
      </c>
      <c r="H3172" t="s">
        <v>4828</v>
      </c>
      <c r="P3172" t="s">
        <v>42</v>
      </c>
      <c r="AD3172" t="s">
        <v>43</v>
      </c>
    </row>
    <row r="3173" spans="1:30" hidden="1" x14ac:dyDescent="0.3">
      <c r="A3173">
        <v>1503</v>
      </c>
      <c r="B3173">
        <v>23136</v>
      </c>
      <c r="C3173" t="s">
        <v>8235</v>
      </c>
      <c r="AD3173" t="s">
        <v>31</v>
      </c>
    </row>
    <row r="3174" spans="1:30" hidden="1" x14ac:dyDescent="0.3">
      <c r="A3174">
        <v>1042</v>
      </c>
      <c r="B3174">
        <v>23145</v>
      </c>
      <c r="C3174" t="s">
        <v>8236</v>
      </c>
      <c r="AD3174" t="s">
        <v>31</v>
      </c>
    </row>
    <row r="3175" spans="1:30" hidden="1" x14ac:dyDescent="0.3">
      <c r="A3175">
        <v>927</v>
      </c>
      <c r="B3175">
        <v>23152</v>
      </c>
      <c r="C3175" t="s">
        <v>8237</v>
      </c>
      <c r="AD3175" t="s">
        <v>31</v>
      </c>
    </row>
    <row r="3176" spans="1:30" x14ac:dyDescent="0.3">
      <c r="A3176">
        <v>178</v>
      </c>
      <c r="B3176">
        <v>17239</v>
      </c>
      <c r="C3176" t="s">
        <v>4839</v>
      </c>
      <c r="D3176">
        <v>20160525</v>
      </c>
      <c r="E3176">
        <v>3</v>
      </c>
      <c r="F3176" t="s">
        <v>45</v>
      </c>
      <c r="P3176" t="s">
        <v>42</v>
      </c>
      <c r="AD3176" t="s">
        <v>43</v>
      </c>
    </row>
    <row r="3177" spans="1:30" x14ac:dyDescent="0.3">
      <c r="A3177">
        <v>178</v>
      </c>
      <c r="B3177">
        <v>17242</v>
      </c>
      <c r="C3177" t="s">
        <v>4841</v>
      </c>
      <c r="D3177">
        <v>20160525</v>
      </c>
      <c r="E3177">
        <v>1</v>
      </c>
      <c r="F3177" t="s">
        <v>45</v>
      </c>
      <c r="P3177" t="s">
        <v>42</v>
      </c>
      <c r="AD3177" t="s">
        <v>43</v>
      </c>
    </row>
    <row r="3178" spans="1:30" x14ac:dyDescent="0.3">
      <c r="A3178">
        <v>178</v>
      </c>
      <c r="B3178">
        <v>17244</v>
      </c>
      <c r="C3178" t="s">
        <v>4843</v>
      </c>
      <c r="D3178">
        <v>20160526</v>
      </c>
      <c r="E3178">
        <v>4</v>
      </c>
      <c r="F3178" t="s">
        <v>45</v>
      </c>
      <c r="P3178" t="s">
        <v>42</v>
      </c>
      <c r="AD3178" t="s">
        <v>43</v>
      </c>
    </row>
    <row r="3179" spans="1:30" x14ac:dyDescent="0.3">
      <c r="A3179">
        <v>178</v>
      </c>
      <c r="B3179">
        <v>17245</v>
      </c>
      <c r="C3179" t="s">
        <v>4844</v>
      </c>
      <c r="D3179">
        <v>20160527</v>
      </c>
      <c r="E3179">
        <v>2</v>
      </c>
      <c r="F3179" t="s">
        <v>38</v>
      </c>
      <c r="P3179" t="s">
        <v>42</v>
      </c>
      <c r="AD3179" t="s">
        <v>43</v>
      </c>
    </row>
    <row r="3180" spans="1:30" x14ac:dyDescent="0.3">
      <c r="A3180">
        <v>178</v>
      </c>
      <c r="B3180">
        <v>17248</v>
      </c>
      <c r="C3180" t="s">
        <v>4846</v>
      </c>
      <c r="D3180">
        <v>20160527</v>
      </c>
      <c r="E3180">
        <v>3</v>
      </c>
      <c r="F3180" t="s">
        <v>45</v>
      </c>
      <c r="P3180" t="s">
        <v>42</v>
      </c>
      <c r="AD3180" t="s">
        <v>43</v>
      </c>
    </row>
    <row r="3181" spans="1:30" x14ac:dyDescent="0.3">
      <c r="A3181">
        <v>807</v>
      </c>
      <c r="B3181">
        <v>17260</v>
      </c>
      <c r="C3181" t="s">
        <v>4867</v>
      </c>
      <c r="D3181">
        <v>20160523</v>
      </c>
      <c r="E3181">
        <v>3</v>
      </c>
      <c r="F3181" t="s">
        <v>38</v>
      </c>
      <c r="L3181" s="1">
        <v>0.4375</v>
      </c>
      <c r="P3181" t="s">
        <v>42</v>
      </c>
      <c r="AD3181" t="s">
        <v>43</v>
      </c>
    </row>
    <row r="3182" spans="1:30" x14ac:dyDescent="0.3">
      <c r="A3182">
        <v>807</v>
      </c>
      <c r="B3182">
        <v>17268</v>
      </c>
      <c r="C3182" t="s">
        <v>4870</v>
      </c>
      <c r="D3182">
        <v>20160526</v>
      </c>
      <c r="E3182">
        <v>3</v>
      </c>
      <c r="F3182" t="s">
        <v>38</v>
      </c>
      <c r="L3182" s="1">
        <v>0.41666666666666669</v>
      </c>
      <c r="P3182" t="s">
        <v>42</v>
      </c>
      <c r="AD3182" t="s">
        <v>43</v>
      </c>
    </row>
    <row r="3183" spans="1:30" x14ac:dyDescent="0.3">
      <c r="A3183">
        <v>807</v>
      </c>
      <c r="B3183">
        <v>17272</v>
      </c>
      <c r="C3183" t="s">
        <v>4876</v>
      </c>
      <c r="D3183">
        <v>20160527</v>
      </c>
      <c r="E3183">
        <v>1</v>
      </c>
      <c r="F3183" t="s">
        <v>38</v>
      </c>
      <c r="P3183" t="s">
        <v>42</v>
      </c>
      <c r="AD3183" t="s">
        <v>43</v>
      </c>
    </row>
    <row r="3184" spans="1:30" x14ac:dyDescent="0.3">
      <c r="A3184">
        <v>1368</v>
      </c>
      <c r="B3184">
        <v>17307</v>
      </c>
      <c r="C3184" t="s">
        <v>4912</v>
      </c>
      <c r="D3184">
        <v>20160524</v>
      </c>
      <c r="E3184">
        <v>1</v>
      </c>
      <c r="F3184" t="s">
        <v>45</v>
      </c>
      <c r="H3184" t="s">
        <v>4913</v>
      </c>
      <c r="P3184" t="s">
        <v>42</v>
      </c>
      <c r="AD3184" t="s">
        <v>43</v>
      </c>
    </row>
    <row r="3185" spans="1:30" x14ac:dyDescent="0.3">
      <c r="A3185">
        <v>1368</v>
      </c>
      <c r="B3185">
        <v>17311</v>
      </c>
      <c r="C3185" t="s">
        <v>4921</v>
      </c>
      <c r="D3185">
        <v>20160524</v>
      </c>
      <c r="E3185">
        <v>2</v>
      </c>
      <c r="F3185" t="s">
        <v>45</v>
      </c>
      <c r="P3185" t="s">
        <v>42</v>
      </c>
      <c r="AD3185" t="s">
        <v>43</v>
      </c>
    </row>
    <row r="3186" spans="1:30" x14ac:dyDescent="0.3">
      <c r="A3186">
        <v>1368</v>
      </c>
      <c r="B3186">
        <v>17312</v>
      </c>
      <c r="C3186" t="s">
        <v>4922</v>
      </c>
      <c r="D3186">
        <v>20160525</v>
      </c>
      <c r="E3186">
        <v>2</v>
      </c>
      <c r="F3186" t="s">
        <v>45</v>
      </c>
      <c r="G3186">
        <v>1</v>
      </c>
      <c r="L3186" s="1">
        <v>0.60416666666666663</v>
      </c>
      <c r="M3186" s="1">
        <v>0.64583333333333337</v>
      </c>
      <c r="P3186" t="s">
        <v>42</v>
      </c>
      <c r="AD3186" t="s">
        <v>43</v>
      </c>
    </row>
    <row r="3187" spans="1:30" x14ac:dyDescent="0.3">
      <c r="A3187">
        <v>1294</v>
      </c>
      <c r="B3187">
        <v>17545</v>
      </c>
      <c r="C3187" t="s">
        <v>4990</v>
      </c>
      <c r="D3187">
        <v>20160524</v>
      </c>
      <c r="E3187">
        <v>1</v>
      </c>
      <c r="F3187" t="s">
        <v>45</v>
      </c>
      <c r="P3187" t="s">
        <v>42</v>
      </c>
      <c r="AD3187" t="s">
        <v>43</v>
      </c>
    </row>
    <row r="3188" spans="1:30" x14ac:dyDescent="0.3">
      <c r="A3188">
        <v>766</v>
      </c>
      <c r="B3188">
        <v>17557</v>
      </c>
      <c r="C3188" t="s">
        <v>5003</v>
      </c>
      <c r="D3188">
        <v>20160523</v>
      </c>
      <c r="E3188">
        <v>4</v>
      </c>
      <c r="F3188" t="s">
        <v>38</v>
      </c>
      <c r="P3188" t="s">
        <v>42</v>
      </c>
      <c r="AD3188" t="s">
        <v>43</v>
      </c>
    </row>
    <row r="3189" spans="1:30" x14ac:dyDescent="0.3">
      <c r="A3189">
        <v>442</v>
      </c>
      <c r="B3189">
        <v>17613</v>
      </c>
      <c r="C3189" t="s">
        <v>5098</v>
      </c>
      <c r="D3189">
        <v>20160525</v>
      </c>
      <c r="E3189">
        <v>4</v>
      </c>
      <c r="F3189" t="s">
        <v>45</v>
      </c>
      <c r="P3189" t="s">
        <v>42</v>
      </c>
      <c r="AD3189" t="s">
        <v>43</v>
      </c>
    </row>
    <row r="3190" spans="1:30" x14ac:dyDescent="0.3">
      <c r="A3190">
        <v>1344</v>
      </c>
      <c r="B3190">
        <v>17675</v>
      </c>
      <c r="C3190" t="s">
        <v>5166</v>
      </c>
      <c r="D3190">
        <v>20160523</v>
      </c>
      <c r="E3190">
        <v>1</v>
      </c>
      <c r="F3190" t="s">
        <v>38</v>
      </c>
      <c r="P3190" t="s">
        <v>42</v>
      </c>
      <c r="AD3190" t="s">
        <v>43</v>
      </c>
    </row>
    <row r="3191" spans="1:30" x14ac:dyDescent="0.3">
      <c r="A3191">
        <v>1344</v>
      </c>
      <c r="B3191">
        <v>17680</v>
      </c>
      <c r="C3191" t="s">
        <v>5177</v>
      </c>
      <c r="D3191">
        <v>20160524</v>
      </c>
      <c r="E3191">
        <v>3</v>
      </c>
      <c r="F3191" t="s">
        <v>38</v>
      </c>
      <c r="P3191" t="s">
        <v>42</v>
      </c>
      <c r="AD3191" t="s">
        <v>43</v>
      </c>
    </row>
    <row r="3192" spans="1:30" x14ac:dyDescent="0.3">
      <c r="A3192">
        <v>1344</v>
      </c>
      <c r="B3192">
        <v>17682</v>
      </c>
      <c r="C3192" t="s">
        <v>3598</v>
      </c>
      <c r="D3192">
        <v>20160525</v>
      </c>
      <c r="E3192">
        <v>1</v>
      </c>
      <c r="F3192" t="s">
        <v>45</v>
      </c>
      <c r="P3192" t="s">
        <v>42</v>
      </c>
      <c r="AD3192" t="s">
        <v>43</v>
      </c>
    </row>
    <row r="3193" spans="1:30" x14ac:dyDescent="0.3">
      <c r="A3193">
        <v>1113</v>
      </c>
      <c r="B3193">
        <v>17944</v>
      </c>
      <c r="C3193" t="s">
        <v>5484</v>
      </c>
      <c r="D3193">
        <v>20160526</v>
      </c>
      <c r="E3193">
        <v>2</v>
      </c>
      <c r="F3193" t="s">
        <v>45</v>
      </c>
      <c r="L3193" s="1">
        <v>0.54166666666666663</v>
      </c>
      <c r="M3193" s="1">
        <v>0.58333333333333337</v>
      </c>
      <c r="P3193" t="s">
        <v>42</v>
      </c>
      <c r="AD3193" t="s">
        <v>43</v>
      </c>
    </row>
    <row r="3194" spans="1:30" x14ac:dyDescent="0.3">
      <c r="A3194">
        <v>1113</v>
      </c>
      <c r="B3194">
        <v>17945</v>
      </c>
      <c r="C3194" t="s">
        <v>5485</v>
      </c>
      <c r="D3194">
        <v>20160527</v>
      </c>
      <c r="E3194">
        <v>4</v>
      </c>
      <c r="F3194" t="s">
        <v>45</v>
      </c>
      <c r="L3194" s="1">
        <v>0.4375</v>
      </c>
      <c r="M3194" s="1">
        <v>0.46875</v>
      </c>
      <c r="P3194" t="s">
        <v>42</v>
      </c>
      <c r="AD3194" t="s">
        <v>43</v>
      </c>
    </row>
    <row r="3195" spans="1:30" x14ac:dyDescent="0.3">
      <c r="A3195">
        <v>936</v>
      </c>
      <c r="B3195">
        <v>17946</v>
      </c>
      <c r="C3195" t="s">
        <v>5486</v>
      </c>
      <c r="D3195">
        <v>20160523</v>
      </c>
      <c r="E3195">
        <v>1</v>
      </c>
      <c r="F3195" t="s">
        <v>45</v>
      </c>
      <c r="P3195" t="s">
        <v>42</v>
      </c>
      <c r="AD3195" t="s">
        <v>43</v>
      </c>
    </row>
    <row r="3196" spans="1:30" x14ac:dyDescent="0.3">
      <c r="A3196">
        <v>936</v>
      </c>
      <c r="B3196">
        <v>17948</v>
      </c>
      <c r="C3196" t="s">
        <v>5487</v>
      </c>
      <c r="D3196">
        <v>20160524</v>
      </c>
      <c r="E3196">
        <v>4</v>
      </c>
      <c r="F3196" t="s">
        <v>45</v>
      </c>
      <c r="P3196" t="s">
        <v>42</v>
      </c>
      <c r="AD3196" t="s">
        <v>43</v>
      </c>
    </row>
    <row r="3197" spans="1:30" x14ac:dyDescent="0.3">
      <c r="A3197">
        <v>1255</v>
      </c>
      <c r="B3197">
        <v>17982</v>
      </c>
      <c r="C3197" t="s">
        <v>5540</v>
      </c>
      <c r="D3197">
        <v>20160523</v>
      </c>
      <c r="E3197">
        <v>2</v>
      </c>
      <c r="F3197" t="s">
        <v>45</v>
      </c>
      <c r="P3197" t="s">
        <v>42</v>
      </c>
      <c r="AD3197" t="s">
        <v>43</v>
      </c>
    </row>
    <row r="3198" spans="1:30" x14ac:dyDescent="0.3">
      <c r="A3198">
        <v>1255</v>
      </c>
      <c r="B3198">
        <v>18019</v>
      </c>
      <c r="C3198" t="s">
        <v>5567</v>
      </c>
      <c r="D3198">
        <v>20160524</v>
      </c>
      <c r="E3198">
        <v>1</v>
      </c>
      <c r="F3198" t="s">
        <v>45</v>
      </c>
      <c r="P3198" t="s">
        <v>42</v>
      </c>
      <c r="AD3198" t="s">
        <v>43</v>
      </c>
    </row>
    <row r="3199" spans="1:30" x14ac:dyDescent="0.3">
      <c r="A3199">
        <v>1255</v>
      </c>
      <c r="B3199">
        <v>18021</v>
      </c>
      <c r="C3199" t="s">
        <v>5568</v>
      </c>
      <c r="D3199">
        <v>20160525</v>
      </c>
      <c r="E3199">
        <v>2</v>
      </c>
      <c r="F3199" t="s">
        <v>45</v>
      </c>
      <c r="P3199" t="s">
        <v>42</v>
      </c>
      <c r="AD3199" t="s">
        <v>43</v>
      </c>
    </row>
    <row r="3200" spans="1:30" x14ac:dyDescent="0.3">
      <c r="A3200">
        <v>776</v>
      </c>
      <c r="B3200">
        <v>18355</v>
      </c>
      <c r="C3200" t="s">
        <v>5775</v>
      </c>
      <c r="D3200">
        <v>20160524</v>
      </c>
      <c r="E3200">
        <v>4</v>
      </c>
      <c r="F3200" t="s">
        <v>38</v>
      </c>
      <c r="P3200" t="s">
        <v>42</v>
      </c>
      <c r="AD3200" t="s">
        <v>43</v>
      </c>
    </row>
    <row r="3201" spans="1:30" x14ac:dyDescent="0.3">
      <c r="A3201">
        <v>776</v>
      </c>
      <c r="B3201">
        <v>18356</v>
      </c>
      <c r="C3201" t="s">
        <v>5776</v>
      </c>
      <c r="D3201">
        <v>20160525</v>
      </c>
      <c r="E3201">
        <v>4</v>
      </c>
      <c r="F3201" t="s">
        <v>45</v>
      </c>
      <c r="P3201" t="s">
        <v>42</v>
      </c>
      <c r="AD3201" t="s">
        <v>43</v>
      </c>
    </row>
    <row r="3202" spans="1:30" x14ac:dyDescent="0.3">
      <c r="A3202">
        <v>776</v>
      </c>
      <c r="B3202">
        <v>18357</v>
      </c>
      <c r="C3202" t="s">
        <v>5777</v>
      </c>
      <c r="D3202">
        <v>20160526</v>
      </c>
      <c r="E3202">
        <v>4</v>
      </c>
      <c r="F3202" t="s">
        <v>38</v>
      </c>
      <c r="P3202" t="s">
        <v>42</v>
      </c>
      <c r="AD3202" t="s">
        <v>43</v>
      </c>
    </row>
    <row r="3203" spans="1:30" x14ac:dyDescent="0.3">
      <c r="A3203">
        <v>776</v>
      </c>
      <c r="B3203">
        <v>18360</v>
      </c>
      <c r="C3203" t="s">
        <v>5782</v>
      </c>
      <c r="D3203">
        <v>20160524</v>
      </c>
      <c r="E3203">
        <v>4</v>
      </c>
      <c r="F3203" t="s">
        <v>38</v>
      </c>
      <c r="P3203" t="s">
        <v>42</v>
      </c>
      <c r="AD3203" t="s">
        <v>43</v>
      </c>
    </row>
    <row r="3204" spans="1:30" x14ac:dyDescent="0.3">
      <c r="A3204">
        <v>776</v>
      </c>
      <c r="B3204">
        <v>18361</v>
      </c>
      <c r="C3204" t="s">
        <v>5783</v>
      </c>
      <c r="D3204">
        <v>20160523</v>
      </c>
      <c r="E3204">
        <v>1</v>
      </c>
      <c r="F3204" t="s">
        <v>38</v>
      </c>
      <c r="P3204" t="s">
        <v>42</v>
      </c>
      <c r="AD3204" t="s">
        <v>43</v>
      </c>
    </row>
    <row r="3205" spans="1:30" x14ac:dyDescent="0.3">
      <c r="A3205">
        <v>776</v>
      </c>
      <c r="B3205">
        <v>18363</v>
      </c>
      <c r="C3205" t="s">
        <v>5785</v>
      </c>
      <c r="D3205">
        <v>20160524</v>
      </c>
      <c r="E3205">
        <v>4</v>
      </c>
      <c r="F3205" t="s">
        <v>38</v>
      </c>
      <c r="P3205" t="s">
        <v>42</v>
      </c>
      <c r="AD3205" t="s">
        <v>43</v>
      </c>
    </row>
    <row r="3206" spans="1:30" x14ac:dyDescent="0.3">
      <c r="A3206">
        <v>776</v>
      </c>
      <c r="B3206">
        <v>18364</v>
      </c>
      <c r="C3206" t="s">
        <v>5786</v>
      </c>
      <c r="D3206">
        <v>20160527</v>
      </c>
      <c r="E3206">
        <v>4</v>
      </c>
      <c r="F3206" t="s">
        <v>45</v>
      </c>
      <c r="P3206" t="s">
        <v>42</v>
      </c>
      <c r="AD3206" t="s">
        <v>43</v>
      </c>
    </row>
    <row r="3207" spans="1:30" hidden="1" x14ac:dyDescent="0.3">
      <c r="A3207">
        <v>714</v>
      </c>
      <c r="B3207">
        <v>23206</v>
      </c>
      <c r="C3207" t="s">
        <v>8307</v>
      </c>
      <c r="AD3207" t="s">
        <v>31</v>
      </c>
    </row>
    <row r="3208" spans="1:30" x14ac:dyDescent="0.3">
      <c r="A3208">
        <v>1429</v>
      </c>
      <c r="B3208">
        <v>19014</v>
      </c>
      <c r="C3208" t="s">
        <v>6153</v>
      </c>
      <c r="D3208">
        <v>20160523</v>
      </c>
      <c r="E3208">
        <v>1</v>
      </c>
      <c r="F3208" t="s">
        <v>45</v>
      </c>
      <c r="P3208" t="s">
        <v>42</v>
      </c>
      <c r="AD3208" t="s">
        <v>43</v>
      </c>
    </row>
    <row r="3209" spans="1:30" x14ac:dyDescent="0.3">
      <c r="A3209">
        <v>1429</v>
      </c>
      <c r="B3209">
        <v>19015</v>
      </c>
      <c r="C3209" t="s">
        <v>6154</v>
      </c>
      <c r="D3209">
        <v>20160524</v>
      </c>
      <c r="E3209">
        <v>1</v>
      </c>
      <c r="F3209" t="s">
        <v>45</v>
      </c>
      <c r="P3209" t="s">
        <v>42</v>
      </c>
      <c r="AD3209" t="s">
        <v>43</v>
      </c>
    </row>
    <row r="3210" spans="1:30" hidden="1" x14ac:dyDescent="0.3">
      <c r="A3210">
        <v>714</v>
      </c>
      <c r="B3210">
        <v>23211</v>
      </c>
      <c r="C3210" t="s">
        <v>8317</v>
      </c>
      <c r="AD3210" t="s">
        <v>31</v>
      </c>
    </row>
    <row r="3211" spans="1:30" x14ac:dyDescent="0.3">
      <c r="A3211">
        <v>1429</v>
      </c>
      <c r="B3211">
        <v>19016</v>
      </c>
      <c r="C3211" t="s">
        <v>6155</v>
      </c>
      <c r="D3211">
        <v>20160525</v>
      </c>
      <c r="E3211">
        <v>2</v>
      </c>
      <c r="F3211" t="s">
        <v>38</v>
      </c>
      <c r="P3211" t="s">
        <v>42</v>
      </c>
      <c r="AD3211" t="s">
        <v>43</v>
      </c>
    </row>
    <row r="3212" spans="1:30" hidden="1" x14ac:dyDescent="0.3">
      <c r="A3212">
        <v>714</v>
      </c>
      <c r="B3212">
        <v>23215</v>
      </c>
      <c r="C3212" t="s">
        <v>8323</v>
      </c>
      <c r="AD3212" t="s">
        <v>31</v>
      </c>
    </row>
    <row r="3213" spans="1:30" hidden="1" x14ac:dyDescent="0.3">
      <c r="A3213">
        <v>714</v>
      </c>
      <c r="B3213">
        <v>23219</v>
      </c>
      <c r="C3213" t="s">
        <v>8323</v>
      </c>
      <c r="AD3213" t="s">
        <v>31</v>
      </c>
    </row>
    <row r="3214" spans="1:30" x14ac:dyDescent="0.3">
      <c r="A3214">
        <v>1429</v>
      </c>
      <c r="B3214">
        <v>19017</v>
      </c>
      <c r="C3214" t="s">
        <v>6156</v>
      </c>
      <c r="D3214">
        <v>20160526</v>
      </c>
      <c r="E3214">
        <v>2</v>
      </c>
      <c r="F3214" t="s">
        <v>45</v>
      </c>
      <c r="P3214" t="s">
        <v>42</v>
      </c>
      <c r="AD3214" t="s">
        <v>43</v>
      </c>
    </row>
    <row r="3215" spans="1:30" hidden="1" x14ac:dyDescent="0.3">
      <c r="A3215">
        <v>714</v>
      </c>
      <c r="B3215">
        <v>23222</v>
      </c>
      <c r="C3215" t="s">
        <v>8328</v>
      </c>
      <c r="AD3215" t="s">
        <v>31</v>
      </c>
    </row>
    <row r="3216" spans="1:30" x14ac:dyDescent="0.3">
      <c r="A3216">
        <v>1429</v>
      </c>
      <c r="B3216">
        <v>19018</v>
      </c>
      <c r="C3216" t="s">
        <v>6157</v>
      </c>
      <c r="D3216">
        <v>20160527</v>
      </c>
      <c r="E3216">
        <v>2</v>
      </c>
      <c r="F3216" t="s">
        <v>38</v>
      </c>
      <c r="P3216" t="s">
        <v>42</v>
      </c>
      <c r="AD3216" t="s">
        <v>43</v>
      </c>
    </row>
    <row r="3217" spans="1:30" hidden="1" x14ac:dyDescent="0.3">
      <c r="A3217">
        <v>356</v>
      </c>
      <c r="B3217">
        <v>23232</v>
      </c>
      <c r="C3217" t="s">
        <v>8334</v>
      </c>
      <c r="AD3217" t="s">
        <v>29</v>
      </c>
    </row>
    <row r="3218" spans="1:30" x14ac:dyDescent="0.3">
      <c r="A3218">
        <v>1044</v>
      </c>
      <c r="B3218">
        <v>19925</v>
      </c>
      <c r="C3218" t="s">
        <v>6630</v>
      </c>
      <c r="D3218">
        <v>20160523</v>
      </c>
      <c r="E3218">
        <v>1</v>
      </c>
      <c r="F3218" t="s">
        <v>45</v>
      </c>
      <c r="P3218" t="s">
        <v>42</v>
      </c>
      <c r="AD3218" t="s">
        <v>43</v>
      </c>
    </row>
    <row r="3219" spans="1:30" x14ac:dyDescent="0.3">
      <c r="A3219">
        <v>1044</v>
      </c>
      <c r="B3219">
        <v>19926</v>
      </c>
      <c r="C3219" t="s">
        <v>6192</v>
      </c>
      <c r="D3219">
        <v>20160524</v>
      </c>
      <c r="E3219">
        <v>1</v>
      </c>
      <c r="F3219" t="s">
        <v>45</v>
      </c>
      <c r="P3219" t="s">
        <v>42</v>
      </c>
      <c r="AD3219" t="s">
        <v>43</v>
      </c>
    </row>
    <row r="3220" spans="1:30" hidden="1" x14ac:dyDescent="0.3">
      <c r="A3220">
        <v>35</v>
      </c>
      <c r="B3220">
        <v>23317</v>
      </c>
      <c r="C3220" t="s">
        <v>8339</v>
      </c>
      <c r="AD3220" t="s">
        <v>29</v>
      </c>
    </row>
    <row r="3221" spans="1:30" x14ac:dyDescent="0.3">
      <c r="A3221">
        <v>770</v>
      </c>
      <c r="B3221">
        <v>19927</v>
      </c>
      <c r="C3221" t="s">
        <v>6631</v>
      </c>
      <c r="D3221">
        <v>20160523</v>
      </c>
      <c r="E3221">
        <v>1</v>
      </c>
      <c r="F3221" t="s">
        <v>45</v>
      </c>
      <c r="H3221" t="s">
        <v>3134</v>
      </c>
      <c r="P3221" t="s">
        <v>42</v>
      </c>
      <c r="AD3221" t="s">
        <v>43</v>
      </c>
    </row>
    <row r="3222" spans="1:30" x14ac:dyDescent="0.3">
      <c r="A3222">
        <v>1044</v>
      </c>
      <c r="B3222">
        <v>19928</v>
      </c>
      <c r="C3222" t="s">
        <v>6632</v>
      </c>
      <c r="D3222">
        <v>20160525</v>
      </c>
      <c r="E3222">
        <v>3</v>
      </c>
      <c r="F3222" t="s">
        <v>45</v>
      </c>
      <c r="P3222" t="s">
        <v>42</v>
      </c>
      <c r="AD3222" t="s">
        <v>43</v>
      </c>
    </row>
    <row r="3223" spans="1:30" x14ac:dyDescent="0.3">
      <c r="A3223">
        <v>1044</v>
      </c>
      <c r="B3223">
        <v>19930</v>
      </c>
      <c r="C3223" t="s">
        <v>6633</v>
      </c>
      <c r="D3223">
        <v>20160527</v>
      </c>
      <c r="E3223">
        <v>4</v>
      </c>
      <c r="F3223" t="s">
        <v>45</v>
      </c>
      <c r="P3223" t="s">
        <v>42</v>
      </c>
      <c r="AD3223" t="s">
        <v>43</v>
      </c>
    </row>
    <row r="3224" spans="1:30" x14ac:dyDescent="0.3">
      <c r="A3224">
        <v>641</v>
      </c>
      <c r="B3224">
        <v>19978</v>
      </c>
      <c r="C3224" t="s">
        <v>6647</v>
      </c>
      <c r="D3224">
        <v>20160527</v>
      </c>
      <c r="E3224">
        <v>4</v>
      </c>
      <c r="F3224" t="s">
        <v>38</v>
      </c>
      <c r="P3224" t="s">
        <v>42</v>
      </c>
      <c r="AD3224" t="s">
        <v>43</v>
      </c>
    </row>
    <row r="3225" spans="1:30" hidden="1" x14ac:dyDescent="0.3">
      <c r="A3225">
        <v>168</v>
      </c>
      <c r="B3225">
        <v>23338</v>
      </c>
      <c r="C3225" t="s">
        <v>8340</v>
      </c>
      <c r="AD3225" t="s">
        <v>29</v>
      </c>
    </row>
    <row r="3226" spans="1:30" x14ac:dyDescent="0.3">
      <c r="A3226">
        <v>1255</v>
      </c>
      <c r="B3226">
        <v>20104</v>
      </c>
      <c r="C3226" t="s">
        <v>6702</v>
      </c>
      <c r="D3226">
        <v>20160526</v>
      </c>
      <c r="E3226">
        <v>3</v>
      </c>
      <c r="F3226" t="s">
        <v>45</v>
      </c>
      <c r="P3226" t="s">
        <v>42</v>
      </c>
      <c r="AD3226" t="s">
        <v>43</v>
      </c>
    </row>
    <row r="3227" spans="1:30" hidden="1" x14ac:dyDescent="0.3">
      <c r="A3227">
        <v>168</v>
      </c>
      <c r="B3227">
        <v>23352</v>
      </c>
      <c r="C3227" t="s">
        <v>6582</v>
      </c>
      <c r="AD3227" t="s">
        <v>29</v>
      </c>
    </row>
    <row r="3228" spans="1:30" hidden="1" x14ac:dyDescent="0.3">
      <c r="A3228">
        <v>168</v>
      </c>
      <c r="B3228">
        <v>23356</v>
      </c>
      <c r="C3228" t="s">
        <v>8344</v>
      </c>
      <c r="AD3228" t="s">
        <v>29</v>
      </c>
    </row>
    <row r="3229" spans="1:30" hidden="1" x14ac:dyDescent="0.3">
      <c r="A3229">
        <v>168</v>
      </c>
      <c r="B3229">
        <v>23361</v>
      </c>
      <c r="C3229" t="s">
        <v>6062</v>
      </c>
      <c r="AD3229" t="s">
        <v>29</v>
      </c>
    </row>
    <row r="3230" spans="1:30" hidden="1" x14ac:dyDescent="0.3">
      <c r="A3230">
        <v>168</v>
      </c>
      <c r="B3230">
        <v>23371</v>
      </c>
      <c r="C3230" t="s">
        <v>6062</v>
      </c>
      <c r="AD3230" t="s">
        <v>29</v>
      </c>
    </row>
    <row r="3231" spans="1:30" x14ac:dyDescent="0.3">
      <c r="A3231">
        <v>1255</v>
      </c>
      <c r="B3231">
        <v>20105</v>
      </c>
      <c r="C3231" t="s">
        <v>6703</v>
      </c>
      <c r="D3231">
        <v>20160527</v>
      </c>
      <c r="E3231">
        <v>4</v>
      </c>
      <c r="F3231" t="s">
        <v>38</v>
      </c>
      <c r="P3231" t="s">
        <v>42</v>
      </c>
      <c r="AD3231" t="s">
        <v>43</v>
      </c>
    </row>
    <row r="3232" spans="1:30" x14ac:dyDescent="0.3">
      <c r="A3232">
        <v>1004</v>
      </c>
      <c r="B3232">
        <v>20146</v>
      </c>
      <c r="C3232" t="s">
        <v>6738</v>
      </c>
      <c r="D3232">
        <v>20160525</v>
      </c>
      <c r="E3232">
        <v>3</v>
      </c>
      <c r="F3232" t="s">
        <v>45</v>
      </c>
      <c r="P3232" t="s">
        <v>42</v>
      </c>
      <c r="AD3232" t="s">
        <v>43</v>
      </c>
    </row>
    <row r="3233" spans="1:30" x14ac:dyDescent="0.3">
      <c r="A3233">
        <v>1004</v>
      </c>
      <c r="B3233">
        <v>20147</v>
      </c>
      <c r="C3233" t="s">
        <v>6739</v>
      </c>
      <c r="D3233">
        <v>20160526</v>
      </c>
      <c r="E3233">
        <v>4</v>
      </c>
      <c r="F3233" t="s">
        <v>45</v>
      </c>
      <c r="P3233" t="s">
        <v>42</v>
      </c>
      <c r="AD3233" t="s">
        <v>43</v>
      </c>
    </row>
    <row r="3234" spans="1:30" x14ac:dyDescent="0.3">
      <c r="A3234">
        <v>533</v>
      </c>
      <c r="B3234">
        <v>20377</v>
      </c>
      <c r="C3234" t="s">
        <v>6894</v>
      </c>
      <c r="D3234">
        <v>20160527</v>
      </c>
      <c r="E3234">
        <v>2</v>
      </c>
      <c r="F3234" t="s">
        <v>45</v>
      </c>
      <c r="G3234">
        <v>1</v>
      </c>
      <c r="P3234" t="s">
        <v>42</v>
      </c>
      <c r="AD3234" t="s">
        <v>43</v>
      </c>
    </row>
    <row r="3235" spans="1:30" x14ac:dyDescent="0.3">
      <c r="A3235">
        <v>533</v>
      </c>
      <c r="B3235">
        <v>20382</v>
      </c>
      <c r="C3235" t="s">
        <v>6898</v>
      </c>
      <c r="D3235">
        <v>20160526</v>
      </c>
      <c r="E3235">
        <v>2</v>
      </c>
      <c r="F3235" t="s">
        <v>45</v>
      </c>
      <c r="G3235">
        <v>1</v>
      </c>
      <c r="P3235" t="s">
        <v>42</v>
      </c>
      <c r="AD3235" t="s">
        <v>43</v>
      </c>
    </row>
    <row r="3236" spans="1:30" x14ac:dyDescent="0.3">
      <c r="A3236">
        <v>533</v>
      </c>
      <c r="B3236">
        <v>20384</v>
      </c>
      <c r="C3236" t="s">
        <v>6899</v>
      </c>
      <c r="D3236">
        <v>20160527</v>
      </c>
      <c r="E3236">
        <v>3</v>
      </c>
      <c r="F3236" t="s">
        <v>45</v>
      </c>
      <c r="P3236" t="s">
        <v>42</v>
      </c>
      <c r="AD3236" t="s">
        <v>43</v>
      </c>
    </row>
    <row r="3237" spans="1:30" x14ac:dyDescent="0.3">
      <c r="A3237">
        <v>62</v>
      </c>
      <c r="B3237">
        <v>20643</v>
      </c>
      <c r="C3237" t="s">
        <v>7120</v>
      </c>
      <c r="D3237">
        <v>20160524</v>
      </c>
      <c r="E3237">
        <v>2</v>
      </c>
      <c r="F3237" t="s">
        <v>45</v>
      </c>
      <c r="P3237" t="s">
        <v>42</v>
      </c>
      <c r="AD3237" t="s">
        <v>43</v>
      </c>
    </row>
    <row r="3238" spans="1:30" x14ac:dyDescent="0.3">
      <c r="A3238">
        <v>62</v>
      </c>
      <c r="B3238">
        <v>20644</v>
      </c>
      <c r="C3238" t="s">
        <v>7121</v>
      </c>
      <c r="D3238">
        <v>20160524</v>
      </c>
      <c r="E3238">
        <v>2</v>
      </c>
      <c r="F3238" t="s">
        <v>45</v>
      </c>
      <c r="P3238" t="s">
        <v>42</v>
      </c>
      <c r="AD3238" t="s">
        <v>43</v>
      </c>
    </row>
    <row r="3239" spans="1:30" x14ac:dyDescent="0.3">
      <c r="A3239">
        <v>62</v>
      </c>
      <c r="B3239">
        <v>20645</v>
      </c>
      <c r="C3239" t="s">
        <v>7122</v>
      </c>
      <c r="D3239">
        <v>20160525</v>
      </c>
      <c r="E3239">
        <v>3</v>
      </c>
      <c r="F3239" t="s">
        <v>45</v>
      </c>
      <c r="P3239" t="s">
        <v>42</v>
      </c>
      <c r="AD3239" t="s">
        <v>43</v>
      </c>
    </row>
    <row r="3240" spans="1:30" x14ac:dyDescent="0.3">
      <c r="A3240">
        <v>62</v>
      </c>
      <c r="B3240">
        <v>20647</v>
      </c>
      <c r="C3240" t="s">
        <v>7123</v>
      </c>
      <c r="D3240">
        <v>20160526</v>
      </c>
      <c r="E3240">
        <v>4</v>
      </c>
      <c r="F3240" t="s">
        <v>38</v>
      </c>
      <c r="P3240" t="s">
        <v>42</v>
      </c>
      <c r="AD3240" t="s">
        <v>43</v>
      </c>
    </row>
    <row r="3241" spans="1:30" x14ac:dyDescent="0.3">
      <c r="A3241">
        <v>647</v>
      </c>
      <c r="B3241">
        <v>20649</v>
      </c>
      <c r="C3241" t="s">
        <v>7124</v>
      </c>
      <c r="D3241">
        <v>20160523</v>
      </c>
      <c r="E3241">
        <v>2</v>
      </c>
      <c r="F3241" t="s">
        <v>45</v>
      </c>
      <c r="P3241" t="s">
        <v>42</v>
      </c>
      <c r="AD3241" t="s">
        <v>43</v>
      </c>
    </row>
    <row r="3242" spans="1:30" x14ac:dyDescent="0.3">
      <c r="A3242">
        <v>647</v>
      </c>
      <c r="B3242">
        <v>20657</v>
      </c>
      <c r="C3242" t="s">
        <v>7143</v>
      </c>
      <c r="D3242">
        <v>20160525</v>
      </c>
      <c r="E3242">
        <v>4</v>
      </c>
      <c r="F3242" t="s">
        <v>45</v>
      </c>
      <c r="P3242" t="s">
        <v>42</v>
      </c>
      <c r="AD3242" t="s">
        <v>43</v>
      </c>
    </row>
    <row r="3243" spans="1:30" x14ac:dyDescent="0.3">
      <c r="A3243">
        <v>662</v>
      </c>
      <c r="B3243">
        <v>20779</v>
      </c>
      <c r="C3243" t="s">
        <v>7251</v>
      </c>
      <c r="D3243">
        <v>20160524</v>
      </c>
      <c r="E3243">
        <v>2</v>
      </c>
      <c r="F3243" t="s">
        <v>45</v>
      </c>
      <c r="P3243" t="s">
        <v>42</v>
      </c>
      <c r="AD3243" t="s">
        <v>43</v>
      </c>
    </row>
    <row r="3244" spans="1:30" x14ac:dyDescent="0.3">
      <c r="A3244">
        <v>662</v>
      </c>
      <c r="B3244">
        <v>20783</v>
      </c>
      <c r="C3244" t="s">
        <v>7264</v>
      </c>
      <c r="D3244">
        <v>20160527</v>
      </c>
      <c r="E3244">
        <v>1</v>
      </c>
      <c r="F3244" t="s">
        <v>45</v>
      </c>
      <c r="P3244" t="s">
        <v>42</v>
      </c>
      <c r="AD3244" t="s">
        <v>43</v>
      </c>
    </row>
    <row r="3245" spans="1:30" x14ac:dyDescent="0.3">
      <c r="A3245">
        <v>94</v>
      </c>
      <c r="B3245">
        <v>21983</v>
      </c>
      <c r="C3245" t="s">
        <v>7594</v>
      </c>
      <c r="D3245">
        <v>20160526</v>
      </c>
      <c r="E3245">
        <v>2</v>
      </c>
      <c r="F3245" t="s">
        <v>45</v>
      </c>
      <c r="G3245">
        <v>1</v>
      </c>
      <c r="P3245" t="s">
        <v>42</v>
      </c>
      <c r="AD3245" t="s">
        <v>43</v>
      </c>
    </row>
    <row r="3246" spans="1:30" x14ac:dyDescent="0.3">
      <c r="A3246">
        <v>869</v>
      </c>
      <c r="B3246">
        <v>22001</v>
      </c>
      <c r="C3246" t="s">
        <v>7608</v>
      </c>
      <c r="D3246">
        <v>20160523</v>
      </c>
      <c r="E3246">
        <v>2</v>
      </c>
      <c r="F3246" t="s">
        <v>45</v>
      </c>
      <c r="P3246" t="s">
        <v>42</v>
      </c>
      <c r="AD3246" t="s">
        <v>43</v>
      </c>
    </row>
    <row r="3247" spans="1:30" x14ac:dyDescent="0.3">
      <c r="A3247">
        <v>869</v>
      </c>
      <c r="B3247">
        <v>22002</v>
      </c>
      <c r="C3247" t="s">
        <v>7609</v>
      </c>
      <c r="D3247">
        <v>20160524</v>
      </c>
      <c r="E3247">
        <v>2</v>
      </c>
      <c r="F3247" t="s">
        <v>45</v>
      </c>
      <c r="P3247" t="s">
        <v>42</v>
      </c>
      <c r="AD3247" t="s">
        <v>43</v>
      </c>
    </row>
    <row r="3248" spans="1:30" x14ac:dyDescent="0.3">
      <c r="A3248">
        <v>869</v>
      </c>
      <c r="B3248">
        <v>22015</v>
      </c>
      <c r="C3248" t="s">
        <v>7629</v>
      </c>
      <c r="D3248">
        <v>20160525</v>
      </c>
      <c r="E3248">
        <v>2</v>
      </c>
      <c r="F3248" t="s">
        <v>45</v>
      </c>
      <c r="P3248" t="s">
        <v>42</v>
      </c>
      <c r="AD3248" t="s">
        <v>43</v>
      </c>
    </row>
    <row r="3249" spans="1:30" x14ac:dyDescent="0.3">
      <c r="A3249">
        <v>869</v>
      </c>
      <c r="B3249">
        <v>22018</v>
      </c>
      <c r="C3249" t="s">
        <v>7634</v>
      </c>
      <c r="D3249">
        <v>20160526</v>
      </c>
      <c r="E3249">
        <v>4</v>
      </c>
      <c r="F3249" t="s">
        <v>38</v>
      </c>
      <c r="P3249" t="s">
        <v>42</v>
      </c>
      <c r="AD3249" t="s">
        <v>43</v>
      </c>
    </row>
    <row r="3250" spans="1:30" x14ac:dyDescent="0.3">
      <c r="A3250">
        <v>869</v>
      </c>
      <c r="B3250">
        <v>22021</v>
      </c>
      <c r="C3250" t="s">
        <v>7638</v>
      </c>
      <c r="D3250">
        <v>20160527</v>
      </c>
      <c r="E3250">
        <v>2</v>
      </c>
      <c r="F3250" t="s">
        <v>45</v>
      </c>
      <c r="P3250" t="s">
        <v>42</v>
      </c>
      <c r="AD3250" t="s">
        <v>43</v>
      </c>
    </row>
    <row r="3251" spans="1:30" x14ac:dyDescent="0.3">
      <c r="A3251">
        <v>1216</v>
      </c>
      <c r="B3251">
        <v>22025</v>
      </c>
      <c r="C3251" t="s">
        <v>7645</v>
      </c>
      <c r="D3251">
        <v>20160527</v>
      </c>
      <c r="E3251">
        <v>4</v>
      </c>
      <c r="F3251" t="s">
        <v>45</v>
      </c>
      <c r="P3251" t="s">
        <v>42</v>
      </c>
      <c r="AD3251" t="s">
        <v>43</v>
      </c>
    </row>
    <row r="3252" spans="1:30" x14ac:dyDescent="0.3">
      <c r="A3252">
        <v>794</v>
      </c>
      <c r="B3252">
        <v>22118</v>
      </c>
      <c r="C3252" t="s">
        <v>7675</v>
      </c>
      <c r="D3252">
        <v>20160527</v>
      </c>
      <c r="E3252">
        <v>4</v>
      </c>
      <c r="F3252" t="s">
        <v>38</v>
      </c>
      <c r="P3252" t="s">
        <v>42</v>
      </c>
      <c r="AD3252" t="s">
        <v>43</v>
      </c>
    </row>
    <row r="3253" spans="1:30" x14ac:dyDescent="0.3">
      <c r="A3253">
        <v>92</v>
      </c>
      <c r="B3253">
        <v>22335</v>
      </c>
      <c r="C3253" t="s">
        <v>7859</v>
      </c>
      <c r="D3253">
        <v>20160524</v>
      </c>
      <c r="E3253">
        <v>1</v>
      </c>
      <c r="F3253" t="s">
        <v>45</v>
      </c>
      <c r="P3253" t="s">
        <v>42</v>
      </c>
      <c r="AD3253" t="s">
        <v>43</v>
      </c>
    </row>
    <row r="3254" spans="1:30" x14ac:dyDescent="0.3">
      <c r="A3254">
        <v>92</v>
      </c>
      <c r="B3254">
        <v>22336</v>
      </c>
      <c r="C3254" t="s">
        <v>7860</v>
      </c>
      <c r="D3254">
        <v>20160525</v>
      </c>
      <c r="E3254">
        <v>1</v>
      </c>
      <c r="F3254" t="s">
        <v>45</v>
      </c>
      <c r="P3254" t="s">
        <v>42</v>
      </c>
      <c r="AD3254" t="s">
        <v>43</v>
      </c>
    </row>
    <row r="3255" spans="1:30" x14ac:dyDescent="0.3">
      <c r="A3255">
        <v>92</v>
      </c>
      <c r="B3255">
        <v>22338</v>
      </c>
      <c r="C3255" t="s">
        <v>7861</v>
      </c>
      <c r="D3255">
        <v>20160526</v>
      </c>
      <c r="E3255">
        <v>1</v>
      </c>
      <c r="F3255" t="s">
        <v>38</v>
      </c>
      <c r="P3255" t="s">
        <v>42</v>
      </c>
      <c r="AD3255" t="s">
        <v>43</v>
      </c>
    </row>
    <row r="3256" spans="1:30" x14ac:dyDescent="0.3">
      <c r="A3256">
        <v>92</v>
      </c>
      <c r="B3256">
        <v>22341</v>
      </c>
      <c r="C3256" t="s">
        <v>7862</v>
      </c>
      <c r="D3256">
        <v>20160527</v>
      </c>
      <c r="E3256">
        <v>1</v>
      </c>
      <c r="F3256" t="s">
        <v>45</v>
      </c>
      <c r="P3256" t="s">
        <v>42</v>
      </c>
      <c r="AD3256" t="s">
        <v>43</v>
      </c>
    </row>
    <row r="3257" spans="1:30" x14ac:dyDescent="0.3">
      <c r="A3257">
        <v>868</v>
      </c>
      <c r="B3257">
        <v>22385</v>
      </c>
      <c r="C3257" t="s">
        <v>7509</v>
      </c>
      <c r="D3257">
        <v>20160525</v>
      </c>
      <c r="E3257">
        <v>4</v>
      </c>
      <c r="F3257" t="s">
        <v>38</v>
      </c>
      <c r="P3257" t="s">
        <v>42</v>
      </c>
      <c r="AD3257" t="s">
        <v>43</v>
      </c>
    </row>
    <row r="3258" spans="1:30" x14ac:dyDescent="0.3">
      <c r="A3258">
        <v>628</v>
      </c>
      <c r="B3258">
        <v>22407</v>
      </c>
      <c r="C3258" t="s">
        <v>7881</v>
      </c>
      <c r="D3258">
        <v>20160523</v>
      </c>
      <c r="E3258">
        <v>2</v>
      </c>
      <c r="F3258" t="s">
        <v>45</v>
      </c>
      <c r="P3258" t="s">
        <v>42</v>
      </c>
      <c r="AD3258" t="s">
        <v>43</v>
      </c>
    </row>
    <row r="3259" spans="1:30" x14ac:dyDescent="0.3">
      <c r="A3259">
        <v>628</v>
      </c>
      <c r="B3259">
        <v>22408</v>
      </c>
      <c r="C3259" t="s">
        <v>6749</v>
      </c>
      <c r="D3259">
        <v>20160525</v>
      </c>
      <c r="E3259">
        <v>2</v>
      </c>
      <c r="F3259" t="s">
        <v>38</v>
      </c>
      <c r="P3259" t="s">
        <v>42</v>
      </c>
      <c r="AD3259" t="s">
        <v>43</v>
      </c>
    </row>
    <row r="3260" spans="1:30" x14ac:dyDescent="0.3">
      <c r="A3260">
        <v>628</v>
      </c>
      <c r="B3260">
        <v>22410</v>
      </c>
      <c r="C3260" t="s">
        <v>6749</v>
      </c>
      <c r="D3260">
        <v>20160525</v>
      </c>
      <c r="E3260">
        <v>1</v>
      </c>
      <c r="F3260" t="s">
        <v>38</v>
      </c>
      <c r="P3260" t="s">
        <v>42</v>
      </c>
      <c r="AD3260" t="s">
        <v>43</v>
      </c>
    </row>
    <row r="3261" spans="1:30" x14ac:dyDescent="0.3">
      <c r="A3261">
        <v>1028</v>
      </c>
      <c r="B3261">
        <v>22412</v>
      </c>
      <c r="C3261" t="s">
        <v>7883</v>
      </c>
      <c r="D3261">
        <v>20160524</v>
      </c>
      <c r="E3261">
        <v>2</v>
      </c>
      <c r="F3261" t="s">
        <v>45</v>
      </c>
      <c r="P3261" t="s">
        <v>42</v>
      </c>
      <c r="AD3261" t="s">
        <v>43</v>
      </c>
    </row>
    <row r="3262" spans="1:30" x14ac:dyDescent="0.3">
      <c r="A3262">
        <v>1028</v>
      </c>
      <c r="B3262">
        <v>22413</v>
      </c>
      <c r="C3262" t="s">
        <v>7884</v>
      </c>
      <c r="D3262">
        <v>20160523</v>
      </c>
      <c r="E3262">
        <v>4</v>
      </c>
      <c r="F3262" t="s">
        <v>38</v>
      </c>
      <c r="P3262" t="s">
        <v>42</v>
      </c>
      <c r="AD3262" t="s">
        <v>43</v>
      </c>
    </row>
    <row r="3263" spans="1:30" hidden="1" x14ac:dyDescent="0.3">
      <c r="A3263">
        <v>1505</v>
      </c>
      <c r="B3263">
        <v>23456</v>
      </c>
      <c r="C3263" t="s">
        <v>8415</v>
      </c>
      <c r="AD3263" t="s">
        <v>31</v>
      </c>
    </row>
    <row r="3264" spans="1:30" x14ac:dyDescent="0.3">
      <c r="A3264">
        <v>746</v>
      </c>
      <c r="B3264">
        <v>22431</v>
      </c>
      <c r="C3264" t="s">
        <v>7886</v>
      </c>
      <c r="D3264">
        <v>20160523</v>
      </c>
      <c r="E3264">
        <v>1</v>
      </c>
      <c r="F3264" t="s">
        <v>45</v>
      </c>
      <c r="P3264" t="s">
        <v>42</v>
      </c>
      <c r="AD3264" t="s">
        <v>43</v>
      </c>
    </row>
    <row r="3265" spans="1:30" x14ac:dyDescent="0.3">
      <c r="A3265">
        <v>746</v>
      </c>
      <c r="B3265">
        <v>22432</v>
      </c>
      <c r="C3265" t="s">
        <v>7887</v>
      </c>
      <c r="D3265">
        <v>20160524</v>
      </c>
      <c r="E3265">
        <v>3</v>
      </c>
      <c r="F3265" t="s">
        <v>45</v>
      </c>
      <c r="P3265" t="s">
        <v>42</v>
      </c>
      <c r="AD3265" t="s">
        <v>43</v>
      </c>
    </row>
    <row r="3266" spans="1:30" hidden="1" x14ac:dyDescent="0.3">
      <c r="A3266">
        <v>513</v>
      </c>
      <c r="B3266">
        <v>23461</v>
      </c>
      <c r="C3266" t="s">
        <v>8423</v>
      </c>
      <c r="AD3266" t="s">
        <v>29</v>
      </c>
    </row>
    <row r="3267" spans="1:30" x14ac:dyDescent="0.3">
      <c r="A3267">
        <v>746</v>
      </c>
      <c r="B3267">
        <v>22433</v>
      </c>
      <c r="C3267" t="s">
        <v>7888</v>
      </c>
      <c r="D3267">
        <v>20160524</v>
      </c>
      <c r="E3267">
        <v>3</v>
      </c>
      <c r="F3267" t="s">
        <v>45</v>
      </c>
      <c r="P3267" t="s">
        <v>42</v>
      </c>
      <c r="AD3267" t="s">
        <v>43</v>
      </c>
    </row>
    <row r="3268" spans="1:30" x14ac:dyDescent="0.3">
      <c r="A3268">
        <v>746</v>
      </c>
      <c r="B3268">
        <v>22434</v>
      </c>
      <c r="C3268" t="s">
        <v>7889</v>
      </c>
      <c r="D3268">
        <v>20160525</v>
      </c>
      <c r="E3268">
        <v>3</v>
      </c>
      <c r="F3268" t="s">
        <v>38</v>
      </c>
      <c r="P3268" t="s">
        <v>42</v>
      </c>
      <c r="AD3268" t="s">
        <v>43</v>
      </c>
    </row>
    <row r="3269" spans="1:30" x14ac:dyDescent="0.3">
      <c r="A3269">
        <v>746</v>
      </c>
      <c r="B3269">
        <v>22435</v>
      </c>
      <c r="C3269" t="s">
        <v>7885</v>
      </c>
      <c r="D3269">
        <v>20160526</v>
      </c>
      <c r="E3269">
        <v>2</v>
      </c>
      <c r="F3269" t="s">
        <v>45</v>
      </c>
      <c r="P3269" t="s">
        <v>42</v>
      </c>
      <c r="AD3269" t="s">
        <v>43</v>
      </c>
    </row>
    <row r="3270" spans="1:30" x14ac:dyDescent="0.3">
      <c r="A3270">
        <v>746</v>
      </c>
      <c r="B3270">
        <v>22436</v>
      </c>
      <c r="C3270" t="s">
        <v>7890</v>
      </c>
      <c r="D3270">
        <v>20160527</v>
      </c>
      <c r="E3270">
        <v>4</v>
      </c>
      <c r="F3270" t="s">
        <v>38</v>
      </c>
      <c r="P3270" t="s">
        <v>42</v>
      </c>
      <c r="AD3270" t="s">
        <v>43</v>
      </c>
    </row>
    <row r="3271" spans="1:30" x14ac:dyDescent="0.3">
      <c r="A3271">
        <v>92</v>
      </c>
      <c r="B3271">
        <v>22440</v>
      </c>
      <c r="C3271" t="s">
        <v>7891</v>
      </c>
      <c r="D3271">
        <v>20160523</v>
      </c>
      <c r="E3271">
        <v>1</v>
      </c>
      <c r="F3271" t="s">
        <v>45</v>
      </c>
      <c r="G3271">
        <v>1</v>
      </c>
      <c r="P3271" t="s">
        <v>42</v>
      </c>
      <c r="AD3271" t="s">
        <v>43</v>
      </c>
    </row>
    <row r="3272" spans="1:30" x14ac:dyDescent="0.3">
      <c r="A3272">
        <v>37</v>
      </c>
      <c r="B3272">
        <v>22649</v>
      </c>
      <c r="C3272" t="s">
        <v>7928</v>
      </c>
      <c r="D3272">
        <v>20160527</v>
      </c>
      <c r="E3272">
        <v>2</v>
      </c>
      <c r="F3272" t="s">
        <v>45</v>
      </c>
      <c r="P3272" t="s">
        <v>42</v>
      </c>
      <c r="AD3272" t="s">
        <v>43</v>
      </c>
    </row>
    <row r="3273" spans="1:30" x14ac:dyDescent="0.3">
      <c r="A3273">
        <v>259</v>
      </c>
      <c r="B3273">
        <v>22674</v>
      </c>
      <c r="C3273" t="s">
        <v>7972</v>
      </c>
      <c r="D3273">
        <v>20160525</v>
      </c>
      <c r="E3273">
        <v>1</v>
      </c>
      <c r="F3273" t="s">
        <v>45</v>
      </c>
      <c r="H3273" t="s">
        <v>7973</v>
      </c>
      <c r="L3273" s="1">
        <v>0.39930555555555558</v>
      </c>
      <c r="P3273" t="s">
        <v>42</v>
      </c>
      <c r="AD3273" t="s">
        <v>43</v>
      </c>
    </row>
    <row r="3274" spans="1:30" hidden="1" x14ac:dyDescent="0.3">
      <c r="A3274">
        <v>437</v>
      </c>
      <c r="B3274">
        <v>23472</v>
      </c>
      <c r="C3274" t="s">
        <v>8433</v>
      </c>
      <c r="AD3274" t="s">
        <v>29</v>
      </c>
    </row>
    <row r="3275" spans="1:30" x14ac:dyDescent="0.3">
      <c r="A3275">
        <v>259</v>
      </c>
      <c r="B3275">
        <v>22675</v>
      </c>
      <c r="C3275" t="s">
        <v>7968</v>
      </c>
      <c r="D3275">
        <v>20160526</v>
      </c>
      <c r="E3275">
        <v>1</v>
      </c>
      <c r="F3275" t="s">
        <v>45</v>
      </c>
      <c r="L3275" s="1">
        <v>0.39930555555555558</v>
      </c>
      <c r="P3275" t="s">
        <v>42</v>
      </c>
      <c r="AD3275" t="s">
        <v>43</v>
      </c>
    </row>
    <row r="3276" spans="1:30" hidden="1" x14ac:dyDescent="0.3">
      <c r="A3276">
        <v>513</v>
      </c>
      <c r="B3276">
        <v>23478</v>
      </c>
      <c r="C3276" t="s">
        <v>8438</v>
      </c>
      <c r="AD3276" t="s">
        <v>29</v>
      </c>
    </row>
    <row r="3277" spans="1:30" hidden="1" x14ac:dyDescent="0.3">
      <c r="A3277">
        <v>437</v>
      </c>
      <c r="B3277">
        <v>23482</v>
      </c>
      <c r="C3277" t="s">
        <v>8206</v>
      </c>
      <c r="AD3277" t="s">
        <v>29</v>
      </c>
    </row>
    <row r="3278" spans="1:30" x14ac:dyDescent="0.3">
      <c r="A3278">
        <v>259</v>
      </c>
      <c r="B3278">
        <v>22676</v>
      </c>
      <c r="C3278" t="s">
        <v>7968</v>
      </c>
      <c r="D3278">
        <v>20160527</v>
      </c>
      <c r="E3278">
        <v>1</v>
      </c>
      <c r="F3278" t="s">
        <v>45</v>
      </c>
      <c r="L3278" s="1">
        <v>0.39930555555555558</v>
      </c>
      <c r="P3278" t="s">
        <v>42</v>
      </c>
      <c r="AD3278" t="s">
        <v>43</v>
      </c>
    </row>
    <row r="3279" spans="1:30" hidden="1" x14ac:dyDescent="0.3">
      <c r="A3279">
        <v>1505</v>
      </c>
      <c r="B3279">
        <v>23486</v>
      </c>
      <c r="C3279" t="s">
        <v>8440</v>
      </c>
      <c r="AD3279" t="s">
        <v>31</v>
      </c>
    </row>
    <row r="3280" spans="1:30" x14ac:dyDescent="0.3">
      <c r="A3280">
        <v>534</v>
      </c>
      <c r="B3280">
        <v>22699</v>
      </c>
      <c r="C3280" t="s">
        <v>7978</v>
      </c>
      <c r="D3280">
        <v>20160523</v>
      </c>
      <c r="E3280">
        <v>1</v>
      </c>
      <c r="F3280" t="s">
        <v>45</v>
      </c>
      <c r="P3280" t="s">
        <v>42</v>
      </c>
      <c r="AD3280" t="s">
        <v>43</v>
      </c>
    </row>
    <row r="3281" spans="1:30" x14ac:dyDescent="0.3">
      <c r="A3281">
        <v>534</v>
      </c>
      <c r="B3281">
        <v>22700</v>
      </c>
      <c r="C3281" t="s">
        <v>44</v>
      </c>
      <c r="D3281">
        <v>20160524</v>
      </c>
      <c r="E3281">
        <v>2</v>
      </c>
      <c r="F3281" t="s">
        <v>45</v>
      </c>
      <c r="P3281" t="s">
        <v>42</v>
      </c>
      <c r="AD3281" t="s">
        <v>43</v>
      </c>
    </row>
    <row r="3282" spans="1:30" x14ac:dyDescent="0.3">
      <c r="A3282">
        <v>534</v>
      </c>
      <c r="B3282">
        <v>22701</v>
      </c>
      <c r="C3282" t="s">
        <v>7979</v>
      </c>
      <c r="D3282">
        <v>20160525</v>
      </c>
      <c r="E3282">
        <v>3</v>
      </c>
      <c r="F3282" t="s">
        <v>45</v>
      </c>
      <c r="P3282" t="s">
        <v>42</v>
      </c>
      <c r="AD3282" t="s">
        <v>43</v>
      </c>
    </row>
    <row r="3283" spans="1:30" x14ac:dyDescent="0.3">
      <c r="A3283">
        <v>534</v>
      </c>
      <c r="B3283">
        <v>22705</v>
      </c>
      <c r="C3283" t="s">
        <v>7980</v>
      </c>
      <c r="D3283">
        <v>20160526</v>
      </c>
      <c r="E3283">
        <v>1</v>
      </c>
      <c r="F3283" t="s">
        <v>45</v>
      </c>
      <c r="P3283" t="s">
        <v>42</v>
      </c>
      <c r="AD3283" t="s">
        <v>43</v>
      </c>
    </row>
    <row r="3284" spans="1:30" x14ac:dyDescent="0.3">
      <c r="A3284">
        <v>534</v>
      </c>
      <c r="B3284">
        <v>22706</v>
      </c>
      <c r="C3284" t="s">
        <v>7981</v>
      </c>
      <c r="D3284">
        <v>20160527</v>
      </c>
      <c r="E3284">
        <v>4</v>
      </c>
      <c r="F3284" t="s">
        <v>45</v>
      </c>
      <c r="P3284" t="s">
        <v>42</v>
      </c>
      <c r="AD3284" t="s">
        <v>43</v>
      </c>
    </row>
    <row r="3285" spans="1:30" x14ac:dyDescent="0.3">
      <c r="A3285">
        <v>1291</v>
      </c>
      <c r="B3285">
        <v>22801</v>
      </c>
      <c r="C3285" t="s">
        <v>8024</v>
      </c>
      <c r="D3285">
        <v>20160525</v>
      </c>
      <c r="E3285">
        <v>3</v>
      </c>
      <c r="F3285" t="s">
        <v>38</v>
      </c>
      <c r="H3285" t="s">
        <v>8025</v>
      </c>
      <c r="I3285" t="s">
        <v>8026</v>
      </c>
      <c r="P3285" t="s">
        <v>42</v>
      </c>
      <c r="AD3285" t="s">
        <v>43</v>
      </c>
    </row>
    <row r="3286" spans="1:30" x14ac:dyDescent="0.3">
      <c r="A3286">
        <v>1291</v>
      </c>
      <c r="B3286">
        <v>22802</v>
      </c>
      <c r="C3286" t="s">
        <v>8027</v>
      </c>
      <c r="D3286">
        <v>20160524</v>
      </c>
      <c r="E3286">
        <v>4</v>
      </c>
      <c r="F3286" t="s">
        <v>45</v>
      </c>
      <c r="P3286" t="s">
        <v>42</v>
      </c>
      <c r="AD3286" t="s">
        <v>43</v>
      </c>
    </row>
    <row r="3287" spans="1:30" x14ac:dyDescent="0.3">
      <c r="A3287">
        <v>1291</v>
      </c>
      <c r="B3287">
        <v>22803</v>
      </c>
      <c r="C3287" t="s">
        <v>8028</v>
      </c>
      <c r="D3287">
        <v>20160526</v>
      </c>
      <c r="E3287">
        <v>1</v>
      </c>
      <c r="F3287" t="s">
        <v>45</v>
      </c>
      <c r="P3287" t="s">
        <v>42</v>
      </c>
      <c r="AD3287" t="s">
        <v>43</v>
      </c>
    </row>
    <row r="3288" spans="1:30" x14ac:dyDescent="0.3">
      <c r="A3288">
        <v>1291</v>
      </c>
      <c r="B3288">
        <v>22804</v>
      </c>
      <c r="C3288" t="s">
        <v>8029</v>
      </c>
      <c r="D3288">
        <v>20160527</v>
      </c>
      <c r="E3288">
        <v>4</v>
      </c>
      <c r="F3288" t="s">
        <v>38</v>
      </c>
      <c r="P3288" t="s">
        <v>42</v>
      </c>
      <c r="AD3288" t="s">
        <v>43</v>
      </c>
    </row>
    <row r="3289" spans="1:30" hidden="1" x14ac:dyDescent="0.3">
      <c r="A3289">
        <v>1434</v>
      </c>
      <c r="B3289">
        <v>23521</v>
      </c>
      <c r="C3289" t="s">
        <v>8466</v>
      </c>
      <c r="AD3289" t="s">
        <v>31</v>
      </c>
    </row>
    <row r="3290" spans="1:30" x14ac:dyDescent="0.3">
      <c r="A3290">
        <v>841</v>
      </c>
      <c r="B3290">
        <v>22851</v>
      </c>
      <c r="C3290" t="s">
        <v>8053</v>
      </c>
      <c r="D3290">
        <v>20160523</v>
      </c>
      <c r="E3290">
        <v>3</v>
      </c>
      <c r="F3290" t="s">
        <v>45</v>
      </c>
      <c r="P3290" t="s">
        <v>42</v>
      </c>
      <c r="AD3290" t="s">
        <v>43</v>
      </c>
    </row>
    <row r="3291" spans="1:30" x14ac:dyDescent="0.3">
      <c r="A3291">
        <v>841</v>
      </c>
      <c r="B3291">
        <v>22853</v>
      </c>
      <c r="C3291" t="s">
        <v>8054</v>
      </c>
      <c r="D3291">
        <v>20160524</v>
      </c>
      <c r="E3291">
        <v>2</v>
      </c>
      <c r="F3291" t="s">
        <v>45</v>
      </c>
      <c r="P3291" t="s">
        <v>42</v>
      </c>
      <c r="AD3291" t="s">
        <v>43</v>
      </c>
    </row>
    <row r="3292" spans="1:30" hidden="1" x14ac:dyDescent="0.3">
      <c r="A3292">
        <v>1151</v>
      </c>
      <c r="B3292">
        <v>23571</v>
      </c>
      <c r="C3292" t="s">
        <v>8470</v>
      </c>
      <c r="AD3292" t="s">
        <v>31</v>
      </c>
    </row>
    <row r="3293" spans="1:30" hidden="1" x14ac:dyDescent="0.3">
      <c r="A3293">
        <v>1434</v>
      </c>
      <c r="B3293">
        <v>23578</v>
      </c>
      <c r="C3293" t="s">
        <v>8471</v>
      </c>
      <c r="AD3293" t="s">
        <v>31</v>
      </c>
    </row>
    <row r="3294" spans="1:30" x14ac:dyDescent="0.3">
      <c r="A3294">
        <v>841</v>
      </c>
      <c r="B3294">
        <v>22862</v>
      </c>
      <c r="C3294" t="s">
        <v>8055</v>
      </c>
      <c r="D3294">
        <v>20160525</v>
      </c>
      <c r="E3294">
        <v>4</v>
      </c>
      <c r="F3294" t="s">
        <v>38</v>
      </c>
      <c r="P3294" t="s">
        <v>42</v>
      </c>
      <c r="AD3294" t="s">
        <v>43</v>
      </c>
    </row>
    <row r="3295" spans="1:30" x14ac:dyDescent="0.3">
      <c r="A3295">
        <v>841</v>
      </c>
      <c r="B3295">
        <v>22877</v>
      </c>
      <c r="C3295" t="s">
        <v>8057</v>
      </c>
      <c r="D3295">
        <v>20160526</v>
      </c>
      <c r="E3295">
        <v>1</v>
      </c>
      <c r="F3295" t="s">
        <v>45</v>
      </c>
      <c r="P3295" t="s">
        <v>42</v>
      </c>
      <c r="AD3295" t="s">
        <v>43</v>
      </c>
    </row>
    <row r="3296" spans="1:30" x14ac:dyDescent="0.3">
      <c r="A3296">
        <v>841</v>
      </c>
      <c r="B3296">
        <v>22883</v>
      </c>
      <c r="C3296" t="s">
        <v>8058</v>
      </c>
      <c r="D3296">
        <v>20160527</v>
      </c>
      <c r="E3296">
        <v>3</v>
      </c>
      <c r="F3296" t="s">
        <v>45</v>
      </c>
      <c r="P3296" t="s">
        <v>42</v>
      </c>
      <c r="AD3296" t="s">
        <v>43</v>
      </c>
    </row>
    <row r="3297" spans="1:30" x14ac:dyDescent="0.3">
      <c r="A3297">
        <v>276</v>
      </c>
      <c r="B3297">
        <v>23056</v>
      </c>
      <c r="C3297" t="s">
        <v>8172</v>
      </c>
      <c r="D3297">
        <v>20160523</v>
      </c>
      <c r="E3297">
        <v>1</v>
      </c>
      <c r="F3297" t="s">
        <v>45</v>
      </c>
      <c r="P3297" t="s">
        <v>42</v>
      </c>
      <c r="AD3297" t="s">
        <v>43</v>
      </c>
    </row>
    <row r="3298" spans="1:30" x14ac:dyDescent="0.3">
      <c r="A3298">
        <v>276</v>
      </c>
      <c r="B3298">
        <v>23059</v>
      </c>
      <c r="C3298" t="s">
        <v>8183</v>
      </c>
      <c r="D3298">
        <v>20160524</v>
      </c>
      <c r="E3298">
        <v>1</v>
      </c>
      <c r="F3298" t="s">
        <v>45</v>
      </c>
      <c r="P3298" t="s">
        <v>42</v>
      </c>
      <c r="AD3298" t="s">
        <v>43</v>
      </c>
    </row>
    <row r="3299" spans="1:30" x14ac:dyDescent="0.3">
      <c r="A3299">
        <v>276</v>
      </c>
      <c r="B3299">
        <v>23062</v>
      </c>
      <c r="C3299" t="s">
        <v>8190</v>
      </c>
      <c r="D3299">
        <v>20160525</v>
      </c>
      <c r="E3299">
        <v>1</v>
      </c>
      <c r="F3299" t="s">
        <v>45</v>
      </c>
      <c r="P3299" t="s">
        <v>42</v>
      </c>
      <c r="AD3299" t="s">
        <v>43</v>
      </c>
    </row>
    <row r="3300" spans="1:30" x14ac:dyDescent="0.3">
      <c r="A3300">
        <v>276</v>
      </c>
      <c r="B3300">
        <v>23065</v>
      </c>
      <c r="C3300" t="s">
        <v>8194</v>
      </c>
      <c r="D3300">
        <v>20160526</v>
      </c>
      <c r="E3300">
        <v>2</v>
      </c>
      <c r="F3300" t="s">
        <v>45</v>
      </c>
      <c r="P3300" t="s">
        <v>42</v>
      </c>
      <c r="AD3300" t="s">
        <v>43</v>
      </c>
    </row>
    <row r="3301" spans="1:30" x14ac:dyDescent="0.3">
      <c r="A3301">
        <v>1499</v>
      </c>
      <c r="B3301">
        <v>23067</v>
      </c>
      <c r="C3301" t="s">
        <v>8200</v>
      </c>
      <c r="D3301">
        <v>20160525</v>
      </c>
      <c r="E3301">
        <v>1</v>
      </c>
      <c r="F3301" t="s">
        <v>45</v>
      </c>
      <c r="P3301" t="s">
        <v>42</v>
      </c>
      <c r="AD3301" t="s">
        <v>43</v>
      </c>
    </row>
    <row r="3302" spans="1:30" x14ac:dyDescent="0.3">
      <c r="A3302">
        <v>1499</v>
      </c>
      <c r="B3302">
        <v>23068</v>
      </c>
      <c r="C3302" t="s">
        <v>8201</v>
      </c>
      <c r="D3302">
        <v>20160526</v>
      </c>
      <c r="E3302">
        <v>1</v>
      </c>
      <c r="F3302" t="s">
        <v>45</v>
      </c>
      <c r="P3302" t="s">
        <v>42</v>
      </c>
      <c r="AD3302" t="s">
        <v>43</v>
      </c>
    </row>
    <row r="3303" spans="1:30" x14ac:dyDescent="0.3">
      <c r="A3303">
        <v>1499</v>
      </c>
      <c r="B3303">
        <v>23072</v>
      </c>
      <c r="C3303" t="s">
        <v>8202</v>
      </c>
      <c r="D3303">
        <v>20160527</v>
      </c>
      <c r="E3303">
        <v>2</v>
      </c>
      <c r="F3303" t="s">
        <v>45</v>
      </c>
      <c r="P3303" t="s">
        <v>42</v>
      </c>
      <c r="AD3303" t="s">
        <v>43</v>
      </c>
    </row>
    <row r="3304" spans="1:30" x14ac:dyDescent="0.3">
      <c r="A3304">
        <v>276</v>
      </c>
      <c r="B3304">
        <v>23076</v>
      </c>
      <c r="C3304" t="s">
        <v>8194</v>
      </c>
      <c r="D3304">
        <v>20160527</v>
      </c>
      <c r="E3304">
        <v>2</v>
      </c>
      <c r="F3304" t="s">
        <v>45</v>
      </c>
      <c r="P3304" t="s">
        <v>42</v>
      </c>
      <c r="AD3304" t="s">
        <v>43</v>
      </c>
    </row>
    <row r="3305" spans="1:30" x14ac:dyDescent="0.3">
      <c r="A3305">
        <v>929</v>
      </c>
      <c r="B3305">
        <v>23130</v>
      </c>
      <c r="C3305" t="s">
        <v>8232</v>
      </c>
      <c r="D3305">
        <v>20160526</v>
      </c>
      <c r="E3305">
        <v>2</v>
      </c>
      <c r="F3305" t="s">
        <v>45</v>
      </c>
      <c r="P3305" t="s">
        <v>42</v>
      </c>
      <c r="AD3305" t="s">
        <v>43</v>
      </c>
    </row>
    <row r="3306" spans="1:30" x14ac:dyDescent="0.3">
      <c r="A3306">
        <v>929</v>
      </c>
      <c r="B3306">
        <v>23131</v>
      </c>
      <c r="C3306" t="s">
        <v>8233</v>
      </c>
      <c r="D3306">
        <v>20160527</v>
      </c>
      <c r="E3306">
        <v>4</v>
      </c>
      <c r="F3306" t="s">
        <v>45</v>
      </c>
      <c r="P3306" t="s">
        <v>42</v>
      </c>
      <c r="AD3306" t="s">
        <v>43</v>
      </c>
    </row>
    <row r="3307" spans="1:30" x14ac:dyDescent="0.3">
      <c r="A3307">
        <v>929</v>
      </c>
      <c r="B3307">
        <v>23132</v>
      </c>
      <c r="C3307" t="s">
        <v>8234</v>
      </c>
      <c r="D3307">
        <v>20160526</v>
      </c>
      <c r="E3307">
        <v>2</v>
      </c>
      <c r="F3307" t="s">
        <v>45</v>
      </c>
      <c r="P3307" t="s">
        <v>42</v>
      </c>
      <c r="AD3307" t="s">
        <v>43</v>
      </c>
    </row>
    <row r="3308" spans="1:30" hidden="1" x14ac:dyDescent="0.3">
      <c r="A3308">
        <v>1279</v>
      </c>
      <c r="B3308">
        <v>23605</v>
      </c>
      <c r="C3308" t="s">
        <v>8522</v>
      </c>
      <c r="AD3308" t="s">
        <v>31</v>
      </c>
    </row>
    <row r="3309" spans="1:30" hidden="1" x14ac:dyDescent="0.3">
      <c r="A3309">
        <v>1279</v>
      </c>
      <c r="B3309">
        <v>23608</v>
      </c>
      <c r="C3309" t="s">
        <v>8523</v>
      </c>
      <c r="AD3309" t="s">
        <v>31</v>
      </c>
    </row>
    <row r="3310" spans="1:30" x14ac:dyDescent="0.3">
      <c r="A3310">
        <v>927</v>
      </c>
      <c r="B3310">
        <v>23154</v>
      </c>
      <c r="C3310" t="s">
        <v>8238</v>
      </c>
      <c r="D3310">
        <v>20160523</v>
      </c>
      <c r="E3310">
        <v>1</v>
      </c>
      <c r="F3310" t="s">
        <v>38</v>
      </c>
      <c r="P3310" t="s">
        <v>42</v>
      </c>
      <c r="AD3310" t="s">
        <v>43</v>
      </c>
    </row>
    <row r="3311" spans="1:30" x14ac:dyDescent="0.3">
      <c r="A3311">
        <v>927</v>
      </c>
      <c r="B3311">
        <v>23156</v>
      </c>
      <c r="C3311" t="s">
        <v>8239</v>
      </c>
      <c r="D3311">
        <v>20160524</v>
      </c>
      <c r="E3311">
        <v>2</v>
      </c>
      <c r="F3311" t="s">
        <v>45</v>
      </c>
      <c r="P3311" t="s">
        <v>42</v>
      </c>
      <c r="AD3311" t="s">
        <v>43</v>
      </c>
    </row>
    <row r="3312" spans="1:30" x14ac:dyDescent="0.3">
      <c r="A3312">
        <v>927</v>
      </c>
      <c r="B3312">
        <v>23157</v>
      </c>
      <c r="C3312" t="s">
        <v>8240</v>
      </c>
      <c r="D3312">
        <v>20160525</v>
      </c>
      <c r="E3312">
        <v>3</v>
      </c>
      <c r="F3312" t="s">
        <v>38</v>
      </c>
      <c r="P3312" t="s">
        <v>42</v>
      </c>
      <c r="AD3312" t="s">
        <v>43</v>
      </c>
    </row>
    <row r="3313" spans="1:30" x14ac:dyDescent="0.3">
      <c r="A3313">
        <v>927</v>
      </c>
      <c r="B3313">
        <v>23158</v>
      </c>
      <c r="C3313" t="s">
        <v>8241</v>
      </c>
      <c r="D3313">
        <v>20160526</v>
      </c>
      <c r="E3313">
        <v>4</v>
      </c>
      <c r="F3313" t="s">
        <v>38</v>
      </c>
      <c r="P3313" t="s">
        <v>42</v>
      </c>
      <c r="AD3313" t="s">
        <v>43</v>
      </c>
    </row>
    <row r="3314" spans="1:30" x14ac:dyDescent="0.3">
      <c r="A3314">
        <v>927</v>
      </c>
      <c r="B3314">
        <v>23159</v>
      </c>
      <c r="C3314" t="s">
        <v>8242</v>
      </c>
      <c r="D3314">
        <v>20160527</v>
      </c>
      <c r="E3314">
        <v>1</v>
      </c>
      <c r="F3314" t="s">
        <v>38</v>
      </c>
      <c r="P3314" t="s">
        <v>42</v>
      </c>
      <c r="AD3314" t="s">
        <v>43</v>
      </c>
    </row>
    <row r="3315" spans="1:30" x14ac:dyDescent="0.3">
      <c r="A3315">
        <v>407</v>
      </c>
      <c r="B3315">
        <v>23191</v>
      </c>
      <c r="C3315" t="s">
        <v>8293</v>
      </c>
      <c r="D3315">
        <v>20160524</v>
      </c>
      <c r="E3315">
        <v>4</v>
      </c>
      <c r="F3315" t="s">
        <v>45</v>
      </c>
      <c r="L3315" s="1">
        <v>0.39583333333333331</v>
      </c>
      <c r="P3315" t="s">
        <v>42</v>
      </c>
      <c r="AD3315" t="s">
        <v>43</v>
      </c>
    </row>
    <row r="3316" spans="1:30" x14ac:dyDescent="0.3">
      <c r="A3316">
        <v>407</v>
      </c>
      <c r="B3316">
        <v>23192</v>
      </c>
      <c r="C3316" t="s">
        <v>8292</v>
      </c>
      <c r="D3316">
        <v>20160524</v>
      </c>
      <c r="E3316">
        <v>4</v>
      </c>
      <c r="F3316" t="s">
        <v>45</v>
      </c>
      <c r="L3316" s="1">
        <v>0.61458333333333337</v>
      </c>
      <c r="P3316" t="s">
        <v>42</v>
      </c>
      <c r="AD3316" t="s">
        <v>43</v>
      </c>
    </row>
    <row r="3317" spans="1:30" x14ac:dyDescent="0.3">
      <c r="A3317">
        <v>407</v>
      </c>
      <c r="B3317">
        <v>23204</v>
      </c>
      <c r="C3317" t="s">
        <v>8302</v>
      </c>
      <c r="D3317">
        <v>20160527</v>
      </c>
      <c r="E3317">
        <v>4</v>
      </c>
      <c r="F3317" t="s">
        <v>45</v>
      </c>
      <c r="L3317" s="1">
        <v>0.39583333333333331</v>
      </c>
      <c r="M3317" s="1">
        <v>0.47916666666666669</v>
      </c>
      <c r="P3317" t="s">
        <v>42</v>
      </c>
      <c r="AD3317" t="s">
        <v>43</v>
      </c>
    </row>
    <row r="3318" spans="1:30" x14ac:dyDescent="0.3">
      <c r="A3318">
        <v>407</v>
      </c>
      <c r="B3318">
        <v>23208</v>
      </c>
      <c r="C3318" t="s">
        <v>8292</v>
      </c>
      <c r="D3318">
        <v>20160526</v>
      </c>
      <c r="E3318">
        <v>4</v>
      </c>
      <c r="F3318" t="s">
        <v>45</v>
      </c>
      <c r="L3318" s="1">
        <v>0.61458333333333337</v>
      </c>
      <c r="P3318" t="s">
        <v>42</v>
      </c>
      <c r="AD3318" t="s">
        <v>43</v>
      </c>
    </row>
    <row r="3319" spans="1:30" x14ac:dyDescent="0.3">
      <c r="A3319">
        <v>1216</v>
      </c>
      <c r="B3319">
        <v>23381</v>
      </c>
      <c r="C3319" t="s">
        <v>8364</v>
      </c>
      <c r="D3319">
        <v>20160523</v>
      </c>
      <c r="E3319">
        <v>1</v>
      </c>
      <c r="F3319" t="s">
        <v>45</v>
      </c>
      <c r="P3319" t="s">
        <v>42</v>
      </c>
      <c r="AD3319" t="s">
        <v>43</v>
      </c>
    </row>
    <row r="3320" spans="1:30" x14ac:dyDescent="0.3">
      <c r="A3320">
        <v>1216</v>
      </c>
      <c r="B3320">
        <v>23384</v>
      </c>
      <c r="C3320" t="s">
        <v>8365</v>
      </c>
      <c r="D3320">
        <v>20160523</v>
      </c>
      <c r="E3320">
        <v>1</v>
      </c>
      <c r="F3320" t="s">
        <v>45</v>
      </c>
      <c r="P3320" t="s">
        <v>42</v>
      </c>
      <c r="AD3320" t="s">
        <v>43</v>
      </c>
    </row>
    <row r="3321" spans="1:30" x14ac:dyDescent="0.3">
      <c r="A3321">
        <v>1216</v>
      </c>
      <c r="B3321">
        <v>23387</v>
      </c>
      <c r="C3321" t="s">
        <v>8365</v>
      </c>
      <c r="D3321">
        <v>20160526</v>
      </c>
      <c r="E3321">
        <v>1</v>
      </c>
      <c r="F3321" t="s">
        <v>45</v>
      </c>
      <c r="P3321" t="s">
        <v>42</v>
      </c>
      <c r="AD3321" t="s">
        <v>43</v>
      </c>
    </row>
    <row r="3322" spans="1:30" x14ac:dyDescent="0.3">
      <c r="A3322">
        <v>693</v>
      </c>
      <c r="B3322">
        <v>23397</v>
      </c>
      <c r="C3322" t="s">
        <v>8373</v>
      </c>
      <c r="D3322">
        <v>20160523</v>
      </c>
      <c r="E3322">
        <v>1</v>
      </c>
      <c r="F3322" t="s">
        <v>45</v>
      </c>
      <c r="P3322" t="s">
        <v>42</v>
      </c>
      <c r="AD3322" t="s">
        <v>43</v>
      </c>
    </row>
    <row r="3323" spans="1:30" hidden="1" x14ac:dyDescent="0.3">
      <c r="A3323">
        <v>968</v>
      </c>
      <c r="B3323">
        <v>23702</v>
      </c>
      <c r="C3323" t="s">
        <v>8548</v>
      </c>
      <c r="AD3323" t="s">
        <v>29</v>
      </c>
    </row>
    <row r="3324" spans="1:30" hidden="1" x14ac:dyDescent="0.3">
      <c r="A3324">
        <v>678</v>
      </c>
      <c r="B3324">
        <v>23717</v>
      </c>
      <c r="C3324" t="s">
        <v>8549</v>
      </c>
      <c r="AD3324" t="s">
        <v>31</v>
      </c>
    </row>
    <row r="3325" spans="1:30" x14ac:dyDescent="0.3">
      <c r="A3325">
        <v>693</v>
      </c>
      <c r="B3325">
        <v>23399</v>
      </c>
      <c r="C3325" t="s">
        <v>8374</v>
      </c>
      <c r="D3325">
        <v>20160526</v>
      </c>
      <c r="E3325">
        <v>4</v>
      </c>
      <c r="F3325" t="s">
        <v>38</v>
      </c>
      <c r="P3325" t="s">
        <v>42</v>
      </c>
      <c r="AD3325" t="s">
        <v>43</v>
      </c>
    </row>
    <row r="3326" spans="1:30" x14ac:dyDescent="0.3">
      <c r="A3326">
        <v>693</v>
      </c>
      <c r="B3326">
        <v>23401</v>
      </c>
      <c r="C3326" t="s">
        <v>8375</v>
      </c>
      <c r="D3326">
        <v>20160527</v>
      </c>
      <c r="E3326">
        <v>3</v>
      </c>
      <c r="F3326" t="s">
        <v>45</v>
      </c>
      <c r="P3326" t="s">
        <v>42</v>
      </c>
      <c r="AD3326" t="s">
        <v>43</v>
      </c>
    </row>
    <row r="3327" spans="1:30" x14ac:dyDescent="0.3">
      <c r="A3327">
        <v>693</v>
      </c>
      <c r="B3327">
        <v>23404</v>
      </c>
      <c r="C3327" t="s">
        <v>8376</v>
      </c>
      <c r="D3327">
        <v>20160525</v>
      </c>
      <c r="E3327">
        <v>2</v>
      </c>
      <c r="F3327" t="s">
        <v>45</v>
      </c>
      <c r="P3327" t="s">
        <v>42</v>
      </c>
      <c r="AD3327" t="s">
        <v>43</v>
      </c>
    </row>
    <row r="3328" spans="1:30" x14ac:dyDescent="0.3">
      <c r="A3328">
        <v>693</v>
      </c>
      <c r="B3328">
        <v>23410</v>
      </c>
      <c r="C3328" t="s">
        <v>8377</v>
      </c>
      <c r="D3328">
        <v>20160524</v>
      </c>
      <c r="E3328">
        <v>1</v>
      </c>
      <c r="F3328" t="s">
        <v>45</v>
      </c>
      <c r="P3328" t="s">
        <v>42</v>
      </c>
      <c r="AD3328" t="s">
        <v>43</v>
      </c>
    </row>
    <row r="3329" spans="1:30" x14ac:dyDescent="0.3">
      <c r="A3329">
        <v>1502</v>
      </c>
      <c r="B3329">
        <v>23413</v>
      </c>
      <c r="C3329" t="s">
        <v>8378</v>
      </c>
      <c r="D3329">
        <v>20160525</v>
      </c>
      <c r="E3329">
        <v>3</v>
      </c>
      <c r="F3329" t="s">
        <v>38</v>
      </c>
      <c r="P3329" t="s">
        <v>42</v>
      </c>
      <c r="AD3329" t="s">
        <v>43</v>
      </c>
    </row>
    <row r="3330" spans="1:30" x14ac:dyDescent="0.3">
      <c r="A3330">
        <v>1502</v>
      </c>
      <c r="B3330">
        <v>23415</v>
      </c>
      <c r="C3330" t="s">
        <v>8379</v>
      </c>
      <c r="D3330">
        <v>20160526</v>
      </c>
      <c r="E3330">
        <v>4</v>
      </c>
      <c r="F3330" t="s">
        <v>45</v>
      </c>
      <c r="P3330" t="s">
        <v>42</v>
      </c>
      <c r="AD3330" t="s">
        <v>43</v>
      </c>
    </row>
    <row r="3331" spans="1:30" x14ac:dyDescent="0.3">
      <c r="A3331">
        <v>1502</v>
      </c>
      <c r="B3331">
        <v>23416</v>
      </c>
      <c r="C3331" t="s">
        <v>8379</v>
      </c>
      <c r="D3331">
        <v>20160526</v>
      </c>
      <c r="E3331">
        <v>4</v>
      </c>
      <c r="F3331" t="s">
        <v>45</v>
      </c>
      <c r="P3331" t="s">
        <v>42</v>
      </c>
      <c r="AD3331" t="s">
        <v>43</v>
      </c>
    </row>
    <row r="3332" spans="1:30" x14ac:dyDescent="0.3">
      <c r="A3332">
        <v>968</v>
      </c>
      <c r="B3332">
        <v>23446</v>
      </c>
      <c r="C3332" t="s">
        <v>8398</v>
      </c>
      <c r="D3332">
        <v>20160525</v>
      </c>
      <c r="E3332">
        <v>2</v>
      </c>
      <c r="F3332" t="s">
        <v>45</v>
      </c>
      <c r="P3332" t="s">
        <v>42</v>
      </c>
      <c r="AD3332" t="s">
        <v>43</v>
      </c>
    </row>
    <row r="3333" spans="1:30" x14ac:dyDescent="0.3">
      <c r="A3333">
        <v>1123</v>
      </c>
      <c r="B3333">
        <v>23485</v>
      </c>
      <c r="C3333" t="s">
        <v>8439</v>
      </c>
      <c r="D3333">
        <v>20160525</v>
      </c>
      <c r="E3333">
        <v>4</v>
      </c>
      <c r="F3333" t="s">
        <v>45</v>
      </c>
      <c r="P3333" t="s">
        <v>42</v>
      </c>
      <c r="AD3333" t="s">
        <v>43</v>
      </c>
    </row>
    <row r="3334" spans="1:30" x14ac:dyDescent="0.3">
      <c r="A3334">
        <v>1123</v>
      </c>
      <c r="B3334">
        <v>23488</v>
      </c>
      <c r="C3334" t="s">
        <v>8441</v>
      </c>
      <c r="D3334">
        <v>20160526</v>
      </c>
      <c r="E3334">
        <v>4</v>
      </c>
      <c r="F3334" t="s">
        <v>45</v>
      </c>
      <c r="P3334" t="s">
        <v>42</v>
      </c>
      <c r="AD3334" t="s">
        <v>43</v>
      </c>
    </row>
    <row r="3335" spans="1:30" hidden="1" x14ac:dyDescent="0.3">
      <c r="A3335">
        <v>437</v>
      </c>
      <c r="B3335">
        <v>23759</v>
      </c>
      <c r="C3335" t="s">
        <v>8559</v>
      </c>
      <c r="AD3335" t="s">
        <v>29</v>
      </c>
    </row>
    <row r="3336" spans="1:30" hidden="1" x14ac:dyDescent="0.3">
      <c r="A3336">
        <v>437</v>
      </c>
      <c r="B3336">
        <v>23764</v>
      </c>
      <c r="C3336" t="s">
        <v>8560</v>
      </c>
      <c r="AD3336" t="s">
        <v>29</v>
      </c>
    </row>
    <row r="3337" spans="1:30" hidden="1" x14ac:dyDescent="0.3">
      <c r="A3337">
        <v>305</v>
      </c>
      <c r="B3337">
        <v>23775</v>
      </c>
      <c r="C3337" t="s">
        <v>8561</v>
      </c>
      <c r="AD3337" t="s">
        <v>31</v>
      </c>
    </row>
    <row r="3338" spans="1:30" x14ac:dyDescent="0.3">
      <c r="A3338">
        <v>1123</v>
      </c>
      <c r="B3338">
        <v>23491</v>
      </c>
      <c r="C3338" t="s">
        <v>8442</v>
      </c>
      <c r="D3338">
        <v>20160525</v>
      </c>
      <c r="E3338">
        <v>2</v>
      </c>
      <c r="F3338" t="s">
        <v>45</v>
      </c>
      <c r="P3338" t="s">
        <v>42</v>
      </c>
      <c r="AD3338" t="s">
        <v>43</v>
      </c>
    </row>
    <row r="3339" spans="1:30" x14ac:dyDescent="0.3">
      <c r="A3339">
        <v>1151</v>
      </c>
      <c r="B3339">
        <v>23515</v>
      </c>
      <c r="C3339" t="s">
        <v>8465</v>
      </c>
      <c r="D3339">
        <v>20160525</v>
      </c>
      <c r="E3339">
        <v>2</v>
      </c>
      <c r="F3339" t="s">
        <v>45</v>
      </c>
      <c r="P3339" t="s">
        <v>42</v>
      </c>
      <c r="AD3339" t="s">
        <v>43</v>
      </c>
    </row>
    <row r="3340" spans="1:30" x14ac:dyDescent="0.3">
      <c r="A3340">
        <v>480</v>
      </c>
      <c r="B3340">
        <v>23592</v>
      </c>
      <c r="C3340" t="s">
        <v>8497</v>
      </c>
      <c r="D3340">
        <v>20160527</v>
      </c>
      <c r="E3340">
        <v>3</v>
      </c>
      <c r="F3340" t="s">
        <v>45</v>
      </c>
      <c r="P3340" t="s">
        <v>42</v>
      </c>
      <c r="AD3340" t="s">
        <v>43</v>
      </c>
    </row>
    <row r="3341" spans="1:30" x14ac:dyDescent="0.3">
      <c r="A3341">
        <v>480</v>
      </c>
      <c r="B3341">
        <v>23593</v>
      </c>
      <c r="C3341" t="s">
        <v>8498</v>
      </c>
      <c r="D3341">
        <v>20160523</v>
      </c>
      <c r="E3341">
        <v>1</v>
      </c>
      <c r="F3341" t="s">
        <v>45</v>
      </c>
      <c r="P3341" t="s">
        <v>42</v>
      </c>
      <c r="AD3341" t="s">
        <v>43</v>
      </c>
    </row>
    <row r="3342" spans="1:30" hidden="1" x14ac:dyDescent="0.3">
      <c r="A3342">
        <v>305</v>
      </c>
      <c r="B3342">
        <v>23785</v>
      </c>
      <c r="C3342" t="s">
        <v>8566</v>
      </c>
      <c r="AD3342" t="s">
        <v>31</v>
      </c>
    </row>
    <row r="3343" spans="1:30" x14ac:dyDescent="0.3">
      <c r="A3343">
        <v>1296</v>
      </c>
      <c r="B3343">
        <v>23631</v>
      </c>
      <c r="C3343" t="s">
        <v>8530</v>
      </c>
      <c r="D3343">
        <v>20160527</v>
      </c>
      <c r="E3343">
        <v>4</v>
      </c>
      <c r="F3343" t="s">
        <v>38</v>
      </c>
      <c r="P3343" t="s">
        <v>42</v>
      </c>
      <c r="AD3343" t="s">
        <v>43</v>
      </c>
    </row>
    <row r="3344" spans="1:30" x14ac:dyDescent="0.3">
      <c r="A3344">
        <v>1180</v>
      </c>
      <c r="B3344">
        <v>23634</v>
      </c>
      <c r="C3344" t="s">
        <v>8531</v>
      </c>
      <c r="D3344">
        <v>20160523</v>
      </c>
      <c r="E3344">
        <v>1</v>
      </c>
      <c r="F3344" t="s">
        <v>45</v>
      </c>
      <c r="G3344">
        <v>1</v>
      </c>
      <c r="H3344" t="s">
        <v>8532</v>
      </c>
      <c r="P3344" t="s">
        <v>42</v>
      </c>
      <c r="AD3344" t="s">
        <v>43</v>
      </c>
    </row>
    <row r="3345" spans="1:30" hidden="1" x14ac:dyDescent="0.3">
      <c r="A3345">
        <v>1254</v>
      </c>
      <c r="B3345">
        <v>23807</v>
      </c>
      <c r="C3345" t="s">
        <v>8572</v>
      </c>
      <c r="AD3345" t="s">
        <v>29</v>
      </c>
    </row>
    <row r="3346" spans="1:30" x14ac:dyDescent="0.3">
      <c r="A3346">
        <v>1180</v>
      </c>
      <c r="B3346">
        <v>23636</v>
      </c>
      <c r="C3346" t="s">
        <v>8535</v>
      </c>
      <c r="D3346">
        <v>20160525</v>
      </c>
      <c r="E3346">
        <v>1</v>
      </c>
      <c r="F3346" t="s">
        <v>45</v>
      </c>
      <c r="G3346">
        <v>1</v>
      </c>
      <c r="H3346" t="s">
        <v>8536</v>
      </c>
      <c r="P3346" t="s">
        <v>42</v>
      </c>
      <c r="AD3346" t="s">
        <v>43</v>
      </c>
    </row>
    <row r="3347" spans="1:30" hidden="1" x14ac:dyDescent="0.3">
      <c r="A3347">
        <v>1254</v>
      </c>
      <c r="B3347">
        <v>23811</v>
      </c>
      <c r="C3347" t="s">
        <v>8578</v>
      </c>
      <c r="AD3347" t="s">
        <v>31</v>
      </c>
    </row>
    <row r="3348" spans="1:30" x14ac:dyDescent="0.3">
      <c r="A3348">
        <v>335</v>
      </c>
      <c r="B3348">
        <v>23671</v>
      </c>
      <c r="C3348" t="s">
        <v>8538</v>
      </c>
      <c r="D3348">
        <v>20160523</v>
      </c>
      <c r="E3348">
        <v>1</v>
      </c>
      <c r="F3348" t="s">
        <v>45</v>
      </c>
      <c r="P3348" t="s">
        <v>42</v>
      </c>
      <c r="AD3348" t="s">
        <v>43</v>
      </c>
    </row>
    <row r="3349" spans="1:30" x14ac:dyDescent="0.3">
      <c r="A3349">
        <v>335</v>
      </c>
      <c r="B3349">
        <v>23672</v>
      </c>
      <c r="C3349" t="s">
        <v>8539</v>
      </c>
      <c r="D3349">
        <v>20160524</v>
      </c>
      <c r="E3349">
        <v>3</v>
      </c>
      <c r="F3349" t="s">
        <v>38</v>
      </c>
      <c r="P3349" t="s">
        <v>42</v>
      </c>
      <c r="AD3349" t="s">
        <v>43</v>
      </c>
    </row>
    <row r="3350" spans="1:30" x14ac:dyDescent="0.3">
      <c r="A3350">
        <v>335</v>
      </c>
      <c r="B3350">
        <v>23674</v>
      </c>
      <c r="C3350" t="s">
        <v>8540</v>
      </c>
      <c r="D3350">
        <v>20160525</v>
      </c>
      <c r="E3350">
        <v>2</v>
      </c>
      <c r="F3350" t="s">
        <v>45</v>
      </c>
      <c r="P3350" t="s">
        <v>42</v>
      </c>
      <c r="AD3350" t="s">
        <v>43</v>
      </c>
    </row>
    <row r="3351" spans="1:30" x14ac:dyDescent="0.3">
      <c r="A3351">
        <v>335</v>
      </c>
      <c r="B3351">
        <v>23675</v>
      </c>
      <c r="C3351" t="s">
        <v>8541</v>
      </c>
      <c r="D3351">
        <v>20160526</v>
      </c>
      <c r="E3351">
        <v>4</v>
      </c>
      <c r="F3351" t="s">
        <v>38</v>
      </c>
      <c r="P3351" t="s">
        <v>42</v>
      </c>
      <c r="AD3351" t="s">
        <v>43</v>
      </c>
    </row>
    <row r="3352" spans="1:30" x14ac:dyDescent="0.3">
      <c r="A3352">
        <v>678</v>
      </c>
      <c r="B3352">
        <v>23725</v>
      </c>
      <c r="C3352" t="s">
        <v>8550</v>
      </c>
      <c r="D3352">
        <v>20160524</v>
      </c>
      <c r="E3352">
        <v>2</v>
      </c>
      <c r="F3352" t="s">
        <v>45</v>
      </c>
      <c r="P3352" t="s">
        <v>42</v>
      </c>
      <c r="AD3352" t="s">
        <v>43</v>
      </c>
    </row>
    <row r="3353" spans="1:30" x14ac:dyDescent="0.3">
      <c r="A3353">
        <v>678</v>
      </c>
      <c r="B3353">
        <v>23727</v>
      </c>
      <c r="C3353" t="s">
        <v>8551</v>
      </c>
      <c r="D3353">
        <v>20160523</v>
      </c>
      <c r="E3353">
        <v>1</v>
      </c>
      <c r="F3353" t="s">
        <v>45</v>
      </c>
      <c r="P3353" t="s">
        <v>42</v>
      </c>
      <c r="AD3353" t="s">
        <v>43</v>
      </c>
    </row>
    <row r="3354" spans="1:30" x14ac:dyDescent="0.3">
      <c r="A3354">
        <v>678</v>
      </c>
      <c r="B3354">
        <v>23728</v>
      </c>
      <c r="C3354" t="s">
        <v>8549</v>
      </c>
      <c r="D3354">
        <v>20160525</v>
      </c>
      <c r="E3354">
        <v>2</v>
      </c>
      <c r="F3354" t="s">
        <v>45</v>
      </c>
      <c r="P3354" t="s">
        <v>42</v>
      </c>
      <c r="AD3354" t="s">
        <v>43</v>
      </c>
    </row>
    <row r="3355" spans="1:30" hidden="1" x14ac:dyDescent="0.3">
      <c r="A3355">
        <v>772</v>
      </c>
      <c r="B3355">
        <v>23839</v>
      </c>
      <c r="C3355" t="s">
        <v>8585</v>
      </c>
      <c r="AD3355" t="s">
        <v>29</v>
      </c>
    </row>
    <row r="3356" spans="1:30" hidden="1" x14ac:dyDescent="0.3">
      <c r="A3356">
        <v>772</v>
      </c>
      <c r="B3356">
        <v>23842</v>
      </c>
      <c r="C3356" t="s">
        <v>8586</v>
      </c>
      <c r="AD3356" t="s">
        <v>29</v>
      </c>
    </row>
    <row r="3357" spans="1:30" hidden="1" x14ac:dyDescent="0.3">
      <c r="A3357">
        <v>772</v>
      </c>
      <c r="B3357">
        <v>23845</v>
      </c>
      <c r="C3357" t="s">
        <v>8587</v>
      </c>
      <c r="AD3357" t="s">
        <v>29</v>
      </c>
    </row>
    <row r="3358" spans="1:30" x14ac:dyDescent="0.3">
      <c r="A3358">
        <v>678</v>
      </c>
      <c r="B3358">
        <v>23729</v>
      </c>
      <c r="C3358" t="s">
        <v>8552</v>
      </c>
      <c r="D3358">
        <v>20160527</v>
      </c>
      <c r="E3358">
        <v>4</v>
      </c>
      <c r="F3358" t="s">
        <v>45</v>
      </c>
      <c r="P3358" t="s">
        <v>42</v>
      </c>
      <c r="AD3358" t="s">
        <v>43</v>
      </c>
    </row>
    <row r="3359" spans="1:30" x14ac:dyDescent="0.3">
      <c r="A3359">
        <v>150</v>
      </c>
      <c r="B3359">
        <v>23749</v>
      </c>
      <c r="C3359" t="s">
        <v>8553</v>
      </c>
      <c r="D3359">
        <v>20160523</v>
      </c>
      <c r="E3359">
        <v>4</v>
      </c>
      <c r="F3359" t="s">
        <v>45</v>
      </c>
      <c r="P3359" t="s">
        <v>42</v>
      </c>
      <c r="AD3359" t="s">
        <v>43</v>
      </c>
    </row>
    <row r="3360" spans="1:30" hidden="1" x14ac:dyDescent="0.3">
      <c r="A3360">
        <v>772</v>
      </c>
      <c r="B3360">
        <v>23855</v>
      </c>
      <c r="C3360" t="s">
        <v>8593</v>
      </c>
      <c r="AD3360" t="s">
        <v>29</v>
      </c>
    </row>
    <row r="3361" spans="1:30" x14ac:dyDescent="0.3">
      <c r="A3361">
        <v>150</v>
      </c>
      <c r="B3361">
        <v>23750</v>
      </c>
      <c r="C3361" t="s">
        <v>8554</v>
      </c>
      <c r="D3361">
        <v>20160523</v>
      </c>
      <c r="E3361">
        <v>4</v>
      </c>
      <c r="F3361" t="s">
        <v>45</v>
      </c>
      <c r="P3361" t="s">
        <v>42</v>
      </c>
      <c r="AD3361" t="s">
        <v>43</v>
      </c>
    </row>
    <row r="3362" spans="1:30" hidden="1" x14ac:dyDescent="0.3">
      <c r="A3362">
        <v>918</v>
      </c>
      <c r="B3362">
        <v>23861</v>
      </c>
      <c r="C3362" t="s">
        <v>8596</v>
      </c>
      <c r="AD3362" t="s">
        <v>31</v>
      </c>
    </row>
    <row r="3363" spans="1:30" hidden="1" x14ac:dyDescent="0.3">
      <c r="A3363">
        <v>918</v>
      </c>
      <c r="B3363">
        <v>23863</v>
      </c>
      <c r="C3363" t="s">
        <v>8596</v>
      </c>
      <c r="AD3363" t="s">
        <v>31</v>
      </c>
    </row>
    <row r="3364" spans="1:30" x14ac:dyDescent="0.3">
      <c r="A3364">
        <v>150</v>
      </c>
      <c r="B3364">
        <v>23751</v>
      </c>
      <c r="C3364" t="s">
        <v>8555</v>
      </c>
      <c r="D3364">
        <v>20160523</v>
      </c>
      <c r="E3364">
        <v>4</v>
      </c>
      <c r="F3364" t="s">
        <v>45</v>
      </c>
      <c r="P3364" t="s">
        <v>42</v>
      </c>
      <c r="AD3364" t="s">
        <v>43</v>
      </c>
    </row>
    <row r="3365" spans="1:30" x14ac:dyDescent="0.3">
      <c r="A3365">
        <v>150</v>
      </c>
      <c r="B3365">
        <v>23752</v>
      </c>
      <c r="C3365" t="s">
        <v>8556</v>
      </c>
      <c r="D3365">
        <v>20160524</v>
      </c>
      <c r="E3365">
        <v>2</v>
      </c>
      <c r="F3365" t="s">
        <v>45</v>
      </c>
      <c r="P3365" t="s">
        <v>42</v>
      </c>
      <c r="AD3365" t="s">
        <v>43</v>
      </c>
    </row>
    <row r="3366" spans="1:30" x14ac:dyDescent="0.3">
      <c r="A3366">
        <v>150</v>
      </c>
      <c r="B3366">
        <v>23753</v>
      </c>
      <c r="C3366" t="s">
        <v>8557</v>
      </c>
      <c r="D3366">
        <v>20160523</v>
      </c>
      <c r="E3366">
        <v>2</v>
      </c>
      <c r="F3366" t="s">
        <v>45</v>
      </c>
      <c r="P3366" t="s">
        <v>42</v>
      </c>
      <c r="AD3366" t="s">
        <v>43</v>
      </c>
    </row>
    <row r="3367" spans="1:30" x14ac:dyDescent="0.3">
      <c r="A3367">
        <v>150</v>
      </c>
      <c r="B3367">
        <v>23754</v>
      </c>
      <c r="C3367" t="s">
        <v>8558</v>
      </c>
      <c r="D3367">
        <v>20160525</v>
      </c>
      <c r="E3367">
        <v>4</v>
      </c>
      <c r="F3367" t="s">
        <v>45</v>
      </c>
      <c r="P3367" t="s">
        <v>42</v>
      </c>
      <c r="AD3367" t="s">
        <v>43</v>
      </c>
    </row>
    <row r="3368" spans="1:30" x14ac:dyDescent="0.3">
      <c r="A3368">
        <v>305</v>
      </c>
      <c r="B3368">
        <v>23781</v>
      </c>
      <c r="C3368" t="s">
        <v>8562</v>
      </c>
      <c r="D3368">
        <v>20160523</v>
      </c>
      <c r="E3368">
        <v>1</v>
      </c>
      <c r="F3368" t="s">
        <v>45</v>
      </c>
      <c r="P3368" t="s">
        <v>42</v>
      </c>
      <c r="AD3368" t="s">
        <v>43</v>
      </c>
    </row>
    <row r="3369" spans="1:30" x14ac:dyDescent="0.3">
      <c r="A3369">
        <v>305</v>
      </c>
      <c r="B3369">
        <v>23782</v>
      </c>
      <c r="C3369" t="s">
        <v>8563</v>
      </c>
      <c r="D3369">
        <v>20160524</v>
      </c>
      <c r="E3369">
        <v>4</v>
      </c>
      <c r="F3369" t="s">
        <v>38</v>
      </c>
      <c r="P3369" t="s">
        <v>42</v>
      </c>
      <c r="AD3369" t="s">
        <v>43</v>
      </c>
    </row>
    <row r="3370" spans="1:30" x14ac:dyDescent="0.3">
      <c r="A3370">
        <v>305</v>
      </c>
      <c r="B3370">
        <v>23783</v>
      </c>
      <c r="C3370" t="s">
        <v>8564</v>
      </c>
      <c r="D3370">
        <v>20160525</v>
      </c>
      <c r="E3370">
        <v>2</v>
      </c>
      <c r="F3370" t="s">
        <v>45</v>
      </c>
      <c r="P3370" t="s">
        <v>42</v>
      </c>
      <c r="AD3370" t="s">
        <v>43</v>
      </c>
    </row>
    <row r="3371" spans="1:30" x14ac:dyDescent="0.3">
      <c r="A3371">
        <v>305</v>
      </c>
      <c r="B3371">
        <v>23784</v>
      </c>
      <c r="C3371" t="s">
        <v>8565</v>
      </c>
      <c r="D3371">
        <v>20160526</v>
      </c>
      <c r="E3371">
        <v>1</v>
      </c>
      <c r="F3371" t="s">
        <v>45</v>
      </c>
      <c r="P3371" t="s">
        <v>42</v>
      </c>
      <c r="AD3371" t="s">
        <v>43</v>
      </c>
    </row>
    <row r="3372" spans="1:30" x14ac:dyDescent="0.3">
      <c r="A3372">
        <v>462</v>
      </c>
      <c r="B3372">
        <v>23787</v>
      </c>
      <c r="C3372" t="s">
        <v>8567</v>
      </c>
      <c r="D3372">
        <v>20160523</v>
      </c>
      <c r="E3372">
        <v>2</v>
      </c>
      <c r="F3372" t="s">
        <v>45</v>
      </c>
      <c r="H3372" t="s">
        <v>8568</v>
      </c>
      <c r="I3372" t="s">
        <v>8569</v>
      </c>
      <c r="J3372" t="s">
        <v>8570</v>
      </c>
      <c r="L3372" s="1">
        <v>0.41666666666666669</v>
      </c>
      <c r="M3372" s="1">
        <v>0.52083333333333337</v>
      </c>
      <c r="P3372" t="s">
        <v>42</v>
      </c>
      <c r="AD3372" t="s">
        <v>43</v>
      </c>
    </row>
  </sheetData>
  <autoFilter ref="A1:AD3372">
    <filterColumn colId="29">
      <filters>
        <filter val="Agenda"/>
      </filters>
    </filterColumn>
    <sortState ref="A9:AD3372">
      <sortCondition descending="1" ref="K1:K3372"/>
    </sortState>
  </autoFilter>
  <sortState ref="H1:M10">
    <sortCondition ref="K9"/>
  </sortState>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6"/>
  <sheetViews>
    <sheetView workbookViewId="0">
      <selection activeCell="O7" sqref="O7"/>
    </sheetView>
  </sheetViews>
  <sheetFormatPr baseColWidth="10" defaultRowHeight="16.5" x14ac:dyDescent="0.3"/>
  <sheetData>
    <row r="2" spans="1:2" x14ac:dyDescent="0.3">
      <c r="A2" t="s">
        <v>12104</v>
      </c>
      <c r="B2">
        <v>5</v>
      </c>
    </row>
    <row r="3" spans="1:2" x14ac:dyDescent="0.3">
      <c r="A3" t="s">
        <v>22170</v>
      </c>
      <c r="B3">
        <v>9</v>
      </c>
    </row>
    <row r="4" spans="1:2" x14ac:dyDescent="0.3">
      <c r="A4" t="s">
        <v>19233</v>
      </c>
      <c r="B4">
        <v>14</v>
      </c>
    </row>
    <row r="5" spans="1:2" x14ac:dyDescent="0.3">
      <c r="A5" t="s">
        <v>22171</v>
      </c>
      <c r="B5">
        <v>9</v>
      </c>
    </row>
    <row r="6" spans="1:2" x14ac:dyDescent="0.3">
      <c r="A6" t="s">
        <v>3989</v>
      </c>
      <c r="B6">
        <v>23</v>
      </c>
    </row>
    <row r="7" spans="1:2" x14ac:dyDescent="0.3">
      <c r="A7" t="s">
        <v>22172</v>
      </c>
      <c r="B7">
        <v>58</v>
      </c>
    </row>
    <row r="8" spans="1:2" x14ac:dyDescent="0.3">
      <c r="A8" t="s">
        <v>22173</v>
      </c>
      <c r="B8">
        <v>64</v>
      </c>
    </row>
    <row r="9" spans="1:2" x14ac:dyDescent="0.3">
      <c r="A9" t="s">
        <v>10281</v>
      </c>
      <c r="B9">
        <v>65</v>
      </c>
    </row>
    <row r="10" spans="1:2" x14ac:dyDescent="0.3">
      <c r="A10" t="s">
        <v>22174</v>
      </c>
      <c r="B10">
        <v>89</v>
      </c>
    </row>
    <row r="11" spans="1:2" x14ac:dyDescent="0.3">
      <c r="A11" t="s">
        <v>22175</v>
      </c>
      <c r="B11">
        <v>50</v>
      </c>
    </row>
    <row r="12" spans="1:2" x14ac:dyDescent="0.3">
      <c r="A12" t="s">
        <v>22176</v>
      </c>
      <c r="B12">
        <v>54</v>
      </c>
    </row>
    <row r="13" spans="1:2" x14ac:dyDescent="0.3">
      <c r="A13" t="s">
        <v>22180</v>
      </c>
      <c r="B13">
        <v>13</v>
      </c>
    </row>
    <row r="14" spans="1:2" x14ac:dyDescent="0.3">
      <c r="A14" t="s">
        <v>22177</v>
      </c>
      <c r="B14">
        <v>6</v>
      </c>
    </row>
    <row r="15" spans="1:2" x14ac:dyDescent="0.3">
      <c r="A15" t="s">
        <v>22178</v>
      </c>
      <c r="B15">
        <v>5</v>
      </c>
    </row>
    <row r="16" spans="1:2" x14ac:dyDescent="0.3">
      <c r="A16" t="s">
        <v>22179</v>
      </c>
      <c r="B16">
        <v>153</v>
      </c>
    </row>
  </sheetData>
  <pageMargins left="0.75" right="0.75" top="1" bottom="1" header="0.5" footer="0.5"/>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topLeftCell="C1" workbookViewId="0">
      <selection activeCell="D25" sqref="D25"/>
    </sheetView>
  </sheetViews>
  <sheetFormatPr baseColWidth="10" defaultRowHeight="16.5" x14ac:dyDescent="0.3"/>
  <cols>
    <col min="1" max="1" width="17.375" customWidth="1"/>
    <col min="3" max="3" width="14.875" customWidth="1"/>
    <col min="8" max="8" width="12.875" customWidth="1"/>
  </cols>
  <sheetData>
    <row r="1" spans="1:4" x14ac:dyDescent="0.3">
      <c r="A1" s="11" t="s">
        <v>22183</v>
      </c>
      <c r="B1" s="12" t="s">
        <v>8608</v>
      </c>
      <c r="C1" s="12" t="s">
        <v>8609</v>
      </c>
      <c r="D1" s="11" t="s">
        <v>22184</v>
      </c>
    </row>
    <row r="2" spans="1:4" x14ac:dyDescent="0.3">
      <c r="A2" s="13"/>
      <c r="D2" s="14"/>
    </row>
    <row r="3" spans="1:4" x14ac:dyDescent="0.3">
      <c r="A3" s="13" t="s">
        <v>12104</v>
      </c>
      <c r="B3">
        <v>12</v>
      </c>
      <c r="C3">
        <v>9</v>
      </c>
      <c r="D3" s="14">
        <f t="shared" ref="D3:D18" si="0">C3*100%/B3</f>
        <v>0.75</v>
      </c>
    </row>
    <row r="4" spans="1:4" x14ac:dyDescent="0.3">
      <c r="A4" s="13" t="s">
        <v>22170</v>
      </c>
      <c r="B4">
        <v>27</v>
      </c>
      <c r="C4">
        <v>17</v>
      </c>
      <c r="D4" s="14">
        <f t="shared" si="0"/>
        <v>0.62962962962962965</v>
      </c>
    </row>
    <row r="5" spans="1:4" x14ac:dyDescent="0.3">
      <c r="A5" s="13" t="s">
        <v>19233</v>
      </c>
      <c r="B5">
        <v>43</v>
      </c>
      <c r="C5">
        <v>18</v>
      </c>
      <c r="D5" s="14">
        <f t="shared" si="0"/>
        <v>0.41860465116279072</v>
      </c>
    </row>
    <row r="6" spans="1:4" x14ac:dyDescent="0.3">
      <c r="A6" s="13" t="s">
        <v>22171</v>
      </c>
      <c r="B6">
        <v>52</v>
      </c>
      <c r="C6">
        <v>32</v>
      </c>
      <c r="D6" s="14">
        <f t="shared" si="0"/>
        <v>0.61538461538461542</v>
      </c>
    </row>
    <row r="7" spans="1:4" x14ac:dyDescent="0.3">
      <c r="A7" s="13" t="s">
        <v>3989</v>
      </c>
      <c r="B7">
        <v>90</v>
      </c>
      <c r="C7">
        <v>57</v>
      </c>
      <c r="D7" s="14">
        <f t="shared" si="0"/>
        <v>0.6333333333333333</v>
      </c>
    </row>
    <row r="8" spans="1:4" x14ac:dyDescent="0.3">
      <c r="A8" s="13" t="s">
        <v>22172</v>
      </c>
      <c r="B8">
        <v>235</v>
      </c>
      <c r="C8">
        <v>159</v>
      </c>
      <c r="D8" s="14">
        <f t="shared" si="0"/>
        <v>0.67659574468085104</v>
      </c>
    </row>
    <row r="9" spans="1:4" x14ac:dyDescent="0.3">
      <c r="A9" s="13" t="s">
        <v>22173</v>
      </c>
      <c r="B9">
        <v>234</v>
      </c>
      <c r="C9">
        <v>170</v>
      </c>
      <c r="D9" s="14">
        <f t="shared" si="0"/>
        <v>0.72649572649572647</v>
      </c>
    </row>
    <row r="10" spans="1:4" x14ac:dyDescent="0.3">
      <c r="A10" s="13" t="s">
        <v>10281</v>
      </c>
      <c r="B10">
        <v>195</v>
      </c>
      <c r="C10">
        <v>127</v>
      </c>
      <c r="D10" s="14">
        <f t="shared" si="0"/>
        <v>0.6512820512820513</v>
      </c>
    </row>
    <row r="11" spans="1:4" x14ac:dyDescent="0.3">
      <c r="A11" s="13" t="s">
        <v>22174</v>
      </c>
      <c r="B11">
        <v>346</v>
      </c>
      <c r="C11">
        <v>208</v>
      </c>
      <c r="D11" s="14">
        <f t="shared" si="0"/>
        <v>0.60115606936416188</v>
      </c>
    </row>
    <row r="12" spans="1:4" x14ac:dyDescent="0.3">
      <c r="A12" s="13" t="s">
        <v>22175</v>
      </c>
      <c r="B12">
        <v>156</v>
      </c>
      <c r="C12">
        <v>111</v>
      </c>
      <c r="D12" s="14">
        <f t="shared" si="0"/>
        <v>0.71153846153846156</v>
      </c>
    </row>
    <row r="13" spans="1:4" x14ac:dyDescent="0.3">
      <c r="A13" s="13" t="s">
        <v>22176</v>
      </c>
      <c r="B13">
        <v>143</v>
      </c>
      <c r="C13">
        <v>104</v>
      </c>
      <c r="D13" s="14">
        <f t="shared" si="0"/>
        <v>0.72727272727272729</v>
      </c>
    </row>
    <row r="14" spans="1:4" x14ac:dyDescent="0.3">
      <c r="A14" s="13" t="s">
        <v>22180</v>
      </c>
      <c r="B14">
        <v>73</v>
      </c>
      <c r="C14">
        <v>35</v>
      </c>
      <c r="D14" s="14">
        <f t="shared" si="0"/>
        <v>0.47945205479452052</v>
      </c>
    </row>
    <row r="15" spans="1:4" x14ac:dyDescent="0.3">
      <c r="A15" s="13" t="s">
        <v>22177</v>
      </c>
      <c r="B15">
        <v>18</v>
      </c>
      <c r="C15">
        <v>14</v>
      </c>
      <c r="D15" s="14">
        <f t="shared" si="0"/>
        <v>0.77777777777777779</v>
      </c>
    </row>
    <row r="16" spans="1:4" x14ac:dyDescent="0.3">
      <c r="A16" s="13" t="s">
        <v>22178</v>
      </c>
      <c r="B16">
        <v>28</v>
      </c>
      <c r="C16">
        <v>18</v>
      </c>
      <c r="D16" s="14">
        <f t="shared" si="0"/>
        <v>0.6428571428571429</v>
      </c>
    </row>
    <row r="17" spans="1:4" x14ac:dyDescent="0.3">
      <c r="A17" s="13" t="s">
        <v>22179</v>
      </c>
      <c r="B17">
        <v>504</v>
      </c>
      <c r="C17">
        <v>384</v>
      </c>
      <c r="D17" s="14">
        <f t="shared" si="0"/>
        <v>0.76190476190476186</v>
      </c>
    </row>
    <row r="18" spans="1:4" x14ac:dyDescent="0.3">
      <c r="B18">
        <f>SUM(B2:B17)</f>
        <v>2156</v>
      </c>
      <c r="C18">
        <f>SUM(C2:C17)</f>
        <v>1463</v>
      </c>
      <c r="D18" s="14">
        <f t="shared" si="0"/>
        <v>0.6785714285714286</v>
      </c>
    </row>
  </sheetData>
  <pageMargins left="0.75" right="0.75" top="1" bottom="1" header="0.5" footer="0.5"/>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O7" sqref="O7"/>
    </sheetView>
  </sheetViews>
  <sheetFormatPr baseColWidth="10" defaultRowHeight="16.5" x14ac:dyDescent="0.3"/>
  <cols>
    <col min="1" max="1" width="27.25" customWidth="1"/>
  </cols>
  <sheetData>
    <row r="1" spans="1:2" x14ac:dyDescent="0.3">
      <c r="A1" t="s">
        <v>22185</v>
      </c>
      <c r="B1">
        <v>443</v>
      </c>
    </row>
    <row r="2" spans="1:2" x14ac:dyDescent="0.3">
      <c r="A2" t="s">
        <v>22186</v>
      </c>
      <c r="B2">
        <v>712</v>
      </c>
    </row>
    <row r="3" spans="1:2" x14ac:dyDescent="0.3">
      <c r="A3" t="s">
        <v>22187</v>
      </c>
      <c r="B3">
        <v>46</v>
      </c>
    </row>
    <row r="4" spans="1:2" x14ac:dyDescent="0.3">
      <c r="A4" t="s">
        <v>22188</v>
      </c>
      <c r="B4">
        <v>14</v>
      </c>
    </row>
  </sheetData>
  <pageMargins left="0.75" right="0.75" top="1" bottom="1" header="0.5" footer="0.5"/>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workbookViewId="0">
      <selection activeCell="E1" sqref="E1:H18"/>
    </sheetView>
  </sheetViews>
  <sheetFormatPr baseColWidth="10" defaultRowHeight="16.5" x14ac:dyDescent="0.3"/>
  <cols>
    <col min="5" max="5" width="21.75" customWidth="1"/>
    <col min="6" max="6" width="22.875" customWidth="1"/>
  </cols>
  <sheetData>
    <row r="1" spans="1:8" ht="33" x14ac:dyDescent="0.3">
      <c r="F1" s="2" t="s">
        <v>22185</v>
      </c>
      <c r="G1" s="2" t="s">
        <v>22190</v>
      </c>
      <c r="H1" s="2" t="s">
        <v>22186</v>
      </c>
    </row>
    <row r="2" spans="1:8" x14ac:dyDescent="0.3">
      <c r="A2" t="s">
        <v>22152</v>
      </c>
      <c r="B2">
        <v>7</v>
      </c>
    </row>
    <row r="3" spans="1:8" x14ac:dyDescent="0.3">
      <c r="A3" t="s">
        <v>22153</v>
      </c>
      <c r="B3">
        <v>6</v>
      </c>
      <c r="E3" t="s">
        <v>12104</v>
      </c>
      <c r="F3">
        <v>9</v>
      </c>
      <c r="G3">
        <v>0</v>
      </c>
      <c r="H3">
        <v>5</v>
      </c>
    </row>
    <row r="4" spans="1:8" x14ac:dyDescent="0.3">
      <c r="A4" t="s">
        <v>22154</v>
      </c>
      <c r="B4">
        <v>4</v>
      </c>
      <c r="E4" t="s">
        <v>22170</v>
      </c>
      <c r="F4">
        <v>6</v>
      </c>
      <c r="G4">
        <v>0</v>
      </c>
      <c r="H4">
        <v>6</v>
      </c>
    </row>
    <row r="5" spans="1:8" x14ac:dyDescent="0.3">
      <c r="A5" s="11" t="s">
        <v>22155</v>
      </c>
      <c r="B5">
        <f>SUBTOTAL(3,B4:B4)</f>
        <v>1</v>
      </c>
      <c r="E5" t="s">
        <v>19233</v>
      </c>
      <c r="F5">
        <v>4</v>
      </c>
      <c r="G5">
        <v>4</v>
      </c>
      <c r="H5">
        <v>17</v>
      </c>
    </row>
    <row r="6" spans="1:8" x14ac:dyDescent="0.3">
      <c r="A6" t="s">
        <v>22156</v>
      </c>
      <c r="B6">
        <v>18</v>
      </c>
      <c r="E6" t="s">
        <v>22171</v>
      </c>
      <c r="F6">
        <v>1</v>
      </c>
      <c r="G6">
        <v>0</v>
      </c>
      <c r="H6">
        <v>23</v>
      </c>
    </row>
    <row r="7" spans="1:8" x14ac:dyDescent="0.3">
      <c r="A7" t="s">
        <v>22157</v>
      </c>
      <c r="B7">
        <v>39</v>
      </c>
      <c r="E7" t="s">
        <v>3989</v>
      </c>
      <c r="F7">
        <v>18</v>
      </c>
      <c r="G7">
        <v>3</v>
      </c>
      <c r="H7">
        <v>24</v>
      </c>
    </row>
    <row r="8" spans="1:8" x14ac:dyDescent="0.3">
      <c r="A8" t="s">
        <v>22158</v>
      </c>
      <c r="B8">
        <v>28</v>
      </c>
      <c r="E8" t="s">
        <v>22172</v>
      </c>
      <c r="F8">
        <v>39</v>
      </c>
      <c r="G8">
        <v>6</v>
      </c>
      <c r="H8">
        <v>55</v>
      </c>
    </row>
    <row r="9" spans="1:8" x14ac:dyDescent="0.3">
      <c r="A9" t="s">
        <v>22159</v>
      </c>
      <c r="B9">
        <v>26</v>
      </c>
      <c r="E9" t="s">
        <v>22173</v>
      </c>
      <c r="F9">
        <v>28</v>
      </c>
      <c r="G9">
        <v>0</v>
      </c>
      <c r="H9">
        <v>84</v>
      </c>
    </row>
    <row r="10" spans="1:8" x14ac:dyDescent="0.3">
      <c r="A10" t="s">
        <v>22160</v>
      </c>
      <c r="B10">
        <v>59</v>
      </c>
      <c r="E10" t="s">
        <v>10281</v>
      </c>
      <c r="F10">
        <v>26</v>
      </c>
      <c r="G10">
        <v>5</v>
      </c>
      <c r="H10">
        <v>96</v>
      </c>
    </row>
    <row r="11" spans="1:8" x14ac:dyDescent="0.3">
      <c r="A11" t="s">
        <v>22161</v>
      </c>
      <c r="B11">
        <v>35</v>
      </c>
      <c r="E11" t="s">
        <v>22174</v>
      </c>
      <c r="F11">
        <v>59</v>
      </c>
      <c r="G11">
        <v>0</v>
      </c>
      <c r="H11">
        <v>139</v>
      </c>
    </row>
    <row r="12" spans="1:8" x14ac:dyDescent="0.3">
      <c r="A12" t="s">
        <v>22162</v>
      </c>
      <c r="B12">
        <v>22</v>
      </c>
      <c r="E12" t="s">
        <v>22175</v>
      </c>
      <c r="F12">
        <v>35</v>
      </c>
      <c r="G12">
        <v>2</v>
      </c>
      <c r="H12">
        <v>40</v>
      </c>
    </row>
    <row r="13" spans="1:8" x14ac:dyDescent="0.3">
      <c r="A13" t="s">
        <v>22163</v>
      </c>
      <c r="B13">
        <v>2</v>
      </c>
      <c r="E13" t="s">
        <v>22176</v>
      </c>
      <c r="F13">
        <v>22</v>
      </c>
      <c r="G13">
        <v>2</v>
      </c>
      <c r="H13">
        <v>33</v>
      </c>
    </row>
    <row r="14" spans="1:8" x14ac:dyDescent="0.3">
      <c r="A14" s="11" t="s">
        <v>22164</v>
      </c>
      <c r="B14">
        <f>SUBTOTAL(3,B12:B13)</f>
        <v>2</v>
      </c>
      <c r="E14" t="s">
        <v>22180</v>
      </c>
      <c r="F14">
        <v>10</v>
      </c>
      <c r="G14">
        <v>0</v>
      </c>
      <c r="H14">
        <v>25</v>
      </c>
    </row>
    <row r="15" spans="1:8" x14ac:dyDescent="0.3">
      <c r="A15" t="s">
        <v>22165</v>
      </c>
      <c r="B15">
        <v>175</v>
      </c>
      <c r="E15" t="s">
        <v>22177</v>
      </c>
      <c r="F15">
        <v>2</v>
      </c>
      <c r="G15">
        <v>0</v>
      </c>
      <c r="H15">
        <v>6</v>
      </c>
    </row>
    <row r="16" spans="1:8" x14ac:dyDescent="0.3">
      <c r="A16" t="s">
        <v>22189</v>
      </c>
      <c r="B16">
        <v>10</v>
      </c>
      <c r="E16" t="s">
        <v>22178</v>
      </c>
      <c r="F16">
        <v>2</v>
      </c>
      <c r="G16">
        <v>1</v>
      </c>
      <c r="H16">
        <v>11</v>
      </c>
    </row>
    <row r="17" spans="1:8" x14ac:dyDescent="0.3">
      <c r="A17" s="15" t="s">
        <v>22167</v>
      </c>
      <c r="B17" s="13">
        <v>9</v>
      </c>
      <c r="E17" t="s">
        <v>22179</v>
      </c>
      <c r="F17">
        <v>175</v>
      </c>
      <c r="G17">
        <v>13</v>
      </c>
      <c r="H17">
        <v>143</v>
      </c>
    </row>
    <row r="18" spans="1:8" x14ac:dyDescent="0.3">
      <c r="B18">
        <f>SUM(B2:B17)</f>
        <v>443</v>
      </c>
      <c r="E18" t="s">
        <v>22191</v>
      </c>
      <c r="F18">
        <f>SUM(F2:F17)</f>
        <v>436</v>
      </c>
      <c r="G18">
        <f>SUM(G2:G17)</f>
        <v>36</v>
      </c>
      <c r="H18">
        <f>SUM(H2:H17)</f>
        <v>707</v>
      </c>
    </row>
    <row r="24" spans="1:8" x14ac:dyDescent="0.3">
      <c r="A24" s="11" t="s">
        <v>22152</v>
      </c>
      <c r="B24">
        <v>1</v>
      </c>
    </row>
    <row r="25" spans="1:8" x14ac:dyDescent="0.3">
      <c r="A25" s="11" t="s">
        <v>22154</v>
      </c>
      <c r="B25">
        <v>4</v>
      </c>
    </row>
    <row r="26" spans="1:8" x14ac:dyDescent="0.3">
      <c r="A26" s="11" t="s">
        <v>22156</v>
      </c>
      <c r="B26">
        <v>3</v>
      </c>
    </row>
    <row r="27" spans="1:8" x14ac:dyDescent="0.3">
      <c r="A27" s="11" t="s">
        <v>22157</v>
      </c>
      <c r="B27">
        <v>6</v>
      </c>
    </row>
    <row r="28" spans="1:8" x14ac:dyDescent="0.3">
      <c r="A28" s="11" t="s">
        <v>22158</v>
      </c>
      <c r="B28">
        <v>2</v>
      </c>
    </row>
    <row r="29" spans="1:8" x14ac:dyDescent="0.3">
      <c r="A29" s="11" t="s">
        <v>22160</v>
      </c>
      <c r="B29">
        <v>5</v>
      </c>
    </row>
    <row r="30" spans="1:8" x14ac:dyDescent="0.3">
      <c r="A30" s="11" t="s">
        <v>22162</v>
      </c>
      <c r="B30">
        <f>SUBTOTAL(3,B28:B29)</f>
        <v>2</v>
      </c>
    </row>
    <row r="31" spans="1:8" x14ac:dyDescent="0.3">
      <c r="A31" s="11" t="s">
        <v>22164</v>
      </c>
      <c r="B31">
        <f>SUBTOTAL(3,B29:B30)</f>
        <v>1</v>
      </c>
    </row>
    <row r="32" spans="1:8" x14ac:dyDescent="0.3">
      <c r="A32" s="11" t="s">
        <v>22165</v>
      </c>
      <c r="B32">
        <f>SUBTOTAL(3,B11:B31)</f>
        <v>13</v>
      </c>
    </row>
    <row r="33" spans="1:2" x14ac:dyDescent="0.3">
      <c r="B33">
        <f>SUM(B24:B32)</f>
        <v>37</v>
      </c>
    </row>
    <row r="36" spans="1:2" x14ac:dyDescent="0.3">
      <c r="A36" s="11" t="s">
        <v>22152</v>
      </c>
      <c r="B36">
        <v>5</v>
      </c>
    </row>
    <row r="37" spans="1:2" x14ac:dyDescent="0.3">
      <c r="A37" s="11" t="s">
        <v>22153</v>
      </c>
      <c r="B37">
        <v>6</v>
      </c>
    </row>
    <row r="38" spans="1:2" x14ac:dyDescent="0.3">
      <c r="A38" s="11" t="s">
        <v>22154</v>
      </c>
      <c r="B38">
        <v>17</v>
      </c>
    </row>
    <row r="39" spans="1:2" x14ac:dyDescent="0.3">
      <c r="A39" s="11" t="s">
        <v>22155</v>
      </c>
      <c r="B39">
        <v>23</v>
      </c>
    </row>
    <row r="40" spans="1:2" x14ac:dyDescent="0.3">
      <c r="A40" s="11" t="s">
        <v>22156</v>
      </c>
      <c r="B40">
        <v>24</v>
      </c>
    </row>
    <row r="41" spans="1:2" x14ac:dyDescent="0.3">
      <c r="A41" s="11" t="s">
        <v>22157</v>
      </c>
      <c r="B41">
        <v>55</v>
      </c>
    </row>
    <row r="42" spans="1:2" x14ac:dyDescent="0.3">
      <c r="A42" s="11" t="s">
        <v>22158</v>
      </c>
      <c r="B42">
        <v>84</v>
      </c>
    </row>
    <row r="43" spans="1:2" x14ac:dyDescent="0.3">
      <c r="A43" s="11" t="s">
        <v>22159</v>
      </c>
      <c r="B43">
        <v>96</v>
      </c>
    </row>
    <row r="44" spans="1:2" x14ac:dyDescent="0.3">
      <c r="A44" s="11" t="s">
        <v>22160</v>
      </c>
      <c r="B44">
        <v>139</v>
      </c>
    </row>
    <row r="45" spans="1:2" x14ac:dyDescent="0.3">
      <c r="A45" s="11" t="s">
        <v>22161</v>
      </c>
      <c r="B45">
        <v>40</v>
      </c>
    </row>
    <row r="46" spans="1:2" x14ac:dyDescent="0.3">
      <c r="A46" s="11" t="s">
        <v>22162</v>
      </c>
      <c r="B46">
        <v>33</v>
      </c>
    </row>
    <row r="47" spans="1:2" x14ac:dyDescent="0.3">
      <c r="A47" s="11" t="s">
        <v>22163</v>
      </c>
      <c r="B47">
        <v>6</v>
      </c>
    </row>
    <row r="48" spans="1:2" x14ac:dyDescent="0.3">
      <c r="A48" s="11" t="s">
        <v>22164</v>
      </c>
      <c r="B48">
        <v>11</v>
      </c>
    </row>
    <row r="49" spans="1:2" x14ac:dyDescent="0.3">
      <c r="A49" s="11" t="s">
        <v>22165</v>
      </c>
      <c r="B49">
        <v>143</v>
      </c>
    </row>
    <row r="50" spans="1:2" x14ac:dyDescent="0.3">
      <c r="A50" s="11" t="s">
        <v>22166</v>
      </c>
      <c r="B50">
        <v>25</v>
      </c>
    </row>
    <row r="51" spans="1:2" x14ac:dyDescent="0.3">
      <c r="A51" s="11" t="s">
        <v>22167</v>
      </c>
      <c r="B51">
        <v>5</v>
      </c>
    </row>
    <row r="52" spans="1:2" x14ac:dyDescent="0.3">
      <c r="B52">
        <f>SUM(B36:B51)</f>
        <v>712</v>
      </c>
    </row>
  </sheetData>
  <pageMargins left="0.75" right="0.75" top="1" bottom="1" header="0.5" footer="0.5"/>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0:P57"/>
  <sheetViews>
    <sheetView tabSelected="1" topLeftCell="A37" workbookViewId="0">
      <selection activeCell="F50" sqref="F50"/>
    </sheetView>
  </sheetViews>
  <sheetFormatPr baseColWidth="10" defaultRowHeight="16.5" x14ac:dyDescent="0.3"/>
  <cols>
    <col min="3" max="3" width="29.875" customWidth="1"/>
  </cols>
  <sheetData>
    <row r="40" spans="2:16" ht="33" x14ac:dyDescent="0.3">
      <c r="C40" s="2" t="s">
        <v>22185</v>
      </c>
      <c r="D40" s="2" t="s">
        <v>22190</v>
      </c>
      <c r="E40" s="2" t="s">
        <v>22186</v>
      </c>
      <c r="F40" s="2" t="s">
        <v>22192</v>
      </c>
      <c r="G40" s="2" t="s">
        <v>22193</v>
      </c>
      <c r="H40" s="2" t="s">
        <v>22194</v>
      </c>
      <c r="I40" s="2" t="s">
        <v>22195</v>
      </c>
      <c r="O40" s="16"/>
      <c r="P40" s="17"/>
    </row>
    <row r="41" spans="2:16" x14ac:dyDescent="0.3">
      <c r="O41" s="16"/>
      <c r="P41" s="17"/>
    </row>
    <row r="42" spans="2:16" x14ac:dyDescent="0.3">
      <c r="B42" t="s">
        <v>12104</v>
      </c>
      <c r="C42">
        <v>9</v>
      </c>
      <c r="D42">
        <v>0</v>
      </c>
      <c r="E42">
        <v>5</v>
      </c>
      <c r="F42" s="11">
        <f>SUM(C42:E42)</f>
        <v>14</v>
      </c>
      <c r="G42">
        <v>0</v>
      </c>
      <c r="H42">
        <v>1</v>
      </c>
      <c r="I42">
        <f>SUM(F42:H42)</f>
        <v>15</v>
      </c>
      <c r="O42" s="16"/>
      <c r="P42" s="17"/>
    </row>
    <row r="43" spans="2:16" x14ac:dyDescent="0.3">
      <c r="B43" t="s">
        <v>22170</v>
      </c>
      <c r="C43">
        <v>6</v>
      </c>
      <c r="D43">
        <v>0</v>
      </c>
      <c r="E43">
        <v>6</v>
      </c>
      <c r="F43" s="11">
        <f t="shared" ref="F43:F57" si="0">SUM(C43:E43)</f>
        <v>12</v>
      </c>
      <c r="G43">
        <v>1</v>
      </c>
      <c r="H43">
        <v>2</v>
      </c>
      <c r="I43">
        <f t="shared" ref="I43:I57" si="1">SUM(F43:H43)</f>
        <v>15</v>
      </c>
      <c r="O43" s="16"/>
      <c r="P43" s="17"/>
    </row>
    <row r="44" spans="2:16" x14ac:dyDescent="0.3">
      <c r="B44" t="s">
        <v>19233</v>
      </c>
      <c r="C44">
        <v>4</v>
      </c>
      <c r="D44">
        <v>4</v>
      </c>
      <c r="E44">
        <v>17</v>
      </c>
      <c r="F44" s="11">
        <f t="shared" si="0"/>
        <v>25</v>
      </c>
      <c r="H44">
        <v>4</v>
      </c>
      <c r="I44">
        <f t="shared" si="1"/>
        <v>29</v>
      </c>
      <c r="O44" s="16"/>
      <c r="P44" s="17"/>
    </row>
    <row r="45" spans="2:16" x14ac:dyDescent="0.3">
      <c r="B45" t="s">
        <v>22171</v>
      </c>
      <c r="C45">
        <v>1</v>
      </c>
      <c r="D45">
        <v>0</v>
      </c>
      <c r="E45">
        <v>23</v>
      </c>
      <c r="F45" s="11">
        <f t="shared" si="0"/>
        <v>24</v>
      </c>
      <c r="H45">
        <v>0</v>
      </c>
      <c r="I45">
        <f t="shared" si="1"/>
        <v>24</v>
      </c>
      <c r="O45" s="16"/>
      <c r="P45" s="17"/>
    </row>
    <row r="46" spans="2:16" x14ac:dyDescent="0.3">
      <c r="B46" t="s">
        <v>3989</v>
      </c>
      <c r="C46">
        <v>18</v>
      </c>
      <c r="D46">
        <v>3</v>
      </c>
      <c r="E46">
        <v>24</v>
      </c>
      <c r="F46" s="11">
        <f t="shared" si="0"/>
        <v>45</v>
      </c>
      <c r="H46">
        <v>12</v>
      </c>
      <c r="I46">
        <f t="shared" si="1"/>
        <v>57</v>
      </c>
      <c r="O46" s="16"/>
      <c r="P46" s="17"/>
    </row>
    <row r="47" spans="2:16" x14ac:dyDescent="0.3">
      <c r="B47" t="s">
        <v>22172</v>
      </c>
      <c r="C47">
        <v>39</v>
      </c>
      <c r="D47">
        <v>6</v>
      </c>
      <c r="E47">
        <v>55</v>
      </c>
      <c r="F47" s="11">
        <f t="shared" si="0"/>
        <v>100</v>
      </c>
      <c r="G47">
        <v>2</v>
      </c>
      <c r="H47">
        <v>25</v>
      </c>
      <c r="I47">
        <f t="shared" si="1"/>
        <v>127</v>
      </c>
      <c r="O47" s="16"/>
      <c r="P47" s="17"/>
    </row>
    <row r="48" spans="2:16" x14ac:dyDescent="0.3">
      <c r="B48" t="s">
        <v>22173</v>
      </c>
      <c r="C48">
        <v>28</v>
      </c>
      <c r="D48">
        <v>0</v>
      </c>
      <c r="E48">
        <v>84</v>
      </c>
      <c r="F48" s="11">
        <f t="shared" si="0"/>
        <v>112</v>
      </c>
      <c r="G48">
        <v>2</v>
      </c>
      <c r="H48">
        <v>12</v>
      </c>
      <c r="I48">
        <f t="shared" si="1"/>
        <v>126</v>
      </c>
      <c r="O48" s="16"/>
      <c r="P48" s="17"/>
    </row>
    <row r="49" spans="2:16" x14ac:dyDescent="0.3">
      <c r="B49" t="s">
        <v>10281</v>
      </c>
      <c r="C49">
        <v>26</v>
      </c>
      <c r="D49">
        <v>5</v>
      </c>
      <c r="E49">
        <v>96</v>
      </c>
      <c r="F49" s="11">
        <f t="shared" si="0"/>
        <v>127</v>
      </c>
      <c r="H49">
        <v>7</v>
      </c>
      <c r="I49">
        <f t="shared" si="1"/>
        <v>134</v>
      </c>
      <c r="O49" s="16"/>
      <c r="P49" s="17"/>
    </row>
    <row r="50" spans="2:16" x14ac:dyDescent="0.3">
      <c r="B50" t="s">
        <v>22174</v>
      </c>
      <c r="C50">
        <v>59</v>
      </c>
      <c r="D50">
        <v>0</v>
      </c>
      <c r="E50">
        <v>139</v>
      </c>
      <c r="F50" s="11">
        <f t="shared" si="0"/>
        <v>198</v>
      </c>
      <c r="G50">
        <v>2</v>
      </c>
      <c r="H50">
        <v>16</v>
      </c>
      <c r="I50">
        <f t="shared" si="1"/>
        <v>216</v>
      </c>
      <c r="O50" s="16"/>
      <c r="P50" s="17"/>
    </row>
    <row r="51" spans="2:16" x14ac:dyDescent="0.3">
      <c r="B51" t="s">
        <v>22175</v>
      </c>
      <c r="C51">
        <v>35</v>
      </c>
      <c r="D51">
        <v>2</v>
      </c>
      <c r="E51">
        <v>40</v>
      </c>
      <c r="F51" s="11">
        <f t="shared" si="0"/>
        <v>77</v>
      </c>
      <c r="H51">
        <v>4</v>
      </c>
      <c r="I51">
        <f t="shared" si="1"/>
        <v>81</v>
      </c>
      <c r="O51" s="16"/>
      <c r="P51" s="17"/>
    </row>
    <row r="52" spans="2:16" x14ac:dyDescent="0.3">
      <c r="B52" t="s">
        <v>22176</v>
      </c>
      <c r="C52">
        <v>22</v>
      </c>
      <c r="D52">
        <v>2</v>
      </c>
      <c r="E52">
        <v>33</v>
      </c>
      <c r="F52" s="11">
        <f t="shared" si="0"/>
        <v>57</v>
      </c>
      <c r="G52">
        <v>1</v>
      </c>
      <c r="H52">
        <v>11</v>
      </c>
      <c r="I52">
        <f t="shared" si="1"/>
        <v>69</v>
      </c>
      <c r="O52" s="16"/>
      <c r="P52" s="17"/>
    </row>
    <row r="53" spans="2:16" x14ac:dyDescent="0.3">
      <c r="B53" t="s">
        <v>22180</v>
      </c>
      <c r="C53">
        <v>10</v>
      </c>
      <c r="D53">
        <v>0</v>
      </c>
      <c r="E53">
        <v>25</v>
      </c>
      <c r="F53" s="11">
        <f t="shared" si="0"/>
        <v>35</v>
      </c>
      <c r="H53">
        <v>3</v>
      </c>
      <c r="I53">
        <f t="shared" si="1"/>
        <v>38</v>
      </c>
      <c r="O53" s="16"/>
      <c r="P53" s="17"/>
    </row>
    <row r="54" spans="2:16" x14ac:dyDescent="0.3">
      <c r="B54" t="s">
        <v>22177</v>
      </c>
      <c r="C54">
        <v>2</v>
      </c>
      <c r="D54">
        <v>0</v>
      </c>
      <c r="E54">
        <v>6</v>
      </c>
      <c r="F54" s="11">
        <f t="shared" si="0"/>
        <v>8</v>
      </c>
      <c r="H54">
        <v>1</v>
      </c>
      <c r="I54">
        <f t="shared" si="1"/>
        <v>9</v>
      </c>
      <c r="O54" s="16"/>
      <c r="P54" s="17"/>
    </row>
    <row r="55" spans="2:16" x14ac:dyDescent="0.3">
      <c r="B55" t="s">
        <v>22178</v>
      </c>
      <c r="C55">
        <v>2</v>
      </c>
      <c r="D55">
        <v>1</v>
      </c>
      <c r="E55">
        <v>11</v>
      </c>
      <c r="F55" s="11">
        <f t="shared" si="0"/>
        <v>14</v>
      </c>
      <c r="G55">
        <v>1</v>
      </c>
      <c r="H55">
        <v>3</v>
      </c>
      <c r="I55">
        <f t="shared" si="1"/>
        <v>18</v>
      </c>
      <c r="O55" s="16"/>
      <c r="P55" s="17"/>
    </row>
    <row r="56" spans="2:16" x14ac:dyDescent="0.3">
      <c r="B56" t="s">
        <v>22179</v>
      </c>
      <c r="C56">
        <v>175</v>
      </c>
      <c r="D56">
        <v>13</v>
      </c>
      <c r="E56">
        <v>143</v>
      </c>
      <c r="F56" s="11">
        <f t="shared" si="0"/>
        <v>331</v>
      </c>
      <c r="G56">
        <v>8</v>
      </c>
      <c r="H56">
        <v>56</v>
      </c>
      <c r="I56">
        <f t="shared" si="1"/>
        <v>395</v>
      </c>
      <c r="O56" s="16"/>
      <c r="P56" s="17"/>
    </row>
    <row r="57" spans="2:16" x14ac:dyDescent="0.3">
      <c r="B57" t="s">
        <v>22191</v>
      </c>
      <c r="C57">
        <f>SUM(C41:C56)</f>
        <v>436</v>
      </c>
      <c r="D57">
        <f>SUM(D41:D56)</f>
        <v>36</v>
      </c>
      <c r="E57">
        <f>SUM(E41:E56)</f>
        <v>707</v>
      </c>
      <c r="F57" s="11">
        <f t="shared" si="0"/>
        <v>1179</v>
      </c>
      <c r="G57">
        <f>SUM(G42:G56)</f>
        <v>17</v>
      </c>
      <c r="H57">
        <f>SUM(H42:H56)</f>
        <v>157</v>
      </c>
      <c r="I57">
        <f t="shared" si="1"/>
        <v>1353</v>
      </c>
      <c r="O57" s="16"/>
      <c r="P57" s="17"/>
    </row>
  </sheetData>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6.5"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CU1417"/>
  <sheetViews>
    <sheetView topLeftCell="A1065" zoomScale="70" zoomScaleNormal="70" zoomScalePageLayoutView="70" workbookViewId="0">
      <selection activeCell="F1168" sqref="F1168:F1170"/>
    </sheetView>
  </sheetViews>
  <sheetFormatPr baseColWidth="10" defaultRowHeight="16.5" x14ac:dyDescent="0.3"/>
  <cols>
    <col min="1" max="1" width="11.375" style="5" customWidth="1"/>
    <col min="2" max="2" width="14.375" style="5" customWidth="1"/>
    <col min="3" max="3" width="11.25" style="5" customWidth="1"/>
    <col min="4" max="4" width="15.375" style="5" customWidth="1"/>
    <col min="5" max="5" width="11.875" style="5" customWidth="1"/>
    <col min="6" max="6" width="12.75" style="5" customWidth="1"/>
    <col min="7" max="7" width="22.375" style="5" customWidth="1"/>
    <col min="8" max="8" width="22.875" style="5" customWidth="1"/>
    <col min="9" max="9" width="23.25" style="5" customWidth="1"/>
    <col min="10" max="10" width="37" style="5" customWidth="1"/>
    <col min="11" max="11" width="6.25" style="5" hidden="1" customWidth="1"/>
    <col min="12" max="15" width="0" hidden="1" customWidth="1"/>
    <col min="16" max="16" width="16.375" hidden="1" customWidth="1"/>
    <col min="17" max="47" width="0" hidden="1" customWidth="1"/>
    <col min="51" max="51" width="30.375" customWidth="1"/>
    <col min="52" max="52" width="25.25" customWidth="1"/>
    <col min="56" max="56" width="67.375" customWidth="1"/>
  </cols>
  <sheetData>
    <row r="1" spans="1:99" ht="15.75" customHeight="1" x14ac:dyDescent="0.3">
      <c r="A1" s="4" t="s">
        <v>8606</v>
      </c>
      <c r="B1" s="4" t="s">
        <v>8607</v>
      </c>
      <c r="C1" s="4" t="s">
        <v>8608</v>
      </c>
      <c r="D1" s="4" t="s">
        <v>8609</v>
      </c>
      <c r="E1" s="4" t="s">
        <v>1856</v>
      </c>
      <c r="F1" s="4" t="s">
        <v>8610</v>
      </c>
      <c r="G1" s="4" t="s">
        <v>8611</v>
      </c>
      <c r="H1" s="4" t="s">
        <v>44</v>
      </c>
      <c r="I1" s="4" t="s">
        <v>1529</v>
      </c>
      <c r="J1" s="4" t="s">
        <v>8612</v>
      </c>
      <c r="L1" t="s">
        <v>1</v>
      </c>
      <c r="M1" t="s">
        <v>8613</v>
      </c>
      <c r="N1" t="s">
        <v>8614</v>
      </c>
      <c r="O1" t="s">
        <v>8615</v>
      </c>
      <c r="P1" t="s">
        <v>8616</v>
      </c>
      <c r="Q1" t="s">
        <v>8617</v>
      </c>
      <c r="R1" t="s">
        <v>8618</v>
      </c>
      <c r="S1" t="s">
        <v>8619</v>
      </c>
      <c r="T1" t="s">
        <v>8620</v>
      </c>
      <c r="U1" t="s">
        <v>8621</v>
      </c>
      <c r="V1" t="s">
        <v>8622</v>
      </c>
      <c r="W1" t="s">
        <v>8623</v>
      </c>
      <c r="X1" t="s">
        <v>8624</v>
      </c>
      <c r="Y1" t="s">
        <v>8625</v>
      </c>
      <c r="Z1" t="s">
        <v>8626</v>
      </c>
      <c r="AA1" t="s">
        <v>8627</v>
      </c>
      <c r="AB1" t="s">
        <v>8628</v>
      </c>
      <c r="AC1" t="s">
        <v>8629</v>
      </c>
      <c r="AD1" t="s">
        <v>8630</v>
      </c>
      <c r="AE1" t="s">
        <v>8631</v>
      </c>
      <c r="AF1" t="s">
        <v>8632</v>
      </c>
      <c r="AG1" t="s">
        <v>8633</v>
      </c>
      <c r="AH1" t="s">
        <v>8634</v>
      </c>
      <c r="AI1" t="s">
        <v>8635</v>
      </c>
      <c r="AJ1" t="s">
        <v>8636</v>
      </c>
      <c r="AK1" t="s">
        <v>8637</v>
      </c>
      <c r="AL1" t="s">
        <v>8638</v>
      </c>
      <c r="AM1" t="s">
        <v>8639</v>
      </c>
      <c r="AN1" t="s">
        <v>8640</v>
      </c>
      <c r="AO1" t="s">
        <v>8641</v>
      </c>
      <c r="AP1" t="s">
        <v>8642</v>
      </c>
      <c r="AQ1" t="s">
        <v>8643</v>
      </c>
      <c r="AR1" t="s">
        <v>8644</v>
      </c>
      <c r="AS1" t="s">
        <v>8645</v>
      </c>
      <c r="AT1" t="s">
        <v>8646</v>
      </c>
      <c r="AU1" t="s">
        <v>8647</v>
      </c>
      <c r="AV1" t="s">
        <v>8648</v>
      </c>
      <c r="AW1" t="s">
        <v>8649</v>
      </c>
      <c r="AX1" t="s">
        <v>8650</v>
      </c>
      <c r="AY1" t="s">
        <v>8651</v>
      </c>
      <c r="AZ1" t="s">
        <v>8652</v>
      </c>
      <c r="BA1" t="s">
        <v>8653</v>
      </c>
      <c r="BB1" t="s">
        <v>8654</v>
      </c>
      <c r="BC1" t="s">
        <v>8655</v>
      </c>
      <c r="BD1" t="s">
        <v>8656</v>
      </c>
      <c r="BE1" t="s">
        <v>8657</v>
      </c>
      <c r="BF1" t="s">
        <v>8658</v>
      </c>
      <c r="BG1" t="s">
        <v>8659</v>
      </c>
      <c r="BH1" t="s">
        <v>8660</v>
      </c>
      <c r="BI1" t="s">
        <v>8661</v>
      </c>
      <c r="BJ1" t="s">
        <v>8662</v>
      </c>
      <c r="BK1" t="s">
        <v>8663</v>
      </c>
      <c r="BL1" t="s">
        <v>8664</v>
      </c>
      <c r="BM1" t="s">
        <v>8665</v>
      </c>
      <c r="BN1" t="s">
        <v>8666</v>
      </c>
      <c r="BO1" t="s">
        <v>8667</v>
      </c>
      <c r="BP1" t="s">
        <v>8668</v>
      </c>
      <c r="BQ1" t="s">
        <v>8669</v>
      </c>
      <c r="BR1" t="s">
        <v>8670</v>
      </c>
      <c r="BS1" t="s">
        <v>8671</v>
      </c>
      <c r="BT1" t="s">
        <v>8672</v>
      </c>
      <c r="BU1" t="s">
        <v>8673</v>
      </c>
      <c r="BV1" t="s">
        <v>8674</v>
      </c>
      <c r="BW1" t="s">
        <v>8675</v>
      </c>
      <c r="BX1" t="s">
        <v>8676</v>
      </c>
      <c r="BY1" t="s">
        <v>8677</v>
      </c>
      <c r="BZ1" t="s">
        <v>8678</v>
      </c>
      <c r="CA1" t="s">
        <v>8679</v>
      </c>
      <c r="CB1" t="s">
        <v>8680</v>
      </c>
      <c r="CC1" t="s">
        <v>8681</v>
      </c>
      <c r="CD1" t="s">
        <v>8682</v>
      </c>
      <c r="CE1" t="s">
        <v>8683</v>
      </c>
      <c r="CF1" t="s">
        <v>8684</v>
      </c>
      <c r="CG1" t="s">
        <v>8685</v>
      </c>
      <c r="CH1" t="s">
        <v>8686</v>
      </c>
      <c r="CI1" t="s">
        <v>8687</v>
      </c>
      <c r="CJ1" t="s">
        <v>8688</v>
      </c>
      <c r="CK1" t="s">
        <v>8689</v>
      </c>
      <c r="CL1" t="s">
        <v>8690</v>
      </c>
      <c r="CM1" t="s">
        <v>8691</v>
      </c>
      <c r="CN1" t="s">
        <v>8692</v>
      </c>
      <c r="CO1" t="s">
        <v>8693</v>
      </c>
      <c r="CP1" t="s">
        <v>8694</v>
      </c>
      <c r="CQ1" t="s">
        <v>8695</v>
      </c>
      <c r="CR1" t="s">
        <v>8696</v>
      </c>
      <c r="CS1" t="s">
        <v>8697</v>
      </c>
      <c r="CT1" t="s">
        <v>8698</v>
      </c>
      <c r="CU1" t="s">
        <v>8699</v>
      </c>
    </row>
    <row r="2" spans="1:99" ht="15.75" customHeight="1" x14ac:dyDescent="0.3">
      <c r="A2" s="5">
        <f>COUNTIFS(Entradas!$A$2:$A$3372,L2,Entradas!$AD$2:$AD$3372,"noticias")</f>
        <v>1</v>
      </c>
      <c r="B2" s="5">
        <f>COUNTIFS(Entradas!$A$2:$A$3372,L2,Entradas!$AD$2:$AD$3372,"materiales")</f>
        <v>0</v>
      </c>
      <c r="C2" s="5">
        <f>COUNTIFS(Entradas!$A$2:$A$3372,L2,Entradas!$AD$2:$AD$3372,"agenda")</f>
        <v>5</v>
      </c>
      <c r="D2" s="5">
        <f>COUNTIFS(Entradas!$A$2:$A$3372,L2,Entradas!$AD$2:$AD$3372,"agenda",Entradas!$P$2:$P$3372,"completado")</f>
        <v>0</v>
      </c>
      <c r="E2" s="5">
        <f>COUNTIFS(Entradas!$A$2:$A$3372,L2,Entradas!$AD$2:$AD$3372,"agenda",Entradas!$F$2:$F$3372,"interna")</f>
        <v>4</v>
      </c>
      <c r="F2" s="5">
        <f>COUNTIFS(Entradas!$A$2:$A$3372,L2,Entradas!$AD$2:$AD$3372,"agenda",Entradas!$F$2:$F$3372,"abierta a la comunidad")</f>
        <v>1</v>
      </c>
      <c r="G2" s="5">
        <f>COUNTIFS(Entradas!$A$2:$A$3372,L2,Entradas!$AD$2:$AD$3372,"agenda",Entradas!$E$2:$E$3372,"1")</f>
        <v>0</v>
      </c>
      <c r="H2" s="5">
        <f>COUNTIFS(Entradas!$A$2:$A$3372,L2,Entradas!$AD$2:$AD$3372,"agenda",Entradas!$E$2:$E$3372,"2")</f>
        <v>4</v>
      </c>
      <c r="I2" s="5">
        <f>COUNTIFS(Entradas!$A$2:$A$3372,L2,Entradas!$AD$2:$AD$3372,"agenda",Entradas!$E$2:$E$3372,"3")</f>
        <v>0</v>
      </c>
      <c r="J2" s="5">
        <f>COUNTIFS(Entradas!$A$2:$A$3372,L2,Entradas!$AD$2:$AD$3372,"agenda",Entradas!$E$2:$E$3372,"4")</f>
        <v>1</v>
      </c>
      <c r="L2">
        <v>869</v>
      </c>
      <c r="M2" t="s">
        <v>9400</v>
      </c>
      <c r="N2" t="s">
        <v>9400</v>
      </c>
      <c r="O2" t="s">
        <v>9401</v>
      </c>
      <c r="P2" s="6">
        <v>42496.578622685185</v>
      </c>
      <c r="Q2">
        <v>0</v>
      </c>
      <c r="R2" t="s">
        <v>9400</v>
      </c>
      <c r="S2" t="s">
        <v>9400</v>
      </c>
      <c r="W2" t="s">
        <v>8703</v>
      </c>
      <c r="X2" t="s">
        <v>8704</v>
      </c>
      <c r="Y2" t="s">
        <v>8705</v>
      </c>
      <c r="Z2">
        <v>0</v>
      </c>
      <c r="AA2" t="s">
        <v>8703</v>
      </c>
      <c r="AB2" t="s">
        <v>8706</v>
      </c>
      <c r="AC2">
        <v>0</v>
      </c>
      <c r="AF2" t="s">
        <v>9402</v>
      </c>
      <c r="AG2" t="s">
        <v>8707</v>
      </c>
      <c r="AI2" t="s">
        <v>9403</v>
      </c>
      <c r="AU2" t="s">
        <v>1018</v>
      </c>
      <c r="AV2" t="s">
        <v>8709</v>
      </c>
      <c r="AX2">
        <v>0</v>
      </c>
      <c r="AY2" t="s">
        <v>8710</v>
      </c>
      <c r="BB2" t="s">
        <v>9100</v>
      </c>
      <c r="BC2" t="s">
        <v>8712</v>
      </c>
      <c r="BD2" t="s">
        <v>8780</v>
      </c>
      <c r="BE2" t="s">
        <v>8714</v>
      </c>
      <c r="BF2" t="s">
        <v>8715</v>
      </c>
      <c r="BG2">
        <v>0</v>
      </c>
      <c r="BH2" t="s">
        <v>8716</v>
      </c>
      <c r="BI2">
        <v>1</v>
      </c>
      <c r="BJ2" t="s">
        <v>8717</v>
      </c>
      <c r="BK2">
        <v>0</v>
      </c>
      <c r="BL2" s="2" t="s">
        <v>9404</v>
      </c>
      <c r="BM2" t="s">
        <v>8719</v>
      </c>
      <c r="BV2" t="s">
        <v>9405</v>
      </c>
      <c r="BW2" t="s">
        <v>8721</v>
      </c>
      <c r="BX2" t="s">
        <v>8823</v>
      </c>
      <c r="BY2" t="s">
        <v>8723</v>
      </c>
      <c r="BZ2" t="s">
        <v>8724</v>
      </c>
      <c r="CB2" t="s">
        <v>8725</v>
      </c>
      <c r="CC2">
        <v>222819713</v>
      </c>
      <c r="CD2" t="s">
        <v>8726</v>
      </c>
      <c r="CE2" t="s">
        <v>9406</v>
      </c>
      <c r="CF2" t="s">
        <v>8727</v>
      </c>
      <c r="CG2" t="s">
        <v>8899</v>
      </c>
      <c r="CH2" t="s">
        <v>8729</v>
      </c>
      <c r="CI2" t="s">
        <v>8900</v>
      </c>
      <c r="CJ2" t="s">
        <v>8731</v>
      </c>
      <c r="CK2" t="s">
        <v>1783</v>
      </c>
      <c r="CL2" t="s">
        <v>8732</v>
      </c>
      <c r="CM2" t="s">
        <v>9407</v>
      </c>
      <c r="CN2" t="s">
        <v>8733</v>
      </c>
    </row>
    <row r="3" spans="1:99" ht="15.75" customHeight="1" x14ac:dyDescent="0.3">
      <c r="A3" s="5">
        <f>COUNTIFS(Entradas!$A$2:$A$3372,L3,Entradas!$AD$2:$AD$3372,"noticias")</f>
        <v>0</v>
      </c>
      <c r="B3" s="5">
        <f>COUNTIFS(Entradas!$A$2:$A$3372,L3,Entradas!$AD$2:$AD$3372,"materiales")</f>
        <v>0</v>
      </c>
      <c r="C3" s="5">
        <f>COUNTIFS(Entradas!$A$2:$A$3372,L3,Entradas!$AD$2:$AD$3372,"agenda")</f>
        <v>0</v>
      </c>
      <c r="D3" s="5">
        <f>COUNTIFS(Entradas!$A$2:$A$3372,L3,Entradas!$AD$2:$AD$3372,"agenda",Entradas!$P$2:$P$3372,"completado")</f>
        <v>0</v>
      </c>
      <c r="E3" s="5">
        <f>COUNTIFS(Entradas!$A$2:$A$3372,L3,Entradas!$AD$2:$AD$3372,"agenda",Entradas!$F$2:$F$3372,"interna")</f>
        <v>0</v>
      </c>
      <c r="F3" s="5">
        <f>COUNTIFS(Entradas!$A$2:$A$3372,L3,Entradas!$AD$2:$AD$3372,"agenda",Entradas!$F$2:$F$3372,"abierta a la comunidad")</f>
        <v>0</v>
      </c>
      <c r="G3" s="5">
        <f>COUNTIFS(Entradas!$A$2:$A$3372,L3,Entradas!$AD$2:$AD$3372,"agenda",Entradas!$E$2:$E$3372,"1")</f>
        <v>0</v>
      </c>
      <c r="H3" s="5">
        <f>COUNTIFS(Entradas!$A$2:$A$3372,L3,Entradas!$AD$2:$AD$3372,"agenda",Entradas!$E$2:$E$3372,"2")</f>
        <v>0</v>
      </c>
      <c r="I3" s="5">
        <f>COUNTIFS(Entradas!$A$2:$A$3372,L3,Entradas!$AD$2:$AD$3372,"agenda",Entradas!$E$2:$E$3372,"3")</f>
        <v>0</v>
      </c>
      <c r="J3" s="5">
        <f>COUNTIFS(Entradas!$A$2:$A$3372,L3,Entradas!$AD$2:$AD$3372,"agenda",Entradas!$E$2:$E$3372,"4")</f>
        <v>0</v>
      </c>
      <c r="L3">
        <v>382</v>
      </c>
      <c r="M3" t="s">
        <v>12973</v>
      </c>
      <c r="N3" t="s">
        <v>12973</v>
      </c>
      <c r="O3" t="s">
        <v>12974</v>
      </c>
      <c r="P3" s="6">
        <v>42471.833067129628</v>
      </c>
      <c r="Q3">
        <v>0</v>
      </c>
      <c r="R3" t="s">
        <v>12973</v>
      </c>
      <c r="S3" t="s">
        <v>12973</v>
      </c>
      <c r="W3" t="s">
        <v>8703</v>
      </c>
      <c r="X3" t="s">
        <v>8704</v>
      </c>
      <c r="Y3" t="s">
        <v>8705</v>
      </c>
      <c r="Z3">
        <v>0</v>
      </c>
      <c r="AA3" t="s">
        <v>8703</v>
      </c>
      <c r="AB3" t="s">
        <v>8706</v>
      </c>
      <c r="AC3">
        <v>0</v>
      </c>
      <c r="AF3" t="s">
        <v>12975</v>
      </c>
      <c r="AG3" t="s">
        <v>8707</v>
      </c>
      <c r="AV3" t="s">
        <v>8709</v>
      </c>
      <c r="AX3">
        <v>0</v>
      </c>
      <c r="AY3" t="s">
        <v>8710</v>
      </c>
      <c r="BB3" t="s">
        <v>12061</v>
      </c>
      <c r="BC3" t="s">
        <v>8712</v>
      </c>
      <c r="BD3">
        <v>0</v>
      </c>
      <c r="BE3" t="s">
        <v>8714</v>
      </c>
      <c r="BF3" t="s">
        <v>8715</v>
      </c>
      <c r="BG3">
        <v>0</v>
      </c>
      <c r="BH3" t="s">
        <v>8716</v>
      </c>
      <c r="BI3">
        <v>0</v>
      </c>
      <c r="BJ3" t="s">
        <v>8717</v>
      </c>
      <c r="BK3">
        <v>1</v>
      </c>
      <c r="BM3" t="s">
        <v>8719</v>
      </c>
      <c r="BW3" t="s">
        <v>8721</v>
      </c>
      <c r="BX3" t="s">
        <v>8823</v>
      </c>
      <c r="BY3" t="s">
        <v>8723</v>
      </c>
      <c r="BZ3" t="s">
        <v>8724</v>
      </c>
      <c r="CB3" t="s">
        <v>8725</v>
      </c>
      <c r="CD3" t="s">
        <v>8726</v>
      </c>
      <c r="CF3" t="s">
        <v>8727</v>
      </c>
      <c r="CG3">
        <v>0</v>
      </c>
      <c r="CH3" t="s">
        <v>8729</v>
      </c>
      <c r="CJ3" t="s">
        <v>8731</v>
      </c>
      <c r="CK3">
        <v>0</v>
      </c>
      <c r="CL3" t="s">
        <v>8732</v>
      </c>
      <c r="CN3" t="s">
        <v>8733</v>
      </c>
    </row>
    <row r="4" spans="1:99" ht="15.75" customHeight="1" x14ac:dyDescent="0.3">
      <c r="A4" s="5">
        <f>COUNTIFS(Entradas!$A$2:$A$3372,L4,Entradas!$AD$2:$AD$3372,"noticias")</f>
        <v>0</v>
      </c>
      <c r="B4" s="5">
        <f>COUNTIFS(Entradas!$A$2:$A$3372,L4,Entradas!$AD$2:$AD$3372,"materiales")</f>
        <v>0</v>
      </c>
      <c r="C4" s="5">
        <f>COUNTIFS(Entradas!$A$2:$A$3372,L4,Entradas!$AD$2:$AD$3372,"agenda")</f>
        <v>0</v>
      </c>
      <c r="D4" s="5">
        <f>COUNTIFS(Entradas!$A$2:$A$3372,L4,Entradas!$AD$2:$AD$3372,"agenda",Entradas!$P$2:$P$3372,"completado")</f>
        <v>0</v>
      </c>
      <c r="E4" s="5">
        <f>COUNTIFS(Entradas!$A$2:$A$3372,L4,Entradas!$AD$2:$AD$3372,"agenda",Entradas!$F$2:$F$3372,"interna")</f>
        <v>0</v>
      </c>
      <c r="F4" s="5">
        <f>COUNTIFS(Entradas!$A$2:$A$3372,L4,Entradas!$AD$2:$AD$3372,"agenda",Entradas!$F$2:$F$3372,"abierta a la comunidad")</f>
        <v>0</v>
      </c>
      <c r="G4" s="5">
        <f>COUNTIFS(Entradas!$A$2:$A$3372,L4,Entradas!$AD$2:$AD$3372,"agenda",Entradas!$E$2:$E$3372,"1")</f>
        <v>0</v>
      </c>
      <c r="H4" s="5">
        <f>COUNTIFS(Entradas!$A$2:$A$3372,L4,Entradas!$AD$2:$AD$3372,"agenda",Entradas!$E$2:$E$3372,"2")</f>
        <v>0</v>
      </c>
      <c r="I4" s="5">
        <f>COUNTIFS(Entradas!$A$2:$A$3372,L4,Entradas!$AD$2:$AD$3372,"agenda",Entradas!$E$2:$E$3372,"3")</f>
        <v>0</v>
      </c>
      <c r="J4" s="5">
        <f>COUNTIFS(Entradas!$A$2:$A$3372,L4,Entradas!$AD$2:$AD$3372,"agenda",Entradas!$E$2:$E$3372,"4")</f>
        <v>0</v>
      </c>
      <c r="L4">
        <v>311</v>
      </c>
      <c r="M4" t="s">
        <v>13634</v>
      </c>
      <c r="N4" t="s">
        <v>13635</v>
      </c>
      <c r="O4" t="s">
        <v>13636</v>
      </c>
      <c r="P4" s="6">
        <v>42467.047546296293</v>
      </c>
      <c r="Q4">
        <v>0</v>
      </c>
      <c r="R4" t="s">
        <v>13634</v>
      </c>
      <c r="S4" t="s">
        <v>13634</v>
      </c>
      <c r="W4" t="s">
        <v>8703</v>
      </c>
      <c r="X4" t="s">
        <v>8704</v>
      </c>
      <c r="Y4" t="s">
        <v>8705</v>
      </c>
      <c r="Z4">
        <v>0</v>
      </c>
      <c r="AA4" t="s">
        <v>8703</v>
      </c>
      <c r="AB4" t="s">
        <v>8706</v>
      </c>
      <c r="AC4">
        <v>0</v>
      </c>
      <c r="AF4" t="s">
        <v>13637</v>
      </c>
      <c r="AG4" t="s">
        <v>8707</v>
      </c>
      <c r="AH4" t="s">
        <v>13638</v>
      </c>
      <c r="AV4" t="s">
        <v>8709</v>
      </c>
      <c r="AX4">
        <v>0</v>
      </c>
      <c r="AY4" t="s">
        <v>8710</v>
      </c>
      <c r="BB4">
        <v>0</v>
      </c>
      <c r="BC4" t="s">
        <v>8712</v>
      </c>
      <c r="BD4">
        <v>0</v>
      </c>
      <c r="BE4" t="s">
        <v>8714</v>
      </c>
      <c r="BF4" t="s">
        <v>8715</v>
      </c>
      <c r="BG4">
        <v>0</v>
      </c>
      <c r="BH4" t="s">
        <v>8716</v>
      </c>
      <c r="BI4">
        <v>0</v>
      </c>
      <c r="BJ4" t="s">
        <v>8717</v>
      </c>
      <c r="BK4">
        <v>1</v>
      </c>
      <c r="BM4" t="s">
        <v>8719</v>
      </c>
      <c r="BV4">
        <v>40276</v>
      </c>
      <c r="BW4" t="s">
        <v>8721</v>
      </c>
      <c r="BX4" t="s">
        <v>8823</v>
      </c>
      <c r="BY4" t="s">
        <v>8723</v>
      </c>
      <c r="BZ4" t="s">
        <v>8724</v>
      </c>
      <c r="CB4" t="s">
        <v>8725</v>
      </c>
      <c r="CD4" t="s">
        <v>8726</v>
      </c>
      <c r="CF4" t="s">
        <v>8727</v>
      </c>
      <c r="CG4">
        <v>0</v>
      </c>
      <c r="CH4" t="s">
        <v>8729</v>
      </c>
      <c r="CJ4" t="s">
        <v>8731</v>
      </c>
      <c r="CK4">
        <v>0</v>
      </c>
      <c r="CL4" t="s">
        <v>8732</v>
      </c>
      <c r="CN4" t="s">
        <v>8733</v>
      </c>
    </row>
    <row r="5" spans="1:99" ht="15.75" customHeight="1" x14ac:dyDescent="0.3">
      <c r="A5" s="5">
        <f>COUNTIFS(Entradas!$A$2:$A$3372,L5,Entradas!$AD$2:$AD$3372,"noticias")</f>
        <v>2</v>
      </c>
      <c r="B5" s="5">
        <f>COUNTIFS(Entradas!$A$2:$A$3372,L5,Entradas!$AD$2:$AD$3372,"materiales")</f>
        <v>0</v>
      </c>
      <c r="C5" s="5">
        <f>COUNTIFS(Entradas!$A$2:$A$3372,L5,Entradas!$AD$2:$AD$3372,"agenda")</f>
        <v>5</v>
      </c>
      <c r="D5" s="5">
        <f>COUNTIFS(Entradas!$A$2:$A$3372,L5,Entradas!$AD$2:$AD$3372,"agenda",Entradas!$P$2:$P$3372,"completado")</f>
        <v>5</v>
      </c>
      <c r="E5" s="5">
        <f>COUNTIFS(Entradas!$A$2:$A$3372,L5,Entradas!$AD$2:$AD$3372,"agenda",Entradas!$F$2:$F$3372,"interna")</f>
        <v>2</v>
      </c>
      <c r="F5" s="5">
        <f>COUNTIFS(Entradas!$A$2:$A$3372,L5,Entradas!$AD$2:$AD$3372,"agenda",Entradas!$F$2:$F$3372,"abierta a la comunidad")</f>
        <v>3</v>
      </c>
      <c r="G5" s="5">
        <f>COUNTIFS(Entradas!$A$2:$A$3372,L5,Entradas!$AD$2:$AD$3372,"agenda",Entradas!$E$2:$E$3372,"1")</f>
        <v>1</v>
      </c>
      <c r="H5" s="5">
        <f>COUNTIFS(Entradas!$A$2:$A$3372,L5,Entradas!$AD$2:$AD$3372,"agenda",Entradas!$E$2:$E$3372,"2")</f>
        <v>1</v>
      </c>
      <c r="I5" s="5">
        <f>COUNTIFS(Entradas!$A$2:$A$3372,L5,Entradas!$AD$2:$AD$3372,"agenda",Entradas!$E$2:$E$3372,"3")</f>
        <v>1</v>
      </c>
      <c r="J5" s="5">
        <f>COUNTIFS(Entradas!$A$2:$A$3372,L5,Entradas!$AD$2:$AD$3372,"agenda",Entradas!$E$2:$E$3372,"4")</f>
        <v>2</v>
      </c>
      <c r="L5">
        <v>1419</v>
      </c>
      <c r="M5" t="s">
        <v>14407</v>
      </c>
      <c r="N5" t="s">
        <v>14408</v>
      </c>
      <c r="O5" t="s">
        <v>6438</v>
      </c>
      <c r="P5" s="6">
        <v>42514.957812499997</v>
      </c>
      <c r="Q5">
        <v>0</v>
      </c>
      <c r="R5" t="s">
        <v>14407</v>
      </c>
      <c r="S5" t="s">
        <v>14407</v>
      </c>
      <c r="W5" t="s">
        <v>8703</v>
      </c>
      <c r="X5" t="s">
        <v>8704</v>
      </c>
      <c r="Y5" t="s">
        <v>8705</v>
      </c>
      <c r="Z5">
        <v>0</v>
      </c>
      <c r="AA5" t="s">
        <v>8703</v>
      </c>
      <c r="AB5" t="s">
        <v>8706</v>
      </c>
      <c r="AC5">
        <v>0</v>
      </c>
      <c r="AF5" t="s">
        <v>14409</v>
      </c>
      <c r="AG5" t="s">
        <v>8707</v>
      </c>
      <c r="AH5" t="s">
        <v>6437</v>
      </c>
      <c r="AO5" t="s">
        <v>14410</v>
      </c>
      <c r="AU5" t="s">
        <v>14411</v>
      </c>
      <c r="AV5" t="s">
        <v>8709</v>
      </c>
      <c r="AX5">
        <v>0</v>
      </c>
      <c r="AY5" t="s">
        <v>8710</v>
      </c>
      <c r="BB5" t="s">
        <v>8907</v>
      </c>
      <c r="BC5" t="s">
        <v>8712</v>
      </c>
      <c r="BD5" t="s">
        <v>8875</v>
      </c>
      <c r="BE5" t="s">
        <v>8714</v>
      </c>
      <c r="BF5" t="s">
        <v>8715</v>
      </c>
      <c r="BG5">
        <v>1</v>
      </c>
      <c r="BH5" t="s">
        <v>8716</v>
      </c>
      <c r="BI5">
        <v>1</v>
      </c>
      <c r="BJ5" t="s">
        <v>8717</v>
      </c>
      <c r="BK5">
        <v>1</v>
      </c>
      <c r="BL5" t="s">
        <v>14412</v>
      </c>
      <c r="BM5" t="s">
        <v>8719</v>
      </c>
      <c r="BV5" t="s">
        <v>14413</v>
      </c>
      <c r="BW5" t="s">
        <v>8721</v>
      </c>
      <c r="BX5" t="s">
        <v>8823</v>
      </c>
      <c r="BY5" t="s">
        <v>8723</v>
      </c>
      <c r="BZ5" t="s">
        <v>8724</v>
      </c>
      <c r="CA5" t="s">
        <v>14414</v>
      </c>
      <c r="CB5" t="s">
        <v>8725</v>
      </c>
      <c r="CC5">
        <v>412654538</v>
      </c>
      <c r="CD5" t="s">
        <v>8726</v>
      </c>
      <c r="CE5" t="s">
        <v>14415</v>
      </c>
      <c r="CF5" t="s">
        <v>8727</v>
      </c>
      <c r="CG5" t="s">
        <v>8825</v>
      </c>
      <c r="CH5" t="s">
        <v>8729</v>
      </c>
      <c r="CI5" t="s">
        <v>14416</v>
      </c>
      <c r="CJ5" t="s">
        <v>8731</v>
      </c>
      <c r="CK5" t="s">
        <v>5497</v>
      </c>
      <c r="CL5" t="s">
        <v>8732</v>
      </c>
      <c r="CM5" t="s">
        <v>14417</v>
      </c>
      <c r="CN5" t="s">
        <v>8733</v>
      </c>
    </row>
    <row r="6" spans="1:99" ht="15.75" customHeight="1" x14ac:dyDescent="0.3">
      <c r="A6" s="5">
        <f>COUNTIFS(Entradas!$A$2:$A$3372,L6,Entradas!$AD$2:$AD$3372,"noticias")</f>
        <v>0</v>
      </c>
      <c r="B6" s="5">
        <f>COUNTIFS(Entradas!$A$2:$A$3372,L6,Entradas!$AD$2:$AD$3372,"materiales")</f>
        <v>0</v>
      </c>
      <c r="C6" s="5">
        <f>COUNTIFS(Entradas!$A$2:$A$3372,L6,Entradas!$AD$2:$AD$3372,"agenda")</f>
        <v>0</v>
      </c>
      <c r="D6" s="5">
        <f>COUNTIFS(Entradas!$A$2:$A$3372,L6,Entradas!$AD$2:$AD$3372,"agenda",Entradas!$P$2:$P$3372,"completado")</f>
        <v>0</v>
      </c>
      <c r="E6" s="5">
        <f>COUNTIFS(Entradas!$A$2:$A$3372,L6,Entradas!$AD$2:$AD$3372,"agenda",Entradas!$F$2:$F$3372,"interna")</f>
        <v>0</v>
      </c>
      <c r="F6" s="5">
        <f>COUNTIFS(Entradas!$A$2:$A$3372,L6,Entradas!$AD$2:$AD$3372,"agenda",Entradas!$F$2:$F$3372,"abierta a la comunidad")</f>
        <v>0</v>
      </c>
      <c r="G6" s="5">
        <f>COUNTIFS(Entradas!$A$2:$A$3372,L6,Entradas!$AD$2:$AD$3372,"agenda",Entradas!$E$2:$E$3372,"1")</f>
        <v>0</v>
      </c>
      <c r="H6" s="5">
        <f>COUNTIFS(Entradas!$A$2:$A$3372,L6,Entradas!$AD$2:$AD$3372,"agenda",Entradas!$E$2:$E$3372,"2")</f>
        <v>0</v>
      </c>
      <c r="I6" s="5">
        <f>COUNTIFS(Entradas!$A$2:$A$3372,L6,Entradas!$AD$2:$AD$3372,"agenda",Entradas!$E$2:$E$3372,"3")</f>
        <v>0</v>
      </c>
      <c r="J6" s="5">
        <f>COUNTIFS(Entradas!$A$2:$A$3372,L6,Entradas!$AD$2:$AD$3372,"agenda",Entradas!$E$2:$E$3372,"4")</f>
        <v>0</v>
      </c>
      <c r="L6">
        <v>1300</v>
      </c>
      <c r="M6" t="s">
        <v>17715</v>
      </c>
      <c r="N6" t="s">
        <v>17716</v>
      </c>
      <c r="O6" t="s">
        <v>17717</v>
      </c>
      <c r="P6" s="6">
        <v>42512.924641203703</v>
      </c>
      <c r="Q6">
        <v>0</v>
      </c>
      <c r="R6" t="s">
        <v>17715</v>
      </c>
      <c r="S6" t="s">
        <v>17715</v>
      </c>
      <c r="W6" t="s">
        <v>8703</v>
      </c>
      <c r="X6" t="s">
        <v>8704</v>
      </c>
      <c r="Y6" t="s">
        <v>8705</v>
      </c>
      <c r="Z6">
        <v>0</v>
      </c>
      <c r="AA6" t="s">
        <v>8703</v>
      </c>
      <c r="AB6" t="s">
        <v>8706</v>
      </c>
      <c r="AC6">
        <v>0</v>
      </c>
      <c r="AF6" t="s">
        <v>17718</v>
      </c>
      <c r="AG6" t="s">
        <v>8707</v>
      </c>
      <c r="AV6" t="s">
        <v>8709</v>
      </c>
      <c r="AX6">
        <v>0</v>
      </c>
      <c r="AY6" t="s">
        <v>8710</v>
      </c>
      <c r="BB6" t="s">
        <v>17719</v>
      </c>
      <c r="BC6" t="s">
        <v>8712</v>
      </c>
      <c r="BD6">
        <v>0</v>
      </c>
      <c r="BE6" t="s">
        <v>8714</v>
      </c>
      <c r="BF6" t="s">
        <v>8715</v>
      </c>
      <c r="BG6">
        <v>0</v>
      </c>
      <c r="BH6" t="s">
        <v>8716</v>
      </c>
      <c r="BI6">
        <v>0</v>
      </c>
      <c r="BJ6" t="s">
        <v>8717</v>
      </c>
      <c r="BK6">
        <v>0</v>
      </c>
      <c r="BM6" t="s">
        <v>8719</v>
      </c>
      <c r="BW6" t="s">
        <v>8721</v>
      </c>
      <c r="BX6" t="s">
        <v>8823</v>
      </c>
      <c r="BY6" t="s">
        <v>8723</v>
      </c>
      <c r="BZ6" t="s">
        <v>8724</v>
      </c>
      <c r="CB6" t="s">
        <v>8725</v>
      </c>
      <c r="CD6" t="s">
        <v>8726</v>
      </c>
      <c r="CF6" t="s">
        <v>8727</v>
      </c>
      <c r="CG6">
        <v>0</v>
      </c>
      <c r="CH6" t="s">
        <v>8729</v>
      </c>
      <c r="CJ6" t="s">
        <v>8731</v>
      </c>
      <c r="CK6">
        <v>0</v>
      </c>
      <c r="CL6" t="s">
        <v>8732</v>
      </c>
      <c r="CN6" t="s">
        <v>8733</v>
      </c>
    </row>
    <row r="7" spans="1:99" ht="15.75" customHeight="1" x14ac:dyDescent="0.3">
      <c r="A7" s="5">
        <f>COUNTIFS(Entradas!$A$2:$A$3372,L7,Entradas!$AD$2:$AD$3372,"noticias")</f>
        <v>0</v>
      </c>
      <c r="B7" s="5">
        <f>COUNTIFS(Entradas!$A$2:$A$3372,L7,Entradas!$AD$2:$AD$3372,"materiales")</f>
        <v>0</v>
      </c>
      <c r="C7" s="5">
        <f>COUNTIFS(Entradas!$A$2:$A$3372,L7,Entradas!$AD$2:$AD$3372,"agenda")</f>
        <v>0</v>
      </c>
      <c r="D7" s="5">
        <f>COUNTIFS(Entradas!$A$2:$A$3372,L7,Entradas!$AD$2:$AD$3372,"agenda",Entradas!$P$2:$P$3372,"completado")</f>
        <v>0</v>
      </c>
      <c r="E7" s="5">
        <f>COUNTIFS(Entradas!$A$2:$A$3372,L7,Entradas!$AD$2:$AD$3372,"agenda",Entradas!$F$2:$F$3372,"interna")</f>
        <v>0</v>
      </c>
      <c r="F7" s="5">
        <f>COUNTIFS(Entradas!$A$2:$A$3372,L7,Entradas!$AD$2:$AD$3372,"agenda",Entradas!$F$2:$F$3372,"abierta a la comunidad")</f>
        <v>0</v>
      </c>
      <c r="G7" s="5">
        <f>COUNTIFS(Entradas!$A$2:$A$3372,L7,Entradas!$AD$2:$AD$3372,"agenda",Entradas!$E$2:$E$3372,"1")</f>
        <v>0</v>
      </c>
      <c r="H7" s="5">
        <f>COUNTIFS(Entradas!$A$2:$A$3372,L7,Entradas!$AD$2:$AD$3372,"agenda",Entradas!$E$2:$E$3372,"2")</f>
        <v>0</v>
      </c>
      <c r="I7" s="5">
        <f>COUNTIFS(Entradas!$A$2:$A$3372,L7,Entradas!$AD$2:$AD$3372,"agenda",Entradas!$E$2:$E$3372,"3")</f>
        <v>0</v>
      </c>
      <c r="J7" s="5">
        <f>COUNTIFS(Entradas!$A$2:$A$3372,L7,Entradas!$AD$2:$AD$3372,"agenda",Entradas!$E$2:$E$3372,"4")</f>
        <v>0</v>
      </c>
      <c r="L7">
        <v>1041</v>
      </c>
      <c r="M7" t="s">
        <v>19946</v>
      </c>
      <c r="N7" t="s">
        <v>19947</v>
      </c>
      <c r="O7" t="s">
        <v>19948</v>
      </c>
      <c r="P7" s="6">
        <v>42506.001238425924</v>
      </c>
      <c r="Q7">
        <v>0</v>
      </c>
      <c r="R7" t="s">
        <v>19946</v>
      </c>
      <c r="S7" t="s">
        <v>19946</v>
      </c>
      <c r="W7" t="s">
        <v>8703</v>
      </c>
      <c r="X7" t="s">
        <v>8704</v>
      </c>
      <c r="Y7" t="s">
        <v>8705</v>
      </c>
      <c r="Z7">
        <v>0</v>
      </c>
      <c r="AA7" t="s">
        <v>8703</v>
      </c>
      <c r="AB7" t="s">
        <v>8706</v>
      </c>
      <c r="AC7">
        <v>0</v>
      </c>
      <c r="AG7" t="s">
        <v>8707</v>
      </c>
      <c r="AV7" t="s">
        <v>8709</v>
      </c>
      <c r="AX7">
        <v>0</v>
      </c>
      <c r="AY7" t="s">
        <v>8710</v>
      </c>
      <c r="BB7" t="s">
        <v>9001</v>
      </c>
      <c r="BC7" t="s">
        <v>8712</v>
      </c>
      <c r="BD7">
        <v>0</v>
      </c>
      <c r="BE7" t="s">
        <v>8714</v>
      </c>
      <c r="BF7" t="s">
        <v>8715</v>
      </c>
      <c r="BG7">
        <v>0</v>
      </c>
      <c r="BH7" t="s">
        <v>8716</v>
      </c>
      <c r="BI7">
        <v>0</v>
      </c>
      <c r="BJ7" t="s">
        <v>8717</v>
      </c>
      <c r="BK7">
        <v>1</v>
      </c>
      <c r="BL7" t="s">
        <v>19949</v>
      </c>
      <c r="BM7" t="s">
        <v>8719</v>
      </c>
      <c r="BW7" t="s">
        <v>8721</v>
      </c>
      <c r="BX7" t="s">
        <v>8823</v>
      </c>
      <c r="BY7" t="s">
        <v>8723</v>
      </c>
      <c r="BZ7" t="s">
        <v>8724</v>
      </c>
      <c r="CB7" t="s">
        <v>8725</v>
      </c>
      <c r="CD7" t="s">
        <v>8726</v>
      </c>
      <c r="CF7" t="s">
        <v>8727</v>
      </c>
      <c r="CG7">
        <v>0</v>
      </c>
      <c r="CH7" t="s">
        <v>8729</v>
      </c>
      <c r="CJ7" t="s">
        <v>8731</v>
      </c>
      <c r="CK7">
        <v>0</v>
      </c>
      <c r="CL7" t="s">
        <v>8732</v>
      </c>
      <c r="CN7" t="s">
        <v>8733</v>
      </c>
    </row>
    <row r="8" spans="1:99" ht="15.75" customHeight="1" x14ac:dyDescent="0.3">
      <c r="A8" s="5">
        <f>COUNTIFS(Entradas!$A$2:$A$3372,L8,Entradas!$AD$2:$AD$3372,"noticias")</f>
        <v>0</v>
      </c>
      <c r="B8" s="5">
        <f>COUNTIFS(Entradas!$A$2:$A$3372,L8,Entradas!$AD$2:$AD$3372,"materiales")</f>
        <v>0</v>
      </c>
      <c r="C8" s="5">
        <f>COUNTIFS(Entradas!$A$2:$A$3372,L8,Entradas!$AD$2:$AD$3372,"agenda")</f>
        <v>0</v>
      </c>
      <c r="D8" s="5">
        <f>COUNTIFS(Entradas!$A$2:$A$3372,L8,Entradas!$AD$2:$AD$3372,"agenda",Entradas!$P$2:$P$3372,"completado")</f>
        <v>0</v>
      </c>
      <c r="E8" s="5">
        <f>COUNTIFS(Entradas!$A$2:$A$3372,L8,Entradas!$AD$2:$AD$3372,"agenda",Entradas!$F$2:$F$3372,"interna")</f>
        <v>0</v>
      </c>
      <c r="F8" s="5">
        <f>COUNTIFS(Entradas!$A$2:$A$3372,L8,Entradas!$AD$2:$AD$3372,"agenda",Entradas!$F$2:$F$3372,"abierta a la comunidad")</f>
        <v>0</v>
      </c>
      <c r="G8" s="5">
        <f>COUNTIFS(Entradas!$A$2:$A$3372,L8,Entradas!$AD$2:$AD$3372,"agenda",Entradas!$E$2:$E$3372,"1")</f>
        <v>0</v>
      </c>
      <c r="H8" s="5">
        <f>COUNTIFS(Entradas!$A$2:$A$3372,L8,Entradas!$AD$2:$AD$3372,"agenda",Entradas!$E$2:$E$3372,"2")</f>
        <v>0</v>
      </c>
      <c r="I8" s="5">
        <f>COUNTIFS(Entradas!$A$2:$A$3372,L8,Entradas!$AD$2:$AD$3372,"agenda",Entradas!$E$2:$E$3372,"3")</f>
        <v>0</v>
      </c>
      <c r="J8" s="5">
        <f>COUNTIFS(Entradas!$A$2:$A$3372,L8,Entradas!$AD$2:$AD$3372,"agenda",Entradas!$E$2:$E$3372,"4")</f>
        <v>0</v>
      </c>
      <c r="L8">
        <v>1310</v>
      </c>
      <c r="M8" t="s">
        <v>20511</v>
      </c>
      <c r="N8" t="s">
        <v>20512</v>
      </c>
      <c r="O8" t="s">
        <v>20513</v>
      </c>
      <c r="P8" s="6">
        <v>42513.090624999997</v>
      </c>
      <c r="Q8">
        <v>0</v>
      </c>
      <c r="R8" t="s">
        <v>20511</v>
      </c>
      <c r="S8" t="s">
        <v>20511</v>
      </c>
      <c r="W8" t="s">
        <v>8703</v>
      </c>
      <c r="X8" t="s">
        <v>8704</v>
      </c>
      <c r="Y8" t="s">
        <v>8705</v>
      </c>
      <c r="Z8">
        <v>0</v>
      </c>
      <c r="AA8" t="s">
        <v>8703</v>
      </c>
      <c r="AB8" t="s">
        <v>8706</v>
      </c>
      <c r="AC8">
        <v>0</v>
      </c>
      <c r="AF8" t="s">
        <v>20514</v>
      </c>
      <c r="AG8" t="s">
        <v>8707</v>
      </c>
      <c r="AI8" t="s">
        <v>20515</v>
      </c>
      <c r="AV8" t="s">
        <v>8709</v>
      </c>
      <c r="AX8">
        <v>0</v>
      </c>
      <c r="AY8" t="s">
        <v>8710</v>
      </c>
      <c r="BB8" t="s">
        <v>9344</v>
      </c>
      <c r="BC8" t="s">
        <v>8712</v>
      </c>
      <c r="BD8" t="s">
        <v>8770</v>
      </c>
      <c r="BE8" t="s">
        <v>8714</v>
      </c>
      <c r="BF8" t="s">
        <v>8715</v>
      </c>
      <c r="BG8">
        <v>0</v>
      </c>
      <c r="BH8" t="s">
        <v>8716</v>
      </c>
      <c r="BI8">
        <v>0</v>
      </c>
      <c r="BJ8" t="s">
        <v>8717</v>
      </c>
      <c r="BK8">
        <v>1</v>
      </c>
      <c r="BM8" t="s">
        <v>8719</v>
      </c>
      <c r="BW8" t="s">
        <v>8721</v>
      </c>
      <c r="BX8" t="s">
        <v>8823</v>
      </c>
      <c r="BY8" t="s">
        <v>8723</v>
      </c>
      <c r="BZ8" t="s">
        <v>8724</v>
      </c>
      <c r="CB8" t="s">
        <v>8725</v>
      </c>
      <c r="CD8" t="s">
        <v>8726</v>
      </c>
      <c r="CF8" t="s">
        <v>8727</v>
      </c>
      <c r="CG8">
        <v>0</v>
      </c>
      <c r="CH8" t="s">
        <v>8729</v>
      </c>
      <c r="CI8" t="s">
        <v>20516</v>
      </c>
      <c r="CJ8" t="s">
        <v>8731</v>
      </c>
      <c r="CK8">
        <v>0</v>
      </c>
      <c r="CL8" t="s">
        <v>8732</v>
      </c>
      <c r="CN8" t="s">
        <v>8733</v>
      </c>
    </row>
    <row r="9" spans="1:99" ht="15.75" customHeight="1" x14ac:dyDescent="0.3">
      <c r="A9" s="5">
        <f>COUNTIFS(Entradas!$A$2:$A$3372,L9,Entradas!$AD$2:$AD$3372,"noticias")</f>
        <v>0</v>
      </c>
      <c r="B9" s="5">
        <f>COUNTIFS(Entradas!$A$2:$A$3372,L9,Entradas!$AD$2:$AD$3372,"materiales")</f>
        <v>0</v>
      </c>
      <c r="C9" s="5">
        <f>COUNTIFS(Entradas!$A$2:$A$3372,L9,Entradas!$AD$2:$AD$3372,"agenda")</f>
        <v>5</v>
      </c>
      <c r="D9" s="5">
        <f>COUNTIFS(Entradas!$A$2:$A$3372,L9,Entradas!$AD$2:$AD$3372,"agenda",Entradas!$P$2:$P$3372,"completado")</f>
        <v>0</v>
      </c>
      <c r="E9" s="5">
        <f>COUNTIFS(Entradas!$A$2:$A$3372,L9,Entradas!$AD$2:$AD$3372,"agenda",Entradas!$F$2:$F$3372,"interna")</f>
        <v>5</v>
      </c>
      <c r="F9" s="5">
        <f>COUNTIFS(Entradas!$A$2:$A$3372,L9,Entradas!$AD$2:$AD$3372,"agenda",Entradas!$F$2:$F$3372,"abierta a la comunidad")</f>
        <v>0</v>
      </c>
      <c r="G9" s="5">
        <f>COUNTIFS(Entradas!$A$2:$A$3372,L9,Entradas!$AD$2:$AD$3372,"agenda",Entradas!$E$2:$E$3372,"1")</f>
        <v>5</v>
      </c>
      <c r="H9" s="5">
        <f>COUNTIFS(Entradas!$A$2:$A$3372,L9,Entradas!$AD$2:$AD$3372,"agenda",Entradas!$E$2:$E$3372,"2")</f>
        <v>0</v>
      </c>
      <c r="I9" s="5">
        <f>COUNTIFS(Entradas!$A$2:$A$3372,L9,Entradas!$AD$2:$AD$3372,"agenda",Entradas!$E$2:$E$3372,"3")</f>
        <v>0</v>
      </c>
      <c r="J9" s="5">
        <f>COUNTIFS(Entradas!$A$2:$A$3372,L9,Entradas!$AD$2:$AD$3372,"agenda",Entradas!$E$2:$E$3372,"4")</f>
        <v>0</v>
      </c>
      <c r="L9">
        <v>259</v>
      </c>
      <c r="M9" t="s">
        <v>10185</v>
      </c>
      <c r="N9" t="s">
        <v>10186</v>
      </c>
      <c r="O9" t="s">
        <v>10187</v>
      </c>
      <c r="P9" s="6">
        <v>42464.516840277778</v>
      </c>
      <c r="Q9">
        <v>0</v>
      </c>
      <c r="R9" t="s">
        <v>10185</v>
      </c>
      <c r="S9" t="s">
        <v>10185</v>
      </c>
      <c r="W9" t="s">
        <v>8703</v>
      </c>
      <c r="X9" t="s">
        <v>8704</v>
      </c>
      <c r="Y9" t="s">
        <v>8705</v>
      </c>
      <c r="Z9">
        <v>0</v>
      </c>
      <c r="AA9" t="s">
        <v>8703</v>
      </c>
      <c r="AB9" t="s">
        <v>8706</v>
      </c>
      <c r="AC9">
        <v>0</v>
      </c>
      <c r="AF9" t="s">
        <v>10188</v>
      </c>
      <c r="AG9" t="s">
        <v>8707</v>
      </c>
      <c r="AH9" t="s">
        <v>10189</v>
      </c>
      <c r="AI9" t="s">
        <v>10190</v>
      </c>
      <c r="AU9" t="s">
        <v>7586</v>
      </c>
      <c r="AV9" t="s">
        <v>8709</v>
      </c>
      <c r="AX9">
        <v>1</v>
      </c>
      <c r="AY9" t="s">
        <v>8710</v>
      </c>
      <c r="BB9" t="s">
        <v>9344</v>
      </c>
      <c r="BC9" t="s">
        <v>8712</v>
      </c>
      <c r="BD9" t="s">
        <v>8920</v>
      </c>
      <c r="BE9" t="s">
        <v>8714</v>
      </c>
      <c r="BF9" t="s">
        <v>8715</v>
      </c>
      <c r="BG9">
        <v>0</v>
      </c>
      <c r="BH9" t="s">
        <v>8716</v>
      </c>
      <c r="BI9">
        <v>0</v>
      </c>
      <c r="BJ9" t="s">
        <v>8717</v>
      </c>
      <c r="BK9">
        <v>1</v>
      </c>
      <c r="BL9" t="s">
        <v>10191</v>
      </c>
      <c r="BM9" t="s">
        <v>8719</v>
      </c>
      <c r="BW9" t="s">
        <v>8721</v>
      </c>
      <c r="BX9" t="s">
        <v>8823</v>
      </c>
      <c r="BY9" t="s">
        <v>8723</v>
      </c>
      <c r="BZ9" t="s">
        <v>8724</v>
      </c>
      <c r="CA9" t="s">
        <v>10192</v>
      </c>
      <c r="CB9" t="s">
        <v>8725</v>
      </c>
      <c r="CC9" t="s">
        <v>10193</v>
      </c>
      <c r="CD9" t="s">
        <v>8726</v>
      </c>
      <c r="CE9" t="s">
        <v>10185</v>
      </c>
      <c r="CF9" t="s">
        <v>8727</v>
      </c>
      <c r="CG9" t="s">
        <v>9136</v>
      </c>
      <c r="CH9" t="s">
        <v>8729</v>
      </c>
      <c r="CI9" t="s">
        <v>10194</v>
      </c>
      <c r="CJ9" t="s">
        <v>8731</v>
      </c>
      <c r="CK9" t="s">
        <v>5497</v>
      </c>
      <c r="CL9" t="s">
        <v>8732</v>
      </c>
      <c r="CM9" t="s">
        <v>1534</v>
      </c>
      <c r="CN9" t="s">
        <v>8733</v>
      </c>
    </row>
    <row r="10" spans="1:99" ht="15.75" customHeight="1" x14ac:dyDescent="0.3">
      <c r="A10" s="5">
        <f>COUNTIFS(Entradas!$A$2:$A$3372,L10,Entradas!$AD$2:$AD$3372,"noticias")</f>
        <v>0</v>
      </c>
      <c r="B10" s="5">
        <f>COUNTIFS(Entradas!$A$2:$A$3372,L10,Entradas!$AD$2:$AD$3372,"materiales")</f>
        <v>0</v>
      </c>
      <c r="C10" s="5">
        <f>COUNTIFS(Entradas!$A$2:$A$3372,L10,Entradas!$AD$2:$AD$3372,"agenda")</f>
        <v>0</v>
      </c>
      <c r="D10" s="5">
        <f>COUNTIFS(Entradas!$A$2:$A$3372,L10,Entradas!$AD$2:$AD$3372,"agenda",Entradas!$P$2:$P$3372,"completado")</f>
        <v>0</v>
      </c>
      <c r="E10" s="5">
        <f>COUNTIFS(Entradas!$A$2:$A$3372,L10,Entradas!$AD$2:$AD$3372,"agenda",Entradas!$F$2:$F$3372,"interna")</f>
        <v>0</v>
      </c>
      <c r="F10" s="5">
        <f>COUNTIFS(Entradas!$A$2:$A$3372,L10,Entradas!$AD$2:$AD$3372,"agenda",Entradas!$F$2:$F$3372,"abierta a la comunidad")</f>
        <v>0</v>
      </c>
      <c r="G10" s="5">
        <f>COUNTIFS(Entradas!$A$2:$A$3372,L10,Entradas!$AD$2:$AD$3372,"agenda",Entradas!$E$2:$E$3372,"1")</f>
        <v>0</v>
      </c>
      <c r="H10" s="5">
        <f>COUNTIFS(Entradas!$A$2:$A$3372,L10,Entradas!$AD$2:$AD$3372,"agenda",Entradas!$E$2:$E$3372,"2")</f>
        <v>0</v>
      </c>
      <c r="I10" s="5">
        <f>COUNTIFS(Entradas!$A$2:$A$3372,L10,Entradas!$AD$2:$AD$3372,"agenda",Entradas!$E$2:$E$3372,"3")</f>
        <v>0</v>
      </c>
      <c r="J10" s="5">
        <f>COUNTIFS(Entradas!$A$2:$A$3372,L10,Entradas!$AD$2:$AD$3372,"agenda",Entradas!$E$2:$E$3372,"4")</f>
        <v>0</v>
      </c>
      <c r="L10">
        <v>1416</v>
      </c>
      <c r="M10" t="s">
        <v>11168</v>
      </c>
      <c r="N10" t="s">
        <v>11169</v>
      </c>
      <c r="O10" t="s">
        <v>11170</v>
      </c>
      <c r="P10" s="6">
        <v>42514.933668981481</v>
      </c>
      <c r="Q10">
        <v>0</v>
      </c>
      <c r="R10" t="s">
        <v>11168</v>
      </c>
      <c r="S10" t="s">
        <v>11168</v>
      </c>
      <c r="W10" t="s">
        <v>8703</v>
      </c>
      <c r="X10" t="s">
        <v>8704</v>
      </c>
      <c r="Y10" t="s">
        <v>8705</v>
      </c>
      <c r="Z10">
        <v>0</v>
      </c>
      <c r="AA10" t="s">
        <v>8703</v>
      </c>
      <c r="AB10" t="s">
        <v>8706</v>
      </c>
      <c r="AC10">
        <v>0</v>
      </c>
      <c r="AF10" t="s">
        <v>11171</v>
      </c>
      <c r="AG10" t="s">
        <v>8707</v>
      </c>
      <c r="AH10" t="s">
        <v>11172</v>
      </c>
      <c r="AU10" t="s">
        <v>11173</v>
      </c>
      <c r="AV10" t="s">
        <v>8709</v>
      </c>
      <c r="AX10">
        <v>1</v>
      </c>
      <c r="AY10" t="s">
        <v>8710</v>
      </c>
      <c r="BB10" t="s">
        <v>8970</v>
      </c>
      <c r="BC10" t="s">
        <v>8712</v>
      </c>
      <c r="BD10" t="s">
        <v>8952</v>
      </c>
      <c r="BE10" t="s">
        <v>8714</v>
      </c>
      <c r="BF10" t="s">
        <v>8715</v>
      </c>
      <c r="BG10">
        <v>0</v>
      </c>
      <c r="BH10" t="s">
        <v>8716</v>
      </c>
      <c r="BI10">
        <v>0</v>
      </c>
      <c r="BJ10" t="s">
        <v>8717</v>
      </c>
      <c r="BK10">
        <v>0</v>
      </c>
      <c r="BL10" t="s">
        <v>11174</v>
      </c>
      <c r="BM10" t="s">
        <v>8719</v>
      </c>
      <c r="BV10" t="s">
        <v>11175</v>
      </c>
      <c r="BW10" t="s">
        <v>8721</v>
      </c>
      <c r="BX10" t="s">
        <v>8823</v>
      </c>
      <c r="BY10" t="s">
        <v>8723</v>
      </c>
      <c r="BZ10" t="s">
        <v>8724</v>
      </c>
      <c r="CA10" t="s">
        <v>11176</v>
      </c>
      <c r="CB10" t="s">
        <v>8725</v>
      </c>
      <c r="CC10">
        <v>572490001</v>
      </c>
      <c r="CD10" t="s">
        <v>8726</v>
      </c>
      <c r="CE10" t="s">
        <v>11177</v>
      </c>
      <c r="CF10" t="s">
        <v>8727</v>
      </c>
      <c r="CG10" t="s">
        <v>9136</v>
      </c>
      <c r="CH10" t="s">
        <v>8729</v>
      </c>
      <c r="CI10" t="s">
        <v>11178</v>
      </c>
      <c r="CJ10" t="s">
        <v>8731</v>
      </c>
      <c r="CK10">
        <v>0</v>
      </c>
      <c r="CL10" t="s">
        <v>8732</v>
      </c>
      <c r="CN10" t="s">
        <v>8733</v>
      </c>
    </row>
    <row r="11" spans="1:99" ht="15.75" customHeight="1" x14ac:dyDescent="0.3">
      <c r="A11" s="5">
        <f>COUNTIFS(Entradas!$A$2:$A$3372,L11,Entradas!$AD$2:$AD$3372,"noticias")</f>
        <v>0</v>
      </c>
      <c r="B11" s="5">
        <f>COUNTIFS(Entradas!$A$2:$A$3372,L11,Entradas!$AD$2:$AD$3372,"materiales")</f>
        <v>0</v>
      </c>
      <c r="C11" s="5">
        <f>COUNTIFS(Entradas!$A$2:$A$3372,L11,Entradas!$AD$2:$AD$3372,"agenda")</f>
        <v>0</v>
      </c>
      <c r="D11" s="5">
        <f>COUNTIFS(Entradas!$A$2:$A$3372,L11,Entradas!$AD$2:$AD$3372,"agenda",Entradas!$P$2:$P$3372,"completado")</f>
        <v>0</v>
      </c>
      <c r="E11" s="5">
        <f>COUNTIFS(Entradas!$A$2:$A$3372,L11,Entradas!$AD$2:$AD$3372,"agenda",Entradas!$F$2:$F$3372,"interna")</f>
        <v>0</v>
      </c>
      <c r="F11" s="5">
        <f>COUNTIFS(Entradas!$A$2:$A$3372,L11,Entradas!$AD$2:$AD$3372,"agenda",Entradas!$F$2:$F$3372,"abierta a la comunidad")</f>
        <v>0</v>
      </c>
      <c r="G11" s="5">
        <f>COUNTIFS(Entradas!$A$2:$A$3372,L11,Entradas!$AD$2:$AD$3372,"agenda",Entradas!$E$2:$E$3372,"1")</f>
        <v>0</v>
      </c>
      <c r="H11" s="5">
        <f>COUNTIFS(Entradas!$A$2:$A$3372,L11,Entradas!$AD$2:$AD$3372,"agenda",Entradas!$E$2:$E$3372,"2")</f>
        <v>0</v>
      </c>
      <c r="I11" s="5">
        <f>COUNTIFS(Entradas!$A$2:$A$3372,L11,Entradas!$AD$2:$AD$3372,"agenda",Entradas!$E$2:$E$3372,"3")</f>
        <v>0</v>
      </c>
      <c r="J11" s="5">
        <f>COUNTIFS(Entradas!$A$2:$A$3372,L11,Entradas!$AD$2:$AD$3372,"agenda",Entradas!$E$2:$E$3372,"4")</f>
        <v>0</v>
      </c>
      <c r="L11">
        <v>1018</v>
      </c>
      <c r="M11" t="s">
        <v>11300</v>
      </c>
      <c r="N11" t="s">
        <v>11301</v>
      </c>
      <c r="O11" t="s">
        <v>11302</v>
      </c>
      <c r="P11" s="6">
        <v>42503.636840277781</v>
      </c>
      <c r="Q11">
        <v>0</v>
      </c>
      <c r="R11" t="s">
        <v>11300</v>
      </c>
      <c r="S11" t="s">
        <v>11300</v>
      </c>
      <c r="W11" t="s">
        <v>8703</v>
      </c>
      <c r="X11" t="s">
        <v>8704</v>
      </c>
      <c r="Y11" t="s">
        <v>8705</v>
      </c>
      <c r="Z11">
        <v>0</v>
      </c>
      <c r="AA11" t="s">
        <v>8703</v>
      </c>
      <c r="AB11" t="s">
        <v>8706</v>
      </c>
      <c r="AC11">
        <v>0</v>
      </c>
      <c r="AF11" t="s">
        <v>11303</v>
      </c>
      <c r="AG11" t="s">
        <v>8707</v>
      </c>
      <c r="AH11" t="s">
        <v>11304</v>
      </c>
      <c r="AO11" t="s">
        <v>11305</v>
      </c>
      <c r="AU11" t="s">
        <v>335</v>
      </c>
      <c r="AV11" t="s">
        <v>8709</v>
      </c>
      <c r="AX11">
        <v>1</v>
      </c>
      <c r="AY11" t="s">
        <v>8710</v>
      </c>
      <c r="BB11" t="s">
        <v>11306</v>
      </c>
      <c r="BC11" t="s">
        <v>8712</v>
      </c>
      <c r="BD11" t="s">
        <v>9055</v>
      </c>
      <c r="BE11" t="s">
        <v>8714</v>
      </c>
      <c r="BF11" t="s">
        <v>8715</v>
      </c>
      <c r="BG11">
        <v>0</v>
      </c>
      <c r="BH11" t="s">
        <v>8716</v>
      </c>
      <c r="BI11">
        <v>0</v>
      </c>
      <c r="BJ11" t="s">
        <v>8717</v>
      </c>
      <c r="BK11">
        <v>1</v>
      </c>
      <c r="BL11" s="2" t="s">
        <v>11307</v>
      </c>
      <c r="BM11" t="s">
        <v>8719</v>
      </c>
      <c r="BV11" t="s">
        <v>11308</v>
      </c>
      <c r="BW11" t="s">
        <v>8721</v>
      </c>
      <c r="BX11" t="s">
        <v>8823</v>
      </c>
      <c r="BY11" t="s">
        <v>8723</v>
      </c>
      <c r="BZ11" t="s">
        <v>8724</v>
      </c>
      <c r="CB11" t="s">
        <v>8725</v>
      </c>
      <c r="CC11">
        <v>572412561</v>
      </c>
      <c r="CD11" t="s">
        <v>8726</v>
      </c>
      <c r="CE11" t="s">
        <v>11309</v>
      </c>
      <c r="CF11" t="s">
        <v>8727</v>
      </c>
      <c r="CG11" t="s">
        <v>8899</v>
      </c>
      <c r="CH11" t="s">
        <v>8729</v>
      </c>
      <c r="CI11" t="s">
        <v>11310</v>
      </c>
      <c r="CJ11" t="s">
        <v>8731</v>
      </c>
      <c r="CK11">
        <v>0</v>
      </c>
      <c r="CL11" t="s">
        <v>8732</v>
      </c>
      <c r="CN11" t="s">
        <v>8733</v>
      </c>
    </row>
    <row r="12" spans="1:99" ht="15.75" customHeight="1" x14ac:dyDescent="0.3">
      <c r="A12" s="5">
        <f>COUNTIFS(Entradas!$A$2:$A$3372,L12,Entradas!$AD$2:$AD$3372,"noticias")</f>
        <v>0</v>
      </c>
      <c r="B12" s="5">
        <f>COUNTIFS(Entradas!$A$2:$A$3372,L12,Entradas!$AD$2:$AD$3372,"materiales")</f>
        <v>3</v>
      </c>
      <c r="C12" s="5">
        <f>COUNTIFS(Entradas!$A$2:$A$3372,L12,Entradas!$AD$2:$AD$3372,"agenda")</f>
        <v>8</v>
      </c>
      <c r="D12" s="5">
        <f>COUNTIFS(Entradas!$A$2:$A$3372,L12,Entradas!$AD$2:$AD$3372,"agenda",Entradas!$P$2:$P$3372,"completado")</f>
        <v>8</v>
      </c>
      <c r="E12" s="5">
        <f>COUNTIFS(Entradas!$A$2:$A$3372,L12,Entradas!$AD$2:$AD$3372,"agenda",Entradas!$F$2:$F$3372,"interna")</f>
        <v>8</v>
      </c>
      <c r="F12" s="5">
        <f>COUNTIFS(Entradas!$A$2:$A$3372,L12,Entradas!$AD$2:$AD$3372,"agenda",Entradas!$F$2:$F$3372,"abierta a la comunidad")</f>
        <v>0</v>
      </c>
      <c r="G12" s="5">
        <f>COUNTIFS(Entradas!$A$2:$A$3372,L12,Entradas!$AD$2:$AD$3372,"agenda",Entradas!$E$2:$E$3372,"1")</f>
        <v>2</v>
      </c>
      <c r="H12" s="5">
        <f>COUNTIFS(Entradas!$A$2:$A$3372,L12,Entradas!$AD$2:$AD$3372,"agenda",Entradas!$E$2:$E$3372,"2")</f>
        <v>6</v>
      </c>
      <c r="I12" s="5">
        <f>COUNTIFS(Entradas!$A$2:$A$3372,L12,Entradas!$AD$2:$AD$3372,"agenda",Entradas!$E$2:$E$3372,"3")</f>
        <v>0</v>
      </c>
      <c r="J12" s="5">
        <f>COUNTIFS(Entradas!$A$2:$A$3372,L12,Entradas!$AD$2:$AD$3372,"agenda",Entradas!$E$2:$E$3372,"4")</f>
        <v>0</v>
      </c>
      <c r="L12">
        <v>334</v>
      </c>
      <c r="M12" t="s">
        <v>11475</v>
      </c>
      <c r="N12" t="s">
        <v>11476</v>
      </c>
      <c r="O12" t="s">
        <v>11477</v>
      </c>
      <c r="P12" s="6">
        <v>42468.480046296296</v>
      </c>
      <c r="Q12">
        <v>0</v>
      </c>
      <c r="R12" t="s">
        <v>11475</v>
      </c>
      <c r="S12" t="s">
        <v>11475</v>
      </c>
      <c r="W12" t="s">
        <v>8703</v>
      </c>
      <c r="X12" t="s">
        <v>8704</v>
      </c>
      <c r="Y12" t="s">
        <v>8705</v>
      </c>
      <c r="Z12">
        <v>0</v>
      </c>
      <c r="AA12" t="s">
        <v>8703</v>
      </c>
      <c r="AB12" t="s">
        <v>8706</v>
      </c>
      <c r="AC12">
        <v>0</v>
      </c>
      <c r="AF12" t="s">
        <v>11478</v>
      </c>
      <c r="AG12" t="s">
        <v>8707</v>
      </c>
      <c r="AH12" t="s">
        <v>11479</v>
      </c>
      <c r="AI12" t="s">
        <v>11480</v>
      </c>
      <c r="AU12" t="s">
        <v>335</v>
      </c>
      <c r="AV12" t="s">
        <v>8709</v>
      </c>
      <c r="AX12">
        <v>1</v>
      </c>
      <c r="AY12" t="s">
        <v>8710</v>
      </c>
      <c r="BB12" t="s">
        <v>8907</v>
      </c>
      <c r="BC12" t="s">
        <v>8712</v>
      </c>
      <c r="BD12" t="s">
        <v>8952</v>
      </c>
      <c r="BE12" t="s">
        <v>8714</v>
      </c>
      <c r="BF12" t="s">
        <v>8715</v>
      </c>
      <c r="BG12">
        <v>1</v>
      </c>
      <c r="BH12" t="s">
        <v>8716</v>
      </c>
      <c r="BI12">
        <v>1</v>
      </c>
      <c r="BJ12" t="s">
        <v>8717</v>
      </c>
      <c r="BK12">
        <v>1</v>
      </c>
      <c r="BL12" t="s">
        <v>11481</v>
      </c>
      <c r="BM12" t="s">
        <v>8719</v>
      </c>
      <c r="BV12">
        <v>403202</v>
      </c>
      <c r="BW12" t="s">
        <v>8721</v>
      </c>
      <c r="BX12" t="s">
        <v>8823</v>
      </c>
      <c r="BY12" t="s">
        <v>8723</v>
      </c>
      <c r="BZ12" t="s">
        <v>8724</v>
      </c>
      <c r="CA12" t="s">
        <v>11482</v>
      </c>
      <c r="CB12" t="s">
        <v>8725</v>
      </c>
      <c r="CC12">
        <v>572265200</v>
      </c>
      <c r="CD12" t="s">
        <v>8726</v>
      </c>
      <c r="CE12" t="s">
        <v>336</v>
      </c>
      <c r="CF12" t="s">
        <v>8727</v>
      </c>
      <c r="CG12" t="s">
        <v>8728</v>
      </c>
      <c r="CH12" t="s">
        <v>8729</v>
      </c>
      <c r="CI12" t="s">
        <v>11483</v>
      </c>
      <c r="CJ12" t="s">
        <v>8731</v>
      </c>
      <c r="CK12" t="s">
        <v>342</v>
      </c>
      <c r="CL12" t="s">
        <v>8732</v>
      </c>
      <c r="CM12" t="s">
        <v>11484</v>
      </c>
      <c r="CN12" t="s">
        <v>8733</v>
      </c>
    </row>
    <row r="13" spans="1:99" ht="15.75" customHeight="1" x14ac:dyDescent="0.3">
      <c r="A13" s="5">
        <f>COUNTIFS(Entradas!$A$2:$A$3372,L13,Entradas!$AD$2:$AD$3372,"noticias")</f>
        <v>1</v>
      </c>
      <c r="B13" s="5">
        <f>COUNTIFS(Entradas!$A$2:$A$3372,L13,Entradas!$AD$2:$AD$3372,"materiales")</f>
        <v>1</v>
      </c>
      <c r="C13" s="5">
        <f>COUNTIFS(Entradas!$A$2:$A$3372,L13,Entradas!$AD$2:$AD$3372,"agenda")</f>
        <v>4</v>
      </c>
      <c r="D13" s="5">
        <f>COUNTIFS(Entradas!$A$2:$A$3372,L13,Entradas!$AD$2:$AD$3372,"agenda",Entradas!$P$2:$P$3372,"completado")</f>
        <v>4</v>
      </c>
      <c r="E13" s="5">
        <f>COUNTIFS(Entradas!$A$2:$A$3372,L13,Entradas!$AD$2:$AD$3372,"agenda",Entradas!$F$2:$F$3372,"interna")</f>
        <v>4</v>
      </c>
      <c r="F13" s="5">
        <f>COUNTIFS(Entradas!$A$2:$A$3372,L13,Entradas!$AD$2:$AD$3372,"agenda",Entradas!$F$2:$F$3372,"abierta a la comunidad")</f>
        <v>0</v>
      </c>
      <c r="G13" s="5">
        <f>COUNTIFS(Entradas!$A$2:$A$3372,L13,Entradas!$AD$2:$AD$3372,"agenda",Entradas!$E$2:$E$3372,"1")</f>
        <v>1</v>
      </c>
      <c r="H13" s="5">
        <f>COUNTIFS(Entradas!$A$2:$A$3372,L13,Entradas!$AD$2:$AD$3372,"agenda",Entradas!$E$2:$E$3372,"2")</f>
        <v>1</v>
      </c>
      <c r="I13" s="5">
        <f>COUNTIFS(Entradas!$A$2:$A$3372,L13,Entradas!$AD$2:$AD$3372,"agenda",Entradas!$E$2:$E$3372,"3")</f>
        <v>1</v>
      </c>
      <c r="J13" s="5">
        <f>COUNTIFS(Entradas!$A$2:$A$3372,L13,Entradas!$AD$2:$AD$3372,"agenda",Entradas!$E$2:$E$3372,"4")</f>
        <v>1</v>
      </c>
      <c r="L13">
        <v>463</v>
      </c>
      <c r="M13" t="s">
        <v>16845</v>
      </c>
      <c r="N13" t="s">
        <v>16845</v>
      </c>
      <c r="O13" t="s">
        <v>16846</v>
      </c>
      <c r="P13" s="6">
        <v>42474.803599537037</v>
      </c>
      <c r="Q13">
        <v>0</v>
      </c>
      <c r="R13" t="s">
        <v>16845</v>
      </c>
      <c r="S13" t="s">
        <v>16845</v>
      </c>
      <c r="W13" t="s">
        <v>8703</v>
      </c>
      <c r="X13" t="s">
        <v>8704</v>
      </c>
      <c r="Y13" t="s">
        <v>8705</v>
      </c>
      <c r="Z13">
        <v>0</v>
      </c>
      <c r="AA13" t="s">
        <v>8703</v>
      </c>
      <c r="AB13" t="s">
        <v>8706</v>
      </c>
      <c r="AC13">
        <v>0</v>
      </c>
      <c r="AF13" t="s">
        <v>16847</v>
      </c>
      <c r="AG13" t="s">
        <v>8707</v>
      </c>
      <c r="AH13" t="s">
        <v>16848</v>
      </c>
      <c r="AO13" t="s">
        <v>16849</v>
      </c>
      <c r="AU13" t="s">
        <v>335</v>
      </c>
      <c r="AV13" t="s">
        <v>8709</v>
      </c>
      <c r="AX13">
        <v>1</v>
      </c>
      <c r="AY13" t="s">
        <v>8710</v>
      </c>
      <c r="BB13" t="s">
        <v>9701</v>
      </c>
      <c r="BC13" t="s">
        <v>8712</v>
      </c>
      <c r="BD13" t="s">
        <v>8875</v>
      </c>
      <c r="BE13" t="s">
        <v>8714</v>
      </c>
      <c r="BF13" t="s">
        <v>8715</v>
      </c>
      <c r="BG13">
        <v>1</v>
      </c>
      <c r="BH13" t="s">
        <v>8716</v>
      </c>
      <c r="BI13">
        <v>1</v>
      </c>
      <c r="BJ13" t="s">
        <v>8717</v>
      </c>
      <c r="BK13">
        <v>1</v>
      </c>
      <c r="BL13" s="2" t="s">
        <v>16850</v>
      </c>
      <c r="BM13" t="s">
        <v>8719</v>
      </c>
      <c r="BV13" t="s">
        <v>16851</v>
      </c>
      <c r="BW13" t="s">
        <v>8721</v>
      </c>
      <c r="BX13" t="s">
        <v>8823</v>
      </c>
      <c r="BY13" t="s">
        <v>8723</v>
      </c>
      <c r="BZ13" t="s">
        <v>8724</v>
      </c>
      <c r="CA13" t="s">
        <v>16852</v>
      </c>
      <c r="CB13" t="s">
        <v>8725</v>
      </c>
      <c r="CC13" t="s">
        <v>16853</v>
      </c>
      <c r="CD13" t="s">
        <v>8726</v>
      </c>
      <c r="CE13" t="s">
        <v>16854</v>
      </c>
      <c r="CF13" t="s">
        <v>8727</v>
      </c>
      <c r="CG13" t="s">
        <v>8728</v>
      </c>
      <c r="CH13" t="s">
        <v>8729</v>
      </c>
      <c r="CJ13" t="s">
        <v>8731</v>
      </c>
      <c r="CK13" t="s">
        <v>342</v>
      </c>
      <c r="CL13" t="s">
        <v>8732</v>
      </c>
      <c r="CM13" t="s">
        <v>7123</v>
      </c>
      <c r="CN13" t="s">
        <v>8733</v>
      </c>
    </row>
    <row r="14" spans="1:99" ht="15.75" customHeight="1" x14ac:dyDescent="0.3">
      <c r="A14" s="5">
        <f>COUNTIFS(Entradas!$A$2:$A$3372,L14,Entradas!$AD$2:$AD$3372,"noticias")</f>
        <v>0</v>
      </c>
      <c r="B14" s="5">
        <f>COUNTIFS(Entradas!$A$2:$A$3372,L14,Entradas!$AD$2:$AD$3372,"materiales")</f>
        <v>0</v>
      </c>
      <c r="C14" s="5">
        <f>COUNTIFS(Entradas!$A$2:$A$3372,L14,Entradas!$AD$2:$AD$3372,"agenda")</f>
        <v>0</v>
      </c>
      <c r="D14" s="5">
        <f>COUNTIFS(Entradas!$A$2:$A$3372,L14,Entradas!$AD$2:$AD$3372,"agenda",Entradas!$P$2:$P$3372,"completado")</f>
        <v>0</v>
      </c>
      <c r="E14" s="5">
        <f>COUNTIFS(Entradas!$A$2:$A$3372,L14,Entradas!$AD$2:$AD$3372,"agenda",Entradas!$F$2:$F$3372,"interna")</f>
        <v>0</v>
      </c>
      <c r="F14" s="5">
        <f>COUNTIFS(Entradas!$A$2:$A$3372,L14,Entradas!$AD$2:$AD$3372,"agenda",Entradas!$F$2:$F$3372,"abierta a la comunidad")</f>
        <v>0</v>
      </c>
      <c r="G14" s="5">
        <f>COUNTIFS(Entradas!$A$2:$A$3372,L14,Entradas!$AD$2:$AD$3372,"agenda",Entradas!$E$2:$E$3372,"1")</f>
        <v>0</v>
      </c>
      <c r="H14" s="5">
        <f>COUNTIFS(Entradas!$A$2:$A$3372,L14,Entradas!$AD$2:$AD$3372,"agenda",Entradas!$E$2:$E$3372,"2")</f>
        <v>0</v>
      </c>
      <c r="I14" s="5">
        <f>COUNTIFS(Entradas!$A$2:$A$3372,L14,Entradas!$AD$2:$AD$3372,"agenda",Entradas!$E$2:$E$3372,"3")</f>
        <v>0</v>
      </c>
      <c r="J14" s="5">
        <f>COUNTIFS(Entradas!$A$2:$A$3372,L14,Entradas!$AD$2:$AD$3372,"agenda",Entradas!$E$2:$E$3372,"4")</f>
        <v>0</v>
      </c>
      <c r="L14">
        <v>1270</v>
      </c>
      <c r="M14" t="s">
        <v>18641</v>
      </c>
      <c r="N14" t="s">
        <v>18642</v>
      </c>
      <c r="O14" t="s">
        <v>18643</v>
      </c>
      <c r="P14" s="6">
        <v>42510.760057870371</v>
      </c>
      <c r="Q14">
        <v>0</v>
      </c>
      <c r="R14" t="s">
        <v>18641</v>
      </c>
      <c r="S14" t="s">
        <v>18641</v>
      </c>
      <c r="W14" t="s">
        <v>8703</v>
      </c>
      <c r="X14" t="s">
        <v>8704</v>
      </c>
      <c r="Y14" t="s">
        <v>8705</v>
      </c>
      <c r="Z14">
        <v>0</v>
      </c>
      <c r="AA14" t="s">
        <v>8703</v>
      </c>
      <c r="AB14" t="s">
        <v>8706</v>
      </c>
      <c r="AC14">
        <v>0</v>
      </c>
      <c r="AF14" t="s">
        <v>18644</v>
      </c>
      <c r="AG14" t="s">
        <v>8707</v>
      </c>
      <c r="AH14" t="s">
        <v>18645</v>
      </c>
      <c r="AI14" t="s">
        <v>18646</v>
      </c>
      <c r="AU14" t="s">
        <v>11564</v>
      </c>
      <c r="AV14" t="s">
        <v>8709</v>
      </c>
      <c r="AX14">
        <v>1</v>
      </c>
      <c r="AY14" t="s">
        <v>8710</v>
      </c>
      <c r="BB14" t="s">
        <v>10660</v>
      </c>
      <c r="BC14" t="s">
        <v>8712</v>
      </c>
      <c r="BD14" t="s">
        <v>8875</v>
      </c>
      <c r="BE14" t="s">
        <v>8714</v>
      </c>
      <c r="BF14" t="s">
        <v>8715</v>
      </c>
      <c r="BG14">
        <v>1</v>
      </c>
      <c r="BH14" t="s">
        <v>8716</v>
      </c>
      <c r="BI14">
        <v>0</v>
      </c>
      <c r="BJ14" t="s">
        <v>8717</v>
      </c>
      <c r="BK14">
        <v>1</v>
      </c>
      <c r="BM14" t="s">
        <v>8719</v>
      </c>
      <c r="BV14" t="s">
        <v>18647</v>
      </c>
      <c r="BW14" t="s">
        <v>8721</v>
      </c>
      <c r="BX14" t="s">
        <v>8823</v>
      </c>
      <c r="BY14" t="s">
        <v>8723</v>
      </c>
      <c r="BZ14" t="s">
        <v>8724</v>
      </c>
      <c r="CB14" t="s">
        <v>8725</v>
      </c>
      <c r="CC14" t="s">
        <v>18648</v>
      </c>
      <c r="CD14" t="s">
        <v>8726</v>
      </c>
      <c r="CE14" t="s">
        <v>18649</v>
      </c>
      <c r="CF14" t="s">
        <v>8727</v>
      </c>
      <c r="CG14" t="s">
        <v>8899</v>
      </c>
      <c r="CH14" t="s">
        <v>8729</v>
      </c>
      <c r="CI14" t="s">
        <v>14700</v>
      </c>
      <c r="CJ14" t="s">
        <v>8731</v>
      </c>
      <c r="CK14">
        <v>0</v>
      </c>
      <c r="CL14" t="s">
        <v>8732</v>
      </c>
      <c r="CN14" t="s">
        <v>8733</v>
      </c>
    </row>
    <row r="15" spans="1:99" ht="15.75" customHeight="1" x14ac:dyDescent="0.3">
      <c r="A15" s="5">
        <f>COUNTIFS(Entradas!$A$2:$A$3372,L15,Entradas!$AD$2:$AD$3372,"noticias")</f>
        <v>0</v>
      </c>
      <c r="B15" s="5">
        <f>COUNTIFS(Entradas!$A$2:$A$3372,L15,Entradas!$AD$2:$AD$3372,"materiales")</f>
        <v>0</v>
      </c>
      <c r="C15" s="5">
        <f>COUNTIFS(Entradas!$A$2:$A$3372,L15,Entradas!$AD$2:$AD$3372,"agenda")</f>
        <v>0</v>
      </c>
      <c r="D15" s="5">
        <f>COUNTIFS(Entradas!$A$2:$A$3372,L15,Entradas!$AD$2:$AD$3372,"agenda",Entradas!$P$2:$P$3372,"completado")</f>
        <v>0</v>
      </c>
      <c r="E15" s="5">
        <f>COUNTIFS(Entradas!$A$2:$A$3372,L15,Entradas!$AD$2:$AD$3372,"agenda",Entradas!$F$2:$F$3372,"interna")</f>
        <v>0</v>
      </c>
      <c r="F15" s="5">
        <f>COUNTIFS(Entradas!$A$2:$A$3372,L15,Entradas!$AD$2:$AD$3372,"agenda",Entradas!$F$2:$F$3372,"abierta a la comunidad")</f>
        <v>0</v>
      </c>
      <c r="G15" s="5">
        <f>COUNTIFS(Entradas!$A$2:$A$3372,L15,Entradas!$AD$2:$AD$3372,"agenda",Entradas!$E$2:$E$3372,"1")</f>
        <v>0</v>
      </c>
      <c r="H15" s="5">
        <f>COUNTIFS(Entradas!$A$2:$A$3372,L15,Entradas!$AD$2:$AD$3372,"agenda",Entradas!$E$2:$E$3372,"2")</f>
        <v>0</v>
      </c>
      <c r="I15" s="5">
        <f>COUNTIFS(Entradas!$A$2:$A$3372,L15,Entradas!$AD$2:$AD$3372,"agenda",Entradas!$E$2:$E$3372,"3")</f>
        <v>0</v>
      </c>
      <c r="J15" s="5">
        <f>COUNTIFS(Entradas!$A$2:$A$3372,L15,Entradas!$AD$2:$AD$3372,"agenda",Entradas!$E$2:$E$3372,"4")</f>
        <v>0</v>
      </c>
      <c r="L15">
        <v>1457</v>
      </c>
      <c r="M15" t="s">
        <v>14009</v>
      </c>
      <c r="N15" t="s">
        <v>14010</v>
      </c>
      <c r="O15" t="s">
        <v>14011</v>
      </c>
      <c r="P15" s="6">
        <v>42516.860983796294</v>
      </c>
      <c r="Q15">
        <v>0</v>
      </c>
      <c r="R15" t="s">
        <v>14009</v>
      </c>
      <c r="S15" t="s">
        <v>14009</v>
      </c>
      <c r="W15" t="s">
        <v>8703</v>
      </c>
      <c r="X15" t="s">
        <v>8704</v>
      </c>
      <c r="Y15" t="s">
        <v>8705</v>
      </c>
      <c r="Z15">
        <v>0</v>
      </c>
      <c r="AA15" t="s">
        <v>8703</v>
      </c>
      <c r="AB15" t="s">
        <v>8706</v>
      </c>
      <c r="AC15">
        <v>0</v>
      </c>
      <c r="AF15" t="s">
        <v>14012</v>
      </c>
      <c r="AG15" t="s">
        <v>8707</v>
      </c>
      <c r="AH15" t="s">
        <v>14013</v>
      </c>
      <c r="AO15" t="s">
        <v>14014</v>
      </c>
      <c r="AU15" t="s">
        <v>1198</v>
      </c>
      <c r="AV15" t="s">
        <v>8709</v>
      </c>
      <c r="AX15">
        <v>2</v>
      </c>
      <c r="AY15" t="s">
        <v>8710</v>
      </c>
      <c r="BB15" t="s">
        <v>14015</v>
      </c>
      <c r="BC15" t="s">
        <v>8712</v>
      </c>
      <c r="BD15" t="s">
        <v>9002</v>
      </c>
      <c r="BE15" t="s">
        <v>8714</v>
      </c>
      <c r="BF15" t="s">
        <v>8715</v>
      </c>
      <c r="BG15">
        <v>0</v>
      </c>
      <c r="BH15" t="s">
        <v>8716</v>
      </c>
      <c r="BI15">
        <v>0</v>
      </c>
      <c r="BJ15" t="s">
        <v>8717</v>
      </c>
      <c r="BK15">
        <v>1</v>
      </c>
      <c r="BL15" s="2" t="s">
        <v>14016</v>
      </c>
      <c r="BM15" t="s">
        <v>8719</v>
      </c>
      <c r="BV15" t="s">
        <v>14017</v>
      </c>
      <c r="BW15" t="s">
        <v>8721</v>
      </c>
      <c r="BX15" t="s">
        <v>8823</v>
      </c>
      <c r="BY15" t="s">
        <v>8723</v>
      </c>
      <c r="BZ15" t="s">
        <v>8724</v>
      </c>
      <c r="CA15" t="s">
        <v>14005</v>
      </c>
      <c r="CB15" t="s">
        <v>8725</v>
      </c>
      <c r="CC15">
        <v>2555423</v>
      </c>
      <c r="CD15" t="s">
        <v>8726</v>
      </c>
      <c r="CE15" t="s">
        <v>14018</v>
      </c>
      <c r="CF15" t="s">
        <v>8727</v>
      </c>
      <c r="CG15" t="s">
        <v>8774</v>
      </c>
      <c r="CH15" t="s">
        <v>8729</v>
      </c>
      <c r="CI15" t="s">
        <v>14019</v>
      </c>
      <c r="CJ15" t="s">
        <v>8731</v>
      </c>
      <c r="CK15">
        <v>0</v>
      </c>
      <c r="CL15" t="s">
        <v>8732</v>
      </c>
      <c r="CN15" t="s">
        <v>8733</v>
      </c>
    </row>
    <row r="16" spans="1:99" ht="15.75" customHeight="1" x14ac:dyDescent="0.3">
      <c r="A16" s="5">
        <f>COUNTIFS(Entradas!$A$2:$A$3372,L16,Entradas!$AD$2:$AD$3372,"noticias")</f>
        <v>0</v>
      </c>
      <c r="B16" s="5">
        <f>COUNTIFS(Entradas!$A$2:$A$3372,L16,Entradas!$AD$2:$AD$3372,"materiales")</f>
        <v>0</v>
      </c>
      <c r="C16" s="5">
        <f>COUNTIFS(Entradas!$A$2:$A$3372,L16,Entradas!$AD$2:$AD$3372,"agenda")</f>
        <v>5</v>
      </c>
      <c r="D16" s="5">
        <f>COUNTIFS(Entradas!$A$2:$A$3372,L16,Entradas!$AD$2:$AD$3372,"agenda",Entradas!$P$2:$P$3372,"completado")</f>
        <v>0</v>
      </c>
      <c r="E16" s="5">
        <f>COUNTIFS(Entradas!$A$2:$A$3372,L16,Entradas!$AD$2:$AD$3372,"agenda",Entradas!$F$2:$F$3372,"interna")</f>
        <v>4</v>
      </c>
      <c r="F16" s="5">
        <f>COUNTIFS(Entradas!$A$2:$A$3372,L16,Entradas!$AD$2:$AD$3372,"agenda",Entradas!$F$2:$F$3372,"abierta a la comunidad")</f>
        <v>1</v>
      </c>
      <c r="G16" s="5">
        <f>COUNTIFS(Entradas!$A$2:$A$3372,L16,Entradas!$AD$2:$AD$3372,"agenda",Entradas!$E$2:$E$3372,"1")</f>
        <v>1</v>
      </c>
      <c r="H16" s="5">
        <f>COUNTIFS(Entradas!$A$2:$A$3372,L16,Entradas!$AD$2:$AD$3372,"agenda",Entradas!$E$2:$E$3372,"2")</f>
        <v>1</v>
      </c>
      <c r="I16" s="5">
        <f>COUNTIFS(Entradas!$A$2:$A$3372,L16,Entradas!$AD$2:$AD$3372,"agenda",Entradas!$E$2:$E$3372,"3")</f>
        <v>2</v>
      </c>
      <c r="J16" s="5">
        <f>COUNTIFS(Entradas!$A$2:$A$3372,L16,Entradas!$AD$2:$AD$3372,"agenda",Entradas!$E$2:$E$3372,"4")</f>
        <v>1</v>
      </c>
      <c r="L16">
        <v>841</v>
      </c>
      <c r="M16" t="s">
        <v>17908</v>
      </c>
      <c r="N16" t="s">
        <v>17909</v>
      </c>
      <c r="O16" t="s">
        <v>17910</v>
      </c>
      <c r="P16" s="6">
        <v>42495.636921296296</v>
      </c>
      <c r="Q16">
        <v>0</v>
      </c>
      <c r="R16" t="s">
        <v>17908</v>
      </c>
      <c r="S16" t="s">
        <v>17908</v>
      </c>
      <c r="W16" t="s">
        <v>8703</v>
      </c>
      <c r="X16" t="s">
        <v>8704</v>
      </c>
      <c r="Y16" t="s">
        <v>8705</v>
      </c>
      <c r="Z16">
        <v>0</v>
      </c>
      <c r="AA16" t="s">
        <v>8703</v>
      </c>
      <c r="AB16" t="s">
        <v>8706</v>
      </c>
      <c r="AC16">
        <v>0</v>
      </c>
      <c r="AF16" t="s">
        <v>17911</v>
      </c>
      <c r="AG16" t="s">
        <v>8707</v>
      </c>
      <c r="AH16" t="s">
        <v>17912</v>
      </c>
      <c r="AI16" t="s">
        <v>17913</v>
      </c>
      <c r="AU16" t="s">
        <v>1198</v>
      </c>
      <c r="AV16" t="s">
        <v>8709</v>
      </c>
      <c r="AX16">
        <v>2</v>
      </c>
      <c r="AY16" t="s">
        <v>8710</v>
      </c>
      <c r="BB16">
        <v>0</v>
      </c>
      <c r="BC16" t="s">
        <v>8712</v>
      </c>
      <c r="BD16" t="s">
        <v>8875</v>
      </c>
      <c r="BE16" t="s">
        <v>8714</v>
      </c>
      <c r="BF16" t="s">
        <v>8715</v>
      </c>
      <c r="BG16">
        <v>1</v>
      </c>
      <c r="BH16" t="s">
        <v>8716</v>
      </c>
      <c r="BI16">
        <v>0</v>
      </c>
      <c r="BJ16" t="s">
        <v>8717</v>
      </c>
      <c r="BK16">
        <v>1</v>
      </c>
      <c r="BL16" t="s">
        <v>17914</v>
      </c>
      <c r="BM16" t="s">
        <v>8719</v>
      </c>
      <c r="BV16" t="s">
        <v>17915</v>
      </c>
      <c r="BW16" t="s">
        <v>8721</v>
      </c>
      <c r="BX16" t="s">
        <v>8823</v>
      </c>
      <c r="BY16" t="s">
        <v>8723</v>
      </c>
      <c r="BZ16" t="s">
        <v>8724</v>
      </c>
      <c r="CB16" t="s">
        <v>8725</v>
      </c>
      <c r="CC16">
        <v>552953534</v>
      </c>
      <c r="CD16" t="s">
        <v>8726</v>
      </c>
      <c r="CE16" t="s">
        <v>17916</v>
      </c>
      <c r="CF16" t="s">
        <v>8727</v>
      </c>
      <c r="CG16" t="s">
        <v>8899</v>
      </c>
      <c r="CH16" t="s">
        <v>8729</v>
      </c>
      <c r="CI16" t="s">
        <v>13996</v>
      </c>
      <c r="CJ16" t="s">
        <v>8731</v>
      </c>
      <c r="CK16">
        <v>0</v>
      </c>
      <c r="CL16" t="s">
        <v>8732</v>
      </c>
      <c r="CN16" t="s">
        <v>8733</v>
      </c>
    </row>
    <row r="17" spans="1:92" ht="15.75" customHeight="1" x14ac:dyDescent="0.3">
      <c r="A17" s="5">
        <f>COUNTIFS(Entradas!$A$2:$A$3372,L17,Entradas!$AD$2:$AD$3372,"noticias")</f>
        <v>0</v>
      </c>
      <c r="B17" s="5">
        <f>COUNTIFS(Entradas!$A$2:$A$3372,L17,Entradas!$AD$2:$AD$3372,"materiales")</f>
        <v>0</v>
      </c>
      <c r="C17" s="5">
        <f>COUNTIFS(Entradas!$A$2:$A$3372,L17,Entradas!$AD$2:$AD$3372,"agenda")</f>
        <v>0</v>
      </c>
      <c r="D17" s="5">
        <f>COUNTIFS(Entradas!$A$2:$A$3372,L17,Entradas!$AD$2:$AD$3372,"agenda",Entradas!$P$2:$P$3372,"completado")</f>
        <v>0</v>
      </c>
      <c r="E17" s="5">
        <f>COUNTIFS(Entradas!$A$2:$A$3372,L17,Entradas!$AD$2:$AD$3372,"agenda",Entradas!$F$2:$F$3372,"interna")</f>
        <v>0</v>
      </c>
      <c r="F17" s="5">
        <f>COUNTIFS(Entradas!$A$2:$A$3372,L17,Entradas!$AD$2:$AD$3372,"agenda",Entradas!$F$2:$F$3372,"abierta a la comunidad")</f>
        <v>0</v>
      </c>
      <c r="G17" s="5">
        <f>COUNTIFS(Entradas!$A$2:$A$3372,L17,Entradas!$AD$2:$AD$3372,"agenda",Entradas!$E$2:$E$3372,"1")</f>
        <v>0</v>
      </c>
      <c r="H17" s="5">
        <f>COUNTIFS(Entradas!$A$2:$A$3372,L17,Entradas!$AD$2:$AD$3372,"agenda",Entradas!$E$2:$E$3372,"2")</f>
        <v>0</v>
      </c>
      <c r="I17" s="5">
        <f>COUNTIFS(Entradas!$A$2:$A$3372,L17,Entradas!$AD$2:$AD$3372,"agenda",Entradas!$E$2:$E$3372,"3")</f>
        <v>0</v>
      </c>
      <c r="J17" s="5">
        <f>COUNTIFS(Entradas!$A$2:$A$3372,L17,Entradas!$AD$2:$AD$3372,"agenda",Entradas!$E$2:$E$3372,"4")</f>
        <v>0</v>
      </c>
      <c r="L17">
        <v>1019</v>
      </c>
      <c r="M17" t="s">
        <v>18322</v>
      </c>
      <c r="N17" t="s">
        <v>18322</v>
      </c>
      <c r="O17" t="s">
        <v>18323</v>
      </c>
      <c r="P17" s="6">
        <v>42503.642650462964</v>
      </c>
      <c r="Q17">
        <v>0</v>
      </c>
      <c r="R17" t="s">
        <v>18322</v>
      </c>
      <c r="S17" t="s">
        <v>18322</v>
      </c>
      <c r="W17" t="s">
        <v>8703</v>
      </c>
      <c r="X17" t="s">
        <v>8704</v>
      </c>
      <c r="Y17" t="s">
        <v>8705</v>
      </c>
      <c r="Z17">
        <v>0</v>
      </c>
      <c r="AA17" t="s">
        <v>8703</v>
      </c>
      <c r="AB17" t="s">
        <v>8706</v>
      </c>
      <c r="AC17">
        <v>0</v>
      </c>
      <c r="AF17" t="s">
        <v>18324</v>
      </c>
      <c r="AG17" t="s">
        <v>8707</v>
      </c>
      <c r="AH17" t="s">
        <v>18325</v>
      </c>
      <c r="AU17" t="s">
        <v>18326</v>
      </c>
      <c r="AV17" t="s">
        <v>8709</v>
      </c>
      <c r="AX17">
        <v>2</v>
      </c>
      <c r="AY17" t="s">
        <v>8710</v>
      </c>
      <c r="BB17" t="s">
        <v>12559</v>
      </c>
      <c r="BC17" t="s">
        <v>8712</v>
      </c>
      <c r="BD17" t="s">
        <v>9175</v>
      </c>
      <c r="BE17" t="s">
        <v>8714</v>
      </c>
      <c r="BF17" t="s">
        <v>8715</v>
      </c>
      <c r="BG17">
        <v>0</v>
      </c>
      <c r="BH17" t="s">
        <v>8716</v>
      </c>
      <c r="BI17">
        <v>0</v>
      </c>
      <c r="BJ17" t="s">
        <v>8717</v>
      </c>
      <c r="BK17">
        <v>0</v>
      </c>
      <c r="BM17" t="s">
        <v>8719</v>
      </c>
      <c r="BV17" t="s">
        <v>18327</v>
      </c>
      <c r="BW17" t="s">
        <v>8721</v>
      </c>
      <c r="BX17" t="s">
        <v>8823</v>
      </c>
      <c r="BY17" t="s">
        <v>8723</v>
      </c>
      <c r="BZ17" t="s">
        <v>8724</v>
      </c>
      <c r="CB17" t="s">
        <v>8725</v>
      </c>
      <c r="CC17">
        <v>2382599</v>
      </c>
      <c r="CD17" t="s">
        <v>8726</v>
      </c>
      <c r="CF17" t="s">
        <v>8727</v>
      </c>
      <c r="CG17" t="s">
        <v>8899</v>
      </c>
      <c r="CH17" t="s">
        <v>8729</v>
      </c>
      <c r="CI17" t="s">
        <v>16316</v>
      </c>
      <c r="CJ17" t="s">
        <v>8731</v>
      </c>
      <c r="CK17">
        <v>0</v>
      </c>
      <c r="CL17" t="s">
        <v>8732</v>
      </c>
      <c r="CN17" t="s">
        <v>8733</v>
      </c>
    </row>
    <row r="18" spans="1:92" ht="15.75" customHeight="1" x14ac:dyDescent="0.3">
      <c r="A18" s="5">
        <f>COUNTIFS(Entradas!$A$2:$A$3372,L18,Entradas!$AD$2:$AD$3372,"noticias")</f>
        <v>0</v>
      </c>
      <c r="B18" s="5">
        <f>COUNTIFS(Entradas!$A$2:$A$3372,L18,Entradas!$AD$2:$AD$3372,"materiales")</f>
        <v>0</v>
      </c>
      <c r="C18" s="5">
        <f>COUNTIFS(Entradas!$A$2:$A$3372,L18,Entradas!$AD$2:$AD$3372,"agenda")</f>
        <v>4</v>
      </c>
      <c r="D18" s="5">
        <f>COUNTIFS(Entradas!$A$2:$A$3372,L18,Entradas!$AD$2:$AD$3372,"agenda",Entradas!$P$2:$P$3372,"completado")</f>
        <v>1</v>
      </c>
      <c r="E18" s="5">
        <f>COUNTIFS(Entradas!$A$2:$A$3372,L18,Entradas!$AD$2:$AD$3372,"agenda",Entradas!$F$2:$F$3372,"interna")</f>
        <v>2</v>
      </c>
      <c r="F18" s="5">
        <f>COUNTIFS(Entradas!$A$2:$A$3372,L18,Entradas!$AD$2:$AD$3372,"agenda",Entradas!$F$2:$F$3372,"abierta a la comunidad")</f>
        <v>2</v>
      </c>
      <c r="G18" s="5">
        <f>COUNTIFS(Entradas!$A$2:$A$3372,L18,Entradas!$AD$2:$AD$3372,"agenda",Entradas!$E$2:$E$3372,"1")</f>
        <v>1</v>
      </c>
      <c r="H18" s="5">
        <f>COUNTIFS(Entradas!$A$2:$A$3372,L18,Entradas!$AD$2:$AD$3372,"agenda",Entradas!$E$2:$E$3372,"2")</f>
        <v>2</v>
      </c>
      <c r="I18" s="5">
        <f>COUNTIFS(Entradas!$A$2:$A$3372,L18,Entradas!$AD$2:$AD$3372,"agenda",Entradas!$E$2:$E$3372,"3")</f>
        <v>0</v>
      </c>
      <c r="J18" s="5">
        <f>COUNTIFS(Entradas!$A$2:$A$3372,L18,Entradas!$AD$2:$AD$3372,"agenda",Entradas!$E$2:$E$3372,"4")</f>
        <v>1</v>
      </c>
      <c r="L18">
        <v>1172</v>
      </c>
      <c r="M18" t="s">
        <v>21942</v>
      </c>
      <c r="N18" t="s">
        <v>21943</v>
      </c>
      <c r="O18" t="s">
        <v>3305</v>
      </c>
      <c r="P18" s="6">
        <v>42508.911724537036</v>
      </c>
      <c r="Q18">
        <v>0</v>
      </c>
      <c r="R18" t="s">
        <v>21942</v>
      </c>
      <c r="S18" t="s">
        <v>21942</v>
      </c>
      <c r="W18" t="s">
        <v>8703</v>
      </c>
      <c r="X18" t="s">
        <v>8704</v>
      </c>
      <c r="Y18" t="s">
        <v>8705</v>
      </c>
      <c r="Z18">
        <v>0</v>
      </c>
      <c r="AA18" t="s">
        <v>8703</v>
      </c>
      <c r="AB18" t="s">
        <v>8706</v>
      </c>
      <c r="AC18">
        <v>0</v>
      </c>
      <c r="AF18" t="s">
        <v>21944</v>
      </c>
      <c r="AG18" t="s">
        <v>8707</v>
      </c>
      <c r="AH18" t="s">
        <v>21945</v>
      </c>
      <c r="AI18" t="s">
        <v>21946</v>
      </c>
      <c r="AO18" t="s">
        <v>21947</v>
      </c>
      <c r="AU18" t="s">
        <v>19233</v>
      </c>
      <c r="AV18" t="s">
        <v>8709</v>
      </c>
      <c r="AX18">
        <v>2</v>
      </c>
      <c r="AY18" t="s">
        <v>8710</v>
      </c>
      <c r="BB18" t="s">
        <v>8907</v>
      </c>
      <c r="BC18" t="s">
        <v>8712</v>
      </c>
      <c r="BD18" t="s">
        <v>9013</v>
      </c>
      <c r="BE18" t="s">
        <v>8714</v>
      </c>
      <c r="BF18" t="s">
        <v>8715</v>
      </c>
      <c r="BG18">
        <v>1</v>
      </c>
      <c r="BH18" t="s">
        <v>8716</v>
      </c>
      <c r="BI18">
        <v>1</v>
      </c>
      <c r="BJ18" t="s">
        <v>8717</v>
      </c>
      <c r="BK18">
        <v>1</v>
      </c>
      <c r="BL18" s="2" t="s">
        <v>21948</v>
      </c>
      <c r="BM18" t="s">
        <v>8719</v>
      </c>
      <c r="BV18">
        <v>12848</v>
      </c>
      <c r="BW18" t="s">
        <v>8721</v>
      </c>
      <c r="BX18" t="s">
        <v>8823</v>
      </c>
      <c r="BY18" t="s">
        <v>8723</v>
      </c>
      <c r="BZ18" t="s">
        <v>8724</v>
      </c>
      <c r="CA18" t="s">
        <v>21949</v>
      </c>
      <c r="CB18" t="s">
        <v>8725</v>
      </c>
      <c r="CC18">
        <v>552516400</v>
      </c>
      <c r="CD18" t="s">
        <v>8726</v>
      </c>
      <c r="CE18" t="s">
        <v>21950</v>
      </c>
      <c r="CF18" t="s">
        <v>8727</v>
      </c>
      <c r="CG18" t="s">
        <v>8899</v>
      </c>
      <c r="CH18" t="s">
        <v>8729</v>
      </c>
      <c r="CI18" t="s">
        <v>21951</v>
      </c>
      <c r="CJ18" t="s">
        <v>8731</v>
      </c>
      <c r="CK18" t="s">
        <v>8786</v>
      </c>
      <c r="CL18" t="s">
        <v>8732</v>
      </c>
      <c r="CM18" t="s">
        <v>21952</v>
      </c>
      <c r="CN18" t="s">
        <v>8733</v>
      </c>
    </row>
    <row r="19" spans="1:92" ht="15.75" customHeight="1" x14ac:dyDescent="0.3">
      <c r="A19" s="5">
        <f>COUNTIFS(Entradas!$A$2:$A$3372,L19,Entradas!$AD$2:$AD$3372,"noticias")</f>
        <v>0</v>
      </c>
      <c r="B19" s="5">
        <f>COUNTIFS(Entradas!$A$2:$A$3372,L19,Entradas!$AD$2:$AD$3372,"materiales")</f>
        <v>0</v>
      </c>
      <c r="C19" s="5">
        <f>COUNTIFS(Entradas!$A$2:$A$3372,L19,Entradas!$AD$2:$AD$3372,"agenda")</f>
        <v>5</v>
      </c>
      <c r="D19" s="5">
        <f>COUNTIFS(Entradas!$A$2:$A$3372,L19,Entradas!$AD$2:$AD$3372,"agenda",Entradas!$P$2:$P$3372,"completado")</f>
        <v>0</v>
      </c>
      <c r="E19" s="5">
        <f>COUNTIFS(Entradas!$A$2:$A$3372,L19,Entradas!$AD$2:$AD$3372,"agenda",Entradas!$F$2:$F$3372,"interna")</f>
        <v>5</v>
      </c>
      <c r="F19" s="5">
        <f>COUNTIFS(Entradas!$A$2:$A$3372,L19,Entradas!$AD$2:$AD$3372,"agenda",Entradas!$F$2:$F$3372,"abierta a la comunidad")</f>
        <v>0</v>
      </c>
      <c r="G19" s="5">
        <f>COUNTIFS(Entradas!$A$2:$A$3372,L19,Entradas!$AD$2:$AD$3372,"agenda",Entradas!$E$2:$E$3372,"1")</f>
        <v>3</v>
      </c>
      <c r="H19" s="5">
        <f>COUNTIFS(Entradas!$A$2:$A$3372,L19,Entradas!$AD$2:$AD$3372,"agenda",Entradas!$E$2:$E$3372,"2")</f>
        <v>2</v>
      </c>
      <c r="I19" s="5">
        <f>COUNTIFS(Entradas!$A$2:$A$3372,L19,Entradas!$AD$2:$AD$3372,"agenda",Entradas!$E$2:$E$3372,"3")</f>
        <v>0</v>
      </c>
      <c r="J19" s="5">
        <f>COUNTIFS(Entradas!$A$2:$A$3372,L19,Entradas!$AD$2:$AD$3372,"agenda",Entradas!$E$2:$E$3372,"4")</f>
        <v>0</v>
      </c>
      <c r="L19">
        <v>276</v>
      </c>
      <c r="M19" t="s">
        <v>10520</v>
      </c>
      <c r="N19" t="s">
        <v>10521</v>
      </c>
      <c r="O19" t="s">
        <v>10522</v>
      </c>
      <c r="P19" s="6">
        <v>42464.807245370372</v>
      </c>
      <c r="Q19">
        <v>0</v>
      </c>
      <c r="R19" t="s">
        <v>10520</v>
      </c>
      <c r="S19" t="s">
        <v>10520</v>
      </c>
      <c r="W19" t="s">
        <v>8703</v>
      </c>
      <c r="X19" t="s">
        <v>8704</v>
      </c>
      <c r="Y19" t="s">
        <v>8705</v>
      </c>
      <c r="Z19">
        <v>0</v>
      </c>
      <c r="AA19" t="s">
        <v>8703</v>
      </c>
      <c r="AB19" t="s">
        <v>8706</v>
      </c>
      <c r="AC19">
        <v>0</v>
      </c>
      <c r="AF19" t="s">
        <v>10523</v>
      </c>
      <c r="AG19" t="s">
        <v>8707</v>
      </c>
      <c r="AH19" t="s">
        <v>10524</v>
      </c>
      <c r="AO19" t="s">
        <v>10525</v>
      </c>
      <c r="AU19" t="s">
        <v>10526</v>
      </c>
      <c r="AV19" t="s">
        <v>8709</v>
      </c>
      <c r="AX19">
        <v>3</v>
      </c>
      <c r="AY19" t="s">
        <v>8710</v>
      </c>
      <c r="BB19" t="s">
        <v>8907</v>
      </c>
      <c r="BC19" t="s">
        <v>8712</v>
      </c>
      <c r="BD19" t="s">
        <v>8713</v>
      </c>
      <c r="BE19" t="s">
        <v>8714</v>
      </c>
      <c r="BF19" t="s">
        <v>8715</v>
      </c>
      <c r="BG19">
        <v>1</v>
      </c>
      <c r="BH19" t="s">
        <v>8716</v>
      </c>
      <c r="BI19">
        <v>1</v>
      </c>
      <c r="BJ19" t="s">
        <v>8717</v>
      </c>
      <c r="BK19">
        <v>1</v>
      </c>
      <c r="BL19" t="s">
        <v>10527</v>
      </c>
      <c r="BM19" t="s">
        <v>8719</v>
      </c>
      <c r="BV19" t="s">
        <v>10528</v>
      </c>
      <c r="BW19" t="s">
        <v>8721</v>
      </c>
      <c r="BX19" t="s">
        <v>8823</v>
      </c>
      <c r="BY19" t="s">
        <v>8723</v>
      </c>
      <c r="BZ19" t="s">
        <v>8724</v>
      </c>
      <c r="CB19" t="s">
        <v>8725</v>
      </c>
      <c r="CC19" t="s">
        <v>10529</v>
      </c>
      <c r="CD19" t="s">
        <v>8726</v>
      </c>
      <c r="CE19" t="s">
        <v>10530</v>
      </c>
      <c r="CF19" t="s">
        <v>8727</v>
      </c>
      <c r="CG19" t="s">
        <v>8825</v>
      </c>
      <c r="CH19" t="s">
        <v>8729</v>
      </c>
      <c r="CI19" t="s">
        <v>10531</v>
      </c>
      <c r="CJ19" t="s">
        <v>8731</v>
      </c>
      <c r="CK19" t="s">
        <v>342</v>
      </c>
      <c r="CL19" t="s">
        <v>8732</v>
      </c>
      <c r="CM19" t="s">
        <v>7361</v>
      </c>
      <c r="CN19" t="s">
        <v>8733</v>
      </c>
    </row>
    <row r="20" spans="1:92" ht="15.75" customHeight="1" x14ac:dyDescent="0.3">
      <c r="A20" s="5">
        <f>COUNTIFS(Entradas!$A$2:$A$3372,L20,Entradas!$AD$2:$AD$3372,"noticias")</f>
        <v>0</v>
      </c>
      <c r="B20" s="5">
        <f>COUNTIFS(Entradas!$A$2:$A$3372,L20,Entradas!$AD$2:$AD$3372,"materiales")</f>
        <v>0</v>
      </c>
      <c r="C20" s="5">
        <f>COUNTIFS(Entradas!$A$2:$A$3372,L20,Entradas!$AD$2:$AD$3372,"agenda")</f>
        <v>3</v>
      </c>
      <c r="D20" s="5">
        <f>COUNTIFS(Entradas!$A$2:$A$3372,L20,Entradas!$AD$2:$AD$3372,"agenda",Entradas!$P$2:$P$3372,"completado")</f>
        <v>3</v>
      </c>
      <c r="E20" s="5">
        <f>COUNTIFS(Entradas!$A$2:$A$3372,L20,Entradas!$AD$2:$AD$3372,"agenda",Entradas!$F$2:$F$3372,"interna")</f>
        <v>2</v>
      </c>
      <c r="F20" s="5">
        <f>COUNTIFS(Entradas!$A$2:$A$3372,L20,Entradas!$AD$2:$AD$3372,"agenda",Entradas!$F$2:$F$3372,"abierta a la comunidad")</f>
        <v>1</v>
      </c>
      <c r="G20" s="5">
        <f>COUNTIFS(Entradas!$A$2:$A$3372,L20,Entradas!$AD$2:$AD$3372,"agenda",Entradas!$E$2:$E$3372,"1")</f>
        <v>1</v>
      </c>
      <c r="H20" s="5">
        <f>COUNTIFS(Entradas!$A$2:$A$3372,L20,Entradas!$AD$2:$AD$3372,"agenda",Entradas!$E$2:$E$3372,"2")</f>
        <v>1</v>
      </c>
      <c r="I20" s="5">
        <f>COUNTIFS(Entradas!$A$2:$A$3372,L20,Entradas!$AD$2:$AD$3372,"agenda",Entradas!$E$2:$E$3372,"3")</f>
        <v>0</v>
      </c>
      <c r="J20" s="5">
        <f>COUNTIFS(Entradas!$A$2:$A$3372,L20,Entradas!$AD$2:$AD$3372,"agenda",Entradas!$E$2:$E$3372,"4")</f>
        <v>1</v>
      </c>
      <c r="L20">
        <v>922</v>
      </c>
      <c r="M20" t="s">
        <v>8890</v>
      </c>
      <c r="N20" t="s">
        <v>8891</v>
      </c>
      <c r="O20" t="s">
        <v>8892</v>
      </c>
      <c r="P20" s="6">
        <v>42500.563645833332</v>
      </c>
      <c r="Q20">
        <v>0</v>
      </c>
      <c r="R20" t="s">
        <v>8890</v>
      </c>
      <c r="S20" t="s">
        <v>8890</v>
      </c>
      <c r="W20" t="s">
        <v>8703</v>
      </c>
      <c r="X20" t="s">
        <v>8704</v>
      </c>
      <c r="Y20" t="s">
        <v>8705</v>
      </c>
      <c r="Z20">
        <v>0</v>
      </c>
      <c r="AA20" t="s">
        <v>8703</v>
      </c>
      <c r="AB20" t="s">
        <v>8706</v>
      </c>
      <c r="AC20">
        <v>0</v>
      </c>
      <c r="AF20" t="s">
        <v>8893</v>
      </c>
      <c r="AG20" t="s">
        <v>8707</v>
      </c>
      <c r="AH20" t="s">
        <v>8894</v>
      </c>
      <c r="AI20" t="s">
        <v>8895</v>
      </c>
      <c r="AU20" t="s">
        <v>1848</v>
      </c>
      <c r="AV20" t="s">
        <v>8709</v>
      </c>
      <c r="AX20">
        <v>4</v>
      </c>
      <c r="AY20" t="s">
        <v>8710</v>
      </c>
      <c r="BB20" t="s">
        <v>8896</v>
      </c>
      <c r="BC20" t="s">
        <v>8712</v>
      </c>
      <c r="BD20" t="s">
        <v>8875</v>
      </c>
      <c r="BE20" t="s">
        <v>8714</v>
      </c>
      <c r="BF20" t="s">
        <v>8715</v>
      </c>
      <c r="BG20">
        <v>1</v>
      </c>
      <c r="BH20" t="s">
        <v>8716</v>
      </c>
      <c r="BI20">
        <v>0</v>
      </c>
      <c r="BJ20" t="s">
        <v>8717</v>
      </c>
      <c r="BK20">
        <v>1</v>
      </c>
      <c r="BL20" s="2" t="s">
        <v>8897</v>
      </c>
      <c r="BM20" t="s">
        <v>8719</v>
      </c>
      <c r="BV20" t="s">
        <v>8898</v>
      </c>
      <c r="BW20" t="s">
        <v>8721</v>
      </c>
      <c r="BX20" t="s">
        <v>8823</v>
      </c>
      <c r="BY20" t="s">
        <v>8723</v>
      </c>
      <c r="BZ20" t="s">
        <v>8724</v>
      </c>
      <c r="CB20" t="s">
        <v>8725</v>
      </c>
      <c r="CC20">
        <v>512273569</v>
      </c>
      <c r="CD20" t="s">
        <v>8726</v>
      </c>
      <c r="CE20" t="s">
        <v>8890</v>
      </c>
      <c r="CF20" t="s">
        <v>8727</v>
      </c>
      <c r="CG20" t="s">
        <v>8899</v>
      </c>
      <c r="CH20" t="s">
        <v>8729</v>
      </c>
      <c r="CI20" t="s">
        <v>8900</v>
      </c>
      <c r="CJ20" t="s">
        <v>8731</v>
      </c>
      <c r="CK20">
        <v>0</v>
      </c>
      <c r="CL20" t="s">
        <v>8732</v>
      </c>
      <c r="CN20" t="s">
        <v>8733</v>
      </c>
    </row>
    <row r="21" spans="1:92" ht="15.75" customHeight="1" x14ac:dyDescent="0.3">
      <c r="A21" s="5">
        <f>COUNTIFS(Entradas!$A$2:$A$3372,L21,Entradas!$AD$2:$AD$3372,"noticias")</f>
        <v>0</v>
      </c>
      <c r="B21" s="5">
        <f>COUNTIFS(Entradas!$A$2:$A$3372,L21,Entradas!$AD$2:$AD$3372,"materiales")</f>
        <v>1</v>
      </c>
      <c r="C21" s="5">
        <f>COUNTIFS(Entradas!$A$2:$A$3372,L21,Entradas!$AD$2:$AD$3372,"agenda")</f>
        <v>5</v>
      </c>
      <c r="D21" s="5">
        <f>COUNTIFS(Entradas!$A$2:$A$3372,L21,Entradas!$AD$2:$AD$3372,"agenda",Entradas!$P$2:$P$3372,"completado")</f>
        <v>0</v>
      </c>
      <c r="E21" s="5">
        <f>COUNTIFS(Entradas!$A$2:$A$3372,L21,Entradas!$AD$2:$AD$3372,"agenda",Entradas!$F$2:$F$3372,"interna")</f>
        <v>4</v>
      </c>
      <c r="F21" s="5">
        <f>COUNTIFS(Entradas!$A$2:$A$3372,L21,Entradas!$AD$2:$AD$3372,"agenda",Entradas!$F$2:$F$3372,"abierta a la comunidad")</f>
        <v>1</v>
      </c>
      <c r="G21" s="5">
        <f>COUNTIFS(Entradas!$A$2:$A$3372,L21,Entradas!$AD$2:$AD$3372,"agenda",Entradas!$E$2:$E$3372,"1")</f>
        <v>1</v>
      </c>
      <c r="H21" s="5">
        <f>COUNTIFS(Entradas!$A$2:$A$3372,L21,Entradas!$AD$2:$AD$3372,"agenda",Entradas!$E$2:$E$3372,"2")</f>
        <v>1</v>
      </c>
      <c r="I21" s="5">
        <f>COUNTIFS(Entradas!$A$2:$A$3372,L21,Entradas!$AD$2:$AD$3372,"agenda",Entradas!$E$2:$E$3372,"3")</f>
        <v>0</v>
      </c>
      <c r="J21" s="5">
        <f>COUNTIFS(Entradas!$A$2:$A$3372,L21,Entradas!$AD$2:$AD$3372,"agenda",Entradas!$E$2:$E$3372,"4")</f>
        <v>3</v>
      </c>
      <c r="L21">
        <v>611</v>
      </c>
      <c r="M21" t="s">
        <v>9678</v>
      </c>
      <c r="N21" t="s">
        <v>9679</v>
      </c>
      <c r="O21" t="s">
        <v>1980</v>
      </c>
      <c r="P21" s="6">
        <v>42482.12672453704</v>
      </c>
      <c r="Q21">
        <v>0</v>
      </c>
      <c r="R21" t="s">
        <v>9678</v>
      </c>
      <c r="S21" t="s">
        <v>9678</v>
      </c>
      <c r="W21" t="s">
        <v>8703</v>
      </c>
      <c r="X21" t="s">
        <v>8704</v>
      </c>
      <c r="Y21" t="s">
        <v>8705</v>
      </c>
      <c r="Z21">
        <v>0</v>
      </c>
      <c r="AA21" t="s">
        <v>8703</v>
      </c>
      <c r="AB21" t="s">
        <v>8706</v>
      </c>
      <c r="AC21">
        <v>0</v>
      </c>
      <c r="AF21" t="s">
        <v>2003</v>
      </c>
      <c r="AG21" t="s">
        <v>8707</v>
      </c>
      <c r="AH21" t="s">
        <v>2001</v>
      </c>
      <c r="AI21" t="s">
        <v>9680</v>
      </c>
      <c r="AO21" t="s">
        <v>9681</v>
      </c>
      <c r="AU21" t="s">
        <v>1439</v>
      </c>
      <c r="AV21" t="s">
        <v>8709</v>
      </c>
      <c r="AX21">
        <v>4</v>
      </c>
      <c r="AY21" t="s">
        <v>8710</v>
      </c>
      <c r="BB21" t="s">
        <v>9037</v>
      </c>
      <c r="BC21" t="s">
        <v>8712</v>
      </c>
      <c r="BD21" t="s">
        <v>9055</v>
      </c>
      <c r="BE21" t="s">
        <v>8714</v>
      </c>
      <c r="BF21" t="s">
        <v>8715</v>
      </c>
      <c r="BG21">
        <v>1</v>
      </c>
      <c r="BH21" t="s">
        <v>8716</v>
      </c>
      <c r="BI21">
        <v>1</v>
      </c>
      <c r="BJ21" t="s">
        <v>8717</v>
      </c>
      <c r="BK21">
        <v>1</v>
      </c>
      <c r="BL21" s="2" t="s">
        <v>9682</v>
      </c>
      <c r="BM21" t="s">
        <v>8719</v>
      </c>
      <c r="BW21" t="s">
        <v>8721</v>
      </c>
      <c r="BX21" t="s">
        <v>8823</v>
      </c>
      <c r="BY21" t="s">
        <v>8723</v>
      </c>
      <c r="BZ21" t="s">
        <v>8724</v>
      </c>
      <c r="CA21" t="s">
        <v>9683</v>
      </c>
      <c r="CB21" t="s">
        <v>8725</v>
      </c>
      <c r="CC21">
        <v>512224752</v>
      </c>
      <c r="CD21" t="s">
        <v>8726</v>
      </c>
      <c r="CE21" t="s">
        <v>9684</v>
      </c>
      <c r="CF21" t="s">
        <v>8727</v>
      </c>
      <c r="CG21" t="s">
        <v>8786</v>
      </c>
      <c r="CH21" t="s">
        <v>8729</v>
      </c>
      <c r="CI21" t="s">
        <v>9685</v>
      </c>
      <c r="CJ21" t="s">
        <v>8731</v>
      </c>
      <c r="CK21" t="s">
        <v>8786</v>
      </c>
      <c r="CL21" t="s">
        <v>8732</v>
      </c>
      <c r="CM21" t="s">
        <v>9686</v>
      </c>
      <c r="CN21" t="s">
        <v>8733</v>
      </c>
    </row>
    <row r="22" spans="1:92" ht="15.75" customHeight="1" x14ac:dyDescent="0.3">
      <c r="A22" s="5">
        <f>COUNTIFS(Entradas!$A$2:$A$3372,L22,Entradas!$AD$2:$AD$3372,"noticias")</f>
        <v>0</v>
      </c>
      <c r="B22" s="5">
        <f>COUNTIFS(Entradas!$A$2:$A$3372,L22,Entradas!$AD$2:$AD$3372,"materiales")</f>
        <v>0</v>
      </c>
      <c r="C22" s="5">
        <f>COUNTIFS(Entradas!$A$2:$A$3372,L22,Entradas!$AD$2:$AD$3372,"agenda")</f>
        <v>0</v>
      </c>
      <c r="D22" s="5">
        <f>COUNTIFS(Entradas!$A$2:$A$3372,L22,Entradas!$AD$2:$AD$3372,"agenda",Entradas!$P$2:$P$3372,"completado")</f>
        <v>0</v>
      </c>
      <c r="E22" s="5">
        <f>COUNTIFS(Entradas!$A$2:$A$3372,L22,Entradas!$AD$2:$AD$3372,"agenda",Entradas!$F$2:$F$3372,"interna")</f>
        <v>0</v>
      </c>
      <c r="F22" s="5">
        <f>COUNTIFS(Entradas!$A$2:$A$3372,L22,Entradas!$AD$2:$AD$3372,"agenda",Entradas!$F$2:$F$3372,"abierta a la comunidad")</f>
        <v>0</v>
      </c>
      <c r="G22" s="5">
        <f>COUNTIFS(Entradas!$A$2:$A$3372,L22,Entradas!$AD$2:$AD$3372,"agenda",Entradas!$E$2:$E$3372,"1")</f>
        <v>0</v>
      </c>
      <c r="H22" s="5">
        <f>COUNTIFS(Entradas!$A$2:$A$3372,L22,Entradas!$AD$2:$AD$3372,"agenda",Entradas!$E$2:$E$3372,"2")</f>
        <v>0</v>
      </c>
      <c r="I22" s="5">
        <f>COUNTIFS(Entradas!$A$2:$A$3372,L22,Entradas!$AD$2:$AD$3372,"agenda",Entradas!$E$2:$E$3372,"3")</f>
        <v>0</v>
      </c>
      <c r="J22" s="5">
        <f>COUNTIFS(Entradas!$A$2:$A$3372,L22,Entradas!$AD$2:$AD$3372,"agenda",Entradas!$E$2:$E$3372,"4")</f>
        <v>0</v>
      </c>
      <c r="L22">
        <v>1082</v>
      </c>
      <c r="M22" t="s">
        <v>11241</v>
      </c>
      <c r="N22" t="s">
        <v>11242</v>
      </c>
      <c r="O22" t="s">
        <v>11243</v>
      </c>
      <c r="P22" s="6">
        <v>42506.899687500001</v>
      </c>
      <c r="Q22">
        <v>0</v>
      </c>
      <c r="R22" t="s">
        <v>11241</v>
      </c>
      <c r="S22" t="s">
        <v>11241</v>
      </c>
      <c r="W22" t="s">
        <v>8703</v>
      </c>
      <c r="X22" t="s">
        <v>8704</v>
      </c>
      <c r="Y22" t="s">
        <v>8705</v>
      </c>
      <c r="Z22">
        <v>0</v>
      </c>
      <c r="AA22" t="s">
        <v>8703</v>
      </c>
      <c r="AB22" t="s">
        <v>8706</v>
      </c>
      <c r="AC22">
        <v>0</v>
      </c>
      <c r="AF22" t="s">
        <v>11244</v>
      </c>
      <c r="AG22" t="s">
        <v>8707</v>
      </c>
      <c r="AH22" t="s">
        <v>11245</v>
      </c>
      <c r="AU22" t="s">
        <v>11246</v>
      </c>
      <c r="AV22" t="s">
        <v>8709</v>
      </c>
      <c r="AX22">
        <v>4</v>
      </c>
      <c r="AY22" t="s">
        <v>8710</v>
      </c>
      <c r="BB22">
        <v>0</v>
      </c>
      <c r="BC22" t="s">
        <v>8712</v>
      </c>
      <c r="BD22" t="s">
        <v>9175</v>
      </c>
      <c r="BE22" t="s">
        <v>8714</v>
      </c>
      <c r="BF22" t="s">
        <v>8715</v>
      </c>
      <c r="BG22">
        <v>0</v>
      </c>
      <c r="BH22" t="s">
        <v>8716</v>
      </c>
      <c r="BI22">
        <v>0</v>
      </c>
      <c r="BJ22" t="s">
        <v>8717</v>
      </c>
      <c r="BK22">
        <v>0</v>
      </c>
      <c r="BL22" t="s">
        <v>11247</v>
      </c>
      <c r="BM22" t="s">
        <v>8719</v>
      </c>
      <c r="BV22" t="s">
        <v>11248</v>
      </c>
      <c r="BW22" t="s">
        <v>8721</v>
      </c>
      <c r="BX22" t="s">
        <v>8823</v>
      </c>
      <c r="BY22" t="s">
        <v>8723</v>
      </c>
      <c r="BZ22" t="s">
        <v>8724</v>
      </c>
      <c r="CB22" t="s">
        <v>8725</v>
      </c>
      <c r="CC22">
        <v>532524957</v>
      </c>
      <c r="CD22" t="s">
        <v>8726</v>
      </c>
      <c r="CF22" t="s">
        <v>8727</v>
      </c>
      <c r="CG22" t="s">
        <v>8899</v>
      </c>
      <c r="CH22" t="s">
        <v>8729</v>
      </c>
      <c r="CI22" t="s">
        <v>11249</v>
      </c>
      <c r="CJ22" t="s">
        <v>8731</v>
      </c>
      <c r="CK22">
        <v>0</v>
      </c>
      <c r="CL22" t="s">
        <v>8732</v>
      </c>
      <c r="CN22" t="s">
        <v>8733</v>
      </c>
    </row>
    <row r="23" spans="1:92" ht="15.75" customHeight="1" x14ac:dyDescent="0.3">
      <c r="A23" s="5">
        <f>COUNTIFS(Entradas!$A$2:$A$3372,L23,Entradas!$AD$2:$AD$3372,"noticias")</f>
        <v>0</v>
      </c>
      <c r="B23" s="5">
        <f>COUNTIFS(Entradas!$A$2:$A$3372,L23,Entradas!$AD$2:$AD$3372,"materiales")</f>
        <v>0</v>
      </c>
      <c r="C23" s="5">
        <f>COUNTIFS(Entradas!$A$2:$A$3372,L23,Entradas!$AD$2:$AD$3372,"agenda")</f>
        <v>0</v>
      </c>
      <c r="D23" s="5">
        <f>COUNTIFS(Entradas!$A$2:$A$3372,L23,Entradas!$AD$2:$AD$3372,"agenda",Entradas!$P$2:$P$3372,"completado")</f>
        <v>0</v>
      </c>
      <c r="E23" s="5">
        <f>COUNTIFS(Entradas!$A$2:$A$3372,L23,Entradas!$AD$2:$AD$3372,"agenda",Entradas!$F$2:$F$3372,"interna")</f>
        <v>0</v>
      </c>
      <c r="F23" s="5">
        <f>COUNTIFS(Entradas!$A$2:$A$3372,L23,Entradas!$AD$2:$AD$3372,"agenda",Entradas!$F$2:$F$3372,"abierta a la comunidad")</f>
        <v>0</v>
      </c>
      <c r="G23" s="5">
        <f>COUNTIFS(Entradas!$A$2:$A$3372,L23,Entradas!$AD$2:$AD$3372,"agenda",Entradas!$E$2:$E$3372,"1")</f>
        <v>0</v>
      </c>
      <c r="H23" s="5">
        <f>COUNTIFS(Entradas!$A$2:$A$3372,L23,Entradas!$AD$2:$AD$3372,"agenda",Entradas!$E$2:$E$3372,"2")</f>
        <v>0</v>
      </c>
      <c r="I23" s="5">
        <f>COUNTIFS(Entradas!$A$2:$A$3372,L23,Entradas!$AD$2:$AD$3372,"agenda",Entradas!$E$2:$E$3372,"3")</f>
        <v>0</v>
      </c>
      <c r="J23" s="5">
        <f>COUNTIFS(Entradas!$A$2:$A$3372,L23,Entradas!$AD$2:$AD$3372,"agenda",Entradas!$E$2:$E$3372,"4")</f>
        <v>0</v>
      </c>
      <c r="L23">
        <v>598</v>
      </c>
      <c r="M23" t="s">
        <v>11394</v>
      </c>
      <c r="N23" t="s">
        <v>11394</v>
      </c>
      <c r="O23" t="s">
        <v>11395</v>
      </c>
      <c r="P23" s="6">
        <v>42481.627141203702</v>
      </c>
      <c r="Q23">
        <v>0</v>
      </c>
      <c r="R23" t="s">
        <v>11394</v>
      </c>
      <c r="S23" t="s">
        <v>11394</v>
      </c>
      <c r="W23" t="s">
        <v>8703</v>
      </c>
      <c r="X23" t="s">
        <v>8704</v>
      </c>
      <c r="Y23" t="s">
        <v>8705</v>
      </c>
      <c r="Z23">
        <v>0</v>
      </c>
      <c r="AA23" t="s">
        <v>8703</v>
      </c>
      <c r="AB23" t="s">
        <v>8706</v>
      </c>
      <c r="AC23">
        <v>0</v>
      </c>
      <c r="AF23" t="s">
        <v>11396</v>
      </c>
      <c r="AG23" t="s">
        <v>8707</v>
      </c>
      <c r="AH23" t="s">
        <v>11397</v>
      </c>
      <c r="AO23" t="s">
        <v>11398</v>
      </c>
      <c r="AU23" t="s">
        <v>11399</v>
      </c>
      <c r="AV23" t="s">
        <v>8709</v>
      </c>
      <c r="AX23">
        <v>4</v>
      </c>
      <c r="AY23" t="s">
        <v>8710</v>
      </c>
      <c r="BB23" t="s">
        <v>9754</v>
      </c>
      <c r="BC23" t="s">
        <v>8712</v>
      </c>
      <c r="BD23" t="s">
        <v>8875</v>
      </c>
      <c r="BE23" t="s">
        <v>8714</v>
      </c>
      <c r="BF23" t="s">
        <v>8715</v>
      </c>
      <c r="BG23">
        <v>0</v>
      </c>
      <c r="BH23" t="s">
        <v>8716</v>
      </c>
      <c r="BI23">
        <v>0</v>
      </c>
      <c r="BJ23" t="s">
        <v>8717</v>
      </c>
      <c r="BK23">
        <v>1</v>
      </c>
      <c r="BL23" s="2" t="s">
        <v>11400</v>
      </c>
      <c r="BM23" t="s">
        <v>8719</v>
      </c>
      <c r="BV23" t="s">
        <v>11401</v>
      </c>
      <c r="BW23" t="s">
        <v>8721</v>
      </c>
      <c r="BX23" t="s">
        <v>8823</v>
      </c>
      <c r="BY23" t="s">
        <v>8723</v>
      </c>
      <c r="BZ23" t="s">
        <v>8724</v>
      </c>
      <c r="CB23" t="s">
        <v>8725</v>
      </c>
      <c r="CC23">
        <v>83627367</v>
      </c>
      <c r="CD23" t="s">
        <v>8726</v>
      </c>
      <c r="CE23" t="s">
        <v>11402</v>
      </c>
      <c r="CF23" t="s">
        <v>8727</v>
      </c>
      <c r="CG23" t="s">
        <v>8899</v>
      </c>
      <c r="CH23" t="s">
        <v>8729</v>
      </c>
      <c r="CI23" t="s">
        <v>11403</v>
      </c>
      <c r="CJ23" t="s">
        <v>8731</v>
      </c>
      <c r="CK23">
        <v>0</v>
      </c>
      <c r="CL23" t="s">
        <v>8732</v>
      </c>
      <c r="CN23" t="s">
        <v>8733</v>
      </c>
    </row>
    <row r="24" spans="1:92" ht="15.75" customHeight="1" x14ac:dyDescent="0.3">
      <c r="A24" s="5">
        <f>COUNTIFS(Entradas!$A$2:$A$3372,L24,Entradas!$AD$2:$AD$3372,"noticias")</f>
        <v>1</v>
      </c>
      <c r="B24" s="5">
        <f>COUNTIFS(Entradas!$A$2:$A$3372,L24,Entradas!$AD$2:$AD$3372,"materiales")</f>
        <v>0</v>
      </c>
      <c r="C24" s="5">
        <f>COUNTIFS(Entradas!$A$2:$A$3372,L24,Entradas!$AD$2:$AD$3372,"agenda")</f>
        <v>2</v>
      </c>
      <c r="D24" s="5">
        <f>COUNTIFS(Entradas!$A$2:$A$3372,L24,Entradas!$AD$2:$AD$3372,"agenda",Entradas!$P$2:$P$3372,"completado")</f>
        <v>0</v>
      </c>
      <c r="E24" s="5">
        <f>COUNTIFS(Entradas!$A$2:$A$3372,L24,Entradas!$AD$2:$AD$3372,"agenda",Entradas!$F$2:$F$3372,"interna")</f>
        <v>0</v>
      </c>
      <c r="F24" s="5">
        <f>COUNTIFS(Entradas!$A$2:$A$3372,L24,Entradas!$AD$2:$AD$3372,"agenda",Entradas!$F$2:$F$3372,"abierta a la comunidad")</f>
        <v>2</v>
      </c>
      <c r="G24" s="5">
        <f>COUNTIFS(Entradas!$A$2:$A$3372,L24,Entradas!$AD$2:$AD$3372,"agenda",Entradas!$E$2:$E$3372,"1")</f>
        <v>0</v>
      </c>
      <c r="H24" s="5">
        <f>COUNTIFS(Entradas!$A$2:$A$3372,L24,Entradas!$AD$2:$AD$3372,"agenda",Entradas!$E$2:$E$3372,"2")</f>
        <v>1</v>
      </c>
      <c r="I24" s="5">
        <f>COUNTIFS(Entradas!$A$2:$A$3372,L24,Entradas!$AD$2:$AD$3372,"agenda",Entradas!$E$2:$E$3372,"3")</f>
        <v>0</v>
      </c>
      <c r="J24" s="5">
        <f>COUNTIFS(Entradas!$A$2:$A$3372,L24,Entradas!$AD$2:$AD$3372,"agenda",Entradas!$E$2:$E$3372,"4")</f>
        <v>1</v>
      </c>
      <c r="L24">
        <v>1155</v>
      </c>
      <c r="M24" t="s">
        <v>11528</v>
      </c>
      <c r="N24" t="s">
        <v>11529</v>
      </c>
      <c r="O24" t="s">
        <v>2888</v>
      </c>
      <c r="P24" s="6">
        <v>42508.638923611114</v>
      </c>
      <c r="Q24">
        <v>0</v>
      </c>
      <c r="R24" t="s">
        <v>11528</v>
      </c>
      <c r="S24" t="s">
        <v>11528</v>
      </c>
      <c r="W24" t="s">
        <v>8703</v>
      </c>
      <c r="X24" t="s">
        <v>8704</v>
      </c>
      <c r="Y24" t="s">
        <v>8705</v>
      </c>
      <c r="Z24">
        <v>0</v>
      </c>
      <c r="AA24" t="s">
        <v>8703</v>
      </c>
      <c r="AB24" t="s">
        <v>8706</v>
      </c>
      <c r="AC24">
        <v>0</v>
      </c>
      <c r="AF24" t="s">
        <v>11528</v>
      </c>
      <c r="AG24" t="s">
        <v>8707</v>
      </c>
      <c r="AH24" t="s">
        <v>11530</v>
      </c>
      <c r="AO24" t="s">
        <v>11531</v>
      </c>
      <c r="AU24" t="s">
        <v>1852</v>
      </c>
      <c r="AV24" t="s">
        <v>8709</v>
      </c>
      <c r="AX24">
        <v>4</v>
      </c>
      <c r="AY24" t="s">
        <v>8710</v>
      </c>
      <c r="BB24" t="s">
        <v>11532</v>
      </c>
      <c r="BC24" t="s">
        <v>8712</v>
      </c>
      <c r="BD24" t="s">
        <v>9013</v>
      </c>
      <c r="BE24" t="s">
        <v>8714</v>
      </c>
      <c r="BF24" t="s">
        <v>8715</v>
      </c>
      <c r="BG24">
        <v>1</v>
      </c>
      <c r="BH24" t="s">
        <v>8716</v>
      </c>
      <c r="BI24">
        <v>1</v>
      </c>
      <c r="BJ24" t="s">
        <v>8717</v>
      </c>
      <c r="BK24">
        <v>0</v>
      </c>
      <c r="BL24" t="s">
        <v>11533</v>
      </c>
      <c r="BM24" t="s">
        <v>8719</v>
      </c>
      <c r="BV24">
        <v>13370</v>
      </c>
      <c r="BW24" t="s">
        <v>8721</v>
      </c>
      <c r="BX24" t="s">
        <v>8823</v>
      </c>
      <c r="BY24" t="s">
        <v>8723</v>
      </c>
      <c r="BZ24" t="s">
        <v>8724</v>
      </c>
      <c r="CA24" t="s">
        <v>11534</v>
      </c>
      <c r="CB24" t="s">
        <v>8725</v>
      </c>
      <c r="CC24">
        <v>512248700</v>
      </c>
      <c r="CD24" t="s">
        <v>8726</v>
      </c>
      <c r="CE24" t="s">
        <v>11535</v>
      </c>
      <c r="CF24" t="s">
        <v>8727</v>
      </c>
      <c r="CG24" t="s">
        <v>9136</v>
      </c>
      <c r="CH24" t="s">
        <v>8729</v>
      </c>
      <c r="CI24" t="s">
        <v>11536</v>
      </c>
      <c r="CJ24" t="s">
        <v>8731</v>
      </c>
      <c r="CK24" t="s">
        <v>1905</v>
      </c>
      <c r="CL24" t="s">
        <v>8732</v>
      </c>
      <c r="CM24" t="s">
        <v>11537</v>
      </c>
      <c r="CN24" t="s">
        <v>8733</v>
      </c>
    </row>
    <row r="25" spans="1:92" ht="15.75" customHeight="1" x14ac:dyDescent="0.3">
      <c r="A25" s="5">
        <f>COUNTIFS(Entradas!$A$2:$A$3372,L25,Entradas!$AD$2:$AD$3372,"noticias")</f>
        <v>0</v>
      </c>
      <c r="B25" s="5">
        <f>COUNTIFS(Entradas!$A$2:$A$3372,L25,Entradas!$AD$2:$AD$3372,"materiales")</f>
        <v>0</v>
      </c>
      <c r="C25" s="5">
        <f>COUNTIFS(Entradas!$A$2:$A$3372,L25,Entradas!$AD$2:$AD$3372,"agenda")</f>
        <v>6</v>
      </c>
      <c r="D25" s="5">
        <f>COUNTIFS(Entradas!$A$2:$A$3372,L25,Entradas!$AD$2:$AD$3372,"agenda",Entradas!$P$2:$P$3372,"completado")</f>
        <v>3</v>
      </c>
      <c r="E25" s="5">
        <f>COUNTIFS(Entradas!$A$2:$A$3372,L25,Entradas!$AD$2:$AD$3372,"agenda",Entradas!$F$2:$F$3372,"interna")</f>
        <v>5</v>
      </c>
      <c r="F25" s="5">
        <f>COUNTIFS(Entradas!$A$2:$A$3372,L25,Entradas!$AD$2:$AD$3372,"agenda",Entradas!$F$2:$F$3372,"abierta a la comunidad")</f>
        <v>1</v>
      </c>
      <c r="G25" s="5">
        <f>COUNTIFS(Entradas!$A$2:$A$3372,L25,Entradas!$AD$2:$AD$3372,"agenda",Entradas!$E$2:$E$3372,"1")</f>
        <v>1</v>
      </c>
      <c r="H25" s="5">
        <f>COUNTIFS(Entradas!$A$2:$A$3372,L25,Entradas!$AD$2:$AD$3372,"agenda",Entradas!$E$2:$E$3372,"2")</f>
        <v>1</v>
      </c>
      <c r="I25" s="5">
        <f>COUNTIFS(Entradas!$A$2:$A$3372,L25,Entradas!$AD$2:$AD$3372,"agenda",Entradas!$E$2:$E$3372,"3")</f>
        <v>3</v>
      </c>
      <c r="J25" s="5">
        <f>COUNTIFS(Entradas!$A$2:$A$3372,L25,Entradas!$AD$2:$AD$3372,"agenda",Entradas!$E$2:$E$3372,"4")</f>
        <v>1</v>
      </c>
      <c r="L25">
        <v>769</v>
      </c>
      <c r="M25" t="s">
        <v>12145</v>
      </c>
      <c r="N25" t="s">
        <v>12146</v>
      </c>
      <c r="O25" t="s">
        <v>1722</v>
      </c>
      <c r="P25" s="6">
        <v>42493.478958333333</v>
      </c>
      <c r="Q25">
        <v>0</v>
      </c>
      <c r="R25" t="s">
        <v>12145</v>
      </c>
      <c r="S25" t="s">
        <v>12145</v>
      </c>
      <c r="W25" t="s">
        <v>8703</v>
      </c>
      <c r="X25" t="s">
        <v>8704</v>
      </c>
      <c r="Y25" t="s">
        <v>8705</v>
      </c>
      <c r="Z25">
        <v>0</v>
      </c>
      <c r="AA25" t="s">
        <v>8703</v>
      </c>
      <c r="AB25" t="s">
        <v>8706</v>
      </c>
      <c r="AC25">
        <v>0</v>
      </c>
      <c r="AF25" t="s">
        <v>12147</v>
      </c>
      <c r="AG25" t="s">
        <v>8707</v>
      </c>
      <c r="AH25" t="s">
        <v>1720</v>
      </c>
      <c r="AO25" t="s">
        <v>12148</v>
      </c>
      <c r="AU25" t="s">
        <v>1852</v>
      </c>
      <c r="AV25" t="s">
        <v>8709</v>
      </c>
      <c r="AX25">
        <v>4</v>
      </c>
      <c r="AY25" t="s">
        <v>8710</v>
      </c>
      <c r="BB25" t="s">
        <v>12149</v>
      </c>
      <c r="BC25" t="s">
        <v>8712</v>
      </c>
      <c r="BD25" t="s">
        <v>8875</v>
      </c>
      <c r="BE25" t="s">
        <v>8714</v>
      </c>
      <c r="BF25" t="s">
        <v>8715</v>
      </c>
      <c r="BG25">
        <v>1</v>
      </c>
      <c r="BH25" t="s">
        <v>8716</v>
      </c>
      <c r="BI25">
        <v>1</v>
      </c>
      <c r="BJ25" t="s">
        <v>8717</v>
      </c>
      <c r="BK25">
        <v>1</v>
      </c>
      <c r="BL25" s="2" t="s">
        <v>12150</v>
      </c>
      <c r="BM25" t="s">
        <v>8719</v>
      </c>
      <c r="BV25">
        <v>13467</v>
      </c>
      <c r="BW25" t="s">
        <v>8721</v>
      </c>
      <c r="BX25" t="s">
        <v>8823</v>
      </c>
      <c r="BY25" t="s">
        <v>8723</v>
      </c>
      <c r="BZ25" t="s">
        <v>8724</v>
      </c>
      <c r="CB25" t="s">
        <v>8725</v>
      </c>
      <c r="CC25" t="s">
        <v>12151</v>
      </c>
      <c r="CD25" t="s">
        <v>8726</v>
      </c>
      <c r="CE25" t="s">
        <v>12145</v>
      </c>
      <c r="CF25" t="s">
        <v>8727</v>
      </c>
      <c r="CG25" t="s">
        <v>8825</v>
      </c>
      <c r="CH25" t="s">
        <v>8729</v>
      </c>
      <c r="CI25" t="s">
        <v>10133</v>
      </c>
      <c r="CJ25" t="s">
        <v>8731</v>
      </c>
      <c r="CK25" t="s">
        <v>342</v>
      </c>
      <c r="CL25" t="s">
        <v>8732</v>
      </c>
      <c r="CM25" t="s">
        <v>12152</v>
      </c>
      <c r="CN25" t="s">
        <v>8733</v>
      </c>
    </row>
    <row r="26" spans="1:92" ht="15.75" customHeight="1" x14ac:dyDescent="0.3">
      <c r="A26" s="5">
        <f>COUNTIFS(Entradas!$A$2:$A$3372,L26,Entradas!$AD$2:$AD$3372,"noticias")</f>
        <v>0</v>
      </c>
      <c r="B26" s="5">
        <f>COUNTIFS(Entradas!$A$2:$A$3372,L26,Entradas!$AD$2:$AD$3372,"materiales")</f>
        <v>0</v>
      </c>
      <c r="C26" s="5">
        <f>COUNTIFS(Entradas!$A$2:$A$3372,L26,Entradas!$AD$2:$AD$3372,"agenda")</f>
        <v>0</v>
      </c>
      <c r="D26" s="5">
        <f>COUNTIFS(Entradas!$A$2:$A$3372,L26,Entradas!$AD$2:$AD$3372,"agenda",Entradas!$P$2:$P$3372,"completado")</f>
        <v>0</v>
      </c>
      <c r="E26" s="5">
        <f>COUNTIFS(Entradas!$A$2:$A$3372,L26,Entradas!$AD$2:$AD$3372,"agenda",Entradas!$F$2:$F$3372,"interna")</f>
        <v>0</v>
      </c>
      <c r="F26" s="5">
        <f>COUNTIFS(Entradas!$A$2:$A$3372,L26,Entradas!$AD$2:$AD$3372,"agenda",Entradas!$F$2:$F$3372,"abierta a la comunidad")</f>
        <v>0</v>
      </c>
      <c r="G26" s="5">
        <f>COUNTIFS(Entradas!$A$2:$A$3372,L26,Entradas!$AD$2:$AD$3372,"agenda",Entradas!$E$2:$E$3372,"1")</f>
        <v>0</v>
      </c>
      <c r="H26" s="5">
        <f>COUNTIFS(Entradas!$A$2:$A$3372,L26,Entradas!$AD$2:$AD$3372,"agenda",Entradas!$E$2:$E$3372,"2")</f>
        <v>0</v>
      </c>
      <c r="I26" s="5">
        <f>COUNTIFS(Entradas!$A$2:$A$3372,L26,Entradas!$AD$2:$AD$3372,"agenda",Entradas!$E$2:$E$3372,"3")</f>
        <v>0</v>
      </c>
      <c r="J26" s="5">
        <f>COUNTIFS(Entradas!$A$2:$A$3372,L26,Entradas!$AD$2:$AD$3372,"agenda",Entradas!$E$2:$E$3372,"4")</f>
        <v>0</v>
      </c>
      <c r="L26">
        <v>380</v>
      </c>
      <c r="M26" t="s">
        <v>13623</v>
      </c>
      <c r="N26" t="s">
        <v>13624</v>
      </c>
      <c r="O26" t="s">
        <v>13625</v>
      </c>
      <c r="P26" s="6">
        <v>42471.8203125</v>
      </c>
      <c r="Q26">
        <v>0</v>
      </c>
      <c r="R26" t="s">
        <v>13623</v>
      </c>
      <c r="S26" t="s">
        <v>13623</v>
      </c>
      <c r="W26" t="s">
        <v>8703</v>
      </c>
      <c r="X26" t="s">
        <v>8704</v>
      </c>
      <c r="Y26" t="s">
        <v>8705</v>
      </c>
      <c r="Z26">
        <v>0</v>
      </c>
      <c r="AA26" t="s">
        <v>8703</v>
      </c>
      <c r="AB26" t="s">
        <v>8706</v>
      </c>
      <c r="AC26">
        <v>0</v>
      </c>
      <c r="AF26" t="s">
        <v>13623</v>
      </c>
      <c r="AG26" t="s">
        <v>8707</v>
      </c>
      <c r="AH26" t="s">
        <v>13626</v>
      </c>
      <c r="AO26" t="s">
        <v>13627</v>
      </c>
      <c r="AU26" t="s">
        <v>13628</v>
      </c>
      <c r="AV26" t="s">
        <v>8709</v>
      </c>
      <c r="AX26">
        <v>4</v>
      </c>
      <c r="AY26" t="s">
        <v>8710</v>
      </c>
      <c r="BB26" t="s">
        <v>9344</v>
      </c>
      <c r="BC26" t="s">
        <v>8712</v>
      </c>
      <c r="BD26" t="s">
        <v>8875</v>
      </c>
      <c r="BE26" t="s">
        <v>8714</v>
      </c>
      <c r="BF26" t="s">
        <v>8715</v>
      </c>
      <c r="BG26">
        <v>1</v>
      </c>
      <c r="BH26" t="s">
        <v>8716</v>
      </c>
      <c r="BI26">
        <v>1</v>
      </c>
      <c r="BJ26" t="s">
        <v>8717</v>
      </c>
      <c r="BK26">
        <v>1</v>
      </c>
      <c r="BL26" t="s">
        <v>13629</v>
      </c>
      <c r="BM26" t="s">
        <v>8719</v>
      </c>
      <c r="BV26" t="s">
        <v>13630</v>
      </c>
      <c r="BW26" t="s">
        <v>8721</v>
      </c>
      <c r="BX26" t="s">
        <v>8823</v>
      </c>
      <c r="BY26" t="s">
        <v>8723</v>
      </c>
      <c r="BZ26" t="s">
        <v>8724</v>
      </c>
      <c r="CB26" t="s">
        <v>8725</v>
      </c>
      <c r="CC26">
        <v>92211752</v>
      </c>
      <c r="CD26" t="s">
        <v>8726</v>
      </c>
      <c r="CE26" t="s">
        <v>13631</v>
      </c>
      <c r="CF26" t="s">
        <v>8727</v>
      </c>
      <c r="CG26" t="s">
        <v>9136</v>
      </c>
      <c r="CH26" t="s">
        <v>8729</v>
      </c>
      <c r="CI26" t="s">
        <v>13632</v>
      </c>
      <c r="CJ26" t="s">
        <v>8731</v>
      </c>
      <c r="CK26" t="s">
        <v>5497</v>
      </c>
      <c r="CL26" t="s">
        <v>8732</v>
      </c>
      <c r="CM26" t="s">
        <v>13633</v>
      </c>
      <c r="CN26" t="s">
        <v>8733</v>
      </c>
    </row>
    <row r="27" spans="1:92" ht="15.75" customHeight="1" x14ac:dyDescent="0.3">
      <c r="A27" s="5">
        <f>COUNTIFS(Entradas!$A$2:$A$3372,L27,Entradas!$AD$2:$AD$3372,"noticias")</f>
        <v>0</v>
      </c>
      <c r="B27" s="5">
        <f>COUNTIFS(Entradas!$A$2:$A$3372,L27,Entradas!$AD$2:$AD$3372,"materiales")</f>
        <v>0</v>
      </c>
      <c r="C27" s="5">
        <f>COUNTIFS(Entradas!$A$2:$A$3372,L27,Entradas!$AD$2:$AD$3372,"agenda")</f>
        <v>2</v>
      </c>
      <c r="D27" s="5">
        <f>COUNTIFS(Entradas!$A$2:$A$3372,L27,Entradas!$AD$2:$AD$3372,"agenda",Entradas!$P$2:$P$3372,"completado")</f>
        <v>0</v>
      </c>
      <c r="E27" s="5">
        <f>COUNTIFS(Entradas!$A$2:$A$3372,L27,Entradas!$AD$2:$AD$3372,"agenda",Entradas!$F$2:$F$3372,"interna")</f>
        <v>1</v>
      </c>
      <c r="F27" s="5">
        <f>COUNTIFS(Entradas!$A$2:$A$3372,L27,Entradas!$AD$2:$AD$3372,"agenda",Entradas!$F$2:$F$3372,"abierta a la comunidad")</f>
        <v>1</v>
      </c>
      <c r="G27" s="5">
        <f>COUNTIFS(Entradas!$A$2:$A$3372,L27,Entradas!$AD$2:$AD$3372,"agenda",Entradas!$E$2:$E$3372,"1")</f>
        <v>0</v>
      </c>
      <c r="H27" s="5">
        <f>COUNTIFS(Entradas!$A$2:$A$3372,L27,Entradas!$AD$2:$AD$3372,"agenda",Entradas!$E$2:$E$3372,"2")</f>
        <v>2</v>
      </c>
      <c r="I27" s="5">
        <f>COUNTIFS(Entradas!$A$2:$A$3372,L27,Entradas!$AD$2:$AD$3372,"agenda",Entradas!$E$2:$E$3372,"3")</f>
        <v>0</v>
      </c>
      <c r="J27" s="5">
        <f>COUNTIFS(Entradas!$A$2:$A$3372,L27,Entradas!$AD$2:$AD$3372,"agenda",Entradas!$E$2:$E$3372,"4")</f>
        <v>0</v>
      </c>
      <c r="L27">
        <v>967</v>
      </c>
      <c r="M27" t="s">
        <v>14216</v>
      </c>
      <c r="N27" t="s">
        <v>14216</v>
      </c>
      <c r="O27" t="s">
        <v>14217</v>
      </c>
      <c r="P27" s="6">
        <v>42501.844004629631</v>
      </c>
      <c r="Q27">
        <v>0</v>
      </c>
      <c r="R27" t="s">
        <v>14216</v>
      </c>
      <c r="S27" t="s">
        <v>14216</v>
      </c>
      <c r="W27" t="s">
        <v>8703</v>
      </c>
      <c r="X27" t="s">
        <v>8704</v>
      </c>
      <c r="Y27" t="s">
        <v>8705</v>
      </c>
      <c r="Z27">
        <v>0</v>
      </c>
      <c r="AA27" t="s">
        <v>8703</v>
      </c>
      <c r="AB27" t="s">
        <v>8706</v>
      </c>
      <c r="AC27">
        <v>0</v>
      </c>
      <c r="AF27" t="s">
        <v>14218</v>
      </c>
      <c r="AG27" t="s">
        <v>8707</v>
      </c>
      <c r="AH27" t="s">
        <v>14219</v>
      </c>
      <c r="AU27" t="s">
        <v>14220</v>
      </c>
      <c r="AV27" t="s">
        <v>8709</v>
      </c>
      <c r="AX27">
        <v>4</v>
      </c>
      <c r="AY27" t="s">
        <v>8710</v>
      </c>
      <c r="BB27">
        <v>0</v>
      </c>
      <c r="BC27" t="s">
        <v>8712</v>
      </c>
      <c r="BD27" t="s">
        <v>9055</v>
      </c>
      <c r="BE27" t="s">
        <v>8714</v>
      </c>
      <c r="BF27" t="s">
        <v>8715</v>
      </c>
      <c r="BG27">
        <v>0</v>
      </c>
      <c r="BH27" t="s">
        <v>8716</v>
      </c>
      <c r="BI27">
        <v>0</v>
      </c>
      <c r="BJ27" t="s">
        <v>8717</v>
      </c>
      <c r="BK27">
        <v>0</v>
      </c>
      <c r="BL27" s="2" t="s">
        <v>14221</v>
      </c>
      <c r="BM27" t="s">
        <v>8719</v>
      </c>
      <c r="BV27" t="s">
        <v>14222</v>
      </c>
      <c r="BW27" t="s">
        <v>8721</v>
      </c>
      <c r="BX27" t="s">
        <v>8823</v>
      </c>
      <c r="BY27" t="s">
        <v>8723</v>
      </c>
      <c r="BZ27" t="s">
        <v>8724</v>
      </c>
      <c r="CB27" t="s">
        <v>8725</v>
      </c>
      <c r="CC27">
        <v>532553027</v>
      </c>
      <c r="CD27" t="s">
        <v>8726</v>
      </c>
      <c r="CF27" t="s">
        <v>8727</v>
      </c>
      <c r="CG27" t="s">
        <v>8899</v>
      </c>
      <c r="CH27" t="s">
        <v>8729</v>
      </c>
      <c r="CI27" t="s">
        <v>8845</v>
      </c>
      <c r="CJ27" t="s">
        <v>8731</v>
      </c>
      <c r="CK27">
        <v>0</v>
      </c>
      <c r="CL27" t="s">
        <v>8732</v>
      </c>
      <c r="CN27" t="s">
        <v>8733</v>
      </c>
    </row>
    <row r="28" spans="1:92" ht="15.75" customHeight="1" x14ac:dyDescent="0.3">
      <c r="A28" s="5">
        <f>COUNTIFS(Entradas!$A$2:$A$3372,L28,Entradas!$AD$2:$AD$3372,"noticias")</f>
        <v>0</v>
      </c>
      <c r="B28" s="5">
        <f>COUNTIFS(Entradas!$A$2:$A$3372,L28,Entradas!$AD$2:$AD$3372,"materiales")</f>
        <v>0</v>
      </c>
      <c r="C28" s="5">
        <f>COUNTIFS(Entradas!$A$2:$A$3372,L28,Entradas!$AD$2:$AD$3372,"agenda")</f>
        <v>0</v>
      </c>
      <c r="D28" s="5">
        <f>COUNTIFS(Entradas!$A$2:$A$3372,L28,Entradas!$AD$2:$AD$3372,"agenda",Entradas!$P$2:$P$3372,"completado")</f>
        <v>0</v>
      </c>
      <c r="E28" s="5">
        <f>COUNTIFS(Entradas!$A$2:$A$3372,L28,Entradas!$AD$2:$AD$3372,"agenda",Entradas!$F$2:$F$3372,"interna")</f>
        <v>0</v>
      </c>
      <c r="F28" s="5">
        <f>COUNTIFS(Entradas!$A$2:$A$3372,L28,Entradas!$AD$2:$AD$3372,"agenda",Entradas!$F$2:$F$3372,"abierta a la comunidad")</f>
        <v>0</v>
      </c>
      <c r="G28" s="5">
        <f>COUNTIFS(Entradas!$A$2:$A$3372,L28,Entradas!$AD$2:$AD$3372,"agenda",Entradas!$E$2:$E$3372,"1")</f>
        <v>0</v>
      </c>
      <c r="H28" s="5">
        <f>COUNTIFS(Entradas!$A$2:$A$3372,L28,Entradas!$AD$2:$AD$3372,"agenda",Entradas!$E$2:$E$3372,"2")</f>
        <v>0</v>
      </c>
      <c r="I28" s="5">
        <f>COUNTIFS(Entradas!$A$2:$A$3372,L28,Entradas!$AD$2:$AD$3372,"agenda",Entradas!$E$2:$E$3372,"3")</f>
        <v>0</v>
      </c>
      <c r="J28" s="5">
        <f>COUNTIFS(Entradas!$A$2:$A$3372,L28,Entradas!$AD$2:$AD$3372,"agenda",Entradas!$E$2:$E$3372,"4")</f>
        <v>0</v>
      </c>
      <c r="L28">
        <v>1267</v>
      </c>
      <c r="M28" t="s">
        <v>14869</v>
      </c>
      <c r="N28" t="s">
        <v>14870</v>
      </c>
      <c r="O28" t="s">
        <v>14871</v>
      </c>
      <c r="P28" s="6">
        <v>42510.704224537039</v>
      </c>
      <c r="Q28">
        <v>0</v>
      </c>
      <c r="R28" t="s">
        <v>14869</v>
      </c>
      <c r="S28" t="s">
        <v>14869</v>
      </c>
      <c r="W28" t="s">
        <v>8703</v>
      </c>
      <c r="X28" t="s">
        <v>8704</v>
      </c>
      <c r="Y28" t="s">
        <v>8705</v>
      </c>
      <c r="Z28">
        <v>0</v>
      </c>
      <c r="AA28" t="s">
        <v>8703</v>
      </c>
      <c r="AB28" t="s">
        <v>8706</v>
      </c>
      <c r="AC28">
        <v>0</v>
      </c>
      <c r="AF28" t="s">
        <v>14872</v>
      </c>
      <c r="AG28" t="s">
        <v>8707</v>
      </c>
      <c r="AH28" t="s">
        <v>14873</v>
      </c>
      <c r="AU28" t="s">
        <v>1852</v>
      </c>
      <c r="AV28" t="s">
        <v>8709</v>
      </c>
      <c r="AX28">
        <v>4</v>
      </c>
      <c r="AY28" t="s">
        <v>8710</v>
      </c>
      <c r="BB28" t="s">
        <v>13899</v>
      </c>
      <c r="BC28" t="s">
        <v>8712</v>
      </c>
      <c r="BD28" t="s">
        <v>8920</v>
      </c>
      <c r="BE28" t="s">
        <v>8714</v>
      </c>
      <c r="BF28" t="s">
        <v>8715</v>
      </c>
      <c r="BG28">
        <v>1</v>
      </c>
      <c r="BH28" t="s">
        <v>8716</v>
      </c>
      <c r="BI28">
        <v>1</v>
      </c>
      <c r="BJ28" t="s">
        <v>8717</v>
      </c>
      <c r="BK28">
        <v>1</v>
      </c>
      <c r="BL28" t="s">
        <v>14874</v>
      </c>
      <c r="BM28" t="s">
        <v>8719</v>
      </c>
      <c r="BV28">
        <v>13370</v>
      </c>
      <c r="BW28" t="s">
        <v>8721</v>
      </c>
      <c r="BX28" t="s">
        <v>8823</v>
      </c>
      <c r="BY28" t="s">
        <v>8723</v>
      </c>
      <c r="BZ28" t="s">
        <v>8724</v>
      </c>
      <c r="CA28" t="s">
        <v>14875</v>
      </c>
      <c r="CB28" t="s">
        <v>8725</v>
      </c>
      <c r="CC28">
        <v>233592</v>
      </c>
      <c r="CD28" t="s">
        <v>8726</v>
      </c>
      <c r="CE28" t="s">
        <v>14876</v>
      </c>
      <c r="CF28" t="s">
        <v>8727</v>
      </c>
      <c r="CG28" t="s">
        <v>8825</v>
      </c>
      <c r="CH28" t="s">
        <v>8729</v>
      </c>
      <c r="CI28" t="s">
        <v>11161</v>
      </c>
      <c r="CJ28" t="s">
        <v>8731</v>
      </c>
      <c r="CK28" t="s">
        <v>1542</v>
      </c>
      <c r="CL28" t="s">
        <v>8732</v>
      </c>
      <c r="CM28" t="s">
        <v>14877</v>
      </c>
      <c r="CN28" t="s">
        <v>8733</v>
      </c>
    </row>
    <row r="29" spans="1:92" ht="15.75" customHeight="1" x14ac:dyDescent="0.3">
      <c r="A29" s="5">
        <f>COUNTIFS(Entradas!$A$2:$A$3372,L29,Entradas!$AD$2:$AD$3372,"noticias")</f>
        <v>0</v>
      </c>
      <c r="B29" s="5">
        <f>COUNTIFS(Entradas!$A$2:$A$3372,L29,Entradas!$AD$2:$AD$3372,"materiales")</f>
        <v>0</v>
      </c>
      <c r="C29" s="5">
        <f>COUNTIFS(Entradas!$A$2:$A$3372,L29,Entradas!$AD$2:$AD$3372,"agenda")</f>
        <v>0</v>
      </c>
      <c r="D29" s="5">
        <f>COUNTIFS(Entradas!$A$2:$A$3372,L29,Entradas!$AD$2:$AD$3372,"agenda",Entradas!$P$2:$P$3372,"completado")</f>
        <v>0</v>
      </c>
      <c r="E29" s="5">
        <f>COUNTIFS(Entradas!$A$2:$A$3372,L29,Entradas!$AD$2:$AD$3372,"agenda",Entradas!$F$2:$F$3372,"interna")</f>
        <v>0</v>
      </c>
      <c r="F29" s="5">
        <f>COUNTIFS(Entradas!$A$2:$A$3372,L29,Entradas!$AD$2:$AD$3372,"agenda",Entradas!$F$2:$F$3372,"abierta a la comunidad")</f>
        <v>0</v>
      </c>
      <c r="G29" s="5">
        <f>COUNTIFS(Entradas!$A$2:$A$3372,L29,Entradas!$AD$2:$AD$3372,"agenda",Entradas!$E$2:$E$3372,"1")</f>
        <v>0</v>
      </c>
      <c r="H29" s="5">
        <f>COUNTIFS(Entradas!$A$2:$A$3372,L29,Entradas!$AD$2:$AD$3372,"agenda",Entradas!$E$2:$E$3372,"2")</f>
        <v>0</v>
      </c>
      <c r="I29" s="5">
        <f>COUNTIFS(Entradas!$A$2:$A$3372,L29,Entradas!$AD$2:$AD$3372,"agenda",Entradas!$E$2:$E$3372,"3")</f>
        <v>0</v>
      </c>
      <c r="J29" s="5">
        <f>COUNTIFS(Entradas!$A$2:$A$3372,L29,Entradas!$AD$2:$AD$3372,"agenda",Entradas!$E$2:$E$3372,"4")</f>
        <v>0</v>
      </c>
      <c r="L29">
        <v>295</v>
      </c>
      <c r="M29" t="s">
        <v>15254</v>
      </c>
      <c r="N29" t="s">
        <v>15255</v>
      </c>
      <c r="O29" t="s">
        <v>15256</v>
      </c>
      <c r="P29" s="6">
        <v>42466.030497685184</v>
      </c>
      <c r="Q29">
        <v>0</v>
      </c>
      <c r="R29" t="s">
        <v>15254</v>
      </c>
      <c r="S29" t="s">
        <v>15254</v>
      </c>
      <c r="W29" t="s">
        <v>8703</v>
      </c>
      <c r="X29" t="s">
        <v>8704</v>
      </c>
      <c r="Y29" t="s">
        <v>8705</v>
      </c>
      <c r="Z29">
        <v>0</v>
      </c>
      <c r="AA29" t="s">
        <v>8703</v>
      </c>
      <c r="AB29" t="s">
        <v>8706</v>
      </c>
      <c r="AC29">
        <v>0</v>
      </c>
      <c r="AF29" t="s">
        <v>15257</v>
      </c>
      <c r="AG29" t="s">
        <v>8707</v>
      </c>
      <c r="AH29" t="s">
        <v>15258</v>
      </c>
      <c r="AI29" t="s">
        <v>15259</v>
      </c>
      <c r="AU29" t="s">
        <v>1848</v>
      </c>
      <c r="AV29" t="s">
        <v>8709</v>
      </c>
      <c r="AX29">
        <v>4</v>
      </c>
      <c r="AY29" t="s">
        <v>8710</v>
      </c>
      <c r="BB29" t="s">
        <v>15260</v>
      </c>
      <c r="BC29" t="s">
        <v>8712</v>
      </c>
      <c r="BD29" t="s">
        <v>9055</v>
      </c>
      <c r="BE29" t="s">
        <v>8714</v>
      </c>
      <c r="BF29" t="s">
        <v>8715</v>
      </c>
      <c r="BG29">
        <v>1</v>
      </c>
      <c r="BH29" t="s">
        <v>8716</v>
      </c>
      <c r="BI29">
        <v>1</v>
      </c>
      <c r="BJ29" t="s">
        <v>8717</v>
      </c>
      <c r="BK29">
        <v>0</v>
      </c>
      <c r="BM29" t="s">
        <v>8719</v>
      </c>
      <c r="BV29" t="s">
        <v>15261</v>
      </c>
      <c r="BW29" t="s">
        <v>8721</v>
      </c>
      <c r="BX29" t="s">
        <v>8823</v>
      </c>
      <c r="BY29" t="s">
        <v>8723</v>
      </c>
      <c r="BZ29" t="s">
        <v>8724</v>
      </c>
      <c r="CB29" t="s">
        <v>8725</v>
      </c>
      <c r="CC29" t="s">
        <v>15262</v>
      </c>
      <c r="CD29" t="s">
        <v>8726</v>
      </c>
      <c r="CE29" t="s">
        <v>15263</v>
      </c>
      <c r="CF29" t="s">
        <v>8727</v>
      </c>
      <c r="CG29" t="s">
        <v>8774</v>
      </c>
      <c r="CH29" t="s">
        <v>8729</v>
      </c>
      <c r="CI29" t="s">
        <v>15264</v>
      </c>
      <c r="CJ29" t="s">
        <v>8731</v>
      </c>
      <c r="CK29" t="s">
        <v>2829</v>
      </c>
      <c r="CL29" t="s">
        <v>8732</v>
      </c>
      <c r="CM29" t="s">
        <v>15265</v>
      </c>
      <c r="CN29" t="s">
        <v>8733</v>
      </c>
    </row>
    <row r="30" spans="1:92" ht="15.75" customHeight="1" x14ac:dyDescent="0.3">
      <c r="A30" s="5">
        <f>COUNTIFS(Entradas!$A$2:$A$3372,L30,Entradas!$AD$2:$AD$3372,"noticias")</f>
        <v>5</v>
      </c>
      <c r="B30" s="5">
        <f>COUNTIFS(Entradas!$A$2:$A$3372,L30,Entradas!$AD$2:$AD$3372,"materiales")</f>
        <v>0</v>
      </c>
      <c r="C30" s="5">
        <f>COUNTIFS(Entradas!$A$2:$A$3372,L30,Entradas!$AD$2:$AD$3372,"agenda")</f>
        <v>5</v>
      </c>
      <c r="D30" s="5">
        <f>COUNTIFS(Entradas!$A$2:$A$3372,L30,Entradas!$AD$2:$AD$3372,"agenda",Entradas!$P$2:$P$3372,"completado")</f>
        <v>5</v>
      </c>
      <c r="E30" s="5">
        <f>COUNTIFS(Entradas!$A$2:$A$3372,L30,Entradas!$AD$2:$AD$3372,"agenda",Entradas!$F$2:$F$3372,"interna")</f>
        <v>4</v>
      </c>
      <c r="F30" s="5">
        <f>COUNTIFS(Entradas!$A$2:$A$3372,L30,Entradas!$AD$2:$AD$3372,"agenda",Entradas!$F$2:$F$3372,"abierta a la comunidad")</f>
        <v>1</v>
      </c>
      <c r="G30" s="5">
        <f>COUNTIFS(Entradas!$A$2:$A$3372,L30,Entradas!$AD$2:$AD$3372,"agenda",Entradas!$E$2:$E$3372,"1")</f>
        <v>1</v>
      </c>
      <c r="H30" s="5">
        <f>COUNTIFS(Entradas!$A$2:$A$3372,L30,Entradas!$AD$2:$AD$3372,"agenda",Entradas!$E$2:$E$3372,"2")</f>
        <v>2</v>
      </c>
      <c r="I30" s="5">
        <f>COUNTIFS(Entradas!$A$2:$A$3372,L30,Entradas!$AD$2:$AD$3372,"agenda",Entradas!$E$2:$E$3372,"3")</f>
        <v>1</v>
      </c>
      <c r="J30" s="5">
        <f>COUNTIFS(Entradas!$A$2:$A$3372,L30,Entradas!$AD$2:$AD$3372,"agenda",Entradas!$E$2:$E$3372,"4")</f>
        <v>1</v>
      </c>
      <c r="L30">
        <v>727</v>
      </c>
      <c r="M30" t="s">
        <v>15313</v>
      </c>
      <c r="N30" t="s">
        <v>15314</v>
      </c>
      <c r="O30" t="s">
        <v>15315</v>
      </c>
      <c r="P30" s="6">
        <v>42489.59646990741</v>
      </c>
      <c r="Q30">
        <v>0</v>
      </c>
      <c r="R30" t="s">
        <v>15313</v>
      </c>
      <c r="S30" t="s">
        <v>15313</v>
      </c>
      <c r="W30" t="s">
        <v>8703</v>
      </c>
      <c r="X30" t="s">
        <v>8704</v>
      </c>
      <c r="Y30" t="s">
        <v>8705</v>
      </c>
      <c r="Z30">
        <v>0</v>
      </c>
      <c r="AA30" t="s">
        <v>8703</v>
      </c>
      <c r="AB30" t="s">
        <v>8706</v>
      </c>
      <c r="AC30">
        <v>0</v>
      </c>
      <c r="AF30" t="s">
        <v>15316</v>
      </c>
      <c r="AG30" t="s">
        <v>8707</v>
      </c>
      <c r="AH30" t="s">
        <v>15317</v>
      </c>
      <c r="AO30" t="s">
        <v>15318</v>
      </c>
      <c r="AU30" t="s">
        <v>4872</v>
      </c>
      <c r="AV30" t="s">
        <v>8709</v>
      </c>
      <c r="AX30">
        <v>4</v>
      </c>
      <c r="AY30" t="s">
        <v>8710</v>
      </c>
      <c r="BB30" t="s">
        <v>15319</v>
      </c>
      <c r="BC30" t="s">
        <v>8712</v>
      </c>
      <c r="BD30" t="s">
        <v>8875</v>
      </c>
      <c r="BE30" t="s">
        <v>8714</v>
      </c>
      <c r="BF30" t="s">
        <v>8715</v>
      </c>
      <c r="BG30">
        <v>1</v>
      </c>
      <c r="BH30" t="s">
        <v>8716</v>
      </c>
      <c r="BI30">
        <v>1</v>
      </c>
      <c r="BJ30" t="s">
        <v>8717</v>
      </c>
      <c r="BK30">
        <v>1</v>
      </c>
      <c r="BL30" s="2" t="s">
        <v>15320</v>
      </c>
      <c r="BM30" t="s">
        <v>8719</v>
      </c>
      <c r="BV30" t="s">
        <v>15321</v>
      </c>
      <c r="BW30" t="s">
        <v>8721</v>
      </c>
      <c r="BX30" t="s">
        <v>8823</v>
      </c>
      <c r="BY30" t="s">
        <v>8723</v>
      </c>
      <c r="BZ30" t="s">
        <v>8724</v>
      </c>
      <c r="CA30" t="s">
        <v>15322</v>
      </c>
      <c r="CB30" t="s">
        <v>8725</v>
      </c>
      <c r="CC30" t="s">
        <v>15323</v>
      </c>
      <c r="CD30" t="s">
        <v>8726</v>
      </c>
      <c r="CE30" t="s">
        <v>15313</v>
      </c>
      <c r="CF30" t="s">
        <v>8727</v>
      </c>
      <c r="CG30" t="s">
        <v>8774</v>
      </c>
      <c r="CH30" t="s">
        <v>8729</v>
      </c>
      <c r="CI30" t="s">
        <v>15324</v>
      </c>
      <c r="CJ30" t="s">
        <v>8731</v>
      </c>
      <c r="CK30">
        <v>0</v>
      </c>
      <c r="CL30" t="s">
        <v>8732</v>
      </c>
      <c r="CM30" t="s">
        <v>15325</v>
      </c>
      <c r="CN30" t="s">
        <v>8733</v>
      </c>
    </row>
    <row r="31" spans="1:92" ht="15.75" customHeight="1" x14ac:dyDescent="0.3">
      <c r="A31" s="5">
        <f>COUNTIFS(Entradas!$A$2:$A$3372,L31,Entradas!$AD$2:$AD$3372,"noticias")</f>
        <v>0</v>
      </c>
      <c r="B31" s="5">
        <f>COUNTIFS(Entradas!$A$2:$A$3372,L31,Entradas!$AD$2:$AD$3372,"materiales")</f>
        <v>0</v>
      </c>
      <c r="C31" s="5">
        <f>COUNTIFS(Entradas!$A$2:$A$3372,L31,Entradas!$AD$2:$AD$3372,"agenda")</f>
        <v>0</v>
      </c>
      <c r="D31" s="5">
        <f>COUNTIFS(Entradas!$A$2:$A$3372,L31,Entradas!$AD$2:$AD$3372,"agenda",Entradas!$P$2:$P$3372,"completado")</f>
        <v>0</v>
      </c>
      <c r="E31" s="5">
        <f>COUNTIFS(Entradas!$A$2:$A$3372,L31,Entradas!$AD$2:$AD$3372,"agenda",Entradas!$F$2:$F$3372,"interna")</f>
        <v>0</v>
      </c>
      <c r="F31" s="5">
        <f>COUNTIFS(Entradas!$A$2:$A$3372,L31,Entradas!$AD$2:$AD$3372,"agenda",Entradas!$F$2:$F$3372,"abierta a la comunidad")</f>
        <v>0</v>
      </c>
      <c r="G31" s="5">
        <f>COUNTIFS(Entradas!$A$2:$A$3372,L31,Entradas!$AD$2:$AD$3372,"agenda",Entradas!$E$2:$E$3372,"1")</f>
        <v>0</v>
      </c>
      <c r="H31" s="5">
        <f>COUNTIFS(Entradas!$A$2:$A$3372,L31,Entradas!$AD$2:$AD$3372,"agenda",Entradas!$E$2:$E$3372,"2")</f>
        <v>0</v>
      </c>
      <c r="I31" s="5">
        <f>COUNTIFS(Entradas!$A$2:$A$3372,L31,Entradas!$AD$2:$AD$3372,"agenda",Entradas!$E$2:$E$3372,"3")</f>
        <v>0</v>
      </c>
      <c r="J31" s="5">
        <f>COUNTIFS(Entradas!$A$2:$A$3372,L31,Entradas!$AD$2:$AD$3372,"agenda",Entradas!$E$2:$E$3372,"4")</f>
        <v>0</v>
      </c>
      <c r="L31">
        <v>978</v>
      </c>
      <c r="M31" t="s">
        <v>17238</v>
      </c>
      <c r="N31" t="s">
        <v>17239</v>
      </c>
      <c r="O31" t="s">
        <v>17240</v>
      </c>
      <c r="P31" s="6">
        <v>42502.604513888888</v>
      </c>
      <c r="Q31">
        <v>0</v>
      </c>
      <c r="R31" t="s">
        <v>17238</v>
      </c>
      <c r="S31" t="s">
        <v>17238</v>
      </c>
      <c r="W31" t="s">
        <v>8703</v>
      </c>
      <c r="X31" t="s">
        <v>8704</v>
      </c>
      <c r="Y31" t="s">
        <v>8705</v>
      </c>
      <c r="Z31">
        <v>0</v>
      </c>
      <c r="AA31" t="s">
        <v>8703</v>
      </c>
      <c r="AB31" t="s">
        <v>8706</v>
      </c>
      <c r="AC31">
        <v>0</v>
      </c>
      <c r="AF31" t="s">
        <v>17241</v>
      </c>
      <c r="AG31" t="s">
        <v>8707</v>
      </c>
      <c r="AH31" t="s">
        <v>17242</v>
      </c>
      <c r="AU31" t="s">
        <v>1848</v>
      </c>
      <c r="AV31" t="s">
        <v>8709</v>
      </c>
      <c r="AX31">
        <v>4</v>
      </c>
      <c r="AY31" t="s">
        <v>8710</v>
      </c>
      <c r="BB31" t="s">
        <v>9037</v>
      </c>
      <c r="BC31" t="s">
        <v>8712</v>
      </c>
      <c r="BD31" t="s">
        <v>9002</v>
      </c>
      <c r="BE31" t="s">
        <v>8714</v>
      </c>
      <c r="BF31" t="s">
        <v>8715</v>
      </c>
      <c r="BG31">
        <v>0</v>
      </c>
      <c r="BH31" t="s">
        <v>8716</v>
      </c>
      <c r="BI31">
        <v>0</v>
      </c>
      <c r="BJ31" t="s">
        <v>8717</v>
      </c>
      <c r="BK31">
        <v>1</v>
      </c>
      <c r="BL31" t="s">
        <v>17243</v>
      </c>
      <c r="BM31" t="s">
        <v>8719</v>
      </c>
      <c r="BV31" t="s">
        <v>17244</v>
      </c>
      <c r="BW31" t="s">
        <v>8721</v>
      </c>
      <c r="BX31" t="s">
        <v>8823</v>
      </c>
      <c r="BY31" t="s">
        <v>8723</v>
      </c>
      <c r="BZ31" t="s">
        <v>8724</v>
      </c>
      <c r="CA31" t="s">
        <v>17245</v>
      </c>
      <c r="CB31" t="s">
        <v>8725</v>
      </c>
      <c r="CC31">
        <v>512211084</v>
      </c>
      <c r="CD31" t="s">
        <v>8726</v>
      </c>
      <c r="CE31" t="s">
        <v>17238</v>
      </c>
      <c r="CF31" t="s">
        <v>8727</v>
      </c>
      <c r="CG31" t="s">
        <v>8825</v>
      </c>
      <c r="CH31" t="s">
        <v>8729</v>
      </c>
      <c r="CI31" t="s">
        <v>8826</v>
      </c>
      <c r="CJ31" t="s">
        <v>8731</v>
      </c>
      <c r="CK31" t="s">
        <v>5497</v>
      </c>
      <c r="CL31" t="s">
        <v>8732</v>
      </c>
      <c r="CM31" t="s">
        <v>17246</v>
      </c>
      <c r="CN31" t="s">
        <v>8733</v>
      </c>
    </row>
    <row r="32" spans="1:92" ht="15.75" customHeight="1" x14ac:dyDescent="0.3">
      <c r="A32" s="5">
        <f>COUNTIFS(Entradas!$A$2:$A$3372,L32,Entradas!$AD$2:$AD$3372,"noticias")</f>
        <v>0</v>
      </c>
      <c r="B32" s="5">
        <f>COUNTIFS(Entradas!$A$2:$A$3372,L32,Entradas!$AD$2:$AD$3372,"materiales")</f>
        <v>0</v>
      </c>
      <c r="C32" s="5">
        <f>COUNTIFS(Entradas!$A$2:$A$3372,L32,Entradas!$AD$2:$AD$3372,"agenda")</f>
        <v>5</v>
      </c>
      <c r="D32" s="5">
        <f>COUNTIFS(Entradas!$A$2:$A$3372,L32,Entradas!$AD$2:$AD$3372,"agenda",Entradas!$P$2:$P$3372,"completado")</f>
        <v>5</v>
      </c>
      <c r="E32" s="5">
        <f>COUNTIFS(Entradas!$A$2:$A$3372,L32,Entradas!$AD$2:$AD$3372,"agenda",Entradas!$F$2:$F$3372,"interna")</f>
        <v>4</v>
      </c>
      <c r="F32" s="5">
        <f>COUNTIFS(Entradas!$A$2:$A$3372,L32,Entradas!$AD$2:$AD$3372,"agenda",Entradas!$F$2:$F$3372,"abierta a la comunidad")</f>
        <v>1</v>
      </c>
      <c r="G32" s="5">
        <f>COUNTIFS(Entradas!$A$2:$A$3372,L32,Entradas!$AD$2:$AD$3372,"agenda",Entradas!$E$2:$E$3372,"1")</f>
        <v>0</v>
      </c>
      <c r="H32" s="5">
        <f>COUNTIFS(Entradas!$A$2:$A$3372,L32,Entradas!$AD$2:$AD$3372,"agenda",Entradas!$E$2:$E$3372,"2")</f>
        <v>1</v>
      </c>
      <c r="I32" s="5">
        <f>COUNTIFS(Entradas!$A$2:$A$3372,L32,Entradas!$AD$2:$AD$3372,"agenda",Entradas!$E$2:$E$3372,"3")</f>
        <v>2</v>
      </c>
      <c r="J32" s="5">
        <f>COUNTIFS(Entradas!$A$2:$A$3372,L32,Entradas!$AD$2:$AD$3372,"agenda",Entradas!$E$2:$E$3372,"4")</f>
        <v>2</v>
      </c>
      <c r="L32">
        <v>558</v>
      </c>
      <c r="M32" t="s">
        <v>17332</v>
      </c>
      <c r="N32" t="s">
        <v>17332</v>
      </c>
      <c r="O32" t="s">
        <v>17333</v>
      </c>
      <c r="P32" s="6">
        <v>42479.846284722225</v>
      </c>
      <c r="Q32">
        <v>0</v>
      </c>
      <c r="R32" t="s">
        <v>17332</v>
      </c>
      <c r="S32" t="s">
        <v>17332</v>
      </c>
      <c r="W32" t="s">
        <v>8703</v>
      </c>
      <c r="X32" t="s">
        <v>8704</v>
      </c>
      <c r="Y32" t="s">
        <v>8705</v>
      </c>
      <c r="Z32">
        <v>0</v>
      </c>
      <c r="AA32" t="s">
        <v>8703</v>
      </c>
      <c r="AB32" t="s">
        <v>8706</v>
      </c>
      <c r="AC32">
        <v>0</v>
      </c>
      <c r="AF32" t="s">
        <v>17334</v>
      </c>
      <c r="AG32" t="s">
        <v>8707</v>
      </c>
      <c r="AH32" t="s">
        <v>17335</v>
      </c>
      <c r="AI32" t="s">
        <v>17336</v>
      </c>
      <c r="AO32" t="s">
        <v>17337</v>
      </c>
      <c r="AU32" t="s">
        <v>4675</v>
      </c>
      <c r="AV32" t="s">
        <v>8709</v>
      </c>
      <c r="AX32">
        <v>4</v>
      </c>
      <c r="AY32" t="s">
        <v>8710</v>
      </c>
      <c r="BB32" t="s">
        <v>9650</v>
      </c>
      <c r="BC32" t="s">
        <v>8712</v>
      </c>
      <c r="BD32" t="s">
        <v>8780</v>
      </c>
      <c r="BE32" t="s">
        <v>8714</v>
      </c>
      <c r="BF32" t="s">
        <v>8715</v>
      </c>
      <c r="BG32">
        <v>1</v>
      </c>
      <c r="BH32" t="s">
        <v>8716</v>
      </c>
      <c r="BI32">
        <v>0</v>
      </c>
      <c r="BJ32" t="s">
        <v>8717</v>
      </c>
      <c r="BK32">
        <v>1</v>
      </c>
      <c r="BL32" t="s">
        <v>17338</v>
      </c>
      <c r="BM32" t="s">
        <v>8719</v>
      </c>
      <c r="BV32" t="s">
        <v>17339</v>
      </c>
      <c r="BW32" t="s">
        <v>8721</v>
      </c>
      <c r="BX32" t="s">
        <v>8823</v>
      </c>
      <c r="BY32" t="s">
        <v>8723</v>
      </c>
      <c r="BZ32" t="s">
        <v>8724</v>
      </c>
      <c r="CB32" t="s">
        <v>8725</v>
      </c>
      <c r="CC32">
        <v>85947788</v>
      </c>
      <c r="CD32" t="s">
        <v>8726</v>
      </c>
      <c r="CE32" t="s">
        <v>17340</v>
      </c>
      <c r="CF32" t="s">
        <v>8727</v>
      </c>
      <c r="CG32" t="s">
        <v>8774</v>
      </c>
      <c r="CH32" t="s">
        <v>8729</v>
      </c>
      <c r="CI32" t="s">
        <v>17341</v>
      </c>
      <c r="CJ32" t="s">
        <v>8731</v>
      </c>
      <c r="CK32">
        <v>0</v>
      </c>
      <c r="CL32" t="s">
        <v>8732</v>
      </c>
      <c r="CN32" t="s">
        <v>8733</v>
      </c>
    </row>
    <row r="33" spans="1:92" ht="15.75" customHeight="1" x14ac:dyDescent="0.3">
      <c r="A33" s="5">
        <f>COUNTIFS(Entradas!$A$2:$A$3372,L33,Entradas!$AD$2:$AD$3372,"noticias")</f>
        <v>1</v>
      </c>
      <c r="B33" s="5">
        <f>COUNTIFS(Entradas!$A$2:$A$3372,L33,Entradas!$AD$2:$AD$3372,"materiales")</f>
        <v>0</v>
      </c>
      <c r="C33" s="5">
        <f>COUNTIFS(Entradas!$A$2:$A$3372,L33,Entradas!$AD$2:$AD$3372,"agenda")</f>
        <v>3</v>
      </c>
      <c r="D33" s="5">
        <f>COUNTIFS(Entradas!$A$2:$A$3372,L33,Entradas!$AD$2:$AD$3372,"agenda",Entradas!$P$2:$P$3372,"completado")</f>
        <v>3</v>
      </c>
      <c r="E33" s="5">
        <f>COUNTIFS(Entradas!$A$2:$A$3372,L33,Entradas!$AD$2:$AD$3372,"agenda",Entradas!$F$2:$F$3372,"interna")</f>
        <v>3</v>
      </c>
      <c r="F33" s="5">
        <f>COUNTIFS(Entradas!$A$2:$A$3372,L33,Entradas!$AD$2:$AD$3372,"agenda",Entradas!$F$2:$F$3372,"abierta a la comunidad")</f>
        <v>0</v>
      </c>
      <c r="G33" s="5">
        <f>COUNTIFS(Entradas!$A$2:$A$3372,L33,Entradas!$AD$2:$AD$3372,"agenda",Entradas!$E$2:$E$3372,"1")</f>
        <v>0</v>
      </c>
      <c r="H33" s="5">
        <f>COUNTIFS(Entradas!$A$2:$A$3372,L33,Entradas!$AD$2:$AD$3372,"agenda",Entradas!$E$2:$E$3372,"2")</f>
        <v>2</v>
      </c>
      <c r="I33" s="5">
        <f>COUNTIFS(Entradas!$A$2:$A$3372,L33,Entradas!$AD$2:$AD$3372,"agenda",Entradas!$E$2:$E$3372,"3")</f>
        <v>0</v>
      </c>
      <c r="J33" s="5">
        <f>COUNTIFS(Entradas!$A$2:$A$3372,L33,Entradas!$AD$2:$AD$3372,"agenda",Entradas!$E$2:$E$3372,"4")</f>
        <v>1</v>
      </c>
      <c r="L33">
        <v>833</v>
      </c>
      <c r="M33" t="s">
        <v>20237</v>
      </c>
      <c r="N33" t="s">
        <v>20238</v>
      </c>
      <c r="O33" t="s">
        <v>20239</v>
      </c>
      <c r="P33" s="6">
        <v>42495.588703703703</v>
      </c>
      <c r="Q33">
        <v>0</v>
      </c>
      <c r="R33" t="s">
        <v>20237</v>
      </c>
      <c r="S33" t="s">
        <v>20237</v>
      </c>
      <c r="W33" t="s">
        <v>8703</v>
      </c>
      <c r="X33" t="s">
        <v>8704</v>
      </c>
      <c r="Y33" t="s">
        <v>8705</v>
      </c>
      <c r="Z33">
        <v>0</v>
      </c>
      <c r="AA33" t="s">
        <v>8703</v>
      </c>
      <c r="AB33" t="s">
        <v>8706</v>
      </c>
      <c r="AC33">
        <v>0</v>
      </c>
      <c r="AF33" t="s">
        <v>20240</v>
      </c>
      <c r="AG33" t="s">
        <v>8707</v>
      </c>
      <c r="AH33" t="s">
        <v>20241</v>
      </c>
      <c r="AO33" t="s">
        <v>20242</v>
      </c>
      <c r="AU33" t="s">
        <v>13628</v>
      </c>
      <c r="AV33" t="s">
        <v>8709</v>
      </c>
      <c r="AX33">
        <v>4</v>
      </c>
      <c r="AY33" t="s">
        <v>8710</v>
      </c>
      <c r="BB33" t="s">
        <v>9515</v>
      </c>
      <c r="BC33" t="s">
        <v>8712</v>
      </c>
      <c r="BD33" t="s">
        <v>9293</v>
      </c>
      <c r="BE33" t="s">
        <v>8714</v>
      </c>
      <c r="BF33" t="s">
        <v>8715</v>
      </c>
      <c r="BG33">
        <v>1</v>
      </c>
      <c r="BH33" t="s">
        <v>8716</v>
      </c>
      <c r="BI33">
        <v>1</v>
      </c>
      <c r="BJ33" t="s">
        <v>8717</v>
      </c>
      <c r="BK33">
        <v>1</v>
      </c>
      <c r="BL33" t="s">
        <v>20243</v>
      </c>
      <c r="BM33" t="s">
        <v>8719</v>
      </c>
      <c r="BV33" t="s">
        <v>20244</v>
      </c>
      <c r="BW33" t="s">
        <v>8721</v>
      </c>
      <c r="BX33" t="s">
        <v>8823</v>
      </c>
      <c r="BY33" t="s">
        <v>8723</v>
      </c>
      <c r="BZ33" t="s">
        <v>8724</v>
      </c>
      <c r="CA33" t="s">
        <v>20245</v>
      </c>
      <c r="CB33" t="s">
        <v>8725</v>
      </c>
      <c r="CC33">
        <v>512224508</v>
      </c>
      <c r="CD33" t="s">
        <v>8726</v>
      </c>
      <c r="CE33" t="s">
        <v>20237</v>
      </c>
      <c r="CF33" t="s">
        <v>8727</v>
      </c>
      <c r="CG33" t="s">
        <v>8899</v>
      </c>
      <c r="CH33" t="s">
        <v>8729</v>
      </c>
      <c r="CI33" t="s">
        <v>11606</v>
      </c>
      <c r="CJ33" t="s">
        <v>8731</v>
      </c>
      <c r="CK33" t="s">
        <v>1905</v>
      </c>
      <c r="CL33" t="s">
        <v>8732</v>
      </c>
      <c r="CM33" t="s">
        <v>17705</v>
      </c>
      <c r="CN33" t="s">
        <v>8733</v>
      </c>
    </row>
    <row r="34" spans="1:92" ht="15.75" customHeight="1" x14ac:dyDescent="0.3">
      <c r="A34" s="5">
        <f>COUNTIFS(Entradas!$A$2:$A$3372,L34,Entradas!$AD$2:$AD$3372,"noticias")</f>
        <v>0</v>
      </c>
      <c r="B34" s="5">
        <f>COUNTIFS(Entradas!$A$2:$A$3372,L34,Entradas!$AD$2:$AD$3372,"materiales")</f>
        <v>0</v>
      </c>
      <c r="C34" s="5">
        <f>COUNTIFS(Entradas!$A$2:$A$3372,L34,Entradas!$AD$2:$AD$3372,"agenda")</f>
        <v>0</v>
      </c>
      <c r="D34" s="5">
        <f>COUNTIFS(Entradas!$A$2:$A$3372,L34,Entradas!$AD$2:$AD$3372,"agenda",Entradas!$P$2:$P$3372,"completado")</f>
        <v>0</v>
      </c>
      <c r="E34" s="5">
        <f>COUNTIFS(Entradas!$A$2:$A$3372,L34,Entradas!$AD$2:$AD$3372,"agenda",Entradas!$F$2:$F$3372,"interna")</f>
        <v>0</v>
      </c>
      <c r="F34" s="5">
        <f>COUNTIFS(Entradas!$A$2:$A$3372,L34,Entradas!$AD$2:$AD$3372,"agenda",Entradas!$F$2:$F$3372,"abierta a la comunidad")</f>
        <v>0</v>
      </c>
      <c r="G34" s="5">
        <f>COUNTIFS(Entradas!$A$2:$A$3372,L34,Entradas!$AD$2:$AD$3372,"agenda",Entradas!$E$2:$E$3372,"1")</f>
        <v>0</v>
      </c>
      <c r="H34" s="5">
        <f>COUNTIFS(Entradas!$A$2:$A$3372,L34,Entradas!$AD$2:$AD$3372,"agenda",Entradas!$E$2:$E$3372,"2")</f>
        <v>0</v>
      </c>
      <c r="I34" s="5">
        <f>COUNTIFS(Entradas!$A$2:$A$3372,L34,Entradas!$AD$2:$AD$3372,"agenda",Entradas!$E$2:$E$3372,"3")</f>
        <v>0</v>
      </c>
      <c r="J34" s="5">
        <f>COUNTIFS(Entradas!$A$2:$A$3372,L34,Entradas!$AD$2:$AD$3372,"agenda",Entradas!$E$2:$E$3372,"4")</f>
        <v>0</v>
      </c>
      <c r="L34">
        <v>262</v>
      </c>
      <c r="M34" t="s">
        <v>20343</v>
      </c>
      <c r="N34" t="s">
        <v>20344</v>
      </c>
      <c r="O34" t="s">
        <v>20345</v>
      </c>
      <c r="P34" s="6">
        <v>42464.55773148148</v>
      </c>
      <c r="Q34">
        <v>0</v>
      </c>
      <c r="R34" t="s">
        <v>20343</v>
      </c>
      <c r="S34" t="s">
        <v>20343</v>
      </c>
      <c r="W34" t="s">
        <v>8703</v>
      </c>
      <c r="X34" t="s">
        <v>8704</v>
      </c>
      <c r="Y34" t="s">
        <v>8705</v>
      </c>
      <c r="Z34">
        <v>0</v>
      </c>
      <c r="AA34" t="s">
        <v>8703</v>
      </c>
      <c r="AB34" t="s">
        <v>8706</v>
      </c>
      <c r="AC34">
        <v>0</v>
      </c>
      <c r="AF34" t="s">
        <v>20346</v>
      </c>
      <c r="AG34" t="s">
        <v>8707</v>
      </c>
      <c r="AH34" t="s">
        <v>20347</v>
      </c>
      <c r="AO34" t="s">
        <v>20348</v>
      </c>
      <c r="AU34" t="s">
        <v>1848</v>
      </c>
      <c r="AV34" t="s">
        <v>8709</v>
      </c>
      <c r="AX34">
        <v>4</v>
      </c>
      <c r="AY34" t="s">
        <v>8710</v>
      </c>
      <c r="BB34" t="s">
        <v>20349</v>
      </c>
      <c r="BC34" t="s">
        <v>8712</v>
      </c>
      <c r="BD34" t="s">
        <v>8875</v>
      </c>
      <c r="BE34" t="s">
        <v>8714</v>
      </c>
      <c r="BF34" t="s">
        <v>8715</v>
      </c>
      <c r="BG34">
        <v>0</v>
      </c>
      <c r="BH34" t="s">
        <v>8716</v>
      </c>
      <c r="BI34">
        <v>0</v>
      </c>
      <c r="BJ34" t="s">
        <v>8717</v>
      </c>
      <c r="BK34">
        <v>1</v>
      </c>
      <c r="BL34" t="s">
        <v>20350</v>
      </c>
      <c r="BM34" t="s">
        <v>8719</v>
      </c>
      <c r="BV34" t="s">
        <v>20351</v>
      </c>
      <c r="BW34" t="s">
        <v>8721</v>
      </c>
      <c r="BX34" t="s">
        <v>8823</v>
      </c>
      <c r="BY34" t="s">
        <v>8723</v>
      </c>
      <c r="BZ34" t="s">
        <v>8724</v>
      </c>
      <c r="CA34" t="s">
        <v>20352</v>
      </c>
      <c r="CB34" t="s">
        <v>8725</v>
      </c>
      <c r="CC34" t="s">
        <v>20353</v>
      </c>
      <c r="CD34" t="s">
        <v>8726</v>
      </c>
      <c r="CE34" t="s">
        <v>20354</v>
      </c>
      <c r="CF34" t="s">
        <v>8727</v>
      </c>
      <c r="CG34">
        <v>0</v>
      </c>
      <c r="CH34" t="s">
        <v>8729</v>
      </c>
      <c r="CI34" t="s">
        <v>20355</v>
      </c>
      <c r="CJ34" t="s">
        <v>8731</v>
      </c>
      <c r="CK34">
        <v>0</v>
      </c>
      <c r="CL34" t="s">
        <v>8732</v>
      </c>
      <c r="CN34" t="s">
        <v>8733</v>
      </c>
    </row>
    <row r="35" spans="1:92" ht="15.75" customHeight="1" x14ac:dyDescent="0.3">
      <c r="A35" s="5">
        <f>COUNTIFS(Entradas!$A$2:$A$3372,L35,Entradas!$AD$2:$AD$3372,"noticias")</f>
        <v>0</v>
      </c>
      <c r="B35" s="5">
        <f>COUNTIFS(Entradas!$A$2:$A$3372,L35,Entradas!$AD$2:$AD$3372,"materiales")</f>
        <v>0</v>
      </c>
      <c r="C35" s="5">
        <f>COUNTIFS(Entradas!$A$2:$A$3372,L35,Entradas!$AD$2:$AD$3372,"agenda")</f>
        <v>4</v>
      </c>
      <c r="D35" s="5">
        <f>COUNTIFS(Entradas!$A$2:$A$3372,L35,Entradas!$AD$2:$AD$3372,"agenda",Entradas!$P$2:$P$3372,"completado")</f>
        <v>2</v>
      </c>
      <c r="E35" s="5">
        <f>COUNTIFS(Entradas!$A$2:$A$3372,L35,Entradas!$AD$2:$AD$3372,"agenda",Entradas!$F$2:$F$3372,"interna")</f>
        <v>2</v>
      </c>
      <c r="F35" s="5">
        <f>COUNTIFS(Entradas!$A$2:$A$3372,L35,Entradas!$AD$2:$AD$3372,"agenda",Entradas!$F$2:$F$3372,"abierta a la comunidad")</f>
        <v>2</v>
      </c>
      <c r="G35" s="5">
        <f>COUNTIFS(Entradas!$A$2:$A$3372,L35,Entradas!$AD$2:$AD$3372,"agenda",Entradas!$E$2:$E$3372,"1")</f>
        <v>1</v>
      </c>
      <c r="H35" s="5">
        <f>COUNTIFS(Entradas!$A$2:$A$3372,L35,Entradas!$AD$2:$AD$3372,"agenda",Entradas!$E$2:$E$3372,"2")</f>
        <v>1</v>
      </c>
      <c r="I35" s="5">
        <f>COUNTIFS(Entradas!$A$2:$A$3372,L35,Entradas!$AD$2:$AD$3372,"agenda",Entradas!$E$2:$E$3372,"3")</f>
        <v>1</v>
      </c>
      <c r="J35" s="5">
        <f>COUNTIFS(Entradas!$A$2:$A$3372,L35,Entradas!$AD$2:$AD$3372,"agenda",Entradas!$E$2:$E$3372,"4")</f>
        <v>1</v>
      </c>
      <c r="L35">
        <v>641</v>
      </c>
      <c r="M35" t="s">
        <v>20546</v>
      </c>
      <c r="N35" t="s">
        <v>20546</v>
      </c>
      <c r="O35" t="s">
        <v>20547</v>
      </c>
      <c r="P35" s="6">
        <v>42485.641493055555</v>
      </c>
      <c r="Q35">
        <v>0</v>
      </c>
      <c r="R35" t="s">
        <v>20546</v>
      </c>
      <c r="S35" t="s">
        <v>20546</v>
      </c>
      <c r="W35" t="s">
        <v>8703</v>
      </c>
      <c r="X35" t="s">
        <v>8704</v>
      </c>
      <c r="Y35" t="s">
        <v>8705</v>
      </c>
      <c r="Z35">
        <v>0</v>
      </c>
      <c r="AA35" t="s">
        <v>8703</v>
      </c>
      <c r="AB35" t="s">
        <v>8706</v>
      </c>
      <c r="AC35">
        <v>0</v>
      </c>
      <c r="AF35" t="s">
        <v>20548</v>
      </c>
      <c r="AG35" t="s">
        <v>8707</v>
      </c>
      <c r="AH35" t="s">
        <v>20549</v>
      </c>
      <c r="AI35" t="s">
        <v>20550</v>
      </c>
      <c r="AU35" t="s">
        <v>808</v>
      </c>
      <c r="AV35" t="s">
        <v>8709</v>
      </c>
      <c r="AX35">
        <v>4</v>
      </c>
      <c r="AY35" t="s">
        <v>8710</v>
      </c>
      <c r="BB35" t="s">
        <v>8907</v>
      </c>
      <c r="BC35" t="s">
        <v>8712</v>
      </c>
      <c r="BD35" t="s">
        <v>8875</v>
      </c>
      <c r="BE35" t="s">
        <v>8714</v>
      </c>
      <c r="BF35" t="s">
        <v>8715</v>
      </c>
      <c r="BG35">
        <v>1</v>
      </c>
      <c r="BH35" t="s">
        <v>8716</v>
      </c>
      <c r="BI35">
        <v>1</v>
      </c>
      <c r="BJ35" t="s">
        <v>8717</v>
      </c>
      <c r="BK35">
        <v>0</v>
      </c>
      <c r="BL35" s="2" t="s">
        <v>20551</v>
      </c>
      <c r="BM35" t="s">
        <v>8719</v>
      </c>
      <c r="BV35" t="s">
        <v>20552</v>
      </c>
      <c r="BW35" t="s">
        <v>8721</v>
      </c>
      <c r="BX35" t="s">
        <v>8823</v>
      </c>
      <c r="BY35" t="s">
        <v>8723</v>
      </c>
      <c r="BZ35" t="s">
        <v>8724</v>
      </c>
      <c r="CA35" t="s">
        <v>20553</v>
      </c>
      <c r="CB35" t="s">
        <v>8725</v>
      </c>
      <c r="CC35">
        <v>532623178</v>
      </c>
      <c r="CD35" t="s">
        <v>8726</v>
      </c>
      <c r="CE35" t="s">
        <v>20554</v>
      </c>
      <c r="CF35" t="s">
        <v>8727</v>
      </c>
      <c r="CG35" t="s">
        <v>8728</v>
      </c>
      <c r="CH35" t="s">
        <v>8729</v>
      </c>
      <c r="CI35" t="s">
        <v>20555</v>
      </c>
      <c r="CJ35" t="s">
        <v>8731</v>
      </c>
      <c r="CK35" t="s">
        <v>342</v>
      </c>
      <c r="CL35" t="s">
        <v>8732</v>
      </c>
      <c r="CM35" t="s">
        <v>20556</v>
      </c>
      <c r="CN35" t="s">
        <v>8733</v>
      </c>
    </row>
    <row r="36" spans="1:92" ht="15.75" customHeight="1" x14ac:dyDescent="0.3">
      <c r="A36" s="5">
        <f>COUNTIFS(Entradas!$A$2:$A$3372,L36,Entradas!$AD$2:$AD$3372,"noticias")</f>
        <v>0</v>
      </c>
      <c r="B36" s="5">
        <f>COUNTIFS(Entradas!$A$2:$A$3372,L36,Entradas!$AD$2:$AD$3372,"materiales")</f>
        <v>0</v>
      </c>
      <c r="C36" s="5">
        <f>COUNTIFS(Entradas!$A$2:$A$3372,L36,Entradas!$AD$2:$AD$3372,"agenda")</f>
        <v>5</v>
      </c>
      <c r="D36" s="5">
        <f>COUNTIFS(Entradas!$A$2:$A$3372,L36,Entradas!$AD$2:$AD$3372,"agenda",Entradas!$P$2:$P$3372,"completado")</f>
        <v>0</v>
      </c>
      <c r="E36" s="5">
        <f>COUNTIFS(Entradas!$A$2:$A$3372,L36,Entradas!$AD$2:$AD$3372,"agenda",Entradas!$F$2:$F$3372,"interna")</f>
        <v>3</v>
      </c>
      <c r="F36" s="5">
        <f>COUNTIFS(Entradas!$A$2:$A$3372,L36,Entradas!$AD$2:$AD$3372,"agenda",Entradas!$F$2:$F$3372,"abierta a la comunidad")</f>
        <v>2</v>
      </c>
      <c r="G36" s="5">
        <f>COUNTIFS(Entradas!$A$2:$A$3372,L36,Entradas!$AD$2:$AD$3372,"agenda",Entradas!$E$2:$E$3372,"1")</f>
        <v>1</v>
      </c>
      <c r="H36" s="5">
        <f>COUNTIFS(Entradas!$A$2:$A$3372,L36,Entradas!$AD$2:$AD$3372,"agenda",Entradas!$E$2:$E$3372,"2")</f>
        <v>1</v>
      </c>
      <c r="I36" s="5">
        <f>COUNTIFS(Entradas!$A$2:$A$3372,L36,Entradas!$AD$2:$AD$3372,"agenda",Entradas!$E$2:$E$3372,"3")</f>
        <v>1</v>
      </c>
      <c r="J36" s="5">
        <f>COUNTIFS(Entradas!$A$2:$A$3372,L36,Entradas!$AD$2:$AD$3372,"agenda",Entradas!$E$2:$E$3372,"4")</f>
        <v>2</v>
      </c>
      <c r="L36">
        <v>1167</v>
      </c>
      <c r="M36" t="s">
        <v>21657</v>
      </c>
      <c r="N36" t="s">
        <v>21658</v>
      </c>
      <c r="O36" t="s">
        <v>21659</v>
      </c>
      <c r="P36" s="6">
        <v>42508.849178240744</v>
      </c>
      <c r="Q36">
        <v>0</v>
      </c>
      <c r="R36" t="s">
        <v>21657</v>
      </c>
      <c r="S36" t="s">
        <v>21657</v>
      </c>
      <c r="W36" t="s">
        <v>8703</v>
      </c>
      <c r="X36" t="s">
        <v>8704</v>
      </c>
      <c r="Y36" t="s">
        <v>8705</v>
      </c>
      <c r="Z36">
        <v>0</v>
      </c>
      <c r="AA36" t="s">
        <v>8703</v>
      </c>
      <c r="AB36" t="s">
        <v>8706</v>
      </c>
      <c r="AC36">
        <v>0</v>
      </c>
      <c r="AF36" t="s">
        <v>21660</v>
      </c>
      <c r="AG36" t="s">
        <v>8707</v>
      </c>
      <c r="AH36" t="s">
        <v>21661</v>
      </c>
      <c r="AI36" t="s">
        <v>21662</v>
      </c>
      <c r="AU36" t="s">
        <v>1852</v>
      </c>
      <c r="AV36" t="s">
        <v>8709</v>
      </c>
      <c r="AX36">
        <v>4</v>
      </c>
      <c r="AY36" t="s">
        <v>8710</v>
      </c>
      <c r="BB36" t="s">
        <v>21663</v>
      </c>
      <c r="BC36" t="s">
        <v>8712</v>
      </c>
      <c r="BD36" t="s">
        <v>9013</v>
      </c>
      <c r="BE36" t="s">
        <v>8714</v>
      </c>
      <c r="BF36" t="s">
        <v>8715</v>
      </c>
      <c r="BG36">
        <v>1</v>
      </c>
      <c r="BH36" t="s">
        <v>8716</v>
      </c>
      <c r="BI36">
        <v>1</v>
      </c>
      <c r="BJ36" t="s">
        <v>8717</v>
      </c>
      <c r="BK36">
        <v>1</v>
      </c>
      <c r="BL36" s="2" t="s">
        <v>21664</v>
      </c>
      <c r="BM36" t="s">
        <v>8719</v>
      </c>
      <c r="BV36" t="s">
        <v>21665</v>
      </c>
      <c r="BW36" t="s">
        <v>8721</v>
      </c>
      <c r="BX36" t="s">
        <v>8823</v>
      </c>
      <c r="BY36" t="s">
        <v>8723</v>
      </c>
      <c r="BZ36" t="s">
        <v>8724</v>
      </c>
      <c r="CA36" t="s">
        <v>21666</v>
      </c>
      <c r="CB36" t="s">
        <v>8725</v>
      </c>
      <c r="CC36">
        <v>311577</v>
      </c>
      <c r="CD36" t="s">
        <v>8726</v>
      </c>
      <c r="CE36" t="s">
        <v>21667</v>
      </c>
      <c r="CF36" t="s">
        <v>8727</v>
      </c>
      <c r="CG36" t="s">
        <v>8899</v>
      </c>
      <c r="CH36" t="s">
        <v>8729</v>
      </c>
      <c r="CI36" t="s">
        <v>21668</v>
      </c>
      <c r="CJ36" t="s">
        <v>8731</v>
      </c>
      <c r="CK36" t="s">
        <v>9459</v>
      </c>
      <c r="CL36" t="s">
        <v>8732</v>
      </c>
      <c r="CM36" t="s">
        <v>21669</v>
      </c>
      <c r="CN36" t="s">
        <v>8733</v>
      </c>
    </row>
    <row r="37" spans="1:92" ht="15.75" customHeight="1" x14ac:dyDescent="0.3">
      <c r="A37" s="5">
        <f>COUNTIFS(Entradas!$A$2:$A$3372,L37,Entradas!$AD$2:$AD$3372,"noticias")</f>
        <v>0</v>
      </c>
      <c r="B37" s="5">
        <f>COUNTIFS(Entradas!$A$2:$A$3372,L37,Entradas!$AD$2:$AD$3372,"materiales")</f>
        <v>0</v>
      </c>
      <c r="C37" s="5">
        <f>COUNTIFS(Entradas!$A$2:$A$3372,L37,Entradas!$AD$2:$AD$3372,"agenda")</f>
        <v>0</v>
      </c>
      <c r="D37" s="5">
        <f>COUNTIFS(Entradas!$A$2:$A$3372,L37,Entradas!$AD$2:$AD$3372,"agenda",Entradas!$P$2:$P$3372,"completado")</f>
        <v>0</v>
      </c>
      <c r="E37" s="5">
        <f>COUNTIFS(Entradas!$A$2:$A$3372,L37,Entradas!$AD$2:$AD$3372,"agenda",Entradas!$F$2:$F$3372,"interna")</f>
        <v>0</v>
      </c>
      <c r="F37" s="5">
        <f>COUNTIFS(Entradas!$A$2:$A$3372,L37,Entradas!$AD$2:$AD$3372,"agenda",Entradas!$F$2:$F$3372,"abierta a la comunidad")</f>
        <v>0</v>
      </c>
      <c r="G37" s="5">
        <f>COUNTIFS(Entradas!$A$2:$A$3372,L37,Entradas!$AD$2:$AD$3372,"agenda",Entradas!$E$2:$E$3372,"1")</f>
        <v>0</v>
      </c>
      <c r="H37" s="5">
        <f>COUNTIFS(Entradas!$A$2:$A$3372,L37,Entradas!$AD$2:$AD$3372,"agenda",Entradas!$E$2:$E$3372,"2")</f>
        <v>0</v>
      </c>
      <c r="I37" s="5">
        <f>COUNTIFS(Entradas!$A$2:$A$3372,L37,Entradas!$AD$2:$AD$3372,"agenda",Entradas!$E$2:$E$3372,"3")</f>
        <v>0</v>
      </c>
      <c r="J37" s="5">
        <f>COUNTIFS(Entradas!$A$2:$A$3372,L37,Entradas!$AD$2:$AD$3372,"agenda",Entradas!$E$2:$E$3372,"4")</f>
        <v>0</v>
      </c>
      <c r="L37">
        <v>88</v>
      </c>
      <c r="M37" t="s">
        <v>21927</v>
      </c>
      <c r="N37" t="s">
        <v>21928</v>
      </c>
      <c r="O37" t="s">
        <v>21929</v>
      </c>
      <c r="P37" s="6">
        <v>42451.521608796298</v>
      </c>
      <c r="Q37">
        <v>0</v>
      </c>
      <c r="R37" t="s">
        <v>21927</v>
      </c>
      <c r="S37" t="s">
        <v>21927</v>
      </c>
      <c r="W37" t="s">
        <v>8703</v>
      </c>
      <c r="X37" t="s">
        <v>8704</v>
      </c>
      <c r="Y37" t="s">
        <v>8705</v>
      </c>
      <c r="Z37">
        <v>0</v>
      </c>
      <c r="AA37" t="s">
        <v>8703</v>
      </c>
      <c r="AB37" t="s">
        <v>8706</v>
      </c>
      <c r="AC37">
        <v>0</v>
      </c>
      <c r="AF37" t="s">
        <v>21930</v>
      </c>
      <c r="AG37" t="s">
        <v>8707</v>
      </c>
      <c r="AH37" t="s">
        <v>21931</v>
      </c>
      <c r="AI37" t="s">
        <v>21932</v>
      </c>
      <c r="AU37" t="s">
        <v>11513</v>
      </c>
      <c r="AV37" t="s">
        <v>8709</v>
      </c>
      <c r="AX37">
        <v>4</v>
      </c>
      <c r="AY37" t="s">
        <v>8710</v>
      </c>
      <c r="BB37" t="s">
        <v>21933</v>
      </c>
      <c r="BC37" t="s">
        <v>8712</v>
      </c>
      <c r="BD37" t="s">
        <v>9293</v>
      </c>
      <c r="BE37" t="s">
        <v>8714</v>
      </c>
      <c r="BF37" t="s">
        <v>8715</v>
      </c>
      <c r="BG37">
        <v>1</v>
      </c>
      <c r="BH37" t="s">
        <v>8716</v>
      </c>
      <c r="BI37">
        <v>1</v>
      </c>
      <c r="BJ37" t="s">
        <v>8717</v>
      </c>
      <c r="BK37">
        <v>1</v>
      </c>
      <c r="BM37" t="s">
        <v>8719</v>
      </c>
      <c r="BV37">
        <v>1145</v>
      </c>
      <c r="BW37" t="s">
        <v>8721</v>
      </c>
      <c r="BX37" t="s">
        <v>8823</v>
      </c>
      <c r="BY37" t="s">
        <v>8723</v>
      </c>
      <c r="BZ37" t="s">
        <v>8724</v>
      </c>
      <c r="CA37" t="s">
        <v>21934</v>
      </c>
      <c r="CB37" t="s">
        <v>8725</v>
      </c>
      <c r="CC37" t="s">
        <v>21935</v>
      </c>
      <c r="CD37" t="s">
        <v>8726</v>
      </c>
      <c r="CE37" t="s">
        <v>21927</v>
      </c>
      <c r="CF37" t="s">
        <v>8727</v>
      </c>
      <c r="CG37" t="s">
        <v>8825</v>
      </c>
      <c r="CH37" t="s">
        <v>8729</v>
      </c>
      <c r="CI37" t="s">
        <v>10229</v>
      </c>
      <c r="CJ37" t="s">
        <v>8731</v>
      </c>
      <c r="CK37" t="s">
        <v>9459</v>
      </c>
      <c r="CL37" t="s">
        <v>8732</v>
      </c>
      <c r="CN37" t="s">
        <v>8733</v>
      </c>
    </row>
    <row r="38" spans="1:92" ht="15.75" customHeight="1" x14ac:dyDescent="0.3">
      <c r="A38" s="5">
        <f>COUNTIFS(Entradas!$A$2:$A$3372,L38,Entradas!$AD$2:$AD$3372,"noticias")</f>
        <v>0</v>
      </c>
      <c r="B38" s="5">
        <f>COUNTIFS(Entradas!$A$2:$A$3372,L38,Entradas!$AD$2:$AD$3372,"materiales")</f>
        <v>0</v>
      </c>
      <c r="C38" s="5">
        <f>COUNTIFS(Entradas!$A$2:$A$3372,L38,Entradas!$AD$2:$AD$3372,"agenda")</f>
        <v>2</v>
      </c>
      <c r="D38" s="5">
        <f>COUNTIFS(Entradas!$A$2:$A$3372,L38,Entradas!$AD$2:$AD$3372,"agenda",Entradas!$P$2:$P$3372,"completado")</f>
        <v>2</v>
      </c>
      <c r="E38" s="5">
        <f>COUNTIFS(Entradas!$A$2:$A$3372,L38,Entradas!$AD$2:$AD$3372,"agenda",Entradas!$F$2:$F$3372,"interna")</f>
        <v>2</v>
      </c>
      <c r="F38" s="5">
        <f>COUNTIFS(Entradas!$A$2:$A$3372,L38,Entradas!$AD$2:$AD$3372,"agenda",Entradas!$F$2:$F$3372,"abierta a la comunidad")</f>
        <v>0</v>
      </c>
      <c r="G38" s="5">
        <f>COUNTIFS(Entradas!$A$2:$A$3372,L38,Entradas!$AD$2:$AD$3372,"agenda",Entradas!$E$2:$E$3372,"1")</f>
        <v>0</v>
      </c>
      <c r="H38" s="5">
        <f>COUNTIFS(Entradas!$A$2:$A$3372,L38,Entradas!$AD$2:$AD$3372,"agenda",Entradas!$E$2:$E$3372,"2")</f>
        <v>1</v>
      </c>
      <c r="I38" s="5">
        <f>COUNTIFS(Entradas!$A$2:$A$3372,L38,Entradas!$AD$2:$AD$3372,"agenda",Entradas!$E$2:$E$3372,"3")</f>
        <v>0</v>
      </c>
      <c r="J38" s="5">
        <f>COUNTIFS(Entradas!$A$2:$A$3372,L38,Entradas!$AD$2:$AD$3372,"agenda",Entradas!$E$2:$E$3372,"4")</f>
        <v>1</v>
      </c>
      <c r="L38">
        <v>1266</v>
      </c>
      <c r="M38" t="s">
        <v>9253</v>
      </c>
      <c r="N38" t="s">
        <v>9254</v>
      </c>
      <c r="O38" t="s">
        <v>3879</v>
      </c>
      <c r="P38" s="6">
        <v>42510.687777777777</v>
      </c>
      <c r="Q38">
        <v>0</v>
      </c>
      <c r="R38" t="s">
        <v>9253</v>
      </c>
      <c r="S38" t="s">
        <v>9253</v>
      </c>
      <c r="W38" t="s">
        <v>8703</v>
      </c>
      <c r="X38" t="s">
        <v>8704</v>
      </c>
      <c r="Y38" t="s">
        <v>8705</v>
      </c>
      <c r="Z38">
        <v>0</v>
      </c>
      <c r="AA38" t="s">
        <v>8703</v>
      </c>
      <c r="AB38" t="s">
        <v>8706</v>
      </c>
      <c r="AC38">
        <v>0</v>
      </c>
      <c r="AF38" t="s">
        <v>3876</v>
      </c>
      <c r="AG38" t="s">
        <v>8707</v>
      </c>
      <c r="AH38" t="s">
        <v>3877</v>
      </c>
      <c r="AI38" t="s">
        <v>9255</v>
      </c>
      <c r="AO38" t="s">
        <v>9256</v>
      </c>
      <c r="AU38" t="s">
        <v>3878</v>
      </c>
      <c r="AV38" t="s">
        <v>8709</v>
      </c>
      <c r="AX38">
        <v>5</v>
      </c>
      <c r="AY38" t="s">
        <v>8710</v>
      </c>
      <c r="BB38" t="s">
        <v>8874</v>
      </c>
      <c r="BC38" t="s">
        <v>8712</v>
      </c>
      <c r="BD38" t="s">
        <v>8952</v>
      </c>
      <c r="BE38" t="s">
        <v>8714</v>
      </c>
      <c r="BF38" t="s">
        <v>8715</v>
      </c>
      <c r="BG38">
        <v>0</v>
      </c>
      <c r="BH38" t="s">
        <v>8716</v>
      </c>
      <c r="BI38">
        <v>0</v>
      </c>
      <c r="BJ38" t="s">
        <v>8717</v>
      </c>
      <c r="BK38">
        <v>0</v>
      </c>
      <c r="BL38" t="s">
        <v>9257</v>
      </c>
      <c r="BM38" t="s">
        <v>8719</v>
      </c>
      <c r="BV38">
        <v>2090</v>
      </c>
      <c r="BW38" t="s">
        <v>8721</v>
      </c>
      <c r="BX38" t="s">
        <v>8823</v>
      </c>
      <c r="BY38" t="s">
        <v>8723</v>
      </c>
      <c r="BZ38" t="s">
        <v>8724</v>
      </c>
      <c r="CB38" t="s">
        <v>8725</v>
      </c>
      <c r="CC38">
        <v>2481057</v>
      </c>
      <c r="CD38" t="s">
        <v>8726</v>
      </c>
      <c r="CE38" t="s">
        <v>9253</v>
      </c>
      <c r="CF38" t="s">
        <v>8727</v>
      </c>
      <c r="CG38" t="s">
        <v>8825</v>
      </c>
      <c r="CH38" t="s">
        <v>8729</v>
      </c>
      <c r="CI38" t="s">
        <v>8924</v>
      </c>
      <c r="CJ38" t="s">
        <v>8731</v>
      </c>
      <c r="CK38">
        <v>0</v>
      </c>
      <c r="CL38" t="s">
        <v>8732</v>
      </c>
      <c r="CN38" t="s">
        <v>8733</v>
      </c>
    </row>
    <row r="39" spans="1:92" ht="15.75" customHeight="1" x14ac:dyDescent="0.3">
      <c r="A39" s="5">
        <f>COUNTIFS(Entradas!$A$2:$A$3372,L39,Entradas!$AD$2:$AD$3372,"noticias")</f>
        <v>0</v>
      </c>
      <c r="B39" s="5">
        <f>COUNTIFS(Entradas!$A$2:$A$3372,L39,Entradas!$AD$2:$AD$3372,"materiales")</f>
        <v>0</v>
      </c>
      <c r="C39" s="5">
        <f>COUNTIFS(Entradas!$A$2:$A$3372,L39,Entradas!$AD$2:$AD$3372,"agenda")</f>
        <v>1</v>
      </c>
      <c r="D39" s="5">
        <f>COUNTIFS(Entradas!$A$2:$A$3372,L39,Entradas!$AD$2:$AD$3372,"agenda",Entradas!$P$2:$P$3372,"completado")</f>
        <v>0</v>
      </c>
      <c r="E39" s="5">
        <f>COUNTIFS(Entradas!$A$2:$A$3372,L39,Entradas!$AD$2:$AD$3372,"agenda",Entradas!$F$2:$F$3372,"interna")</f>
        <v>1</v>
      </c>
      <c r="F39" s="5">
        <f>COUNTIFS(Entradas!$A$2:$A$3372,L39,Entradas!$AD$2:$AD$3372,"agenda",Entradas!$F$2:$F$3372,"abierta a la comunidad")</f>
        <v>0</v>
      </c>
      <c r="G39" s="5">
        <f>COUNTIFS(Entradas!$A$2:$A$3372,L39,Entradas!$AD$2:$AD$3372,"agenda",Entradas!$E$2:$E$3372,"1")</f>
        <v>0</v>
      </c>
      <c r="H39" s="5">
        <f>COUNTIFS(Entradas!$A$2:$A$3372,L39,Entradas!$AD$2:$AD$3372,"agenda",Entradas!$E$2:$E$3372,"2")</f>
        <v>1</v>
      </c>
      <c r="I39" s="5">
        <f>COUNTIFS(Entradas!$A$2:$A$3372,L39,Entradas!$AD$2:$AD$3372,"agenda",Entradas!$E$2:$E$3372,"3")</f>
        <v>0</v>
      </c>
      <c r="J39" s="5">
        <f>COUNTIFS(Entradas!$A$2:$A$3372,L39,Entradas!$AD$2:$AD$3372,"agenda",Entradas!$E$2:$E$3372,"4")</f>
        <v>0</v>
      </c>
      <c r="L39">
        <v>37</v>
      </c>
      <c r="M39" t="s">
        <v>9835</v>
      </c>
      <c r="N39" t="s">
        <v>9836</v>
      </c>
      <c r="O39" t="s">
        <v>9837</v>
      </c>
      <c r="P39" s="6">
        <v>42447.588761574072</v>
      </c>
      <c r="Q39">
        <v>0</v>
      </c>
      <c r="R39" t="s">
        <v>9835</v>
      </c>
      <c r="S39" t="s">
        <v>9835</v>
      </c>
      <c r="W39" t="s">
        <v>8703</v>
      </c>
      <c r="X39" t="s">
        <v>8704</v>
      </c>
      <c r="Y39" t="s">
        <v>8705</v>
      </c>
      <c r="Z39">
        <v>0</v>
      </c>
      <c r="AA39" t="s">
        <v>8703</v>
      </c>
      <c r="AB39" t="s">
        <v>8706</v>
      </c>
      <c r="AC39">
        <v>0</v>
      </c>
      <c r="AF39" t="s">
        <v>9838</v>
      </c>
      <c r="AG39" t="s">
        <v>8707</v>
      </c>
      <c r="AH39" t="s">
        <v>9839</v>
      </c>
      <c r="AO39" t="s">
        <v>9840</v>
      </c>
      <c r="AU39" t="s">
        <v>1001</v>
      </c>
      <c r="AV39" t="s">
        <v>8709</v>
      </c>
      <c r="AX39">
        <v>5</v>
      </c>
      <c r="AY39" t="s">
        <v>8710</v>
      </c>
      <c r="BB39" t="s">
        <v>9841</v>
      </c>
      <c r="BC39" t="s">
        <v>8712</v>
      </c>
      <c r="BD39" t="s">
        <v>9055</v>
      </c>
      <c r="BE39" t="s">
        <v>8714</v>
      </c>
      <c r="BF39" t="s">
        <v>8715</v>
      </c>
      <c r="BG39">
        <v>0</v>
      </c>
      <c r="BH39" t="s">
        <v>8716</v>
      </c>
      <c r="BI39">
        <v>1</v>
      </c>
      <c r="BJ39" t="s">
        <v>8717</v>
      </c>
      <c r="BK39">
        <v>1</v>
      </c>
      <c r="BL39" t="s">
        <v>9842</v>
      </c>
      <c r="BM39" t="s">
        <v>8719</v>
      </c>
      <c r="BV39">
        <v>1911</v>
      </c>
      <c r="BW39" t="s">
        <v>8721</v>
      </c>
      <c r="BX39" t="s">
        <v>8823</v>
      </c>
      <c r="BY39" t="s">
        <v>8723</v>
      </c>
      <c r="BZ39" t="s">
        <v>8724</v>
      </c>
      <c r="CA39" t="s">
        <v>9843</v>
      </c>
      <c r="CB39" t="s">
        <v>8725</v>
      </c>
      <c r="CC39">
        <v>3222332949</v>
      </c>
      <c r="CD39" t="s">
        <v>8726</v>
      </c>
      <c r="CE39" t="s">
        <v>9835</v>
      </c>
      <c r="CF39" t="s">
        <v>8727</v>
      </c>
      <c r="CG39" t="s">
        <v>8899</v>
      </c>
      <c r="CH39" t="s">
        <v>8729</v>
      </c>
      <c r="CI39" t="s">
        <v>9844</v>
      </c>
      <c r="CJ39" t="s">
        <v>8731</v>
      </c>
      <c r="CK39" t="s">
        <v>342</v>
      </c>
      <c r="CL39" t="s">
        <v>8732</v>
      </c>
      <c r="CM39" t="s">
        <v>9845</v>
      </c>
      <c r="CN39" t="s">
        <v>8733</v>
      </c>
    </row>
    <row r="40" spans="1:92" ht="15.75" customHeight="1" x14ac:dyDescent="0.3">
      <c r="A40" s="5">
        <f>COUNTIFS(Entradas!$A$2:$A$3372,L40,Entradas!$AD$2:$AD$3372,"noticias")</f>
        <v>0</v>
      </c>
      <c r="B40" s="5">
        <f>COUNTIFS(Entradas!$A$2:$A$3372,L40,Entradas!$AD$2:$AD$3372,"materiales")</f>
        <v>0</v>
      </c>
      <c r="C40" s="5">
        <f>COUNTIFS(Entradas!$A$2:$A$3372,L40,Entradas!$AD$2:$AD$3372,"agenda")</f>
        <v>0</v>
      </c>
      <c r="D40" s="5">
        <f>COUNTIFS(Entradas!$A$2:$A$3372,L40,Entradas!$AD$2:$AD$3372,"agenda",Entradas!$P$2:$P$3372,"completado")</f>
        <v>0</v>
      </c>
      <c r="E40" s="5">
        <f>COUNTIFS(Entradas!$A$2:$A$3372,L40,Entradas!$AD$2:$AD$3372,"agenda",Entradas!$F$2:$F$3372,"interna")</f>
        <v>0</v>
      </c>
      <c r="F40" s="5">
        <f>COUNTIFS(Entradas!$A$2:$A$3372,L40,Entradas!$AD$2:$AD$3372,"agenda",Entradas!$F$2:$F$3372,"abierta a la comunidad")</f>
        <v>0</v>
      </c>
      <c r="G40" s="5">
        <f>COUNTIFS(Entradas!$A$2:$A$3372,L40,Entradas!$AD$2:$AD$3372,"agenda",Entradas!$E$2:$E$3372,"1")</f>
        <v>0</v>
      </c>
      <c r="H40" s="5">
        <f>COUNTIFS(Entradas!$A$2:$A$3372,L40,Entradas!$AD$2:$AD$3372,"agenda",Entradas!$E$2:$E$3372,"2")</f>
        <v>0</v>
      </c>
      <c r="I40" s="5">
        <f>COUNTIFS(Entradas!$A$2:$A$3372,L40,Entradas!$AD$2:$AD$3372,"agenda",Entradas!$E$2:$E$3372,"3")</f>
        <v>0</v>
      </c>
      <c r="J40" s="5">
        <f>COUNTIFS(Entradas!$A$2:$A$3372,L40,Entradas!$AD$2:$AD$3372,"agenda",Entradas!$E$2:$E$3372,"4")</f>
        <v>0</v>
      </c>
      <c r="L40">
        <v>904</v>
      </c>
      <c r="M40" t="s">
        <v>10394</v>
      </c>
      <c r="N40" t="s">
        <v>10395</v>
      </c>
      <c r="O40" t="s">
        <v>10396</v>
      </c>
      <c r="P40" s="6">
        <v>42499.671712962961</v>
      </c>
      <c r="Q40">
        <v>0</v>
      </c>
      <c r="R40" t="s">
        <v>10394</v>
      </c>
      <c r="S40" t="s">
        <v>10394</v>
      </c>
      <c r="W40" t="s">
        <v>8703</v>
      </c>
      <c r="X40" t="s">
        <v>8704</v>
      </c>
      <c r="Y40" t="s">
        <v>8705</v>
      </c>
      <c r="Z40">
        <v>0</v>
      </c>
      <c r="AA40" t="s">
        <v>8703</v>
      </c>
      <c r="AB40" t="s">
        <v>8706</v>
      </c>
      <c r="AC40">
        <v>0</v>
      </c>
      <c r="AF40" t="s">
        <v>10397</v>
      </c>
      <c r="AG40" t="s">
        <v>8707</v>
      </c>
      <c r="AH40" t="s">
        <v>10398</v>
      </c>
      <c r="AI40" t="s">
        <v>10399</v>
      </c>
      <c r="AO40" t="s">
        <v>10400</v>
      </c>
      <c r="AU40" t="s">
        <v>10401</v>
      </c>
      <c r="AV40" t="s">
        <v>8709</v>
      </c>
      <c r="AX40">
        <v>5</v>
      </c>
      <c r="AY40" t="s">
        <v>8710</v>
      </c>
      <c r="BB40" t="s">
        <v>10402</v>
      </c>
      <c r="BC40" t="s">
        <v>8712</v>
      </c>
      <c r="BD40" t="s">
        <v>8952</v>
      </c>
      <c r="BE40" t="s">
        <v>8714</v>
      </c>
      <c r="BF40" t="s">
        <v>8715</v>
      </c>
      <c r="BG40">
        <v>0</v>
      </c>
      <c r="BH40" t="s">
        <v>8716</v>
      </c>
      <c r="BI40">
        <v>1</v>
      </c>
      <c r="BJ40" t="s">
        <v>8717</v>
      </c>
      <c r="BK40">
        <v>1</v>
      </c>
      <c r="BL40" t="s">
        <v>10403</v>
      </c>
      <c r="BM40" t="s">
        <v>8719</v>
      </c>
      <c r="BV40" t="s">
        <v>10404</v>
      </c>
      <c r="BW40" t="s">
        <v>8721</v>
      </c>
      <c r="BX40" t="s">
        <v>8823</v>
      </c>
      <c r="BY40" t="s">
        <v>8723</v>
      </c>
      <c r="BZ40" t="s">
        <v>8724</v>
      </c>
      <c r="CA40" t="s">
        <v>10405</v>
      </c>
      <c r="CB40" t="s">
        <v>8725</v>
      </c>
      <c r="CC40">
        <v>342422705</v>
      </c>
      <c r="CD40" t="s">
        <v>8726</v>
      </c>
      <c r="CE40" t="s">
        <v>10406</v>
      </c>
      <c r="CF40" t="s">
        <v>8727</v>
      </c>
      <c r="CG40" t="s">
        <v>8774</v>
      </c>
      <c r="CH40" t="s">
        <v>8729</v>
      </c>
      <c r="CI40" t="s">
        <v>10407</v>
      </c>
      <c r="CJ40" t="s">
        <v>8731</v>
      </c>
      <c r="CK40" t="s">
        <v>1783</v>
      </c>
      <c r="CL40" t="s">
        <v>8732</v>
      </c>
      <c r="CM40" t="s">
        <v>10408</v>
      </c>
      <c r="CN40" t="s">
        <v>8733</v>
      </c>
    </row>
    <row r="41" spans="1:92" ht="15.75" customHeight="1" x14ac:dyDescent="0.3">
      <c r="A41" s="5">
        <f>COUNTIFS(Entradas!$A$2:$A$3372,L41,Entradas!$AD$2:$AD$3372,"noticias")</f>
        <v>0</v>
      </c>
      <c r="B41" s="5">
        <f>COUNTIFS(Entradas!$A$2:$A$3372,L41,Entradas!$AD$2:$AD$3372,"materiales")</f>
        <v>0</v>
      </c>
      <c r="C41" s="5">
        <f>COUNTIFS(Entradas!$A$2:$A$3372,L41,Entradas!$AD$2:$AD$3372,"agenda")</f>
        <v>0</v>
      </c>
      <c r="D41" s="5">
        <f>COUNTIFS(Entradas!$A$2:$A$3372,L41,Entradas!$AD$2:$AD$3372,"agenda",Entradas!$P$2:$P$3372,"completado")</f>
        <v>0</v>
      </c>
      <c r="E41" s="5">
        <f>COUNTIFS(Entradas!$A$2:$A$3372,L41,Entradas!$AD$2:$AD$3372,"agenda",Entradas!$F$2:$F$3372,"interna")</f>
        <v>0</v>
      </c>
      <c r="F41" s="5">
        <f>COUNTIFS(Entradas!$A$2:$A$3372,L41,Entradas!$AD$2:$AD$3372,"agenda",Entradas!$F$2:$F$3372,"abierta a la comunidad")</f>
        <v>0</v>
      </c>
      <c r="G41" s="5">
        <f>COUNTIFS(Entradas!$A$2:$A$3372,L41,Entradas!$AD$2:$AD$3372,"agenda",Entradas!$E$2:$E$3372,"1")</f>
        <v>0</v>
      </c>
      <c r="H41" s="5">
        <f>COUNTIFS(Entradas!$A$2:$A$3372,L41,Entradas!$AD$2:$AD$3372,"agenda",Entradas!$E$2:$E$3372,"2")</f>
        <v>0</v>
      </c>
      <c r="I41" s="5">
        <f>COUNTIFS(Entradas!$A$2:$A$3372,L41,Entradas!$AD$2:$AD$3372,"agenda",Entradas!$E$2:$E$3372,"3")</f>
        <v>0</v>
      </c>
      <c r="J41" s="5">
        <f>COUNTIFS(Entradas!$A$2:$A$3372,L41,Entradas!$AD$2:$AD$3372,"agenda",Entradas!$E$2:$E$3372,"4")</f>
        <v>0</v>
      </c>
      <c r="L41">
        <v>979</v>
      </c>
      <c r="M41" t="s">
        <v>11179</v>
      </c>
      <c r="N41" t="s">
        <v>11180</v>
      </c>
      <c r="O41" t="s">
        <v>11181</v>
      </c>
      <c r="P41" s="6">
        <v>42502.618784722225</v>
      </c>
      <c r="Q41">
        <v>0</v>
      </c>
      <c r="R41" t="s">
        <v>11179</v>
      </c>
      <c r="S41" t="s">
        <v>11179</v>
      </c>
      <c r="W41" t="s">
        <v>8703</v>
      </c>
      <c r="X41" t="s">
        <v>8704</v>
      </c>
      <c r="Y41" t="s">
        <v>8705</v>
      </c>
      <c r="Z41">
        <v>0</v>
      </c>
      <c r="AA41" t="s">
        <v>8703</v>
      </c>
      <c r="AB41" t="s">
        <v>8706</v>
      </c>
      <c r="AC41">
        <v>0</v>
      </c>
      <c r="AF41" t="s">
        <v>11182</v>
      </c>
      <c r="AG41" t="s">
        <v>8707</v>
      </c>
      <c r="AH41" t="s">
        <v>11183</v>
      </c>
      <c r="AI41" t="s">
        <v>11184</v>
      </c>
      <c r="AU41" t="s">
        <v>826</v>
      </c>
      <c r="AV41" t="s">
        <v>8709</v>
      </c>
      <c r="AX41">
        <v>5</v>
      </c>
      <c r="AY41" t="s">
        <v>8710</v>
      </c>
      <c r="BB41" t="s">
        <v>11185</v>
      </c>
      <c r="BC41" t="s">
        <v>8712</v>
      </c>
      <c r="BD41" t="s">
        <v>8952</v>
      </c>
      <c r="BE41" t="s">
        <v>8714</v>
      </c>
      <c r="BF41" t="s">
        <v>8715</v>
      </c>
      <c r="BG41">
        <v>0</v>
      </c>
      <c r="BH41" t="s">
        <v>8716</v>
      </c>
      <c r="BI41">
        <v>1</v>
      </c>
      <c r="BJ41" t="s">
        <v>8717</v>
      </c>
      <c r="BK41">
        <v>1</v>
      </c>
      <c r="BL41" s="2" t="s">
        <v>11186</v>
      </c>
      <c r="BM41" t="s">
        <v>8719</v>
      </c>
      <c r="BV41" t="s">
        <v>11187</v>
      </c>
      <c r="BW41" t="s">
        <v>8721</v>
      </c>
      <c r="BX41" t="s">
        <v>8823</v>
      </c>
      <c r="BY41" t="s">
        <v>8723</v>
      </c>
      <c r="BZ41" t="s">
        <v>8724</v>
      </c>
      <c r="CA41" t="s">
        <v>10405</v>
      </c>
      <c r="CB41" t="s">
        <v>8725</v>
      </c>
      <c r="CC41">
        <v>342536060</v>
      </c>
      <c r="CD41" t="s">
        <v>8726</v>
      </c>
      <c r="CE41" t="s">
        <v>11188</v>
      </c>
      <c r="CF41" t="s">
        <v>8727</v>
      </c>
      <c r="CG41" t="s">
        <v>8825</v>
      </c>
      <c r="CH41" t="s">
        <v>8729</v>
      </c>
      <c r="CJ41" t="s">
        <v>8731</v>
      </c>
      <c r="CK41" t="s">
        <v>1905</v>
      </c>
      <c r="CL41" t="s">
        <v>8732</v>
      </c>
      <c r="CM41" t="s">
        <v>11189</v>
      </c>
      <c r="CN41" t="s">
        <v>8733</v>
      </c>
    </row>
    <row r="42" spans="1:92" ht="15.75" customHeight="1" x14ac:dyDescent="0.3">
      <c r="A42" s="5">
        <f>COUNTIFS(Entradas!$A$2:$A$3372,L42,Entradas!$AD$2:$AD$3372,"noticias")</f>
        <v>0</v>
      </c>
      <c r="B42" s="5">
        <f>COUNTIFS(Entradas!$A$2:$A$3372,L42,Entradas!$AD$2:$AD$3372,"materiales")</f>
        <v>0</v>
      </c>
      <c r="C42" s="5">
        <f>COUNTIFS(Entradas!$A$2:$A$3372,L42,Entradas!$AD$2:$AD$3372,"agenda")</f>
        <v>0</v>
      </c>
      <c r="D42" s="5">
        <f>COUNTIFS(Entradas!$A$2:$A$3372,L42,Entradas!$AD$2:$AD$3372,"agenda",Entradas!$P$2:$P$3372,"completado")</f>
        <v>0</v>
      </c>
      <c r="E42" s="5">
        <f>COUNTIFS(Entradas!$A$2:$A$3372,L42,Entradas!$AD$2:$AD$3372,"agenda",Entradas!$F$2:$F$3372,"interna")</f>
        <v>0</v>
      </c>
      <c r="F42" s="5">
        <f>COUNTIFS(Entradas!$A$2:$A$3372,L42,Entradas!$AD$2:$AD$3372,"agenda",Entradas!$F$2:$F$3372,"abierta a la comunidad")</f>
        <v>0</v>
      </c>
      <c r="G42" s="5">
        <f>COUNTIFS(Entradas!$A$2:$A$3372,L42,Entradas!$AD$2:$AD$3372,"agenda",Entradas!$E$2:$E$3372,"1")</f>
        <v>0</v>
      </c>
      <c r="H42" s="5">
        <f>COUNTIFS(Entradas!$A$2:$A$3372,L42,Entradas!$AD$2:$AD$3372,"agenda",Entradas!$E$2:$E$3372,"2")</f>
        <v>0</v>
      </c>
      <c r="I42" s="5">
        <f>COUNTIFS(Entradas!$A$2:$A$3372,L42,Entradas!$AD$2:$AD$3372,"agenda",Entradas!$E$2:$E$3372,"3")</f>
        <v>0</v>
      </c>
      <c r="J42" s="5">
        <f>COUNTIFS(Entradas!$A$2:$A$3372,L42,Entradas!$AD$2:$AD$3372,"agenda",Entradas!$E$2:$E$3372,"4")</f>
        <v>0</v>
      </c>
      <c r="L42">
        <v>419</v>
      </c>
      <c r="M42" t="s">
        <v>11362</v>
      </c>
      <c r="N42" t="s">
        <v>11363</v>
      </c>
      <c r="O42" t="s">
        <v>11364</v>
      </c>
      <c r="P42" s="6">
        <v>42472.987118055556</v>
      </c>
      <c r="Q42">
        <v>0</v>
      </c>
      <c r="R42" t="s">
        <v>11362</v>
      </c>
      <c r="S42" t="s">
        <v>11362</v>
      </c>
      <c r="W42" t="s">
        <v>8703</v>
      </c>
      <c r="X42" t="s">
        <v>8704</v>
      </c>
      <c r="Y42" t="s">
        <v>8705</v>
      </c>
      <c r="Z42">
        <v>0</v>
      </c>
      <c r="AA42" t="s">
        <v>8703</v>
      </c>
      <c r="AB42" t="s">
        <v>8706</v>
      </c>
      <c r="AC42">
        <v>0</v>
      </c>
      <c r="AF42" t="s">
        <v>11365</v>
      </c>
      <c r="AG42" t="s">
        <v>8707</v>
      </c>
      <c r="AH42" t="s">
        <v>11366</v>
      </c>
      <c r="AU42" t="s">
        <v>11367</v>
      </c>
      <c r="AV42" t="s">
        <v>8709</v>
      </c>
      <c r="AX42">
        <v>5</v>
      </c>
      <c r="AY42" t="s">
        <v>8710</v>
      </c>
      <c r="BB42" t="s">
        <v>9792</v>
      </c>
      <c r="BC42" t="s">
        <v>8712</v>
      </c>
      <c r="BD42" t="s">
        <v>9175</v>
      </c>
      <c r="BE42" t="s">
        <v>8714</v>
      </c>
      <c r="BF42" t="s">
        <v>8715</v>
      </c>
      <c r="BG42">
        <v>1</v>
      </c>
      <c r="BH42" t="s">
        <v>8716</v>
      </c>
      <c r="BI42">
        <v>0</v>
      </c>
      <c r="BJ42" t="s">
        <v>8717</v>
      </c>
      <c r="BK42">
        <v>0</v>
      </c>
      <c r="BL42" t="s">
        <v>11368</v>
      </c>
      <c r="BM42" t="s">
        <v>8719</v>
      </c>
      <c r="BV42" t="s">
        <v>11369</v>
      </c>
      <c r="BW42" t="s">
        <v>8721</v>
      </c>
      <c r="BX42" t="s">
        <v>8823</v>
      </c>
      <c r="BY42" t="s">
        <v>8723</v>
      </c>
      <c r="BZ42" t="s">
        <v>8724</v>
      </c>
      <c r="CB42" t="s">
        <v>8725</v>
      </c>
      <c r="CC42">
        <v>352284486</v>
      </c>
      <c r="CD42" t="s">
        <v>8726</v>
      </c>
      <c r="CE42" t="s">
        <v>11370</v>
      </c>
      <c r="CF42" t="s">
        <v>8727</v>
      </c>
      <c r="CG42" t="s">
        <v>8899</v>
      </c>
      <c r="CH42" t="s">
        <v>8729</v>
      </c>
      <c r="CI42" t="s">
        <v>10417</v>
      </c>
      <c r="CJ42" t="s">
        <v>8731</v>
      </c>
      <c r="CK42">
        <v>0</v>
      </c>
      <c r="CL42" t="s">
        <v>8732</v>
      </c>
      <c r="CN42" t="s">
        <v>8733</v>
      </c>
    </row>
    <row r="43" spans="1:92" ht="15.75" customHeight="1" x14ac:dyDescent="0.3">
      <c r="A43" s="5">
        <f>COUNTIFS(Entradas!$A$2:$A$3372,L43,Entradas!$AD$2:$AD$3372,"noticias")</f>
        <v>0</v>
      </c>
      <c r="B43" s="5">
        <f>COUNTIFS(Entradas!$A$2:$A$3372,L43,Entradas!$AD$2:$AD$3372,"materiales")</f>
        <v>0</v>
      </c>
      <c r="C43" s="5">
        <f>COUNTIFS(Entradas!$A$2:$A$3372,L43,Entradas!$AD$2:$AD$3372,"agenda")</f>
        <v>1</v>
      </c>
      <c r="D43" s="5">
        <f>COUNTIFS(Entradas!$A$2:$A$3372,L43,Entradas!$AD$2:$AD$3372,"agenda",Entradas!$P$2:$P$3372,"completado")</f>
        <v>0</v>
      </c>
      <c r="E43" s="5">
        <f>COUNTIFS(Entradas!$A$2:$A$3372,L43,Entradas!$AD$2:$AD$3372,"agenda",Entradas!$F$2:$F$3372,"interna")</f>
        <v>1</v>
      </c>
      <c r="F43" s="5">
        <f>COUNTIFS(Entradas!$A$2:$A$3372,L43,Entradas!$AD$2:$AD$3372,"agenda",Entradas!$F$2:$F$3372,"abierta a la comunidad")</f>
        <v>0</v>
      </c>
      <c r="G43" s="5">
        <f>COUNTIFS(Entradas!$A$2:$A$3372,L43,Entradas!$AD$2:$AD$3372,"agenda",Entradas!$E$2:$E$3372,"1")</f>
        <v>1</v>
      </c>
      <c r="H43" s="5">
        <f>COUNTIFS(Entradas!$A$2:$A$3372,L43,Entradas!$AD$2:$AD$3372,"agenda",Entradas!$E$2:$E$3372,"2")</f>
        <v>0</v>
      </c>
      <c r="I43" s="5">
        <f>COUNTIFS(Entradas!$A$2:$A$3372,L43,Entradas!$AD$2:$AD$3372,"agenda",Entradas!$E$2:$E$3372,"3")</f>
        <v>0</v>
      </c>
      <c r="J43" s="5">
        <f>COUNTIFS(Entradas!$A$2:$A$3372,L43,Entradas!$AD$2:$AD$3372,"agenda",Entradas!$E$2:$E$3372,"4")</f>
        <v>0</v>
      </c>
      <c r="L43">
        <v>83</v>
      </c>
      <c r="M43" t="s">
        <v>11696</v>
      </c>
      <c r="N43" t="s">
        <v>11697</v>
      </c>
      <c r="O43" t="s">
        <v>1002</v>
      </c>
      <c r="P43" s="6">
        <v>42451.491064814814</v>
      </c>
      <c r="Q43">
        <v>0</v>
      </c>
      <c r="R43" t="s">
        <v>11696</v>
      </c>
      <c r="S43" t="s">
        <v>11696</v>
      </c>
      <c r="W43" t="s">
        <v>8703</v>
      </c>
      <c r="X43" t="s">
        <v>8704</v>
      </c>
      <c r="Y43" t="s">
        <v>8705</v>
      </c>
      <c r="Z43">
        <v>0</v>
      </c>
      <c r="AA43" t="s">
        <v>8703</v>
      </c>
      <c r="AB43" t="s">
        <v>8706</v>
      </c>
      <c r="AC43">
        <v>0</v>
      </c>
      <c r="AF43" t="s">
        <v>999</v>
      </c>
      <c r="AG43" t="s">
        <v>8707</v>
      </c>
      <c r="AH43" t="s">
        <v>11698</v>
      </c>
      <c r="AO43" t="s">
        <v>11699</v>
      </c>
      <c r="AU43" t="s">
        <v>1001</v>
      </c>
      <c r="AV43" t="s">
        <v>8709</v>
      </c>
      <c r="AX43">
        <v>5</v>
      </c>
      <c r="AY43" t="s">
        <v>8710</v>
      </c>
      <c r="BB43" t="s">
        <v>11700</v>
      </c>
      <c r="BC43" t="s">
        <v>8712</v>
      </c>
      <c r="BD43" t="s">
        <v>8875</v>
      </c>
      <c r="BE43" t="s">
        <v>8714</v>
      </c>
      <c r="BF43" t="s">
        <v>8715</v>
      </c>
      <c r="BG43">
        <v>1</v>
      </c>
      <c r="BH43" t="s">
        <v>8716</v>
      </c>
      <c r="BI43">
        <v>1</v>
      </c>
      <c r="BJ43" t="s">
        <v>8717</v>
      </c>
      <c r="BK43">
        <v>1</v>
      </c>
      <c r="BL43" t="s">
        <v>11701</v>
      </c>
      <c r="BM43" t="s">
        <v>8719</v>
      </c>
      <c r="BV43" t="s">
        <v>11702</v>
      </c>
      <c r="BW43" t="s">
        <v>8721</v>
      </c>
      <c r="BX43" t="s">
        <v>8823</v>
      </c>
      <c r="BY43" t="s">
        <v>8723</v>
      </c>
      <c r="BZ43" t="s">
        <v>8724</v>
      </c>
      <c r="CB43" t="s">
        <v>8725</v>
      </c>
      <c r="CC43">
        <v>322852002</v>
      </c>
      <c r="CD43" t="s">
        <v>8726</v>
      </c>
      <c r="CE43" t="s">
        <v>11703</v>
      </c>
      <c r="CF43" t="s">
        <v>8727</v>
      </c>
      <c r="CG43" t="s">
        <v>8728</v>
      </c>
      <c r="CH43" t="s">
        <v>8729</v>
      </c>
      <c r="CI43" t="s">
        <v>11704</v>
      </c>
      <c r="CJ43" t="s">
        <v>8731</v>
      </c>
      <c r="CK43" t="s">
        <v>1783</v>
      </c>
      <c r="CL43" t="s">
        <v>8732</v>
      </c>
      <c r="CM43" t="s">
        <v>11705</v>
      </c>
      <c r="CN43" t="s">
        <v>8733</v>
      </c>
    </row>
    <row r="44" spans="1:92" ht="15.75" customHeight="1" x14ac:dyDescent="0.3">
      <c r="A44" s="5">
        <f>COUNTIFS(Entradas!$A$2:$A$3372,L44,Entradas!$AD$2:$AD$3372,"noticias")</f>
        <v>0</v>
      </c>
      <c r="B44" s="5">
        <f>COUNTIFS(Entradas!$A$2:$A$3372,L44,Entradas!$AD$2:$AD$3372,"materiales")</f>
        <v>0</v>
      </c>
      <c r="C44" s="5">
        <f>COUNTIFS(Entradas!$A$2:$A$3372,L44,Entradas!$AD$2:$AD$3372,"agenda")</f>
        <v>0</v>
      </c>
      <c r="D44" s="5">
        <f>COUNTIFS(Entradas!$A$2:$A$3372,L44,Entradas!$AD$2:$AD$3372,"agenda",Entradas!$P$2:$P$3372,"completado")</f>
        <v>0</v>
      </c>
      <c r="E44" s="5">
        <f>COUNTIFS(Entradas!$A$2:$A$3372,L44,Entradas!$AD$2:$AD$3372,"agenda",Entradas!$F$2:$F$3372,"interna")</f>
        <v>0</v>
      </c>
      <c r="F44" s="5">
        <f>COUNTIFS(Entradas!$A$2:$A$3372,L44,Entradas!$AD$2:$AD$3372,"agenda",Entradas!$F$2:$F$3372,"abierta a la comunidad")</f>
        <v>0</v>
      </c>
      <c r="G44" s="5">
        <f>COUNTIFS(Entradas!$A$2:$A$3372,L44,Entradas!$AD$2:$AD$3372,"agenda",Entradas!$E$2:$E$3372,"1")</f>
        <v>0</v>
      </c>
      <c r="H44" s="5">
        <f>COUNTIFS(Entradas!$A$2:$A$3372,L44,Entradas!$AD$2:$AD$3372,"agenda",Entradas!$E$2:$E$3372,"2")</f>
        <v>0</v>
      </c>
      <c r="I44" s="5">
        <f>COUNTIFS(Entradas!$A$2:$A$3372,L44,Entradas!$AD$2:$AD$3372,"agenda",Entradas!$E$2:$E$3372,"3")</f>
        <v>0</v>
      </c>
      <c r="J44" s="5">
        <f>COUNTIFS(Entradas!$A$2:$A$3372,L44,Entradas!$AD$2:$AD$3372,"agenda",Entradas!$E$2:$E$3372,"4")</f>
        <v>0</v>
      </c>
      <c r="L44">
        <v>1135</v>
      </c>
      <c r="M44" t="s">
        <v>2804</v>
      </c>
      <c r="N44" t="s">
        <v>11749</v>
      </c>
      <c r="O44" t="s">
        <v>11750</v>
      </c>
      <c r="P44" s="6">
        <v>42507.924537037034</v>
      </c>
      <c r="Q44">
        <v>0</v>
      </c>
      <c r="R44" t="s">
        <v>2804</v>
      </c>
      <c r="S44" t="s">
        <v>2804</v>
      </c>
      <c r="W44" t="s">
        <v>8703</v>
      </c>
      <c r="X44" t="s">
        <v>8704</v>
      </c>
      <c r="Y44" t="s">
        <v>8705</v>
      </c>
      <c r="Z44">
        <v>0</v>
      </c>
      <c r="AA44" t="s">
        <v>8703</v>
      </c>
      <c r="AB44" t="s">
        <v>8706</v>
      </c>
      <c r="AC44">
        <v>0</v>
      </c>
      <c r="AF44" t="s">
        <v>11751</v>
      </c>
      <c r="AG44" t="s">
        <v>8707</v>
      </c>
      <c r="AH44" t="s">
        <v>11752</v>
      </c>
      <c r="AU44" t="s">
        <v>11753</v>
      </c>
      <c r="AV44" t="s">
        <v>8709</v>
      </c>
      <c r="AX44">
        <v>5</v>
      </c>
      <c r="AY44" t="s">
        <v>8710</v>
      </c>
      <c r="BB44" t="s">
        <v>11754</v>
      </c>
      <c r="BC44" t="s">
        <v>8712</v>
      </c>
      <c r="BD44">
        <v>0</v>
      </c>
      <c r="BE44" t="s">
        <v>8714</v>
      </c>
      <c r="BF44" t="s">
        <v>8715</v>
      </c>
      <c r="BG44">
        <v>0</v>
      </c>
      <c r="BH44" t="s">
        <v>8716</v>
      </c>
      <c r="BI44">
        <v>1</v>
      </c>
      <c r="BJ44" t="s">
        <v>8717</v>
      </c>
      <c r="BK44">
        <v>0</v>
      </c>
      <c r="BL44" s="2" t="s">
        <v>11755</v>
      </c>
      <c r="BM44" t="s">
        <v>8719</v>
      </c>
      <c r="BV44">
        <v>14923</v>
      </c>
      <c r="BW44" t="s">
        <v>8721</v>
      </c>
      <c r="BX44" t="s">
        <v>8823</v>
      </c>
      <c r="BY44" t="s">
        <v>8723</v>
      </c>
      <c r="BZ44" t="s">
        <v>8724</v>
      </c>
      <c r="CA44" t="s">
        <v>11756</v>
      </c>
      <c r="CB44" t="s">
        <v>8725</v>
      </c>
      <c r="CC44">
        <v>322664623</v>
      </c>
      <c r="CD44" t="s">
        <v>8726</v>
      </c>
      <c r="CE44" t="s">
        <v>11757</v>
      </c>
      <c r="CF44" t="s">
        <v>8727</v>
      </c>
      <c r="CG44" t="s">
        <v>8728</v>
      </c>
      <c r="CH44" t="s">
        <v>8729</v>
      </c>
      <c r="CI44" t="s">
        <v>11161</v>
      </c>
      <c r="CJ44" t="s">
        <v>8731</v>
      </c>
      <c r="CK44" t="s">
        <v>342</v>
      </c>
      <c r="CL44" t="s">
        <v>8732</v>
      </c>
      <c r="CM44" t="s">
        <v>4252</v>
      </c>
      <c r="CN44" t="s">
        <v>8733</v>
      </c>
    </row>
    <row r="45" spans="1:92" ht="15.75" customHeight="1" x14ac:dyDescent="0.3">
      <c r="A45" s="5">
        <f>COUNTIFS(Entradas!$A$2:$A$3372,L45,Entradas!$AD$2:$AD$3372,"noticias")</f>
        <v>0</v>
      </c>
      <c r="B45" s="5">
        <f>COUNTIFS(Entradas!$A$2:$A$3372,L45,Entradas!$AD$2:$AD$3372,"materiales")</f>
        <v>0</v>
      </c>
      <c r="C45" s="5">
        <f>COUNTIFS(Entradas!$A$2:$A$3372,L45,Entradas!$AD$2:$AD$3372,"agenda")</f>
        <v>0</v>
      </c>
      <c r="D45" s="5">
        <f>COUNTIFS(Entradas!$A$2:$A$3372,L45,Entradas!$AD$2:$AD$3372,"agenda",Entradas!$P$2:$P$3372,"completado")</f>
        <v>0</v>
      </c>
      <c r="E45" s="5">
        <f>COUNTIFS(Entradas!$A$2:$A$3372,L45,Entradas!$AD$2:$AD$3372,"agenda",Entradas!$F$2:$F$3372,"interna")</f>
        <v>0</v>
      </c>
      <c r="F45" s="5">
        <f>COUNTIFS(Entradas!$A$2:$A$3372,L45,Entradas!$AD$2:$AD$3372,"agenda",Entradas!$F$2:$F$3372,"abierta a la comunidad")</f>
        <v>0</v>
      </c>
      <c r="G45" s="5">
        <f>COUNTIFS(Entradas!$A$2:$A$3372,L45,Entradas!$AD$2:$AD$3372,"agenda",Entradas!$E$2:$E$3372,"1")</f>
        <v>0</v>
      </c>
      <c r="H45" s="5">
        <f>COUNTIFS(Entradas!$A$2:$A$3372,L45,Entradas!$AD$2:$AD$3372,"agenda",Entradas!$E$2:$E$3372,"2")</f>
        <v>0</v>
      </c>
      <c r="I45" s="5">
        <f>COUNTIFS(Entradas!$A$2:$A$3372,L45,Entradas!$AD$2:$AD$3372,"agenda",Entradas!$E$2:$E$3372,"3")</f>
        <v>0</v>
      </c>
      <c r="J45" s="5">
        <f>COUNTIFS(Entradas!$A$2:$A$3372,L45,Entradas!$AD$2:$AD$3372,"agenda",Entradas!$E$2:$E$3372,"4")</f>
        <v>0</v>
      </c>
      <c r="L45">
        <v>361</v>
      </c>
      <c r="M45" t="s">
        <v>12193</v>
      </c>
      <c r="N45" t="s">
        <v>12194</v>
      </c>
      <c r="O45" t="s">
        <v>12195</v>
      </c>
      <c r="P45" s="6">
        <v>42471.118888888886</v>
      </c>
      <c r="Q45">
        <v>0</v>
      </c>
      <c r="R45" t="s">
        <v>12193</v>
      </c>
      <c r="S45" t="s">
        <v>12193</v>
      </c>
      <c r="W45" t="s">
        <v>8703</v>
      </c>
      <c r="X45" t="s">
        <v>8704</v>
      </c>
      <c r="Y45" t="s">
        <v>8705</v>
      </c>
      <c r="Z45">
        <v>0</v>
      </c>
      <c r="AA45" t="s">
        <v>8703</v>
      </c>
      <c r="AB45" t="s">
        <v>8706</v>
      </c>
      <c r="AC45">
        <v>0</v>
      </c>
      <c r="AF45" t="s">
        <v>12196</v>
      </c>
      <c r="AG45" t="s">
        <v>8707</v>
      </c>
      <c r="AH45" t="s">
        <v>12197</v>
      </c>
      <c r="AO45" t="s">
        <v>12198</v>
      </c>
      <c r="AU45" t="s">
        <v>2137</v>
      </c>
      <c r="AV45" t="s">
        <v>8709</v>
      </c>
      <c r="AX45">
        <v>5</v>
      </c>
      <c r="AY45" t="s">
        <v>8710</v>
      </c>
      <c r="BB45" t="s">
        <v>8769</v>
      </c>
      <c r="BC45" t="s">
        <v>8712</v>
      </c>
      <c r="BD45" t="s">
        <v>8780</v>
      </c>
      <c r="BE45" t="s">
        <v>8714</v>
      </c>
      <c r="BF45" t="s">
        <v>8715</v>
      </c>
      <c r="BG45">
        <v>0</v>
      </c>
      <c r="BH45" t="s">
        <v>8716</v>
      </c>
      <c r="BI45">
        <v>1</v>
      </c>
      <c r="BJ45" t="s">
        <v>8717</v>
      </c>
      <c r="BK45">
        <v>1</v>
      </c>
      <c r="BL45" s="2" t="s">
        <v>12199</v>
      </c>
      <c r="BM45" t="s">
        <v>8719</v>
      </c>
      <c r="BV45">
        <v>1980</v>
      </c>
      <c r="BW45" t="s">
        <v>8721</v>
      </c>
      <c r="BX45" t="s">
        <v>8823</v>
      </c>
      <c r="BY45" t="s">
        <v>8723</v>
      </c>
      <c r="BZ45" t="s">
        <v>8724</v>
      </c>
      <c r="CB45" t="s">
        <v>8725</v>
      </c>
      <c r="CC45" t="s">
        <v>12200</v>
      </c>
      <c r="CD45" t="s">
        <v>8726</v>
      </c>
      <c r="CE45" t="s">
        <v>12201</v>
      </c>
      <c r="CF45" t="s">
        <v>8727</v>
      </c>
      <c r="CG45" t="s">
        <v>8899</v>
      </c>
      <c r="CH45" t="s">
        <v>8729</v>
      </c>
      <c r="CI45" t="s">
        <v>12202</v>
      </c>
      <c r="CJ45" t="s">
        <v>8731</v>
      </c>
      <c r="CK45" t="s">
        <v>342</v>
      </c>
      <c r="CL45" t="s">
        <v>8732</v>
      </c>
      <c r="CM45" t="s">
        <v>12203</v>
      </c>
      <c r="CN45" t="s">
        <v>8733</v>
      </c>
    </row>
    <row r="46" spans="1:92" ht="15.75" customHeight="1" x14ac:dyDescent="0.3">
      <c r="A46" s="5">
        <f>COUNTIFS(Entradas!$A$2:$A$3372,L46,Entradas!$AD$2:$AD$3372,"noticias")</f>
        <v>0</v>
      </c>
      <c r="B46" s="5">
        <f>COUNTIFS(Entradas!$A$2:$A$3372,L46,Entradas!$AD$2:$AD$3372,"materiales")</f>
        <v>1</v>
      </c>
      <c r="C46" s="5">
        <f>COUNTIFS(Entradas!$A$2:$A$3372,L46,Entradas!$AD$2:$AD$3372,"agenda")</f>
        <v>1</v>
      </c>
      <c r="D46" s="5">
        <f>COUNTIFS(Entradas!$A$2:$A$3372,L46,Entradas!$AD$2:$AD$3372,"agenda",Entradas!$P$2:$P$3372,"completado")</f>
        <v>1</v>
      </c>
      <c r="E46" s="5">
        <f>COUNTIFS(Entradas!$A$2:$A$3372,L46,Entradas!$AD$2:$AD$3372,"agenda",Entradas!$F$2:$F$3372,"interna")</f>
        <v>1</v>
      </c>
      <c r="F46" s="5">
        <f>COUNTIFS(Entradas!$A$2:$A$3372,L46,Entradas!$AD$2:$AD$3372,"agenda",Entradas!$F$2:$F$3372,"abierta a la comunidad")</f>
        <v>0</v>
      </c>
      <c r="G46" s="5">
        <f>COUNTIFS(Entradas!$A$2:$A$3372,L46,Entradas!$AD$2:$AD$3372,"agenda",Entradas!$E$2:$E$3372,"1")</f>
        <v>0</v>
      </c>
      <c r="H46" s="5">
        <f>COUNTIFS(Entradas!$A$2:$A$3372,L46,Entradas!$AD$2:$AD$3372,"agenda",Entradas!$E$2:$E$3372,"2")</f>
        <v>1</v>
      </c>
      <c r="I46" s="5">
        <f>COUNTIFS(Entradas!$A$2:$A$3372,L46,Entradas!$AD$2:$AD$3372,"agenda",Entradas!$E$2:$E$3372,"3")</f>
        <v>0</v>
      </c>
      <c r="J46" s="5">
        <f>COUNTIFS(Entradas!$A$2:$A$3372,L46,Entradas!$AD$2:$AD$3372,"agenda",Entradas!$E$2:$E$3372,"4")</f>
        <v>0</v>
      </c>
      <c r="L46">
        <v>900</v>
      </c>
      <c r="M46" t="s">
        <v>1292</v>
      </c>
      <c r="N46" t="s">
        <v>12637</v>
      </c>
      <c r="O46" t="s">
        <v>1291</v>
      </c>
      <c r="P46" s="6">
        <v>42499.636122685188</v>
      </c>
      <c r="Q46">
        <v>0</v>
      </c>
      <c r="R46" t="s">
        <v>1292</v>
      </c>
      <c r="S46" t="s">
        <v>1292</v>
      </c>
      <c r="W46" t="s">
        <v>8703</v>
      </c>
      <c r="X46" t="s">
        <v>8704</v>
      </c>
      <c r="Y46" t="s">
        <v>8705</v>
      </c>
      <c r="Z46">
        <v>0</v>
      </c>
      <c r="AA46" t="s">
        <v>8703</v>
      </c>
      <c r="AB46" t="s">
        <v>8706</v>
      </c>
      <c r="AC46">
        <v>0</v>
      </c>
      <c r="AF46" t="s">
        <v>1288</v>
      </c>
      <c r="AG46" t="s">
        <v>8707</v>
      </c>
      <c r="AH46" t="s">
        <v>1289</v>
      </c>
      <c r="AU46" t="s">
        <v>1290</v>
      </c>
      <c r="AV46" t="s">
        <v>8709</v>
      </c>
      <c r="AX46">
        <v>5</v>
      </c>
      <c r="AY46" t="s">
        <v>8710</v>
      </c>
      <c r="BB46" t="s">
        <v>12638</v>
      </c>
      <c r="BC46" t="s">
        <v>8712</v>
      </c>
      <c r="BD46" t="s">
        <v>8952</v>
      </c>
      <c r="BE46" t="s">
        <v>8714</v>
      </c>
      <c r="BF46" t="s">
        <v>8715</v>
      </c>
      <c r="BG46">
        <v>0</v>
      </c>
      <c r="BH46" t="s">
        <v>8716</v>
      </c>
      <c r="BI46">
        <v>1</v>
      </c>
      <c r="BJ46" t="s">
        <v>8717</v>
      </c>
      <c r="BK46">
        <v>1</v>
      </c>
      <c r="BL46" s="2" t="s">
        <v>12639</v>
      </c>
      <c r="BM46" t="s">
        <v>8719</v>
      </c>
      <c r="BV46" t="s">
        <v>1291</v>
      </c>
      <c r="BW46" t="s">
        <v>8721</v>
      </c>
      <c r="BX46" t="s">
        <v>8823</v>
      </c>
      <c r="BY46" t="s">
        <v>8723</v>
      </c>
      <c r="BZ46" t="s">
        <v>8724</v>
      </c>
      <c r="CB46" t="s">
        <v>8725</v>
      </c>
      <c r="CC46" t="s">
        <v>12640</v>
      </c>
      <c r="CD46" t="s">
        <v>8726</v>
      </c>
      <c r="CE46" t="s">
        <v>1292</v>
      </c>
      <c r="CF46" t="s">
        <v>8727</v>
      </c>
      <c r="CG46" t="s">
        <v>9136</v>
      </c>
      <c r="CH46" t="s">
        <v>8729</v>
      </c>
      <c r="CI46" t="s">
        <v>12641</v>
      </c>
      <c r="CJ46" t="s">
        <v>8731</v>
      </c>
      <c r="CK46" t="s">
        <v>9459</v>
      </c>
      <c r="CL46" t="s">
        <v>8732</v>
      </c>
      <c r="CM46" t="s">
        <v>12642</v>
      </c>
      <c r="CN46" t="s">
        <v>8733</v>
      </c>
    </row>
    <row r="47" spans="1:92" ht="15.75" customHeight="1" x14ac:dyDescent="0.3">
      <c r="A47" s="5">
        <f>COUNTIFS(Entradas!$A$2:$A$3372,L47,Entradas!$AD$2:$AD$3372,"noticias")</f>
        <v>0</v>
      </c>
      <c r="B47" s="5">
        <f>COUNTIFS(Entradas!$A$2:$A$3372,L47,Entradas!$AD$2:$AD$3372,"materiales")</f>
        <v>0</v>
      </c>
      <c r="C47" s="5">
        <f>COUNTIFS(Entradas!$A$2:$A$3372,L47,Entradas!$AD$2:$AD$3372,"agenda")</f>
        <v>4</v>
      </c>
      <c r="D47" s="5">
        <f>COUNTIFS(Entradas!$A$2:$A$3372,L47,Entradas!$AD$2:$AD$3372,"agenda",Entradas!$P$2:$P$3372,"completado")</f>
        <v>3</v>
      </c>
      <c r="E47" s="5">
        <f>COUNTIFS(Entradas!$A$2:$A$3372,L47,Entradas!$AD$2:$AD$3372,"agenda",Entradas!$F$2:$F$3372,"interna")</f>
        <v>2</v>
      </c>
      <c r="F47" s="5">
        <f>COUNTIFS(Entradas!$A$2:$A$3372,L47,Entradas!$AD$2:$AD$3372,"agenda",Entradas!$F$2:$F$3372,"abierta a la comunidad")</f>
        <v>2</v>
      </c>
      <c r="G47" s="5">
        <f>COUNTIFS(Entradas!$A$2:$A$3372,L47,Entradas!$AD$2:$AD$3372,"agenda",Entradas!$E$2:$E$3372,"1")</f>
        <v>1</v>
      </c>
      <c r="H47" s="5">
        <f>COUNTIFS(Entradas!$A$2:$A$3372,L47,Entradas!$AD$2:$AD$3372,"agenda",Entradas!$E$2:$E$3372,"2")</f>
        <v>1</v>
      </c>
      <c r="I47" s="5">
        <f>COUNTIFS(Entradas!$A$2:$A$3372,L47,Entradas!$AD$2:$AD$3372,"agenda",Entradas!$E$2:$E$3372,"3")</f>
        <v>1</v>
      </c>
      <c r="J47" s="5">
        <f>COUNTIFS(Entradas!$A$2:$A$3372,L47,Entradas!$AD$2:$AD$3372,"agenda",Entradas!$E$2:$E$3372,"4")</f>
        <v>1</v>
      </c>
      <c r="L47">
        <v>1301</v>
      </c>
      <c r="M47" t="s">
        <v>12710</v>
      </c>
      <c r="N47" t="s">
        <v>12711</v>
      </c>
      <c r="O47" t="s">
        <v>12712</v>
      </c>
      <c r="P47" s="6">
        <v>42512.94017361111</v>
      </c>
      <c r="Q47">
        <v>0</v>
      </c>
      <c r="R47" t="s">
        <v>12710</v>
      </c>
      <c r="S47" t="s">
        <v>12710</v>
      </c>
      <c r="W47" t="s">
        <v>8703</v>
      </c>
      <c r="X47" t="s">
        <v>8704</v>
      </c>
      <c r="Y47" t="s">
        <v>8705</v>
      </c>
      <c r="Z47">
        <v>0</v>
      </c>
      <c r="AA47" t="s">
        <v>8703</v>
      </c>
      <c r="AB47" t="s">
        <v>8706</v>
      </c>
      <c r="AC47">
        <v>0</v>
      </c>
      <c r="AF47" t="s">
        <v>4285</v>
      </c>
      <c r="AG47" t="s">
        <v>8707</v>
      </c>
      <c r="AH47" t="s">
        <v>12713</v>
      </c>
      <c r="AI47" t="s">
        <v>12714</v>
      </c>
      <c r="AO47" t="s">
        <v>12715</v>
      </c>
      <c r="AU47" t="s">
        <v>2474</v>
      </c>
      <c r="AV47" t="s">
        <v>8709</v>
      </c>
      <c r="AX47">
        <v>5</v>
      </c>
      <c r="AY47" t="s">
        <v>8710</v>
      </c>
      <c r="BB47" t="s">
        <v>9037</v>
      </c>
      <c r="BC47" t="s">
        <v>8712</v>
      </c>
      <c r="BD47" t="s">
        <v>8875</v>
      </c>
      <c r="BE47" t="s">
        <v>8714</v>
      </c>
      <c r="BF47" t="s">
        <v>8715</v>
      </c>
      <c r="BG47">
        <v>1</v>
      </c>
      <c r="BH47" t="s">
        <v>8716</v>
      </c>
      <c r="BI47">
        <v>0</v>
      </c>
      <c r="BJ47" t="s">
        <v>8717</v>
      </c>
      <c r="BK47">
        <v>1</v>
      </c>
      <c r="BL47" t="s">
        <v>12716</v>
      </c>
      <c r="BM47" t="s">
        <v>8719</v>
      </c>
      <c r="BV47">
        <v>2050</v>
      </c>
      <c r="BW47" t="s">
        <v>8721</v>
      </c>
      <c r="BX47" t="s">
        <v>8823</v>
      </c>
      <c r="BY47" t="s">
        <v>8723</v>
      </c>
      <c r="BZ47" t="s">
        <v>8724</v>
      </c>
      <c r="CA47" t="s">
        <v>12717</v>
      </c>
      <c r="CB47" t="s">
        <v>8725</v>
      </c>
      <c r="CC47">
        <v>352232507</v>
      </c>
      <c r="CD47" t="s">
        <v>8726</v>
      </c>
      <c r="CE47" t="s">
        <v>12718</v>
      </c>
      <c r="CF47" t="s">
        <v>8727</v>
      </c>
      <c r="CG47" t="s">
        <v>8774</v>
      </c>
      <c r="CH47" t="s">
        <v>8729</v>
      </c>
      <c r="CI47" t="s">
        <v>12719</v>
      </c>
      <c r="CJ47" t="s">
        <v>8731</v>
      </c>
      <c r="CK47">
        <v>0</v>
      </c>
      <c r="CL47" t="s">
        <v>8732</v>
      </c>
      <c r="CN47" t="s">
        <v>8733</v>
      </c>
    </row>
    <row r="48" spans="1:92" ht="15.75" customHeight="1" x14ac:dyDescent="0.3">
      <c r="A48" s="5">
        <f>COUNTIFS(Entradas!$A$2:$A$3372,L48,Entradas!$AD$2:$AD$3372,"noticias")</f>
        <v>0</v>
      </c>
      <c r="B48" s="5">
        <f>COUNTIFS(Entradas!$A$2:$A$3372,L48,Entradas!$AD$2:$AD$3372,"materiales")</f>
        <v>0</v>
      </c>
      <c r="C48" s="5">
        <f>COUNTIFS(Entradas!$A$2:$A$3372,L48,Entradas!$AD$2:$AD$3372,"agenda")</f>
        <v>0</v>
      </c>
      <c r="D48" s="5">
        <f>COUNTIFS(Entradas!$A$2:$A$3372,L48,Entradas!$AD$2:$AD$3372,"agenda",Entradas!$P$2:$P$3372,"completado")</f>
        <v>0</v>
      </c>
      <c r="E48" s="5">
        <f>COUNTIFS(Entradas!$A$2:$A$3372,L48,Entradas!$AD$2:$AD$3372,"agenda",Entradas!$F$2:$F$3372,"interna")</f>
        <v>0</v>
      </c>
      <c r="F48" s="5">
        <f>COUNTIFS(Entradas!$A$2:$A$3372,L48,Entradas!$AD$2:$AD$3372,"agenda",Entradas!$F$2:$F$3372,"abierta a la comunidad")</f>
        <v>0</v>
      </c>
      <c r="G48" s="5">
        <f>COUNTIFS(Entradas!$A$2:$A$3372,L48,Entradas!$AD$2:$AD$3372,"agenda",Entradas!$E$2:$E$3372,"1")</f>
        <v>0</v>
      </c>
      <c r="H48" s="5">
        <f>COUNTIFS(Entradas!$A$2:$A$3372,L48,Entradas!$AD$2:$AD$3372,"agenda",Entradas!$E$2:$E$3372,"2")</f>
        <v>0</v>
      </c>
      <c r="I48" s="5">
        <f>COUNTIFS(Entradas!$A$2:$A$3372,L48,Entradas!$AD$2:$AD$3372,"agenda",Entradas!$E$2:$E$3372,"3")</f>
        <v>0</v>
      </c>
      <c r="J48" s="5">
        <f>COUNTIFS(Entradas!$A$2:$A$3372,L48,Entradas!$AD$2:$AD$3372,"agenda",Entradas!$E$2:$E$3372,"4")</f>
        <v>0</v>
      </c>
      <c r="L48">
        <v>269</v>
      </c>
      <c r="M48" t="s">
        <v>14563</v>
      </c>
      <c r="N48" t="s">
        <v>14564</v>
      </c>
      <c r="O48" t="s">
        <v>14565</v>
      </c>
      <c r="P48" s="6">
        <v>42464.680254629631</v>
      </c>
      <c r="Q48">
        <v>0</v>
      </c>
      <c r="R48" t="s">
        <v>14563</v>
      </c>
      <c r="S48" t="s">
        <v>14563</v>
      </c>
      <c r="W48" t="s">
        <v>8703</v>
      </c>
      <c r="X48" t="s">
        <v>8704</v>
      </c>
      <c r="Y48" t="s">
        <v>8705</v>
      </c>
      <c r="Z48">
        <v>0</v>
      </c>
      <c r="AA48" t="s">
        <v>8703</v>
      </c>
      <c r="AB48" t="s">
        <v>8706</v>
      </c>
      <c r="AC48">
        <v>0</v>
      </c>
      <c r="AF48" t="s">
        <v>14566</v>
      </c>
      <c r="AG48" t="s">
        <v>8707</v>
      </c>
      <c r="AH48" t="s">
        <v>14567</v>
      </c>
      <c r="AI48" t="s">
        <v>14568</v>
      </c>
      <c r="AO48" t="s">
        <v>14569</v>
      </c>
      <c r="AU48" t="s">
        <v>770</v>
      </c>
      <c r="AV48" t="s">
        <v>8709</v>
      </c>
      <c r="AX48">
        <v>5</v>
      </c>
      <c r="AY48" t="s">
        <v>8710</v>
      </c>
      <c r="BB48" t="s">
        <v>9550</v>
      </c>
      <c r="BC48" t="s">
        <v>8712</v>
      </c>
      <c r="BD48" t="s">
        <v>9293</v>
      </c>
      <c r="BE48" t="s">
        <v>8714</v>
      </c>
      <c r="BF48" t="s">
        <v>8715</v>
      </c>
      <c r="BG48">
        <v>0</v>
      </c>
      <c r="BH48" t="s">
        <v>8716</v>
      </c>
      <c r="BI48">
        <v>1</v>
      </c>
      <c r="BJ48" t="s">
        <v>8717</v>
      </c>
      <c r="BK48">
        <v>1</v>
      </c>
      <c r="BL48" t="s">
        <v>14570</v>
      </c>
      <c r="BM48" t="s">
        <v>8719</v>
      </c>
      <c r="BV48">
        <v>1604</v>
      </c>
      <c r="BW48" t="s">
        <v>8721</v>
      </c>
      <c r="BX48" t="s">
        <v>8823</v>
      </c>
      <c r="BY48" t="s">
        <v>8723</v>
      </c>
      <c r="BZ48" t="s">
        <v>8724</v>
      </c>
      <c r="CA48" t="s">
        <v>14571</v>
      </c>
      <c r="CB48" t="s">
        <v>8725</v>
      </c>
      <c r="CC48">
        <v>71538904</v>
      </c>
      <c r="CD48" t="s">
        <v>8726</v>
      </c>
      <c r="CE48" t="s">
        <v>14563</v>
      </c>
      <c r="CF48" t="s">
        <v>8727</v>
      </c>
      <c r="CG48" t="s">
        <v>8786</v>
      </c>
      <c r="CH48" t="s">
        <v>8729</v>
      </c>
      <c r="CI48" t="s">
        <v>14572</v>
      </c>
      <c r="CJ48" t="s">
        <v>8731</v>
      </c>
      <c r="CK48" t="s">
        <v>1783</v>
      </c>
      <c r="CL48" t="s">
        <v>8732</v>
      </c>
      <c r="CM48" t="s">
        <v>14573</v>
      </c>
      <c r="CN48" t="s">
        <v>8733</v>
      </c>
    </row>
    <row r="49" spans="1:92" ht="15.75" customHeight="1" x14ac:dyDescent="0.3">
      <c r="A49" s="5">
        <f>COUNTIFS(Entradas!$A$2:$A$3372,L49,Entradas!$AD$2:$AD$3372,"noticias")</f>
        <v>0</v>
      </c>
      <c r="B49" s="5">
        <f>COUNTIFS(Entradas!$A$2:$A$3372,L49,Entradas!$AD$2:$AD$3372,"materiales")</f>
        <v>0</v>
      </c>
      <c r="C49" s="5">
        <f>COUNTIFS(Entradas!$A$2:$A$3372,L49,Entradas!$AD$2:$AD$3372,"agenda")</f>
        <v>0</v>
      </c>
      <c r="D49" s="5">
        <f>COUNTIFS(Entradas!$A$2:$A$3372,L49,Entradas!$AD$2:$AD$3372,"agenda",Entradas!$P$2:$P$3372,"completado")</f>
        <v>0</v>
      </c>
      <c r="E49" s="5">
        <f>COUNTIFS(Entradas!$A$2:$A$3372,L49,Entradas!$AD$2:$AD$3372,"agenda",Entradas!$F$2:$F$3372,"interna")</f>
        <v>0</v>
      </c>
      <c r="F49" s="5">
        <f>COUNTIFS(Entradas!$A$2:$A$3372,L49,Entradas!$AD$2:$AD$3372,"agenda",Entradas!$F$2:$F$3372,"abierta a la comunidad")</f>
        <v>0</v>
      </c>
      <c r="G49" s="5">
        <f>COUNTIFS(Entradas!$A$2:$A$3372,L49,Entradas!$AD$2:$AD$3372,"agenda",Entradas!$E$2:$E$3372,"1")</f>
        <v>0</v>
      </c>
      <c r="H49" s="5">
        <f>COUNTIFS(Entradas!$A$2:$A$3372,L49,Entradas!$AD$2:$AD$3372,"agenda",Entradas!$E$2:$E$3372,"2")</f>
        <v>0</v>
      </c>
      <c r="I49" s="5">
        <f>COUNTIFS(Entradas!$A$2:$A$3372,L49,Entradas!$AD$2:$AD$3372,"agenda",Entradas!$E$2:$E$3372,"3")</f>
        <v>0</v>
      </c>
      <c r="J49" s="5">
        <f>COUNTIFS(Entradas!$A$2:$A$3372,L49,Entradas!$AD$2:$AD$3372,"agenda",Entradas!$E$2:$E$3372,"4")</f>
        <v>0</v>
      </c>
      <c r="L49">
        <v>1392</v>
      </c>
      <c r="M49" t="s">
        <v>14790</v>
      </c>
      <c r="N49" t="s">
        <v>14790</v>
      </c>
      <c r="O49" t="s">
        <v>14791</v>
      </c>
      <c r="P49" s="6">
        <v>42514.635752314818</v>
      </c>
      <c r="Q49">
        <v>0</v>
      </c>
      <c r="R49" t="s">
        <v>14790</v>
      </c>
      <c r="S49" t="s">
        <v>14790</v>
      </c>
      <c r="W49" t="s">
        <v>8703</v>
      </c>
      <c r="X49" t="s">
        <v>8704</v>
      </c>
      <c r="Y49" t="s">
        <v>8705</v>
      </c>
      <c r="Z49">
        <v>0</v>
      </c>
      <c r="AA49" t="s">
        <v>8703</v>
      </c>
      <c r="AB49" t="s">
        <v>8706</v>
      </c>
      <c r="AC49">
        <v>0</v>
      </c>
      <c r="AF49" t="s">
        <v>14792</v>
      </c>
      <c r="AG49" t="s">
        <v>8707</v>
      </c>
      <c r="AH49" t="s">
        <v>14793</v>
      </c>
      <c r="AI49" t="s">
        <v>14794</v>
      </c>
      <c r="AU49" t="s">
        <v>190</v>
      </c>
      <c r="AV49" t="s">
        <v>8709</v>
      </c>
      <c r="AX49">
        <v>5</v>
      </c>
      <c r="AY49" t="s">
        <v>8710</v>
      </c>
      <c r="BB49" t="s">
        <v>9344</v>
      </c>
      <c r="BC49" t="s">
        <v>8712</v>
      </c>
      <c r="BD49" t="s">
        <v>8952</v>
      </c>
      <c r="BE49" t="s">
        <v>8714</v>
      </c>
      <c r="BF49" t="s">
        <v>8715</v>
      </c>
      <c r="BG49">
        <v>1</v>
      </c>
      <c r="BH49" t="s">
        <v>8716</v>
      </c>
      <c r="BI49">
        <v>0</v>
      </c>
      <c r="BJ49" t="s">
        <v>8717</v>
      </c>
      <c r="BK49">
        <v>1</v>
      </c>
      <c r="BL49" t="s">
        <v>14795</v>
      </c>
      <c r="BM49" t="s">
        <v>8719</v>
      </c>
      <c r="BV49" t="s">
        <v>14796</v>
      </c>
      <c r="BW49" t="s">
        <v>8721</v>
      </c>
      <c r="BX49" t="s">
        <v>8823</v>
      </c>
      <c r="BY49" t="s">
        <v>8723</v>
      </c>
      <c r="BZ49" t="s">
        <v>8724</v>
      </c>
      <c r="CB49" t="s">
        <v>8725</v>
      </c>
      <c r="CD49" t="s">
        <v>8726</v>
      </c>
      <c r="CE49" t="s">
        <v>14797</v>
      </c>
      <c r="CF49" t="s">
        <v>8727</v>
      </c>
      <c r="CG49" t="s">
        <v>8825</v>
      </c>
      <c r="CH49" t="s">
        <v>8729</v>
      </c>
      <c r="CJ49" t="s">
        <v>8731</v>
      </c>
      <c r="CK49">
        <v>0</v>
      </c>
      <c r="CL49" t="s">
        <v>8732</v>
      </c>
      <c r="CN49" t="s">
        <v>8733</v>
      </c>
    </row>
    <row r="50" spans="1:92" ht="15.75" customHeight="1" x14ac:dyDescent="0.3">
      <c r="A50" s="5">
        <f>COUNTIFS(Entradas!$A$2:$A$3372,L50,Entradas!$AD$2:$AD$3372,"noticias")</f>
        <v>0</v>
      </c>
      <c r="B50" s="5">
        <f>COUNTIFS(Entradas!$A$2:$A$3372,L50,Entradas!$AD$2:$AD$3372,"materiales")</f>
        <v>0</v>
      </c>
      <c r="C50" s="5">
        <f>COUNTIFS(Entradas!$A$2:$A$3372,L50,Entradas!$AD$2:$AD$3372,"agenda")</f>
        <v>0</v>
      </c>
      <c r="D50" s="5">
        <f>COUNTIFS(Entradas!$A$2:$A$3372,L50,Entradas!$AD$2:$AD$3372,"agenda",Entradas!$P$2:$P$3372,"completado")</f>
        <v>0</v>
      </c>
      <c r="E50" s="5">
        <f>COUNTIFS(Entradas!$A$2:$A$3372,L50,Entradas!$AD$2:$AD$3372,"agenda",Entradas!$F$2:$F$3372,"interna")</f>
        <v>0</v>
      </c>
      <c r="F50" s="5">
        <f>COUNTIFS(Entradas!$A$2:$A$3372,L50,Entradas!$AD$2:$AD$3372,"agenda",Entradas!$F$2:$F$3372,"abierta a la comunidad")</f>
        <v>0</v>
      </c>
      <c r="G50" s="5">
        <f>COUNTIFS(Entradas!$A$2:$A$3372,L50,Entradas!$AD$2:$AD$3372,"agenda",Entradas!$E$2:$E$3372,"1")</f>
        <v>0</v>
      </c>
      <c r="H50" s="5">
        <f>COUNTIFS(Entradas!$A$2:$A$3372,L50,Entradas!$AD$2:$AD$3372,"agenda",Entradas!$E$2:$E$3372,"2")</f>
        <v>0</v>
      </c>
      <c r="I50" s="5">
        <f>COUNTIFS(Entradas!$A$2:$A$3372,L50,Entradas!$AD$2:$AD$3372,"agenda",Entradas!$E$2:$E$3372,"3")</f>
        <v>0</v>
      </c>
      <c r="J50" s="5">
        <f>COUNTIFS(Entradas!$A$2:$A$3372,L50,Entradas!$AD$2:$AD$3372,"agenda",Entradas!$E$2:$E$3372,"4")</f>
        <v>0</v>
      </c>
      <c r="L50">
        <v>1066</v>
      </c>
      <c r="M50" t="s">
        <v>14908</v>
      </c>
      <c r="N50" t="s">
        <v>14909</v>
      </c>
      <c r="O50" t="s">
        <v>14910</v>
      </c>
      <c r="P50" s="6">
        <v>42506.72724537037</v>
      </c>
      <c r="Q50">
        <v>0</v>
      </c>
      <c r="R50" t="s">
        <v>14908</v>
      </c>
      <c r="S50" t="s">
        <v>14908</v>
      </c>
      <c r="W50" t="s">
        <v>8703</v>
      </c>
      <c r="X50" t="s">
        <v>8704</v>
      </c>
      <c r="Y50" t="s">
        <v>8705</v>
      </c>
      <c r="Z50">
        <v>0</v>
      </c>
      <c r="AA50" t="s">
        <v>8703</v>
      </c>
      <c r="AB50" t="s">
        <v>8706</v>
      </c>
      <c r="AC50">
        <v>0</v>
      </c>
      <c r="AF50" t="s">
        <v>14911</v>
      </c>
      <c r="AG50" t="s">
        <v>8707</v>
      </c>
      <c r="AI50" t="s">
        <v>14912</v>
      </c>
      <c r="AU50" t="s">
        <v>770</v>
      </c>
      <c r="AV50" t="s">
        <v>8709</v>
      </c>
      <c r="AX50">
        <v>5</v>
      </c>
      <c r="AY50" t="s">
        <v>8710</v>
      </c>
      <c r="BB50" t="s">
        <v>8769</v>
      </c>
      <c r="BC50" t="s">
        <v>8712</v>
      </c>
      <c r="BD50" t="s">
        <v>9175</v>
      </c>
      <c r="BE50" t="s">
        <v>8714</v>
      </c>
      <c r="BF50" t="s">
        <v>8715</v>
      </c>
      <c r="BG50">
        <v>0</v>
      </c>
      <c r="BH50" t="s">
        <v>8716</v>
      </c>
      <c r="BI50">
        <v>0</v>
      </c>
      <c r="BJ50" t="s">
        <v>8717</v>
      </c>
      <c r="BK50">
        <v>0</v>
      </c>
      <c r="BM50" t="s">
        <v>8719</v>
      </c>
      <c r="BW50" t="s">
        <v>8721</v>
      </c>
      <c r="BX50" t="s">
        <v>8823</v>
      </c>
      <c r="BY50" t="s">
        <v>8723</v>
      </c>
      <c r="BZ50" t="s">
        <v>8724</v>
      </c>
      <c r="CB50" t="s">
        <v>8725</v>
      </c>
      <c r="CD50" t="s">
        <v>8726</v>
      </c>
      <c r="CF50" t="s">
        <v>8727</v>
      </c>
      <c r="CG50" t="s">
        <v>8825</v>
      </c>
      <c r="CH50" t="s">
        <v>8729</v>
      </c>
      <c r="CI50" t="s">
        <v>9019</v>
      </c>
      <c r="CJ50" t="s">
        <v>8731</v>
      </c>
      <c r="CK50">
        <v>0</v>
      </c>
      <c r="CL50" t="s">
        <v>8732</v>
      </c>
      <c r="CN50" t="s">
        <v>8733</v>
      </c>
    </row>
    <row r="51" spans="1:92" ht="15.75" customHeight="1" x14ac:dyDescent="0.3">
      <c r="A51" s="5">
        <f>COUNTIFS(Entradas!$A$2:$A$3372,L51,Entradas!$AD$2:$AD$3372,"noticias")</f>
        <v>5</v>
      </c>
      <c r="B51" s="5">
        <f>COUNTIFS(Entradas!$A$2:$A$3372,L51,Entradas!$AD$2:$AD$3372,"materiales")</f>
        <v>1</v>
      </c>
      <c r="C51" s="5">
        <f>COUNTIFS(Entradas!$A$2:$A$3372,L51,Entradas!$AD$2:$AD$3372,"agenda")</f>
        <v>5</v>
      </c>
      <c r="D51" s="5">
        <f>COUNTIFS(Entradas!$A$2:$A$3372,L51,Entradas!$AD$2:$AD$3372,"agenda",Entradas!$P$2:$P$3372,"completado")</f>
        <v>5</v>
      </c>
      <c r="E51" s="5">
        <f>COUNTIFS(Entradas!$A$2:$A$3372,L51,Entradas!$AD$2:$AD$3372,"agenda",Entradas!$F$2:$F$3372,"interna")</f>
        <v>5</v>
      </c>
      <c r="F51" s="5">
        <f>COUNTIFS(Entradas!$A$2:$A$3372,L51,Entradas!$AD$2:$AD$3372,"agenda",Entradas!$F$2:$F$3372,"abierta a la comunidad")</f>
        <v>0</v>
      </c>
      <c r="G51" s="5">
        <f>COUNTIFS(Entradas!$A$2:$A$3372,L51,Entradas!$AD$2:$AD$3372,"agenda",Entradas!$E$2:$E$3372,"1")</f>
        <v>0</v>
      </c>
      <c r="H51" s="5">
        <f>COUNTIFS(Entradas!$A$2:$A$3372,L51,Entradas!$AD$2:$AD$3372,"agenda",Entradas!$E$2:$E$3372,"2")</f>
        <v>5</v>
      </c>
      <c r="I51" s="5">
        <f>COUNTIFS(Entradas!$A$2:$A$3372,L51,Entradas!$AD$2:$AD$3372,"agenda",Entradas!$E$2:$E$3372,"3")</f>
        <v>0</v>
      </c>
      <c r="J51" s="5">
        <f>COUNTIFS(Entradas!$A$2:$A$3372,L51,Entradas!$AD$2:$AD$3372,"agenda",Entradas!$E$2:$E$3372,"4")</f>
        <v>0</v>
      </c>
      <c r="L51">
        <v>1240</v>
      </c>
      <c r="M51" t="s">
        <v>15046</v>
      </c>
      <c r="N51" t="s">
        <v>15047</v>
      </c>
      <c r="O51" t="s">
        <v>15048</v>
      </c>
      <c r="P51" s="6">
        <v>42510.147581018522</v>
      </c>
      <c r="Q51">
        <v>0</v>
      </c>
      <c r="R51" t="s">
        <v>15046</v>
      </c>
      <c r="S51" t="s">
        <v>15046</v>
      </c>
      <c r="W51" t="s">
        <v>8703</v>
      </c>
      <c r="X51" t="s">
        <v>8704</v>
      </c>
      <c r="Y51" t="s">
        <v>8705</v>
      </c>
      <c r="Z51">
        <v>0</v>
      </c>
      <c r="AA51" t="s">
        <v>8703</v>
      </c>
      <c r="AB51" t="s">
        <v>8706</v>
      </c>
      <c r="AC51">
        <v>0</v>
      </c>
      <c r="AF51" t="s">
        <v>15049</v>
      </c>
      <c r="AG51" t="s">
        <v>8707</v>
      </c>
      <c r="AH51" t="s">
        <v>15050</v>
      </c>
      <c r="AI51" t="s">
        <v>15051</v>
      </c>
      <c r="AO51" t="s">
        <v>15052</v>
      </c>
      <c r="AU51" t="s">
        <v>6468</v>
      </c>
      <c r="AV51" t="s">
        <v>8709</v>
      </c>
      <c r="AX51">
        <v>5</v>
      </c>
      <c r="AY51" t="s">
        <v>8710</v>
      </c>
      <c r="BB51" t="s">
        <v>15053</v>
      </c>
      <c r="BC51" t="s">
        <v>8712</v>
      </c>
      <c r="BD51" t="s">
        <v>9013</v>
      </c>
      <c r="BE51" t="s">
        <v>8714</v>
      </c>
      <c r="BF51" t="s">
        <v>8715</v>
      </c>
      <c r="BG51">
        <v>0</v>
      </c>
      <c r="BH51" t="s">
        <v>8716</v>
      </c>
      <c r="BI51">
        <v>0</v>
      </c>
      <c r="BJ51" t="s">
        <v>8717</v>
      </c>
      <c r="BK51">
        <v>0</v>
      </c>
      <c r="BM51" t="s">
        <v>8719</v>
      </c>
      <c r="BV51">
        <v>14825</v>
      </c>
      <c r="BW51" t="s">
        <v>8721</v>
      </c>
      <c r="BX51" t="s">
        <v>8823</v>
      </c>
      <c r="BY51" t="s">
        <v>8723</v>
      </c>
      <c r="BZ51" t="s">
        <v>8724</v>
      </c>
      <c r="CB51" t="s">
        <v>8725</v>
      </c>
      <c r="CC51">
        <v>965691221</v>
      </c>
      <c r="CD51" t="s">
        <v>8726</v>
      </c>
      <c r="CE51" t="s">
        <v>15046</v>
      </c>
      <c r="CF51" t="s">
        <v>8727</v>
      </c>
      <c r="CG51" t="s">
        <v>8786</v>
      </c>
      <c r="CH51" t="s">
        <v>8729</v>
      </c>
      <c r="CI51" t="s">
        <v>15054</v>
      </c>
      <c r="CJ51" t="s">
        <v>8731</v>
      </c>
      <c r="CK51">
        <v>0</v>
      </c>
      <c r="CL51" t="s">
        <v>8732</v>
      </c>
      <c r="CN51" t="s">
        <v>8733</v>
      </c>
    </row>
    <row r="52" spans="1:92" ht="15.75" customHeight="1" x14ac:dyDescent="0.3">
      <c r="A52" s="5">
        <f>COUNTIFS(Entradas!$A$2:$A$3372,L52,Entradas!$AD$2:$AD$3372,"noticias")</f>
        <v>0</v>
      </c>
      <c r="B52" s="5">
        <f>COUNTIFS(Entradas!$A$2:$A$3372,L52,Entradas!$AD$2:$AD$3372,"materiales")</f>
        <v>31</v>
      </c>
      <c r="C52" s="5">
        <f>COUNTIFS(Entradas!$A$2:$A$3372,L52,Entradas!$AD$2:$AD$3372,"agenda")</f>
        <v>0</v>
      </c>
      <c r="D52" s="5">
        <f>COUNTIFS(Entradas!$A$2:$A$3372,L52,Entradas!$AD$2:$AD$3372,"agenda",Entradas!$P$2:$P$3372,"completado")</f>
        <v>0</v>
      </c>
      <c r="E52" s="5">
        <f>COUNTIFS(Entradas!$A$2:$A$3372,L52,Entradas!$AD$2:$AD$3372,"agenda",Entradas!$F$2:$F$3372,"interna")</f>
        <v>0</v>
      </c>
      <c r="F52" s="5">
        <f>COUNTIFS(Entradas!$A$2:$A$3372,L52,Entradas!$AD$2:$AD$3372,"agenda",Entradas!$F$2:$F$3372,"abierta a la comunidad")</f>
        <v>0</v>
      </c>
      <c r="G52" s="5">
        <f>COUNTIFS(Entradas!$A$2:$A$3372,L52,Entradas!$AD$2:$AD$3372,"agenda",Entradas!$E$2:$E$3372,"1")</f>
        <v>0</v>
      </c>
      <c r="H52" s="5">
        <f>COUNTIFS(Entradas!$A$2:$A$3372,L52,Entradas!$AD$2:$AD$3372,"agenda",Entradas!$E$2:$E$3372,"2")</f>
        <v>0</v>
      </c>
      <c r="I52" s="5">
        <f>COUNTIFS(Entradas!$A$2:$A$3372,L52,Entradas!$AD$2:$AD$3372,"agenda",Entradas!$E$2:$E$3372,"3")</f>
        <v>0</v>
      </c>
      <c r="J52" s="5">
        <f>COUNTIFS(Entradas!$A$2:$A$3372,L52,Entradas!$AD$2:$AD$3372,"agenda",Entradas!$E$2:$E$3372,"4")</f>
        <v>0</v>
      </c>
      <c r="L52">
        <v>96</v>
      </c>
      <c r="M52" t="s">
        <v>15357</v>
      </c>
      <c r="N52" t="s">
        <v>15358</v>
      </c>
      <c r="O52" t="s">
        <v>15359</v>
      </c>
      <c r="P52" s="6">
        <v>42451.602268518516</v>
      </c>
      <c r="Q52">
        <v>0</v>
      </c>
      <c r="R52" t="s">
        <v>15357</v>
      </c>
      <c r="S52" t="s">
        <v>15357</v>
      </c>
      <c r="W52" t="s">
        <v>8703</v>
      </c>
      <c r="X52" t="s">
        <v>8704</v>
      </c>
      <c r="Y52" t="s">
        <v>8705</v>
      </c>
      <c r="Z52">
        <v>0</v>
      </c>
      <c r="AA52" t="s">
        <v>8703</v>
      </c>
      <c r="AB52" t="s">
        <v>8706</v>
      </c>
      <c r="AC52">
        <v>0</v>
      </c>
      <c r="AF52" t="s">
        <v>15357</v>
      </c>
      <c r="AG52" t="s">
        <v>8707</v>
      </c>
      <c r="AH52" t="s">
        <v>15360</v>
      </c>
      <c r="AI52" t="s">
        <v>15361</v>
      </c>
      <c r="AU52" t="s">
        <v>15362</v>
      </c>
      <c r="AV52" t="s">
        <v>8709</v>
      </c>
      <c r="AX52">
        <v>5</v>
      </c>
      <c r="AY52" t="s">
        <v>8710</v>
      </c>
      <c r="BB52" t="s">
        <v>15363</v>
      </c>
      <c r="BC52" t="s">
        <v>8712</v>
      </c>
      <c r="BD52" t="s">
        <v>8875</v>
      </c>
      <c r="BE52" t="s">
        <v>8714</v>
      </c>
      <c r="BF52" t="s">
        <v>8715</v>
      </c>
      <c r="BG52">
        <v>1</v>
      </c>
      <c r="BH52" t="s">
        <v>8716</v>
      </c>
      <c r="BI52">
        <v>1</v>
      </c>
      <c r="BJ52" t="s">
        <v>8717</v>
      </c>
      <c r="BK52">
        <v>1</v>
      </c>
      <c r="BL52" s="2" t="s">
        <v>15364</v>
      </c>
      <c r="BM52" t="s">
        <v>8719</v>
      </c>
      <c r="BV52" t="s">
        <v>15365</v>
      </c>
      <c r="BW52" t="s">
        <v>8721</v>
      </c>
      <c r="BX52" t="s">
        <v>8823</v>
      </c>
      <c r="BY52" t="s">
        <v>8723</v>
      </c>
      <c r="BZ52" t="s">
        <v>8724</v>
      </c>
      <c r="CB52" t="s">
        <v>8725</v>
      </c>
      <c r="CC52" t="s">
        <v>15366</v>
      </c>
      <c r="CD52" t="s">
        <v>8726</v>
      </c>
      <c r="CE52" t="s">
        <v>15367</v>
      </c>
      <c r="CF52" t="s">
        <v>8727</v>
      </c>
      <c r="CG52" t="s">
        <v>8899</v>
      </c>
      <c r="CH52" t="s">
        <v>8729</v>
      </c>
      <c r="CI52" t="s">
        <v>14700</v>
      </c>
      <c r="CJ52" t="s">
        <v>8731</v>
      </c>
      <c r="CK52" t="s">
        <v>9459</v>
      </c>
      <c r="CL52" t="s">
        <v>8732</v>
      </c>
      <c r="CM52" t="s">
        <v>15368</v>
      </c>
      <c r="CN52" t="s">
        <v>8733</v>
      </c>
    </row>
    <row r="53" spans="1:92" ht="15.75" customHeight="1" x14ac:dyDescent="0.3">
      <c r="A53" s="5">
        <f>COUNTIFS(Entradas!$A$2:$A$3372,L53,Entradas!$AD$2:$AD$3372,"noticias")</f>
        <v>0</v>
      </c>
      <c r="B53" s="5">
        <f>COUNTIFS(Entradas!$A$2:$A$3372,L53,Entradas!$AD$2:$AD$3372,"materiales")</f>
        <v>0</v>
      </c>
      <c r="C53" s="5">
        <f>COUNTIFS(Entradas!$A$2:$A$3372,L53,Entradas!$AD$2:$AD$3372,"agenda")</f>
        <v>0</v>
      </c>
      <c r="D53" s="5">
        <f>COUNTIFS(Entradas!$A$2:$A$3372,L53,Entradas!$AD$2:$AD$3372,"agenda",Entradas!$P$2:$P$3372,"completado")</f>
        <v>0</v>
      </c>
      <c r="E53" s="5">
        <f>COUNTIFS(Entradas!$A$2:$A$3372,L53,Entradas!$AD$2:$AD$3372,"agenda",Entradas!$F$2:$F$3372,"interna")</f>
        <v>0</v>
      </c>
      <c r="F53" s="5">
        <f>COUNTIFS(Entradas!$A$2:$A$3372,L53,Entradas!$AD$2:$AD$3372,"agenda",Entradas!$F$2:$F$3372,"abierta a la comunidad")</f>
        <v>0</v>
      </c>
      <c r="G53" s="5">
        <f>COUNTIFS(Entradas!$A$2:$A$3372,L53,Entradas!$AD$2:$AD$3372,"agenda",Entradas!$E$2:$E$3372,"1")</f>
        <v>0</v>
      </c>
      <c r="H53" s="5">
        <f>COUNTIFS(Entradas!$A$2:$A$3372,L53,Entradas!$AD$2:$AD$3372,"agenda",Entradas!$E$2:$E$3372,"2")</f>
        <v>0</v>
      </c>
      <c r="I53" s="5">
        <f>COUNTIFS(Entradas!$A$2:$A$3372,L53,Entradas!$AD$2:$AD$3372,"agenda",Entradas!$E$2:$E$3372,"3")</f>
        <v>0</v>
      </c>
      <c r="J53" s="5">
        <f>COUNTIFS(Entradas!$A$2:$A$3372,L53,Entradas!$AD$2:$AD$3372,"agenda",Entradas!$E$2:$E$3372,"4")</f>
        <v>0</v>
      </c>
      <c r="L53">
        <v>126</v>
      </c>
      <c r="M53" t="s">
        <v>16102</v>
      </c>
      <c r="N53" t="s">
        <v>16103</v>
      </c>
      <c r="O53" t="s">
        <v>16104</v>
      </c>
      <c r="P53" s="6">
        <v>42452.595960648148</v>
      </c>
      <c r="Q53">
        <v>0</v>
      </c>
      <c r="R53" t="s">
        <v>16102</v>
      </c>
      <c r="S53" t="s">
        <v>16102</v>
      </c>
      <c r="W53" t="s">
        <v>8703</v>
      </c>
      <c r="X53" t="s">
        <v>8704</v>
      </c>
      <c r="Y53" t="s">
        <v>8705</v>
      </c>
      <c r="Z53">
        <v>0</v>
      </c>
      <c r="AA53" t="s">
        <v>8703</v>
      </c>
      <c r="AB53" t="s">
        <v>8706</v>
      </c>
      <c r="AC53">
        <v>0</v>
      </c>
      <c r="AF53" t="s">
        <v>16105</v>
      </c>
      <c r="AG53" t="s">
        <v>8707</v>
      </c>
      <c r="AH53" t="s">
        <v>16106</v>
      </c>
      <c r="AI53" t="s">
        <v>16107</v>
      </c>
      <c r="AO53" t="s">
        <v>16108</v>
      </c>
      <c r="AU53" t="s">
        <v>4682</v>
      </c>
      <c r="AV53" t="s">
        <v>8709</v>
      </c>
      <c r="AX53">
        <v>5</v>
      </c>
      <c r="AY53" t="s">
        <v>8710</v>
      </c>
      <c r="BB53" t="s">
        <v>16109</v>
      </c>
      <c r="BC53" t="s">
        <v>8712</v>
      </c>
      <c r="BD53" t="s">
        <v>9175</v>
      </c>
      <c r="BE53" t="s">
        <v>8714</v>
      </c>
      <c r="BF53" t="s">
        <v>8715</v>
      </c>
      <c r="BG53">
        <v>0</v>
      </c>
      <c r="BH53" t="s">
        <v>8716</v>
      </c>
      <c r="BI53">
        <v>0</v>
      </c>
      <c r="BJ53" t="s">
        <v>8717</v>
      </c>
      <c r="BK53">
        <v>1</v>
      </c>
      <c r="BL53" s="2" t="s">
        <v>16110</v>
      </c>
      <c r="BM53" t="s">
        <v>8719</v>
      </c>
      <c r="BV53" t="s">
        <v>16111</v>
      </c>
      <c r="BW53" t="s">
        <v>8721</v>
      </c>
      <c r="BX53" t="s">
        <v>8823</v>
      </c>
      <c r="BY53" t="s">
        <v>8723</v>
      </c>
      <c r="BZ53" t="s">
        <v>8724</v>
      </c>
      <c r="CA53" t="s">
        <v>16112</v>
      </c>
      <c r="CB53" t="s">
        <v>8725</v>
      </c>
      <c r="CC53" t="s">
        <v>16113</v>
      </c>
      <c r="CD53" t="s">
        <v>8726</v>
      </c>
      <c r="CE53" t="s">
        <v>16114</v>
      </c>
      <c r="CF53" t="s">
        <v>8727</v>
      </c>
      <c r="CG53" t="s">
        <v>8825</v>
      </c>
      <c r="CH53" t="s">
        <v>8729</v>
      </c>
      <c r="CI53" t="s">
        <v>16115</v>
      </c>
      <c r="CJ53" t="s">
        <v>8731</v>
      </c>
      <c r="CK53" t="s">
        <v>5497</v>
      </c>
      <c r="CL53" t="s">
        <v>8732</v>
      </c>
      <c r="CM53" t="s">
        <v>16116</v>
      </c>
      <c r="CN53" t="s">
        <v>8733</v>
      </c>
    </row>
    <row r="54" spans="1:92" ht="15.75" customHeight="1" x14ac:dyDescent="0.3">
      <c r="A54" s="5">
        <f>COUNTIFS(Entradas!$A$2:$A$3372,L54,Entradas!$AD$2:$AD$3372,"noticias")</f>
        <v>0</v>
      </c>
      <c r="B54" s="5">
        <f>COUNTIFS(Entradas!$A$2:$A$3372,L54,Entradas!$AD$2:$AD$3372,"materiales")</f>
        <v>0</v>
      </c>
      <c r="C54" s="5">
        <f>COUNTIFS(Entradas!$A$2:$A$3372,L54,Entradas!$AD$2:$AD$3372,"agenda")</f>
        <v>0</v>
      </c>
      <c r="D54" s="5">
        <f>COUNTIFS(Entradas!$A$2:$A$3372,L54,Entradas!$AD$2:$AD$3372,"agenda",Entradas!$P$2:$P$3372,"completado")</f>
        <v>0</v>
      </c>
      <c r="E54" s="5">
        <f>COUNTIFS(Entradas!$A$2:$A$3372,L54,Entradas!$AD$2:$AD$3372,"agenda",Entradas!$F$2:$F$3372,"interna")</f>
        <v>0</v>
      </c>
      <c r="F54" s="5">
        <f>COUNTIFS(Entradas!$A$2:$A$3372,L54,Entradas!$AD$2:$AD$3372,"agenda",Entradas!$F$2:$F$3372,"abierta a la comunidad")</f>
        <v>0</v>
      </c>
      <c r="G54" s="5">
        <f>COUNTIFS(Entradas!$A$2:$A$3372,L54,Entradas!$AD$2:$AD$3372,"agenda",Entradas!$E$2:$E$3372,"1")</f>
        <v>0</v>
      </c>
      <c r="H54" s="5">
        <f>COUNTIFS(Entradas!$A$2:$A$3372,L54,Entradas!$AD$2:$AD$3372,"agenda",Entradas!$E$2:$E$3372,"2")</f>
        <v>0</v>
      </c>
      <c r="I54" s="5">
        <f>COUNTIFS(Entradas!$A$2:$A$3372,L54,Entradas!$AD$2:$AD$3372,"agenda",Entradas!$E$2:$E$3372,"3")</f>
        <v>0</v>
      </c>
      <c r="J54" s="5">
        <f>COUNTIFS(Entradas!$A$2:$A$3372,L54,Entradas!$AD$2:$AD$3372,"agenda",Entradas!$E$2:$E$3372,"4")</f>
        <v>0</v>
      </c>
      <c r="L54">
        <v>547</v>
      </c>
      <c r="M54" t="s">
        <v>16161</v>
      </c>
      <c r="N54" t="s">
        <v>16162</v>
      </c>
      <c r="O54" t="s">
        <v>16163</v>
      </c>
      <c r="P54" s="6">
        <v>42479.662442129629</v>
      </c>
      <c r="Q54">
        <v>0</v>
      </c>
      <c r="R54" t="s">
        <v>16161</v>
      </c>
      <c r="S54" t="s">
        <v>16161</v>
      </c>
      <c r="W54" t="s">
        <v>8703</v>
      </c>
      <c r="X54" t="s">
        <v>8704</v>
      </c>
      <c r="Y54" t="s">
        <v>8705</v>
      </c>
      <c r="Z54">
        <v>0</v>
      </c>
      <c r="AA54" t="s">
        <v>8703</v>
      </c>
      <c r="AB54" t="s">
        <v>8706</v>
      </c>
      <c r="AC54">
        <v>0</v>
      </c>
      <c r="AF54" t="s">
        <v>16164</v>
      </c>
      <c r="AG54" t="s">
        <v>8707</v>
      </c>
      <c r="AH54" t="s">
        <v>16165</v>
      </c>
      <c r="AU54" t="s">
        <v>2474</v>
      </c>
      <c r="AV54" t="s">
        <v>8709</v>
      </c>
      <c r="AX54">
        <v>5</v>
      </c>
      <c r="AY54" t="s">
        <v>8710</v>
      </c>
      <c r="BB54" t="s">
        <v>8896</v>
      </c>
      <c r="BC54" t="s">
        <v>8712</v>
      </c>
      <c r="BD54" t="s">
        <v>8875</v>
      </c>
      <c r="BE54" t="s">
        <v>8714</v>
      </c>
      <c r="BF54" t="s">
        <v>8715</v>
      </c>
      <c r="BG54">
        <v>1</v>
      </c>
      <c r="BH54" t="s">
        <v>8716</v>
      </c>
      <c r="BI54">
        <v>1</v>
      </c>
      <c r="BJ54" t="s">
        <v>8717</v>
      </c>
      <c r="BK54">
        <v>1</v>
      </c>
      <c r="BL54" t="s">
        <v>16166</v>
      </c>
      <c r="BM54" t="s">
        <v>8719</v>
      </c>
      <c r="BV54">
        <v>2047</v>
      </c>
      <c r="BW54" t="s">
        <v>8721</v>
      </c>
      <c r="BX54" t="s">
        <v>8823</v>
      </c>
      <c r="BY54" t="s">
        <v>8723</v>
      </c>
      <c r="BZ54" t="s">
        <v>8724</v>
      </c>
      <c r="CB54" t="s">
        <v>8725</v>
      </c>
      <c r="CC54">
        <v>352212238</v>
      </c>
      <c r="CD54" t="s">
        <v>8726</v>
      </c>
      <c r="CE54" t="s">
        <v>16161</v>
      </c>
      <c r="CF54" t="s">
        <v>8727</v>
      </c>
      <c r="CG54" t="s">
        <v>8728</v>
      </c>
      <c r="CH54" t="s">
        <v>8729</v>
      </c>
      <c r="CJ54" t="s">
        <v>8731</v>
      </c>
      <c r="CK54" t="s">
        <v>9459</v>
      </c>
      <c r="CL54" t="s">
        <v>8732</v>
      </c>
      <c r="CM54" t="s">
        <v>2898</v>
      </c>
      <c r="CN54" t="s">
        <v>8733</v>
      </c>
    </row>
    <row r="55" spans="1:92" ht="15.75" customHeight="1" x14ac:dyDescent="0.3">
      <c r="A55" s="5">
        <f>COUNTIFS(Entradas!$A$2:$A$3372,L55,Entradas!$AD$2:$AD$3372,"noticias")</f>
        <v>0</v>
      </c>
      <c r="B55" s="5">
        <f>COUNTIFS(Entradas!$A$2:$A$3372,L55,Entradas!$AD$2:$AD$3372,"materiales")</f>
        <v>0</v>
      </c>
      <c r="C55" s="5">
        <f>COUNTIFS(Entradas!$A$2:$A$3372,L55,Entradas!$AD$2:$AD$3372,"agenda")</f>
        <v>3</v>
      </c>
      <c r="D55" s="5">
        <f>COUNTIFS(Entradas!$A$2:$A$3372,L55,Entradas!$AD$2:$AD$3372,"agenda",Entradas!$P$2:$P$3372,"completado")</f>
        <v>0</v>
      </c>
      <c r="E55" s="5">
        <f>COUNTIFS(Entradas!$A$2:$A$3372,L55,Entradas!$AD$2:$AD$3372,"agenda",Entradas!$F$2:$F$3372,"interna")</f>
        <v>3</v>
      </c>
      <c r="F55" s="5">
        <f>COUNTIFS(Entradas!$A$2:$A$3372,L55,Entradas!$AD$2:$AD$3372,"agenda",Entradas!$F$2:$F$3372,"abierta a la comunidad")</f>
        <v>0</v>
      </c>
      <c r="G55" s="5">
        <f>COUNTIFS(Entradas!$A$2:$A$3372,L55,Entradas!$AD$2:$AD$3372,"agenda",Entradas!$E$2:$E$3372,"1")</f>
        <v>0</v>
      </c>
      <c r="H55" s="5">
        <f>COUNTIFS(Entradas!$A$2:$A$3372,L55,Entradas!$AD$2:$AD$3372,"agenda",Entradas!$E$2:$E$3372,"2")</f>
        <v>1</v>
      </c>
      <c r="I55" s="5">
        <f>COUNTIFS(Entradas!$A$2:$A$3372,L55,Entradas!$AD$2:$AD$3372,"agenda",Entradas!$E$2:$E$3372,"3")</f>
        <v>0</v>
      </c>
      <c r="J55" s="5">
        <f>COUNTIFS(Entradas!$A$2:$A$3372,L55,Entradas!$AD$2:$AD$3372,"agenda",Entradas!$E$2:$E$3372,"4")</f>
        <v>2</v>
      </c>
      <c r="L55">
        <v>1108</v>
      </c>
      <c r="M55" t="s">
        <v>16344</v>
      </c>
      <c r="N55" t="s">
        <v>16345</v>
      </c>
      <c r="O55" t="s">
        <v>16346</v>
      </c>
      <c r="P55" s="6">
        <v>42507.599050925928</v>
      </c>
      <c r="Q55">
        <v>0</v>
      </c>
      <c r="R55" t="s">
        <v>16344</v>
      </c>
      <c r="S55" t="s">
        <v>16344</v>
      </c>
      <c r="W55" t="s">
        <v>8703</v>
      </c>
      <c r="X55" t="s">
        <v>8704</v>
      </c>
      <c r="Y55" t="s">
        <v>8705</v>
      </c>
      <c r="Z55">
        <v>0</v>
      </c>
      <c r="AA55" t="s">
        <v>8703</v>
      </c>
      <c r="AB55" t="s">
        <v>8706</v>
      </c>
      <c r="AC55">
        <v>0</v>
      </c>
      <c r="AF55" t="s">
        <v>16347</v>
      </c>
      <c r="AG55" t="s">
        <v>8707</v>
      </c>
      <c r="AH55" t="s">
        <v>16348</v>
      </c>
      <c r="AU55" t="s">
        <v>16349</v>
      </c>
      <c r="AV55" t="s">
        <v>8709</v>
      </c>
      <c r="AX55">
        <v>5</v>
      </c>
      <c r="AY55" t="s">
        <v>8710</v>
      </c>
      <c r="BB55" t="s">
        <v>10754</v>
      </c>
      <c r="BC55" t="s">
        <v>8712</v>
      </c>
      <c r="BD55" t="s">
        <v>9055</v>
      </c>
      <c r="BE55" t="s">
        <v>8714</v>
      </c>
      <c r="BF55" t="s">
        <v>8715</v>
      </c>
      <c r="BG55">
        <v>1</v>
      </c>
      <c r="BH55" t="s">
        <v>8716</v>
      </c>
      <c r="BI55">
        <v>0</v>
      </c>
      <c r="BJ55" t="s">
        <v>8717</v>
      </c>
      <c r="BK55">
        <v>1</v>
      </c>
      <c r="BL55" t="s">
        <v>16350</v>
      </c>
      <c r="BM55" t="s">
        <v>8719</v>
      </c>
      <c r="BV55">
        <v>1437</v>
      </c>
      <c r="BW55" t="s">
        <v>8721</v>
      </c>
      <c r="BX55" t="s">
        <v>8823</v>
      </c>
      <c r="BY55" t="s">
        <v>8723</v>
      </c>
      <c r="BZ55" t="s">
        <v>8724</v>
      </c>
      <c r="CA55" t="s">
        <v>16351</v>
      </c>
      <c r="CB55" t="s">
        <v>8725</v>
      </c>
      <c r="CC55" t="s">
        <v>16352</v>
      </c>
      <c r="CD55" t="s">
        <v>8726</v>
      </c>
      <c r="CE55" t="s">
        <v>16344</v>
      </c>
      <c r="CF55" t="s">
        <v>8727</v>
      </c>
      <c r="CG55" t="s">
        <v>8728</v>
      </c>
      <c r="CH55" t="s">
        <v>8729</v>
      </c>
      <c r="CI55" t="s">
        <v>16353</v>
      </c>
      <c r="CJ55" t="s">
        <v>8731</v>
      </c>
      <c r="CK55">
        <v>0</v>
      </c>
      <c r="CL55" t="s">
        <v>8732</v>
      </c>
      <c r="CN55" t="s">
        <v>8733</v>
      </c>
    </row>
    <row r="56" spans="1:92" ht="15.75" customHeight="1" x14ac:dyDescent="0.3">
      <c r="A56" s="5">
        <f>COUNTIFS(Entradas!$A$2:$A$3372,L56,Entradas!$AD$2:$AD$3372,"noticias")</f>
        <v>0</v>
      </c>
      <c r="B56" s="5">
        <f>COUNTIFS(Entradas!$A$2:$A$3372,L56,Entradas!$AD$2:$AD$3372,"materiales")</f>
        <v>0</v>
      </c>
      <c r="C56" s="5">
        <f>COUNTIFS(Entradas!$A$2:$A$3372,L56,Entradas!$AD$2:$AD$3372,"agenda")</f>
        <v>0</v>
      </c>
      <c r="D56" s="5">
        <f>COUNTIFS(Entradas!$A$2:$A$3372,L56,Entradas!$AD$2:$AD$3372,"agenda",Entradas!$P$2:$P$3372,"completado")</f>
        <v>0</v>
      </c>
      <c r="E56" s="5">
        <f>COUNTIFS(Entradas!$A$2:$A$3372,L56,Entradas!$AD$2:$AD$3372,"agenda",Entradas!$F$2:$F$3372,"interna")</f>
        <v>0</v>
      </c>
      <c r="F56" s="5">
        <f>COUNTIFS(Entradas!$A$2:$A$3372,L56,Entradas!$AD$2:$AD$3372,"agenda",Entradas!$F$2:$F$3372,"abierta a la comunidad")</f>
        <v>0</v>
      </c>
      <c r="G56" s="5">
        <f>COUNTIFS(Entradas!$A$2:$A$3372,L56,Entradas!$AD$2:$AD$3372,"agenda",Entradas!$E$2:$E$3372,"1")</f>
        <v>0</v>
      </c>
      <c r="H56" s="5">
        <f>COUNTIFS(Entradas!$A$2:$A$3372,L56,Entradas!$AD$2:$AD$3372,"agenda",Entradas!$E$2:$E$3372,"2")</f>
        <v>0</v>
      </c>
      <c r="I56" s="5">
        <f>COUNTIFS(Entradas!$A$2:$A$3372,L56,Entradas!$AD$2:$AD$3372,"agenda",Entradas!$E$2:$E$3372,"3")</f>
        <v>0</v>
      </c>
      <c r="J56" s="5">
        <f>COUNTIFS(Entradas!$A$2:$A$3372,L56,Entradas!$AD$2:$AD$3372,"agenda",Entradas!$E$2:$E$3372,"4")</f>
        <v>0</v>
      </c>
      <c r="L56">
        <v>255</v>
      </c>
      <c r="M56" t="s">
        <v>16465</v>
      </c>
      <c r="N56" t="s">
        <v>16466</v>
      </c>
      <c r="O56" t="s">
        <v>16467</v>
      </c>
      <c r="P56" s="6">
        <v>42463.922939814816</v>
      </c>
      <c r="Q56">
        <v>0</v>
      </c>
      <c r="R56" t="s">
        <v>16465</v>
      </c>
      <c r="S56" t="s">
        <v>16465</v>
      </c>
      <c r="W56" t="s">
        <v>8703</v>
      </c>
      <c r="X56" t="s">
        <v>8704</v>
      </c>
      <c r="Y56" t="s">
        <v>8705</v>
      </c>
      <c r="Z56">
        <v>0</v>
      </c>
      <c r="AA56" t="s">
        <v>8703</v>
      </c>
      <c r="AB56" t="s">
        <v>8706</v>
      </c>
      <c r="AC56">
        <v>0</v>
      </c>
      <c r="AF56" t="s">
        <v>16468</v>
      </c>
      <c r="AG56" t="s">
        <v>8707</v>
      </c>
      <c r="AH56" t="s">
        <v>16469</v>
      </c>
      <c r="AU56" t="s">
        <v>16470</v>
      </c>
      <c r="AV56" t="s">
        <v>8709</v>
      </c>
      <c r="AX56">
        <v>5</v>
      </c>
      <c r="AY56" t="s">
        <v>8710</v>
      </c>
      <c r="BB56" t="s">
        <v>9907</v>
      </c>
      <c r="BC56" t="s">
        <v>8712</v>
      </c>
      <c r="BD56" t="s">
        <v>9175</v>
      </c>
      <c r="BE56" t="s">
        <v>8714</v>
      </c>
      <c r="BF56" t="s">
        <v>8715</v>
      </c>
      <c r="BG56">
        <v>0</v>
      </c>
      <c r="BH56" t="s">
        <v>8716</v>
      </c>
      <c r="BI56">
        <v>0</v>
      </c>
      <c r="BJ56" t="s">
        <v>8717</v>
      </c>
      <c r="BK56">
        <v>0</v>
      </c>
      <c r="BL56" s="2" t="s">
        <v>16471</v>
      </c>
      <c r="BM56" t="s">
        <v>8719</v>
      </c>
      <c r="BV56" t="s">
        <v>16472</v>
      </c>
      <c r="BW56" t="s">
        <v>8721</v>
      </c>
      <c r="BX56" t="s">
        <v>8823</v>
      </c>
      <c r="BY56" t="s">
        <v>8723</v>
      </c>
      <c r="BZ56" t="s">
        <v>8724</v>
      </c>
      <c r="CA56" t="s">
        <v>16473</v>
      </c>
      <c r="CB56" t="s">
        <v>8725</v>
      </c>
      <c r="CC56">
        <v>342402858</v>
      </c>
      <c r="CD56" t="s">
        <v>8726</v>
      </c>
      <c r="CE56" t="s">
        <v>16474</v>
      </c>
      <c r="CF56" t="s">
        <v>8727</v>
      </c>
      <c r="CG56" t="s">
        <v>8825</v>
      </c>
      <c r="CH56" t="s">
        <v>8729</v>
      </c>
      <c r="CI56" t="s">
        <v>16475</v>
      </c>
      <c r="CJ56" t="s">
        <v>8731</v>
      </c>
      <c r="CK56">
        <v>0</v>
      </c>
      <c r="CL56" t="s">
        <v>8732</v>
      </c>
      <c r="CN56" t="s">
        <v>8733</v>
      </c>
    </row>
    <row r="57" spans="1:92" ht="15.75" customHeight="1" x14ac:dyDescent="0.3">
      <c r="A57" s="5">
        <f>COUNTIFS(Entradas!$A$2:$A$3372,L57,Entradas!$AD$2:$AD$3372,"noticias")</f>
        <v>0</v>
      </c>
      <c r="B57" s="5">
        <f>COUNTIFS(Entradas!$A$2:$A$3372,L57,Entradas!$AD$2:$AD$3372,"materiales")</f>
        <v>0</v>
      </c>
      <c r="C57" s="5">
        <f>COUNTIFS(Entradas!$A$2:$A$3372,L57,Entradas!$AD$2:$AD$3372,"agenda")</f>
        <v>0</v>
      </c>
      <c r="D57" s="5">
        <f>COUNTIFS(Entradas!$A$2:$A$3372,L57,Entradas!$AD$2:$AD$3372,"agenda",Entradas!$P$2:$P$3372,"completado")</f>
        <v>0</v>
      </c>
      <c r="E57" s="5">
        <f>COUNTIFS(Entradas!$A$2:$A$3372,L57,Entradas!$AD$2:$AD$3372,"agenda",Entradas!$F$2:$F$3372,"interna")</f>
        <v>0</v>
      </c>
      <c r="F57" s="5">
        <f>COUNTIFS(Entradas!$A$2:$A$3372,L57,Entradas!$AD$2:$AD$3372,"agenda",Entradas!$F$2:$F$3372,"abierta a la comunidad")</f>
        <v>0</v>
      </c>
      <c r="G57" s="5">
        <f>COUNTIFS(Entradas!$A$2:$A$3372,L57,Entradas!$AD$2:$AD$3372,"agenda",Entradas!$E$2:$E$3372,"1")</f>
        <v>0</v>
      </c>
      <c r="H57" s="5">
        <f>COUNTIFS(Entradas!$A$2:$A$3372,L57,Entradas!$AD$2:$AD$3372,"agenda",Entradas!$E$2:$E$3372,"2")</f>
        <v>0</v>
      </c>
      <c r="I57" s="5">
        <f>COUNTIFS(Entradas!$A$2:$A$3372,L57,Entradas!$AD$2:$AD$3372,"agenda",Entradas!$E$2:$E$3372,"3")</f>
        <v>0</v>
      </c>
      <c r="J57" s="5">
        <f>COUNTIFS(Entradas!$A$2:$A$3372,L57,Entradas!$AD$2:$AD$3372,"agenda",Entradas!$E$2:$E$3372,"4")</f>
        <v>0</v>
      </c>
      <c r="L57">
        <v>1388</v>
      </c>
      <c r="M57" t="s">
        <v>17262</v>
      </c>
      <c r="N57" t="s">
        <v>17263</v>
      </c>
      <c r="O57" t="s">
        <v>17264</v>
      </c>
      <c r="P57" s="6">
        <v>42514.605208333334</v>
      </c>
      <c r="Q57">
        <v>0</v>
      </c>
      <c r="R57" t="s">
        <v>17262</v>
      </c>
      <c r="S57" t="s">
        <v>17262</v>
      </c>
      <c r="W57" t="s">
        <v>8703</v>
      </c>
      <c r="X57" t="s">
        <v>8704</v>
      </c>
      <c r="Y57" t="s">
        <v>8705</v>
      </c>
      <c r="Z57">
        <v>0</v>
      </c>
      <c r="AA57" t="s">
        <v>8703</v>
      </c>
      <c r="AB57" t="s">
        <v>8706</v>
      </c>
      <c r="AC57">
        <v>0</v>
      </c>
      <c r="AF57" t="s">
        <v>17265</v>
      </c>
      <c r="AG57" t="s">
        <v>8707</v>
      </c>
      <c r="AH57" t="s">
        <v>17266</v>
      </c>
      <c r="AI57" t="s">
        <v>17267</v>
      </c>
      <c r="AU57" t="s">
        <v>17268</v>
      </c>
      <c r="AV57" t="s">
        <v>8709</v>
      </c>
      <c r="AX57">
        <v>5</v>
      </c>
      <c r="AY57" t="s">
        <v>8710</v>
      </c>
      <c r="BB57" t="s">
        <v>17067</v>
      </c>
      <c r="BC57" t="s">
        <v>8712</v>
      </c>
      <c r="BD57" t="s">
        <v>9055</v>
      </c>
      <c r="BE57" t="s">
        <v>8714</v>
      </c>
      <c r="BF57" t="s">
        <v>8715</v>
      </c>
      <c r="BG57">
        <v>1</v>
      </c>
      <c r="BH57" t="s">
        <v>8716</v>
      </c>
      <c r="BI57">
        <v>1</v>
      </c>
      <c r="BJ57" t="s">
        <v>8717</v>
      </c>
      <c r="BK57">
        <v>1</v>
      </c>
      <c r="BL57" s="2" t="s">
        <v>17269</v>
      </c>
      <c r="BM57" t="s">
        <v>8719</v>
      </c>
      <c r="BV57" t="s">
        <v>17270</v>
      </c>
      <c r="BW57" t="s">
        <v>8721</v>
      </c>
      <c r="BX57" t="s">
        <v>8823</v>
      </c>
      <c r="BY57" t="s">
        <v>8723</v>
      </c>
      <c r="BZ57" t="s">
        <v>8724</v>
      </c>
      <c r="CB57" t="s">
        <v>8725</v>
      </c>
      <c r="CC57" t="s">
        <v>17271</v>
      </c>
      <c r="CD57" t="s">
        <v>8726</v>
      </c>
      <c r="CF57" t="s">
        <v>8727</v>
      </c>
      <c r="CG57">
        <v>0</v>
      </c>
      <c r="CH57" t="s">
        <v>8729</v>
      </c>
      <c r="CJ57" t="s">
        <v>8731</v>
      </c>
      <c r="CK57" t="s">
        <v>1905</v>
      </c>
      <c r="CL57" t="s">
        <v>8732</v>
      </c>
      <c r="CM57" t="s">
        <v>1783</v>
      </c>
      <c r="CN57" t="s">
        <v>8733</v>
      </c>
    </row>
    <row r="58" spans="1:92" ht="15.75" customHeight="1" x14ac:dyDescent="0.3">
      <c r="A58" s="5">
        <f>COUNTIFS(Entradas!$A$2:$A$3372,L58,Entradas!$AD$2:$AD$3372,"noticias")</f>
        <v>0</v>
      </c>
      <c r="B58" s="5">
        <f>COUNTIFS(Entradas!$A$2:$A$3372,L58,Entradas!$AD$2:$AD$3372,"materiales")</f>
        <v>0</v>
      </c>
      <c r="C58" s="5">
        <f>COUNTIFS(Entradas!$A$2:$A$3372,L58,Entradas!$AD$2:$AD$3372,"agenda")</f>
        <v>0</v>
      </c>
      <c r="D58" s="5">
        <f>COUNTIFS(Entradas!$A$2:$A$3372,L58,Entradas!$AD$2:$AD$3372,"agenda",Entradas!$P$2:$P$3372,"completado")</f>
        <v>0</v>
      </c>
      <c r="E58" s="5">
        <f>COUNTIFS(Entradas!$A$2:$A$3372,L58,Entradas!$AD$2:$AD$3372,"agenda",Entradas!$F$2:$F$3372,"interna")</f>
        <v>0</v>
      </c>
      <c r="F58" s="5">
        <f>COUNTIFS(Entradas!$A$2:$A$3372,L58,Entradas!$AD$2:$AD$3372,"agenda",Entradas!$F$2:$F$3372,"abierta a la comunidad")</f>
        <v>0</v>
      </c>
      <c r="G58" s="5">
        <f>COUNTIFS(Entradas!$A$2:$A$3372,L58,Entradas!$AD$2:$AD$3372,"agenda",Entradas!$E$2:$E$3372,"1")</f>
        <v>0</v>
      </c>
      <c r="H58" s="5">
        <f>COUNTIFS(Entradas!$A$2:$A$3372,L58,Entradas!$AD$2:$AD$3372,"agenda",Entradas!$E$2:$E$3372,"2")</f>
        <v>0</v>
      </c>
      <c r="I58" s="5">
        <f>COUNTIFS(Entradas!$A$2:$A$3372,L58,Entradas!$AD$2:$AD$3372,"agenda",Entradas!$E$2:$E$3372,"3")</f>
        <v>0</v>
      </c>
      <c r="J58" s="5">
        <f>COUNTIFS(Entradas!$A$2:$A$3372,L58,Entradas!$AD$2:$AD$3372,"agenda",Entradas!$E$2:$E$3372,"4")</f>
        <v>0</v>
      </c>
      <c r="L58">
        <v>231</v>
      </c>
      <c r="M58" t="s">
        <v>17736</v>
      </c>
      <c r="N58" t="s">
        <v>17737</v>
      </c>
      <c r="O58" t="s">
        <v>17738</v>
      </c>
      <c r="P58" s="6">
        <v>42461.532048611109</v>
      </c>
      <c r="Q58">
        <v>0</v>
      </c>
      <c r="R58" t="s">
        <v>17736</v>
      </c>
      <c r="S58" t="s">
        <v>17736</v>
      </c>
      <c r="W58" t="s">
        <v>8703</v>
      </c>
      <c r="X58" t="s">
        <v>8704</v>
      </c>
      <c r="Y58" t="s">
        <v>8705</v>
      </c>
      <c r="Z58">
        <v>0</v>
      </c>
      <c r="AA58" t="s">
        <v>8703</v>
      </c>
      <c r="AB58" t="s">
        <v>8706</v>
      </c>
      <c r="AC58">
        <v>0</v>
      </c>
      <c r="AF58" t="s">
        <v>17739</v>
      </c>
      <c r="AG58" t="s">
        <v>8707</v>
      </c>
      <c r="AH58" t="s">
        <v>17740</v>
      </c>
      <c r="AO58" t="s">
        <v>17741</v>
      </c>
      <c r="AU58" t="s">
        <v>498</v>
      </c>
      <c r="AV58" t="s">
        <v>8709</v>
      </c>
      <c r="AX58">
        <v>5</v>
      </c>
      <c r="AY58" t="s">
        <v>8710</v>
      </c>
      <c r="BB58" t="s">
        <v>17742</v>
      </c>
      <c r="BC58" t="s">
        <v>8712</v>
      </c>
      <c r="BD58" t="s">
        <v>8952</v>
      </c>
      <c r="BE58" t="s">
        <v>8714</v>
      </c>
      <c r="BF58" t="s">
        <v>8715</v>
      </c>
      <c r="BG58">
        <v>0</v>
      </c>
      <c r="BH58" t="s">
        <v>8716</v>
      </c>
      <c r="BI58">
        <v>1</v>
      </c>
      <c r="BJ58" t="s">
        <v>8717</v>
      </c>
      <c r="BK58">
        <v>1</v>
      </c>
      <c r="BL58" t="s">
        <v>17743</v>
      </c>
      <c r="BM58" t="s">
        <v>8719</v>
      </c>
      <c r="BV58" t="s">
        <v>17744</v>
      </c>
      <c r="BW58" t="s">
        <v>8721</v>
      </c>
      <c r="BX58" t="s">
        <v>8823</v>
      </c>
      <c r="BY58" t="s">
        <v>8723</v>
      </c>
      <c r="BZ58" t="s">
        <v>8724</v>
      </c>
      <c r="CA58" t="s">
        <v>17745</v>
      </c>
      <c r="CB58" t="s">
        <v>8725</v>
      </c>
      <c r="CC58">
        <v>332260436</v>
      </c>
      <c r="CD58" t="s">
        <v>8726</v>
      </c>
      <c r="CE58" t="s">
        <v>17746</v>
      </c>
      <c r="CF58" t="s">
        <v>8727</v>
      </c>
      <c r="CG58" t="s">
        <v>8728</v>
      </c>
      <c r="CH58" t="s">
        <v>8729</v>
      </c>
      <c r="CI58" t="s">
        <v>15245</v>
      </c>
      <c r="CJ58" t="s">
        <v>8731</v>
      </c>
      <c r="CK58" t="s">
        <v>342</v>
      </c>
      <c r="CL58" t="s">
        <v>8732</v>
      </c>
      <c r="CM58" t="s">
        <v>17747</v>
      </c>
      <c r="CN58" t="s">
        <v>8733</v>
      </c>
    </row>
    <row r="59" spans="1:92" ht="15.75" customHeight="1" x14ac:dyDescent="0.3">
      <c r="A59" s="5">
        <f>COUNTIFS(Entradas!$A$2:$A$3372,L59,Entradas!$AD$2:$AD$3372,"noticias")</f>
        <v>0</v>
      </c>
      <c r="B59" s="5">
        <f>COUNTIFS(Entradas!$A$2:$A$3372,L59,Entradas!$AD$2:$AD$3372,"materiales")</f>
        <v>0</v>
      </c>
      <c r="C59" s="5">
        <f>COUNTIFS(Entradas!$A$2:$A$3372,L59,Entradas!$AD$2:$AD$3372,"agenda")</f>
        <v>0</v>
      </c>
      <c r="D59" s="5">
        <f>COUNTIFS(Entradas!$A$2:$A$3372,L59,Entradas!$AD$2:$AD$3372,"agenda",Entradas!$P$2:$P$3372,"completado")</f>
        <v>0</v>
      </c>
      <c r="E59" s="5">
        <f>COUNTIFS(Entradas!$A$2:$A$3372,L59,Entradas!$AD$2:$AD$3372,"agenda",Entradas!$F$2:$F$3372,"interna")</f>
        <v>0</v>
      </c>
      <c r="F59" s="5">
        <f>COUNTIFS(Entradas!$A$2:$A$3372,L59,Entradas!$AD$2:$AD$3372,"agenda",Entradas!$F$2:$F$3372,"abierta a la comunidad")</f>
        <v>0</v>
      </c>
      <c r="G59" s="5">
        <f>COUNTIFS(Entradas!$A$2:$A$3372,L59,Entradas!$AD$2:$AD$3372,"agenda",Entradas!$E$2:$E$3372,"1")</f>
        <v>0</v>
      </c>
      <c r="H59" s="5">
        <f>COUNTIFS(Entradas!$A$2:$A$3372,L59,Entradas!$AD$2:$AD$3372,"agenda",Entradas!$E$2:$E$3372,"2")</f>
        <v>0</v>
      </c>
      <c r="I59" s="5">
        <f>COUNTIFS(Entradas!$A$2:$A$3372,L59,Entradas!$AD$2:$AD$3372,"agenda",Entradas!$E$2:$E$3372,"3")</f>
        <v>0</v>
      </c>
      <c r="J59" s="5">
        <f>COUNTIFS(Entradas!$A$2:$A$3372,L59,Entradas!$AD$2:$AD$3372,"agenda",Entradas!$E$2:$E$3372,"4")</f>
        <v>0</v>
      </c>
      <c r="L59">
        <v>250</v>
      </c>
      <c r="M59" t="s">
        <v>18137</v>
      </c>
      <c r="N59" t="s">
        <v>18137</v>
      </c>
      <c r="O59" t="s">
        <v>18138</v>
      </c>
      <c r="P59" s="6">
        <v>42462.014907407407</v>
      </c>
      <c r="Q59">
        <v>0</v>
      </c>
      <c r="R59" t="s">
        <v>18137</v>
      </c>
      <c r="S59" t="s">
        <v>18137</v>
      </c>
      <c r="W59" t="s">
        <v>8703</v>
      </c>
      <c r="X59" t="s">
        <v>8704</v>
      </c>
      <c r="Y59" t="s">
        <v>8705</v>
      </c>
      <c r="Z59">
        <v>0</v>
      </c>
      <c r="AA59" t="s">
        <v>8703</v>
      </c>
      <c r="AB59" t="s">
        <v>8706</v>
      </c>
      <c r="AC59">
        <v>0</v>
      </c>
      <c r="AF59" t="s">
        <v>18139</v>
      </c>
      <c r="AG59" t="s">
        <v>8707</v>
      </c>
      <c r="AH59" t="s">
        <v>18140</v>
      </c>
      <c r="AU59" t="s">
        <v>18141</v>
      </c>
      <c r="AV59" t="s">
        <v>8709</v>
      </c>
      <c r="AX59">
        <v>5</v>
      </c>
      <c r="AY59" t="s">
        <v>8710</v>
      </c>
      <c r="BB59" t="s">
        <v>11410</v>
      </c>
      <c r="BC59" t="s">
        <v>8712</v>
      </c>
      <c r="BD59" t="s">
        <v>8952</v>
      </c>
      <c r="BE59" t="s">
        <v>8714</v>
      </c>
      <c r="BF59" t="s">
        <v>8715</v>
      </c>
      <c r="BG59">
        <v>0</v>
      </c>
      <c r="BH59" t="s">
        <v>8716</v>
      </c>
      <c r="BI59">
        <v>0</v>
      </c>
      <c r="BJ59" t="s">
        <v>8717</v>
      </c>
      <c r="BK59">
        <v>1</v>
      </c>
      <c r="BM59" t="s">
        <v>8719</v>
      </c>
      <c r="BV59" t="s">
        <v>18142</v>
      </c>
      <c r="BW59" t="s">
        <v>8721</v>
      </c>
      <c r="BX59" t="s">
        <v>8823</v>
      </c>
      <c r="BY59" t="s">
        <v>8723</v>
      </c>
      <c r="BZ59" t="s">
        <v>8724</v>
      </c>
      <c r="CA59" t="s">
        <v>18143</v>
      </c>
      <c r="CB59" t="s">
        <v>8725</v>
      </c>
      <c r="CC59" t="s">
        <v>18144</v>
      </c>
      <c r="CD59" t="s">
        <v>8726</v>
      </c>
      <c r="CE59" t="s">
        <v>18145</v>
      </c>
      <c r="CF59" t="s">
        <v>8727</v>
      </c>
      <c r="CG59" t="s">
        <v>8774</v>
      </c>
      <c r="CH59" t="s">
        <v>8729</v>
      </c>
      <c r="CI59" t="s">
        <v>18146</v>
      </c>
      <c r="CJ59" t="s">
        <v>8731</v>
      </c>
      <c r="CK59" t="s">
        <v>1783</v>
      </c>
      <c r="CL59" t="s">
        <v>8732</v>
      </c>
      <c r="CN59" t="s">
        <v>8733</v>
      </c>
    </row>
    <row r="60" spans="1:92" ht="15.75" customHeight="1" x14ac:dyDescent="0.3">
      <c r="A60" s="5">
        <f>COUNTIFS(Entradas!$A$2:$A$3372,L60,Entradas!$AD$2:$AD$3372,"noticias")</f>
        <v>0</v>
      </c>
      <c r="B60" s="5">
        <f>COUNTIFS(Entradas!$A$2:$A$3372,L60,Entradas!$AD$2:$AD$3372,"materiales")</f>
        <v>0</v>
      </c>
      <c r="C60" s="5">
        <f>COUNTIFS(Entradas!$A$2:$A$3372,L60,Entradas!$AD$2:$AD$3372,"agenda")</f>
        <v>0</v>
      </c>
      <c r="D60" s="5">
        <f>COUNTIFS(Entradas!$A$2:$A$3372,L60,Entradas!$AD$2:$AD$3372,"agenda",Entradas!$P$2:$P$3372,"completado")</f>
        <v>0</v>
      </c>
      <c r="E60" s="5">
        <f>COUNTIFS(Entradas!$A$2:$A$3372,L60,Entradas!$AD$2:$AD$3372,"agenda",Entradas!$F$2:$F$3372,"interna")</f>
        <v>0</v>
      </c>
      <c r="F60" s="5">
        <f>COUNTIFS(Entradas!$A$2:$A$3372,L60,Entradas!$AD$2:$AD$3372,"agenda",Entradas!$F$2:$F$3372,"abierta a la comunidad")</f>
        <v>0</v>
      </c>
      <c r="G60" s="5">
        <f>COUNTIFS(Entradas!$A$2:$A$3372,L60,Entradas!$AD$2:$AD$3372,"agenda",Entradas!$E$2:$E$3372,"1")</f>
        <v>0</v>
      </c>
      <c r="H60" s="5">
        <f>COUNTIFS(Entradas!$A$2:$A$3372,L60,Entradas!$AD$2:$AD$3372,"agenda",Entradas!$E$2:$E$3372,"2")</f>
        <v>0</v>
      </c>
      <c r="I60" s="5">
        <f>COUNTIFS(Entradas!$A$2:$A$3372,L60,Entradas!$AD$2:$AD$3372,"agenda",Entradas!$E$2:$E$3372,"3")</f>
        <v>0</v>
      </c>
      <c r="J60" s="5">
        <f>COUNTIFS(Entradas!$A$2:$A$3372,L60,Entradas!$AD$2:$AD$3372,"agenda",Entradas!$E$2:$E$3372,"4")</f>
        <v>0</v>
      </c>
      <c r="L60">
        <v>89</v>
      </c>
      <c r="M60" t="s">
        <v>18606</v>
      </c>
      <c r="N60" t="s">
        <v>18607</v>
      </c>
      <c r="O60" t="s">
        <v>18608</v>
      </c>
      <c r="P60" s="6">
        <v>42451.538819444446</v>
      </c>
      <c r="Q60">
        <v>0</v>
      </c>
      <c r="R60" t="s">
        <v>18606</v>
      </c>
      <c r="S60" t="s">
        <v>18606</v>
      </c>
      <c r="W60" t="s">
        <v>8703</v>
      </c>
      <c r="X60" t="s">
        <v>8704</v>
      </c>
      <c r="Y60" t="s">
        <v>8705</v>
      </c>
      <c r="Z60">
        <v>0</v>
      </c>
      <c r="AA60" t="s">
        <v>8703</v>
      </c>
      <c r="AB60" t="s">
        <v>8706</v>
      </c>
      <c r="AC60">
        <v>0</v>
      </c>
      <c r="AF60" t="s">
        <v>18609</v>
      </c>
      <c r="AG60" t="s">
        <v>8707</v>
      </c>
      <c r="AH60" t="s">
        <v>18610</v>
      </c>
      <c r="AO60" t="s">
        <v>18611</v>
      </c>
      <c r="AU60" t="s">
        <v>18612</v>
      </c>
      <c r="AV60" t="s">
        <v>8709</v>
      </c>
      <c r="AX60">
        <v>5</v>
      </c>
      <c r="AY60" t="s">
        <v>8710</v>
      </c>
      <c r="BB60">
        <v>0</v>
      </c>
      <c r="BC60" t="s">
        <v>8712</v>
      </c>
      <c r="BD60">
        <v>0</v>
      </c>
      <c r="BE60" t="s">
        <v>8714</v>
      </c>
      <c r="BF60" t="s">
        <v>8715</v>
      </c>
      <c r="BG60">
        <v>0</v>
      </c>
      <c r="BH60" t="s">
        <v>8716</v>
      </c>
      <c r="BI60">
        <v>0</v>
      </c>
      <c r="BJ60" t="s">
        <v>8717</v>
      </c>
      <c r="BK60">
        <v>0</v>
      </c>
      <c r="BM60" t="s">
        <v>8719</v>
      </c>
      <c r="BV60" t="s">
        <v>18613</v>
      </c>
      <c r="BW60" t="s">
        <v>8721</v>
      </c>
      <c r="BX60" t="s">
        <v>8823</v>
      </c>
      <c r="BY60" t="s">
        <v>8723</v>
      </c>
      <c r="BZ60" t="s">
        <v>8724</v>
      </c>
      <c r="CA60" t="s">
        <v>18614</v>
      </c>
      <c r="CB60" t="s">
        <v>8725</v>
      </c>
      <c r="CC60">
        <v>352420032</v>
      </c>
      <c r="CD60" t="s">
        <v>8726</v>
      </c>
      <c r="CF60" t="s">
        <v>8727</v>
      </c>
      <c r="CG60">
        <v>0</v>
      </c>
      <c r="CH60" t="s">
        <v>8729</v>
      </c>
      <c r="CJ60" t="s">
        <v>8731</v>
      </c>
      <c r="CK60">
        <v>0</v>
      </c>
      <c r="CL60" t="s">
        <v>8732</v>
      </c>
      <c r="CN60" t="s">
        <v>8733</v>
      </c>
    </row>
    <row r="61" spans="1:92" ht="15.75" customHeight="1" x14ac:dyDescent="0.3">
      <c r="A61" s="5">
        <f>COUNTIFS(Entradas!$A$2:$A$3372,L61,Entradas!$AD$2:$AD$3372,"noticias")</f>
        <v>0</v>
      </c>
      <c r="B61" s="5">
        <f>COUNTIFS(Entradas!$A$2:$A$3372,L61,Entradas!$AD$2:$AD$3372,"materiales")</f>
        <v>0</v>
      </c>
      <c r="C61" s="5">
        <f>COUNTIFS(Entradas!$A$2:$A$3372,L61,Entradas!$AD$2:$AD$3372,"agenda")</f>
        <v>2</v>
      </c>
      <c r="D61" s="5">
        <f>COUNTIFS(Entradas!$A$2:$A$3372,L61,Entradas!$AD$2:$AD$3372,"agenda",Entradas!$P$2:$P$3372,"completado")</f>
        <v>0</v>
      </c>
      <c r="E61" s="5">
        <f>COUNTIFS(Entradas!$A$2:$A$3372,L61,Entradas!$AD$2:$AD$3372,"agenda",Entradas!$F$2:$F$3372,"interna")</f>
        <v>2</v>
      </c>
      <c r="F61" s="5">
        <f>COUNTIFS(Entradas!$A$2:$A$3372,L61,Entradas!$AD$2:$AD$3372,"agenda",Entradas!$F$2:$F$3372,"abierta a la comunidad")</f>
        <v>0</v>
      </c>
      <c r="G61" s="5">
        <f>COUNTIFS(Entradas!$A$2:$A$3372,L61,Entradas!$AD$2:$AD$3372,"agenda",Entradas!$E$2:$E$3372,"1")</f>
        <v>0</v>
      </c>
      <c r="H61" s="5">
        <f>COUNTIFS(Entradas!$A$2:$A$3372,L61,Entradas!$AD$2:$AD$3372,"agenda",Entradas!$E$2:$E$3372,"2")</f>
        <v>0</v>
      </c>
      <c r="I61" s="5">
        <f>COUNTIFS(Entradas!$A$2:$A$3372,L61,Entradas!$AD$2:$AD$3372,"agenda",Entradas!$E$2:$E$3372,"3")</f>
        <v>0</v>
      </c>
      <c r="J61" s="5">
        <f>COUNTIFS(Entradas!$A$2:$A$3372,L61,Entradas!$AD$2:$AD$3372,"agenda",Entradas!$E$2:$E$3372,"4")</f>
        <v>2</v>
      </c>
      <c r="L61">
        <v>1166</v>
      </c>
      <c r="M61" t="s">
        <v>18632</v>
      </c>
      <c r="N61" t="s">
        <v>18633</v>
      </c>
      <c r="O61" t="s">
        <v>8210</v>
      </c>
      <c r="P61" s="6">
        <v>42508.843321759261</v>
      </c>
      <c r="Q61">
        <v>0</v>
      </c>
      <c r="R61" t="s">
        <v>18632</v>
      </c>
      <c r="S61" t="s">
        <v>18632</v>
      </c>
      <c r="W61" t="s">
        <v>8703</v>
      </c>
      <c r="X61" t="s">
        <v>8704</v>
      </c>
      <c r="Y61" t="s">
        <v>8705</v>
      </c>
      <c r="Z61">
        <v>0</v>
      </c>
      <c r="AA61" t="s">
        <v>8703</v>
      </c>
      <c r="AB61" t="s">
        <v>8706</v>
      </c>
      <c r="AC61">
        <v>0</v>
      </c>
      <c r="AF61" t="s">
        <v>18634</v>
      </c>
      <c r="AG61" t="s">
        <v>8707</v>
      </c>
      <c r="AH61" t="s">
        <v>18635</v>
      </c>
      <c r="AI61" t="s">
        <v>18636</v>
      </c>
      <c r="AU61" t="s">
        <v>770</v>
      </c>
      <c r="AV61" t="s">
        <v>8709</v>
      </c>
      <c r="AX61">
        <v>5</v>
      </c>
      <c r="AY61" t="s">
        <v>8710</v>
      </c>
      <c r="BB61" t="s">
        <v>17261</v>
      </c>
      <c r="BC61" t="s">
        <v>8712</v>
      </c>
      <c r="BD61" t="s">
        <v>8780</v>
      </c>
      <c r="BE61" t="s">
        <v>8714</v>
      </c>
      <c r="BF61" t="s">
        <v>8715</v>
      </c>
      <c r="BG61">
        <v>1</v>
      </c>
      <c r="BH61" t="s">
        <v>8716</v>
      </c>
      <c r="BI61">
        <v>0</v>
      </c>
      <c r="BJ61" t="s">
        <v>8717</v>
      </c>
      <c r="BK61">
        <v>0</v>
      </c>
      <c r="BL61" s="2" t="s">
        <v>18637</v>
      </c>
      <c r="BM61" t="s">
        <v>8719</v>
      </c>
      <c r="BV61">
        <v>1503</v>
      </c>
      <c r="BW61" t="s">
        <v>8721</v>
      </c>
      <c r="BX61" t="s">
        <v>8823</v>
      </c>
      <c r="BY61" t="s">
        <v>8723</v>
      </c>
      <c r="BZ61" t="s">
        <v>8724</v>
      </c>
      <c r="CA61" t="s">
        <v>18638</v>
      </c>
      <c r="CB61" t="s">
        <v>8725</v>
      </c>
      <c r="CC61">
        <v>98024377</v>
      </c>
      <c r="CD61" t="s">
        <v>8726</v>
      </c>
      <c r="CE61" t="s">
        <v>18639</v>
      </c>
      <c r="CF61" t="s">
        <v>8727</v>
      </c>
      <c r="CG61" t="s">
        <v>8825</v>
      </c>
      <c r="CH61" t="s">
        <v>8729</v>
      </c>
      <c r="CI61" t="s">
        <v>18640</v>
      </c>
      <c r="CJ61" t="s">
        <v>8731</v>
      </c>
      <c r="CK61" t="s">
        <v>1783</v>
      </c>
      <c r="CL61" t="s">
        <v>8732</v>
      </c>
      <c r="CN61" t="s">
        <v>8733</v>
      </c>
    </row>
    <row r="62" spans="1:92" ht="15.75" customHeight="1" x14ac:dyDescent="0.3">
      <c r="A62" s="5">
        <f>COUNTIFS(Entradas!$A$2:$A$3372,L62,Entradas!$AD$2:$AD$3372,"noticias")</f>
        <v>5</v>
      </c>
      <c r="B62" s="5">
        <f>COUNTIFS(Entradas!$A$2:$A$3372,L62,Entradas!$AD$2:$AD$3372,"materiales")</f>
        <v>0</v>
      </c>
      <c r="C62" s="5">
        <f>COUNTIFS(Entradas!$A$2:$A$3372,L62,Entradas!$AD$2:$AD$3372,"agenda")</f>
        <v>9</v>
      </c>
      <c r="D62" s="5">
        <f>COUNTIFS(Entradas!$A$2:$A$3372,L62,Entradas!$AD$2:$AD$3372,"agenda",Entradas!$P$2:$P$3372,"completado")</f>
        <v>0</v>
      </c>
      <c r="E62" s="5">
        <f>COUNTIFS(Entradas!$A$2:$A$3372,L62,Entradas!$AD$2:$AD$3372,"agenda",Entradas!$F$2:$F$3372,"interna")</f>
        <v>6</v>
      </c>
      <c r="F62" s="5">
        <f>COUNTIFS(Entradas!$A$2:$A$3372,L62,Entradas!$AD$2:$AD$3372,"agenda",Entradas!$F$2:$F$3372,"abierta a la comunidad")</f>
        <v>3</v>
      </c>
      <c r="G62" s="5">
        <f>COUNTIFS(Entradas!$A$2:$A$3372,L62,Entradas!$AD$2:$AD$3372,"agenda",Entradas!$E$2:$E$3372,"1")</f>
        <v>2</v>
      </c>
      <c r="H62" s="5">
        <f>COUNTIFS(Entradas!$A$2:$A$3372,L62,Entradas!$AD$2:$AD$3372,"agenda",Entradas!$E$2:$E$3372,"2")</f>
        <v>3</v>
      </c>
      <c r="I62" s="5">
        <f>COUNTIFS(Entradas!$A$2:$A$3372,L62,Entradas!$AD$2:$AD$3372,"agenda",Entradas!$E$2:$E$3372,"3")</f>
        <v>2</v>
      </c>
      <c r="J62" s="5">
        <f>COUNTIFS(Entradas!$A$2:$A$3372,L62,Entradas!$AD$2:$AD$3372,"agenda",Entradas!$E$2:$E$3372,"4")</f>
        <v>2</v>
      </c>
      <c r="L62">
        <v>178</v>
      </c>
      <c r="M62" t="s">
        <v>19369</v>
      </c>
      <c r="N62" t="s">
        <v>19369</v>
      </c>
      <c r="O62" t="s">
        <v>19370</v>
      </c>
      <c r="P62" s="6">
        <v>42457.773078703707</v>
      </c>
      <c r="Q62">
        <v>0</v>
      </c>
      <c r="R62" t="s">
        <v>19369</v>
      </c>
      <c r="S62" t="s">
        <v>19369</v>
      </c>
      <c r="W62" t="s">
        <v>8703</v>
      </c>
      <c r="X62" t="s">
        <v>8704</v>
      </c>
      <c r="Y62" t="s">
        <v>8705</v>
      </c>
      <c r="Z62">
        <v>0</v>
      </c>
      <c r="AA62" t="s">
        <v>8703</v>
      </c>
      <c r="AB62" t="s">
        <v>8706</v>
      </c>
      <c r="AC62">
        <v>0</v>
      </c>
      <c r="AF62" t="s">
        <v>4828</v>
      </c>
      <c r="AG62" t="s">
        <v>8707</v>
      </c>
      <c r="AH62" t="s">
        <v>19371</v>
      </c>
      <c r="AU62" t="s">
        <v>19372</v>
      </c>
      <c r="AV62" t="s">
        <v>8709</v>
      </c>
      <c r="AX62">
        <v>5</v>
      </c>
      <c r="AY62" t="s">
        <v>8710</v>
      </c>
      <c r="BB62">
        <v>0</v>
      </c>
      <c r="BC62" t="s">
        <v>8712</v>
      </c>
      <c r="BD62">
        <v>0</v>
      </c>
      <c r="BE62" t="s">
        <v>8714</v>
      </c>
      <c r="BF62" t="s">
        <v>8715</v>
      </c>
      <c r="BG62">
        <v>1</v>
      </c>
      <c r="BH62" t="s">
        <v>8716</v>
      </c>
      <c r="BI62">
        <v>1</v>
      </c>
      <c r="BJ62" t="s">
        <v>8717</v>
      </c>
      <c r="BK62">
        <v>0</v>
      </c>
      <c r="BL62" s="2" t="s">
        <v>19373</v>
      </c>
      <c r="BM62" t="s">
        <v>8719</v>
      </c>
      <c r="BV62" t="s">
        <v>19374</v>
      </c>
      <c r="BW62" t="s">
        <v>8721</v>
      </c>
      <c r="BX62" t="s">
        <v>8823</v>
      </c>
      <c r="BY62" t="s">
        <v>8723</v>
      </c>
      <c r="BZ62" t="s">
        <v>8724</v>
      </c>
      <c r="CA62" t="s">
        <v>19375</v>
      </c>
      <c r="CB62" t="s">
        <v>8725</v>
      </c>
      <c r="CC62">
        <v>2954865</v>
      </c>
      <c r="CD62" t="s">
        <v>8726</v>
      </c>
      <c r="CE62" t="s">
        <v>19376</v>
      </c>
      <c r="CF62" t="s">
        <v>8727</v>
      </c>
      <c r="CG62" t="s">
        <v>8786</v>
      </c>
      <c r="CH62" t="s">
        <v>8729</v>
      </c>
      <c r="CI62" t="s">
        <v>19377</v>
      </c>
      <c r="CJ62" t="s">
        <v>8731</v>
      </c>
      <c r="CK62" t="s">
        <v>1905</v>
      </c>
      <c r="CL62" t="s">
        <v>8732</v>
      </c>
      <c r="CN62" t="s">
        <v>8733</v>
      </c>
    </row>
    <row r="63" spans="1:92" ht="15.75" customHeight="1" x14ac:dyDescent="0.3">
      <c r="A63" s="5">
        <f>COUNTIFS(Entradas!$A$2:$A$3372,L63,Entradas!$AD$2:$AD$3372,"noticias")</f>
        <v>0</v>
      </c>
      <c r="B63" s="5">
        <f>COUNTIFS(Entradas!$A$2:$A$3372,L63,Entradas!$AD$2:$AD$3372,"materiales")</f>
        <v>0</v>
      </c>
      <c r="C63" s="5">
        <f>COUNTIFS(Entradas!$A$2:$A$3372,L63,Entradas!$AD$2:$AD$3372,"agenda")</f>
        <v>5</v>
      </c>
      <c r="D63" s="5">
        <f>COUNTIFS(Entradas!$A$2:$A$3372,L63,Entradas!$AD$2:$AD$3372,"agenda",Entradas!$P$2:$P$3372,"completado")</f>
        <v>5</v>
      </c>
      <c r="E63" s="5">
        <f>COUNTIFS(Entradas!$A$2:$A$3372,L63,Entradas!$AD$2:$AD$3372,"agenda",Entradas!$F$2:$F$3372,"interna")</f>
        <v>5</v>
      </c>
      <c r="F63" s="5">
        <f>COUNTIFS(Entradas!$A$2:$A$3372,L63,Entradas!$AD$2:$AD$3372,"agenda",Entradas!$F$2:$F$3372,"abierta a la comunidad")</f>
        <v>0</v>
      </c>
      <c r="G63" s="5">
        <f>COUNTIFS(Entradas!$A$2:$A$3372,L63,Entradas!$AD$2:$AD$3372,"agenda",Entradas!$E$2:$E$3372,"1")</f>
        <v>1</v>
      </c>
      <c r="H63" s="5">
        <f>COUNTIFS(Entradas!$A$2:$A$3372,L63,Entradas!$AD$2:$AD$3372,"agenda",Entradas!$E$2:$E$3372,"2")</f>
        <v>1</v>
      </c>
      <c r="I63" s="5">
        <f>COUNTIFS(Entradas!$A$2:$A$3372,L63,Entradas!$AD$2:$AD$3372,"agenda",Entradas!$E$2:$E$3372,"3")</f>
        <v>1</v>
      </c>
      <c r="J63" s="5">
        <f>COUNTIFS(Entradas!$A$2:$A$3372,L63,Entradas!$AD$2:$AD$3372,"agenda",Entradas!$E$2:$E$3372,"4")</f>
        <v>2</v>
      </c>
      <c r="L63">
        <v>765</v>
      </c>
      <c r="M63" t="s">
        <v>19532</v>
      </c>
      <c r="N63" t="s">
        <v>19533</v>
      </c>
      <c r="O63" t="s">
        <v>19534</v>
      </c>
      <c r="P63" s="6">
        <v>42493.047708333332</v>
      </c>
      <c r="Q63">
        <v>0</v>
      </c>
      <c r="R63" t="s">
        <v>19532</v>
      </c>
      <c r="S63" t="s">
        <v>19532</v>
      </c>
      <c r="W63" t="s">
        <v>8703</v>
      </c>
      <c r="X63" t="s">
        <v>8704</v>
      </c>
      <c r="Y63" t="s">
        <v>8705</v>
      </c>
      <c r="Z63">
        <v>0</v>
      </c>
      <c r="AA63" t="s">
        <v>8703</v>
      </c>
      <c r="AB63" t="s">
        <v>8706</v>
      </c>
      <c r="AC63">
        <v>0</v>
      </c>
      <c r="AF63" t="s">
        <v>4510</v>
      </c>
      <c r="AG63" t="s">
        <v>8707</v>
      </c>
      <c r="AH63" t="s">
        <v>19535</v>
      </c>
      <c r="AI63" t="s">
        <v>19536</v>
      </c>
      <c r="AO63" t="s">
        <v>19537</v>
      </c>
      <c r="AU63" t="s">
        <v>2137</v>
      </c>
      <c r="AV63" t="s">
        <v>8709</v>
      </c>
      <c r="AX63">
        <v>5</v>
      </c>
      <c r="AY63" t="s">
        <v>8710</v>
      </c>
      <c r="BB63" t="s">
        <v>11765</v>
      </c>
      <c r="BC63" t="s">
        <v>8712</v>
      </c>
      <c r="BD63" t="s">
        <v>8952</v>
      </c>
      <c r="BE63" t="s">
        <v>8714</v>
      </c>
      <c r="BF63" t="s">
        <v>8715</v>
      </c>
      <c r="BG63">
        <v>1</v>
      </c>
      <c r="BH63" t="s">
        <v>8716</v>
      </c>
      <c r="BI63">
        <v>1</v>
      </c>
      <c r="BJ63" t="s">
        <v>8717</v>
      </c>
      <c r="BK63">
        <v>1</v>
      </c>
      <c r="BL63" t="s">
        <v>19538</v>
      </c>
      <c r="BM63" t="s">
        <v>8719</v>
      </c>
      <c r="BV63" t="s">
        <v>19539</v>
      </c>
      <c r="BW63" t="s">
        <v>8721</v>
      </c>
      <c r="BX63" t="s">
        <v>8823</v>
      </c>
      <c r="BY63" t="s">
        <v>8723</v>
      </c>
      <c r="BZ63" t="s">
        <v>8724</v>
      </c>
      <c r="CA63" t="s">
        <v>19540</v>
      </c>
      <c r="CB63" t="s">
        <v>8725</v>
      </c>
      <c r="CC63">
        <v>322391573</v>
      </c>
      <c r="CD63" t="s">
        <v>8726</v>
      </c>
      <c r="CE63" t="s">
        <v>19532</v>
      </c>
      <c r="CF63" t="s">
        <v>8727</v>
      </c>
      <c r="CG63" t="s">
        <v>8899</v>
      </c>
      <c r="CH63" t="s">
        <v>8729</v>
      </c>
      <c r="CI63" t="s">
        <v>19541</v>
      </c>
      <c r="CJ63" t="s">
        <v>8731</v>
      </c>
      <c r="CK63" t="s">
        <v>1783</v>
      </c>
      <c r="CL63" t="s">
        <v>8732</v>
      </c>
      <c r="CM63" t="s">
        <v>19542</v>
      </c>
      <c r="CN63" t="s">
        <v>8733</v>
      </c>
    </row>
    <row r="64" spans="1:92" ht="15.75" customHeight="1" x14ac:dyDescent="0.3">
      <c r="A64" s="5">
        <f>COUNTIFS(Entradas!$A$2:$A$3372,L64,Entradas!$AD$2:$AD$3372,"noticias")</f>
        <v>0</v>
      </c>
      <c r="B64" s="5">
        <f>COUNTIFS(Entradas!$A$2:$A$3372,L64,Entradas!$AD$2:$AD$3372,"materiales")</f>
        <v>0</v>
      </c>
      <c r="C64" s="5">
        <f>COUNTIFS(Entradas!$A$2:$A$3372,L64,Entradas!$AD$2:$AD$3372,"agenda")</f>
        <v>6</v>
      </c>
      <c r="D64" s="5">
        <f>COUNTIFS(Entradas!$A$2:$A$3372,L64,Entradas!$AD$2:$AD$3372,"agenda",Entradas!$P$2:$P$3372,"completado")</f>
        <v>6</v>
      </c>
      <c r="E64" s="5">
        <f>COUNTIFS(Entradas!$A$2:$A$3372,L64,Entradas!$AD$2:$AD$3372,"agenda",Entradas!$F$2:$F$3372,"interna")</f>
        <v>6</v>
      </c>
      <c r="F64" s="5">
        <f>COUNTIFS(Entradas!$A$2:$A$3372,L64,Entradas!$AD$2:$AD$3372,"agenda",Entradas!$F$2:$F$3372,"abierta a la comunidad")</f>
        <v>0</v>
      </c>
      <c r="G64" s="5">
        <f>COUNTIFS(Entradas!$A$2:$A$3372,L64,Entradas!$AD$2:$AD$3372,"agenda",Entradas!$E$2:$E$3372,"1")</f>
        <v>1</v>
      </c>
      <c r="H64" s="5">
        <f>COUNTIFS(Entradas!$A$2:$A$3372,L64,Entradas!$AD$2:$AD$3372,"agenda",Entradas!$E$2:$E$3372,"2")</f>
        <v>2</v>
      </c>
      <c r="I64" s="5">
        <f>COUNTIFS(Entradas!$A$2:$A$3372,L64,Entradas!$AD$2:$AD$3372,"agenda",Entradas!$E$2:$E$3372,"3")</f>
        <v>0</v>
      </c>
      <c r="J64" s="5">
        <f>COUNTIFS(Entradas!$A$2:$A$3372,L64,Entradas!$AD$2:$AD$3372,"agenda",Entradas!$E$2:$E$3372,"4")</f>
        <v>3</v>
      </c>
      <c r="L64">
        <v>501</v>
      </c>
      <c r="M64" t="s">
        <v>19712</v>
      </c>
      <c r="N64" t="s">
        <v>19713</v>
      </c>
      <c r="O64" t="s">
        <v>8034</v>
      </c>
      <c r="P64" s="6">
        <v>42478.145821759259</v>
      </c>
      <c r="Q64">
        <v>0</v>
      </c>
      <c r="R64" t="s">
        <v>19712</v>
      </c>
      <c r="S64" t="s">
        <v>19712</v>
      </c>
      <c r="W64" t="s">
        <v>8703</v>
      </c>
      <c r="X64" t="s">
        <v>8704</v>
      </c>
      <c r="Y64" t="s">
        <v>8705</v>
      </c>
      <c r="Z64">
        <v>0</v>
      </c>
      <c r="AA64" t="s">
        <v>8703</v>
      </c>
      <c r="AB64" t="s">
        <v>8706</v>
      </c>
      <c r="AC64">
        <v>0</v>
      </c>
      <c r="AF64" t="s">
        <v>8031</v>
      </c>
      <c r="AG64" t="s">
        <v>8707</v>
      </c>
      <c r="AH64" t="s">
        <v>19714</v>
      </c>
      <c r="AO64" t="s">
        <v>19715</v>
      </c>
      <c r="AU64" t="s">
        <v>16349</v>
      </c>
      <c r="AV64" t="s">
        <v>8709</v>
      </c>
      <c r="AX64">
        <v>5</v>
      </c>
      <c r="AY64" t="s">
        <v>8710</v>
      </c>
      <c r="BB64" t="s">
        <v>8940</v>
      </c>
      <c r="BC64" t="s">
        <v>8712</v>
      </c>
      <c r="BD64" t="s">
        <v>8875</v>
      </c>
      <c r="BE64" t="s">
        <v>8714</v>
      </c>
      <c r="BF64" t="s">
        <v>8715</v>
      </c>
      <c r="BG64">
        <v>0</v>
      </c>
      <c r="BH64" t="s">
        <v>8716</v>
      </c>
      <c r="BI64">
        <v>0</v>
      </c>
      <c r="BJ64" t="s">
        <v>8717</v>
      </c>
      <c r="BK64">
        <v>0</v>
      </c>
      <c r="BL64" t="s">
        <v>19716</v>
      </c>
      <c r="BM64" t="s">
        <v>8719</v>
      </c>
      <c r="BV64">
        <v>14782</v>
      </c>
      <c r="BW64" t="s">
        <v>8721</v>
      </c>
      <c r="BX64" t="s">
        <v>8823</v>
      </c>
      <c r="BY64" t="s">
        <v>8723</v>
      </c>
      <c r="BZ64" t="s">
        <v>8724</v>
      </c>
      <c r="CA64" t="s">
        <v>19717</v>
      </c>
      <c r="CB64" t="s">
        <v>8725</v>
      </c>
      <c r="CC64">
        <v>56332226072</v>
      </c>
      <c r="CD64" t="s">
        <v>8726</v>
      </c>
      <c r="CE64" t="s">
        <v>19718</v>
      </c>
      <c r="CF64" t="s">
        <v>8727</v>
      </c>
      <c r="CG64" t="s">
        <v>8728</v>
      </c>
      <c r="CH64" t="s">
        <v>8729</v>
      </c>
      <c r="CI64" t="s">
        <v>19719</v>
      </c>
      <c r="CJ64" t="s">
        <v>8731</v>
      </c>
      <c r="CK64">
        <v>0</v>
      </c>
      <c r="CL64" t="s">
        <v>8732</v>
      </c>
      <c r="CN64" t="s">
        <v>8733</v>
      </c>
    </row>
    <row r="65" spans="1:92" ht="15.75" customHeight="1" x14ac:dyDescent="0.3">
      <c r="A65" s="5">
        <f>COUNTIFS(Entradas!$A$2:$A$3372,L65,Entradas!$AD$2:$AD$3372,"noticias")</f>
        <v>0</v>
      </c>
      <c r="B65" s="5">
        <f>COUNTIFS(Entradas!$A$2:$A$3372,L65,Entradas!$AD$2:$AD$3372,"materiales")</f>
        <v>0</v>
      </c>
      <c r="C65" s="5">
        <f>COUNTIFS(Entradas!$A$2:$A$3372,L65,Entradas!$AD$2:$AD$3372,"agenda")</f>
        <v>5</v>
      </c>
      <c r="D65" s="5">
        <f>COUNTIFS(Entradas!$A$2:$A$3372,L65,Entradas!$AD$2:$AD$3372,"agenda",Entradas!$P$2:$P$3372,"completado")</f>
        <v>5</v>
      </c>
      <c r="E65" s="5">
        <f>COUNTIFS(Entradas!$A$2:$A$3372,L65,Entradas!$AD$2:$AD$3372,"agenda",Entradas!$F$2:$F$3372,"interna")</f>
        <v>3</v>
      </c>
      <c r="F65" s="5">
        <f>COUNTIFS(Entradas!$A$2:$A$3372,L65,Entradas!$AD$2:$AD$3372,"agenda",Entradas!$F$2:$F$3372,"abierta a la comunidad")</f>
        <v>2</v>
      </c>
      <c r="G65" s="5">
        <f>COUNTIFS(Entradas!$A$2:$A$3372,L65,Entradas!$AD$2:$AD$3372,"agenda",Entradas!$E$2:$E$3372,"1")</f>
        <v>1</v>
      </c>
      <c r="H65" s="5">
        <f>COUNTIFS(Entradas!$A$2:$A$3372,L65,Entradas!$AD$2:$AD$3372,"agenda",Entradas!$E$2:$E$3372,"2")</f>
        <v>1</v>
      </c>
      <c r="I65" s="5">
        <f>COUNTIFS(Entradas!$A$2:$A$3372,L65,Entradas!$AD$2:$AD$3372,"agenda",Entradas!$E$2:$E$3372,"3")</f>
        <v>2</v>
      </c>
      <c r="J65" s="5">
        <f>COUNTIFS(Entradas!$A$2:$A$3372,L65,Entradas!$AD$2:$AD$3372,"agenda",Entradas!$E$2:$E$3372,"4")</f>
        <v>1</v>
      </c>
      <c r="L65">
        <v>1477</v>
      </c>
      <c r="M65" t="s">
        <v>19782</v>
      </c>
      <c r="N65" t="s">
        <v>19783</v>
      </c>
      <c r="O65" t="s">
        <v>19784</v>
      </c>
      <c r="P65" s="6">
        <v>42520.776597222219</v>
      </c>
      <c r="Q65">
        <v>0</v>
      </c>
      <c r="R65" t="s">
        <v>19782</v>
      </c>
      <c r="S65" t="s">
        <v>19782</v>
      </c>
      <c r="W65" t="s">
        <v>8703</v>
      </c>
      <c r="X65" t="s">
        <v>8704</v>
      </c>
      <c r="Y65" t="s">
        <v>8705</v>
      </c>
      <c r="Z65">
        <v>0</v>
      </c>
      <c r="AA65" t="s">
        <v>8703</v>
      </c>
      <c r="AB65" t="s">
        <v>8706</v>
      </c>
      <c r="AC65">
        <v>0</v>
      </c>
      <c r="AF65" t="s">
        <v>19785</v>
      </c>
      <c r="AG65" t="s">
        <v>8707</v>
      </c>
      <c r="AH65" t="s">
        <v>19786</v>
      </c>
      <c r="AO65" t="s">
        <v>19787</v>
      </c>
      <c r="AU65" t="s">
        <v>2474</v>
      </c>
      <c r="AV65" t="s">
        <v>8709</v>
      </c>
      <c r="AX65">
        <v>5</v>
      </c>
      <c r="AY65" t="s">
        <v>8710</v>
      </c>
      <c r="BB65" t="s">
        <v>19788</v>
      </c>
      <c r="BC65" t="s">
        <v>8712</v>
      </c>
      <c r="BD65" t="s">
        <v>8875</v>
      </c>
      <c r="BE65" t="s">
        <v>8714</v>
      </c>
      <c r="BF65" t="s">
        <v>8715</v>
      </c>
      <c r="BG65">
        <v>1</v>
      </c>
      <c r="BH65" t="s">
        <v>8716</v>
      </c>
      <c r="BI65">
        <v>0</v>
      </c>
      <c r="BJ65" t="s">
        <v>8717</v>
      </c>
      <c r="BK65">
        <v>1</v>
      </c>
      <c r="BL65" t="s">
        <v>19789</v>
      </c>
      <c r="BM65" t="s">
        <v>8719</v>
      </c>
      <c r="BV65" t="s">
        <v>19790</v>
      </c>
      <c r="BW65" t="s">
        <v>8721</v>
      </c>
      <c r="BX65" t="s">
        <v>8823</v>
      </c>
      <c r="BY65" t="s">
        <v>8723</v>
      </c>
      <c r="BZ65" t="s">
        <v>8724</v>
      </c>
      <c r="CA65" t="s">
        <v>19791</v>
      </c>
      <c r="CB65" t="s">
        <v>8725</v>
      </c>
      <c r="CC65">
        <v>352213026</v>
      </c>
      <c r="CD65" t="s">
        <v>8726</v>
      </c>
      <c r="CE65" t="s">
        <v>19782</v>
      </c>
      <c r="CF65" t="s">
        <v>8727</v>
      </c>
      <c r="CG65" t="s">
        <v>8825</v>
      </c>
      <c r="CH65" t="s">
        <v>8729</v>
      </c>
      <c r="CJ65" t="s">
        <v>8731</v>
      </c>
      <c r="CK65" t="s">
        <v>1293</v>
      </c>
      <c r="CL65" t="s">
        <v>8732</v>
      </c>
      <c r="CN65" t="s">
        <v>8733</v>
      </c>
    </row>
    <row r="66" spans="1:92" ht="15.75" customHeight="1" x14ac:dyDescent="0.3">
      <c r="A66" s="5">
        <f>COUNTIFS(Entradas!$A$2:$A$3372,L66,Entradas!$AD$2:$AD$3372,"noticias")</f>
        <v>1</v>
      </c>
      <c r="B66" s="5">
        <f>COUNTIFS(Entradas!$A$2:$A$3372,L66,Entradas!$AD$2:$AD$3372,"materiales")</f>
        <v>0</v>
      </c>
      <c r="C66" s="5">
        <f>COUNTIFS(Entradas!$A$2:$A$3372,L66,Entradas!$AD$2:$AD$3372,"agenda")</f>
        <v>15</v>
      </c>
      <c r="D66" s="5">
        <f>COUNTIFS(Entradas!$A$2:$A$3372,L66,Entradas!$AD$2:$AD$3372,"agenda",Entradas!$P$2:$P$3372,"completado")</f>
        <v>0</v>
      </c>
      <c r="E66" s="5">
        <f>COUNTIFS(Entradas!$A$2:$A$3372,L66,Entradas!$AD$2:$AD$3372,"agenda",Entradas!$F$2:$F$3372,"interna")</f>
        <v>14</v>
      </c>
      <c r="F66" s="5">
        <f>COUNTIFS(Entradas!$A$2:$A$3372,L66,Entradas!$AD$2:$AD$3372,"agenda",Entradas!$F$2:$F$3372,"abierta a la comunidad")</f>
        <v>1</v>
      </c>
      <c r="G66" s="5">
        <f>COUNTIFS(Entradas!$A$2:$A$3372,L66,Entradas!$AD$2:$AD$3372,"agenda",Entradas!$E$2:$E$3372,"1")</f>
        <v>0</v>
      </c>
      <c r="H66" s="5">
        <f>COUNTIFS(Entradas!$A$2:$A$3372,L66,Entradas!$AD$2:$AD$3372,"agenda",Entradas!$E$2:$E$3372,"2")</f>
        <v>5</v>
      </c>
      <c r="I66" s="5">
        <f>COUNTIFS(Entradas!$A$2:$A$3372,L66,Entradas!$AD$2:$AD$3372,"agenda",Entradas!$E$2:$E$3372,"3")</f>
        <v>0</v>
      </c>
      <c r="J66" s="5">
        <f>COUNTIFS(Entradas!$A$2:$A$3372,L66,Entradas!$AD$2:$AD$3372,"agenda",Entradas!$E$2:$E$3372,"4")</f>
        <v>10</v>
      </c>
      <c r="L66">
        <v>258</v>
      </c>
      <c r="M66" t="s">
        <v>20180</v>
      </c>
      <c r="N66" t="s">
        <v>20181</v>
      </c>
      <c r="O66" t="s">
        <v>20182</v>
      </c>
      <c r="P66" s="6">
        <v>42464.511747685188</v>
      </c>
      <c r="Q66">
        <v>0</v>
      </c>
      <c r="R66" t="s">
        <v>20180</v>
      </c>
      <c r="S66" t="s">
        <v>20180</v>
      </c>
      <c r="W66" t="s">
        <v>8703</v>
      </c>
      <c r="X66" t="s">
        <v>8704</v>
      </c>
      <c r="Y66" t="s">
        <v>8705</v>
      </c>
      <c r="Z66">
        <v>0</v>
      </c>
      <c r="AA66" t="s">
        <v>8703</v>
      </c>
      <c r="AB66" t="s">
        <v>8706</v>
      </c>
      <c r="AC66">
        <v>0</v>
      </c>
      <c r="AF66" t="s">
        <v>20183</v>
      </c>
      <c r="AG66" t="s">
        <v>8707</v>
      </c>
      <c r="AH66" t="s">
        <v>20184</v>
      </c>
      <c r="AO66" t="s">
        <v>20185</v>
      </c>
      <c r="AU66" t="s">
        <v>20186</v>
      </c>
      <c r="AV66" t="s">
        <v>8709</v>
      </c>
      <c r="AX66">
        <v>5</v>
      </c>
      <c r="AY66" t="s">
        <v>8710</v>
      </c>
      <c r="BB66" t="s">
        <v>15129</v>
      </c>
      <c r="BC66" t="s">
        <v>8712</v>
      </c>
      <c r="BD66" t="s">
        <v>8875</v>
      </c>
      <c r="BE66" t="s">
        <v>8714</v>
      </c>
      <c r="BF66" t="s">
        <v>8715</v>
      </c>
      <c r="BG66">
        <v>1</v>
      </c>
      <c r="BH66" t="s">
        <v>8716</v>
      </c>
      <c r="BI66">
        <v>1</v>
      </c>
      <c r="BJ66" t="s">
        <v>8717</v>
      </c>
      <c r="BK66">
        <v>1</v>
      </c>
      <c r="BL66" t="s">
        <v>20187</v>
      </c>
      <c r="BM66" t="s">
        <v>8719</v>
      </c>
      <c r="BV66" t="s">
        <v>20188</v>
      </c>
      <c r="BW66" t="s">
        <v>8721</v>
      </c>
      <c r="BX66" t="s">
        <v>8823</v>
      </c>
      <c r="BY66" t="s">
        <v>8723</v>
      </c>
      <c r="BZ66" t="s">
        <v>8724</v>
      </c>
      <c r="CA66" t="s">
        <v>20189</v>
      </c>
      <c r="CB66" t="s">
        <v>8725</v>
      </c>
      <c r="CC66" t="s">
        <v>20190</v>
      </c>
      <c r="CD66" t="s">
        <v>8726</v>
      </c>
      <c r="CE66" t="s">
        <v>11757</v>
      </c>
      <c r="CF66" t="s">
        <v>8727</v>
      </c>
      <c r="CG66" t="s">
        <v>8728</v>
      </c>
      <c r="CH66" t="s">
        <v>8729</v>
      </c>
      <c r="CI66" t="s">
        <v>11161</v>
      </c>
      <c r="CJ66" t="s">
        <v>8731</v>
      </c>
      <c r="CK66" t="s">
        <v>342</v>
      </c>
      <c r="CL66" t="s">
        <v>8732</v>
      </c>
      <c r="CM66" t="s">
        <v>4252</v>
      </c>
      <c r="CN66" t="s">
        <v>8733</v>
      </c>
    </row>
    <row r="67" spans="1:92" ht="15.75" customHeight="1" x14ac:dyDescent="0.3">
      <c r="A67" s="5">
        <f>COUNTIFS(Entradas!$A$2:$A$3372,L67,Entradas!$AD$2:$AD$3372,"noticias")</f>
        <v>0</v>
      </c>
      <c r="B67" s="5">
        <f>COUNTIFS(Entradas!$A$2:$A$3372,L67,Entradas!$AD$2:$AD$3372,"materiales")</f>
        <v>0</v>
      </c>
      <c r="C67" s="5">
        <f>COUNTIFS(Entradas!$A$2:$A$3372,L67,Entradas!$AD$2:$AD$3372,"agenda")</f>
        <v>0</v>
      </c>
      <c r="D67" s="5">
        <f>COUNTIFS(Entradas!$A$2:$A$3372,L67,Entradas!$AD$2:$AD$3372,"agenda",Entradas!$P$2:$P$3372,"completado")</f>
        <v>0</v>
      </c>
      <c r="E67" s="5">
        <f>COUNTIFS(Entradas!$A$2:$A$3372,L67,Entradas!$AD$2:$AD$3372,"agenda",Entradas!$F$2:$F$3372,"interna")</f>
        <v>0</v>
      </c>
      <c r="F67" s="5">
        <f>COUNTIFS(Entradas!$A$2:$A$3372,L67,Entradas!$AD$2:$AD$3372,"agenda",Entradas!$F$2:$F$3372,"abierta a la comunidad")</f>
        <v>0</v>
      </c>
      <c r="G67" s="5">
        <f>COUNTIFS(Entradas!$A$2:$A$3372,L67,Entradas!$AD$2:$AD$3372,"agenda",Entradas!$E$2:$E$3372,"1")</f>
        <v>0</v>
      </c>
      <c r="H67" s="5">
        <f>COUNTIFS(Entradas!$A$2:$A$3372,L67,Entradas!$AD$2:$AD$3372,"agenda",Entradas!$E$2:$E$3372,"2")</f>
        <v>0</v>
      </c>
      <c r="I67" s="5">
        <f>COUNTIFS(Entradas!$A$2:$A$3372,L67,Entradas!$AD$2:$AD$3372,"agenda",Entradas!$E$2:$E$3372,"3")</f>
        <v>0</v>
      </c>
      <c r="J67" s="5">
        <f>COUNTIFS(Entradas!$A$2:$A$3372,L67,Entradas!$AD$2:$AD$3372,"agenda",Entradas!$E$2:$E$3372,"4")</f>
        <v>0</v>
      </c>
      <c r="L67">
        <v>298</v>
      </c>
      <c r="M67" t="s">
        <v>20356</v>
      </c>
      <c r="N67" t="s">
        <v>20357</v>
      </c>
      <c r="O67" t="s">
        <v>20358</v>
      </c>
      <c r="P67" s="6">
        <v>42466.570277777777</v>
      </c>
      <c r="Q67">
        <v>0</v>
      </c>
      <c r="R67" t="s">
        <v>20356</v>
      </c>
      <c r="S67" t="s">
        <v>20356</v>
      </c>
      <c r="W67" t="s">
        <v>8703</v>
      </c>
      <c r="X67" t="s">
        <v>8704</v>
      </c>
      <c r="Y67" t="s">
        <v>8705</v>
      </c>
      <c r="Z67">
        <v>0</v>
      </c>
      <c r="AA67" t="s">
        <v>8703</v>
      </c>
      <c r="AB67" t="s">
        <v>8706</v>
      </c>
      <c r="AC67">
        <v>0</v>
      </c>
      <c r="AF67" t="s">
        <v>20359</v>
      </c>
      <c r="AG67" t="s">
        <v>8707</v>
      </c>
      <c r="AH67" t="s">
        <v>20360</v>
      </c>
      <c r="AU67" t="s">
        <v>6821</v>
      </c>
      <c r="AV67" t="s">
        <v>8709</v>
      </c>
      <c r="AX67">
        <v>5</v>
      </c>
      <c r="AY67" t="s">
        <v>8710</v>
      </c>
      <c r="BB67" t="s">
        <v>9322</v>
      </c>
      <c r="BC67" t="s">
        <v>8712</v>
      </c>
      <c r="BD67" t="s">
        <v>8713</v>
      </c>
      <c r="BE67" t="s">
        <v>8714</v>
      </c>
      <c r="BF67" t="s">
        <v>8715</v>
      </c>
      <c r="BG67">
        <v>0</v>
      </c>
      <c r="BH67" t="s">
        <v>8716</v>
      </c>
      <c r="BI67">
        <v>1</v>
      </c>
      <c r="BJ67" t="s">
        <v>8717</v>
      </c>
      <c r="BK67">
        <v>1</v>
      </c>
      <c r="BL67" t="s">
        <v>20361</v>
      </c>
      <c r="BM67" t="s">
        <v>8719</v>
      </c>
      <c r="BW67" t="s">
        <v>8721</v>
      </c>
      <c r="BX67" t="s">
        <v>8823</v>
      </c>
      <c r="BY67" t="s">
        <v>8723</v>
      </c>
      <c r="BZ67" t="s">
        <v>8724</v>
      </c>
      <c r="CA67" t="s">
        <v>20362</v>
      </c>
      <c r="CB67" t="s">
        <v>8725</v>
      </c>
      <c r="CC67">
        <v>322930190</v>
      </c>
      <c r="CD67" t="s">
        <v>8726</v>
      </c>
      <c r="CE67" t="s">
        <v>20356</v>
      </c>
      <c r="CF67" t="s">
        <v>8727</v>
      </c>
      <c r="CG67" t="s">
        <v>8825</v>
      </c>
      <c r="CH67" t="s">
        <v>8729</v>
      </c>
      <c r="CI67" t="s">
        <v>11161</v>
      </c>
      <c r="CJ67" t="s">
        <v>8731</v>
      </c>
      <c r="CK67" t="s">
        <v>1905</v>
      </c>
      <c r="CL67" t="s">
        <v>8732</v>
      </c>
      <c r="CM67" t="s">
        <v>20363</v>
      </c>
      <c r="CN67" t="s">
        <v>8733</v>
      </c>
    </row>
    <row r="68" spans="1:92" ht="15.75" customHeight="1" x14ac:dyDescent="0.3">
      <c r="A68" s="5">
        <f>COUNTIFS(Entradas!$A$2:$A$3372,L68,Entradas!$AD$2:$AD$3372,"noticias")</f>
        <v>1</v>
      </c>
      <c r="B68" s="5">
        <f>COUNTIFS(Entradas!$A$2:$A$3372,L68,Entradas!$AD$2:$AD$3372,"materiales")</f>
        <v>0</v>
      </c>
      <c r="C68" s="5">
        <f>COUNTIFS(Entradas!$A$2:$A$3372,L68,Entradas!$AD$2:$AD$3372,"agenda")</f>
        <v>3</v>
      </c>
      <c r="D68" s="5">
        <f>COUNTIFS(Entradas!$A$2:$A$3372,L68,Entradas!$AD$2:$AD$3372,"agenda",Entradas!$P$2:$P$3372,"completado")</f>
        <v>2</v>
      </c>
      <c r="E68" s="5">
        <f>COUNTIFS(Entradas!$A$2:$A$3372,L68,Entradas!$AD$2:$AD$3372,"agenda",Entradas!$F$2:$F$3372,"interna")</f>
        <v>3</v>
      </c>
      <c r="F68" s="5">
        <f>COUNTIFS(Entradas!$A$2:$A$3372,L68,Entradas!$AD$2:$AD$3372,"agenda",Entradas!$F$2:$F$3372,"abierta a la comunidad")</f>
        <v>0</v>
      </c>
      <c r="G68" s="5">
        <f>COUNTIFS(Entradas!$A$2:$A$3372,L68,Entradas!$AD$2:$AD$3372,"agenda",Entradas!$E$2:$E$3372,"1")</f>
        <v>0</v>
      </c>
      <c r="H68" s="5">
        <f>COUNTIFS(Entradas!$A$2:$A$3372,L68,Entradas!$AD$2:$AD$3372,"agenda",Entradas!$E$2:$E$3372,"2")</f>
        <v>3</v>
      </c>
      <c r="I68" s="5">
        <f>COUNTIFS(Entradas!$A$2:$A$3372,L68,Entradas!$AD$2:$AD$3372,"agenda",Entradas!$E$2:$E$3372,"3")</f>
        <v>0</v>
      </c>
      <c r="J68" s="5">
        <f>COUNTIFS(Entradas!$A$2:$A$3372,L68,Entradas!$AD$2:$AD$3372,"agenda",Entradas!$E$2:$E$3372,"4")</f>
        <v>0</v>
      </c>
      <c r="L68">
        <v>968</v>
      </c>
      <c r="M68" t="s">
        <v>20649</v>
      </c>
      <c r="N68" t="s">
        <v>20650</v>
      </c>
      <c r="O68" t="s">
        <v>20651</v>
      </c>
      <c r="P68" s="6">
        <v>42501.863865740743</v>
      </c>
      <c r="Q68">
        <v>0</v>
      </c>
      <c r="R68" t="s">
        <v>20649</v>
      </c>
      <c r="S68" t="s">
        <v>20649</v>
      </c>
      <c r="W68" t="s">
        <v>8703</v>
      </c>
      <c r="X68" t="s">
        <v>8704</v>
      </c>
      <c r="Y68" t="s">
        <v>8705</v>
      </c>
      <c r="Z68">
        <v>0</v>
      </c>
      <c r="AA68" t="s">
        <v>8703</v>
      </c>
      <c r="AB68" t="s">
        <v>8706</v>
      </c>
      <c r="AC68">
        <v>0</v>
      </c>
      <c r="AF68" t="s">
        <v>20652</v>
      </c>
      <c r="AG68" t="s">
        <v>8707</v>
      </c>
      <c r="AH68" t="s">
        <v>20653</v>
      </c>
      <c r="AI68" t="s">
        <v>20654</v>
      </c>
      <c r="AO68" t="s">
        <v>20655</v>
      </c>
      <c r="AU68" t="s">
        <v>1925</v>
      </c>
      <c r="AV68" t="s">
        <v>8709</v>
      </c>
      <c r="AX68">
        <v>5</v>
      </c>
      <c r="AY68" t="s">
        <v>8710</v>
      </c>
      <c r="BB68">
        <v>0</v>
      </c>
      <c r="BC68" t="s">
        <v>8712</v>
      </c>
      <c r="BD68" t="s">
        <v>8952</v>
      </c>
      <c r="BE68" t="s">
        <v>8714</v>
      </c>
      <c r="BF68" t="s">
        <v>8715</v>
      </c>
      <c r="BG68">
        <v>0</v>
      </c>
      <c r="BH68" t="s">
        <v>8716</v>
      </c>
      <c r="BI68">
        <v>0</v>
      </c>
      <c r="BJ68" t="s">
        <v>8717</v>
      </c>
      <c r="BK68">
        <v>1</v>
      </c>
      <c r="BL68" s="2" t="s">
        <v>20656</v>
      </c>
      <c r="BM68" t="s">
        <v>8719</v>
      </c>
      <c r="BV68" t="s">
        <v>20657</v>
      </c>
      <c r="BW68" t="s">
        <v>8721</v>
      </c>
      <c r="BX68" t="s">
        <v>8823</v>
      </c>
      <c r="BY68" t="s">
        <v>8723</v>
      </c>
      <c r="BZ68" t="s">
        <v>8724</v>
      </c>
      <c r="CB68" t="s">
        <v>8725</v>
      </c>
      <c r="CC68" t="s">
        <v>20658</v>
      </c>
      <c r="CD68" t="s">
        <v>8726</v>
      </c>
      <c r="CE68" t="s">
        <v>20659</v>
      </c>
      <c r="CF68" t="s">
        <v>8727</v>
      </c>
      <c r="CG68" t="s">
        <v>9136</v>
      </c>
      <c r="CH68" t="s">
        <v>8729</v>
      </c>
      <c r="CI68" t="s">
        <v>20660</v>
      </c>
      <c r="CJ68" t="s">
        <v>8731</v>
      </c>
      <c r="CK68">
        <v>0</v>
      </c>
      <c r="CL68" t="s">
        <v>8732</v>
      </c>
      <c r="CN68" t="s">
        <v>8733</v>
      </c>
    </row>
    <row r="69" spans="1:92" ht="15.75" customHeight="1" x14ac:dyDescent="0.3">
      <c r="A69" s="5">
        <f>COUNTIFS(Entradas!$A$2:$A$3372,L69,Entradas!$AD$2:$AD$3372,"noticias")</f>
        <v>0</v>
      </c>
      <c r="B69" s="5">
        <f>COUNTIFS(Entradas!$A$2:$A$3372,L69,Entradas!$AD$2:$AD$3372,"materiales")</f>
        <v>0</v>
      </c>
      <c r="C69" s="5">
        <f>COUNTIFS(Entradas!$A$2:$A$3372,L69,Entradas!$AD$2:$AD$3372,"agenda")</f>
        <v>0</v>
      </c>
      <c r="D69" s="5">
        <f>COUNTIFS(Entradas!$A$2:$A$3372,L69,Entradas!$AD$2:$AD$3372,"agenda",Entradas!$P$2:$P$3372,"completado")</f>
        <v>0</v>
      </c>
      <c r="E69" s="5">
        <f>COUNTIFS(Entradas!$A$2:$A$3372,L69,Entradas!$AD$2:$AD$3372,"agenda",Entradas!$F$2:$F$3372,"interna")</f>
        <v>0</v>
      </c>
      <c r="F69" s="5">
        <f>COUNTIFS(Entradas!$A$2:$A$3372,L69,Entradas!$AD$2:$AD$3372,"agenda",Entradas!$F$2:$F$3372,"abierta a la comunidad")</f>
        <v>0</v>
      </c>
      <c r="G69" s="5">
        <f>COUNTIFS(Entradas!$A$2:$A$3372,L69,Entradas!$AD$2:$AD$3372,"agenda",Entradas!$E$2:$E$3372,"1")</f>
        <v>0</v>
      </c>
      <c r="H69" s="5">
        <f>COUNTIFS(Entradas!$A$2:$A$3372,L69,Entradas!$AD$2:$AD$3372,"agenda",Entradas!$E$2:$E$3372,"2")</f>
        <v>0</v>
      </c>
      <c r="I69" s="5">
        <f>COUNTIFS(Entradas!$A$2:$A$3372,L69,Entradas!$AD$2:$AD$3372,"agenda",Entradas!$E$2:$E$3372,"3")</f>
        <v>0</v>
      </c>
      <c r="J69" s="5">
        <f>COUNTIFS(Entradas!$A$2:$A$3372,L69,Entradas!$AD$2:$AD$3372,"agenda",Entradas!$E$2:$E$3372,"4")</f>
        <v>0</v>
      </c>
      <c r="L69">
        <v>155</v>
      </c>
      <c r="M69" t="s">
        <v>20678</v>
      </c>
      <c r="N69" t="s">
        <v>20679</v>
      </c>
      <c r="O69" t="s">
        <v>20680</v>
      </c>
      <c r="P69" s="6">
        <v>42454.183287037034</v>
      </c>
      <c r="Q69">
        <v>0</v>
      </c>
      <c r="R69" t="s">
        <v>20678</v>
      </c>
      <c r="S69" t="s">
        <v>20678</v>
      </c>
      <c r="W69" t="s">
        <v>8703</v>
      </c>
      <c r="X69" t="s">
        <v>8704</v>
      </c>
      <c r="Y69" t="s">
        <v>8705</v>
      </c>
      <c r="Z69">
        <v>0</v>
      </c>
      <c r="AA69" t="s">
        <v>8703</v>
      </c>
      <c r="AB69" t="s">
        <v>8706</v>
      </c>
      <c r="AC69">
        <v>0</v>
      </c>
      <c r="AF69" t="s">
        <v>20681</v>
      </c>
      <c r="AG69" t="s">
        <v>8707</v>
      </c>
      <c r="AH69" t="s">
        <v>20682</v>
      </c>
      <c r="AO69" t="s">
        <v>20683</v>
      </c>
      <c r="AU69" t="s">
        <v>932</v>
      </c>
      <c r="AV69" t="s">
        <v>8709</v>
      </c>
      <c r="AX69">
        <v>5</v>
      </c>
      <c r="AY69" t="s">
        <v>8710</v>
      </c>
      <c r="BB69" t="s">
        <v>13590</v>
      </c>
      <c r="BC69" t="s">
        <v>8712</v>
      </c>
      <c r="BD69" t="s">
        <v>8780</v>
      </c>
      <c r="BE69" t="s">
        <v>8714</v>
      </c>
      <c r="BF69" t="s">
        <v>8715</v>
      </c>
      <c r="BG69">
        <v>1</v>
      </c>
      <c r="BH69" t="s">
        <v>8716</v>
      </c>
      <c r="BI69">
        <v>1</v>
      </c>
      <c r="BJ69" t="s">
        <v>8717</v>
      </c>
      <c r="BK69">
        <v>1</v>
      </c>
      <c r="BL69" t="s">
        <v>20684</v>
      </c>
      <c r="BM69" t="s">
        <v>8719</v>
      </c>
      <c r="BV69" t="s">
        <v>20685</v>
      </c>
      <c r="BW69" t="s">
        <v>8721</v>
      </c>
      <c r="BX69" t="s">
        <v>8823</v>
      </c>
      <c r="BY69" t="s">
        <v>8723</v>
      </c>
      <c r="BZ69" t="s">
        <v>8724</v>
      </c>
      <c r="CA69" t="s">
        <v>20686</v>
      </c>
      <c r="CB69" t="s">
        <v>8725</v>
      </c>
      <c r="CC69">
        <v>322876353</v>
      </c>
      <c r="CD69" t="s">
        <v>8726</v>
      </c>
      <c r="CE69" t="s">
        <v>20687</v>
      </c>
      <c r="CF69" t="s">
        <v>8727</v>
      </c>
      <c r="CG69" t="s">
        <v>9136</v>
      </c>
      <c r="CH69" t="s">
        <v>8729</v>
      </c>
      <c r="CI69" t="s">
        <v>20688</v>
      </c>
      <c r="CJ69" t="s">
        <v>8731</v>
      </c>
      <c r="CK69">
        <v>0</v>
      </c>
      <c r="CL69" t="s">
        <v>8732</v>
      </c>
      <c r="CM69" t="s">
        <v>20689</v>
      </c>
      <c r="CN69" t="s">
        <v>8733</v>
      </c>
    </row>
    <row r="70" spans="1:92" ht="15.75" customHeight="1" x14ac:dyDescent="0.3">
      <c r="A70" s="5">
        <f>COUNTIFS(Entradas!$A$2:$A$3372,L70,Entradas!$AD$2:$AD$3372,"noticias")</f>
        <v>4</v>
      </c>
      <c r="B70" s="5">
        <f>COUNTIFS(Entradas!$A$2:$A$3372,L70,Entradas!$AD$2:$AD$3372,"materiales")</f>
        <v>1</v>
      </c>
      <c r="C70" s="5">
        <f>COUNTIFS(Entradas!$A$2:$A$3372,L70,Entradas!$AD$2:$AD$3372,"agenda")</f>
        <v>6</v>
      </c>
      <c r="D70" s="5">
        <f>COUNTIFS(Entradas!$A$2:$A$3372,L70,Entradas!$AD$2:$AD$3372,"agenda",Entradas!$P$2:$P$3372,"completado")</f>
        <v>6</v>
      </c>
      <c r="E70" s="5">
        <f>COUNTIFS(Entradas!$A$2:$A$3372,L70,Entradas!$AD$2:$AD$3372,"agenda",Entradas!$F$2:$F$3372,"interna")</f>
        <v>5</v>
      </c>
      <c r="F70" s="5">
        <f>COUNTIFS(Entradas!$A$2:$A$3372,L70,Entradas!$AD$2:$AD$3372,"agenda",Entradas!$F$2:$F$3372,"abierta a la comunidad")</f>
        <v>1</v>
      </c>
      <c r="G70" s="5">
        <f>COUNTIFS(Entradas!$A$2:$A$3372,L70,Entradas!$AD$2:$AD$3372,"agenda",Entradas!$E$2:$E$3372,"1")</f>
        <v>0</v>
      </c>
      <c r="H70" s="5">
        <f>COUNTIFS(Entradas!$A$2:$A$3372,L70,Entradas!$AD$2:$AD$3372,"agenda",Entradas!$E$2:$E$3372,"2")</f>
        <v>4</v>
      </c>
      <c r="I70" s="5">
        <f>COUNTIFS(Entradas!$A$2:$A$3372,L70,Entradas!$AD$2:$AD$3372,"agenda",Entradas!$E$2:$E$3372,"3")</f>
        <v>1</v>
      </c>
      <c r="J70" s="5">
        <f>COUNTIFS(Entradas!$A$2:$A$3372,L70,Entradas!$AD$2:$AD$3372,"agenda",Entradas!$E$2:$E$3372,"4")</f>
        <v>1</v>
      </c>
      <c r="L70">
        <v>330</v>
      </c>
      <c r="M70" t="s">
        <v>20758</v>
      </c>
      <c r="N70" t="s">
        <v>20759</v>
      </c>
      <c r="O70" t="s">
        <v>20760</v>
      </c>
      <c r="P70" s="6">
        <v>42468.045219907406</v>
      </c>
      <c r="Q70">
        <v>0</v>
      </c>
      <c r="R70" t="s">
        <v>20758</v>
      </c>
      <c r="S70" t="s">
        <v>20758</v>
      </c>
      <c r="W70" t="s">
        <v>8703</v>
      </c>
      <c r="X70" t="s">
        <v>8704</v>
      </c>
      <c r="Y70" t="s">
        <v>8705</v>
      </c>
      <c r="Z70">
        <v>0</v>
      </c>
      <c r="AA70" t="s">
        <v>8703</v>
      </c>
      <c r="AB70" t="s">
        <v>8706</v>
      </c>
      <c r="AC70">
        <v>0</v>
      </c>
      <c r="AF70" t="s">
        <v>20761</v>
      </c>
      <c r="AG70" t="s">
        <v>8707</v>
      </c>
      <c r="AH70" t="s">
        <v>20762</v>
      </c>
      <c r="AI70" t="s">
        <v>20763</v>
      </c>
      <c r="AO70" t="s">
        <v>20764</v>
      </c>
      <c r="AU70" t="s">
        <v>2474</v>
      </c>
      <c r="AV70" t="s">
        <v>8709</v>
      </c>
      <c r="AX70">
        <v>5</v>
      </c>
      <c r="AY70" t="s">
        <v>8710</v>
      </c>
      <c r="BB70" t="s">
        <v>20765</v>
      </c>
      <c r="BC70" t="s">
        <v>8712</v>
      </c>
      <c r="BD70" t="s">
        <v>9055</v>
      </c>
      <c r="BE70" t="s">
        <v>8714</v>
      </c>
      <c r="BF70" t="s">
        <v>8715</v>
      </c>
      <c r="BG70">
        <v>0</v>
      </c>
      <c r="BH70" t="s">
        <v>8716</v>
      </c>
      <c r="BI70">
        <v>0</v>
      </c>
      <c r="BJ70" t="s">
        <v>8717</v>
      </c>
      <c r="BK70">
        <v>0</v>
      </c>
      <c r="BL70" s="2" t="s">
        <v>20766</v>
      </c>
      <c r="BM70" t="s">
        <v>8719</v>
      </c>
      <c r="BV70" t="s">
        <v>20767</v>
      </c>
      <c r="BW70" t="s">
        <v>8721</v>
      </c>
      <c r="BX70" t="s">
        <v>8823</v>
      </c>
      <c r="BY70" t="s">
        <v>8723</v>
      </c>
      <c r="BZ70" t="s">
        <v>8724</v>
      </c>
      <c r="CA70" t="s">
        <v>20768</v>
      </c>
      <c r="CB70" t="s">
        <v>8725</v>
      </c>
      <c r="CC70" t="s">
        <v>20769</v>
      </c>
      <c r="CD70" t="s">
        <v>8726</v>
      </c>
      <c r="CE70" t="s">
        <v>20770</v>
      </c>
      <c r="CF70" t="s">
        <v>8727</v>
      </c>
      <c r="CG70" t="s">
        <v>8825</v>
      </c>
      <c r="CH70" t="s">
        <v>8729</v>
      </c>
      <c r="CI70" t="s">
        <v>13022</v>
      </c>
      <c r="CJ70" t="s">
        <v>8731</v>
      </c>
      <c r="CK70" t="s">
        <v>9459</v>
      </c>
      <c r="CL70" t="s">
        <v>8732</v>
      </c>
      <c r="CM70" t="s">
        <v>20771</v>
      </c>
      <c r="CN70" t="s">
        <v>8733</v>
      </c>
    </row>
    <row r="71" spans="1:92" ht="15.75" customHeight="1" x14ac:dyDescent="0.3">
      <c r="A71" s="5">
        <f>COUNTIFS(Entradas!$A$2:$A$3372,L71,Entradas!$AD$2:$AD$3372,"noticias")</f>
        <v>1</v>
      </c>
      <c r="B71" s="5">
        <f>COUNTIFS(Entradas!$A$2:$A$3372,L71,Entradas!$AD$2:$AD$3372,"materiales")</f>
        <v>0</v>
      </c>
      <c r="C71" s="5">
        <f>COUNTIFS(Entradas!$A$2:$A$3372,L71,Entradas!$AD$2:$AD$3372,"agenda")</f>
        <v>1</v>
      </c>
      <c r="D71" s="5">
        <f>COUNTIFS(Entradas!$A$2:$A$3372,L71,Entradas!$AD$2:$AD$3372,"agenda",Entradas!$P$2:$P$3372,"completado")</f>
        <v>0</v>
      </c>
      <c r="E71" s="5">
        <f>COUNTIFS(Entradas!$A$2:$A$3372,L71,Entradas!$AD$2:$AD$3372,"agenda",Entradas!$F$2:$F$3372,"interna")</f>
        <v>0</v>
      </c>
      <c r="F71" s="5">
        <f>COUNTIFS(Entradas!$A$2:$A$3372,L71,Entradas!$AD$2:$AD$3372,"agenda",Entradas!$F$2:$F$3372,"abierta a la comunidad")</f>
        <v>1</v>
      </c>
      <c r="G71" s="5">
        <f>COUNTIFS(Entradas!$A$2:$A$3372,L71,Entradas!$AD$2:$AD$3372,"agenda",Entradas!$E$2:$E$3372,"1")</f>
        <v>0</v>
      </c>
      <c r="H71" s="5">
        <f>COUNTIFS(Entradas!$A$2:$A$3372,L71,Entradas!$AD$2:$AD$3372,"agenda",Entradas!$E$2:$E$3372,"2")</f>
        <v>0</v>
      </c>
      <c r="I71" s="5">
        <f>COUNTIFS(Entradas!$A$2:$A$3372,L71,Entradas!$AD$2:$AD$3372,"agenda",Entradas!$E$2:$E$3372,"3")</f>
        <v>0</v>
      </c>
      <c r="J71" s="5">
        <f>COUNTIFS(Entradas!$A$2:$A$3372,L71,Entradas!$AD$2:$AD$3372,"agenda",Entradas!$E$2:$E$3372,"4")</f>
        <v>1</v>
      </c>
      <c r="L71">
        <v>356</v>
      </c>
      <c r="M71" t="s">
        <v>18612</v>
      </c>
      <c r="N71" t="s">
        <v>20862</v>
      </c>
      <c r="O71" t="s">
        <v>8337</v>
      </c>
      <c r="P71" s="6">
        <v>42471.055856481478</v>
      </c>
      <c r="Q71">
        <v>0</v>
      </c>
      <c r="R71" t="s">
        <v>18612</v>
      </c>
      <c r="S71" t="s">
        <v>18612</v>
      </c>
      <c r="W71" t="s">
        <v>8703</v>
      </c>
      <c r="X71" t="s">
        <v>8704</v>
      </c>
      <c r="Y71" t="s">
        <v>8705</v>
      </c>
      <c r="Z71">
        <v>0</v>
      </c>
      <c r="AA71" t="s">
        <v>8703</v>
      </c>
      <c r="AB71" t="s">
        <v>8706</v>
      </c>
      <c r="AC71">
        <v>0</v>
      </c>
      <c r="AF71" t="s">
        <v>20863</v>
      </c>
      <c r="AG71" t="s">
        <v>8707</v>
      </c>
      <c r="AH71" t="s">
        <v>20864</v>
      </c>
      <c r="AI71" t="s">
        <v>20865</v>
      </c>
      <c r="AO71" t="s">
        <v>20866</v>
      </c>
      <c r="AU71" t="s">
        <v>770</v>
      </c>
      <c r="AV71" t="s">
        <v>8709</v>
      </c>
      <c r="AX71">
        <v>5</v>
      </c>
      <c r="AY71" t="s">
        <v>8710</v>
      </c>
      <c r="BB71" t="s">
        <v>8896</v>
      </c>
      <c r="BC71" t="s">
        <v>8712</v>
      </c>
      <c r="BD71" t="s">
        <v>9055</v>
      </c>
      <c r="BE71" t="s">
        <v>8714</v>
      </c>
      <c r="BF71" t="s">
        <v>8715</v>
      </c>
      <c r="BG71">
        <v>1</v>
      </c>
      <c r="BH71" t="s">
        <v>8716</v>
      </c>
      <c r="BI71">
        <v>1</v>
      </c>
      <c r="BJ71" t="s">
        <v>8717</v>
      </c>
      <c r="BK71">
        <v>1</v>
      </c>
      <c r="BL71" t="s">
        <v>20867</v>
      </c>
      <c r="BM71" t="s">
        <v>8719</v>
      </c>
      <c r="BV71">
        <v>14538</v>
      </c>
      <c r="BW71" t="s">
        <v>8721</v>
      </c>
      <c r="BX71" t="s">
        <v>8823</v>
      </c>
      <c r="BY71" t="s">
        <v>8723</v>
      </c>
      <c r="BZ71" t="s">
        <v>8724</v>
      </c>
      <c r="CA71" t="s">
        <v>20868</v>
      </c>
      <c r="CB71" t="s">
        <v>8725</v>
      </c>
      <c r="CC71" t="s">
        <v>20869</v>
      </c>
      <c r="CD71" t="s">
        <v>8726</v>
      </c>
      <c r="CE71" t="s">
        <v>20870</v>
      </c>
      <c r="CF71" t="s">
        <v>8727</v>
      </c>
      <c r="CG71" t="s">
        <v>8728</v>
      </c>
      <c r="CH71" t="s">
        <v>8729</v>
      </c>
      <c r="CI71" t="s">
        <v>20871</v>
      </c>
      <c r="CJ71" t="s">
        <v>8731</v>
      </c>
      <c r="CK71" t="s">
        <v>342</v>
      </c>
      <c r="CL71" t="s">
        <v>8732</v>
      </c>
      <c r="CM71" t="s">
        <v>17026</v>
      </c>
      <c r="CN71" t="s">
        <v>8733</v>
      </c>
    </row>
    <row r="72" spans="1:92" ht="15.75" customHeight="1" x14ac:dyDescent="0.3">
      <c r="A72" s="5">
        <f>COUNTIFS(Entradas!$A$2:$A$3372,L72,Entradas!$AD$2:$AD$3372,"noticias")</f>
        <v>0</v>
      </c>
      <c r="B72" s="5">
        <f>COUNTIFS(Entradas!$A$2:$A$3372,L72,Entradas!$AD$2:$AD$3372,"materiales")</f>
        <v>1</v>
      </c>
      <c r="C72" s="5">
        <f>COUNTIFS(Entradas!$A$2:$A$3372,L72,Entradas!$AD$2:$AD$3372,"agenda")</f>
        <v>5</v>
      </c>
      <c r="D72" s="5">
        <f>COUNTIFS(Entradas!$A$2:$A$3372,L72,Entradas!$AD$2:$AD$3372,"agenda",Entradas!$P$2:$P$3372,"completado")</f>
        <v>5</v>
      </c>
      <c r="E72" s="5">
        <f>COUNTIFS(Entradas!$A$2:$A$3372,L72,Entradas!$AD$2:$AD$3372,"agenda",Entradas!$F$2:$F$3372,"interna")</f>
        <v>5</v>
      </c>
      <c r="F72" s="5">
        <f>COUNTIFS(Entradas!$A$2:$A$3372,L72,Entradas!$AD$2:$AD$3372,"agenda",Entradas!$F$2:$F$3372,"abierta a la comunidad")</f>
        <v>0</v>
      </c>
      <c r="G72" s="5">
        <f>COUNTIFS(Entradas!$A$2:$A$3372,L72,Entradas!$AD$2:$AD$3372,"agenda",Entradas!$E$2:$E$3372,"1")</f>
        <v>2</v>
      </c>
      <c r="H72" s="5">
        <f>COUNTIFS(Entradas!$A$2:$A$3372,L72,Entradas!$AD$2:$AD$3372,"agenda",Entradas!$E$2:$E$3372,"2")</f>
        <v>0</v>
      </c>
      <c r="I72" s="5">
        <f>COUNTIFS(Entradas!$A$2:$A$3372,L72,Entradas!$AD$2:$AD$3372,"agenda",Entradas!$E$2:$E$3372,"3")</f>
        <v>3</v>
      </c>
      <c r="J72" s="5">
        <f>COUNTIFS(Entradas!$A$2:$A$3372,L72,Entradas!$AD$2:$AD$3372,"agenda",Entradas!$E$2:$E$3372,"4")</f>
        <v>0</v>
      </c>
      <c r="L72">
        <v>1482</v>
      </c>
      <c r="M72" t="s">
        <v>21098</v>
      </c>
      <c r="N72" t="s">
        <v>21099</v>
      </c>
      <c r="O72" t="s">
        <v>21100</v>
      </c>
      <c r="P72" s="6">
        <v>42522.612523148149</v>
      </c>
      <c r="Q72">
        <v>0</v>
      </c>
      <c r="R72" t="s">
        <v>21098</v>
      </c>
      <c r="S72" t="s">
        <v>21098</v>
      </c>
      <c r="W72" t="s">
        <v>8703</v>
      </c>
      <c r="X72" t="s">
        <v>8704</v>
      </c>
      <c r="Y72" t="s">
        <v>8705</v>
      </c>
      <c r="Z72">
        <v>0</v>
      </c>
      <c r="AA72" t="s">
        <v>8703</v>
      </c>
      <c r="AB72" t="s">
        <v>8706</v>
      </c>
      <c r="AC72">
        <v>0</v>
      </c>
      <c r="AF72" t="s">
        <v>21101</v>
      </c>
      <c r="AG72" t="s">
        <v>8707</v>
      </c>
      <c r="AH72" t="s">
        <v>21102</v>
      </c>
      <c r="AO72" t="s">
        <v>21103</v>
      </c>
      <c r="AU72" t="s">
        <v>6768</v>
      </c>
      <c r="AV72" t="s">
        <v>8709</v>
      </c>
      <c r="AX72">
        <v>5</v>
      </c>
      <c r="AY72" t="s">
        <v>8710</v>
      </c>
      <c r="BB72" t="s">
        <v>17993</v>
      </c>
      <c r="BC72" t="s">
        <v>8712</v>
      </c>
      <c r="BD72" t="s">
        <v>9293</v>
      </c>
      <c r="BE72" t="s">
        <v>8714</v>
      </c>
      <c r="BF72" t="s">
        <v>8715</v>
      </c>
      <c r="BG72">
        <v>1</v>
      </c>
      <c r="BH72" t="s">
        <v>8716</v>
      </c>
      <c r="BI72">
        <v>1</v>
      </c>
      <c r="BJ72" t="s">
        <v>8717</v>
      </c>
      <c r="BK72">
        <v>1</v>
      </c>
      <c r="BL72" s="2" t="s">
        <v>21104</v>
      </c>
      <c r="BM72" t="s">
        <v>8719</v>
      </c>
      <c r="BV72" t="s">
        <v>21105</v>
      </c>
      <c r="BW72" t="s">
        <v>8721</v>
      </c>
      <c r="BX72" t="s">
        <v>8823</v>
      </c>
      <c r="BY72" t="s">
        <v>8723</v>
      </c>
      <c r="BZ72" t="s">
        <v>8724</v>
      </c>
      <c r="CA72" t="s">
        <v>21106</v>
      </c>
      <c r="CB72" t="s">
        <v>8725</v>
      </c>
      <c r="CC72">
        <v>2744750</v>
      </c>
      <c r="CD72" t="s">
        <v>8726</v>
      </c>
      <c r="CE72" t="s">
        <v>21107</v>
      </c>
      <c r="CF72" t="s">
        <v>8727</v>
      </c>
      <c r="CG72" t="s">
        <v>8825</v>
      </c>
      <c r="CH72" t="s">
        <v>8729</v>
      </c>
      <c r="CI72" t="s">
        <v>21108</v>
      </c>
      <c r="CJ72" t="s">
        <v>8731</v>
      </c>
      <c r="CK72" t="s">
        <v>1905</v>
      </c>
      <c r="CL72" t="s">
        <v>8732</v>
      </c>
      <c r="CM72" t="s">
        <v>21109</v>
      </c>
      <c r="CN72" t="s">
        <v>8733</v>
      </c>
    </row>
    <row r="73" spans="1:92" ht="15.75" customHeight="1" x14ac:dyDescent="0.3">
      <c r="A73" s="5">
        <f>COUNTIFS(Entradas!$A$2:$A$3372,L73,Entradas!$AD$2:$AD$3372,"noticias")</f>
        <v>0</v>
      </c>
      <c r="B73" s="5">
        <f>COUNTIFS(Entradas!$A$2:$A$3372,L73,Entradas!$AD$2:$AD$3372,"materiales")</f>
        <v>0</v>
      </c>
      <c r="C73" s="5">
        <f>COUNTIFS(Entradas!$A$2:$A$3372,L73,Entradas!$AD$2:$AD$3372,"agenda")</f>
        <v>0</v>
      </c>
      <c r="D73" s="5">
        <f>COUNTIFS(Entradas!$A$2:$A$3372,L73,Entradas!$AD$2:$AD$3372,"agenda",Entradas!$P$2:$P$3372,"completado")</f>
        <v>0</v>
      </c>
      <c r="E73" s="5">
        <f>COUNTIFS(Entradas!$A$2:$A$3372,L73,Entradas!$AD$2:$AD$3372,"agenda",Entradas!$F$2:$F$3372,"interna")</f>
        <v>0</v>
      </c>
      <c r="F73" s="5">
        <f>COUNTIFS(Entradas!$A$2:$A$3372,L73,Entradas!$AD$2:$AD$3372,"agenda",Entradas!$F$2:$F$3372,"abierta a la comunidad")</f>
        <v>0</v>
      </c>
      <c r="G73" s="5">
        <f>COUNTIFS(Entradas!$A$2:$A$3372,L73,Entradas!$AD$2:$AD$3372,"agenda",Entradas!$E$2:$E$3372,"1")</f>
        <v>0</v>
      </c>
      <c r="H73" s="5">
        <f>COUNTIFS(Entradas!$A$2:$A$3372,L73,Entradas!$AD$2:$AD$3372,"agenda",Entradas!$E$2:$E$3372,"2")</f>
        <v>0</v>
      </c>
      <c r="I73" s="5">
        <f>COUNTIFS(Entradas!$A$2:$A$3372,L73,Entradas!$AD$2:$AD$3372,"agenda",Entradas!$E$2:$E$3372,"3")</f>
        <v>0</v>
      </c>
      <c r="J73" s="5">
        <f>COUNTIFS(Entradas!$A$2:$A$3372,L73,Entradas!$AD$2:$AD$3372,"agenda",Entradas!$E$2:$E$3372,"4")</f>
        <v>0</v>
      </c>
      <c r="L73">
        <v>914</v>
      </c>
      <c r="M73" t="s">
        <v>21128</v>
      </c>
      <c r="N73" t="s">
        <v>21129</v>
      </c>
      <c r="O73" t="s">
        <v>21130</v>
      </c>
      <c r="P73" s="6">
        <v>42500.106990740744</v>
      </c>
      <c r="Q73">
        <v>0</v>
      </c>
      <c r="R73" t="s">
        <v>21128</v>
      </c>
      <c r="S73" t="s">
        <v>21128</v>
      </c>
      <c r="W73" t="s">
        <v>8703</v>
      </c>
      <c r="X73" t="s">
        <v>8704</v>
      </c>
      <c r="Y73" t="s">
        <v>8705</v>
      </c>
      <c r="Z73">
        <v>0</v>
      </c>
      <c r="AA73" t="s">
        <v>8703</v>
      </c>
      <c r="AB73" t="s">
        <v>8706</v>
      </c>
      <c r="AC73">
        <v>0</v>
      </c>
      <c r="AF73" t="s">
        <v>21131</v>
      </c>
      <c r="AG73" t="s">
        <v>8707</v>
      </c>
      <c r="AH73" t="s">
        <v>21132</v>
      </c>
      <c r="AU73" t="s">
        <v>498</v>
      </c>
      <c r="AV73" t="s">
        <v>8709</v>
      </c>
      <c r="AX73">
        <v>5</v>
      </c>
      <c r="AY73" t="s">
        <v>8710</v>
      </c>
      <c r="BB73" t="s">
        <v>9344</v>
      </c>
      <c r="BC73" t="s">
        <v>8712</v>
      </c>
      <c r="BD73" t="s">
        <v>9122</v>
      </c>
      <c r="BE73" t="s">
        <v>8714</v>
      </c>
      <c r="BF73" t="s">
        <v>8715</v>
      </c>
      <c r="BG73">
        <v>0</v>
      </c>
      <c r="BH73" t="s">
        <v>8716</v>
      </c>
      <c r="BI73">
        <v>0</v>
      </c>
      <c r="BJ73" t="s">
        <v>8717</v>
      </c>
      <c r="BK73">
        <v>0</v>
      </c>
      <c r="BM73" t="s">
        <v>8719</v>
      </c>
      <c r="BV73" t="s">
        <v>21133</v>
      </c>
      <c r="BW73" t="s">
        <v>8721</v>
      </c>
      <c r="BX73" t="s">
        <v>8823</v>
      </c>
      <c r="BY73" t="s">
        <v>8723</v>
      </c>
      <c r="BZ73" t="s">
        <v>8724</v>
      </c>
      <c r="CA73" t="s">
        <v>21134</v>
      </c>
      <c r="CB73" t="s">
        <v>8725</v>
      </c>
      <c r="CD73" t="s">
        <v>8726</v>
      </c>
      <c r="CE73" t="s">
        <v>21135</v>
      </c>
      <c r="CF73" t="s">
        <v>8727</v>
      </c>
      <c r="CG73" t="s">
        <v>8825</v>
      </c>
      <c r="CH73" t="s">
        <v>8729</v>
      </c>
      <c r="CJ73" t="s">
        <v>8731</v>
      </c>
      <c r="CK73">
        <v>0</v>
      </c>
      <c r="CL73" t="s">
        <v>8732</v>
      </c>
      <c r="CN73" t="s">
        <v>8733</v>
      </c>
    </row>
    <row r="74" spans="1:92" ht="15.75" customHeight="1" x14ac:dyDescent="0.3">
      <c r="A74" s="5">
        <f>COUNTIFS(Entradas!$A$2:$A$3372,L74,Entradas!$AD$2:$AD$3372,"noticias")</f>
        <v>0</v>
      </c>
      <c r="B74" s="5">
        <f>COUNTIFS(Entradas!$A$2:$A$3372,L74,Entradas!$AD$2:$AD$3372,"materiales")</f>
        <v>1</v>
      </c>
      <c r="C74" s="5">
        <f>COUNTIFS(Entradas!$A$2:$A$3372,L74,Entradas!$AD$2:$AD$3372,"agenda")</f>
        <v>2</v>
      </c>
      <c r="D74" s="5">
        <f>COUNTIFS(Entradas!$A$2:$A$3372,L74,Entradas!$AD$2:$AD$3372,"agenda",Entradas!$P$2:$P$3372,"completado")</f>
        <v>2</v>
      </c>
      <c r="E74" s="5">
        <f>COUNTIFS(Entradas!$A$2:$A$3372,L74,Entradas!$AD$2:$AD$3372,"agenda",Entradas!$F$2:$F$3372,"interna")</f>
        <v>2</v>
      </c>
      <c r="F74" s="5">
        <f>COUNTIFS(Entradas!$A$2:$A$3372,L74,Entradas!$AD$2:$AD$3372,"agenda",Entradas!$F$2:$F$3372,"abierta a la comunidad")</f>
        <v>0</v>
      </c>
      <c r="G74" s="5">
        <f>COUNTIFS(Entradas!$A$2:$A$3372,L74,Entradas!$AD$2:$AD$3372,"agenda",Entradas!$E$2:$E$3372,"1")</f>
        <v>0</v>
      </c>
      <c r="H74" s="5">
        <f>COUNTIFS(Entradas!$A$2:$A$3372,L74,Entradas!$AD$2:$AD$3372,"agenda",Entradas!$E$2:$E$3372,"2")</f>
        <v>0</v>
      </c>
      <c r="I74" s="5">
        <f>COUNTIFS(Entradas!$A$2:$A$3372,L74,Entradas!$AD$2:$AD$3372,"agenda",Entradas!$E$2:$E$3372,"3")</f>
        <v>0</v>
      </c>
      <c r="J74" s="5">
        <f>COUNTIFS(Entradas!$A$2:$A$3372,L74,Entradas!$AD$2:$AD$3372,"agenda",Entradas!$E$2:$E$3372,"4")</f>
        <v>2</v>
      </c>
      <c r="L74">
        <v>775</v>
      </c>
      <c r="M74" t="s">
        <v>21177</v>
      </c>
      <c r="N74" t="s">
        <v>21178</v>
      </c>
      <c r="O74" t="s">
        <v>21179</v>
      </c>
      <c r="P74" s="6">
        <v>42493.632326388892</v>
      </c>
      <c r="Q74">
        <v>0</v>
      </c>
      <c r="R74" t="s">
        <v>21177</v>
      </c>
      <c r="S74" t="s">
        <v>21177</v>
      </c>
      <c r="W74" t="s">
        <v>8703</v>
      </c>
      <c r="X74" t="s">
        <v>8704</v>
      </c>
      <c r="Y74" t="s">
        <v>8705</v>
      </c>
      <c r="Z74">
        <v>0</v>
      </c>
      <c r="AA74" t="s">
        <v>8703</v>
      </c>
      <c r="AB74" t="s">
        <v>8706</v>
      </c>
      <c r="AC74">
        <v>0</v>
      </c>
      <c r="AF74" t="s">
        <v>21180</v>
      </c>
      <c r="AG74" t="s">
        <v>8707</v>
      </c>
      <c r="AH74" t="s">
        <v>21181</v>
      </c>
      <c r="AI74" t="s">
        <v>21182</v>
      </c>
      <c r="AU74" t="s">
        <v>2137</v>
      </c>
      <c r="AV74" t="s">
        <v>8709</v>
      </c>
      <c r="AX74">
        <v>5</v>
      </c>
      <c r="AY74" t="s">
        <v>8710</v>
      </c>
      <c r="BB74" t="s">
        <v>9701</v>
      </c>
      <c r="BC74" t="s">
        <v>8712</v>
      </c>
      <c r="BD74" t="s">
        <v>8952</v>
      </c>
      <c r="BE74" t="s">
        <v>8714</v>
      </c>
      <c r="BF74" t="s">
        <v>8715</v>
      </c>
      <c r="BG74">
        <v>0</v>
      </c>
      <c r="BH74" t="s">
        <v>8716</v>
      </c>
      <c r="BI74">
        <v>0</v>
      </c>
      <c r="BJ74" t="s">
        <v>8717</v>
      </c>
      <c r="BK74">
        <v>0</v>
      </c>
      <c r="BL74" s="2" t="s">
        <v>21183</v>
      </c>
      <c r="BM74" t="s">
        <v>8719</v>
      </c>
      <c r="BV74" t="s">
        <v>21184</v>
      </c>
      <c r="BW74" t="s">
        <v>8721</v>
      </c>
      <c r="BX74" t="s">
        <v>8823</v>
      </c>
      <c r="BY74" t="s">
        <v>8723</v>
      </c>
      <c r="BZ74" t="s">
        <v>8724</v>
      </c>
      <c r="CA74" t="s">
        <v>21185</v>
      </c>
      <c r="CB74" t="s">
        <v>8725</v>
      </c>
      <c r="CC74" t="s">
        <v>21186</v>
      </c>
      <c r="CD74" t="s">
        <v>8726</v>
      </c>
      <c r="CE74" t="s">
        <v>21187</v>
      </c>
      <c r="CF74" t="s">
        <v>8727</v>
      </c>
      <c r="CG74" t="s">
        <v>8899</v>
      </c>
      <c r="CH74" t="s">
        <v>8729</v>
      </c>
      <c r="CI74" t="s">
        <v>8845</v>
      </c>
      <c r="CJ74" t="s">
        <v>8731</v>
      </c>
      <c r="CK74">
        <v>0</v>
      </c>
      <c r="CL74" t="s">
        <v>8732</v>
      </c>
      <c r="CN74" t="s">
        <v>8733</v>
      </c>
    </row>
    <row r="75" spans="1:92" ht="15.75" customHeight="1" x14ac:dyDescent="0.3">
      <c r="A75" s="5">
        <f>COUNTIFS(Entradas!$A$2:$A$3372,L75,Entradas!$AD$2:$AD$3372,"noticias")</f>
        <v>0</v>
      </c>
      <c r="B75" s="5">
        <f>COUNTIFS(Entradas!$A$2:$A$3372,L75,Entradas!$AD$2:$AD$3372,"materiales")</f>
        <v>0</v>
      </c>
      <c r="C75" s="5">
        <f>COUNTIFS(Entradas!$A$2:$A$3372,L75,Entradas!$AD$2:$AD$3372,"agenda")</f>
        <v>13</v>
      </c>
      <c r="D75" s="5">
        <f>COUNTIFS(Entradas!$A$2:$A$3372,L75,Entradas!$AD$2:$AD$3372,"agenda",Entradas!$P$2:$P$3372,"completado")</f>
        <v>0</v>
      </c>
      <c r="E75" s="5">
        <f>COUNTIFS(Entradas!$A$2:$A$3372,L75,Entradas!$AD$2:$AD$3372,"agenda",Entradas!$F$2:$F$3372,"interna")</f>
        <v>10</v>
      </c>
      <c r="F75" s="5">
        <f>COUNTIFS(Entradas!$A$2:$A$3372,L75,Entradas!$AD$2:$AD$3372,"agenda",Entradas!$F$2:$F$3372,"abierta a la comunidad")</f>
        <v>3</v>
      </c>
      <c r="G75" s="5">
        <f>COUNTIFS(Entradas!$A$2:$A$3372,L75,Entradas!$AD$2:$AD$3372,"agenda",Entradas!$E$2:$E$3372,"1")</f>
        <v>5</v>
      </c>
      <c r="H75" s="5">
        <f>COUNTIFS(Entradas!$A$2:$A$3372,L75,Entradas!$AD$2:$AD$3372,"agenda",Entradas!$E$2:$E$3372,"2")</f>
        <v>8</v>
      </c>
      <c r="I75" s="5">
        <f>COUNTIFS(Entradas!$A$2:$A$3372,L75,Entradas!$AD$2:$AD$3372,"agenda",Entradas!$E$2:$E$3372,"3")</f>
        <v>0</v>
      </c>
      <c r="J75" s="5">
        <f>COUNTIFS(Entradas!$A$2:$A$3372,L75,Entradas!$AD$2:$AD$3372,"agenda",Entradas!$E$2:$E$3372,"4")</f>
        <v>0</v>
      </c>
      <c r="L75">
        <v>517</v>
      </c>
      <c r="M75" t="s">
        <v>21760</v>
      </c>
      <c r="N75" t="s">
        <v>21760</v>
      </c>
      <c r="O75" t="s">
        <v>21761</v>
      </c>
      <c r="P75" s="6">
        <v>42478.841678240744</v>
      </c>
      <c r="Q75">
        <v>0</v>
      </c>
      <c r="R75" t="s">
        <v>21760</v>
      </c>
      <c r="S75" t="s">
        <v>21760</v>
      </c>
      <c r="W75" t="s">
        <v>8703</v>
      </c>
      <c r="X75" t="s">
        <v>8704</v>
      </c>
      <c r="Y75" t="s">
        <v>8705</v>
      </c>
      <c r="Z75">
        <v>0</v>
      </c>
      <c r="AA75" t="s">
        <v>8703</v>
      </c>
      <c r="AB75" t="s">
        <v>8706</v>
      </c>
      <c r="AC75">
        <v>0</v>
      </c>
      <c r="AF75" t="s">
        <v>21762</v>
      </c>
      <c r="AG75" t="s">
        <v>8707</v>
      </c>
      <c r="AH75" t="s">
        <v>21763</v>
      </c>
      <c r="AI75" t="s">
        <v>21764</v>
      </c>
      <c r="AO75" t="s">
        <v>21765</v>
      </c>
      <c r="AU75" t="s">
        <v>1364</v>
      </c>
      <c r="AV75" t="s">
        <v>8709</v>
      </c>
      <c r="AX75">
        <v>5</v>
      </c>
      <c r="AY75" t="s">
        <v>8710</v>
      </c>
      <c r="BB75" t="s">
        <v>16765</v>
      </c>
      <c r="BC75" t="s">
        <v>8712</v>
      </c>
      <c r="BD75" t="s">
        <v>8875</v>
      </c>
      <c r="BE75" t="s">
        <v>8714</v>
      </c>
      <c r="BF75" t="s">
        <v>8715</v>
      </c>
      <c r="BG75">
        <v>0</v>
      </c>
      <c r="BH75" t="s">
        <v>8716</v>
      </c>
      <c r="BI75">
        <v>1</v>
      </c>
      <c r="BJ75" t="s">
        <v>8717</v>
      </c>
      <c r="BK75">
        <v>1</v>
      </c>
      <c r="BL75" t="s">
        <v>21766</v>
      </c>
      <c r="BM75" t="s">
        <v>8719</v>
      </c>
      <c r="BV75" t="s">
        <v>21767</v>
      </c>
      <c r="BW75" t="s">
        <v>8721</v>
      </c>
      <c r="BX75" t="s">
        <v>8823</v>
      </c>
      <c r="BY75" t="s">
        <v>8723</v>
      </c>
      <c r="BZ75" t="s">
        <v>8724</v>
      </c>
      <c r="CB75" t="s">
        <v>8725</v>
      </c>
      <c r="CC75">
        <v>332411692</v>
      </c>
      <c r="CD75" t="s">
        <v>8726</v>
      </c>
      <c r="CE75" t="s">
        <v>21768</v>
      </c>
      <c r="CF75" t="s">
        <v>8727</v>
      </c>
      <c r="CG75" t="s">
        <v>8825</v>
      </c>
      <c r="CH75" t="s">
        <v>8729</v>
      </c>
      <c r="CI75" t="s">
        <v>21769</v>
      </c>
      <c r="CJ75" t="s">
        <v>8731</v>
      </c>
      <c r="CK75" t="s">
        <v>342</v>
      </c>
      <c r="CL75" t="s">
        <v>8732</v>
      </c>
      <c r="CM75" t="s">
        <v>21770</v>
      </c>
      <c r="CN75" t="s">
        <v>8733</v>
      </c>
    </row>
    <row r="76" spans="1:92" ht="15.75" customHeight="1" x14ac:dyDescent="0.3">
      <c r="A76" s="5">
        <f>COUNTIFS(Entradas!$A$2:$A$3372,L76,Entradas!$AD$2:$AD$3372,"noticias")</f>
        <v>0</v>
      </c>
      <c r="B76" s="5">
        <f>COUNTIFS(Entradas!$A$2:$A$3372,L76,Entradas!$AD$2:$AD$3372,"materiales")</f>
        <v>0</v>
      </c>
      <c r="C76" s="5">
        <f>COUNTIFS(Entradas!$A$2:$A$3372,L76,Entradas!$AD$2:$AD$3372,"agenda")</f>
        <v>0</v>
      </c>
      <c r="D76" s="5">
        <f>COUNTIFS(Entradas!$A$2:$A$3372,L76,Entradas!$AD$2:$AD$3372,"agenda",Entradas!$P$2:$P$3372,"completado")</f>
        <v>0</v>
      </c>
      <c r="E76" s="5">
        <f>COUNTIFS(Entradas!$A$2:$A$3372,L76,Entradas!$AD$2:$AD$3372,"agenda",Entradas!$F$2:$F$3372,"interna")</f>
        <v>0</v>
      </c>
      <c r="F76" s="5">
        <f>COUNTIFS(Entradas!$A$2:$A$3372,L76,Entradas!$AD$2:$AD$3372,"agenda",Entradas!$F$2:$F$3372,"abierta a la comunidad")</f>
        <v>0</v>
      </c>
      <c r="G76" s="5">
        <f>COUNTIFS(Entradas!$A$2:$A$3372,L76,Entradas!$AD$2:$AD$3372,"agenda",Entradas!$E$2:$E$3372,"1")</f>
        <v>0</v>
      </c>
      <c r="H76" s="5">
        <f>COUNTIFS(Entradas!$A$2:$A$3372,L76,Entradas!$AD$2:$AD$3372,"agenda",Entradas!$E$2:$E$3372,"2")</f>
        <v>0</v>
      </c>
      <c r="I76" s="5">
        <f>COUNTIFS(Entradas!$A$2:$A$3372,L76,Entradas!$AD$2:$AD$3372,"agenda",Entradas!$E$2:$E$3372,"3")</f>
        <v>0</v>
      </c>
      <c r="J76" s="5">
        <f>COUNTIFS(Entradas!$A$2:$A$3372,L76,Entradas!$AD$2:$AD$3372,"agenda",Entradas!$E$2:$E$3372,"4")</f>
        <v>0</v>
      </c>
      <c r="L76">
        <v>1409</v>
      </c>
      <c r="M76" t="s">
        <v>22020</v>
      </c>
      <c r="N76" t="s">
        <v>22021</v>
      </c>
      <c r="O76" t="s">
        <v>22022</v>
      </c>
      <c r="P76" s="6">
        <v>42514.841423611113</v>
      </c>
      <c r="Q76">
        <v>0</v>
      </c>
      <c r="R76" t="s">
        <v>22020</v>
      </c>
      <c r="S76" t="s">
        <v>22020</v>
      </c>
      <c r="W76" t="s">
        <v>8703</v>
      </c>
      <c r="X76" t="s">
        <v>8704</v>
      </c>
      <c r="Y76" t="s">
        <v>8705</v>
      </c>
      <c r="Z76">
        <v>0</v>
      </c>
      <c r="AA76" t="s">
        <v>8703</v>
      </c>
      <c r="AB76" t="s">
        <v>8706</v>
      </c>
      <c r="AC76">
        <v>0</v>
      </c>
      <c r="AF76" t="s">
        <v>22023</v>
      </c>
      <c r="AG76" t="s">
        <v>8707</v>
      </c>
      <c r="AH76" t="s">
        <v>22024</v>
      </c>
      <c r="AO76" t="s">
        <v>22025</v>
      </c>
      <c r="AU76" t="s">
        <v>22026</v>
      </c>
      <c r="AV76" t="s">
        <v>8709</v>
      </c>
      <c r="AX76">
        <v>5</v>
      </c>
      <c r="AY76" t="s">
        <v>8710</v>
      </c>
      <c r="BB76" t="s">
        <v>21381</v>
      </c>
      <c r="BC76" t="s">
        <v>8712</v>
      </c>
      <c r="BD76" t="s">
        <v>8713</v>
      </c>
      <c r="BE76" t="s">
        <v>8714</v>
      </c>
      <c r="BF76" t="s">
        <v>8715</v>
      </c>
      <c r="BG76">
        <v>1</v>
      </c>
      <c r="BH76" t="s">
        <v>8716</v>
      </c>
      <c r="BI76">
        <v>1</v>
      </c>
      <c r="BJ76" t="s">
        <v>8717</v>
      </c>
      <c r="BK76">
        <v>1</v>
      </c>
      <c r="BL76" s="2" t="s">
        <v>22027</v>
      </c>
      <c r="BM76" t="s">
        <v>8719</v>
      </c>
      <c r="BV76" t="s">
        <v>22028</v>
      </c>
      <c r="BW76" t="s">
        <v>8721</v>
      </c>
      <c r="BX76" t="s">
        <v>8823</v>
      </c>
      <c r="BY76" t="s">
        <v>8723</v>
      </c>
      <c r="BZ76" t="s">
        <v>8724</v>
      </c>
      <c r="CA76" t="s">
        <v>22029</v>
      </c>
      <c r="CB76" t="s">
        <v>8725</v>
      </c>
      <c r="CC76" t="s">
        <v>22030</v>
      </c>
      <c r="CD76" t="s">
        <v>8726</v>
      </c>
      <c r="CE76" t="s">
        <v>22031</v>
      </c>
      <c r="CF76" t="s">
        <v>8727</v>
      </c>
      <c r="CG76" t="s">
        <v>8774</v>
      </c>
      <c r="CH76" t="s">
        <v>8729</v>
      </c>
      <c r="CI76" t="s">
        <v>22032</v>
      </c>
      <c r="CJ76" t="s">
        <v>8731</v>
      </c>
      <c r="CK76" t="s">
        <v>342</v>
      </c>
      <c r="CL76" t="s">
        <v>8732</v>
      </c>
      <c r="CM76" t="s">
        <v>22033</v>
      </c>
      <c r="CN76" t="s">
        <v>8733</v>
      </c>
    </row>
    <row r="77" spans="1:92" ht="15.75" customHeight="1" x14ac:dyDescent="0.3">
      <c r="A77" s="5">
        <f>COUNTIFS(Entradas!$A$2:$A$3372,L77,Entradas!$AD$2:$AD$3372,"noticias")</f>
        <v>0</v>
      </c>
      <c r="B77" s="5">
        <f>COUNTIFS(Entradas!$A$2:$A$3372,L77,Entradas!$AD$2:$AD$3372,"materiales")</f>
        <v>0</v>
      </c>
      <c r="C77" s="5">
        <f>COUNTIFS(Entradas!$A$2:$A$3372,L77,Entradas!$AD$2:$AD$3372,"agenda")</f>
        <v>0</v>
      </c>
      <c r="D77" s="5">
        <f>COUNTIFS(Entradas!$A$2:$A$3372,L77,Entradas!$AD$2:$AD$3372,"agenda",Entradas!$P$2:$P$3372,"completado")</f>
        <v>0</v>
      </c>
      <c r="E77" s="5">
        <f>COUNTIFS(Entradas!$A$2:$A$3372,L77,Entradas!$AD$2:$AD$3372,"agenda",Entradas!$F$2:$F$3372,"interna")</f>
        <v>0</v>
      </c>
      <c r="F77" s="5">
        <f>COUNTIFS(Entradas!$A$2:$A$3372,L77,Entradas!$AD$2:$AD$3372,"agenda",Entradas!$F$2:$F$3372,"abierta a la comunidad")</f>
        <v>0</v>
      </c>
      <c r="G77" s="5">
        <f>COUNTIFS(Entradas!$A$2:$A$3372,L77,Entradas!$AD$2:$AD$3372,"agenda",Entradas!$E$2:$E$3372,"1")</f>
        <v>0</v>
      </c>
      <c r="H77" s="5">
        <f>COUNTIFS(Entradas!$A$2:$A$3372,L77,Entradas!$AD$2:$AD$3372,"agenda",Entradas!$E$2:$E$3372,"2")</f>
        <v>0</v>
      </c>
      <c r="I77" s="5">
        <f>COUNTIFS(Entradas!$A$2:$A$3372,L77,Entradas!$AD$2:$AD$3372,"agenda",Entradas!$E$2:$E$3372,"3")</f>
        <v>0</v>
      </c>
      <c r="J77" s="5">
        <f>COUNTIFS(Entradas!$A$2:$A$3372,L77,Entradas!$AD$2:$AD$3372,"agenda",Entradas!$E$2:$E$3372,"4")</f>
        <v>0</v>
      </c>
      <c r="L77">
        <v>977</v>
      </c>
      <c r="M77" t="s">
        <v>9214</v>
      </c>
      <c r="N77" t="s">
        <v>9215</v>
      </c>
      <c r="O77" t="s">
        <v>9216</v>
      </c>
      <c r="P77" s="6">
        <v>42502.599733796298</v>
      </c>
      <c r="Q77">
        <v>0</v>
      </c>
      <c r="R77" t="s">
        <v>9214</v>
      </c>
      <c r="S77" t="s">
        <v>9214</v>
      </c>
      <c r="W77" t="s">
        <v>8703</v>
      </c>
      <c r="X77" t="s">
        <v>8704</v>
      </c>
      <c r="Y77" t="s">
        <v>8705</v>
      </c>
      <c r="Z77">
        <v>0</v>
      </c>
      <c r="AA77" t="s">
        <v>8703</v>
      </c>
      <c r="AB77" t="s">
        <v>8706</v>
      </c>
      <c r="AC77">
        <v>0</v>
      </c>
      <c r="AF77" t="s">
        <v>9217</v>
      </c>
      <c r="AG77" t="s">
        <v>8707</v>
      </c>
      <c r="AH77" t="s">
        <v>9218</v>
      </c>
      <c r="AI77" t="s">
        <v>9219</v>
      </c>
      <c r="AO77" t="s">
        <v>9220</v>
      </c>
      <c r="AU77" t="s">
        <v>9221</v>
      </c>
      <c r="AV77" t="s">
        <v>8709</v>
      </c>
      <c r="AX77">
        <v>6</v>
      </c>
      <c r="AY77" t="s">
        <v>8710</v>
      </c>
      <c r="BB77" t="s">
        <v>9222</v>
      </c>
      <c r="BC77" t="s">
        <v>8712</v>
      </c>
      <c r="BD77" t="s">
        <v>8952</v>
      </c>
      <c r="BE77" t="s">
        <v>8714</v>
      </c>
      <c r="BF77" t="s">
        <v>8715</v>
      </c>
      <c r="BG77">
        <v>0</v>
      </c>
      <c r="BH77" t="s">
        <v>8716</v>
      </c>
      <c r="BI77">
        <v>0</v>
      </c>
      <c r="BJ77" t="s">
        <v>8717</v>
      </c>
      <c r="BK77">
        <v>1</v>
      </c>
      <c r="BL77" t="s">
        <v>9223</v>
      </c>
      <c r="BM77" t="s">
        <v>8719</v>
      </c>
      <c r="BV77">
        <v>40136</v>
      </c>
      <c r="BW77" t="s">
        <v>8721</v>
      </c>
      <c r="BX77" t="s">
        <v>8823</v>
      </c>
      <c r="BY77" t="s">
        <v>8723</v>
      </c>
      <c r="BZ77" t="s">
        <v>8724</v>
      </c>
      <c r="CB77" t="s">
        <v>8725</v>
      </c>
      <c r="CD77" t="s">
        <v>8726</v>
      </c>
      <c r="CF77" t="s">
        <v>8727</v>
      </c>
      <c r="CG77" t="s">
        <v>8899</v>
      </c>
      <c r="CH77" t="s">
        <v>8729</v>
      </c>
      <c r="CJ77" t="s">
        <v>8731</v>
      </c>
      <c r="CK77">
        <v>0</v>
      </c>
      <c r="CL77" t="s">
        <v>8732</v>
      </c>
      <c r="CN77" t="s">
        <v>8733</v>
      </c>
    </row>
    <row r="78" spans="1:92" ht="15.75" customHeight="1" x14ac:dyDescent="0.3">
      <c r="A78" s="5">
        <f>COUNTIFS(Entradas!$A$2:$A$3372,L78,Entradas!$AD$2:$AD$3372,"noticias")</f>
        <v>0</v>
      </c>
      <c r="B78" s="5">
        <f>COUNTIFS(Entradas!$A$2:$A$3372,L78,Entradas!$AD$2:$AD$3372,"materiales")</f>
        <v>0</v>
      </c>
      <c r="C78" s="5">
        <f>COUNTIFS(Entradas!$A$2:$A$3372,L78,Entradas!$AD$2:$AD$3372,"agenda")</f>
        <v>5</v>
      </c>
      <c r="D78" s="5">
        <f>COUNTIFS(Entradas!$A$2:$A$3372,L78,Entradas!$AD$2:$AD$3372,"agenda",Entradas!$P$2:$P$3372,"completado")</f>
        <v>0</v>
      </c>
      <c r="E78" s="5">
        <f>COUNTIFS(Entradas!$A$2:$A$3372,L78,Entradas!$AD$2:$AD$3372,"agenda",Entradas!$F$2:$F$3372,"interna")</f>
        <v>3</v>
      </c>
      <c r="F78" s="5">
        <f>COUNTIFS(Entradas!$A$2:$A$3372,L78,Entradas!$AD$2:$AD$3372,"agenda",Entradas!$F$2:$F$3372,"abierta a la comunidad")</f>
        <v>2</v>
      </c>
      <c r="G78" s="5">
        <f>COUNTIFS(Entradas!$A$2:$A$3372,L78,Entradas!$AD$2:$AD$3372,"agenda",Entradas!$E$2:$E$3372,"1")</f>
        <v>2</v>
      </c>
      <c r="H78" s="5">
        <f>COUNTIFS(Entradas!$A$2:$A$3372,L78,Entradas!$AD$2:$AD$3372,"agenda",Entradas!$E$2:$E$3372,"2")</f>
        <v>3</v>
      </c>
      <c r="I78" s="5">
        <f>COUNTIFS(Entradas!$A$2:$A$3372,L78,Entradas!$AD$2:$AD$3372,"agenda",Entradas!$E$2:$E$3372,"3")</f>
        <v>0</v>
      </c>
      <c r="J78" s="5">
        <f>COUNTIFS(Entradas!$A$2:$A$3372,L78,Entradas!$AD$2:$AD$3372,"agenda",Entradas!$E$2:$E$3372,"4")</f>
        <v>0</v>
      </c>
      <c r="L78">
        <v>1429</v>
      </c>
      <c r="M78" t="s">
        <v>9984</v>
      </c>
      <c r="N78" t="s">
        <v>9985</v>
      </c>
      <c r="O78" t="s">
        <v>9986</v>
      </c>
      <c r="P78" s="6">
        <v>42515.578472222223</v>
      </c>
      <c r="Q78">
        <v>0</v>
      </c>
      <c r="R78" t="s">
        <v>9984</v>
      </c>
      <c r="S78" t="s">
        <v>9984</v>
      </c>
      <c r="W78" t="s">
        <v>8703</v>
      </c>
      <c r="X78" t="s">
        <v>8704</v>
      </c>
      <c r="Y78" t="s">
        <v>8705</v>
      </c>
      <c r="Z78">
        <v>0</v>
      </c>
      <c r="AA78" t="s">
        <v>8703</v>
      </c>
      <c r="AB78" t="s">
        <v>8706</v>
      </c>
      <c r="AC78">
        <v>0</v>
      </c>
      <c r="AF78" t="s">
        <v>9987</v>
      </c>
      <c r="AG78" t="s">
        <v>8707</v>
      </c>
      <c r="AH78" t="s">
        <v>9988</v>
      </c>
      <c r="AI78" t="s">
        <v>9989</v>
      </c>
      <c r="AU78" t="s">
        <v>2528</v>
      </c>
      <c r="AV78" t="s">
        <v>8709</v>
      </c>
      <c r="AX78">
        <v>6</v>
      </c>
      <c r="AY78" t="s">
        <v>8710</v>
      </c>
      <c r="BB78" t="s">
        <v>9990</v>
      </c>
      <c r="BC78" t="s">
        <v>8712</v>
      </c>
      <c r="BD78" t="s">
        <v>8780</v>
      </c>
      <c r="BE78" t="s">
        <v>8714</v>
      </c>
      <c r="BF78" t="s">
        <v>8715</v>
      </c>
      <c r="BG78">
        <v>0</v>
      </c>
      <c r="BH78" t="s">
        <v>8716</v>
      </c>
      <c r="BI78">
        <v>0</v>
      </c>
      <c r="BJ78" t="s">
        <v>8717</v>
      </c>
      <c r="BK78">
        <v>1</v>
      </c>
      <c r="BL78" s="2" t="s">
        <v>9991</v>
      </c>
      <c r="BM78" t="s">
        <v>8719</v>
      </c>
      <c r="BV78" t="s">
        <v>9992</v>
      </c>
      <c r="BW78" t="s">
        <v>8721</v>
      </c>
      <c r="BX78" t="s">
        <v>8823</v>
      </c>
      <c r="BY78" t="s">
        <v>8723</v>
      </c>
      <c r="BZ78" t="s">
        <v>8724</v>
      </c>
      <c r="CB78" t="s">
        <v>8725</v>
      </c>
      <c r="CC78">
        <v>722715006</v>
      </c>
      <c r="CD78" t="s">
        <v>8726</v>
      </c>
      <c r="CE78" t="s">
        <v>9984</v>
      </c>
      <c r="CF78" t="s">
        <v>8727</v>
      </c>
      <c r="CG78" t="s">
        <v>8899</v>
      </c>
      <c r="CH78" t="s">
        <v>8729</v>
      </c>
      <c r="CJ78" t="s">
        <v>8731</v>
      </c>
      <c r="CK78">
        <v>0</v>
      </c>
      <c r="CL78" t="s">
        <v>8732</v>
      </c>
      <c r="CN78" t="s">
        <v>8733</v>
      </c>
    </row>
    <row r="79" spans="1:92" ht="15.75" customHeight="1" x14ac:dyDescent="0.3">
      <c r="A79" s="5">
        <f>COUNTIFS(Entradas!$A$2:$A$3372,L79,Entradas!$AD$2:$AD$3372,"noticias")</f>
        <v>3</v>
      </c>
      <c r="B79" s="5">
        <f>COUNTIFS(Entradas!$A$2:$A$3372,L79,Entradas!$AD$2:$AD$3372,"materiales")</f>
        <v>0</v>
      </c>
      <c r="C79" s="5">
        <f>COUNTIFS(Entradas!$A$2:$A$3372,L79,Entradas!$AD$2:$AD$3372,"agenda")</f>
        <v>5</v>
      </c>
      <c r="D79" s="5">
        <f>COUNTIFS(Entradas!$A$2:$A$3372,L79,Entradas!$AD$2:$AD$3372,"agenda",Entradas!$P$2:$P$3372,"completado")</f>
        <v>5</v>
      </c>
      <c r="E79" s="5">
        <f>COUNTIFS(Entradas!$A$2:$A$3372,L79,Entradas!$AD$2:$AD$3372,"agenda",Entradas!$F$2:$F$3372,"interna")</f>
        <v>5</v>
      </c>
      <c r="F79" s="5">
        <f>COUNTIFS(Entradas!$A$2:$A$3372,L79,Entradas!$AD$2:$AD$3372,"agenda",Entradas!$F$2:$F$3372,"abierta a la comunidad")</f>
        <v>0</v>
      </c>
      <c r="G79" s="5">
        <f>COUNTIFS(Entradas!$A$2:$A$3372,L79,Entradas!$AD$2:$AD$3372,"agenda",Entradas!$E$2:$E$3372,"1")</f>
        <v>2</v>
      </c>
      <c r="H79" s="5">
        <f>COUNTIFS(Entradas!$A$2:$A$3372,L79,Entradas!$AD$2:$AD$3372,"agenda",Entradas!$E$2:$E$3372,"2")</f>
        <v>3</v>
      </c>
      <c r="I79" s="5">
        <f>COUNTIFS(Entradas!$A$2:$A$3372,L79,Entradas!$AD$2:$AD$3372,"agenda",Entradas!$E$2:$E$3372,"3")</f>
        <v>0</v>
      </c>
      <c r="J79" s="5">
        <f>COUNTIFS(Entradas!$A$2:$A$3372,L79,Entradas!$AD$2:$AD$3372,"agenda",Entradas!$E$2:$E$3372,"4")</f>
        <v>0</v>
      </c>
      <c r="L79">
        <v>1182</v>
      </c>
      <c r="M79" t="s">
        <v>10068</v>
      </c>
      <c r="N79" t="s">
        <v>10069</v>
      </c>
      <c r="O79" t="s">
        <v>3136</v>
      </c>
      <c r="P79" s="6">
        <v>42509.064398148148</v>
      </c>
      <c r="Q79">
        <v>0</v>
      </c>
      <c r="R79" t="s">
        <v>10068</v>
      </c>
      <c r="S79" t="s">
        <v>10068</v>
      </c>
      <c r="W79" t="s">
        <v>8703</v>
      </c>
      <c r="X79" t="s">
        <v>8704</v>
      </c>
      <c r="Y79" t="s">
        <v>8705</v>
      </c>
      <c r="Z79">
        <v>0</v>
      </c>
      <c r="AA79" t="s">
        <v>8703</v>
      </c>
      <c r="AB79" t="s">
        <v>8706</v>
      </c>
      <c r="AC79">
        <v>0</v>
      </c>
      <c r="AF79" t="s">
        <v>10070</v>
      </c>
      <c r="AG79" t="s">
        <v>8707</v>
      </c>
      <c r="AH79" t="s">
        <v>4900</v>
      </c>
      <c r="AI79" t="s">
        <v>10071</v>
      </c>
      <c r="AU79" t="s">
        <v>1358</v>
      </c>
      <c r="AV79" t="s">
        <v>8709</v>
      </c>
      <c r="AX79">
        <v>6</v>
      </c>
      <c r="AY79" t="s">
        <v>8710</v>
      </c>
      <c r="BB79" t="s">
        <v>10072</v>
      </c>
      <c r="BC79" t="s">
        <v>8712</v>
      </c>
      <c r="BD79" t="s">
        <v>9055</v>
      </c>
      <c r="BE79" t="s">
        <v>8714</v>
      </c>
      <c r="BF79" t="s">
        <v>8715</v>
      </c>
      <c r="BG79">
        <v>1</v>
      </c>
      <c r="BH79" t="s">
        <v>8716</v>
      </c>
      <c r="BI79">
        <v>0</v>
      </c>
      <c r="BJ79" t="s">
        <v>8717</v>
      </c>
      <c r="BK79">
        <v>1</v>
      </c>
      <c r="BL79" s="2" t="s">
        <v>10073</v>
      </c>
      <c r="BM79" t="s">
        <v>8719</v>
      </c>
      <c r="BV79" t="s">
        <v>10074</v>
      </c>
      <c r="BW79" t="s">
        <v>8721</v>
      </c>
      <c r="BX79" t="s">
        <v>8823</v>
      </c>
      <c r="BY79" t="s">
        <v>8723</v>
      </c>
      <c r="BZ79" t="s">
        <v>8724</v>
      </c>
      <c r="CB79" t="s">
        <v>8725</v>
      </c>
      <c r="CC79">
        <v>981598952</v>
      </c>
      <c r="CD79" t="s">
        <v>8726</v>
      </c>
      <c r="CE79" t="s">
        <v>10075</v>
      </c>
      <c r="CF79" t="s">
        <v>8727</v>
      </c>
      <c r="CG79" t="s">
        <v>8899</v>
      </c>
      <c r="CH79" t="s">
        <v>8729</v>
      </c>
      <c r="CI79" t="s">
        <v>8900</v>
      </c>
      <c r="CJ79" t="s">
        <v>8731</v>
      </c>
      <c r="CK79">
        <v>0</v>
      </c>
      <c r="CL79" t="s">
        <v>8732</v>
      </c>
      <c r="CN79" t="s">
        <v>8733</v>
      </c>
    </row>
    <row r="80" spans="1:92" ht="15.75" customHeight="1" x14ac:dyDescent="0.3">
      <c r="A80" s="5">
        <f>COUNTIFS(Entradas!$A$2:$A$3372,L80,Entradas!$AD$2:$AD$3372,"noticias")</f>
        <v>0</v>
      </c>
      <c r="B80" s="5">
        <f>COUNTIFS(Entradas!$A$2:$A$3372,L80,Entradas!$AD$2:$AD$3372,"materiales")</f>
        <v>0</v>
      </c>
      <c r="C80" s="5">
        <f>COUNTIFS(Entradas!$A$2:$A$3372,L80,Entradas!$AD$2:$AD$3372,"agenda")</f>
        <v>0</v>
      </c>
      <c r="D80" s="5">
        <f>COUNTIFS(Entradas!$A$2:$A$3372,L80,Entradas!$AD$2:$AD$3372,"agenda",Entradas!$P$2:$P$3372,"completado")</f>
        <v>0</v>
      </c>
      <c r="E80" s="5">
        <f>COUNTIFS(Entradas!$A$2:$A$3372,L80,Entradas!$AD$2:$AD$3372,"agenda",Entradas!$F$2:$F$3372,"interna")</f>
        <v>0</v>
      </c>
      <c r="F80" s="5">
        <f>COUNTIFS(Entradas!$A$2:$A$3372,L80,Entradas!$AD$2:$AD$3372,"agenda",Entradas!$F$2:$F$3372,"abierta a la comunidad")</f>
        <v>0</v>
      </c>
      <c r="G80" s="5">
        <f>COUNTIFS(Entradas!$A$2:$A$3372,L80,Entradas!$AD$2:$AD$3372,"agenda",Entradas!$E$2:$E$3372,"1")</f>
        <v>0</v>
      </c>
      <c r="H80" s="5">
        <f>COUNTIFS(Entradas!$A$2:$A$3372,L80,Entradas!$AD$2:$AD$3372,"agenda",Entradas!$E$2:$E$3372,"2")</f>
        <v>0</v>
      </c>
      <c r="I80" s="5">
        <f>COUNTIFS(Entradas!$A$2:$A$3372,L80,Entradas!$AD$2:$AD$3372,"agenda",Entradas!$E$2:$E$3372,"3")</f>
        <v>0</v>
      </c>
      <c r="J80" s="5">
        <f>COUNTIFS(Entradas!$A$2:$A$3372,L80,Entradas!$AD$2:$AD$3372,"agenda",Entradas!$E$2:$E$3372,"4")</f>
        <v>0</v>
      </c>
      <c r="L80">
        <v>1480</v>
      </c>
      <c r="M80" t="s">
        <v>10076</v>
      </c>
      <c r="N80" t="s">
        <v>10077</v>
      </c>
      <c r="O80" t="s">
        <v>10078</v>
      </c>
      <c r="P80" s="6">
        <v>42521.977002314816</v>
      </c>
      <c r="Q80">
        <v>0</v>
      </c>
      <c r="R80" t="s">
        <v>10076</v>
      </c>
      <c r="S80" t="s">
        <v>10076</v>
      </c>
      <c r="W80" t="s">
        <v>8703</v>
      </c>
      <c r="X80" t="s">
        <v>8704</v>
      </c>
      <c r="Y80" t="s">
        <v>8705</v>
      </c>
      <c r="Z80">
        <v>0</v>
      </c>
      <c r="AA80" t="s">
        <v>8703</v>
      </c>
      <c r="AB80" t="s">
        <v>8706</v>
      </c>
      <c r="AC80">
        <v>0</v>
      </c>
      <c r="AF80" t="s">
        <v>10079</v>
      </c>
      <c r="AG80" t="s">
        <v>8707</v>
      </c>
      <c r="AH80" t="s">
        <v>10080</v>
      </c>
      <c r="AO80" t="s">
        <v>10081</v>
      </c>
      <c r="AU80" t="s">
        <v>10082</v>
      </c>
      <c r="AV80" t="s">
        <v>8709</v>
      </c>
      <c r="AX80">
        <v>6</v>
      </c>
      <c r="AY80" t="s">
        <v>8710</v>
      </c>
      <c r="BB80" t="s">
        <v>9322</v>
      </c>
      <c r="BC80" t="s">
        <v>8712</v>
      </c>
      <c r="BD80" t="s">
        <v>8952</v>
      </c>
      <c r="BE80" t="s">
        <v>8714</v>
      </c>
      <c r="BF80" t="s">
        <v>8715</v>
      </c>
      <c r="BG80">
        <v>1</v>
      </c>
      <c r="BH80" t="s">
        <v>8716</v>
      </c>
      <c r="BI80">
        <v>1</v>
      </c>
      <c r="BJ80" t="s">
        <v>8717</v>
      </c>
      <c r="BK80">
        <v>1</v>
      </c>
      <c r="BL80" t="s">
        <v>10083</v>
      </c>
      <c r="BM80" t="s">
        <v>8719</v>
      </c>
      <c r="BV80" t="s">
        <v>10084</v>
      </c>
      <c r="BW80" t="s">
        <v>8721</v>
      </c>
      <c r="BX80" t="s">
        <v>8823</v>
      </c>
      <c r="BY80" t="s">
        <v>8723</v>
      </c>
      <c r="BZ80" t="s">
        <v>8724</v>
      </c>
      <c r="CA80" t="s">
        <v>10085</v>
      </c>
      <c r="CB80" t="s">
        <v>8725</v>
      </c>
      <c r="CC80">
        <v>722782509</v>
      </c>
      <c r="CD80" t="s">
        <v>8726</v>
      </c>
      <c r="CE80" t="s">
        <v>10076</v>
      </c>
      <c r="CF80" t="s">
        <v>8727</v>
      </c>
      <c r="CG80" t="s">
        <v>8825</v>
      </c>
      <c r="CH80" t="s">
        <v>8729</v>
      </c>
      <c r="CI80" t="s">
        <v>10086</v>
      </c>
      <c r="CJ80" t="s">
        <v>8731</v>
      </c>
      <c r="CK80">
        <v>0</v>
      </c>
      <c r="CL80" t="s">
        <v>8732</v>
      </c>
      <c r="CM80" t="s">
        <v>10087</v>
      </c>
      <c r="CN80" t="s">
        <v>8733</v>
      </c>
    </row>
    <row r="81" spans="1:92" ht="15.75" customHeight="1" x14ac:dyDescent="0.3">
      <c r="A81" s="5">
        <f>COUNTIFS(Entradas!$A$2:$A$3372,L81,Entradas!$AD$2:$AD$3372,"noticias")</f>
        <v>0</v>
      </c>
      <c r="B81" s="5">
        <f>COUNTIFS(Entradas!$A$2:$A$3372,L81,Entradas!$AD$2:$AD$3372,"materiales")</f>
        <v>1</v>
      </c>
      <c r="C81" s="5">
        <f>COUNTIFS(Entradas!$A$2:$A$3372,L81,Entradas!$AD$2:$AD$3372,"agenda")</f>
        <v>2</v>
      </c>
      <c r="D81" s="5">
        <f>COUNTIFS(Entradas!$A$2:$A$3372,L81,Entradas!$AD$2:$AD$3372,"agenda",Entradas!$P$2:$P$3372,"completado")</f>
        <v>1</v>
      </c>
      <c r="E81" s="5">
        <f>COUNTIFS(Entradas!$A$2:$A$3372,L81,Entradas!$AD$2:$AD$3372,"agenda",Entradas!$F$2:$F$3372,"interna")</f>
        <v>2</v>
      </c>
      <c r="F81" s="5">
        <f>COUNTIFS(Entradas!$A$2:$A$3372,L81,Entradas!$AD$2:$AD$3372,"agenda",Entradas!$F$2:$F$3372,"abierta a la comunidad")</f>
        <v>0</v>
      </c>
      <c r="G81" s="5">
        <f>COUNTIFS(Entradas!$A$2:$A$3372,L81,Entradas!$AD$2:$AD$3372,"agenda",Entradas!$E$2:$E$3372,"1")</f>
        <v>0</v>
      </c>
      <c r="H81" s="5">
        <f>COUNTIFS(Entradas!$A$2:$A$3372,L81,Entradas!$AD$2:$AD$3372,"agenda",Entradas!$E$2:$E$3372,"2")</f>
        <v>2</v>
      </c>
      <c r="I81" s="5">
        <f>COUNTIFS(Entradas!$A$2:$A$3372,L81,Entradas!$AD$2:$AD$3372,"agenda",Entradas!$E$2:$E$3372,"3")</f>
        <v>0</v>
      </c>
      <c r="J81" s="5">
        <f>COUNTIFS(Entradas!$A$2:$A$3372,L81,Entradas!$AD$2:$AD$3372,"agenda",Entradas!$E$2:$E$3372,"4")</f>
        <v>0</v>
      </c>
      <c r="L81">
        <v>1151</v>
      </c>
      <c r="M81" t="s">
        <v>10694</v>
      </c>
      <c r="N81" t="s">
        <v>10695</v>
      </c>
      <c r="O81" t="s">
        <v>10696</v>
      </c>
      <c r="P81" s="6">
        <v>42508.599664351852</v>
      </c>
      <c r="Q81">
        <v>0</v>
      </c>
      <c r="R81" t="s">
        <v>10694</v>
      </c>
      <c r="S81" t="s">
        <v>10694</v>
      </c>
      <c r="W81" t="s">
        <v>8703</v>
      </c>
      <c r="X81" t="s">
        <v>8704</v>
      </c>
      <c r="Y81" t="s">
        <v>8705</v>
      </c>
      <c r="Z81">
        <v>0</v>
      </c>
      <c r="AA81" t="s">
        <v>8703</v>
      </c>
      <c r="AB81" t="s">
        <v>8706</v>
      </c>
      <c r="AC81">
        <v>0</v>
      </c>
      <c r="AF81" t="s">
        <v>10697</v>
      </c>
      <c r="AG81" t="s">
        <v>8707</v>
      </c>
      <c r="AH81" t="s">
        <v>10698</v>
      </c>
      <c r="AO81" t="s">
        <v>10699</v>
      </c>
      <c r="AU81" t="s">
        <v>3673</v>
      </c>
      <c r="AV81" t="s">
        <v>8709</v>
      </c>
      <c r="AX81">
        <v>6</v>
      </c>
      <c r="AY81" t="s">
        <v>8710</v>
      </c>
      <c r="BB81" t="s">
        <v>10700</v>
      </c>
      <c r="BC81" t="s">
        <v>8712</v>
      </c>
      <c r="BD81" t="s">
        <v>9175</v>
      </c>
      <c r="BE81" t="s">
        <v>8714</v>
      </c>
      <c r="BF81" t="s">
        <v>8715</v>
      </c>
      <c r="BG81">
        <v>0</v>
      </c>
      <c r="BH81" t="s">
        <v>8716</v>
      </c>
      <c r="BI81">
        <v>0</v>
      </c>
      <c r="BJ81" t="s">
        <v>8717</v>
      </c>
      <c r="BK81">
        <v>1</v>
      </c>
      <c r="BL81" t="s">
        <v>10701</v>
      </c>
      <c r="BM81" t="s">
        <v>8719</v>
      </c>
      <c r="BV81" t="s">
        <v>10702</v>
      </c>
      <c r="BW81" t="s">
        <v>8721</v>
      </c>
      <c r="BX81" t="s">
        <v>8823</v>
      </c>
      <c r="BY81" t="s">
        <v>8723</v>
      </c>
      <c r="BZ81" t="s">
        <v>8724</v>
      </c>
      <c r="CA81" t="s">
        <v>10703</v>
      </c>
      <c r="CB81" t="s">
        <v>8725</v>
      </c>
      <c r="CC81">
        <v>722540077</v>
      </c>
      <c r="CD81" t="s">
        <v>8726</v>
      </c>
      <c r="CE81" t="s">
        <v>10704</v>
      </c>
      <c r="CF81" t="s">
        <v>8727</v>
      </c>
      <c r="CG81" t="s">
        <v>8899</v>
      </c>
      <c r="CH81" t="s">
        <v>8729</v>
      </c>
      <c r="CI81" t="s">
        <v>8845</v>
      </c>
      <c r="CJ81" t="s">
        <v>8731</v>
      </c>
      <c r="CK81">
        <v>0</v>
      </c>
      <c r="CL81" t="s">
        <v>8732</v>
      </c>
      <c r="CN81" t="s">
        <v>8733</v>
      </c>
    </row>
    <row r="82" spans="1:92" ht="15.75" customHeight="1" x14ac:dyDescent="0.3">
      <c r="A82" s="5">
        <f>COUNTIFS(Entradas!$A$2:$A$3372,L82,Entradas!$AD$2:$AD$3372,"noticias")</f>
        <v>0</v>
      </c>
      <c r="B82" s="5">
        <f>COUNTIFS(Entradas!$A$2:$A$3372,L82,Entradas!$AD$2:$AD$3372,"materiales")</f>
        <v>0</v>
      </c>
      <c r="C82" s="5">
        <f>COUNTIFS(Entradas!$A$2:$A$3372,L82,Entradas!$AD$2:$AD$3372,"agenda")</f>
        <v>0</v>
      </c>
      <c r="D82" s="5">
        <f>COUNTIFS(Entradas!$A$2:$A$3372,L82,Entradas!$AD$2:$AD$3372,"agenda",Entradas!$P$2:$P$3372,"completado")</f>
        <v>0</v>
      </c>
      <c r="E82" s="5">
        <f>COUNTIFS(Entradas!$A$2:$A$3372,L82,Entradas!$AD$2:$AD$3372,"agenda",Entradas!$F$2:$F$3372,"interna")</f>
        <v>0</v>
      </c>
      <c r="F82" s="5">
        <f>COUNTIFS(Entradas!$A$2:$A$3372,L82,Entradas!$AD$2:$AD$3372,"agenda",Entradas!$F$2:$F$3372,"abierta a la comunidad")</f>
        <v>0</v>
      </c>
      <c r="G82" s="5">
        <f>COUNTIFS(Entradas!$A$2:$A$3372,L82,Entradas!$AD$2:$AD$3372,"agenda",Entradas!$E$2:$E$3372,"1")</f>
        <v>0</v>
      </c>
      <c r="H82" s="5">
        <f>COUNTIFS(Entradas!$A$2:$A$3372,L82,Entradas!$AD$2:$AD$3372,"agenda",Entradas!$E$2:$E$3372,"2")</f>
        <v>0</v>
      </c>
      <c r="I82" s="5">
        <f>COUNTIFS(Entradas!$A$2:$A$3372,L82,Entradas!$AD$2:$AD$3372,"agenda",Entradas!$E$2:$E$3372,"3")</f>
        <v>0</v>
      </c>
      <c r="J82" s="5">
        <f>COUNTIFS(Entradas!$A$2:$A$3372,L82,Entradas!$AD$2:$AD$3372,"agenda",Entradas!$E$2:$E$3372,"4")</f>
        <v>0</v>
      </c>
      <c r="L82">
        <v>712</v>
      </c>
      <c r="M82" t="s">
        <v>10924</v>
      </c>
      <c r="N82" t="s">
        <v>10925</v>
      </c>
      <c r="O82" t="s">
        <v>10926</v>
      </c>
      <c r="P82" s="6">
        <v>42488.875798611109</v>
      </c>
      <c r="Q82">
        <v>0</v>
      </c>
      <c r="R82" t="s">
        <v>10924</v>
      </c>
      <c r="S82" t="s">
        <v>10924</v>
      </c>
      <c r="W82" t="s">
        <v>8703</v>
      </c>
      <c r="X82" t="s">
        <v>8704</v>
      </c>
      <c r="Y82" t="s">
        <v>8705</v>
      </c>
      <c r="Z82">
        <v>0</v>
      </c>
      <c r="AA82" t="s">
        <v>8703</v>
      </c>
      <c r="AB82" t="s">
        <v>8706</v>
      </c>
      <c r="AC82">
        <v>0</v>
      </c>
      <c r="AF82" t="s">
        <v>10927</v>
      </c>
      <c r="AG82" t="s">
        <v>8707</v>
      </c>
      <c r="AH82" t="s">
        <v>10928</v>
      </c>
      <c r="AU82" t="s">
        <v>272</v>
      </c>
      <c r="AV82" t="s">
        <v>8709</v>
      </c>
      <c r="AX82">
        <v>6</v>
      </c>
      <c r="AY82" t="s">
        <v>8710</v>
      </c>
      <c r="BB82" t="s">
        <v>8907</v>
      </c>
      <c r="BC82" t="s">
        <v>8712</v>
      </c>
      <c r="BD82" t="s">
        <v>8780</v>
      </c>
      <c r="BE82" t="s">
        <v>8714</v>
      </c>
      <c r="BF82" t="s">
        <v>8715</v>
      </c>
      <c r="BG82">
        <v>1</v>
      </c>
      <c r="BH82" t="s">
        <v>8716</v>
      </c>
      <c r="BI82">
        <v>0</v>
      </c>
      <c r="BJ82" t="s">
        <v>8717</v>
      </c>
      <c r="BK82">
        <v>1</v>
      </c>
      <c r="BL82" t="s">
        <v>10929</v>
      </c>
      <c r="BM82" t="s">
        <v>8719</v>
      </c>
      <c r="BV82" t="s">
        <v>10930</v>
      </c>
      <c r="BW82" t="s">
        <v>8721</v>
      </c>
      <c r="BX82" t="s">
        <v>8823</v>
      </c>
      <c r="BY82" t="s">
        <v>8723</v>
      </c>
      <c r="BZ82" t="s">
        <v>8724</v>
      </c>
      <c r="CB82" t="s">
        <v>8725</v>
      </c>
      <c r="CC82">
        <v>221278</v>
      </c>
      <c r="CD82" t="s">
        <v>8726</v>
      </c>
      <c r="CE82" t="s">
        <v>10931</v>
      </c>
      <c r="CF82" t="s">
        <v>8727</v>
      </c>
      <c r="CG82" t="s">
        <v>8825</v>
      </c>
      <c r="CH82" t="s">
        <v>8729</v>
      </c>
      <c r="CI82" t="s">
        <v>10932</v>
      </c>
      <c r="CJ82" t="s">
        <v>8731</v>
      </c>
      <c r="CK82">
        <v>0</v>
      </c>
      <c r="CL82" t="s">
        <v>8732</v>
      </c>
      <c r="CN82" t="s">
        <v>8733</v>
      </c>
    </row>
    <row r="83" spans="1:92" ht="15.75" customHeight="1" x14ac:dyDescent="0.3">
      <c r="A83" s="5">
        <f>COUNTIFS(Entradas!$A$2:$A$3372,L83,Entradas!$AD$2:$AD$3372,"noticias")</f>
        <v>1</v>
      </c>
      <c r="B83" s="5">
        <f>COUNTIFS(Entradas!$A$2:$A$3372,L83,Entradas!$AD$2:$AD$3372,"materiales")</f>
        <v>0</v>
      </c>
      <c r="C83" s="5">
        <f>COUNTIFS(Entradas!$A$2:$A$3372,L83,Entradas!$AD$2:$AD$3372,"agenda")</f>
        <v>4</v>
      </c>
      <c r="D83" s="5">
        <f>COUNTIFS(Entradas!$A$2:$A$3372,L83,Entradas!$AD$2:$AD$3372,"agenda",Entradas!$P$2:$P$3372,"completado")</f>
        <v>4</v>
      </c>
      <c r="E83" s="5">
        <f>COUNTIFS(Entradas!$A$2:$A$3372,L83,Entradas!$AD$2:$AD$3372,"agenda",Entradas!$F$2:$F$3372,"interna")</f>
        <v>4</v>
      </c>
      <c r="F83" s="5">
        <f>COUNTIFS(Entradas!$A$2:$A$3372,L83,Entradas!$AD$2:$AD$3372,"agenda",Entradas!$F$2:$F$3372,"abierta a la comunidad")</f>
        <v>0</v>
      </c>
      <c r="G83" s="5">
        <f>COUNTIFS(Entradas!$A$2:$A$3372,L83,Entradas!$AD$2:$AD$3372,"agenda",Entradas!$E$2:$E$3372,"1")</f>
        <v>0</v>
      </c>
      <c r="H83" s="5">
        <f>COUNTIFS(Entradas!$A$2:$A$3372,L83,Entradas!$AD$2:$AD$3372,"agenda",Entradas!$E$2:$E$3372,"2")</f>
        <v>4</v>
      </c>
      <c r="I83" s="5">
        <f>COUNTIFS(Entradas!$A$2:$A$3372,L83,Entradas!$AD$2:$AD$3372,"agenda",Entradas!$E$2:$E$3372,"3")</f>
        <v>0</v>
      </c>
      <c r="J83" s="5">
        <f>COUNTIFS(Entradas!$A$2:$A$3372,L83,Entradas!$AD$2:$AD$3372,"agenda",Entradas!$E$2:$E$3372,"4")</f>
        <v>0</v>
      </c>
      <c r="L83">
        <v>465</v>
      </c>
      <c r="M83" t="s">
        <v>11122</v>
      </c>
      <c r="N83" t="s">
        <v>11123</v>
      </c>
      <c r="O83" t="s">
        <v>11124</v>
      </c>
      <c r="P83" s="6">
        <v>42474.839930555558</v>
      </c>
      <c r="Q83">
        <v>0</v>
      </c>
      <c r="R83" t="s">
        <v>11122</v>
      </c>
      <c r="S83" t="s">
        <v>11122</v>
      </c>
      <c r="W83" t="s">
        <v>8703</v>
      </c>
      <c r="X83" t="s">
        <v>8704</v>
      </c>
      <c r="Y83" t="s">
        <v>8705</v>
      </c>
      <c r="Z83">
        <v>0</v>
      </c>
      <c r="AA83" t="s">
        <v>8703</v>
      </c>
      <c r="AB83" t="s">
        <v>8706</v>
      </c>
      <c r="AC83">
        <v>0</v>
      </c>
      <c r="AF83" t="s">
        <v>11125</v>
      </c>
      <c r="AG83" t="s">
        <v>8707</v>
      </c>
      <c r="AH83" t="s">
        <v>11126</v>
      </c>
      <c r="AI83" t="s">
        <v>11127</v>
      </c>
      <c r="AO83" t="s">
        <v>11128</v>
      </c>
      <c r="AU83" t="s">
        <v>272</v>
      </c>
      <c r="AV83" t="s">
        <v>8709</v>
      </c>
      <c r="AX83">
        <v>6</v>
      </c>
      <c r="AY83" t="s">
        <v>8710</v>
      </c>
      <c r="BB83" t="s">
        <v>9638</v>
      </c>
      <c r="BC83" t="s">
        <v>8712</v>
      </c>
      <c r="BD83" t="s">
        <v>9013</v>
      </c>
      <c r="BE83" t="s">
        <v>8714</v>
      </c>
      <c r="BF83" t="s">
        <v>8715</v>
      </c>
      <c r="BG83">
        <v>1</v>
      </c>
      <c r="BH83" t="s">
        <v>8716</v>
      </c>
      <c r="BI83">
        <v>0</v>
      </c>
      <c r="BJ83" t="s">
        <v>8717</v>
      </c>
      <c r="BK83">
        <v>1</v>
      </c>
      <c r="BL83" t="s">
        <v>11129</v>
      </c>
      <c r="BM83" t="s">
        <v>8719</v>
      </c>
      <c r="BV83" t="s">
        <v>11130</v>
      </c>
      <c r="BW83" t="s">
        <v>8721</v>
      </c>
      <c r="BX83" t="s">
        <v>8823</v>
      </c>
      <c r="BY83" t="s">
        <v>8723</v>
      </c>
      <c r="BZ83" t="s">
        <v>8724</v>
      </c>
      <c r="CB83" t="s">
        <v>8725</v>
      </c>
      <c r="CC83" t="s">
        <v>11131</v>
      </c>
      <c r="CD83" t="s">
        <v>8726</v>
      </c>
      <c r="CE83" t="s">
        <v>11132</v>
      </c>
      <c r="CF83" t="s">
        <v>8727</v>
      </c>
      <c r="CG83" t="s">
        <v>8899</v>
      </c>
      <c r="CH83" t="s">
        <v>8729</v>
      </c>
      <c r="CI83" t="s">
        <v>11133</v>
      </c>
      <c r="CJ83" t="s">
        <v>8731</v>
      </c>
      <c r="CK83">
        <v>0</v>
      </c>
      <c r="CL83" t="s">
        <v>8732</v>
      </c>
      <c r="CN83" t="s">
        <v>8733</v>
      </c>
    </row>
    <row r="84" spans="1:92" ht="15.75" customHeight="1" x14ac:dyDescent="0.3">
      <c r="A84" s="5">
        <f>COUNTIFS(Entradas!$A$2:$A$3372,L84,Entradas!$AD$2:$AD$3372,"noticias")</f>
        <v>0</v>
      </c>
      <c r="B84" s="5">
        <f>COUNTIFS(Entradas!$A$2:$A$3372,L84,Entradas!$AD$2:$AD$3372,"materiales")</f>
        <v>0</v>
      </c>
      <c r="C84" s="5">
        <f>COUNTIFS(Entradas!$A$2:$A$3372,L84,Entradas!$AD$2:$AD$3372,"agenda")</f>
        <v>3</v>
      </c>
      <c r="D84" s="5">
        <f>COUNTIFS(Entradas!$A$2:$A$3372,L84,Entradas!$AD$2:$AD$3372,"agenda",Entradas!$P$2:$P$3372,"completado")</f>
        <v>3</v>
      </c>
      <c r="E84" s="5">
        <f>COUNTIFS(Entradas!$A$2:$A$3372,L84,Entradas!$AD$2:$AD$3372,"agenda",Entradas!$F$2:$F$3372,"interna")</f>
        <v>1</v>
      </c>
      <c r="F84" s="5">
        <f>COUNTIFS(Entradas!$A$2:$A$3372,L84,Entradas!$AD$2:$AD$3372,"agenda",Entradas!$F$2:$F$3372,"abierta a la comunidad")</f>
        <v>2</v>
      </c>
      <c r="G84" s="5">
        <f>COUNTIFS(Entradas!$A$2:$A$3372,L84,Entradas!$AD$2:$AD$3372,"agenda",Entradas!$E$2:$E$3372,"1")</f>
        <v>0</v>
      </c>
      <c r="H84" s="5">
        <f>COUNTIFS(Entradas!$A$2:$A$3372,L84,Entradas!$AD$2:$AD$3372,"agenda",Entradas!$E$2:$E$3372,"2")</f>
        <v>1</v>
      </c>
      <c r="I84" s="5">
        <f>COUNTIFS(Entradas!$A$2:$A$3372,L84,Entradas!$AD$2:$AD$3372,"agenda",Entradas!$E$2:$E$3372,"3")</f>
        <v>0</v>
      </c>
      <c r="J84" s="5">
        <f>COUNTIFS(Entradas!$A$2:$A$3372,L84,Entradas!$AD$2:$AD$3372,"agenda",Entradas!$E$2:$E$3372,"4")</f>
        <v>2</v>
      </c>
      <c r="L84">
        <v>940</v>
      </c>
      <c r="M84" t="s">
        <v>11354</v>
      </c>
      <c r="N84" t="s">
        <v>11355</v>
      </c>
      <c r="O84" t="s">
        <v>11356</v>
      </c>
      <c r="P84" s="6">
        <v>42500.849502314813</v>
      </c>
      <c r="Q84">
        <v>0</v>
      </c>
      <c r="R84" t="s">
        <v>11354</v>
      </c>
      <c r="S84" t="s">
        <v>11354</v>
      </c>
      <c r="W84" t="s">
        <v>8703</v>
      </c>
      <c r="X84" t="s">
        <v>8704</v>
      </c>
      <c r="Y84" t="s">
        <v>8705</v>
      </c>
      <c r="Z84">
        <v>0</v>
      </c>
      <c r="AA84" t="s">
        <v>8703</v>
      </c>
      <c r="AB84" t="s">
        <v>8706</v>
      </c>
      <c r="AC84">
        <v>0</v>
      </c>
      <c r="AF84" t="s">
        <v>11357</v>
      </c>
      <c r="AG84" t="s">
        <v>8707</v>
      </c>
      <c r="AH84" t="s">
        <v>11358</v>
      </c>
      <c r="AI84" t="s">
        <v>11359</v>
      </c>
      <c r="AU84" t="s">
        <v>272</v>
      </c>
      <c r="AV84" t="s">
        <v>8709</v>
      </c>
      <c r="AX84">
        <v>6</v>
      </c>
      <c r="AY84" t="s">
        <v>8710</v>
      </c>
      <c r="BB84" t="s">
        <v>9393</v>
      </c>
      <c r="BC84" t="s">
        <v>8712</v>
      </c>
      <c r="BD84" t="s">
        <v>9055</v>
      </c>
      <c r="BE84" t="s">
        <v>8714</v>
      </c>
      <c r="BF84" t="s">
        <v>8715</v>
      </c>
      <c r="BG84">
        <v>1</v>
      </c>
      <c r="BH84" t="s">
        <v>8716</v>
      </c>
      <c r="BI84">
        <v>1</v>
      </c>
      <c r="BJ84" t="s">
        <v>8717</v>
      </c>
      <c r="BK84">
        <v>1</v>
      </c>
      <c r="BL84" s="2" t="s">
        <v>11360</v>
      </c>
      <c r="BM84" t="s">
        <v>8719</v>
      </c>
      <c r="BV84">
        <v>15557</v>
      </c>
      <c r="BW84" t="s">
        <v>8721</v>
      </c>
      <c r="BX84" t="s">
        <v>8823</v>
      </c>
      <c r="BY84" t="s">
        <v>8723</v>
      </c>
      <c r="BZ84" t="s">
        <v>8724</v>
      </c>
      <c r="CB84" t="s">
        <v>8725</v>
      </c>
      <c r="CC84">
        <v>722228095</v>
      </c>
      <c r="CD84" t="s">
        <v>8726</v>
      </c>
      <c r="CE84" t="s">
        <v>11361</v>
      </c>
      <c r="CF84" t="s">
        <v>8727</v>
      </c>
      <c r="CG84" t="s">
        <v>8774</v>
      </c>
      <c r="CH84" t="s">
        <v>8729</v>
      </c>
      <c r="CI84" t="s">
        <v>8826</v>
      </c>
      <c r="CJ84" t="s">
        <v>8731</v>
      </c>
      <c r="CK84" t="s">
        <v>1783</v>
      </c>
      <c r="CL84" t="s">
        <v>8732</v>
      </c>
      <c r="CN84" t="s">
        <v>8733</v>
      </c>
    </row>
    <row r="85" spans="1:92" ht="15.75" customHeight="1" x14ac:dyDescent="0.3">
      <c r="A85" s="5">
        <f>COUNTIFS(Entradas!$A$2:$A$3372,L85,Entradas!$AD$2:$AD$3372,"noticias")</f>
        <v>0</v>
      </c>
      <c r="B85" s="5">
        <f>COUNTIFS(Entradas!$A$2:$A$3372,L85,Entradas!$AD$2:$AD$3372,"materiales")</f>
        <v>0</v>
      </c>
      <c r="C85" s="5">
        <f>COUNTIFS(Entradas!$A$2:$A$3372,L85,Entradas!$AD$2:$AD$3372,"agenda")</f>
        <v>0</v>
      </c>
      <c r="D85" s="5">
        <f>COUNTIFS(Entradas!$A$2:$A$3372,L85,Entradas!$AD$2:$AD$3372,"agenda",Entradas!$P$2:$P$3372,"completado")</f>
        <v>0</v>
      </c>
      <c r="E85" s="5">
        <f>COUNTIFS(Entradas!$A$2:$A$3372,L85,Entradas!$AD$2:$AD$3372,"agenda",Entradas!$F$2:$F$3372,"interna")</f>
        <v>0</v>
      </c>
      <c r="F85" s="5">
        <f>COUNTIFS(Entradas!$A$2:$A$3372,L85,Entradas!$AD$2:$AD$3372,"agenda",Entradas!$F$2:$F$3372,"abierta a la comunidad")</f>
        <v>0</v>
      </c>
      <c r="G85" s="5">
        <f>COUNTIFS(Entradas!$A$2:$A$3372,L85,Entradas!$AD$2:$AD$3372,"agenda",Entradas!$E$2:$E$3372,"1")</f>
        <v>0</v>
      </c>
      <c r="H85" s="5">
        <f>COUNTIFS(Entradas!$A$2:$A$3372,L85,Entradas!$AD$2:$AD$3372,"agenda",Entradas!$E$2:$E$3372,"2")</f>
        <v>0</v>
      </c>
      <c r="I85" s="5">
        <f>COUNTIFS(Entradas!$A$2:$A$3372,L85,Entradas!$AD$2:$AD$3372,"agenda",Entradas!$E$2:$E$3372,"3")</f>
        <v>0</v>
      </c>
      <c r="J85" s="5">
        <f>COUNTIFS(Entradas!$A$2:$A$3372,L85,Entradas!$AD$2:$AD$3372,"agenda",Entradas!$E$2:$E$3372,"4")</f>
        <v>0</v>
      </c>
      <c r="L85">
        <v>1433</v>
      </c>
      <c r="M85" t="s">
        <v>9987</v>
      </c>
      <c r="N85" t="s">
        <v>11520</v>
      </c>
      <c r="O85" t="s">
        <v>11521</v>
      </c>
      <c r="P85" s="6">
        <v>42515.608935185184</v>
      </c>
      <c r="Q85">
        <v>0</v>
      </c>
      <c r="R85" t="s">
        <v>9987</v>
      </c>
      <c r="S85" t="s">
        <v>9987</v>
      </c>
      <c r="W85" t="s">
        <v>8703</v>
      </c>
      <c r="X85" t="s">
        <v>8704</v>
      </c>
      <c r="Y85" t="s">
        <v>8705</v>
      </c>
      <c r="Z85">
        <v>0</v>
      </c>
      <c r="AA85" t="s">
        <v>8703</v>
      </c>
      <c r="AB85" t="s">
        <v>8706</v>
      </c>
      <c r="AC85">
        <v>0</v>
      </c>
      <c r="AF85" t="s">
        <v>11522</v>
      </c>
      <c r="AG85" t="s">
        <v>8707</v>
      </c>
      <c r="AH85" t="s">
        <v>11523</v>
      </c>
      <c r="AU85" t="s">
        <v>11524</v>
      </c>
      <c r="AV85" t="s">
        <v>8709</v>
      </c>
      <c r="AX85">
        <v>6</v>
      </c>
      <c r="AY85" t="s">
        <v>8710</v>
      </c>
      <c r="BB85">
        <v>0</v>
      </c>
      <c r="BC85" t="s">
        <v>8712</v>
      </c>
      <c r="BD85" t="s">
        <v>8920</v>
      </c>
      <c r="BE85" t="s">
        <v>8714</v>
      </c>
      <c r="BF85" t="s">
        <v>8715</v>
      </c>
      <c r="BG85">
        <v>0</v>
      </c>
      <c r="BH85" t="s">
        <v>8716</v>
      </c>
      <c r="BI85">
        <v>0</v>
      </c>
      <c r="BJ85" t="s">
        <v>8717</v>
      </c>
      <c r="BK85">
        <v>0</v>
      </c>
      <c r="BL85" s="2" t="s">
        <v>11525</v>
      </c>
      <c r="BM85" t="s">
        <v>8719</v>
      </c>
      <c r="BV85">
        <v>15799</v>
      </c>
      <c r="BW85" t="s">
        <v>8721</v>
      </c>
      <c r="BX85" t="s">
        <v>8823</v>
      </c>
      <c r="BY85" t="s">
        <v>8723</v>
      </c>
      <c r="BZ85" t="s">
        <v>8724</v>
      </c>
      <c r="CB85" t="s">
        <v>8725</v>
      </c>
      <c r="CC85">
        <v>722824788</v>
      </c>
      <c r="CD85" t="s">
        <v>8726</v>
      </c>
      <c r="CE85" t="s">
        <v>11526</v>
      </c>
      <c r="CF85" t="s">
        <v>8727</v>
      </c>
      <c r="CG85" t="s">
        <v>8786</v>
      </c>
      <c r="CH85" t="s">
        <v>8729</v>
      </c>
      <c r="CI85" t="s">
        <v>11527</v>
      </c>
      <c r="CJ85" t="s">
        <v>8731</v>
      </c>
      <c r="CK85">
        <v>0</v>
      </c>
      <c r="CL85" t="s">
        <v>8732</v>
      </c>
      <c r="CN85" t="s">
        <v>8733</v>
      </c>
    </row>
    <row r="86" spans="1:92" ht="15.75" customHeight="1" x14ac:dyDescent="0.3">
      <c r="A86" s="5">
        <f>COUNTIFS(Entradas!$A$2:$A$3372,L86,Entradas!$AD$2:$AD$3372,"noticias")</f>
        <v>0</v>
      </c>
      <c r="B86" s="5">
        <f>COUNTIFS(Entradas!$A$2:$A$3372,L86,Entradas!$AD$2:$AD$3372,"materiales")</f>
        <v>0</v>
      </c>
      <c r="C86" s="5">
        <f>COUNTIFS(Entradas!$A$2:$A$3372,L86,Entradas!$AD$2:$AD$3372,"agenda")</f>
        <v>5</v>
      </c>
      <c r="D86" s="5">
        <f>COUNTIFS(Entradas!$A$2:$A$3372,L86,Entradas!$AD$2:$AD$3372,"agenda",Entradas!$P$2:$P$3372,"completado")</f>
        <v>0</v>
      </c>
      <c r="E86" s="5">
        <f>COUNTIFS(Entradas!$A$2:$A$3372,L86,Entradas!$AD$2:$AD$3372,"agenda",Entradas!$F$2:$F$3372,"interna")</f>
        <v>4</v>
      </c>
      <c r="F86" s="5">
        <f>COUNTIFS(Entradas!$A$2:$A$3372,L86,Entradas!$AD$2:$AD$3372,"agenda",Entradas!$F$2:$F$3372,"abierta a la comunidad")</f>
        <v>1</v>
      </c>
      <c r="G86" s="5">
        <f>COUNTIFS(Entradas!$A$2:$A$3372,L86,Entradas!$AD$2:$AD$3372,"agenda",Entradas!$E$2:$E$3372,"1")</f>
        <v>0</v>
      </c>
      <c r="H86" s="5">
        <f>COUNTIFS(Entradas!$A$2:$A$3372,L86,Entradas!$AD$2:$AD$3372,"agenda",Entradas!$E$2:$E$3372,"2")</f>
        <v>0</v>
      </c>
      <c r="I86" s="5">
        <f>COUNTIFS(Entradas!$A$2:$A$3372,L86,Entradas!$AD$2:$AD$3372,"agenda",Entradas!$E$2:$E$3372,"3")</f>
        <v>1</v>
      </c>
      <c r="J86" s="5">
        <f>COUNTIFS(Entradas!$A$2:$A$3372,L86,Entradas!$AD$2:$AD$3372,"agenda",Entradas!$E$2:$E$3372,"4")</f>
        <v>4</v>
      </c>
      <c r="L86">
        <v>353</v>
      </c>
      <c r="M86" t="s">
        <v>12701</v>
      </c>
      <c r="N86" t="s">
        <v>12701</v>
      </c>
      <c r="O86" t="s">
        <v>12702</v>
      </c>
      <c r="P86" s="6">
        <v>42470.932511574072</v>
      </c>
      <c r="Q86">
        <v>0</v>
      </c>
      <c r="R86" t="s">
        <v>12701</v>
      </c>
      <c r="S86" t="s">
        <v>12701</v>
      </c>
      <c r="W86" t="s">
        <v>8703</v>
      </c>
      <c r="X86" t="s">
        <v>8704</v>
      </c>
      <c r="Y86" t="s">
        <v>8705</v>
      </c>
      <c r="Z86">
        <v>0</v>
      </c>
      <c r="AA86" t="s">
        <v>8703</v>
      </c>
      <c r="AB86" t="s">
        <v>8706</v>
      </c>
      <c r="AC86">
        <v>0</v>
      </c>
      <c r="AF86" t="s">
        <v>5759</v>
      </c>
      <c r="AG86" t="s">
        <v>8707</v>
      </c>
      <c r="AH86" t="s">
        <v>12703</v>
      </c>
      <c r="AI86" t="s">
        <v>12704</v>
      </c>
      <c r="AO86" t="s">
        <v>12705</v>
      </c>
      <c r="AU86" t="s">
        <v>1493</v>
      </c>
      <c r="AV86" t="s">
        <v>8709</v>
      </c>
      <c r="AX86">
        <v>6</v>
      </c>
      <c r="AY86" t="s">
        <v>8710</v>
      </c>
      <c r="BB86" t="s">
        <v>12706</v>
      </c>
      <c r="BC86" t="s">
        <v>8712</v>
      </c>
      <c r="BD86" t="s">
        <v>8770</v>
      </c>
      <c r="BE86" t="s">
        <v>8714</v>
      </c>
      <c r="BF86" t="s">
        <v>8715</v>
      </c>
      <c r="BG86">
        <v>1</v>
      </c>
      <c r="BH86" t="s">
        <v>8716</v>
      </c>
      <c r="BI86">
        <v>0</v>
      </c>
      <c r="BJ86" t="s">
        <v>8717</v>
      </c>
      <c r="BK86">
        <v>1</v>
      </c>
      <c r="BL86" t="s">
        <v>12707</v>
      </c>
      <c r="BM86" t="s">
        <v>8719</v>
      </c>
      <c r="BV86">
        <v>15621</v>
      </c>
      <c r="BW86" t="s">
        <v>8721</v>
      </c>
      <c r="BX86" t="s">
        <v>8823</v>
      </c>
      <c r="BY86" t="s">
        <v>8723</v>
      </c>
      <c r="BZ86" t="s">
        <v>8724</v>
      </c>
      <c r="CA86" t="s">
        <v>12708</v>
      </c>
      <c r="CB86" t="s">
        <v>8725</v>
      </c>
      <c r="CC86">
        <v>722584180</v>
      </c>
      <c r="CD86" t="s">
        <v>8726</v>
      </c>
      <c r="CE86" t="s">
        <v>12709</v>
      </c>
      <c r="CF86" t="s">
        <v>8727</v>
      </c>
      <c r="CG86" t="s">
        <v>8825</v>
      </c>
      <c r="CH86" t="s">
        <v>8729</v>
      </c>
      <c r="CJ86" t="s">
        <v>8731</v>
      </c>
      <c r="CK86">
        <v>0</v>
      </c>
      <c r="CL86" t="s">
        <v>8732</v>
      </c>
      <c r="CN86" t="s">
        <v>8733</v>
      </c>
    </row>
    <row r="87" spans="1:92" ht="15.75" customHeight="1" x14ac:dyDescent="0.3">
      <c r="A87" s="5">
        <f>COUNTIFS(Entradas!$A$2:$A$3372,L87,Entradas!$AD$2:$AD$3372,"noticias")</f>
        <v>1</v>
      </c>
      <c r="B87" s="5">
        <f>COUNTIFS(Entradas!$A$2:$A$3372,L87,Entradas!$AD$2:$AD$3372,"materiales")</f>
        <v>0</v>
      </c>
      <c r="C87" s="5">
        <f>COUNTIFS(Entradas!$A$2:$A$3372,L87,Entradas!$AD$2:$AD$3372,"agenda")</f>
        <v>3</v>
      </c>
      <c r="D87" s="5">
        <f>COUNTIFS(Entradas!$A$2:$A$3372,L87,Entradas!$AD$2:$AD$3372,"agenda",Entradas!$P$2:$P$3372,"completado")</f>
        <v>0</v>
      </c>
      <c r="E87" s="5">
        <f>COUNTIFS(Entradas!$A$2:$A$3372,L87,Entradas!$AD$2:$AD$3372,"agenda",Entradas!$F$2:$F$3372,"interna")</f>
        <v>0</v>
      </c>
      <c r="F87" s="5">
        <f>COUNTIFS(Entradas!$A$2:$A$3372,L87,Entradas!$AD$2:$AD$3372,"agenda",Entradas!$F$2:$F$3372,"abierta a la comunidad")</f>
        <v>3</v>
      </c>
      <c r="G87" s="5">
        <f>COUNTIFS(Entradas!$A$2:$A$3372,L87,Entradas!$AD$2:$AD$3372,"agenda",Entradas!$E$2:$E$3372,"1")</f>
        <v>0</v>
      </c>
      <c r="H87" s="5">
        <f>COUNTIFS(Entradas!$A$2:$A$3372,L87,Entradas!$AD$2:$AD$3372,"agenda",Entradas!$E$2:$E$3372,"2")</f>
        <v>0</v>
      </c>
      <c r="I87" s="5">
        <f>COUNTIFS(Entradas!$A$2:$A$3372,L87,Entradas!$AD$2:$AD$3372,"agenda",Entradas!$E$2:$E$3372,"3")</f>
        <v>2</v>
      </c>
      <c r="J87" s="5">
        <f>COUNTIFS(Entradas!$A$2:$A$3372,L87,Entradas!$AD$2:$AD$3372,"agenda",Entradas!$E$2:$E$3372,"4")</f>
        <v>1</v>
      </c>
      <c r="L87">
        <v>1385</v>
      </c>
      <c r="M87" t="s">
        <v>5149</v>
      </c>
      <c r="N87" t="s">
        <v>13264</v>
      </c>
      <c r="O87" t="s">
        <v>13265</v>
      </c>
      <c r="P87" s="6">
        <v>42514.573645833334</v>
      </c>
      <c r="Q87">
        <v>0</v>
      </c>
      <c r="R87" t="s">
        <v>5149</v>
      </c>
      <c r="S87" t="s">
        <v>5149</v>
      </c>
      <c r="W87" t="s">
        <v>8703</v>
      </c>
      <c r="X87" t="s">
        <v>8704</v>
      </c>
      <c r="Y87" t="s">
        <v>8705</v>
      </c>
      <c r="Z87">
        <v>0</v>
      </c>
      <c r="AA87" t="s">
        <v>8703</v>
      </c>
      <c r="AB87" t="s">
        <v>8706</v>
      </c>
      <c r="AC87">
        <v>0</v>
      </c>
      <c r="AF87" t="s">
        <v>13266</v>
      </c>
      <c r="AG87" t="s">
        <v>8707</v>
      </c>
      <c r="AH87" t="s">
        <v>13267</v>
      </c>
      <c r="AI87" t="s">
        <v>13268</v>
      </c>
      <c r="AO87" t="s">
        <v>13269</v>
      </c>
      <c r="AU87" t="s">
        <v>13270</v>
      </c>
      <c r="AV87" t="s">
        <v>8709</v>
      </c>
      <c r="AX87">
        <v>6</v>
      </c>
      <c r="AY87" t="s">
        <v>8710</v>
      </c>
      <c r="BB87" t="s">
        <v>11684</v>
      </c>
      <c r="BC87" t="s">
        <v>8712</v>
      </c>
      <c r="BD87" t="s">
        <v>8780</v>
      </c>
      <c r="BE87" t="s">
        <v>8714</v>
      </c>
      <c r="BF87" t="s">
        <v>8715</v>
      </c>
      <c r="BG87">
        <v>0</v>
      </c>
      <c r="BH87" t="s">
        <v>8716</v>
      </c>
      <c r="BI87">
        <v>0</v>
      </c>
      <c r="BJ87" t="s">
        <v>8717</v>
      </c>
      <c r="BK87">
        <v>1</v>
      </c>
      <c r="BL87" t="s">
        <v>13271</v>
      </c>
      <c r="BM87" t="s">
        <v>8719</v>
      </c>
      <c r="BV87">
        <v>157171</v>
      </c>
      <c r="BW87" t="s">
        <v>8721</v>
      </c>
      <c r="BX87" t="s">
        <v>8823</v>
      </c>
      <c r="BY87" t="s">
        <v>8723</v>
      </c>
      <c r="BZ87" t="s">
        <v>8724</v>
      </c>
      <c r="CB87" t="s">
        <v>8725</v>
      </c>
      <c r="CC87">
        <v>722859343</v>
      </c>
      <c r="CD87" t="s">
        <v>8726</v>
      </c>
      <c r="CE87" t="s">
        <v>13272</v>
      </c>
      <c r="CF87" t="s">
        <v>8727</v>
      </c>
      <c r="CG87" t="s">
        <v>8899</v>
      </c>
      <c r="CH87" t="s">
        <v>8729</v>
      </c>
      <c r="CI87" t="s">
        <v>8900</v>
      </c>
      <c r="CJ87" t="s">
        <v>8731</v>
      </c>
      <c r="CK87">
        <v>0</v>
      </c>
      <c r="CL87" t="s">
        <v>8732</v>
      </c>
      <c r="CN87" t="s">
        <v>8733</v>
      </c>
    </row>
    <row r="88" spans="1:92" ht="15.75" customHeight="1" x14ac:dyDescent="0.3">
      <c r="A88" s="5">
        <f>COUNTIFS(Entradas!$A$2:$A$3372,L88,Entradas!$AD$2:$AD$3372,"noticias")</f>
        <v>0</v>
      </c>
      <c r="B88" s="5">
        <f>COUNTIFS(Entradas!$A$2:$A$3372,L88,Entradas!$AD$2:$AD$3372,"materiales")</f>
        <v>0</v>
      </c>
      <c r="C88" s="5">
        <f>COUNTIFS(Entradas!$A$2:$A$3372,L88,Entradas!$AD$2:$AD$3372,"agenda")</f>
        <v>0</v>
      </c>
      <c r="D88" s="5">
        <f>COUNTIFS(Entradas!$A$2:$A$3372,L88,Entradas!$AD$2:$AD$3372,"agenda",Entradas!$P$2:$P$3372,"completado")</f>
        <v>0</v>
      </c>
      <c r="E88" s="5">
        <f>COUNTIFS(Entradas!$A$2:$A$3372,L88,Entradas!$AD$2:$AD$3372,"agenda",Entradas!$F$2:$F$3372,"interna")</f>
        <v>0</v>
      </c>
      <c r="F88" s="5">
        <f>COUNTIFS(Entradas!$A$2:$A$3372,L88,Entradas!$AD$2:$AD$3372,"agenda",Entradas!$F$2:$F$3372,"abierta a la comunidad")</f>
        <v>0</v>
      </c>
      <c r="G88" s="5">
        <f>COUNTIFS(Entradas!$A$2:$A$3372,L88,Entradas!$AD$2:$AD$3372,"agenda",Entradas!$E$2:$E$3372,"1")</f>
        <v>0</v>
      </c>
      <c r="H88" s="5">
        <f>COUNTIFS(Entradas!$A$2:$A$3372,L88,Entradas!$AD$2:$AD$3372,"agenda",Entradas!$E$2:$E$3372,"2")</f>
        <v>0</v>
      </c>
      <c r="I88" s="5">
        <f>COUNTIFS(Entradas!$A$2:$A$3372,L88,Entradas!$AD$2:$AD$3372,"agenda",Entradas!$E$2:$E$3372,"3")</f>
        <v>0</v>
      </c>
      <c r="J88" s="5">
        <f>COUNTIFS(Entradas!$A$2:$A$3372,L88,Entradas!$AD$2:$AD$3372,"agenda",Entradas!$E$2:$E$3372,"4")</f>
        <v>0</v>
      </c>
      <c r="L88">
        <v>1377</v>
      </c>
      <c r="M88" t="s">
        <v>13508</v>
      </c>
      <c r="N88" t="s">
        <v>13509</v>
      </c>
      <c r="O88" t="s">
        <v>13510</v>
      </c>
      <c r="P88" s="6">
        <v>42514.044502314813</v>
      </c>
      <c r="Q88">
        <v>0</v>
      </c>
      <c r="R88" t="s">
        <v>13508</v>
      </c>
      <c r="S88" t="s">
        <v>13508</v>
      </c>
      <c r="W88" t="s">
        <v>8703</v>
      </c>
      <c r="X88" t="s">
        <v>8704</v>
      </c>
      <c r="Y88" t="s">
        <v>8705</v>
      </c>
      <c r="Z88">
        <v>0</v>
      </c>
      <c r="AA88" t="s">
        <v>8703</v>
      </c>
      <c r="AB88" t="s">
        <v>8706</v>
      </c>
      <c r="AC88">
        <v>0</v>
      </c>
      <c r="AF88" t="s">
        <v>13508</v>
      </c>
      <c r="AG88" t="s">
        <v>8707</v>
      </c>
      <c r="AH88" t="s">
        <v>13511</v>
      </c>
      <c r="AI88" t="s">
        <v>13512</v>
      </c>
      <c r="AU88" t="s">
        <v>7666</v>
      </c>
      <c r="AV88" t="s">
        <v>8709</v>
      </c>
      <c r="AX88">
        <v>6</v>
      </c>
      <c r="AY88" t="s">
        <v>8710</v>
      </c>
      <c r="BB88" t="s">
        <v>9734</v>
      </c>
      <c r="BC88" t="s">
        <v>8712</v>
      </c>
      <c r="BD88" t="s">
        <v>8920</v>
      </c>
      <c r="BE88" t="s">
        <v>8714</v>
      </c>
      <c r="BF88" t="s">
        <v>8715</v>
      </c>
      <c r="BG88">
        <v>1</v>
      </c>
      <c r="BH88" t="s">
        <v>8716</v>
      </c>
      <c r="BI88">
        <v>0</v>
      </c>
      <c r="BJ88" t="s">
        <v>8717</v>
      </c>
      <c r="BK88">
        <v>0</v>
      </c>
      <c r="BL88" t="s">
        <v>13513</v>
      </c>
      <c r="BM88" t="s">
        <v>8719</v>
      </c>
      <c r="BV88" t="s">
        <v>13514</v>
      </c>
      <c r="BW88" t="s">
        <v>8721</v>
      </c>
      <c r="BX88" t="s">
        <v>8823</v>
      </c>
      <c r="BY88" t="s">
        <v>8723</v>
      </c>
      <c r="BZ88" t="s">
        <v>8724</v>
      </c>
      <c r="CA88" t="s">
        <v>13515</v>
      </c>
      <c r="CB88" t="s">
        <v>8725</v>
      </c>
      <c r="CC88">
        <v>976985476</v>
      </c>
      <c r="CD88" t="s">
        <v>8726</v>
      </c>
      <c r="CE88" t="s">
        <v>13516</v>
      </c>
      <c r="CF88" t="s">
        <v>8727</v>
      </c>
      <c r="CG88" t="s">
        <v>8899</v>
      </c>
      <c r="CH88" t="s">
        <v>8729</v>
      </c>
      <c r="CI88" t="s">
        <v>10899</v>
      </c>
      <c r="CJ88" t="s">
        <v>8731</v>
      </c>
      <c r="CK88">
        <v>0</v>
      </c>
      <c r="CL88" t="s">
        <v>8732</v>
      </c>
      <c r="CN88" t="s">
        <v>8733</v>
      </c>
    </row>
    <row r="89" spans="1:92" ht="15.75" customHeight="1" x14ac:dyDescent="0.3">
      <c r="A89" s="5">
        <f>COUNTIFS(Entradas!$A$2:$A$3372,L89,Entradas!$AD$2:$AD$3372,"noticias")</f>
        <v>0</v>
      </c>
      <c r="B89" s="5">
        <f>COUNTIFS(Entradas!$A$2:$A$3372,L89,Entradas!$AD$2:$AD$3372,"materiales")</f>
        <v>0</v>
      </c>
      <c r="C89" s="5">
        <f>COUNTIFS(Entradas!$A$2:$A$3372,L89,Entradas!$AD$2:$AD$3372,"agenda")</f>
        <v>0</v>
      </c>
      <c r="D89" s="5">
        <f>COUNTIFS(Entradas!$A$2:$A$3372,L89,Entradas!$AD$2:$AD$3372,"agenda",Entradas!$P$2:$P$3372,"completado")</f>
        <v>0</v>
      </c>
      <c r="E89" s="5">
        <f>COUNTIFS(Entradas!$A$2:$A$3372,L89,Entradas!$AD$2:$AD$3372,"agenda",Entradas!$F$2:$F$3372,"interna")</f>
        <v>0</v>
      </c>
      <c r="F89" s="5">
        <f>COUNTIFS(Entradas!$A$2:$A$3372,L89,Entradas!$AD$2:$AD$3372,"agenda",Entradas!$F$2:$F$3372,"abierta a la comunidad")</f>
        <v>0</v>
      </c>
      <c r="G89" s="5">
        <f>COUNTIFS(Entradas!$A$2:$A$3372,L89,Entradas!$AD$2:$AD$3372,"agenda",Entradas!$E$2:$E$3372,"1")</f>
        <v>0</v>
      </c>
      <c r="H89" s="5">
        <f>COUNTIFS(Entradas!$A$2:$A$3372,L89,Entradas!$AD$2:$AD$3372,"agenda",Entradas!$E$2:$E$3372,"2")</f>
        <v>0</v>
      </c>
      <c r="I89" s="5">
        <f>COUNTIFS(Entradas!$A$2:$A$3372,L89,Entradas!$AD$2:$AD$3372,"agenda",Entradas!$E$2:$E$3372,"3")</f>
        <v>0</v>
      </c>
      <c r="J89" s="5">
        <f>COUNTIFS(Entradas!$A$2:$A$3372,L89,Entradas!$AD$2:$AD$3372,"agenda",Entradas!$E$2:$E$3372,"4")</f>
        <v>0</v>
      </c>
      <c r="L89">
        <v>883</v>
      </c>
      <c r="M89" t="s">
        <v>14939</v>
      </c>
      <c r="N89" t="s">
        <v>14940</v>
      </c>
      <c r="O89" t="s">
        <v>14941</v>
      </c>
      <c r="P89" s="6">
        <v>42498.164027777777</v>
      </c>
      <c r="Q89">
        <v>0</v>
      </c>
      <c r="R89" t="s">
        <v>14939</v>
      </c>
      <c r="S89" t="s">
        <v>14939</v>
      </c>
      <c r="W89" t="s">
        <v>8703</v>
      </c>
      <c r="X89" t="s">
        <v>8704</v>
      </c>
      <c r="Y89" t="s">
        <v>8705</v>
      </c>
      <c r="Z89">
        <v>0</v>
      </c>
      <c r="AA89" t="s">
        <v>8703</v>
      </c>
      <c r="AB89" t="s">
        <v>8706</v>
      </c>
      <c r="AC89">
        <v>0</v>
      </c>
      <c r="AF89" t="s">
        <v>14942</v>
      </c>
      <c r="AG89" t="s">
        <v>8707</v>
      </c>
      <c r="AH89" t="s">
        <v>14943</v>
      </c>
      <c r="AU89" t="s">
        <v>14944</v>
      </c>
      <c r="AV89" t="s">
        <v>8709</v>
      </c>
      <c r="AX89">
        <v>6</v>
      </c>
      <c r="AY89" t="s">
        <v>8710</v>
      </c>
      <c r="BB89" t="s">
        <v>10256</v>
      </c>
      <c r="BC89" t="s">
        <v>8712</v>
      </c>
      <c r="BD89" t="s">
        <v>8952</v>
      </c>
      <c r="BE89" t="s">
        <v>8714</v>
      </c>
      <c r="BF89" t="s">
        <v>8715</v>
      </c>
      <c r="BG89">
        <v>0</v>
      </c>
      <c r="BH89" t="s">
        <v>8716</v>
      </c>
      <c r="BI89">
        <v>0</v>
      </c>
      <c r="BJ89" t="s">
        <v>8717</v>
      </c>
      <c r="BK89">
        <v>0</v>
      </c>
      <c r="BL89" s="2" t="s">
        <v>14945</v>
      </c>
      <c r="BM89" t="s">
        <v>8719</v>
      </c>
      <c r="BV89">
        <v>15588</v>
      </c>
      <c r="BW89" t="s">
        <v>8721</v>
      </c>
      <c r="BX89" t="s">
        <v>8823</v>
      </c>
      <c r="BY89" t="s">
        <v>8723</v>
      </c>
      <c r="BZ89" t="s">
        <v>8724</v>
      </c>
      <c r="CB89" t="s">
        <v>8725</v>
      </c>
      <c r="CD89" t="s">
        <v>8726</v>
      </c>
      <c r="CE89" t="s">
        <v>14946</v>
      </c>
      <c r="CF89" t="s">
        <v>8727</v>
      </c>
      <c r="CG89" t="s">
        <v>8825</v>
      </c>
      <c r="CH89" t="s">
        <v>8729</v>
      </c>
      <c r="CJ89" t="s">
        <v>8731</v>
      </c>
      <c r="CK89">
        <v>0</v>
      </c>
      <c r="CL89" t="s">
        <v>8732</v>
      </c>
      <c r="CN89" t="s">
        <v>8733</v>
      </c>
    </row>
    <row r="90" spans="1:92" ht="15.75" customHeight="1" x14ac:dyDescent="0.3">
      <c r="A90" s="5">
        <f>COUNTIFS(Entradas!$A$2:$A$3372,L90,Entradas!$AD$2:$AD$3372,"noticias")</f>
        <v>0</v>
      </c>
      <c r="B90" s="5">
        <f>COUNTIFS(Entradas!$A$2:$A$3372,L90,Entradas!$AD$2:$AD$3372,"materiales")</f>
        <v>0</v>
      </c>
      <c r="C90" s="5">
        <f>COUNTIFS(Entradas!$A$2:$A$3372,L90,Entradas!$AD$2:$AD$3372,"agenda")</f>
        <v>6</v>
      </c>
      <c r="D90" s="5">
        <f>COUNTIFS(Entradas!$A$2:$A$3372,L90,Entradas!$AD$2:$AD$3372,"agenda",Entradas!$P$2:$P$3372,"completado")</f>
        <v>0</v>
      </c>
      <c r="E90" s="5">
        <f>COUNTIFS(Entradas!$A$2:$A$3372,L90,Entradas!$AD$2:$AD$3372,"agenda",Entradas!$F$2:$F$3372,"interna")</f>
        <v>4</v>
      </c>
      <c r="F90" s="5">
        <f>COUNTIFS(Entradas!$A$2:$A$3372,L90,Entradas!$AD$2:$AD$3372,"agenda",Entradas!$F$2:$F$3372,"abierta a la comunidad")</f>
        <v>2</v>
      </c>
      <c r="G90" s="5">
        <f>COUNTIFS(Entradas!$A$2:$A$3372,L90,Entradas!$AD$2:$AD$3372,"agenda",Entradas!$E$2:$E$3372,"1")</f>
        <v>1</v>
      </c>
      <c r="H90" s="5">
        <f>COUNTIFS(Entradas!$A$2:$A$3372,L90,Entradas!$AD$2:$AD$3372,"agenda",Entradas!$E$2:$E$3372,"2")</f>
        <v>2</v>
      </c>
      <c r="I90" s="5">
        <f>COUNTIFS(Entradas!$A$2:$A$3372,L90,Entradas!$AD$2:$AD$3372,"agenda",Entradas!$E$2:$E$3372,"3")</f>
        <v>1</v>
      </c>
      <c r="J90" s="5">
        <f>COUNTIFS(Entradas!$A$2:$A$3372,L90,Entradas!$AD$2:$AD$3372,"agenda",Entradas!$E$2:$E$3372,"4")</f>
        <v>2</v>
      </c>
      <c r="L90">
        <v>777</v>
      </c>
      <c r="M90" t="s">
        <v>15236</v>
      </c>
      <c r="N90" t="s">
        <v>15237</v>
      </c>
      <c r="O90" t="s">
        <v>15238</v>
      </c>
      <c r="P90" s="6">
        <v>42493.652696759258</v>
      </c>
      <c r="Q90">
        <v>0</v>
      </c>
      <c r="R90" t="s">
        <v>15236</v>
      </c>
      <c r="S90" t="s">
        <v>15236</v>
      </c>
      <c r="W90" t="s">
        <v>8703</v>
      </c>
      <c r="X90" t="s">
        <v>8704</v>
      </c>
      <c r="Y90" t="s">
        <v>8705</v>
      </c>
      <c r="Z90">
        <v>0</v>
      </c>
      <c r="AA90" t="s">
        <v>8703</v>
      </c>
      <c r="AB90" t="s">
        <v>8706</v>
      </c>
      <c r="AC90">
        <v>0</v>
      </c>
      <c r="AF90" t="s">
        <v>1497</v>
      </c>
      <c r="AG90" t="s">
        <v>8707</v>
      </c>
      <c r="AH90" t="s">
        <v>15239</v>
      </c>
      <c r="AI90" t="s">
        <v>15240</v>
      </c>
      <c r="AU90" t="s">
        <v>1493</v>
      </c>
      <c r="AV90" t="s">
        <v>8709</v>
      </c>
      <c r="AX90">
        <v>6</v>
      </c>
      <c r="AY90" t="s">
        <v>8710</v>
      </c>
      <c r="BB90" t="s">
        <v>8874</v>
      </c>
      <c r="BC90" t="s">
        <v>8712</v>
      </c>
      <c r="BD90" t="s">
        <v>8875</v>
      </c>
      <c r="BE90" t="s">
        <v>8714</v>
      </c>
      <c r="BF90" t="s">
        <v>8715</v>
      </c>
      <c r="BG90">
        <v>1</v>
      </c>
      <c r="BH90" t="s">
        <v>8716</v>
      </c>
      <c r="BI90">
        <v>1</v>
      </c>
      <c r="BJ90" t="s">
        <v>8717</v>
      </c>
      <c r="BK90">
        <v>1</v>
      </c>
      <c r="BL90" t="s">
        <v>15241</v>
      </c>
      <c r="BM90" t="s">
        <v>8719</v>
      </c>
      <c r="BV90">
        <v>2455</v>
      </c>
      <c r="BW90" t="s">
        <v>8721</v>
      </c>
      <c r="BX90" t="s">
        <v>8823</v>
      </c>
      <c r="BY90" t="s">
        <v>8723</v>
      </c>
      <c r="BZ90" t="s">
        <v>8724</v>
      </c>
      <c r="CA90" t="s">
        <v>15242</v>
      </c>
      <c r="CB90" t="s">
        <v>8725</v>
      </c>
      <c r="CC90" t="s">
        <v>15243</v>
      </c>
      <c r="CD90" t="s">
        <v>8726</v>
      </c>
      <c r="CE90" t="s">
        <v>15244</v>
      </c>
      <c r="CF90" t="s">
        <v>8727</v>
      </c>
      <c r="CG90" t="s">
        <v>8728</v>
      </c>
      <c r="CH90" t="s">
        <v>8729</v>
      </c>
      <c r="CI90" t="s">
        <v>15245</v>
      </c>
      <c r="CJ90" t="s">
        <v>8731</v>
      </c>
      <c r="CK90" t="s">
        <v>342</v>
      </c>
      <c r="CL90" t="s">
        <v>8732</v>
      </c>
      <c r="CM90" t="s">
        <v>15246</v>
      </c>
      <c r="CN90" t="s">
        <v>8733</v>
      </c>
    </row>
    <row r="91" spans="1:92" ht="15.75" customHeight="1" x14ac:dyDescent="0.3">
      <c r="A91" s="5">
        <f>COUNTIFS(Entradas!$A$2:$A$3372,L91,Entradas!$AD$2:$AD$3372,"noticias")</f>
        <v>2</v>
      </c>
      <c r="B91" s="5">
        <f>COUNTIFS(Entradas!$A$2:$A$3372,L91,Entradas!$AD$2:$AD$3372,"materiales")</f>
        <v>1</v>
      </c>
      <c r="C91" s="5">
        <f>COUNTIFS(Entradas!$A$2:$A$3372,L91,Entradas!$AD$2:$AD$3372,"agenda")</f>
        <v>5</v>
      </c>
      <c r="D91" s="5">
        <f>COUNTIFS(Entradas!$A$2:$A$3372,L91,Entradas!$AD$2:$AD$3372,"agenda",Entradas!$P$2:$P$3372,"completado")</f>
        <v>5</v>
      </c>
      <c r="E91" s="5">
        <f>COUNTIFS(Entradas!$A$2:$A$3372,L91,Entradas!$AD$2:$AD$3372,"agenda",Entradas!$F$2:$F$3372,"interna")</f>
        <v>3</v>
      </c>
      <c r="F91" s="5">
        <f>COUNTIFS(Entradas!$A$2:$A$3372,L91,Entradas!$AD$2:$AD$3372,"agenda",Entradas!$F$2:$F$3372,"abierta a la comunidad")</f>
        <v>2</v>
      </c>
      <c r="G91" s="5">
        <f>COUNTIFS(Entradas!$A$2:$A$3372,L91,Entradas!$AD$2:$AD$3372,"agenda",Entradas!$E$2:$E$3372,"1")</f>
        <v>2</v>
      </c>
      <c r="H91" s="5">
        <f>COUNTIFS(Entradas!$A$2:$A$3372,L91,Entradas!$AD$2:$AD$3372,"agenda",Entradas!$E$2:$E$3372,"2")</f>
        <v>1</v>
      </c>
      <c r="I91" s="5">
        <f>COUNTIFS(Entradas!$A$2:$A$3372,L91,Entradas!$AD$2:$AD$3372,"agenda",Entradas!$E$2:$E$3372,"3")</f>
        <v>1</v>
      </c>
      <c r="J91" s="5">
        <f>COUNTIFS(Entradas!$A$2:$A$3372,L91,Entradas!$AD$2:$AD$3372,"agenda",Entradas!$E$2:$E$3372,"4")</f>
        <v>1</v>
      </c>
      <c r="L91">
        <v>1258</v>
      </c>
      <c r="M91" t="s">
        <v>15859</v>
      </c>
      <c r="N91" t="s">
        <v>15859</v>
      </c>
      <c r="O91" t="s">
        <v>15860</v>
      </c>
      <c r="P91" s="6">
        <v>42510.636886574073</v>
      </c>
      <c r="Q91">
        <v>0</v>
      </c>
      <c r="R91" t="s">
        <v>15859</v>
      </c>
      <c r="S91" t="s">
        <v>15859</v>
      </c>
      <c r="W91" t="s">
        <v>8703</v>
      </c>
      <c r="X91" t="s">
        <v>8704</v>
      </c>
      <c r="Y91" t="s">
        <v>8705</v>
      </c>
      <c r="Z91">
        <v>0</v>
      </c>
      <c r="AA91" t="s">
        <v>8703</v>
      </c>
      <c r="AB91" t="s">
        <v>8706</v>
      </c>
      <c r="AC91">
        <v>0</v>
      </c>
      <c r="AF91" t="s">
        <v>15861</v>
      </c>
      <c r="AG91" t="s">
        <v>8707</v>
      </c>
      <c r="AH91" t="s">
        <v>5191</v>
      </c>
      <c r="AO91" t="s">
        <v>15862</v>
      </c>
      <c r="AU91" t="s">
        <v>15863</v>
      </c>
      <c r="AV91" t="s">
        <v>8709</v>
      </c>
      <c r="AX91">
        <v>6</v>
      </c>
      <c r="AY91" t="s">
        <v>8710</v>
      </c>
      <c r="BB91" t="s">
        <v>15864</v>
      </c>
      <c r="BC91" t="s">
        <v>8712</v>
      </c>
      <c r="BD91" t="s">
        <v>9055</v>
      </c>
      <c r="BE91" t="s">
        <v>8714</v>
      </c>
      <c r="BF91" t="s">
        <v>8715</v>
      </c>
      <c r="BG91">
        <v>1</v>
      </c>
      <c r="BH91" t="s">
        <v>8716</v>
      </c>
      <c r="BI91">
        <v>1</v>
      </c>
      <c r="BJ91" t="s">
        <v>8717</v>
      </c>
      <c r="BK91">
        <v>0</v>
      </c>
      <c r="BL91" t="s">
        <v>15865</v>
      </c>
      <c r="BM91" t="s">
        <v>8719</v>
      </c>
      <c r="BV91" t="s">
        <v>15866</v>
      </c>
      <c r="BW91" t="s">
        <v>8721</v>
      </c>
      <c r="BX91" t="s">
        <v>8823</v>
      </c>
      <c r="BY91" t="s">
        <v>8723</v>
      </c>
      <c r="BZ91" t="s">
        <v>8724</v>
      </c>
      <c r="CA91" t="s">
        <v>15867</v>
      </c>
      <c r="CB91" t="s">
        <v>8725</v>
      </c>
      <c r="CD91" t="s">
        <v>8726</v>
      </c>
      <c r="CE91" t="s">
        <v>15868</v>
      </c>
      <c r="CF91" t="s">
        <v>8727</v>
      </c>
      <c r="CG91" t="s">
        <v>8825</v>
      </c>
      <c r="CH91" t="s">
        <v>8729</v>
      </c>
      <c r="CI91" t="s">
        <v>15860</v>
      </c>
      <c r="CJ91" t="s">
        <v>8731</v>
      </c>
      <c r="CK91" t="s">
        <v>5497</v>
      </c>
      <c r="CL91" t="s">
        <v>8732</v>
      </c>
      <c r="CN91" t="s">
        <v>8733</v>
      </c>
    </row>
    <row r="92" spans="1:92" ht="15.75" customHeight="1" x14ac:dyDescent="0.3">
      <c r="A92" s="5">
        <f>COUNTIFS(Entradas!$A$2:$A$3372,L92,Entradas!$AD$2:$AD$3372,"noticias")</f>
        <v>0</v>
      </c>
      <c r="B92" s="5">
        <f>COUNTIFS(Entradas!$A$2:$A$3372,L92,Entradas!$AD$2:$AD$3372,"materiales")</f>
        <v>0</v>
      </c>
      <c r="C92" s="5">
        <f>COUNTIFS(Entradas!$A$2:$A$3372,L92,Entradas!$AD$2:$AD$3372,"agenda")</f>
        <v>5</v>
      </c>
      <c r="D92" s="5">
        <f>COUNTIFS(Entradas!$A$2:$A$3372,L92,Entradas!$AD$2:$AD$3372,"agenda",Entradas!$P$2:$P$3372,"completado")</f>
        <v>5</v>
      </c>
      <c r="E92" s="5">
        <f>COUNTIFS(Entradas!$A$2:$A$3372,L92,Entradas!$AD$2:$AD$3372,"agenda",Entradas!$F$2:$F$3372,"interna")</f>
        <v>5</v>
      </c>
      <c r="F92" s="5">
        <f>COUNTIFS(Entradas!$A$2:$A$3372,L92,Entradas!$AD$2:$AD$3372,"agenda",Entradas!$F$2:$F$3372,"abierta a la comunidad")</f>
        <v>0</v>
      </c>
      <c r="G92" s="5">
        <f>COUNTIFS(Entradas!$A$2:$A$3372,L92,Entradas!$AD$2:$AD$3372,"agenda",Entradas!$E$2:$E$3372,"1")</f>
        <v>0</v>
      </c>
      <c r="H92" s="5">
        <f>COUNTIFS(Entradas!$A$2:$A$3372,L92,Entradas!$AD$2:$AD$3372,"agenda",Entradas!$E$2:$E$3372,"2")</f>
        <v>5</v>
      </c>
      <c r="I92" s="5">
        <f>COUNTIFS(Entradas!$A$2:$A$3372,L92,Entradas!$AD$2:$AD$3372,"agenda",Entradas!$E$2:$E$3372,"3")</f>
        <v>0</v>
      </c>
      <c r="J92" s="5">
        <f>COUNTIFS(Entradas!$A$2:$A$3372,L92,Entradas!$AD$2:$AD$3372,"agenda",Entradas!$E$2:$E$3372,"4")</f>
        <v>0</v>
      </c>
      <c r="L92">
        <v>1225</v>
      </c>
      <c r="M92" t="s">
        <v>16128</v>
      </c>
      <c r="N92" t="s">
        <v>16129</v>
      </c>
      <c r="O92" t="s">
        <v>16130</v>
      </c>
      <c r="P92" s="6">
        <v>42509.898541666669</v>
      </c>
      <c r="Q92">
        <v>0</v>
      </c>
      <c r="R92" t="s">
        <v>16128</v>
      </c>
      <c r="S92" t="s">
        <v>16128</v>
      </c>
      <c r="W92" t="s">
        <v>8703</v>
      </c>
      <c r="X92" t="s">
        <v>8704</v>
      </c>
      <c r="Y92" t="s">
        <v>8705</v>
      </c>
      <c r="Z92">
        <v>0</v>
      </c>
      <c r="AA92" t="s">
        <v>8703</v>
      </c>
      <c r="AB92" t="s">
        <v>8706</v>
      </c>
      <c r="AC92">
        <v>0</v>
      </c>
      <c r="AF92" t="s">
        <v>16131</v>
      </c>
      <c r="AG92" t="s">
        <v>8707</v>
      </c>
      <c r="AH92" t="s">
        <v>3501</v>
      </c>
      <c r="AI92" t="s">
        <v>16132</v>
      </c>
      <c r="AU92" t="s">
        <v>3502</v>
      </c>
      <c r="AV92" t="s">
        <v>8709</v>
      </c>
      <c r="AX92">
        <v>6</v>
      </c>
      <c r="AY92" t="s">
        <v>8710</v>
      </c>
      <c r="BB92" t="s">
        <v>8907</v>
      </c>
      <c r="BC92" t="s">
        <v>8712</v>
      </c>
      <c r="BD92" t="s">
        <v>8952</v>
      </c>
      <c r="BE92" t="s">
        <v>8714</v>
      </c>
      <c r="BF92" t="s">
        <v>8715</v>
      </c>
      <c r="BG92">
        <v>0</v>
      </c>
      <c r="BH92" t="s">
        <v>8716</v>
      </c>
      <c r="BI92">
        <v>1</v>
      </c>
      <c r="BJ92" t="s">
        <v>8717</v>
      </c>
      <c r="BK92">
        <v>1</v>
      </c>
      <c r="BM92" t="s">
        <v>8719</v>
      </c>
      <c r="BW92" t="s">
        <v>8721</v>
      </c>
      <c r="BX92" t="s">
        <v>8823</v>
      </c>
      <c r="BY92" t="s">
        <v>8723</v>
      </c>
      <c r="BZ92" t="s">
        <v>8724</v>
      </c>
      <c r="CB92" t="s">
        <v>8725</v>
      </c>
      <c r="CC92" t="s">
        <v>16133</v>
      </c>
      <c r="CD92" t="s">
        <v>8726</v>
      </c>
      <c r="CE92" t="s">
        <v>16134</v>
      </c>
      <c r="CF92" t="s">
        <v>8727</v>
      </c>
      <c r="CG92" t="s">
        <v>8728</v>
      </c>
      <c r="CH92" t="s">
        <v>8729</v>
      </c>
      <c r="CJ92" t="s">
        <v>8731</v>
      </c>
      <c r="CK92" t="s">
        <v>9459</v>
      </c>
      <c r="CL92" t="s">
        <v>8732</v>
      </c>
      <c r="CN92" t="s">
        <v>8733</v>
      </c>
    </row>
    <row r="93" spans="1:92" ht="15.75" customHeight="1" x14ac:dyDescent="0.3">
      <c r="A93" s="5">
        <f>COUNTIFS(Entradas!$A$2:$A$3372,L93,Entradas!$AD$2:$AD$3372,"noticias")</f>
        <v>0</v>
      </c>
      <c r="B93" s="5">
        <f>COUNTIFS(Entradas!$A$2:$A$3372,L93,Entradas!$AD$2:$AD$3372,"materiales")</f>
        <v>0</v>
      </c>
      <c r="C93" s="5">
        <f>COUNTIFS(Entradas!$A$2:$A$3372,L93,Entradas!$AD$2:$AD$3372,"agenda")</f>
        <v>0</v>
      </c>
      <c r="D93" s="5">
        <f>COUNTIFS(Entradas!$A$2:$A$3372,L93,Entradas!$AD$2:$AD$3372,"agenda",Entradas!$P$2:$P$3372,"completado")</f>
        <v>0</v>
      </c>
      <c r="E93" s="5">
        <f>COUNTIFS(Entradas!$A$2:$A$3372,L93,Entradas!$AD$2:$AD$3372,"agenda",Entradas!$F$2:$F$3372,"interna")</f>
        <v>0</v>
      </c>
      <c r="F93" s="5">
        <f>COUNTIFS(Entradas!$A$2:$A$3372,L93,Entradas!$AD$2:$AD$3372,"agenda",Entradas!$F$2:$F$3372,"abierta a la comunidad")</f>
        <v>0</v>
      </c>
      <c r="G93" s="5">
        <f>COUNTIFS(Entradas!$A$2:$A$3372,L93,Entradas!$AD$2:$AD$3372,"agenda",Entradas!$E$2:$E$3372,"1")</f>
        <v>0</v>
      </c>
      <c r="H93" s="5">
        <f>COUNTIFS(Entradas!$A$2:$A$3372,L93,Entradas!$AD$2:$AD$3372,"agenda",Entradas!$E$2:$E$3372,"2")</f>
        <v>0</v>
      </c>
      <c r="I93" s="5">
        <f>COUNTIFS(Entradas!$A$2:$A$3372,L93,Entradas!$AD$2:$AD$3372,"agenda",Entradas!$E$2:$E$3372,"3")</f>
        <v>0</v>
      </c>
      <c r="J93" s="5">
        <f>COUNTIFS(Entradas!$A$2:$A$3372,L93,Entradas!$AD$2:$AD$3372,"agenda",Entradas!$E$2:$E$3372,"4")</f>
        <v>0</v>
      </c>
      <c r="L93">
        <v>973</v>
      </c>
      <c r="M93" t="s">
        <v>16454</v>
      </c>
      <c r="N93" t="s">
        <v>16455</v>
      </c>
      <c r="O93" t="s">
        <v>16456</v>
      </c>
      <c r="P93" s="6">
        <v>42502.543113425927</v>
      </c>
      <c r="Q93">
        <v>0</v>
      </c>
      <c r="R93" t="s">
        <v>16454</v>
      </c>
      <c r="S93" t="s">
        <v>16454</v>
      </c>
      <c r="W93" t="s">
        <v>8703</v>
      </c>
      <c r="X93" t="s">
        <v>8704</v>
      </c>
      <c r="Y93" t="s">
        <v>8705</v>
      </c>
      <c r="Z93">
        <v>0</v>
      </c>
      <c r="AA93" t="s">
        <v>8703</v>
      </c>
      <c r="AB93" t="s">
        <v>8706</v>
      </c>
      <c r="AC93">
        <v>0</v>
      </c>
      <c r="AF93" t="s">
        <v>16457</v>
      </c>
      <c r="AG93" t="s">
        <v>8707</v>
      </c>
      <c r="AH93" t="s">
        <v>16458</v>
      </c>
      <c r="AO93" t="s">
        <v>16459</v>
      </c>
      <c r="AU93" t="s">
        <v>1358</v>
      </c>
      <c r="AV93" t="s">
        <v>8709</v>
      </c>
      <c r="AX93">
        <v>6</v>
      </c>
      <c r="AY93" t="s">
        <v>8710</v>
      </c>
      <c r="BB93" t="s">
        <v>16460</v>
      </c>
      <c r="BC93" t="s">
        <v>8712</v>
      </c>
      <c r="BD93" t="s">
        <v>8952</v>
      </c>
      <c r="BE93" t="s">
        <v>8714</v>
      </c>
      <c r="BF93" t="s">
        <v>8715</v>
      </c>
      <c r="BG93">
        <v>0</v>
      </c>
      <c r="BH93" t="s">
        <v>8716</v>
      </c>
      <c r="BI93">
        <v>0</v>
      </c>
      <c r="BJ93" t="s">
        <v>8717</v>
      </c>
      <c r="BK93">
        <v>1</v>
      </c>
      <c r="BL93" t="s">
        <v>16461</v>
      </c>
      <c r="BM93" t="s">
        <v>8719</v>
      </c>
      <c r="BV93" t="s">
        <v>16462</v>
      </c>
      <c r="BW93" t="s">
        <v>8721</v>
      </c>
      <c r="BX93" t="s">
        <v>8823</v>
      </c>
      <c r="BY93" t="s">
        <v>8723</v>
      </c>
      <c r="BZ93" t="s">
        <v>8724</v>
      </c>
      <c r="CA93" t="s">
        <v>16456</v>
      </c>
      <c r="CB93" t="s">
        <v>8725</v>
      </c>
      <c r="CC93">
        <v>975815059</v>
      </c>
      <c r="CD93" t="s">
        <v>8726</v>
      </c>
      <c r="CE93" t="s">
        <v>16463</v>
      </c>
      <c r="CF93" t="s">
        <v>8727</v>
      </c>
      <c r="CG93" t="s">
        <v>8899</v>
      </c>
      <c r="CH93" t="s">
        <v>8729</v>
      </c>
      <c r="CI93" t="s">
        <v>16464</v>
      </c>
      <c r="CJ93" t="s">
        <v>8731</v>
      </c>
      <c r="CK93">
        <v>0</v>
      </c>
      <c r="CL93" t="s">
        <v>8732</v>
      </c>
      <c r="CN93" t="s">
        <v>8733</v>
      </c>
    </row>
    <row r="94" spans="1:92" ht="15.75" customHeight="1" x14ac:dyDescent="0.3">
      <c r="A94" s="5">
        <f>COUNTIFS(Entradas!$A$2:$A$3372,L94,Entradas!$AD$2:$AD$3372,"noticias")</f>
        <v>0</v>
      </c>
      <c r="B94" s="5">
        <f>COUNTIFS(Entradas!$A$2:$A$3372,L94,Entradas!$AD$2:$AD$3372,"materiales")</f>
        <v>0</v>
      </c>
      <c r="C94" s="5">
        <f>COUNTIFS(Entradas!$A$2:$A$3372,L94,Entradas!$AD$2:$AD$3372,"agenda")</f>
        <v>5</v>
      </c>
      <c r="D94" s="5">
        <f>COUNTIFS(Entradas!$A$2:$A$3372,L94,Entradas!$AD$2:$AD$3372,"agenda",Entradas!$P$2:$P$3372,"completado")</f>
        <v>5</v>
      </c>
      <c r="E94" s="5">
        <f>COUNTIFS(Entradas!$A$2:$A$3372,L94,Entradas!$AD$2:$AD$3372,"agenda",Entradas!$F$2:$F$3372,"interna")</f>
        <v>3</v>
      </c>
      <c r="F94" s="5">
        <f>COUNTIFS(Entradas!$A$2:$A$3372,L94,Entradas!$AD$2:$AD$3372,"agenda",Entradas!$F$2:$F$3372,"abierta a la comunidad")</f>
        <v>2</v>
      </c>
      <c r="G94" s="5">
        <f>COUNTIFS(Entradas!$A$2:$A$3372,L94,Entradas!$AD$2:$AD$3372,"agenda",Entradas!$E$2:$E$3372,"1")</f>
        <v>3</v>
      </c>
      <c r="H94" s="5">
        <f>COUNTIFS(Entradas!$A$2:$A$3372,L94,Entradas!$AD$2:$AD$3372,"agenda",Entradas!$E$2:$E$3372,"2")</f>
        <v>1</v>
      </c>
      <c r="I94" s="5">
        <f>COUNTIFS(Entradas!$A$2:$A$3372,L94,Entradas!$AD$2:$AD$3372,"agenda",Entradas!$E$2:$E$3372,"3")</f>
        <v>0</v>
      </c>
      <c r="J94" s="5">
        <f>COUNTIFS(Entradas!$A$2:$A$3372,L94,Entradas!$AD$2:$AD$3372,"agenda",Entradas!$E$2:$E$3372,"4")</f>
        <v>1</v>
      </c>
      <c r="L94">
        <v>1080</v>
      </c>
      <c r="M94" t="s">
        <v>16534</v>
      </c>
      <c r="N94" t="s">
        <v>16535</v>
      </c>
      <c r="O94" t="s">
        <v>16536</v>
      </c>
      <c r="P94" s="6">
        <v>42506.896134259259</v>
      </c>
      <c r="Q94">
        <v>0</v>
      </c>
      <c r="R94" t="s">
        <v>16534</v>
      </c>
      <c r="S94" t="s">
        <v>16534</v>
      </c>
      <c r="W94" t="s">
        <v>8703</v>
      </c>
      <c r="X94" t="s">
        <v>8704</v>
      </c>
      <c r="Y94" t="s">
        <v>8705</v>
      </c>
      <c r="Z94">
        <v>0</v>
      </c>
      <c r="AA94" t="s">
        <v>8703</v>
      </c>
      <c r="AB94" t="s">
        <v>8706</v>
      </c>
      <c r="AC94">
        <v>0</v>
      </c>
      <c r="AF94" t="s">
        <v>3088</v>
      </c>
      <c r="AG94" t="s">
        <v>8707</v>
      </c>
      <c r="AH94" t="s">
        <v>3089</v>
      </c>
      <c r="AO94" t="s">
        <v>16537</v>
      </c>
      <c r="AU94" t="s">
        <v>2204</v>
      </c>
      <c r="AV94" t="s">
        <v>8709</v>
      </c>
      <c r="AX94">
        <v>6</v>
      </c>
      <c r="AY94" t="s">
        <v>8710</v>
      </c>
      <c r="BB94" t="s">
        <v>9701</v>
      </c>
      <c r="BC94" t="s">
        <v>8712</v>
      </c>
      <c r="BD94" t="s">
        <v>9013</v>
      </c>
      <c r="BE94" t="s">
        <v>8714</v>
      </c>
      <c r="BF94" t="s">
        <v>8715</v>
      </c>
      <c r="BG94">
        <v>0</v>
      </c>
      <c r="BH94" t="s">
        <v>8716</v>
      </c>
      <c r="BI94">
        <v>1</v>
      </c>
      <c r="BJ94" t="s">
        <v>8717</v>
      </c>
      <c r="BK94">
        <v>1</v>
      </c>
      <c r="BL94" s="2" t="s">
        <v>16538</v>
      </c>
      <c r="BM94" t="s">
        <v>8719</v>
      </c>
      <c r="BV94" t="s">
        <v>16539</v>
      </c>
      <c r="BW94" t="s">
        <v>8721</v>
      </c>
      <c r="BX94" t="s">
        <v>8823</v>
      </c>
      <c r="BY94" t="s">
        <v>8723</v>
      </c>
      <c r="BZ94" t="s">
        <v>8724</v>
      </c>
      <c r="CA94" t="s">
        <v>16540</v>
      </c>
      <c r="CB94" t="s">
        <v>8725</v>
      </c>
      <c r="CC94">
        <v>722501716</v>
      </c>
      <c r="CD94" t="s">
        <v>8726</v>
      </c>
      <c r="CE94" t="s">
        <v>16541</v>
      </c>
      <c r="CF94" t="s">
        <v>8727</v>
      </c>
      <c r="CG94" t="s">
        <v>8825</v>
      </c>
      <c r="CH94" t="s">
        <v>8729</v>
      </c>
      <c r="CJ94" t="s">
        <v>8731</v>
      </c>
      <c r="CK94" t="s">
        <v>9459</v>
      </c>
      <c r="CL94" t="s">
        <v>8732</v>
      </c>
      <c r="CN94" t="s">
        <v>8733</v>
      </c>
    </row>
    <row r="95" spans="1:92" ht="15.75" customHeight="1" x14ac:dyDescent="0.3">
      <c r="A95" s="5">
        <f>COUNTIFS(Entradas!$A$2:$A$3372,L95,Entradas!$AD$2:$AD$3372,"noticias")</f>
        <v>2</v>
      </c>
      <c r="B95" s="5">
        <f>COUNTIFS(Entradas!$A$2:$A$3372,L95,Entradas!$AD$2:$AD$3372,"materiales")</f>
        <v>1</v>
      </c>
      <c r="C95" s="5">
        <f>COUNTIFS(Entradas!$A$2:$A$3372,L95,Entradas!$AD$2:$AD$3372,"agenda")</f>
        <v>5</v>
      </c>
      <c r="D95" s="5">
        <f>COUNTIFS(Entradas!$A$2:$A$3372,L95,Entradas!$AD$2:$AD$3372,"agenda",Entradas!$P$2:$P$3372,"completado")</f>
        <v>5</v>
      </c>
      <c r="E95" s="5">
        <f>COUNTIFS(Entradas!$A$2:$A$3372,L95,Entradas!$AD$2:$AD$3372,"agenda",Entradas!$F$2:$F$3372,"interna")</f>
        <v>4</v>
      </c>
      <c r="F95" s="5">
        <f>COUNTIFS(Entradas!$A$2:$A$3372,L95,Entradas!$AD$2:$AD$3372,"agenda",Entradas!$F$2:$F$3372,"abierta a la comunidad")</f>
        <v>1</v>
      </c>
      <c r="G95" s="5">
        <f>COUNTIFS(Entradas!$A$2:$A$3372,L95,Entradas!$AD$2:$AD$3372,"agenda",Entradas!$E$2:$E$3372,"1")</f>
        <v>1</v>
      </c>
      <c r="H95" s="5">
        <f>COUNTIFS(Entradas!$A$2:$A$3372,L95,Entradas!$AD$2:$AD$3372,"agenda",Entradas!$E$2:$E$3372,"2")</f>
        <v>0</v>
      </c>
      <c r="I95" s="5">
        <f>COUNTIFS(Entradas!$A$2:$A$3372,L95,Entradas!$AD$2:$AD$3372,"agenda",Entradas!$E$2:$E$3372,"3")</f>
        <v>2</v>
      </c>
      <c r="J95" s="5">
        <f>COUNTIFS(Entradas!$A$2:$A$3372,L95,Entradas!$AD$2:$AD$3372,"agenda",Entradas!$E$2:$E$3372,"4")</f>
        <v>2</v>
      </c>
      <c r="L95">
        <v>1023</v>
      </c>
      <c r="M95" t="s">
        <v>17209</v>
      </c>
      <c r="N95" t="s">
        <v>17210</v>
      </c>
      <c r="O95" t="s">
        <v>17211</v>
      </c>
      <c r="P95" s="6">
        <v>42503.716377314813</v>
      </c>
      <c r="Q95">
        <v>0</v>
      </c>
      <c r="R95" t="s">
        <v>17209</v>
      </c>
      <c r="S95" t="s">
        <v>17209</v>
      </c>
      <c r="W95" t="s">
        <v>8703</v>
      </c>
      <c r="X95" t="s">
        <v>8704</v>
      </c>
      <c r="Y95" t="s">
        <v>8705</v>
      </c>
      <c r="Z95">
        <v>0</v>
      </c>
      <c r="AA95" t="s">
        <v>8703</v>
      </c>
      <c r="AB95" t="s">
        <v>8706</v>
      </c>
      <c r="AC95">
        <v>0</v>
      </c>
      <c r="AF95" t="s">
        <v>17212</v>
      </c>
      <c r="AG95" t="s">
        <v>8707</v>
      </c>
      <c r="AH95" t="s">
        <v>17213</v>
      </c>
      <c r="AO95" t="s">
        <v>17214</v>
      </c>
      <c r="AU95" t="s">
        <v>11327</v>
      </c>
      <c r="AV95" t="s">
        <v>8709</v>
      </c>
      <c r="AX95">
        <v>6</v>
      </c>
      <c r="AY95" t="s">
        <v>8710</v>
      </c>
      <c r="BB95" t="s">
        <v>17215</v>
      </c>
      <c r="BC95" t="s">
        <v>8712</v>
      </c>
      <c r="BD95" t="s">
        <v>9372</v>
      </c>
      <c r="BE95" t="s">
        <v>8714</v>
      </c>
      <c r="BF95" t="s">
        <v>8715</v>
      </c>
      <c r="BG95">
        <v>0</v>
      </c>
      <c r="BH95" t="s">
        <v>8716</v>
      </c>
      <c r="BI95">
        <v>0</v>
      </c>
      <c r="BJ95" t="s">
        <v>8717</v>
      </c>
      <c r="BK95">
        <v>1</v>
      </c>
      <c r="BL95" s="2" t="s">
        <v>17216</v>
      </c>
      <c r="BM95" t="s">
        <v>8719</v>
      </c>
      <c r="BV95">
        <v>20460</v>
      </c>
      <c r="BW95" t="s">
        <v>8721</v>
      </c>
      <c r="BX95" t="s">
        <v>8823</v>
      </c>
      <c r="BY95" t="s">
        <v>8723</v>
      </c>
      <c r="BZ95" t="s">
        <v>8724</v>
      </c>
      <c r="CB95" t="s">
        <v>8725</v>
      </c>
      <c r="CC95">
        <v>722634362</v>
      </c>
      <c r="CD95" t="s">
        <v>8726</v>
      </c>
      <c r="CE95" t="s">
        <v>17217</v>
      </c>
      <c r="CF95" t="s">
        <v>8727</v>
      </c>
      <c r="CG95" t="s">
        <v>8774</v>
      </c>
      <c r="CH95" t="s">
        <v>8729</v>
      </c>
      <c r="CI95" t="s">
        <v>17218</v>
      </c>
      <c r="CJ95" t="s">
        <v>8731</v>
      </c>
      <c r="CK95">
        <v>0</v>
      </c>
      <c r="CL95" t="s">
        <v>8732</v>
      </c>
      <c r="CN95" t="s">
        <v>8733</v>
      </c>
    </row>
    <row r="96" spans="1:92" ht="15.75" customHeight="1" x14ac:dyDescent="0.3">
      <c r="A96" s="5">
        <f>COUNTIFS(Entradas!$A$2:$A$3372,L96,Entradas!$AD$2:$AD$3372,"noticias")</f>
        <v>0</v>
      </c>
      <c r="B96" s="5">
        <f>COUNTIFS(Entradas!$A$2:$A$3372,L96,Entradas!$AD$2:$AD$3372,"materiales")</f>
        <v>0</v>
      </c>
      <c r="C96" s="5">
        <f>COUNTIFS(Entradas!$A$2:$A$3372,L96,Entradas!$AD$2:$AD$3372,"agenda")</f>
        <v>4</v>
      </c>
      <c r="D96" s="5">
        <f>COUNTIFS(Entradas!$A$2:$A$3372,L96,Entradas!$AD$2:$AD$3372,"agenda",Entradas!$P$2:$P$3372,"completado")</f>
        <v>4</v>
      </c>
      <c r="E96" s="5">
        <f>COUNTIFS(Entradas!$A$2:$A$3372,L96,Entradas!$AD$2:$AD$3372,"agenda",Entradas!$F$2:$F$3372,"interna")</f>
        <v>4</v>
      </c>
      <c r="F96" s="5">
        <f>COUNTIFS(Entradas!$A$2:$A$3372,L96,Entradas!$AD$2:$AD$3372,"agenda",Entradas!$F$2:$F$3372,"abierta a la comunidad")</f>
        <v>0</v>
      </c>
      <c r="G96" s="5">
        <f>COUNTIFS(Entradas!$A$2:$A$3372,L96,Entradas!$AD$2:$AD$3372,"agenda",Entradas!$E$2:$E$3372,"1")</f>
        <v>1</v>
      </c>
      <c r="H96" s="5">
        <f>COUNTIFS(Entradas!$A$2:$A$3372,L96,Entradas!$AD$2:$AD$3372,"agenda",Entradas!$E$2:$E$3372,"2")</f>
        <v>1</v>
      </c>
      <c r="I96" s="5">
        <f>COUNTIFS(Entradas!$A$2:$A$3372,L96,Entradas!$AD$2:$AD$3372,"agenda",Entradas!$E$2:$E$3372,"3")</f>
        <v>1</v>
      </c>
      <c r="J96" s="5">
        <f>COUNTIFS(Entradas!$A$2:$A$3372,L96,Entradas!$AD$2:$AD$3372,"agenda",Entradas!$E$2:$E$3372,"4")</f>
        <v>1</v>
      </c>
      <c r="L96">
        <v>1440</v>
      </c>
      <c r="M96" t="s">
        <v>18028</v>
      </c>
      <c r="N96" t="s">
        <v>18029</v>
      </c>
      <c r="O96" t="s">
        <v>18030</v>
      </c>
      <c r="P96" s="6">
        <v>42515.773599537039</v>
      </c>
      <c r="Q96">
        <v>0</v>
      </c>
      <c r="R96" t="s">
        <v>18028</v>
      </c>
      <c r="S96" t="s">
        <v>18028</v>
      </c>
      <c r="W96" t="s">
        <v>8703</v>
      </c>
      <c r="X96" t="s">
        <v>8704</v>
      </c>
      <c r="Y96" t="s">
        <v>8705</v>
      </c>
      <c r="Z96">
        <v>0</v>
      </c>
      <c r="AA96" t="s">
        <v>8703</v>
      </c>
      <c r="AB96" t="s">
        <v>8706</v>
      </c>
      <c r="AC96">
        <v>0</v>
      </c>
      <c r="AF96" t="s">
        <v>9987</v>
      </c>
      <c r="AG96" t="s">
        <v>8707</v>
      </c>
      <c r="AH96" t="s">
        <v>18031</v>
      </c>
      <c r="AI96" t="s">
        <v>18032</v>
      </c>
      <c r="AO96" t="s">
        <v>18033</v>
      </c>
      <c r="AU96" t="s">
        <v>18034</v>
      </c>
      <c r="AV96" t="s">
        <v>8709</v>
      </c>
      <c r="AX96">
        <v>6</v>
      </c>
      <c r="AY96" t="s">
        <v>8710</v>
      </c>
      <c r="BB96" t="s">
        <v>9037</v>
      </c>
      <c r="BC96" t="s">
        <v>8712</v>
      </c>
      <c r="BD96" t="s">
        <v>9293</v>
      </c>
      <c r="BE96" t="s">
        <v>8714</v>
      </c>
      <c r="BF96" t="s">
        <v>8715</v>
      </c>
      <c r="BG96">
        <v>1</v>
      </c>
      <c r="BH96" t="s">
        <v>8716</v>
      </c>
      <c r="BI96">
        <v>0</v>
      </c>
      <c r="BJ96" t="s">
        <v>8717</v>
      </c>
      <c r="BK96">
        <v>1</v>
      </c>
      <c r="BL96" s="2" t="s">
        <v>18035</v>
      </c>
      <c r="BM96" t="s">
        <v>8719</v>
      </c>
      <c r="BV96">
        <v>15819</v>
      </c>
      <c r="BW96" t="s">
        <v>8721</v>
      </c>
      <c r="BX96" t="s">
        <v>8823</v>
      </c>
      <c r="BY96" t="s">
        <v>8723</v>
      </c>
      <c r="BZ96" t="s">
        <v>8724</v>
      </c>
      <c r="CB96" t="s">
        <v>8725</v>
      </c>
      <c r="CC96">
        <v>722861564</v>
      </c>
      <c r="CD96" t="s">
        <v>8726</v>
      </c>
      <c r="CE96" t="s">
        <v>18036</v>
      </c>
      <c r="CF96" t="s">
        <v>8727</v>
      </c>
      <c r="CG96" t="s">
        <v>8899</v>
      </c>
      <c r="CH96" t="s">
        <v>8729</v>
      </c>
      <c r="CI96" t="s">
        <v>18037</v>
      </c>
      <c r="CJ96" t="s">
        <v>8731</v>
      </c>
      <c r="CK96">
        <v>0</v>
      </c>
      <c r="CL96" t="s">
        <v>8732</v>
      </c>
      <c r="CN96" t="s">
        <v>8733</v>
      </c>
    </row>
    <row r="97" spans="1:92" ht="15.75" customHeight="1" x14ac:dyDescent="0.3">
      <c r="A97" s="5">
        <f>COUNTIFS(Entradas!$A$2:$A$3372,L97,Entradas!$AD$2:$AD$3372,"noticias")</f>
        <v>0</v>
      </c>
      <c r="B97" s="5">
        <f>COUNTIFS(Entradas!$A$2:$A$3372,L97,Entradas!$AD$2:$AD$3372,"materiales")</f>
        <v>0</v>
      </c>
      <c r="C97" s="5">
        <f>COUNTIFS(Entradas!$A$2:$A$3372,L97,Entradas!$AD$2:$AD$3372,"agenda")</f>
        <v>0</v>
      </c>
      <c r="D97" s="5">
        <f>COUNTIFS(Entradas!$A$2:$A$3372,L97,Entradas!$AD$2:$AD$3372,"agenda",Entradas!$P$2:$P$3372,"completado")</f>
        <v>0</v>
      </c>
      <c r="E97" s="5">
        <f>COUNTIFS(Entradas!$A$2:$A$3372,L97,Entradas!$AD$2:$AD$3372,"agenda",Entradas!$F$2:$F$3372,"interna")</f>
        <v>0</v>
      </c>
      <c r="F97" s="5">
        <f>COUNTIFS(Entradas!$A$2:$A$3372,L97,Entradas!$AD$2:$AD$3372,"agenda",Entradas!$F$2:$F$3372,"abierta a la comunidad")</f>
        <v>0</v>
      </c>
      <c r="G97" s="5">
        <f>COUNTIFS(Entradas!$A$2:$A$3372,L97,Entradas!$AD$2:$AD$3372,"agenda",Entradas!$E$2:$E$3372,"1")</f>
        <v>0</v>
      </c>
      <c r="H97" s="5">
        <f>COUNTIFS(Entradas!$A$2:$A$3372,L97,Entradas!$AD$2:$AD$3372,"agenda",Entradas!$E$2:$E$3372,"2")</f>
        <v>0</v>
      </c>
      <c r="I97" s="5">
        <f>COUNTIFS(Entradas!$A$2:$A$3372,L97,Entradas!$AD$2:$AD$3372,"agenda",Entradas!$E$2:$E$3372,"3")</f>
        <v>0</v>
      </c>
      <c r="J97" s="5">
        <f>COUNTIFS(Entradas!$A$2:$A$3372,L97,Entradas!$AD$2:$AD$3372,"agenda",Entradas!$E$2:$E$3372,"4")</f>
        <v>0</v>
      </c>
      <c r="L97">
        <v>645</v>
      </c>
      <c r="M97" t="s">
        <v>18116</v>
      </c>
      <c r="N97" t="s">
        <v>18117</v>
      </c>
      <c r="O97" t="s">
        <v>18118</v>
      </c>
      <c r="P97" s="6">
        <v>42485.659062500003</v>
      </c>
      <c r="Q97">
        <v>0</v>
      </c>
      <c r="R97" t="s">
        <v>18116</v>
      </c>
      <c r="S97" t="s">
        <v>18116</v>
      </c>
      <c r="W97" t="s">
        <v>8703</v>
      </c>
      <c r="X97" t="s">
        <v>8704</v>
      </c>
      <c r="Y97" t="s">
        <v>8705</v>
      </c>
      <c r="Z97">
        <v>0</v>
      </c>
      <c r="AA97" t="s">
        <v>8703</v>
      </c>
      <c r="AB97" t="s">
        <v>8706</v>
      </c>
      <c r="AC97">
        <v>0</v>
      </c>
      <c r="AF97" t="s">
        <v>18119</v>
      </c>
      <c r="AG97" t="s">
        <v>8707</v>
      </c>
      <c r="AH97" t="s">
        <v>18120</v>
      </c>
      <c r="AO97" t="s">
        <v>18121</v>
      </c>
      <c r="AU97" t="s">
        <v>3673</v>
      </c>
      <c r="AV97" t="s">
        <v>8709</v>
      </c>
      <c r="AX97">
        <v>6</v>
      </c>
      <c r="AY97" t="s">
        <v>8710</v>
      </c>
      <c r="BB97" t="s">
        <v>8864</v>
      </c>
      <c r="BC97" t="s">
        <v>8712</v>
      </c>
      <c r="BD97" t="s">
        <v>9175</v>
      </c>
      <c r="BE97" t="s">
        <v>8714</v>
      </c>
      <c r="BF97" t="s">
        <v>8715</v>
      </c>
      <c r="BG97">
        <v>1</v>
      </c>
      <c r="BH97" t="s">
        <v>8716</v>
      </c>
      <c r="BI97">
        <v>0</v>
      </c>
      <c r="BJ97" t="s">
        <v>8717</v>
      </c>
      <c r="BK97">
        <v>1</v>
      </c>
      <c r="BL97" t="s">
        <v>18122</v>
      </c>
      <c r="BM97" t="s">
        <v>8719</v>
      </c>
      <c r="BV97" t="s">
        <v>18123</v>
      </c>
      <c r="BW97" t="s">
        <v>8721</v>
      </c>
      <c r="BX97" t="s">
        <v>8823</v>
      </c>
      <c r="BY97" t="s">
        <v>8723</v>
      </c>
      <c r="BZ97" t="s">
        <v>8724</v>
      </c>
      <c r="CA97" t="s">
        <v>18124</v>
      </c>
      <c r="CB97" t="s">
        <v>8725</v>
      </c>
      <c r="CC97" t="s">
        <v>18125</v>
      </c>
      <c r="CD97" t="s">
        <v>8726</v>
      </c>
      <c r="CE97" t="s">
        <v>18126</v>
      </c>
      <c r="CF97" t="s">
        <v>8727</v>
      </c>
      <c r="CG97" t="s">
        <v>8825</v>
      </c>
      <c r="CH97" t="s">
        <v>8729</v>
      </c>
      <c r="CI97" t="s">
        <v>9385</v>
      </c>
      <c r="CJ97" t="s">
        <v>8731</v>
      </c>
      <c r="CK97">
        <v>0</v>
      </c>
      <c r="CL97" t="s">
        <v>8732</v>
      </c>
      <c r="CN97" t="s">
        <v>8733</v>
      </c>
    </row>
    <row r="98" spans="1:92" ht="15.75" customHeight="1" x14ac:dyDescent="0.3">
      <c r="A98" s="5">
        <f>COUNTIFS(Entradas!$A$2:$A$3372,L98,Entradas!$AD$2:$AD$3372,"noticias")</f>
        <v>0</v>
      </c>
      <c r="B98" s="5">
        <f>COUNTIFS(Entradas!$A$2:$A$3372,L98,Entradas!$AD$2:$AD$3372,"materiales")</f>
        <v>0</v>
      </c>
      <c r="C98" s="5">
        <f>COUNTIFS(Entradas!$A$2:$A$3372,L98,Entradas!$AD$2:$AD$3372,"agenda")</f>
        <v>0</v>
      </c>
      <c r="D98" s="5">
        <f>COUNTIFS(Entradas!$A$2:$A$3372,L98,Entradas!$AD$2:$AD$3372,"agenda",Entradas!$P$2:$P$3372,"completado")</f>
        <v>0</v>
      </c>
      <c r="E98" s="5">
        <f>COUNTIFS(Entradas!$A$2:$A$3372,L98,Entradas!$AD$2:$AD$3372,"agenda",Entradas!$F$2:$F$3372,"interna")</f>
        <v>0</v>
      </c>
      <c r="F98" s="5">
        <f>COUNTIFS(Entradas!$A$2:$A$3372,L98,Entradas!$AD$2:$AD$3372,"agenda",Entradas!$F$2:$F$3372,"abierta a la comunidad")</f>
        <v>0</v>
      </c>
      <c r="G98" s="5">
        <f>COUNTIFS(Entradas!$A$2:$A$3372,L98,Entradas!$AD$2:$AD$3372,"agenda",Entradas!$E$2:$E$3372,"1")</f>
        <v>0</v>
      </c>
      <c r="H98" s="5">
        <f>COUNTIFS(Entradas!$A$2:$A$3372,L98,Entradas!$AD$2:$AD$3372,"agenda",Entradas!$E$2:$E$3372,"2")</f>
        <v>0</v>
      </c>
      <c r="I98" s="5">
        <f>COUNTIFS(Entradas!$A$2:$A$3372,L98,Entradas!$AD$2:$AD$3372,"agenda",Entradas!$E$2:$E$3372,"3")</f>
        <v>0</v>
      </c>
      <c r="J98" s="5">
        <f>COUNTIFS(Entradas!$A$2:$A$3372,L98,Entradas!$AD$2:$AD$3372,"agenda",Entradas!$E$2:$E$3372,"4")</f>
        <v>0</v>
      </c>
      <c r="L98">
        <v>1430</v>
      </c>
      <c r="M98" t="s">
        <v>18763</v>
      </c>
      <c r="N98" t="s">
        <v>18764</v>
      </c>
      <c r="O98" t="s">
        <v>18765</v>
      </c>
      <c r="P98" s="6">
        <v>42515.579699074071</v>
      </c>
      <c r="Q98">
        <v>0</v>
      </c>
      <c r="R98" t="s">
        <v>18763</v>
      </c>
      <c r="S98" t="s">
        <v>18763</v>
      </c>
      <c r="W98" t="s">
        <v>8703</v>
      </c>
      <c r="X98" t="s">
        <v>8704</v>
      </c>
      <c r="Y98" t="s">
        <v>8705</v>
      </c>
      <c r="Z98">
        <v>0</v>
      </c>
      <c r="AA98" t="s">
        <v>8703</v>
      </c>
      <c r="AB98" t="s">
        <v>8706</v>
      </c>
      <c r="AC98">
        <v>0</v>
      </c>
      <c r="AF98" t="s">
        <v>18766</v>
      </c>
      <c r="AG98" t="s">
        <v>8707</v>
      </c>
      <c r="AH98" t="s">
        <v>18767</v>
      </c>
      <c r="AU98" t="s">
        <v>5142</v>
      </c>
      <c r="AV98" t="s">
        <v>8709</v>
      </c>
      <c r="AX98">
        <v>6</v>
      </c>
      <c r="AY98" t="s">
        <v>8710</v>
      </c>
      <c r="BB98" t="s">
        <v>9322</v>
      </c>
      <c r="BC98" t="s">
        <v>8712</v>
      </c>
      <c r="BD98" t="s">
        <v>8952</v>
      </c>
      <c r="BE98" t="s">
        <v>8714</v>
      </c>
      <c r="BF98" t="s">
        <v>8715</v>
      </c>
      <c r="BG98">
        <v>0</v>
      </c>
      <c r="BH98" t="s">
        <v>8716</v>
      </c>
      <c r="BI98">
        <v>0</v>
      </c>
      <c r="BJ98" t="s">
        <v>8717</v>
      </c>
      <c r="BK98">
        <v>0</v>
      </c>
      <c r="BL98" t="s">
        <v>18768</v>
      </c>
      <c r="BM98" t="s">
        <v>8719</v>
      </c>
      <c r="BV98" t="s">
        <v>18769</v>
      </c>
      <c r="BW98" t="s">
        <v>8721</v>
      </c>
      <c r="BX98" t="s">
        <v>8823</v>
      </c>
      <c r="BY98" t="s">
        <v>8723</v>
      </c>
      <c r="BZ98" t="s">
        <v>8724</v>
      </c>
      <c r="CB98" t="s">
        <v>8725</v>
      </c>
      <c r="CC98" t="s">
        <v>18770</v>
      </c>
      <c r="CD98" t="s">
        <v>8726</v>
      </c>
      <c r="CE98" t="s">
        <v>18771</v>
      </c>
      <c r="CF98" t="s">
        <v>8727</v>
      </c>
      <c r="CG98" t="s">
        <v>8899</v>
      </c>
      <c r="CH98" t="s">
        <v>8729</v>
      </c>
      <c r="CI98" t="s">
        <v>8900</v>
      </c>
      <c r="CJ98" t="s">
        <v>8731</v>
      </c>
      <c r="CK98">
        <v>0</v>
      </c>
      <c r="CL98" t="s">
        <v>8732</v>
      </c>
      <c r="CN98" t="s">
        <v>8733</v>
      </c>
    </row>
    <row r="99" spans="1:92" ht="15.75" customHeight="1" x14ac:dyDescent="0.3">
      <c r="A99" s="5">
        <f>COUNTIFS(Entradas!$A$2:$A$3372,L99,Entradas!$AD$2:$AD$3372,"noticias")</f>
        <v>0</v>
      </c>
      <c r="B99" s="5">
        <f>COUNTIFS(Entradas!$A$2:$A$3372,L99,Entradas!$AD$2:$AD$3372,"materiales")</f>
        <v>0</v>
      </c>
      <c r="C99" s="5">
        <f>COUNTIFS(Entradas!$A$2:$A$3372,L99,Entradas!$AD$2:$AD$3372,"agenda")</f>
        <v>4</v>
      </c>
      <c r="D99" s="5">
        <f>COUNTIFS(Entradas!$A$2:$A$3372,L99,Entradas!$AD$2:$AD$3372,"agenda",Entradas!$P$2:$P$3372,"completado")</f>
        <v>1</v>
      </c>
      <c r="E99" s="5">
        <f>COUNTIFS(Entradas!$A$2:$A$3372,L99,Entradas!$AD$2:$AD$3372,"agenda",Entradas!$F$2:$F$3372,"interna")</f>
        <v>4</v>
      </c>
      <c r="F99" s="5">
        <f>COUNTIFS(Entradas!$A$2:$A$3372,L99,Entradas!$AD$2:$AD$3372,"agenda",Entradas!$F$2:$F$3372,"abierta a la comunidad")</f>
        <v>0</v>
      </c>
      <c r="G99" s="5">
        <f>COUNTIFS(Entradas!$A$2:$A$3372,L99,Entradas!$AD$2:$AD$3372,"agenda",Entradas!$E$2:$E$3372,"1")</f>
        <v>1</v>
      </c>
      <c r="H99" s="5">
        <f>COUNTIFS(Entradas!$A$2:$A$3372,L99,Entradas!$AD$2:$AD$3372,"agenda",Entradas!$E$2:$E$3372,"2")</f>
        <v>1</v>
      </c>
      <c r="I99" s="5">
        <f>COUNTIFS(Entradas!$A$2:$A$3372,L99,Entradas!$AD$2:$AD$3372,"agenda",Entradas!$E$2:$E$3372,"3")</f>
        <v>0</v>
      </c>
      <c r="J99" s="5">
        <f>COUNTIFS(Entradas!$A$2:$A$3372,L99,Entradas!$AD$2:$AD$3372,"agenda",Entradas!$E$2:$E$3372,"4")</f>
        <v>2</v>
      </c>
      <c r="L99">
        <v>1123</v>
      </c>
      <c r="M99" t="s">
        <v>18965</v>
      </c>
      <c r="N99" t="s">
        <v>18966</v>
      </c>
      <c r="O99" t="s">
        <v>18967</v>
      </c>
      <c r="P99" s="6">
        <v>42507.835289351853</v>
      </c>
      <c r="Q99">
        <v>0</v>
      </c>
      <c r="R99" t="s">
        <v>18965</v>
      </c>
      <c r="S99" t="s">
        <v>18965</v>
      </c>
      <c r="W99" t="s">
        <v>8703</v>
      </c>
      <c r="X99" t="s">
        <v>8704</v>
      </c>
      <c r="Y99" t="s">
        <v>8705</v>
      </c>
      <c r="Z99">
        <v>0</v>
      </c>
      <c r="AA99" t="s">
        <v>8703</v>
      </c>
      <c r="AB99" t="s">
        <v>8706</v>
      </c>
      <c r="AC99">
        <v>0</v>
      </c>
      <c r="AF99" t="s">
        <v>18968</v>
      </c>
      <c r="AG99" t="s">
        <v>8707</v>
      </c>
      <c r="AH99" t="s">
        <v>18969</v>
      </c>
      <c r="AU99" t="s">
        <v>18970</v>
      </c>
      <c r="AV99" t="s">
        <v>8709</v>
      </c>
      <c r="AX99">
        <v>6</v>
      </c>
      <c r="AY99" t="s">
        <v>8710</v>
      </c>
      <c r="BB99" t="s">
        <v>18971</v>
      </c>
      <c r="BC99" t="s">
        <v>8712</v>
      </c>
      <c r="BD99" t="s">
        <v>9122</v>
      </c>
      <c r="BE99" t="s">
        <v>8714</v>
      </c>
      <c r="BF99" t="s">
        <v>8715</v>
      </c>
      <c r="BG99">
        <v>0</v>
      </c>
      <c r="BH99" t="s">
        <v>8716</v>
      </c>
      <c r="BI99">
        <v>0</v>
      </c>
      <c r="BJ99" t="s">
        <v>8717</v>
      </c>
      <c r="BK99">
        <v>0</v>
      </c>
      <c r="BM99" t="s">
        <v>8719</v>
      </c>
      <c r="BV99" t="s">
        <v>18972</v>
      </c>
      <c r="BW99" t="s">
        <v>8721</v>
      </c>
      <c r="BX99" t="s">
        <v>8823</v>
      </c>
      <c r="BY99" t="s">
        <v>8723</v>
      </c>
      <c r="BZ99" t="s">
        <v>8724</v>
      </c>
      <c r="CB99" t="s">
        <v>8725</v>
      </c>
      <c r="CC99" t="s">
        <v>18973</v>
      </c>
      <c r="CD99" t="s">
        <v>8726</v>
      </c>
      <c r="CE99" t="s">
        <v>18974</v>
      </c>
      <c r="CF99" t="s">
        <v>8727</v>
      </c>
      <c r="CG99" t="s">
        <v>8825</v>
      </c>
      <c r="CH99" t="s">
        <v>8729</v>
      </c>
      <c r="CI99" t="s">
        <v>18975</v>
      </c>
      <c r="CJ99" t="s">
        <v>8731</v>
      </c>
      <c r="CK99">
        <v>0</v>
      </c>
      <c r="CL99" t="s">
        <v>8732</v>
      </c>
      <c r="CN99" t="s">
        <v>8733</v>
      </c>
    </row>
    <row r="100" spans="1:92" ht="15.75" customHeight="1" x14ac:dyDescent="0.3">
      <c r="A100" s="5">
        <f>COUNTIFS(Entradas!$A$2:$A$3372,L100,Entradas!$AD$2:$AD$3372,"noticias")</f>
        <v>0</v>
      </c>
      <c r="B100" s="5">
        <f>COUNTIFS(Entradas!$A$2:$A$3372,L100,Entradas!$AD$2:$AD$3372,"materiales")</f>
        <v>0</v>
      </c>
      <c r="C100" s="5">
        <f>COUNTIFS(Entradas!$A$2:$A$3372,L100,Entradas!$AD$2:$AD$3372,"agenda")</f>
        <v>0</v>
      </c>
      <c r="D100" s="5">
        <f>COUNTIFS(Entradas!$A$2:$A$3372,L100,Entradas!$AD$2:$AD$3372,"agenda",Entradas!$P$2:$P$3372,"completado")</f>
        <v>0</v>
      </c>
      <c r="E100" s="5">
        <f>COUNTIFS(Entradas!$A$2:$A$3372,L100,Entradas!$AD$2:$AD$3372,"agenda",Entradas!$F$2:$F$3372,"interna")</f>
        <v>0</v>
      </c>
      <c r="F100" s="5">
        <f>COUNTIFS(Entradas!$A$2:$A$3372,L100,Entradas!$AD$2:$AD$3372,"agenda",Entradas!$F$2:$F$3372,"abierta a la comunidad")</f>
        <v>0</v>
      </c>
      <c r="G100" s="5">
        <f>COUNTIFS(Entradas!$A$2:$A$3372,L100,Entradas!$AD$2:$AD$3372,"agenda",Entradas!$E$2:$E$3372,"1")</f>
        <v>0</v>
      </c>
      <c r="H100" s="5">
        <f>COUNTIFS(Entradas!$A$2:$A$3372,L100,Entradas!$AD$2:$AD$3372,"agenda",Entradas!$E$2:$E$3372,"2")</f>
        <v>0</v>
      </c>
      <c r="I100" s="5">
        <f>COUNTIFS(Entradas!$A$2:$A$3372,L100,Entradas!$AD$2:$AD$3372,"agenda",Entradas!$E$2:$E$3372,"3")</f>
        <v>0</v>
      </c>
      <c r="J100" s="5">
        <f>COUNTIFS(Entradas!$A$2:$A$3372,L100,Entradas!$AD$2:$AD$3372,"agenda",Entradas!$E$2:$E$3372,"4")</f>
        <v>0</v>
      </c>
      <c r="L100">
        <v>495</v>
      </c>
      <c r="M100" t="s">
        <v>20901</v>
      </c>
      <c r="N100" t="s">
        <v>20902</v>
      </c>
      <c r="O100" t="s">
        <v>20903</v>
      </c>
      <c r="P100" s="6">
        <v>42477.894062500003</v>
      </c>
      <c r="Q100">
        <v>0</v>
      </c>
      <c r="R100" t="s">
        <v>20901</v>
      </c>
      <c r="S100" t="s">
        <v>20901</v>
      </c>
      <c r="W100" t="s">
        <v>8703</v>
      </c>
      <c r="X100" t="s">
        <v>8704</v>
      </c>
      <c r="Y100" t="s">
        <v>8705</v>
      </c>
      <c r="Z100">
        <v>0</v>
      </c>
      <c r="AA100" t="s">
        <v>8703</v>
      </c>
      <c r="AB100" t="s">
        <v>8706</v>
      </c>
      <c r="AC100">
        <v>0</v>
      </c>
      <c r="AF100" t="s">
        <v>20904</v>
      </c>
      <c r="AG100" t="s">
        <v>8707</v>
      </c>
      <c r="AH100" t="s">
        <v>20905</v>
      </c>
      <c r="AO100" t="s">
        <v>20906</v>
      </c>
      <c r="AU100" t="s">
        <v>272</v>
      </c>
      <c r="AV100" t="s">
        <v>8709</v>
      </c>
      <c r="AX100">
        <v>6</v>
      </c>
      <c r="AY100" t="s">
        <v>8710</v>
      </c>
      <c r="BB100" t="s">
        <v>20907</v>
      </c>
      <c r="BC100" t="s">
        <v>8712</v>
      </c>
      <c r="BD100" t="s">
        <v>8952</v>
      </c>
      <c r="BE100" t="s">
        <v>8714</v>
      </c>
      <c r="BF100" t="s">
        <v>8715</v>
      </c>
      <c r="BG100">
        <v>0</v>
      </c>
      <c r="BH100" t="s">
        <v>8716</v>
      </c>
      <c r="BI100">
        <v>0</v>
      </c>
      <c r="BJ100" t="s">
        <v>8717</v>
      </c>
      <c r="BK100">
        <v>1</v>
      </c>
      <c r="BL100" t="s">
        <v>20908</v>
      </c>
      <c r="BM100" t="s">
        <v>8719</v>
      </c>
      <c r="BV100" t="s">
        <v>20909</v>
      </c>
      <c r="BW100" t="s">
        <v>8721</v>
      </c>
      <c r="BX100" t="s">
        <v>8823</v>
      </c>
      <c r="BY100" t="s">
        <v>8723</v>
      </c>
      <c r="BZ100" t="s">
        <v>8724</v>
      </c>
      <c r="CB100" t="s">
        <v>8725</v>
      </c>
      <c r="CC100">
        <v>722228310</v>
      </c>
      <c r="CD100" t="s">
        <v>8726</v>
      </c>
      <c r="CF100" t="s">
        <v>8727</v>
      </c>
      <c r="CG100" t="s">
        <v>8825</v>
      </c>
      <c r="CH100" t="s">
        <v>8729</v>
      </c>
      <c r="CI100" t="s">
        <v>20910</v>
      </c>
      <c r="CJ100" t="s">
        <v>8731</v>
      </c>
      <c r="CK100">
        <v>0</v>
      </c>
      <c r="CL100" t="s">
        <v>8732</v>
      </c>
      <c r="CN100" t="s">
        <v>8733</v>
      </c>
    </row>
    <row r="101" spans="1:92" ht="15.75" customHeight="1" x14ac:dyDescent="0.3">
      <c r="A101" s="5">
        <f>COUNTIFS(Entradas!$A$2:$A$3372,L101,Entradas!$AD$2:$AD$3372,"noticias")</f>
        <v>0</v>
      </c>
      <c r="B101" s="5">
        <f>COUNTIFS(Entradas!$A$2:$A$3372,L101,Entradas!$AD$2:$AD$3372,"materiales")</f>
        <v>0</v>
      </c>
      <c r="C101" s="5">
        <f>COUNTIFS(Entradas!$A$2:$A$3372,L101,Entradas!$AD$2:$AD$3372,"agenda")</f>
        <v>0</v>
      </c>
      <c r="D101" s="5">
        <f>COUNTIFS(Entradas!$A$2:$A$3372,L101,Entradas!$AD$2:$AD$3372,"agenda",Entradas!$P$2:$P$3372,"completado")</f>
        <v>0</v>
      </c>
      <c r="E101" s="5">
        <f>COUNTIFS(Entradas!$A$2:$A$3372,L101,Entradas!$AD$2:$AD$3372,"agenda",Entradas!$F$2:$F$3372,"interna")</f>
        <v>0</v>
      </c>
      <c r="F101" s="5">
        <f>COUNTIFS(Entradas!$A$2:$A$3372,L101,Entradas!$AD$2:$AD$3372,"agenda",Entradas!$F$2:$F$3372,"abierta a la comunidad")</f>
        <v>0</v>
      </c>
      <c r="G101" s="5">
        <f>COUNTIFS(Entradas!$A$2:$A$3372,L101,Entradas!$AD$2:$AD$3372,"agenda",Entradas!$E$2:$E$3372,"1")</f>
        <v>0</v>
      </c>
      <c r="H101" s="5">
        <f>COUNTIFS(Entradas!$A$2:$A$3372,L101,Entradas!$AD$2:$AD$3372,"agenda",Entradas!$E$2:$E$3372,"2")</f>
        <v>0</v>
      </c>
      <c r="I101" s="5">
        <f>COUNTIFS(Entradas!$A$2:$A$3372,L101,Entradas!$AD$2:$AD$3372,"agenda",Entradas!$E$2:$E$3372,"3")</f>
        <v>0</v>
      </c>
      <c r="J101" s="5">
        <f>COUNTIFS(Entradas!$A$2:$A$3372,L101,Entradas!$AD$2:$AD$3372,"agenda",Entradas!$E$2:$E$3372,"4")</f>
        <v>0</v>
      </c>
      <c r="L101">
        <v>717</v>
      </c>
      <c r="M101" t="s">
        <v>20933</v>
      </c>
      <c r="N101" t="s">
        <v>20933</v>
      </c>
      <c r="O101" t="s">
        <v>20934</v>
      </c>
      <c r="P101" s="6">
        <v>42489.078773148147</v>
      </c>
      <c r="Q101">
        <v>0</v>
      </c>
      <c r="R101" t="s">
        <v>20933</v>
      </c>
      <c r="S101" t="s">
        <v>20933</v>
      </c>
      <c r="W101" t="s">
        <v>8703</v>
      </c>
      <c r="X101" t="s">
        <v>8704</v>
      </c>
      <c r="Y101" t="s">
        <v>8705</v>
      </c>
      <c r="Z101">
        <v>0</v>
      </c>
      <c r="AA101" t="s">
        <v>8703</v>
      </c>
      <c r="AB101" t="s">
        <v>8706</v>
      </c>
      <c r="AC101">
        <v>0</v>
      </c>
      <c r="AF101" t="s">
        <v>20935</v>
      </c>
      <c r="AG101" t="s">
        <v>8707</v>
      </c>
      <c r="AH101" t="s">
        <v>20936</v>
      </c>
      <c r="AU101" t="s">
        <v>20937</v>
      </c>
      <c r="AV101" t="s">
        <v>8709</v>
      </c>
      <c r="AX101">
        <v>6</v>
      </c>
      <c r="AY101" t="s">
        <v>8710</v>
      </c>
      <c r="BB101" t="s">
        <v>20938</v>
      </c>
      <c r="BC101" t="s">
        <v>8712</v>
      </c>
      <c r="BD101" t="s">
        <v>8713</v>
      </c>
      <c r="BE101" t="s">
        <v>8714</v>
      </c>
      <c r="BF101" t="s">
        <v>8715</v>
      </c>
      <c r="BG101">
        <v>1</v>
      </c>
      <c r="BH101" t="s">
        <v>8716</v>
      </c>
      <c r="BI101">
        <v>1</v>
      </c>
      <c r="BJ101" t="s">
        <v>8717</v>
      </c>
      <c r="BK101">
        <v>1</v>
      </c>
      <c r="BL101" t="s">
        <v>20939</v>
      </c>
      <c r="BM101" t="s">
        <v>8719</v>
      </c>
      <c r="BV101">
        <v>2454</v>
      </c>
      <c r="BW101" t="s">
        <v>8721</v>
      </c>
      <c r="BX101" t="s">
        <v>8823</v>
      </c>
      <c r="BY101" t="s">
        <v>8723</v>
      </c>
      <c r="BZ101" t="s">
        <v>8724</v>
      </c>
      <c r="CA101" t="s">
        <v>20940</v>
      </c>
      <c r="CB101" t="s">
        <v>8725</v>
      </c>
      <c r="CC101">
        <v>979515320</v>
      </c>
      <c r="CD101" t="s">
        <v>8726</v>
      </c>
      <c r="CE101" t="s">
        <v>20941</v>
      </c>
      <c r="CF101" t="s">
        <v>8727</v>
      </c>
      <c r="CG101" t="s">
        <v>8825</v>
      </c>
      <c r="CH101" t="s">
        <v>8729</v>
      </c>
      <c r="CI101" t="s">
        <v>13204</v>
      </c>
      <c r="CJ101" t="s">
        <v>8731</v>
      </c>
      <c r="CK101" t="s">
        <v>342</v>
      </c>
      <c r="CL101" t="s">
        <v>8732</v>
      </c>
      <c r="CM101" t="s">
        <v>20942</v>
      </c>
      <c r="CN101" t="s">
        <v>8733</v>
      </c>
    </row>
    <row r="102" spans="1:92" ht="15.75" customHeight="1" x14ac:dyDescent="0.3">
      <c r="A102" s="5">
        <f>COUNTIFS(Entradas!$A$2:$A$3372,L102,Entradas!$AD$2:$AD$3372,"noticias")</f>
        <v>0</v>
      </c>
      <c r="B102" s="5">
        <f>COUNTIFS(Entradas!$A$2:$A$3372,L102,Entradas!$AD$2:$AD$3372,"materiales")</f>
        <v>0</v>
      </c>
      <c r="C102" s="5">
        <f>COUNTIFS(Entradas!$A$2:$A$3372,L102,Entradas!$AD$2:$AD$3372,"agenda")</f>
        <v>8</v>
      </c>
      <c r="D102" s="5">
        <f>COUNTIFS(Entradas!$A$2:$A$3372,L102,Entradas!$AD$2:$AD$3372,"agenda",Entradas!$P$2:$P$3372,"completado")</f>
        <v>7</v>
      </c>
      <c r="E102" s="5">
        <f>COUNTIFS(Entradas!$A$2:$A$3372,L102,Entradas!$AD$2:$AD$3372,"agenda",Entradas!$F$2:$F$3372,"interna")</f>
        <v>7</v>
      </c>
      <c r="F102" s="5">
        <f>COUNTIFS(Entradas!$A$2:$A$3372,L102,Entradas!$AD$2:$AD$3372,"agenda",Entradas!$F$2:$F$3372,"abierta a la comunidad")</f>
        <v>1</v>
      </c>
      <c r="G102" s="5">
        <f>COUNTIFS(Entradas!$A$2:$A$3372,L102,Entradas!$AD$2:$AD$3372,"agenda",Entradas!$E$2:$E$3372,"1")</f>
        <v>1</v>
      </c>
      <c r="H102" s="5">
        <f>COUNTIFS(Entradas!$A$2:$A$3372,L102,Entradas!$AD$2:$AD$3372,"agenda",Entradas!$E$2:$E$3372,"2")</f>
        <v>4</v>
      </c>
      <c r="I102" s="5">
        <f>COUNTIFS(Entradas!$A$2:$A$3372,L102,Entradas!$AD$2:$AD$3372,"agenda",Entradas!$E$2:$E$3372,"3")</f>
        <v>2</v>
      </c>
      <c r="J102" s="5">
        <f>COUNTIFS(Entradas!$A$2:$A$3372,L102,Entradas!$AD$2:$AD$3372,"agenda",Entradas!$E$2:$E$3372,"4")</f>
        <v>1</v>
      </c>
      <c r="L102">
        <v>792</v>
      </c>
      <c r="M102" t="s">
        <v>21308</v>
      </c>
      <c r="N102" t="s">
        <v>21309</v>
      </c>
      <c r="O102" t="s">
        <v>842</v>
      </c>
      <c r="P102" s="6">
        <v>42493.852384259262</v>
      </c>
      <c r="Q102">
        <v>0</v>
      </c>
      <c r="R102" t="s">
        <v>21308</v>
      </c>
      <c r="S102" t="s">
        <v>21308</v>
      </c>
      <c r="W102" t="s">
        <v>8703</v>
      </c>
      <c r="X102" t="s">
        <v>8704</v>
      </c>
      <c r="Y102" t="s">
        <v>8705</v>
      </c>
      <c r="Z102">
        <v>0</v>
      </c>
      <c r="AA102" t="s">
        <v>8703</v>
      </c>
      <c r="AB102" t="s">
        <v>8706</v>
      </c>
      <c r="AC102">
        <v>0</v>
      </c>
      <c r="AF102" t="s">
        <v>839</v>
      </c>
      <c r="AG102" t="s">
        <v>8707</v>
      </c>
      <c r="AH102" t="s">
        <v>840</v>
      </c>
      <c r="AI102" t="s">
        <v>21310</v>
      </c>
      <c r="AU102" t="s">
        <v>841</v>
      </c>
      <c r="AV102" t="s">
        <v>8709</v>
      </c>
      <c r="AX102">
        <v>6</v>
      </c>
      <c r="AY102" t="s">
        <v>8710</v>
      </c>
      <c r="BB102" t="s">
        <v>9322</v>
      </c>
      <c r="BC102" t="s">
        <v>8712</v>
      </c>
      <c r="BD102" t="s">
        <v>9293</v>
      </c>
      <c r="BE102" t="s">
        <v>8714</v>
      </c>
      <c r="BF102" t="s">
        <v>8715</v>
      </c>
      <c r="BG102">
        <v>1</v>
      </c>
      <c r="BH102" t="s">
        <v>8716</v>
      </c>
      <c r="BI102">
        <v>0</v>
      </c>
      <c r="BJ102" t="s">
        <v>8717</v>
      </c>
      <c r="BK102">
        <v>1</v>
      </c>
      <c r="BL102" s="2" t="s">
        <v>21311</v>
      </c>
      <c r="BM102" t="s">
        <v>8719</v>
      </c>
      <c r="BV102">
        <v>155446</v>
      </c>
      <c r="BW102" t="s">
        <v>8721</v>
      </c>
      <c r="BX102" t="s">
        <v>8823</v>
      </c>
      <c r="BY102" t="s">
        <v>8723</v>
      </c>
      <c r="BZ102" t="s">
        <v>8724</v>
      </c>
      <c r="CA102" t="s">
        <v>21312</v>
      </c>
      <c r="CB102" t="s">
        <v>8725</v>
      </c>
      <c r="CC102">
        <v>950538322</v>
      </c>
      <c r="CD102" t="s">
        <v>8726</v>
      </c>
      <c r="CE102" t="s">
        <v>21313</v>
      </c>
      <c r="CF102" t="s">
        <v>8727</v>
      </c>
      <c r="CG102" t="s">
        <v>8728</v>
      </c>
      <c r="CH102" t="s">
        <v>8729</v>
      </c>
      <c r="CJ102" t="s">
        <v>8731</v>
      </c>
      <c r="CK102">
        <v>0</v>
      </c>
      <c r="CL102" t="s">
        <v>8732</v>
      </c>
      <c r="CN102" t="s">
        <v>8733</v>
      </c>
    </row>
    <row r="103" spans="1:92" ht="15.75" customHeight="1" x14ac:dyDescent="0.3">
      <c r="A103" s="5">
        <f>COUNTIFS(Entradas!$A$2:$A$3372,L103,Entradas!$AD$2:$AD$3372,"noticias")</f>
        <v>0</v>
      </c>
      <c r="B103" s="5">
        <f>COUNTIFS(Entradas!$A$2:$A$3372,L103,Entradas!$AD$2:$AD$3372,"materiales")</f>
        <v>0</v>
      </c>
      <c r="C103" s="5">
        <f>COUNTIFS(Entradas!$A$2:$A$3372,L103,Entradas!$AD$2:$AD$3372,"agenda")</f>
        <v>7</v>
      </c>
      <c r="D103" s="5">
        <f>COUNTIFS(Entradas!$A$2:$A$3372,L103,Entradas!$AD$2:$AD$3372,"agenda",Entradas!$P$2:$P$3372,"completado")</f>
        <v>4</v>
      </c>
      <c r="E103" s="5">
        <f>COUNTIFS(Entradas!$A$2:$A$3372,L103,Entradas!$AD$2:$AD$3372,"agenda",Entradas!$F$2:$F$3372,"interna")</f>
        <v>3</v>
      </c>
      <c r="F103" s="5">
        <f>COUNTIFS(Entradas!$A$2:$A$3372,L103,Entradas!$AD$2:$AD$3372,"agenda",Entradas!$F$2:$F$3372,"abierta a la comunidad")</f>
        <v>4</v>
      </c>
      <c r="G103" s="5">
        <f>COUNTIFS(Entradas!$A$2:$A$3372,L103,Entradas!$AD$2:$AD$3372,"agenda",Entradas!$E$2:$E$3372,"1")</f>
        <v>1</v>
      </c>
      <c r="H103" s="5">
        <f>COUNTIFS(Entradas!$A$2:$A$3372,L103,Entradas!$AD$2:$AD$3372,"agenda",Entradas!$E$2:$E$3372,"2")</f>
        <v>1</v>
      </c>
      <c r="I103" s="5">
        <f>COUNTIFS(Entradas!$A$2:$A$3372,L103,Entradas!$AD$2:$AD$3372,"agenda",Entradas!$E$2:$E$3372,"3")</f>
        <v>2</v>
      </c>
      <c r="J103" s="5">
        <f>COUNTIFS(Entradas!$A$2:$A$3372,L103,Entradas!$AD$2:$AD$3372,"agenda",Entradas!$E$2:$E$3372,"4")</f>
        <v>3</v>
      </c>
      <c r="L103">
        <v>1383</v>
      </c>
      <c r="M103" t="s">
        <v>22087</v>
      </c>
      <c r="N103" t="s">
        <v>22088</v>
      </c>
      <c r="O103" t="s">
        <v>22089</v>
      </c>
      <c r="P103" s="6">
        <v>42514.554895833331</v>
      </c>
      <c r="Q103">
        <v>0</v>
      </c>
      <c r="R103" t="s">
        <v>22087</v>
      </c>
      <c r="S103" t="s">
        <v>22087</v>
      </c>
      <c r="W103" t="s">
        <v>8703</v>
      </c>
      <c r="X103" t="s">
        <v>8704</v>
      </c>
      <c r="Y103" t="s">
        <v>8705</v>
      </c>
      <c r="Z103">
        <v>0</v>
      </c>
      <c r="AA103" t="s">
        <v>8703</v>
      </c>
      <c r="AB103" t="s">
        <v>8706</v>
      </c>
      <c r="AC103">
        <v>0</v>
      </c>
      <c r="AF103" t="s">
        <v>22090</v>
      </c>
      <c r="AG103" t="s">
        <v>8707</v>
      </c>
      <c r="AH103" t="s">
        <v>22091</v>
      </c>
      <c r="AU103" t="s">
        <v>22092</v>
      </c>
      <c r="AV103" t="s">
        <v>8709</v>
      </c>
      <c r="AX103">
        <v>6</v>
      </c>
      <c r="AY103" t="s">
        <v>8710</v>
      </c>
      <c r="BB103" t="s">
        <v>12706</v>
      </c>
      <c r="BC103" t="s">
        <v>8712</v>
      </c>
      <c r="BD103" t="s">
        <v>8920</v>
      </c>
      <c r="BE103" t="s">
        <v>8714</v>
      </c>
      <c r="BF103" t="s">
        <v>8715</v>
      </c>
      <c r="BG103">
        <v>1</v>
      </c>
      <c r="BH103" t="s">
        <v>8716</v>
      </c>
      <c r="BI103">
        <v>1</v>
      </c>
      <c r="BJ103" t="s">
        <v>8717</v>
      </c>
      <c r="BK103">
        <v>1</v>
      </c>
      <c r="BM103" t="s">
        <v>8719</v>
      </c>
      <c r="BV103" t="s">
        <v>22093</v>
      </c>
      <c r="BW103" t="s">
        <v>8721</v>
      </c>
      <c r="BX103" t="s">
        <v>8823</v>
      </c>
      <c r="BY103" t="s">
        <v>8723</v>
      </c>
      <c r="BZ103" t="s">
        <v>8724</v>
      </c>
      <c r="CB103" t="s">
        <v>8725</v>
      </c>
      <c r="CC103">
        <v>722716328</v>
      </c>
      <c r="CD103" t="s">
        <v>8726</v>
      </c>
      <c r="CE103" t="s">
        <v>22094</v>
      </c>
      <c r="CF103" t="s">
        <v>8727</v>
      </c>
      <c r="CG103" t="s">
        <v>8825</v>
      </c>
      <c r="CH103" t="s">
        <v>8729</v>
      </c>
      <c r="CJ103" t="s">
        <v>8731</v>
      </c>
      <c r="CK103" t="s">
        <v>342</v>
      </c>
      <c r="CL103" t="s">
        <v>8732</v>
      </c>
      <c r="CN103" t="s">
        <v>8733</v>
      </c>
    </row>
    <row r="104" spans="1:92" ht="15.75" customHeight="1" x14ac:dyDescent="0.3">
      <c r="A104" s="5">
        <f>COUNTIFS(Entradas!$A$2:$A$3372,L104,Entradas!$AD$2:$AD$3372,"noticias")</f>
        <v>0</v>
      </c>
      <c r="B104" s="5">
        <f>COUNTIFS(Entradas!$A$2:$A$3372,L104,Entradas!$AD$2:$AD$3372,"materiales")</f>
        <v>0</v>
      </c>
      <c r="C104" s="5">
        <f>COUNTIFS(Entradas!$A$2:$A$3372,L104,Entradas!$AD$2:$AD$3372,"agenda")</f>
        <v>0</v>
      </c>
      <c r="D104" s="5">
        <f>COUNTIFS(Entradas!$A$2:$A$3372,L104,Entradas!$AD$2:$AD$3372,"agenda",Entradas!$P$2:$P$3372,"completado")</f>
        <v>0</v>
      </c>
      <c r="E104" s="5">
        <f>COUNTIFS(Entradas!$A$2:$A$3372,L104,Entradas!$AD$2:$AD$3372,"agenda",Entradas!$F$2:$F$3372,"interna")</f>
        <v>0</v>
      </c>
      <c r="F104" s="5">
        <f>COUNTIFS(Entradas!$A$2:$A$3372,L104,Entradas!$AD$2:$AD$3372,"agenda",Entradas!$F$2:$F$3372,"abierta a la comunidad")</f>
        <v>0</v>
      </c>
      <c r="G104" s="5">
        <f>COUNTIFS(Entradas!$A$2:$A$3372,L104,Entradas!$AD$2:$AD$3372,"agenda",Entradas!$E$2:$E$3372,"1")</f>
        <v>0</v>
      </c>
      <c r="H104" s="5">
        <f>COUNTIFS(Entradas!$A$2:$A$3372,L104,Entradas!$AD$2:$AD$3372,"agenda",Entradas!$E$2:$E$3372,"2")</f>
        <v>0</v>
      </c>
      <c r="I104" s="5">
        <f>COUNTIFS(Entradas!$A$2:$A$3372,L104,Entradas!$AD$2:$AD$3372,"agenda",Entradas!$E$2:$E$3372,"3")</f>
        <v>0</v>
      </c>
      <c r="J104" s="5">
        <f>COUNTIFS(Entradas!$A$2:$A$3372,L104,Entradas!$AD$2:$AD$3372,"agenda",Entradas!$E$2:$E$3372,"4")</f>
        <v>0</v>
      </c>
      <c r="L104">
        <v>105</v>
      </c>
      <c r="M104" t="s">
        <v>22095</v>
      </c>
      <c r="N104" t="s">
        <v>22096</v>
      </c>
      <c r="O104" t="s">
        <v>22097</v>
      </c>
      <c r="P104" s="6">
        <v>42451.762511574074</v>
      </c>
      <c r="Q104">
        <v>0</v>
      </c>
      <c r="R104" t="s">
        <v>22095</v>
      </c>
      <c r="S104" t="s">
        <v>22095</v>
      </c>
      <c r="W104" t="s">
        <v>8703</v>
      </c>
      <c r="X104" t="s">
        <v>8704</v>
      </c>
      <c r="Y104" t="s">
        <v>8705</v>
      </c>
      <c r="Z104">
        <v>0</v>
      </c>
      <c r="AA104" t="s">
        <v>8703</v>
      </c>
      <c r="AB104" t="s">
        <v>8706</v>
      </c>
      <c r="AC104">
        <v>0</v>
      </c>
      <c r="AF104" t="s">
        <v>22098</v>
      </c>
      <c r="AG104" t="s">
        <v>8707</v>
      </c>
      <c r="AH104" t="s">
        <v>22099</v>
      </c>
      <c r="AU104" t="s">
        <v>10625</v>
      </c>
      <c r="AV104" t="s">
        <v>8709</v>
      </c>
      <c r="AX104">
        <v>6</v>
      </c>
      <c r="AY104" t="s">
        <v>8710</v>
      </c>
      <c r="BB104" t="s">
        <v>10321</v>
      </c>
      <c r="BC104" t="s">
        <v>8712</v>
      </c>
      <c r="BD104" t="s">
        <v>8952</v>
      </c>
      <c r="BE104" t="s">
        <v>8714</v>
      </c>
      <c r="BF104" t="s">
        <v>8715</v>
      </c>
      <c r="BG104">
        <v>0</v>
      </c>
      <c r="BH104" t="s">
        <v>8716</v>
      </c>
      <c r="BI104">
        <v>1</v>
      </c>
      <c r="BJ104" t="s">
        <v>8717</v>
      </c>
      <c r="BK104">
        <v>1</v>
      </c>
      <c r="BL104" t="s">
        <v>22100</v>
      </c>
      <c r="BM104" t="s">
        <v>8719</v>
      </c>
      <c r="BV104">
        <v>156566</v>
      </c>
      <c r="BW104" t="s">
        <v>8721</v>
      </c>
      <c r="BX104" t="s">
        <v>8823</v>
      </c>
      <c r="BY104" t="s">
        <v>8723</v>
      </c>
      <c r="BZ104" t="s">
        <v>8724</v>
      </c>
      <c r="CB104" t="s">
        <v>8725</v>
      </c>
      <c r="CC104">
        <v>722280160</v>
      </c>
      <c r="CD104" t="s">
        <v>8726</v>
      </c>
      <c r="CE104" t="s">
        <v>22095</v>
      </c>
      <c r="CF104" t="s">
        <v>8727</v>
      </c>
      <c r="CG104" t="s">
        <v>8899</v>
      </c>
      <c r="CH104" t="s">
        <v>8729</v>
      </c>
      <c r="CI104" t="s">
        <v>22101</v>
      </c>
      <c r="CJ104" t="s">
        <v>8731</v>
      </c>
      <c r="CK104" t="s">
        <v>1905</v>
      </c>
      <c r="CL104" t="s">
        <v>8732</v>
      </c>
      <c r="CN104" t="s">
        <v>8733</v>
      </c>
    </row>
    <row r="105" spans="1:92" ht="15.75" customHeight="1" x14ac:dyDescent="0.3">
      <c r="A105" s="5">
        <f>COUNTIFS(Entradas!$A$2:$A$3372,L105,Entradas!$AD$2:$AD$3372,"noticias")</f>
        <v>4</v>
      </c>
      <c r="B105" s="5">
        <f>COUNTIFS(Entradas!$A$2:$A$3372,L105,Entradas!$AD$2:$AD$3372,"materiales")</f>
        <v>0</v>
      </c>
      <c r="C105" s="5">
        <f>COUNTIFS(Entradas!$A$2:$A$3372,L105,Entradas!$AD$2:$AD$3372,"agenda")</f>
        <v>5</v>
      </c>
      <c r="D105" s="5">
        <f>COUNTIFS(Entradas!$A$2:$A$3372,L105,Entradas!$AD$2:$AD$3372,"agenda",Entradas!$P$2:$P$3372,"completado")</f>
        <v>5</v>
      </c>
      <c r="E105" s="5">
        <f>COUNTIFS(Entradas!$A$2:$A$3372,L105,Entradas!$AD$2:$AD$3372,"agenda",Entradas!$F$2:$F$3372,"interna")</f>
        <v>2</v>
      </c>
      <c r="F105" s="5">
        <f>COUNTIFS(Entradas!$A$2:$A$3372,L105,Entradas!$AD$2:$AD$3372,"agenda",Entradas!$F$2:$F$3372,"abierta a la comunidad")</f>
        <v>3</v>
      </c>
      <c r="G105" s="5">
        <f>COUNTIFS(Entradas!$A$2:$A$3372,L105,Entradas!$AD$2:$AD$3372,"agenda",Entradas!$E$2:$E$3372,"1")</f>
        <v>2</v>
      </c>
      <c r="H105" s="5">
        <f>COUNTIFS(Entradas!$A$2:$A$3372,L105,Entradas!$AD$2:$AD$3372,"agenda",Entradas!$E$2:$E$3372,"2")</f>
        <v>1</v>
      </c>
      <c r="I105" s="5">
        <f>COUNTIFS(Entradas!$A$2:$A$3372,L105,Entradas!$AD$2:$AD$3372,"agenda",Entradas!$E$2:$E$3372,"3")</f>
        <v>1</v>
      </c>
      <c r="J105" s="5">
        <f>COUNTIFS(Entradas!$A$2:$A$3372,L105,Entradas!$AD$2:$AD$3372,"agenda",Entradas!$E$2:$E$3372,"4")</f>
        <v>1</v>
      </c>
      <c r="L105">
        <v>538</v>
      </c>
      <c r="M105" t="s">
        <v>10019</v>
      </c>
      <c r="N105" t="s">
        <v>10019</v>
      </c>
      <c r="O105" t="s">
        <v>10020</v>
      </c>
      <c r="P105" s="6">
        <v>42479.582314814812</v>
      </c>
      <c r="Q105">
        <v>0</v>
      </c>
      <c r="R105" t="s">
        <v>10019</v>
      </c>
      <c r="S105" t="s">
        <v>10019</v>
      </c>
      <c r="W105" t="s">
        <v>8703</v>
      </c>
      <c r="X105" t="s">
        <v>8704</v>
      </c>
      <c r="Y105" t="s">
        <v>8705</v>
      </c>
      <c r="Z105">
        <v>0</v>
      </c>
      <c r="AA105" t="s">
        <v>8703</v>
      </c>
      <c r="AB105" t="s">
        <v>8706</v>
      </c>
      <c r="AC105">
        <v>0</v>
      </c>
      <c r="AF105" t="s">
        <v>3381</v>
      </c>
      <c r="AG105" t="s">
        <v>8707</v>
      </c>
      <c r="AH105" t="s">
        <v>10021</v>
      </c>
      <c r="AI105" t="s">
        <v>10022</v>
      </c>
      <c r="AO105" t="s">
        <v>10023</v>
      </c>
      <c r="AU105" t="s">
        <v>279</v>
      </c>
      <c r="AV105" t="s">
        <v>8709</v>
      </c>
      <c r="AX105">
        <v>7</v>
      </c>
      <c r="AY105" t="s">
        <v>8710</v>
      </c>
      <c r="BB105" t="s">
        <v>10024</v>
      </c>
      <c r="BC105" t="s">
        <v>8712</v>
      </c>
      <c r="BD105" t="s">
        <v>8875</v>
      </c>
      <c r="BE105" t="s">
        <v>8714</v>
      </c>
      <c r="BF105" t="s">
        <v>8715</v>
      </c>
      <c r="BG105">
        <v>1</v>
      </c>
      <c r="BH105" t="s">
        <v>8716</v>
      </c>
      <c r="BI105">
        <v>0</v>
      </c>
      <c r="BJ105" t="s">
        <v>8717</v>
      </c>
      <c r="BK105">
        <v>0</v>
      </c>
      <c r="BL105" t="s">
        <v>10025</v>
      </c>
      <c r="BM105" t="s">
        <v>8719</v>
      </c>
      <c r="BV105">
        <v>16494</v>
      </c>
      <c r="BW105" t="s">
        <v>8721</v>
      </c>
      <c r="BX105" t="s">
        <v>8823</v>
      </c>
      <c r="BY105" t="s">
        <v>8723</v>
      </c>
      <c r="BZ105" t="s">
        <v>8724</v>
      </c>
      <c r="CB105" t="s">
        <v>8725</v>
      </c>
      <c r="CC105">
        <v>98948631</v>
      </c>
      <c r="CD105" t="s">
        <v>8726</v>
      </c>
      <c r="CE105" t="s">
        <v>3383</v>
      </c>
      <c r="CF105" t="s">
        <v>8727</v>
      </c>
      <c r="CG105" t="s">
        <v>8825</v>
      </c>
      <c r="CH105" t="s">
        <v>8729</v>
      </c>
      <c r="CI105" t="s">
        <v>8924</v>
      </c>
      <c r="CJ105" t="s">
        <v>8731</v>
      </c>
      <c r="CK105">
        <v>0</v>
      </c>
      <c r="CL105" t="s">
        <v>8732</v>
      </c>
      <c r="CN105" t="s">
        <v>8733</v>
      </c>
    </row>
    <row r="106" spans="1:92" ht="15.75" customHeight="1" x14ac:dyDescent="0.3">
      <c r="A106" s="5">
        <f>COUNTIFS(Entradas!$A$2:$A$3372,L106,Entradas!$AD$2:$AD$3372,"noticias")</f>
        <v>0</v>
      </c>
      <c r="B106" s="5">
        <f>COUNTIFS(Entradas!$A$2:$A$3372,L106,Entradas!$AD$2:$AD$3372,"materiales")</f>
        <v>0</v>
      </c>
      <c r="C106" s="5">
        <f>COUNTIFS(Entradas!$A$2:$A$3372,L106,Entradas!$AD$2:$AD$3372,"agenda")</f>
        <v>2</v>
      </c>
      <c r="D106" s="5">
        <f>COUNTIFS(Entradas!$A$2:$A$3372,L106,Entradas!$AD$2:$AD$3372,"agenda",Entradas!$P$2:$P$3372,"completado")</f>
        <v>2</v>
      </c>
      <c r="E106" s="5">
        <f>COUNTIFS(Entradas!$A$2:$A$3372,L106,Entradas!$AD$2:$AD$3372,"agenda",Entradas!$F$2:$F$3372,"interna")</f>
        <v>0</v>
      </c>
      <c r="F106" s="5">
        <f>COUNTIFS(Entradas!$A$2:$A$3372,L106,Entradas!$AD$2:$AD$3372,"agenda",Entradas!$F$2:$F$3372,"abierta a la comunidad")</f>
        <v>2</v>
      </c>
      <c r="G106" s="5">
        <f>COUNTIFS(Entradas!$A$2:$A$3372,L106,Entradas!$AD$2:$AD$3372,"agenda",Entradas!$E$2:$E$3372,"1")</f>
        <v>0</v>
      </c>
      <c r="H106" s="5">
        <f>COUNTIFS(Entradas!$A$2:$A$3372,L106,Entradas!$AD$2:$AD$3372,"agenda",Entradas!$E$2:$E$3372,"2")</f>
        <v>0</v>
      </c>
      <c r="I106" s="5">
        <f>COUNTIFS(Entradas!$A$2:$A$3372,L106,Entradas!$AD$2:$AD$3372,"agenda",Entradas!$E$2:$E$3372,"3")</f>
        <v>1</v>
      </c>
      <c r="J106" s="5">
        <f>COUNTIFS(Entradas!$A$2:$A$3372,L106,Entradas!$AD$2:$AD$3372,"agenda",Entradas!$E$2:$E$3372,"4")</f>
        <v>1</v>
      </c>
      <c r="L106">
        <v>606</v>
      </c>
      <c r="M106" t="s">
        <v>11035</v>
      </c>
      <c r="N106" t="s">
        <v>11036</v>
      </c>
      <c r="O106" t="s">
        <v>11037</v>
      </c>
      <c r="P106" s="6">
        <v>42481.97148148148</v>
      </c>
      <c r="Q106">
        <v>0</v>
      </c>
      <c r="R106" t="s">
        <v>11035</v>
      </c>
      <c r="S106" t="s">
        <v>11035</v>
      </c>
      <c r="W106" t="s">
        <v>8703</v>
      </c>
      <c r="X106" t="s">
        <v>8704</v>
      </c>
      <c r="Y106" t="s">
        <v>8705</v>
      </c>
      <c r="Z106">
        <v>0</v>
      </c>
      <c r="AA106" t="s">
        <v>8703</v>
      </c>
      <c r="AB106" t="s">
        <v>8706</v>
      </c>
      <c r="AC106">
        <v>0</v>
      </c>
      <c r="AF106" t="s">
        <v>11035</v>
      </c>
      <c r="AG106" t="s">
        <v>8707</v>
      </c>
      <c r="AH106" t="s">
        <v>11038</v>
      </c>
      <c r="AI106" t="s">
        <v>11039</v>
      </c>
      <c r="AO106" t="s">
        <v>11040</v>
      </c>
      <c r="AU106" t="s">
        <v>4326</v>
      </c>
      <c r="AV106" t="s">
        <v>8709</v>
      </c>
      <c r="AX106">
        <v>7</v>
      </c>
      <c r="AY106" t="s">
        <v>8710</v>
      </c>
      <c r="BB106" t="s">
        <v>8769</v>
      </c>
      <c r="BC106" t="s">
        <v>8712</v>
      </c>
      <c r="BD106" t="s">
        <v>8780</v>
      </c>
      <c r="BE106" t="s">
        <v>8714</v>
      </c>
      <c r="BF106" t="s">
        <v>8715</v>
      </c>
      <c r="BG106">
        <v>1</v>
      </c>
      <c r="BH106" t="s">
        <v>8716</v>
      </c>
      <c r="BI106">
        <v>0</v>
      </c>
      <c r="BJ106" t="s">
        <v>8717</v>
      </c>
      <c r="BK106">
        <v>1</v>
      </c>
      <c r="BL106" s="2" t="s">
        <v>11041</v>
      </c>
      <c r="BM106" t="s">
        <v>8719</v>
      </c>
      <c r="BV106" t="s">
        <v>11042</v>
      </c>
      <c r="BW106" t="s">
        <v>8721</v>
      </c>
      <c r="BX106" t="s">
        <v>8823</v>
      </c>
      <c r="BY106" t="s">
        <v>8723</v>
      </c>
      <c r="BZ106" t="s">
        <v>8724</v>
      </c>
      <c r="CB106" t="s">
        <v>8725</v>
      </c>
      <c r="CC106">
        <v>94196640</v>
      </c>
      <c r="CD106" t="s">
        <v>8726</v>
      </c>
      <c r="CE106" t="s">
        <v>11043</v>
      </c>
      <c r="CF106" t="s">
        <v>8727</v>
      </c>
      <c r="CG106" t="s">
        <v>8899</v>
      </c>
      <c r="CH106" t="s">
        <v>8729</v>
      </c>
      <c r="CI106" t="s">
        <v>10017</v>
      </c>
      <c r="CJ106" t="s">
        <v>8731</v>
      </c>
      <c r="CK106">
        <v>0</v>
      </c>
      <c r="CL106" t="s">
        <v>8732</v>
      </c>
      <c r="CN106" t="s">
        <v>8733</v>
      </c>
    </row>
    <row r="107" spans="1:92" ht="15.75" customHeight="1" x14ac:dyDescent="0.3">
      <c r="A107" s="5">
        <f>COUNTIFS(Entradas!$A$2:$A$3372,L107,Entradas!$AD$2:$AD$3372,"noticias")</f>
        <v>4</v>
      </c>
      <c r="B107" s="5">
        <f>COUNTIFS(Entradas!$A$2:$A$3372,L107,Entradas!$AD$2:$AD$3372,"materiales")</f>
        <v>1</v>
      </c>
      <c r="C107" s="5">
        <f>COUNTIFS(Entradas!$A$2:$A$3372,L107,Entradas!$AD$2:$AD$3372,"agenda")</f>
        <v>7</v>
      </c>
      <c r="D107" s="5">
        <f>COUNTIFS(Entradas!$A$2:$A$3372,L107,Entradas!$AD$2:$AD$3372,"agenda",Entradas!$P$2:$P$3372,"completado")</f>
        <v>3</v>
      </c>
      <c r="E107" s="5">
        <f>COUNTIFS(Entradas!$A$2:$A$3372,L107,Entradas!$AD$2:$AD$3372,"agenda",Entradas!$F$2:$F$3372,"interna")</f>
        <v>6</v>
      </c>
      <c r="F107" s="5">
        <f>COUNTIFS(Entradas!$A$2:$A$3372,L107,Entradas!$AD$2:$AD$3372,"agenda",Entradas!$F$2:$F$3372,"abierta a la comunidad")</f>
        <v>1</v>
      </c>
      <c r="G107" s="5">
        <f>COUNTIFS(Entradas!$A$2:$A$3372,L107,Entradas!$AD$2:$AD$3372,"agenda",Entradas!$E$2:$E$3372,"1")</f>
        <v>1</v>
      </c>
      <c r="H107" s="5">
        <f>COUNTIFS(Entradas!$A$2:$A$3372,L107,Entradas!$AD$2:$AD$3372,"agenda",Entradas!$E$2:$E$3372,"2")</f>
        <v>4</v>
      </c>
      <c r="I107" s="5">
        <f>COUNTIFS(Entradas!$A$2:$A$3372,L107,Entradas!$AD$2:$AD$3372,"agenda",Entradas!$E$2:$E$3372,"3")</f>
        <v>1</v>
      </c>
      <c r="J107" s="5">
        <f>COUNTIFS(Entradas!$A$2:$A$3372,L107,Entradas!$AD$2:$AD$3372,"agenda",Entradas!$E$2:$E$3372,"4")</f>
        <v>1</v>
      </c>
      <c r="L107">
        <v>794</v>
      </c>
      <c r="M107" t="s">
        <v>11383</v>
      </c>
      <c r="N107" t="s">
        <v>11384</v>
      </c>
      <c r="O107" t="s">
        <v>11385</v>
      </c>
      <c r="P107" s="6">
        <v>42493.969976851855</v>
      </c>
      <c r="Q107">
        <v>0</v>
      </c>
      <c r="R107" t="s">
        <v>11383</v>
      </c>
      <c r="S107" t="s">
        <v>11383</v>
      </c>
      <c r="W107" t="s">
        <v>8703</v>
      </c>
      <c r="X107" t="s">
        <v>8704</v>
      </c>
      <c r="Y107" t="s">
        <v>8705</v>
      </c>
      <c r="Z107">
        <v>0</v>
      </c>
      <c r="AA107" t="s">
        <v>8703</v>
      </c>
      <c r="AB107" t="s">
        <v>8706</v>
      </c>
      <c r="AC107">
        <v>0</v>
      </c>
      <c r="AF107" t="s">
        <v>11386</v>
      </c>
      <c r="AG107" t="s">
        <v>8707</v>
      </c>
      <c r="AH107" t="s">
        <v>11387</v>
      </c>
      <c r="AI107" t="s">
        <v>11388</v>
      </c>
      <c r="AU107" t="s">
        <v>5351</v>
      </c>
      <c r="AV107" t="s">
        <v>8709</v>
      </c>
      <c r="AX107">
        <v>7</v>
      </c>
      <c r="AY107" t="s">
        <v>8710</v>
      </c>
      <c r="BB107" t="s">
        <v>9322</v>
      </c>
      <c r="BC107" t="s">
        <v>8712</v>
      </c>
      <c r="BD107" t="s">
        <v>8875</v>
      </c>
      <c r="BE107" t="s">
        <v>8714</v>
      </c>
      <c r="BF107" t="s">
        <v>8715</v>
      </c>
      <c r="BG107">
        <v>1</v>
      </c>
      <c r="BH107" t="s">
        <v>8716</v>
      </c>
      <c r="BI107">
        <v>1</v>
      </c>
      <c r="BJ107" t="s">
        <v>8717</v>
      </c>
      <c r="BK107">
        <v>1</v>
      </c>
      <c r="BL107" s="2" t="s">
        <v>11389</v>
      </c>
      <c r="BM107" t="s">
        <v>8719</v>
      </c>
      <c r="BV107">
        <v>3292</v>
      </c>
      <c r="BW107" t="s">
        <v>8721</v>
      </c>
      <c r="BX107" t="s">
        <v>8823</v>
      </c>
      <c r="BY107" t="s">
        <v>8723</v>
      </c>
      <c r="BZ107" t="s">
        <v>8724</v>
      </c>
      <c r="CB107" t="s">
        <v>8725</v>
      </c>
      <c r="CC107" t="s">
        <v>11390</v>
      </c>
      <c r="CD107" t="s">
        <v>8726</v>
      </c>
      <c r="CE107" t="s">
        <v>11391</v>
      </c>
      <c r="CF107" t="s">
        <v>8727</v>
      </c>
      <c r="CG107" t="s">
        <v>8786</v>
      </c>
      <c r="CH107" t="s">
        <v>8729</v>
      </c>
      <c r="CI107" t="s">
        <v>11392</v>
      </c>
      <c r="CJ107" t="s">
        <v>8731</v>
      </c>
      <c r="CK107" t="s">
        <v>1905</v>
      </c>
      <c r="CL107" t="s">
        <v>8732</v>
      </c>
      <c r="CM107" t="s">
        <v>11393</v>
      </c>
      <c r="CN107" t="s">
        <v>8733</v>
      </c>
    </row>
    <row r="108" spans="1:92" ht="15.75" customHeight="1" x14ac:dyDescent="0.3">
      <c r="A108" s="5">
        <f>COUNTIFS(Entradas!$A$2:$A$3372,L108,Entradas!$AD$2:$AD$3372,"noticias")</f>
        <v>0</v>
      </c>
      <c r="B108" s="5">
        <f>COUNTIFS(Entradas!$A$2:$A$3372,L108,Entradas!$AD$2:$AD$3372,"materiales")</f>
        <v>0</v>
      </c>
      <c r="C108" s="5">
        <f>COUNTIFS(Entradas!$A$2:$A$3372,L108,Entradas!$AD$2:$AD$3372,"agenda")</f>
        <v>4</v>
      </c>
      <c r="D108" s="5">
        <f>COUNTIFS(Entradas!$A$2:$A$3372,L108,Entradas!$AD$2:$AD$3372,"agenda",Entradas!$P$2:$P$3372,"completado")</f>
        <v>4</v>
      </c>
      <c r="E108" s="5">
        <f>COUNTIFS(Entradas!$A$2:$A$3372,L108,Entradas!$AD$2:$AD$3372,"agenda",Entradas!$F$2:$F$3372,"interna")</f>
        <v>4</v>
      </c>
      <c r="F108" s="5">
        <f>COUNTIFS(Entradas!$A$2:$A$3372,L108,Entradas!$AD$2:$AD$3372,"agenda",Entradas!$F$2:$F$3372,"abierta a la comunidad")</f>
        <v>0</v>
      </c>
      <c r="G108" s="5">
        <f>COUNTIFS(Entradas!$A$2:$A$3372,L108,Entradas!$AD$2:$AD$3372,"agenda",Entradas!$E$2:$E$3372,"1")</f>
        <v>1</v>
      </c>
      <c r="H108" s="5">
        <f>COUNTIFS(Entradas!$A$2:$A$3372,L108,Entradas!$AD$2:$AD$3372,"agenda",Entradas!$E$2:$E$3372,"2")</f>
        <v>0</v>
      </c>
      <c r="I108" s="5">
        <f>COUNTIFS(Entradas!$A$2:$A$3372,L108,Entradas!$AD$2:$AD$3372,"agenda",Entradas!$E$2:$E$3372,"3")</f>
        <v>0</v>
      </c>
      <c r="J108" s="5">
        <f>COUNTIFS(Entradas!$A$2:$A$3372,L108,Entradas!$AD$2:$AD$3372,"agenda",Entradas!$E$2:$E$3372,"4")</f>
        <v>3</v>
      </c>
      <c r="L108">
        <v>781</v>
      </c>
      <c r="M108" t="s">
        <v>7650</v>
      </c>
      <c r="N108" t="s">
        <v>11538</v>
      </c>
      <c r="O108" t="s">
        <v>11539</v>
      </c>
      <c r="P108" s="6">
        <v>42493.697141203702</v>
      </c>
      <c r="Q108">
        <v>0</v>
      </c>
      <c r="R108" t="s">
        <v>7650</v>
      </c>
      <c r="S108" t="s">
        <v>7650</v>
      </c>
      <c r="W108" t="s">
        <v>8703</v>
      </c>
      <c r="X108" t="s">
        <v>8704</v>
      </c>
      <c r="Y108" t="s">
        <v>8705</v>
      </c>
      <c r="Z108">
        <v>0</v>
      </c>
      <c r="AA108" t="s">
        <v>8703</v>
      </c>
      <c r="AB108" t="s">
        <v>8706</v>
      </c>
      <c r="AC108">
        <v>0</v>
      </c>
      <c r="AF108" t="s">
        <v>7650</v>
      </c>
      <c r="AG108" t="s">
        <v>8707</v>
      </c>
      <c r="AH108" t="s">
        <v>7651</v>
      </c>
      <c r="AO108" t="s">
        <v>11540</v>
      </c>
      <c r="AU108" t="s">
        <v>279</v>
      </c>
      <c r="AV108" t="s">
        <v>8709</v>
      </c>
      <c r="AX108">
        <v>7</v>
      </c>
      <c r="AY108" t="s">
        <v>8710</v>
      </c>
      <c r="BB108" t="s">
        <v>10660</v>
      </c>
      <c r="BC108" t="s">
        <v>8712</v>
      </c>
      <c r="BD108" t="s">
        <v>8875</v>
      </c>
      <c r="BE108" t="s">
        <v>8714</v>
      </c>
      <c r="BF108" t="s">
        <v>8715</v>
      </c>
      <c r="BG108">
        <v>1</v>
      </c>
      <c r="BH108" t="s">
        <v>8716</v>
      </c>
      <c r="BI108">
        <v>0</v>
      </c>
      <c r="BJ108" t="s">
        <v>8717</v>
      </c>
      <c r="BK108">
        <v>0</v>
      </c>
      <c r="BL108" s="2" t="s">
        <v>11541</v>
      </c>
      <c r="BM108" t="s">
        <v>8719</v>
      </c>
      <c r="BV108" t="s">
        <v>11542</v>
      </c>
      <c r="BW108" t="s">
        <v>8721</v>
      </c>
      <c r="BX108" t="s">
        <v>8823</v>
      </c>
      <c r="BY108" t="s">
        <v>8723</v>
      </c>
      <c r="BZ108" t="s">
        <v>8724</v>
      </c>
      <c r="CA108" t="s">
        <v>11543</v>
      </c>
      <c r="CB108" t="s">
        <v>8725</v>
      </c>
      <c r="CC108">
        <v>752388040</v>
      </c>
      <c r="CD108" t="s">
        <v>8726</v>
      </c>
      <c r="CE108" t="s">
        <v>11544</v>
      </c>
      <c r="CF108" t="s">
        <v>8727</v>
      </c>
      <c r="CG108" t="s">
        <v>8899</v>
      </c>
      <c r="CH108" t="s">
        <v>8729</v>
      </c>
      <c r="CI108" t="s">
        <v>8845</v>
      </c>
      <c r="CJ108" t="s">
        <v>8731</v>
      </c>
      <c r="CK108">
        <v>0</v>
      </c>
      <c r="CL108" t="s">
        <v>8732</v>
      </c>
      <c r="CN108" t="s">
        <v>8733</v>
      </c>
    </row>
    <row r="109" spans="1:92" ht="15.75" customHeight="1" x14ac:dyDescent="0.3">
      <c r="A109" s="5">
        <f>COUNTIFS(Entradas!$A$2:$A$3372,L109,Entradas!$AD$2:$AD$3372,"noticias")</f>
        <v>1</v>
      </c>
      <c r="B109" s="5">
        <f>COUNTIFS(Entradas!$A$2:$A$3372,L109,Entradas!$AD$2:$AD$3372,"materiales")</f>
        <v>0</v>
      </c>
      <c r="C109" s="5">
        <f>COUNTIFS(Entradas!$A$2:$A$3372,L109,Entradas!$AD$2:$AD$3372,"agenda")</f>
        <v>5</v>
      </c>
      <c r="D109" s="5">
        <f>COUNTIFS(Entradas!$A$2:$A$3372,L109,Entradas!$AD$2:$AD$3372,"agenda",Entradas!$P$2:$P$3372,"completado")</f>
        <v>0</v>
      </c>
      <c r="E109" s="5">
        <f>COUNTIFS(Entradas!$A$2:$A$3372,L109,Entradas!$AD$2:$AD$3372,"agenda",Entradas!$F$2:$F$3372,"interna")</f>
        <v>2</v>
      </c>
      <c r="F109" s="5">
        <f>COUNTIFS(Entradas!$A$2:$A$3372,L109,Entradas!$AD$2:$AD$3372,"agenda",Entradas!$F$2:$F$3372,"abierta a la comunidad")</f>
        <v>3</v>
      </c>
      <c r="G109" s="5">
        <f>COUNTIFS(Entradas!$A$2:$A$3372,L109,Entradas!$AD$2:$AD$3372,"agenda",Entradas!$E$2:$E$3372,"1")</f>
        <v>2</v>
      </c>
      <c r="H109" s="5">
        <f>COUNTIFS(Entradas!$A$2:$A$3372,L109,Entradas!$AD$2:$AD$3372,"agenda",Entradas!$E$2:$E$3372,"2")</f>
        <v>2</v>
      </c>
      <c r="I109" s="5">
        <f>COUNTIFS(Entradas!$A$2:$A$3372,L109,Entradas!$AD$2:$AD$3372,"agenda",Entradas!$E$2:$E$3372,"3")</f>
        <v>0</v>
      </c>
      <c r="J109" s="5">
        <f>COUNTIFS(Entradas!$A$2:$A$3372,L109,Entradas!$AD$2:$AD$3372,"agenda",Entradas!$E$2:$E$3372,"4")</f>
        <v>1</v>
      </c>
      <c r="L109">
        <v>824</v>
      </c>
      <c r="M109" t="s">
        <v>11545</v>
      </c>
      <c r="N109" t="s">
        <v>11546</v>
      </c>
      <c r="O109" t="s">
        <v>11547</v>
      </c>
      <c r="P109" s="6">
        <v>42495.490416666667</v>
      </c>
      <c r="Q109">
        <v>0</v>
      </c>
      <c r="R109" t="s">
        <v>11545</v>
      </c>
      <c r="S109" t="s">
        <v>11545</v>
      </c>
      <c r="W109" t="s">
        <v>8703</v>
      </c>
      <c r="X109" t="s">
        <v>8704</v>
      </c>
      <c r="Y109" t="s">
        <v>8705</v>
      </c>
      <c r="Z109">
        <v>0</v>
      </c>
      <c r="AA109" t="s">
        <v>8703</v>
      </c>
      <c r="AB109" t="s">
        <v>8706</v>
      </c>
      <c r="AC109">
        <v>0</v>
      </c>
      <c r="AF109" t="s">
        <v>7525</v>
      </c>
      <c r="AG109" t="s">
        <v>8707</v>
      </c>
      <c r="AH109" t="s">
        <v>11548</v>
      </c>
      <c r="AI109" t="s">
        <v>11549</v>
      </c>
      <c r="AO109" t="s">
        <v>11550</v>
      </c>
      <c r="AU109" t="s">
        <v>279</v>
      </c>
      <c r="AV109" t="s">
        <v>8709</v>
      </c>
      <c r="AX109">
        <v>7</v>
      </c>
      <c r="AY109" t="s">
        <v>8710</v>
      </c>
      <c r="BB109" t="s">
        <v>11551</v>
      </c>
      <c r="BC109" t="s">
        <v>8712</v>
      </c>
      <c r="BD109" t="s">
        <v>8875</v>
      </c>
      <c r="BE109" t="s">
        <v>8714</v>
      </c>
      <c r="BF109" t="s">
        <v>8715</v>
      </c>
      <c r="BG109">
        <v>0</v>
      </c>
      <c r="BH109" t="s">
        <v>8716</v>
      </c>
      <c r="BI109">
        <v>1</v>
      </c>
      <c r="BJ109" t="s">
        <v>8717</v>
      </c>
      <c r="BK109">
        <v>1</v>
      </c>
      <c r="BL109" s="2" t="s">
        <v>11552</v>
      </c>
      <c r="BM109" t="s">
        <v>8719</v>
      </c>
      <c r="BV109" t="s">
        <v>11553</v>
      </c>
      <c r="BW109" t="s">
        <v>8721</v>
      </c>
      <c r="BX109" t="s">
        <v>8823</v>
      </c>
      <c r="BY109" t="s">
        <v>8723</v>
      </c>
      <c r="BZ109" t="s">
        <v>8724</v>
      </c>
      <c r="CA109" t="s">
        <v>11554</v>
      </c>
      <c r="CB109" t="s">
        <v>8725</v>
      </c>
      <c r="CC109" t="s">
        <v>11555</v>
      </c>
      <c r="CD109" t="s">
        <v>8726</v>
      </c>
      <c r="CE109" t="s">
        <v>11556</v>
      </c>
      <c r="CF109" t="s">
        <v>8727</v>
      </c>
      <c r="CG109" t="s">
        <v>8825</v>
      </c>
      <c r="CH109" t="s">
        <v>8729</v>
      </c>
      <c r="CI109" t="s">
        <v>11557</v>
      </c>
      <c r="CJ109" t="s">
        <v>8731</v>
      </c>
      <c r="CK109" t="s">
        <v>342</v>
      </c>
      <c r="CL109" t="s">
        <v>8732</v>
      </c>
      <c r="CM109" t="s">
        <v>11558</v>
      </c>
      <c r="CN109" t="s">
        <v>8733</v>
      </c>
    </row>
    <row r="110" spans="1:92" ht="15.75" customHeight="1" x14ac:dyDescent="0.3">
      <c r="A110" s="5">
        <f>COUNTIFS(Entradas!$A$2:$A$3372,L110,Entradas!$AD$2:$AD$3372,"noticias")</f>
        <v>0</v>
      </c>
      <c r="B110" s="5">
        <f>COUNTIFS(Entradas!$A$2:$A$3372,L110,Entradas!$AD$2:$AD$3372,"materiales")</f>
        <v>0</v>
      </c>
      <c r="C110" s="5">
        <f>COUNTIFS(Entradas!$A$2:$A$3372,L110,Entradas!$AD$2:$AD$3372,"agenda")</f>
        <v>0</v>
      </c>
      <c r="D110" s="5">
        <f>COUNTIFS(Entradas!$A$2:$A$3372,L110,Entradas!$AD$2:$AD$3372,"agenda",Entradas!$P$2:$P$3372,"completado")</f>
        <v>0</v>
      </c>
      <c r="E110" s="5">
        <f>COUNTIFS(Entradas!$A$2:$A$3372,L110,Entradas!$AD$2:$AD$3372,"agenda",Entradas!$F$2:$F$3372,"interna")</f>
        <v>0</v>
      </c>
      <c r="F110" s="5">
        <f>COUNTIFS(Entradas!$A$2:$A$3372,L110,Entradas!$AD$2:$AD$3372,"agenda",Entradas!$F$2:$F$3372,"abierta a la comunidad")</f>
        <v>0</v>
      </c>
      <c r="G110" s="5">
        <f>COUNTIFS(Entradas!$A$2:$A$3372,L110,Entradas!$AD$2:$AD$3372,"agenda",Entradas!$E$2:$E$3372,"1")</f>
        <v>0</v>
      </c>
      <c r="H110" s="5">
        <f>COUNTIFS(Entradas!$A$2:$A$3372,L110,Entradas!$AD$2:$AD$3372,"agenda",Entradas!$E$2:$E$3372,"2")</f>
        <v>0</v>
      </c>
      <c r="I110" s="5">
        <f>COUNTIFS(Entradas!$A$2:$A$3372,L110,Entradas!$AD$2:$AD$3372,"agenda",Entradas!$E$2:$E$3372,"3")</f>
        <v>0</v>
      </c>
      <c r="J110" s="5">
        <f>COUNTIFS(Entradas!$A$2:$A$3372,L110,Entradas!$AD$2:$AD$3372,"agenda",Entradas!$E$2:$E$3372,"4")</f>
        <v>0</v>
      </c>
      <c r="L110">
        <v>1501</v>
      </c>
      <c r="M110" t="s">
        <v>11617</v>
      </c>
      <c r="N110" t="s">
        <v>11618</v>
      </c>
      <c r="O110" t="s">
        <v>11619</v>
      </c>
      <c r="P110" s="6">
        <v>42542.872662037036</v>
      </c>
      <c r="Q110">
        <v>0</v>
      </c>
      <c r="R110" t="s">
        <v>11617</v>
      </c>
      <c r="S110" t="s">
        <v>11617</v>
      </c>
      <c r="W110" t="s">
        <v>8703</v>
      </c>
      <c r="X110" t="s">
        <v>8704</v>
      </c>
      <c r="Y110" t="s">
        <v>8705</v>
      </c>
      <c r="Z110">
        <v>0</v>
      </c>
      <c r="AA110" t="s">
        <v>8703</v>
      </c>
      <c r="AB110" t="s">
        <v>8706</v>
      </c>
      <c r="AC110">
        <v>0</v>
      </c>
      <c r="AF110" t="s">
        <v>11620</v>
      </c>
      <c r="AG110" t="s">
        <v>8707</v>
      </c>
      <c r="AH110" t="s">
        <v>11621</v>
      </c>
      <c r="AI110" t="s">
        <v>11622</v>
      </c>
      <c r="AU110" t="s">
        <v>4326</v>
      </c>
      <c r="AV110" t="s">
        <v>8709</v>
      </c>
      <c r="AX110">
        <v>7</v>
      </c>
      <c r="AY110" t="s">
        <v>8710</v>
      </c>
      <c r="BB110" t="s">
        <v>9792</v>
      </c>
      <c r="BC110" t="s">
        <v>8712</v>
      </c>
      <c r="BD110" t="s">
        <v>8952</v>
      </c>
      <c r="BE110" t="s">
        <v>8714</v>
      </c>
      <c r="BF110" t="s">
        <v>8715</v>
      </c>
      <c r="BG110">
        <v>0</v>
      </c>
      <c r="BH110" t="s">
        <v>8716</v>
      </c>
      <c r="BI110">
        <v>0</v>
      </c>
      <c r="BJ110" t="s">
        <v>8717</v>
      </c>
      <c r="BK110">
        <v>0</v>
      </c>
      <c r="BL110" t="s">
        <v>11623</v>
      </c>
      <c r="BM110" t="s">
        <v>8719</v>
      </c>
      <c r="BV110">
        <v>3002</v>
      </c>
      <c r="BW110" t="s">
        <v>8721</v>
      </c>
      <c r="BX110" t="s">
        <v>8823</v>
      </c>
      <c r="BY110" t="s">
        <v>8723</v>
      </c>
      <c r="BZ110" t="s">
        <v>8724</v>
      </c>
      <c r="CA110" t="s">
        <v>11624</v>
      </c>
      <c r="CB110" t="s">
        <v>8725</v>
      </c>
      <c r="CD110" t="s">
        <v>8726</v>
      </c>
      <c r="CE110" t="s">
        <v>11625</v>
      </c>
      <c r="CF110" t="s">
        <v>8727</v>
      </c>
      <c r="CG110" t="s">
        <v>8786</v>
      </c>
      <c r="CH110" t="s">
        <v>8729</v>
      </c>
      <c r="CI110" t="s">
        <v>11626</v>
      </c>
      <c r="CJ110" t="s">
        <v>8731</v>
      </c>
      <c r="CK110">
        <v>0</v>
      </c>
      <c r="CL110" t="s">
        <v>8732</v>
      </c>
      <c r="CN110" t="s">
        <v>8733</v>
      </c>
    </row>
    <row r="111" spans="1:92" ht="15.75" customHeight="1" x14ac:dyDescent="0.3">
      <c r="A111" s="5">
        <f>COUNTIFS(Entradas!$A$2:$A$3372,L111,Entradas!$AD$2:$AD$3372,"noticias")</f>
        <v>0</v>
      </c>
      <c r="B111" s="5">
        <f>COUNTIFS(Entradas!$A$2:$A$3372,L111,Entradas!$AD$2:$AD$3372,"materiales")</f>
        <v>0</v>
      </c>
      <c r="C111" s="5">
        <f>COUNTIFS(Entradas!$A$2:$A$3372,L111,Entradas!$AD$2:$AD$3372,"agenda")</f>
        <v>0</v>
      </c>
      <c r="D111" s="5">
        <f>COUNTIFS(Entradas!$A$2:$A$3372,L111,Entradas!$AD$2:$AD$3372,"agenda",Entradas!$P$2:$P$3372,"completado")</f>
        <v>0</v>
      </c>
      <c r="E111" s="5">
        <f>COUNTIFS(Entradas!$A$2:$A$3372,L111,Entradas!$AD$2:$AD$3372,"agenda",Entradas!$F$2:$F$3372,"interna")</f>
        <v>0</v>
      </c>
      <c r="F111" s="5">
        <f>COUNTIFS(Entradas!$A$2:$A$3372,L111,Entradas!$AD$2:$AD$3372,"agenda",Entradas!$F$2:$F$3372,"abierta a la comunidad")</f>
        <v>0</v>
      </c>
      <c r="G111" s="5">
        <f>COUNTIFS(Entradas!$A$2:$A$3372,L111,Entradas!$AD$2:$AD$3372,"agenda",Entradas!$E$2:$E$3372,"1")</f>
        <v>0</v>
      </c>
      <c r="H111" s="5">
        <f>COUNTIFS(Entradas!$A$2:$A$3372,L111,Entradas!$AD$2:$AD$3372,"agenda",Entradas!$E$2:$E$3372,"2")</f>
        <v>0</v>
      </c>
      <c r="I111" s="5">
        <f>COUNTIFS(Entradas!$A$2:$A$3372,L111,Entradas!$AD$2:$AD$3372,"agenda",Entradas!$E$2:$E$3372,"3")</f>
        <v>0</v>
      </c>
      <c r="J111" s="5">
        <f>COUNTIFS(Entradas!$A$2:$A$3372,L111,Entradas!$AD$2:$AD$3372,"agenda",Entradas!$E$2:$E$3372,"4")</f>
        <v>0</v>
      </c>
      <c r="L111">
        <v>1336</v>
      </c>
      <c r="M111" t="s">
        <v>13498</v>
      </c>
      <c r="N111" t="s">
        <v>13499</v>
      </c>
      <c r="O111" t="s">
        <v>13500</v>
      </c>
      <c r="P111" s="6">
        <v>42513.622569444444</v>
      </c>
      <c r="Q111">
        <v>0</v>
      </c>
      <c r="R111" t="s">
        <v>13498</v>
      </c>
      <c r="S111" t="s">
        <v>13498</v>
      </c>
      <c r="W111" t="s">
        <v>8703</v>
      </c>
      <c r="X111" t="s">
        <v>8704</v>
      </c>
      <c r="Y111" t="s">
        <v>8705</v>
      </c>
      <c r="Z111">
        <v>0</v>
      </c>
      <c r="AA111" t="s">
        <v>8703</v>
      </c>
      <c r="AB111" t="s">
        <v>8706</v>
      </c>
      <c r="AC111">
        <v>0</v>
      </c>
      <c r="AF111" t="s">
        <v>13501</v>
      </c>
      <c r="AG111" t="s">
        <v>8707</v>
      </c>
      <c r="AH111" t="s">
        <v>13502</v>
      </c>
      <c r="AU111" t="s">
        <v>13503</v>
      </c>
      <c r="AV111" t="s">
        <v>8709</v>
      </c>
      <c r="AX111">
        <v>7</v>
      </c>
      <c r="AY111" t="s">
        <v>8710</v>
      </c>
      <c r="BB111" t="s">
        <v>8919</v>
      </c>
      <c r="BC111" t="s">
        <v>8712</v>
      </c>
      <c r="BD111" t="s">
        <v>9002</v>
      </c>
      <c r="BE111" t="s">
        <v>8714</v>
      </c>
      <c r="BF111" t="s">
        <v>8715</v>
      </c>
      <c r="BG111">
        <v>1</v>
      </c>
      <c r="BH111" t="s">
        <v>8716</v>
      </c>
      <c r="BI111">
        <v>1</v>
      </c>
      <c r="BJ111" t="s">
        <v>8717</v>
      </c>
      <c r="BK111">
        <v>1</v>
      </c>
      <c r="BM111" t="s">
        <v>8719</v>
      </c>
      <c r="BV111" t="s">
        <v>13504</v>
      </c>
      <c r="BW111" t="s">
        <v>8721</v>
      </c>
      <c r="BX111" t="s">
        <v>8823</v>
      </c>
      <c r="BY111" t="s">
        <v>8723</v>
      </c>
      <c r="BZ111" t="s">
        <v>8724</v>
      </c>
      <c r="CB111" t="s">
        <v>8725</v>
      </c>
      <c r="CC111" t="s">
        <v>13505</v>
      </c>
      <c r="CD111" t="s">
        <v>8726</v>
      </c>
      <c r="CE111" t="s">
        <v>13506</v>
      </c>
      <c r="CF111" t="s">
        <v>8727</v>
      </c>
      <c r="CG111" t="s">
        <v>8899</v>
      </c>
      <c r="CH111" t="s">
        <v>8729</v>
      </c>
      <c r="CJ111" t="s">
        <v>8731</v>
      </c>
      <c r="CK111" t="s">
        <v>1905</v>
      </c>
      <c r="CL111" t="s">
        <v>8732</v>
      </c>
      <c r="CM111" t="s">
        <v>13507</v>
      </c>
      <c r="CN111" t="s">
        <v>8733</v>
      </c>
    </row>
    <row r="112" spans="1:92" ht="15.75" customHeight="1" x14ac:dyDescent="0.3">
      <c r="A112" s="5">
        <f>COUNTIFS(Entradas!$A$2:$A$3372,L112,Entradas!$AD$2:$AD$3372,"noticias")</f>
        <v>0</v>
      </c>
      <c r="B112" s="5">
        <f>COUNTIFS(Entradas!$A$2:$A$3372,L112,Entradas!$AD$2:$AD$3372,"materiales")</f>
        <v>0</v>
      </c>
      <c r="C112" s="5">
        <f>COUNTIFS(Entradas!$A$2:$A$3372,L112,Entradas!$AD$2:$AD$3372,"agenda")</f>
        <v>0</v>
      </c>
      <c r="D112" s="5">
        <f>COUNTIFS(Entradas!$A$2:$A$3372,L112,Entradas!$AD$2:$AD$3372,"agenda",Entradas!$P$2:$P$3372,"completado")</f>
        <v>0</v>
      </c>
      <c r="E112" s="5">
        <f>COUNTIFS(Entradas!$A$2:$A$3372,L112,Entradas!$AD$2:$AD$3372,"agenda",Entradas!$F$2:$F$3372,"interna")</f>
        <v>0</v>
      </c>
      <c r="F112" s="5">
        <f>COUNTIFS(Entradas!$A$2:$A$3372,L112,Entradas!$AD$2:$AD$3372,"agenda",Entradas!$F$2:$F$3372,"abierta a la comunidad")</f>
        <v>0</v>
      </c>
      <c r="G112" s="5">
        <f>COUNTIFS(Entradas!$A$2:$A$3372,L112,Entradas!$AD$2:$AD$3372,"agenda",Entradas!$E$2:$E$3372,"1")</f>
        <v>0</v>
      </c>
      <c r="H112" s="5">
        <f>COUNTIFS(Entradas!$A$2:$A$3372,L112,Entradas!$AD$2:$AD$3372,"agenda",Entradas!$E$2:$E$3372,"2")</f>
        <v>0</v>
      </c>
      <c r="I112" s="5">
        <f>COUNTIFS(Entradas!$A$2:$A$3372,L112,Entradas!$AD$2:$AD$3372,"agenda",Entradas!$E$2:$E$3372,"3")</f>
        <v>0</v>
      </c>
      <c r="J112" s="5">
        <f>COUNTIFS(Entradas!$A$2:$A$3372,L112,Entradas!$AD$2:$AD$3372,"agenda",Entradas!$E$2:$E$3372,"4")</f>
        <v>0</v>
      </c>
      <c r="L112">
        <v>370</v>
      </c>
      <c r="M112" t="s">
        <v>15136</v>
      </c>
      <c r="N112" t="s">
        <v>15137</v>
      </c>
      <c r="O112" t="s">
        <v>15138</v>
      </c>
      <c r="P112" s="6">
        <v>42471.682187500002</v>
      </c>
      <c r="Q112">
        <v>0</v>
      </c>
      <c r="R112" t="s">
        <v>15136</v>
      </c>
      <c r="S112" t="s">
        <v>15136</v>
      </c>
      <c r="W112" t="s">
        <v>8703</v>
      </c>
      <c r="X112" t="s">
        <v>8704</v>
      </c>
      <c r="Y112" t="s">
        <v>8705</v>
      </c>
      <c r="Z112">
        <v>0</v>
      </c>
      <c r="AA112" t="s">
        <v>8703</v>
      </c>
      <c r="AB112" t="s">
        <v>8706</v>
      </c>
      <c r="AC112">
        <v>0</v>
      </c>
      <c r="AF112" t="s">
        <v>15139</v>
      </c>
      <c r="AG112" t="s">
        <v>8707</v>
      </c>
      <c r="AH112" t="s">
        <v>15140</v>
      </c>
      <c r="AI112" t="s">
        <v>15141</v>
      </c>
      <c r="AO112" t="s">
        <v>15142</v>
      </c>
      <c r="AU112" t="s">
        <v>1025</v>
      </c>
      <c r="AV112" t="s">
        <v>8709</v>
      </c>
      <c r="AX112">
        <v>7</v>
      </c>
      <c r="AY112" t="s">
        <v>8710</v>
      </c>
      <c r="BB112" t="s">
        <v>8874</v>
      </c>
      <c r="BC112" t="s">
        <v>8712</v>
      </c>
      <c r="BD112" t="s">
        <v>8875</v>
      </c>
      <c r="BE112" t="s">
        <v>8714</v>
      </c>
      <c r="BF112" t="s">
        <v>8715</v>
      </c>
      <c r="BG112">
        <v>0</v>
      </c>
      <c r="BH112" t="s">
        <v>8716</v>
      </c>
      <c r="BI112">
        <v>1</v>
      </c>
      <c r="BJ112" t="s">
        <v>8717</v>
      </c>
      <c r="BK112">
        <v>1</v>
      </c>
      <c r="BL112" s="2" t="s">
        <v>15143</v>
      </c>
      <c r="BM112" t="s">
        <v>8719</v>
      </c>
      <c r="BV112" t="s">
        <v>15144</v>
      </c>
      <c r="BW112" t="s">
        <v>8721</v>
      </c>
      <c r="BX112" t="s">
        <v>8823</v>
      </c>
      <c r="BY112" t="s">
        <v>8723</v>
      </c>
      <c r="BZ112" t="s">
        <v>8724</v>
      </c>
      <c r="CA112" t="s">
        <v>15145</v>
      </c>
      <c r="CB112" t="s">
        <v>8725</v>
      </c>
      <c r="CC112">
        <v>732210565</v>
      </c>
      <c r="CD112" t="s">
        <v>8726</v>
      </c>
      <c r="CE112" t="s">
        <v>15146</v>
      </c>
      <c r="CF112" t="s">
        <v>8727</v>
      </c>
      <c r="CG112" t="s">
        <v>8728</v>
      </c>
      <c r="CH112" t="s">
        <v>8729</v>
      </c>
      <c r="CI112" t="s">
        <v>15147</v>
      </c>
      <c r="CJ112" t="s">
        <v>8731</v>
      </c>
      <c r="CK112">
        <v>0</v>
      </c>
      <c r="CL112" t="s">
        <v>8732</v>
      </c>
      <c r="CN112" t="s">
        <v>8733</v>
      </c>
    </row>
    <row r="113" spans="1:92" ht="15.75" customHeight="1" x14ac:dyDescent="0.3">
      <c r="A113" s="5">
        <f>COUNTIFS(Entradas!$A$2:$A$3372,L113,Entradas!$AD$2:$AD$3372,"noticias")</f>
        <v>0</v>
      </c>
      <c r="B113" s="5">
        <f>COUNTIFS(Entradas!$A$2:$A$3372,L113,Entradas!$AD$2:$AD$3372,"materiales")</f>
        <v>0</v>
      </c>
      <c r="C113" s="5">
        <f>COUNTIFS(Entradas!$A$2:$A$3372,L113,Entradas!$AD$2:$AD$3372,"agenda")</f>
        <v>0</v>
      </c>
      <c r="D113" s="5">
        <f>COUNTIFS(Entradas!$A$2:$A$3372,L113,Entradas!$AD$2:$AD$3372,"agenda",Entradas!$P$2:$P$3372,"completado")</f>
        <v>0</v>
      </c>
      <c r="E113" s="5">
        <f>COUNTIFS(Entradas!$A$2:$A$3372,L113,Entradas!$AD$2:$AD$3372,"agenda",Entradas!$F$2:$F$3372,"interna")</f>
        <v>0</v>
      </c>
      <c r="F113" s="5">
        <f>COUNTIFS(Entradas!$A$2:$A$3372,L113,Entradas!$AD$2:$AD$3372,"agenda",Entradas!$F$2:$F$3372,"abierta a la comunidad")</f>
        <v>0</v>
      </c>
      <c r="G113" s="5">
        <f>COUNTIFS(Entradas!$A$2:$A$3372,L113,Entradas!$AD$2:$AD$3372,"agenda",Entradas!$E$2:$E$3372,"1")</f>
        <v>0</v>
      </c>
      <c r="H113" s="5">
        <f>COUNTIFS(Entradas!$A$2:$A$3372,L113,Entradas!$AD$2:$AD$3372,"agenda",Entradas!$E$2:$E$3372,"2")</f>
        <v>0</v>
      </c>
      <c r="I113" s="5">
        <f>COUNTIFS(Entradas!$A$2:$A$3372,L113,Entradas!$AD$2:$AD$3372,"agenda",Entradas!$E$2:$E$3372,"3")</f>
        <v>0</v>
      </c>
      <c r="J113" s="5">
        <f>COUNTIFS(Entradas!$A$2:$A$3372,L113,Entradas!$AD$2:$AD$3372,"agenda",Entradas!$E$2:$E$3372,"4")</f>
        <v>0</v>
      </c>
      <c r="L113">
        <v>810</v>
      </c>
      <c r="M113" t="s">
        <v>15326</v>
      </c>
      <c r="N113" t="s">
        <v>15327</v>
      </c>
      <c r="O113" t="s">
        <v>15328</v>
      </c>
      <c r="P113" s="6">
        <v>42494.730243055557</v>
      </c>
      <c r="Q113">
        <v>0</v>
      </c>
      <c r="R113" t="s">
        <v>15326</v>
      </c>
      <c r="S113" t="s">
        <v>15326</v>
      </c>
      <c r="W113" t="s">
        <v>8703</v>
      </c>
      <c r="X113" t="s">
        <v>8704</v>
      </c>
      <c r="Y113" t="s">
        <v>8705</v>
      </c>
      <c r="Z113">
        <v>0</v>
      </c>
      <c r="AA113" t="s">
        <v>8703</v>
      </c>
      <c r="AB113" t="s">
        <v>8706</v>
      </c>
      <c r="AC113">
        <v>0</v>
      </c>
      <c r="AF113" t="s">
        <v>15329</v>
      </c>
      <c r="AG113" t="s">
        <v>8707</v>
      </c>
      <c r="AH113" t="s">
        <v>15330</v>
      </c>
      <c r="AI113" t="s">
        <v>15331</v>
      </c>
      <c r="AO113" t="s">
        <v>15332</v>
      </c>
      <c r="AU113" t="s">
        <v>279</v>
      </c>
      <c r="AV113" t="s">
        <v>8709</v>
      </c>
      <c r="AX113">
        <v>7</v>
      </c>
      <c r="AY113" t="s">
        <v>8710</v>
      </c>
      <c r="BB113" t="s">
        <v>15333</v>
      </c>
      <c r="BC113" t="s">
        <v>8712</v>
      </c>
      <c r="BD113" t="s">
        <v>9055</v>
      </c>
      <c r="BE113" t="s">
        <v>8714</v>
      </c>
      <c r="BF113" t="s">
        <v>8715</v>
      </c>
      <c r="BG113">
        <v>1</v>
      </c>
      <c r="BH113" t="s">
        <v>8716</v>
      </c>
      <c r="BI113">
        <v>0</v>
      </c>
      <c r="BJ113" t="s">
        <v>8717</v>
      </c>
      <c r="BK113">
        <v>1</v>
      </c>
      <c r="BL113" t="s">
        <v>15334</v>
      </c>
      <c r="BM113" t="s">
        <v>8719</v>
      </c>
      <c r="BV113">
        <v>16582</v>
      </c>
      <c r="BW113" t="s">
        <v>8721</v>
      </c>
      <c r="BX113" t="s">
        <v>8823</v>
      </c>
      <c r="BY113" t="s">
        <v>8723</v>
      </c>
      <c r="BZ113" t="s">
        <v>8724</v>
      </c>
      <c r="CA113" t="s">
        <v>15335</v>
      </c>
      <c r="CB113" t="s">
        <v>8725</v>
      </c>
      <c r="CC113" t="s">
        <v>15336</v>
      </c>
      <c r="CD113" t="s">
        <v>8726</v>
      </c>
      <c r="CE113" t="s">
        <v>15337</v>
      </c>
      <c r="CF113" t="s">
        <v>8727</v>
      </c>
      <c r="CG113" t="s">
        <v>8825</v>
      </c>
      <c r="CH113" t="s">
        <v>8729</v>
      </c>
      <c r="CI113" t="s">
        <v>15338</v>
      </c>
      <c r="CJ113" t="s">
        <v>8731</v>
      </c>
      <c r="CK113">
        <v>0</v>
      </c>
      <c r="CL113" t="s">
        <v>8732</v>
      </c>
      <c r="CN113" t="s">
        <v>8733</v>
      </c>
    </row>
    <row r="114" spans="1:92" ht="15.75" customHeight="1" x14ac:dyDescent="0.3">
      <c r="A114" s="5">
        <f>COUNTIFS(Entradas!$A$2:$A$3372,L114,Entradas!$AD$2:$AD$3372,"noticias")</f>
        <v>0</v>
      </c>
      <c r="B114" s="5">
        <f>COUNTIFS(Entradas!$A$2:$A$3372,L114,Entradas!$AD$2:$AD$3372,"materiales")</f>
        <v>0</v>
      </c>
      <c r="C114" s="5">
        <f>COUNTIFS(Entradas!$A$2:$A$3372,L114,Entradas!$AD$2:$AD$3372,"agenda")</f>
        <v>4</v>
      </c>
      <c r="D114" s="5">
        <f>COUNTIFS(Entradas!$A$2:$A$3372,L114,Entradas!$AD$2:$AD$3372,"agenda",Entradas!$P$2:$P$3372,"completado")</f>
        <v>0</v>
      </c>
      <c r="E114" s="5">
        <f>COUNTIFS(Entradas!$A$2:$A$3372,L114,Entradas!$AD$2:$AD$3372,"agenda",Entradas!$F$2:$F$3372,"interna")</f>
        <v>2</v>
      </c>
      <c r="F114" s="5">
        <f>COUNTIFS(Entradas!$A$2:$A$3372,L114,Entradas!$AD$2:$AD$3372,"agenda",Entradas!$F$2:$F$3372,"abierta a la comunidad")</f>
        <v>2</v>
      </c>
      <c r="G114" s="5">
        <f>COUNTIFS(Entradas!$A$2:$A$3372,L114,Entradas!$AD$2:$AD$3372,"agenda",Entradas!$E$2:$E$3372,"1")</f>
        <v>1</v>
      </c>
      <c r="H114" s="5">
        <f>COUNTIFS(Entradas!$A$2:$A$3372,L114,Entradas!$AD$2:$AD$3372,"agenda",Entradas!$E$2:$E$3372,"2")</f>
        <v>1</v>
      </c>
      <c r="I114" s="5">
        <f>COUNTIFS(Entradas!$A$2:$A$3372,L114,Entradas!$AD$2:$AD$3372,"agenda",Entradas!$E$2:$E$3372,"3")</f>
        <v>1</v>
      </c>
      <c r="J114" s="5">
        <f>COUNTIFS(Entradas!$A$2:$A$3372,L114,Entradas!$AD$2:$AD$3372,"agenda",Entradas!$E$2:$E$3372,"4")</f>
        <v>1</v>
      </c>
      <c r="L114">
        <v>335</v>
      </c>
      <c r="M114" t="s">
        <v>15734</v>
      </c>
      <c r="N114" t="s">
        <v>15735</v>
      </c>
      <c r="O114" t="s">
        <v>15736</v>
      </c>
      <c r="P114" s="6">
        <v>42468.519699074073</v>
      </c>
      <c r="Q114">
        <v>0</v>
      </c>
      <c r="R114" t="s">
        <v>15734</v>
      </c>
      <c r="S114" t="s">
        <v>15734</v>
      </c>
      <c r="W114" t="s">
        <v>8703</v>
      </c>
      <c r="X114" t="s">
        <v>8704</v>
      </c>
      <c r="Y114" t="s">
        <v>8705</v>
      </c>
      <c r="Z114">
        <v>0</v>
      </c>
      <c r="AA114" t="s">
        <v>8703</v>
      </c>
      <c r="AB114" t="s">
        <v>8706</v>
      </c>
      <c r="AC114">
        <v>0</v>
      </c>
      <c r="AF114" t="s">
        <v>15737</v>
      </c>
      <c r="AG114" t="s">
        <v>8707</v>
      </c>
      <c r="AH114" t="s">
        <v>15738</v>
      </c>
      <c r="AI114" t="s">
        <v>15739</v>
      </c>
      <c r="AO114" t="s">
        <v>15740</v>
      </c>
      <c r="AU114" t="s">
        <v>15741</v>
      </c>
      <c r="AV114" t="s">
        <v>8709</v>
      </c>
      <c r="AX114">
        <v>7</v>
      </c>
      <c r="AY114" t="s">
        <v>8710</v>
      </c>
      <c r="BB114" t="s">
        <v>8907</v>
      </c>
      <c r="BC114" t="s">
        <v>8712</v>
      </c>
      <c r="BD114" t="s">
        <v>9013</v>
      </c>
      <c r="BE114" t="s">
        <v>8714</v>
      </c>
      <c r="BF114" t="s">
        <v>8715</v>
      </c>
      <c r="BG114">
        <v>1</v>
      </c>
      <c r="BH114" t="s">
        <v>8716</v>
      </c>
      <c r="BI114">
        <v>1</v>
      </c>
      <c r="BJ114" t="s">
        <v>8717</v>
      </c>
      <c r="BK114">
        <v>1</v>
      </c>
      <c r="BM114" t="s">
        <v>8719</v>
      </c>
      <c r="BV114" t="s">
        <v>15742</v>
      </c>
      <c r="BW114" t="s">
        <v>8721</v>
      </c>
      <c r="BX114" t="s">
        <v>8823</v>
      </c>
      <c r="BY114" t="s">
        <v>8723</v>
      </c>
      <c r="BZ114" t="s">
        <v>8724</v>
      </c>
      <c r="CA114" t="s">
        <v>15743</v>
      </c>
      <c r="CB114" t="s">
        <v>8725</v>
      </c>
      <c r="CC114" t="s">
        <v>15744</v>
      </c>
      <c r="CD114" t="s">
        <v>8726</v>
      </c>
      <c r="CE114" t="s">
        <v>15734</v>
      </c>
      <c r="CF114" t="s">
        <v>8727</v>
      </c>
      <c r="CG114" t="s">
        <v>8825</v>
      </c>
      <c r="CH114" t="s">
        <v>8729</v>
      </c>
      <c r="CI114" t="s">
        <v>15745</v>
      </c>
      <c r="CJ114" t="s">
        <v>8731</v>
      </c>
      <c r="CK114">
        <v>0</v>
      </c>
      <c r="CL114" t="s">
        <v>8732</v>
      </c>
      <c r="CM114" t="s">
        <v>15746</v>
      </c>
      <c r="CN114" t="s">
        <v>8733</v>
      </c>
    </row>
    <row r="115" spans="1:92" ht="15.75" customHeight="1" x14ac:dyDescent="0.3">
      <c r="A115" s="5">
        <f>COUNTIFS(Entradas!$A$2:$A$3372,L115,Entradas!$AD$2:$AD$3372,"noticias")</f>
        <v>0</v>
      </c>
      <c r="B115" s="5">
        <f>COUNTIFS(Entradas!$A$2:$A$3372,L115,Entradas!$AD$2:$AD$3372,"materiales")</f>
        <v>0</v>
      </c>
      <c r="C115" s="5">
        <f>COUNTIFS(Entradas!$A$2:$A$3372,L115,Entradas!$AD$2:$AD$3372,"agenda")</f>
        <v>0</v>
      </c>
      <c r="D115" s="5">
        <f>COUNTIFS(Entradas!$A$2:$A$3372,L115,Entradas!$AD$2:$AD$3372,"agenda",Entradas!$P$2:$P$3372,"completado")</f>
        <v>0</v>
      </c>
      <c r="E115" s="5">
        <f>COUNTIFS(Entradas!$A$2:$A$3372,L115,Entradas!$AD$2:$AD$3372,"agenda",Entradas!$F$2:$F$3372,"interna")</f>
        <v>0</v>
      </c>
      <c r="F115" s="5">
        <f>COUNTIFS(Entradas!$A$2:$A$3372,L115,Entradas!$AD$2:$AD$3372,"agenda",Entradas!$F$2:$F$3372,"abierta a la comunidad")</f>
        <v>0</v>
      </c>
      <c r="G115" s="5">
        <f>COUNTIFS(Entradas!$A$2:$A$3372,L115,Entradas!$AD$2:$AD$3372,"agenda",Entradas!$E$2:$E$3372,"1")</f>
        <v>0</v>
      </c>
      <c r="H115" s="5">
        <f>COUNTIFS(Entradas!$A$2:$A$3372,L115,Entradas!$AD$2:$AD$3372,"agenda",Entradas!$E$2:$E$3372,"2")</f>
        <v>0</v>
      </c>
      <c r="I115" s="5">
        <f>COUNTIFS(Entradas!$A$2:$A$3372,L115,Entradas!$AD$2:$AD$3372,"agenda",Entradas!$E$2:$E$3372,"3")</f>
        <v>0</v>
      </c>
      <c r="J115" s="5">
        <f>COUNTIFS(Entradas!$A$2:$A$3372,L115,Entradas!$AD$2:$AD$3372,"agenda",Entradas!$E$2:$E$3372,"4")</f>
        <v>0</v>
      </c>
      <c r="L115">
        <v>729</v>
      </c>
      <c r="M115" t="s">
        <v>17082</v>
      </c>
      <c r="N115" t="s">
        <v>17083</v>
      </c>
      <c r="O115" t="s">
        <v>17084</v>
      </c>
      <c r="P115" s="6">
        <v>42489.625277777777</v>
      </c>
      <c r="Q115">
        <v>0</v>
      </c>
      <c r="R115" t="s">
        <v>17082</v>
      </c>
      <c r="S115" t="s">
        <v>17082</v>
      </c>
      <c r="W115" t="s">
        <v>8703</v>
      </c>
      <c r="X115" t="s">
        <v>8704</v>
      </c>
      <c r="Y115" t="s">
        <v>8705</v>
      </c>
      <c r="Z115">
        <v>0</v>
      </c>
      <c r="AA115" t="s">
        <v>8703</v>
      </c>
      <c r="AB115" t="s">
        <v>8706</v>
      </c>
      <c r="AC115">
        <v>0</v>
      </c>
      <c r="AF115" t="s">
        <v>17085</v>
      </c>
      <c r="AG115" t="s">
        <v>8707</v>
      </c>
      <c r="AH115" t="s">
        <v>17086</v>
      </c>
      <c r="AI115" t="s">
        <v>17087</v>
      </c>
      <c r="AO115" t="s">
        <v>17088</v>
      </c>
      <c r="AU115" t="s">
        <v>4948</v>
      </c>
      <c r="AV115" t="s">
        <v>8709</v>
      </c>
      <c r="AX115">
        <v>7</v>
      </c>
      <c r="AY115" t="s">
        <v>8710</v>
      </c>
      <c r="BB115" t="s">
        <v>9001</v>
      </c>
      <c r="BC115" t="s">
        <v>8712</v>
      </c>
      <c r="BD115" t="s">
        <v>8780</v>
      </c>
      <c r="BE115" t="s">
        <v>8714</v>
      </c>
      <c r="BF115" t="s">
        <v>8715</v>
      </c>
      <c r="BG115">
        <v>0</v>
      </c>
      <c r="BH115" t="s">
        <v>8716</v>
      </c>
      <c r="BI115">
        <v>1</v>
      </c>
      <c r="BJ115" t="s">
        <v>8717</v>
      </c>
      <c r="BK115">
        <v>0</v>
      </c>
      <c r="BL115" t="s">
        <v>17089</v>
      </c>
      <c r="BM115" t="s">
        <v>8719</v>
      </c>
      <c r="BV115" t="s">
        <v>17090</v>
      </c>
      <c r="BW115" t="s">
        <v>8721</v>
      </c>
      <c r="BX115" t="s">
        <v>8823</v>
      </c>
      <c r="BY115" t="s">
        <v>8723</v>
      </c>
      <c r="BZ115" t="s">
        <v>8724</v>
      </c>
      <c r="CA115" t="s">
        <v>17091</v>
      </c>
      <c r="CB115" t="s">
        <v>8725</v>
      </c>
      <c r="CC115">
        <v>2491685</v>
      </c>
      <c r="CD115" t="s">
        <v>8726</v>
      </c>
      <c r="CE115" t="s">
        <v>17082</v>
      </c>
      <c r="CF115" t="s">
        <v>8727</v>
      </c>
      <c r="CG115" t="s">
        <v>8728</v>
      </c>
      <c r="CH115" t="s">
        <v>8729</v>
      </c>
      <c r="CI115" t="s">
        <v>17092</v>
      </c>
      <c r="CJ115" t="s">
        <v>8731</v>
      </c>
      <c r="CK115" t="s">
        <v>342</v>
      </c>
      <c r="CL115" t="s">
        <v>8732</v>
      </c>
      <c r="CM115" t="s">
        <v>17093</v>
      </c>
      <c r="CN115" t="s">
        <v>8733</v>
      </c>
    </row>
    <row r="116" spans="1:92" ht="15.75" customHeight="1" x14ac:dyDescent="0.3">
      <c r="A116" s="5">
        <f>COUNTIFS(Entradas!$A$2:$A$3372,L116,Entradas!$AD$2:$AD$3372,"noticias")</f>
        <v>0</v>
      </c>
      <c r="B116" s="5">
        <f>COUNTIFS(Entradas!$A$2:$A$3372,L116,Entradas!$AD$2:$AD$3372,"materiales")</f>
        <v>0</v>
      </c>
      <c r="C116" s="5">
        <f>COUNTIFS(Entradas!$A$2:$A$3372,L116,Entradas!$AD$2:$AD$3372,"agenda")</f>
        <v>0</v>
      </c>
      <c r="D116" s="5">
        <f>COUNTIFS(Entradas!$A$2:$A$3372,L116,Entradas!$AD$2:$AD$3372,"agenda",Entradas!$P$2:$P$3372,"completado")</f>
        <v>0</v>
      </c>
      <c r="E116" s="5">
        <f>COUNTIFS(Entradas!$A$2:$A$3372,L116,Entradas!$AD$2:$AD$3372,"agenda",Entradas!$F$2:$F$3372,"interna")</f>
        <v>0</v>
      </c>
      <c r="F116" s="5">
        <f>COUNTIFS(Entradas!$A$2:$A$3372,L116,Entradas!$AD$2:$AD$3372,"agenda",Entradas!$F$2:$F$3372,"abierta a la comunidad")</f>
        <v>0</v>
      </c>
      <c r="G116" s="5">
        <f>COUNTIFS(Entradas!$A$2:$A$3372,L116,Entradas!$AD$2:$AD$3372,"agenda",Entradas!$E$2:$E$3372,"1")</f>
        <v>0</v>
      </c>
      <c r="H116" s="5">
        <f>COUNTIFS(Entradas!$A$2:$A$3372,L116,Entradas!$AD$2:$AD$3372,"agenda",Entradas!$E$2:$E$3372,"2")</f>
        <v>0</v>
      </c>
      <c r="I116" s="5">
        <f>COUNTIFS(Entradas!$A$2:$A$3372,L116,Entradas!$AD$2:$AD$3372,"agenda",Entradas!$E$2:$E$3372,"3")</f>
        <v>0</v>
      </c>
      <c r="J116" s="5">
        <f>COUNTIFS(Entradas!$A$2:$A$3372,L116,Entradas!$AD$2:$AD$3372,"agenda",Entradas!$E$2:$E$3372,"4")</f>
        <v>0</v>
      </c>
      <c r="L116">
        <v>998</v>
      </c>
      <c r="M116" t="s">
        <v>11625</v>
      </c>
      <c r="N116" t="s">
        <v>17460</v>
      </c>
      <c r="O116" t="s">
        <v>17461</v>
      </c>
      <c r="P116" s="6">
        <v>42502.890023148146</v>
      </c>
      <c r="Q116">
        <v>0</v>
      </c>
      <c r="R116" t="s">
        <v>11625</v>
      </c>
      <c r="S116" t="s">
        <v>11625</v>
      </c>
      <c r="W116" t="s">
        <v>8703</v>
      </c>
      <c r="X116" t="s">
        <v>8704</v>
      </c>
      <c r="Y116" t="s">
        <v>8705</v>
      </c>
      <c r="Z116">
        <v>0</v>
      </c>
      <c r="AA116" t="s">
        <v>8703</v>
      </c>
      <c r="AB116" t="s">
        <v>8706</v>
      </c>
      <c r="AC116">
        <v>0</v>
      </c>
      <c r="AF116" t="s">
        <v>17462</v>
      </c>
      <c r="AG116" t="s">
        <v>8707</v>
      </c>
      <c r="AH116" t="s">
        <v>17463</v>
      </c>
      <c r="AU116" t="s">
        <v>4326</v>
      </c>
      <c r="AV116" t="s">
        <v>8709</v>
      </c>
      <c r="AX116">
        <v>7</v>
      </c>
      <c r="AY116" t="s">
        <v>8710</v>
      </c>
      <c r="BB116" t="s">
        <v>17464</v>
      </c>
      <c r="BC116" t="s">
        <v>8712</v>
      </c>
      <c r="BD116" t="s">
        <v>8875</v>
      </c>
      <c r="BE116" t="s">
        <v>8714</v>
      </c>
      <c r="BF116" t="s">
        <v>8715</v>
      </c>
      <c r="BG116">
        <v>0</v>
      </c>
      <c r="BH116" t="s">
        <v>8716</v>
      </c>
      <c r="BI116">
        <v>0</v>
      </c>
      <c r="BJ116" t="s">
        <v>8717</v>
      </c>
      <c r="BK116">
        <v>0</v>
      </c>
      <c r="BL116" t="s">
        <v>17465</v>
      </c>
      <c r="BM116" t="s">
        <v>8719</v>
      </c>
      <c r="BV116" t="s">
        <v>17466</v>
      </c>
      <c r="BW116" t="s">
        <v>8721</v>
      </c>
      <c r="BX116" t="s">
        <v>8823</v>
      </c>
      <c r="BY116" t="s">
        <v>8723</v>
      </c>
      <c r="BZ116" t="s">
        <v>8724</v>
      </c>
      <c r="CB116" t="s">
        <v>8725</v>
      </c>
      <c r="CC116">
        <v>2232156</v>
      </c>
      <c r="CD116" t="s">
        <v>8726</v>
      </c>
      <c r="CF116" t="s">
        <v>8727</v>
      </c>
      <c r="CG116" t="s">
        <v>8786</v>
      </c>
      <c r="CH116" t="s">
        <v>8729</v>
      </c>
      <c r="CI116" t="s">
        <v>11626</v>
      </c>
      <c r="CJ116" t="s">
        <v>8731</v>
      </c>
      <c r="CK116">
        <v>0</v>
      </c>
      <c r="CL116" t="s">
        <v>8732</v>
      </c>
      <c r="CN116" t="s">
        <v>8733</v>
      </c>
    </row>
    <row r="117" spans="1:92" ht="15.75" customHeight="1" x14ac:dyDescent="0.3">
      <c r="A117" s="5">
        <f>COUNTIFS(Entradas!$A$2:$A$3372,L117,Entradas!$AD$2:$AD$3372,"noticias")</f>
        <v>0</v>
      </c>
      <c r="B117" s="5">
        <f>COUNTIFS(Entradas!$A$2:$A$3372,L117,Entradas!$AD$2:$AD$3372,"materiales")</f>
        <v>0</v>
      </c>
      <c r="C117" s="5">
        <f>COUNTIFS(Entradas!$A$2:$A$3372,L117,Entradas!$AD$2:$AD$3372,"agenda")</f>
        <v>0</v>
      </c>
      <c r="D117" s="5">
        <f>COUNTIFS(Entradas!$A$2:$A$3372,L117,Entradas!$AD$2:$AD$3372,"agenda",Entradas!$P$2:$P$3372,"completado")</f>
        <v>0</v>
      </c>
      <c r="E117" s="5">
        <f>COUNTIFS(Entradas!$A$2:$A$3372,L117,Entradas!$AD$2:$AD$3372,"agenda",Entradas!$F$2:$F$3372,"interna")</f>
        <v>0</v>
      </c>
      <c r="F117" s="5">
        <f>COUNTIFS(Entradas!$A$2:$A$3372,L117,Entradas!$AD$2:$AD$3372,"agenda",Entradas!$F$2:$F$3372,"abierta a la comunidad")</f>
        <v>0</v>
      </c>
      <c r="G117" s="5">
        <f>COUNTIFS(Entradas!$A$2:$A$3372,L117,Entradas!$AD$2:$AD$3372,"agenda",Entradas!$E$2:$E$3372,"1")</f>
        <v>0</v>
      </c>
      <c r="H117" s="5">
        <f>COUNTIFS(Entradas!$A$2:$A$3372,L117,Entradas!$AD$2:$AD$3372,"agenda",Entradas!$E$2:$E$3372,"2")</f>
        <v>0</v>
      </c>
      <c r="I117" s="5">
        <f>COUNTIFS(Entradas!$A$2:$A$3372,L117,Entradas!$AD$2:$AD$3372,"agenda",Entradas!$E$2:$E$3372,"3")</f>
        <v>0</v>
      </c>
      <c r="J117" s="5">
        <f>COUNTIFS(Entradas!$A$2:$A$3372,L117,Entradas!$AD$2:$AD$3372,"agenda",Entradas!$E$2:$E$3372,"4")</f>
        <v>0</v>
      </c>
      <c r="L117">
        <v>1046</v>
      </c>
      <c r="M117" t="s">
        <v>18038</v>
      </c>
      <c r="N117" t="s">
        <v>18039</v>
      </c>
      <c r="O117" t="s">
        <v>18040</v>
      </c>
      <c r="P117" s="6">
        <v>42506.170868055553</v>
      </c>
      <c r="Q117">
        <v>0</v>
      </c>
      <c r="R117" t="s">
        <v>18038</v>
      </c>
      <c r="S117" t="s">
        <v>18038</v>
      </c>
      <c r="W117" t="s">
        <v>8703</v>
      </c>
      <c r="X117" t="s">
        <v>8704</v>
      </c>
      <c r="Y117" t="s">
        <v>8705</v>
      </c>
      <c r="Z117">
        <v>0</v>
      </c>
      <c r="AA117" t="s">
        <v>8703</v>
      </c>
      <c r="AB117" t="s">
        <v>8706</v>
      </c>
      <c r="AC117">
        <v>0</v>
      </c>
      <c r="AF117" t="s">
        <v>18041</v>
      </c>
      <c r="AG117" t="s">
        <v>8707</v>
      </c>
      <c r="AH117" t="s">
        <v>18042</v>
      </c>
      <c r="AU117" t="s">
        <v>18043</v>
      </c>
      <c r="AV117" t="s">
        <v>8709</v>
      </c>
      <c r="AX117">
        <v>7</v>
      </c>
      <c r="AY117" t="s">
        <v>8710</v>
      </c>
      <c r="BB117" t="s">
        <v>9037</v>
      </c>
      <c r="BC117" t="s">
        <v>8712</v>
      </c>
      <c r="BD117" t="s">
        <v>8920</v>
      </c>
      <c r="BE117" t="s">
        <v>8714</v>
      </c>
      <c r="BF117" t="s">
        <v>8715</v>
      </c>
      <c r="BG117">
        <v>0</v>
      </c>
      <c r="BH117" t="s">
        <v>8716</v>
      </c>
      <c r="BI117">
        <v>1</v>
      </c>
      <c r="BJ117" t="s">
        <v>8717</v>
      </c>
      <c r="BK117">
        <v>1</v>
      </c>
      <c r="BL117" s="2" t="s">
        <v>18044</v>
      </c>
      <c r="BM117" t="s">
        <v>8719</v>
      </c>
      <c r="BW117" t="s">
        <v>8721</v>
      </c>
      <c r="BX117" t="s">
        <v>8823</v>
      </c>
      <c r="BY117" t="s">
        <v>8723</v>
      </c>
      <c r="BZ117" t="s">
        <v>8724</v>
      </c>
      <c r="CA117" t="s">
        <v>18045</v>
      </c>
      <c r="CB117" t="s">
        <v>8725</v>
      </c>
      <c r="CC117">
        <v>752576000</v>
      </c>
      <c r="CD117" t="s">
        <v>8726</v>
      </c>
      <c r="CE117" t="s">
        <v>18046</v>
      </c>
      <c r="CF117" t="s">
        <v>8727</v>
      </c>
      <c r="CG117" t="s">
        <v>8825</v>
      </c>
      <c r="CH117" t="s">
        <v>8729</v>
      </c>
      <c r="CJ117" t="s">
        <v>8731</v>
      </c>
      <c r="CK117" t="s">
        <v>342</v>
      </c>
      <c r="CL117" t="s">
        <v>8732</v>
      </c>
      <c r="CM117" t="s">
        <v>9193</v>
      </c>
      <c r="CN117" t="s">
        <v>8733</v>
      </c>
    </row>
    <row r="118" spans="1:92" ht="15.75" customHeight="1" x14ac:dyDescent="0.3">
      <c r="A118" s="5">
        <f>COUNTIFS(Entradas!$A$2:$A$3372,L118,Entradas!$AD$2:$AD$3372,"noticias")</f>
        <v>0</v>
      </c>
      <c r="B118" s="5">
        <f>COUNTIFS(Entradas!$A$2:$A$3372,L118,Entradas!$AD$2:$AD$3372,"materiales")</f>
        <v>0</v>
      </c>
      <c r="C118" s="5">
        <f>COUNTIFS(Entradas!$A$2:$A$3372,L118,Entradas!$AD$2:$AD$3372,"agenda")</f>
        <v>0</v>
      </c>
      <c r="D118" s="5">
        <f>COUNTIFS(Entradas!$A$2:$A$3372,L118,Entradas!$AD$2:$AD$3372,"agenda",Entradas!$P$2:$P$3372,"completado")</f>
        <v>0</v>
      </c>
      <c r="E118" s="5">
        <f>COUNTIFS(Entradas!$A$2:$A$3372,L118,Entradas!$AD$2:$AD$3372,"agenda",Entradas!$F$2:$F$3372,"interna")</f>
        <v>0</v>
      </c>
      <c r="F118" s="5">
        <f>COUNTIFS(Entradas!$A$2:$A$3372,L118,Entradas!$AD$2:$AD$3372,"agenda",Entradas!$F$2:$F$3372,"abierta a la comunidad")</f>
        <v>0</v>
      </c>
      <c r="G118" s="5">
        <f>COUNTIFS(Entradas!$A$2:$A$3372,L118,Entradas!$AD$2:$AD$3372,"agenda",Entradas!$E$2:$E$3372,"1")</f>
        <v>0</v>
      </c>
      <c r="H118" s="5">
        <f>COUNTIFS(Entradas!$A$2:$A$3372,L118,Entradas!$AD$2:$AD$3372,"agenda",Entradas!$E$2:$E$3372,"2")</f>
        <v>0</v>
      </c>
      <c r="I118" s="5">
        <f>COUNTIFS(Entradas!$A$2:$A$3372,L118,Entradas!$AD$2:$AD$3372,"agenda",Entradas!$E$2:$E$3372,"3")</f>
        <v>0</v>
      </c>
      <c r="J118" s="5">
        <f>COUNTIFS(Entradas!$A$2:$A$3372,L118,Entradas!$AD$2:$AD$3372,"agenda",Entradas!$E$2:$E$3372,"4")</f>
        <v>0</v>
      </c>
      <c r="L118">
        <v>291</v>
      </c>
      <c r="M118" t="s">
        <v>18264</v>
      </c>
      <c r="N118" t="s">
        <v>18264</v>
      </c>
      <c r="O118" t="s">
        <v>18265</v>
      </c>
      <c r="P118" s="6">
        <v>42465.826840277776</v>
      </c>
      <c r="Q118">
        <v>0</v>
      </c>
      <c r="R118" t="s">
        <v>18264</v>
      </c>
      <c r="S118" t="s">
        <v>18264</v>
      </c>
      <c r="W118" t="s">
        <v>8703</v>
      </c>
      <c r="X118" t="s">
        <v>8704</v>
      </c>
      <c r="Y118" t="s">
        <v>8705</v>
      </c>
      <c r="Z118">
        <v>0</v>
      </c>
      <c r="AA118" t="s">
        <v>8703</v>
      </c>
      <c r="AB118" t="s">
        <v>8706</v>
      </c>
      <c r="AC118">
        <v>0</v>
      </c>
      <c r="AF118" t="s">
        <v>18266</v>
      </c>
      <c r="AG118" t="s">
        <v>8707</v>
      </c>
      <c r="AH118" t="s">
        <v>18267</v>
      </c>
      <c r="AU118" t="s">
        <v>18268</v>
      </c>
      <c r="AV118" t="s">
        <v>8709</v>
      </c>
      <c r="AX118">
        <v>7</v>
      </c>
      <c r="AY118" t="s">
        <v>8710</v>
      </c>
      <c r="BB118" t="s">
        <v>8874</v>
      </c>
      <c r="BC118" t="s">
        <v>8712</v>
      </c>
      <c r="BD118" t="s">
        <v>8875</v>
      </c>
      <c r="BE118" t="s">
        <v>8714</v>
      </c>
      <c r="BF118" t="s">
        <v>8715</v>
      </c>
      <c r="BG118">
        <v>0</v>
      </c>
      <c r="BH118" t="s">
        <v>8716</v>
      </c>
      <c r="BI118">
        <v>0</v>
      </c>
      <c r="BJ118" t="s">
        <v>8717</v>
      </c>
      <c r="BK118">
        <v>1</v>
      </c>
      <c r="BL118" s="2" t="s">
        <v>18269</v>
      </c>
      <c r="BM118" t="s">
        <v>8719</v>
      </c>
      <c r="BV118">
        <v>33081</v>
      </c>
      <c r="BW118" t="s">
        <v>8721</v>
      </c>
      <c r="BX118" t="s">
        <v>8823</v>
      </c>
      <c r="BY118" t="s">
        <v>8723</v>
      </c>
      <c r="BZ118" t="s">
        <v>8724</v>
      </c>
      <c r="CA118" t="s">
        <v>18270</v>
      </c>
      <c r="CB118" t="s">
        <v>8725</v>
      </c>
      <c r="CD118" t="s">
        <v>8726</v>
      </c>
      <c r="CE118" t="s">
        <v>18271</v>
      </c>
      <c r="CF118" t="s">
        <v>8727</v>
      </c>
      <c r="CG118" t="s">
        <v>8825</v>
      </c>
      <c r="CH118" t="s">
        <v>8729</v>
      </c>
      <c r="CI118" t="s">
        <v>18272</v>
      </c>
      <c r="CJ118" t="s">
        <v>8731</v>
      </c>
      <c r="CK118">
        <v>0</v>
      </c>
      <c r="CL118" t="s">
        <v>8732</v>
      </c>
      <c r="CN118" t="s">
        <v>8733</v>
      </c>
    </row>
    <row r="119" spans="1:92" ht="15.75" customHeight="1" x14ac:dyDescent="0.3">
      <c r="A119" s="5">
        <f>COUNTIFS(Entradas!$A$2:$A$3372,L119,Entradas!$AD$2:$AD$3372,"noticias")</f>
        <v>0</v>
      </c>
      <c r="B119" s="5">
        <f>COUNTIFS(Entradas!$A$2:$A$3372,L119,Entradas!$AD$2:$AD$3372,"materiales")</f>
        <v>0</v>
      </c>
      <c r="C119" s="5">
        <f>COUNTIFS(Entradas!$A$2:$A$3372,L119,Entradas!$AD$2:$AD$3372,"agenda")</f>
        <v>0</v>
      </c>
      <c r="D119" s="5">
        <f>COUNTIFS(Entradas!$A$2:$A$3372,L119,Entradas!$AD$2:$AD$3372,"agenda",Entradas!$P$2:$P$3372,"completado")</f>
        <v>0</v>
      </c>
      <c r="E119" s="5">
        <f>COUNTIFS(Entradas!$A$2:$A$3372,L119,Entradas!$AD$2:$AD$3372,"agenda",Entradas!$F$2:$F$3372,"interna")</f>
        <v>0</v>
      </c>
      <c r="F119" s="5">
        <f>COUNTIFS(Entradas!$A$2:$A$3372,L119,Entradas!$AD$2:$AD$3372,"agenda",Entradas!$F$2:$F$3372,"abierta a la comunidad")</f>
        <v>0</v>
      </c>
      <c r="G119" s="5">
        <f>COUNTIFS(Entradas!$A$2:$A$3372,L119,Entradas!$AD$2:$AD$3372,"agenda",Entradas!$E$2:$E$3372,"1")</f>
        <v>0</v>
      </c>
      <c r="H119" s="5">
        <f>COUNTIFS(Entradas!$A$2:$A$3372,L119,Entradas!$AD$2:$AD$3372,"agenda",Entradas!$E$2:$E$3372,"2")</f>
        <v>0</v>
      </c>
      <c r="I119" s="5">
        <f>COUNTIFS(Entradas!$A$2:$A$3372,L119,Entradas!$AD$2:$AD$3372,"agenda",Entradas!$E$2:$E$3372,"3")</f>
        <v>0</v>
      </c>
      <c r="J119" s="5">
        <f>COUNTIFS(Entradas!$A$2:$A$3372,L119,Entradas!$AD$2:$AD$3372,"agenda",Entradas!$E$2:$E$3372,"4")</f>
        <v>0</v>
      </c>
      <c r="L119">
        <v>698</v>
      </c>
      <c r="M119" t="s">
        <v>18976</v>
      </c>
      <c r="N119" t="s">
        <v>18977</v>
      </c>
      <c r="O119" t="s">
        <v>18978</v>
      </c>
      <c r="P119" s="6">
        <v>42487.853900462964</v>
      </c>
      <c r="Q119">
        <v>0</v>
      </c>
      <c r="R119" t="s">
        <v>18976</v>
      </c>
      <c r="S119" t="s">
        <v>18976</v>
      </c>
      <c r="W119" t="s">
        <v>8703</v>
      </c>
      <c r="X119" t="s">
        <v>8704</v>
      </c>
      <c r="Y119" t="s">
        <v>8705</v>
      </c>
      <c r="Z119">
        <v>0</v>
      </c>
      <c r="AA119" t="s">
        <v>8703</v>
      </c>
      <c r="AB119" t="s">
        <v>8706</v>
      </c>
      <c r="AC119">
        <v>0</v>
      </c>
      <c r="AF119" t="s">
        <v>18979</v>
      </c>
      <c r="AG119" t="s">
        <v>8707</v>
      </c>
      <c r="AH119" t="s">
        <v>18980</v>
      </c>
      <c r="AO119" t="s">
        <v>18981</v>
      </c>
      <c r="AU119" t="s">
        <v>279</v>
      </c>
      <c r="AV119" t="s">
        <v>8709</v>
      </c>
      <c r="AX119">
        <v>7</v>
      </c>
      <c r="AY119" t="s">
        <v>8710</v>
      </c>
      <c r="BB119" t="s">
        <v>18982</v>
      </c>
      <c r="BC119" t="s">
        <v>8712</v>
      </c>
      <c r="BD119" t="s">
        <v>8875</v>
      </c>
      <c r="BE119" t="s">
        <v>8714</v>
      </c>
      <c r="BF119" t="s">
        <v>8715</v>
      </c>
      <c r="BG119">
        <v>1</v>
      </c>
      <c r="BH119" t="s">
        <v>8716</v>
      </c>
      <c r="BI119">
        <v>1</v>
      </c>
      <c r="BJ119" t="s">
        <v>8717</v>
      </c>
      <c r="BK119">
        <v>1</v>
      </c>
      <c r="BL119" s="2" t="s">
        <v>18983</v>
      </c>
      <c r="BM119" t="s">
        <v>8719</v>
      </c>
      <c r="BV119">
        <v>16600</v>
      </c>
      <c r="BW119" t="s">
        <v>8721</v>
      </c>
      <c r="BX119" t="s">
        <v>8823</v>
      </c>
      <c r="BY119" t="s">
        <v>8723</v>
      </c>
      <c r="BZ119" t="s">
        <v>8724</v>
      </c>
      <c r="CA119" t="s">
        <v>18984</v>
      </c>
      <c r="CB119" t="s">
        <v>8725</v>
      </c>
      <c r="CC119">
        <v>752332713</v>
      </c>
      <c r="CD119" t="s">
        <v>8726</v>
      </c>
      <c r="CE119" t="s">
        <v>18985</v>
      </c>
      <c r="CF119" t="s">
        <v>8727</v>
      </c>
      <c r="CG119" t="s">
        <v>8825</v>
      </c>
      <c r="CH119" t="s">
        <v>8729</v>
      </c>
      <c r="CJ119" t="s">
        <v>8731</v>
      </c>
      <c r="CK119" t="s">
        <v>5497</v>
      </c>
      <c r="CL119" t="s">
        <v>8732</v>
      </c>
      <c r="CM119" t="s">
        <v>18986</v>
      </c>
      <c r="CN119" t="s">
        <v>8733</v>
      </c>
    </row>
    <row r="120" spans="1:92" ht="15.75" customHeight="1" x14ac:dyDescent="0.3">
      <c r="A120" s="5">
        <f>COUNTIFS(Entradas!$A$2:$A$3372,L120,Entradas!$AD$2:$AD$3372,"noticias")</f>
        <v>0</v>
      </c>
      <c r="B120" s="5">
        <f>COUNTIFS(Entradas!$A$2:$A$3372,L120,Entradas!$AD$2:$AD$3372,"materiales")</f>
        <v>0</v>
      </c>
      <c r="C120" s="5">
        <f>COUNTIFS(Entradas!$A$2:$A$3372,L120,Entradas!$AD$2:$AD$3372,"agenda")</f>
        <v>0</v>
      </c>
      <c r="D120" s="5">
        <f>COUNTIFS(Entradas!$A$2:$A$3372,L120,Entradas!$AD$2:$AD$3372,"agenda",Entradas!$P$2:$P$3372,"completado")</f>
        <v>0</v>
      </c>
      <c r="E120" s="5">
        <f>COUNTIFS(Entradas!$A$2:$A$3372,L120,Entradas!$AD$2:$AD$3372,"agenda",Entradas!$F$2:$F$3372,"interna")</f>
        <v>0</v>
      </c>
      <c r="F120" s="5">
        <f>COUNTIFS(Entradas!$A$2:$A$3372,L120,Entradas!$AD$2:$AD$3372,"agenda",Entradas!$F$2:$F$3372,"abierta a la comunidad")</f>
        <v>0</v>
      </c>
      <c r="G120" s="5">
        <f>COUNTIFS(Entradas!$A$2:$A$3372,L120,Entradas!$AD$2:$AD$3372,"agenda",Entradas!$E$2:$E$3372,"1")</f>
        <v>0</v>
      </c>
      <c r="H120" s="5">
        <f>COUNTIFS(Entradas!$A$2:$A$3372,L120,Entradas!$AD$2:$AD$3372,"agenda",Entradas!$E$2:$E$3372,"2")</f>
        <v>0</v>
      </c>
      <c r="I120" s="5">
        <f>COUNTIFS(Entradas!$A$2:$A$3372,L120,Entradas!$AD$2:$AD$3372,"agenda",Entradas!$E$2:$E$3372,"3")</f>
        <v>0</v>
      </c>
      <c r="J120" s="5">
        <f>COUNTIFS(Entradas!$A$2:$A$3372,L120,Entradas!$AD$2:$AD$3372,"agenda",Entradas!$E$2:$E$3372,"4")</f>
        <v>0</v>
      </c>
      <c r="L120">
        <v>657</v>
      </c>
      <c r="M120" t="s">
        <v>18996</v>
      </c>
      <c r="N120" t="s">
        <v>18997</v>
      </c>
      <c r="O120" t="s">
        <v>18998</v>
      </c>
      <c r="P120" s="6">
        <v>42486.032037037039</v>
      </c>
      <c r="Q120">
        <v>0</v>
      </c>
      <c r="R120" t="s">
        <v>18996</v>
      </c>
      <c r="S120" t="s">
        <v>18996</v>
      </c>
      <c r="W120" t="s">
        <v>8703</v>
      </c>
      <c r="X120" t="s">
        <v>8704</v>
      </c>
      <c r="Y120" t="s">
        <v>8705</v>
      </c>
      <c r="Z120">
        <v>0</v>
      </c>
      <c r="AA120" t="s">
        <v>8703</v>
      </c>
      <c r="AB120" t="s">
        <v>8706</v>
      </c>
      <c r="AC120">
        <v>0</v>
      </c>
      <c r="AF120" t="s">
        <v>18999</v>
      </c>
      <c r="AG120" t="s">
        <v>8707</v>
      </c>
      <c r="AH120" t="s">
        <v>19000</v>
      </c>
      <c r="AU120" t="s">
        <v>1025</v>
      </c>
      <c r="AV120" t="s">
        <v>8709</v>
      </c>
      <c r="AX120">
        <v>7</v>
      </c>
      <c r="AY120" t="s">
        <v>8710</v>
      </c>
      <c r="BB120" t="s">
        <v>8981</v>
      </c>
      <c r="BC120" t="s">
        <v>8712</v>
      </c>
      <c r="BD120">
        <v>0</v>
      </c>
      <c r="BE120" t="s">
        <v>8714</v>
      </c>
      <c r="BF120" t="s">
        <v>8715</v>
      </c>
      <c r="BG120">
        <v>1</v>
      </c>
      <c r="BH120" t="s">
        <v>8716</v>
      </c>
      <c r="BI120">
        <v>0</v>
      </c>
      <c r="BJ120" t="s">
        <v>8717</v>
      </c>
      <c r="BK120">
        <v>0</v>
      </c>
      <c r="BM120" t="s">
        <v>8719</v>
      </c>
      <c r="BV120">
        <v>16518</v>
      </c>
      <c r="BW120" t="s">
        <v>8721</v>
      </c>
      <c r="BX120" t="s">
        <v>8823</v>
      </c>
      <c r="BY120" t="s">
        <v>8723</v>
      </c>
      <c r="BZ120" t="s">
        <v>8724</v>
      </c>
      <c r="CB120" t="s">
        <v>8725</v>
      </c>
      <c r="CC120">
        <v>732226461</v>
      </c>
      <c r="CD120" t="s">
        <v>8726</v>
      </c>
      <c r="CE120" t="s">
        <v>19001</v>
      </c>
      <c r="CF120" t="s">
        <v>8727</v>
      </c>
      <c r="CG120" t="s">
        <v>8825</v>
      </c>
      <c r="CH120" t="s">
        <v>8729</v>
      </c>
      <c r="CJ120" t="s">
        <v>8731</v>
      </c>
      <c r="CK120">
        <v>0</v>
      </c>
      <c r="CL120" t="s">
        <v>8732</v>
      </c>
      <c r="CN120" t="s">
        <v>8733</v>
      </c>
    </row>
    <row r="121" spans="1:92" ht="15.75" customHeight="1" x14ac:dyDescent="0.3">
      <c r="A121" s="5">
        <f>COUNTIFS(Entradas!$A$2:$A$3372,L121,Entradas!$AD$2:$AD$3372,"noticias")</f>
        <v>0</v>
      </c>
      <c r="B121" s="5">
        <f>COUNTIFS(Entradas!$A$2:$A$3372,L121,Entradas!$AD$2:$AD$3372,"materiales")</f>
        <v>0</v>
      </c>
      <c r="C121" s="5">
        <f>COUNTIFS(Entradas!$A$2:$A$3372,L121,Entradas!$AD$2:$AD$3372,"agenda")</f>
        <v>0</v>
      </c>
      <c r="D121" s="5">
        <f>COUNTIFS(Entradas!$A$2:$A$3372,L121,Entradas!$AD$2:$AD$3372,"agenda",Entradas!$P$2:$P$3372,"completado")</f>
        <v>0</v>
      </c>
      <c r="E121" s="5">
        <f>COUNTIFS(Entradas!$A$2:$A$3372,L121,Entradas!$AD$2:$AD$3372,"agenda",Entradas!$F$2:$F$3372,"interna")</f>
        <v>0</v>
      </c>
      <c r="F121" s="5">
        <f>COUNTIFS(Entradas!$A$2:$A$3372,L121,Entradas!$AD$2:$AD$3372,"agenda",Entradas!$F$2:$F$3372,"abierta a la comunidad")</f>
        <v>0</v>
      </c>
      <c r="G121" s="5">
        <f>COUNTIFS(Entradas!$A$2:$A$3372,L121,Entradas!$AD$2:$AD$3372,"agenda",Entradas!$E$2:$E$3372,"1")</f>
        <v>0</v>
      </c>
      <c r="H121" s="5">
        <f>COUNTIFS(Entradas!$A$2:$A$3372,L121,Entradas!$AD$2:$AD$3372,"agenda",Entradas!$E$2:$E$3372,"2")</f>
        <v>0</v>
      </c>
      <c r="I121" s="5">
        <f>COUNTIFS(Entradas!$A$2:$A$3372,L121,Entradas!$AD$2:$AD$3372,"agenda",Entradas!$E$2:$E$3372,"3")</f>
        <v>0</v>
      </c>
      <c r="J121" s="5">
        <f>COUNTIFS(Entradas!$A$2:$A$3372,L121,Entradas!$AD$2:$AD$3372,"agenda",Entradas!$E$2:$E$3372,"4")</f>
        <v>0</v>
      </c>
      <c r="L121">
        <v>530</v>
      </c>
      <c r="M121" t="s">
        <v>19002</v>
      </c>
      <c r="N121" t="s">
        <v>19003</v>
      </c>
      <c r="O121" t="s">
        <v>19004</v>
      </c>
      <c r="P121" s="6">
        <v>42479.179618055554</v>
      </c>
      <c r="Q121">
        <v>0</v>
      </c>
      <c r="R121" t="s">
        <v>19002</v>
      </c>
      <c r="S121" t="s">
        <v>19002</v>
      </c>
      <c r="W121" t="s">
        <v>8703</v>
      </c>
      <c r="X121" t="s">
        <v>8704</v>
      </c>
      <c r="Y121" t="s">
        <v>8705</v>
      </c>
      <c r="Z121">
        <v>0</v>
      </c>
      <c r="AA121" t="s">
        <v>8703</v>
      </c>
      <c r="AB121" t="s">
        <v>8706</v>
      </c>
      <c r="AC121">
        <v>0</v>
      </c>
      <c r="AF121" t="s">
        <v>19005</v>
      </c>
      <c r="AG121" t="s">
        <v>8707</v>
      </c>
      <c r="AH121" t="s">
        <v>19006</v>
      </c>
      <c r="AU121" t="s">
        <v>1025</v>
      </c>
      <c r="AV121" t="s">
        <v>8709</v>
      </c>
      <c r="AX121">
        <v>7</v>
      </c>
      <c r="AY121" t="s">
        <v>8710</v>
      </c>
      <c r="BB121" t="s">
        <v>19007</v>
      </c>
      <c r="BC121" t="s">
        <v>8712</v>
      </c>
      <c r="BD121" t="s">
        <v>9175</v>
      </c>
      <c r="BE121" t="s">
        <v>8714</v>
      </c>
      <c r="BF121" t="s">
        <v>8715</v>
      </c>
      <c r="BG121">
        <v>0</v>
      </c>
      <c r="BH121" t="s">
        <v>8716</v>
      </c>
      <c r="BI121">
        <v>1</v>
      </c>
      <c r="BJ121" t="s">
        <v>8717</v>
      </c>
      <c r="BK121">
        <v>1</v>
      </c>
      <c r="BL121" t="s">
        <v>19008</v>
      </c>
      <c r="BM121" t="s">
        <v>8719</v>
      </c>
      <c r="BW121" t="s">
        <v>8721</v>
      </c>
      <c r="BX121" t="s">
        <v>8823</v>
      </c>
      <c r="BY121" t="s">
        <v>8723</v>
      </c>
      <c r="BZ121" t="s">
        <v>8724</v>
      </c>
      <c r="CA121" t="s">
        <v>19009</v>
      </c>
      <c r="CB121" t="s">
        <v>8725</v>
      </c>
      <c r="CC121">
        <v>732220529</v>
      </c>
      <c r="CD121" t="s">
        <v>8726</v>
      </c>
      <c r="CE121" t="s">
        <v>19010</v>
      </c>
      <c r="CF121" t="s">
        <v>8727</v>
      </c>
      <c r="CG121" t="s">
        <v>9136</v>
      </c>
      <c r="CH121" t="s">
        <v>8729</v>
      </c>
      <c r="CI121" t="s">
        <v>19011</v>
      </c>
      <c r="CJ121" t="s">
        <v>8731</v>
      </c>
      <c r="CK121" t="s">
        <v>1293</v>
      </c>
      <c r="CL121" t="s">
        <v>8732</v>
      </c>
      <c r="CM121" t="s">
        <v>4982</v>
      </c>
      <c r="CN121" t="s">
        <v>8733</v>
      </c>
    </row>
    <row r="122" spans="1:92" ht="15.75" customHeight="1" x14ac:dyDescent="0.3">
      <c r="A122" s="5">
        <f>COUNTIFS(Entradas!$A$2:$A$3372,L122,Entradas!$AD$2:$AD$3372,"noticias")</f>
        <v>0</v>
      </c>
      <c r="B122" s="5">
        <f>COUNTIFS(Entradas!$A$2:$A$3372,L122,Entradas!$AD$2:$AD$3372,"materiales")</f>
        <v>0</v>
      </c>
      <c r="C122" s="5">
        <f>COUNTIFS(Entradas!$A$2:$A$3372,L122,Entradas!$AD$2:$AD$3372,"agenda")</f>
        <v>3</v>
      </c>
      <c r="D122" s="5">
        <f>COUNTIFS(Entradas!$A$2:$A$3372,L122,Entradas!$AD$2:$AD$3372,"agenda",Entradas!$P$2:$P$3372,"completado")</f>
        <v>2</v>
      </c>
      <c r="E122" s="5">
        <f>COUNTIFS(Entradas!$A$2:$A$3372,L122,Entradas!$AD$2:$AD$3372,"agenda",Entradas!$F$2:$F$3372,"interna")</f>
        <v>2</v>
      </c>
      <c r="F122" s="5">
        <f>COUNTIFS(Entradas!$A$2:$A$3372,L122,Entradas!$AD$2:$AD$3372,"agenda",Entradas!$F$2:$F$3372,"abierta a la comunidad")</f>
        <v>1</v>
      </c>
      <c r="G122" s="5">
        <f>COUNTIFS(Entradas!$A$2:$A$3372,L122,Entradas!$AD$2:$AD$3372,"agenda",Entradas!$E$2:$E$3372,"1")</f>
        <v>1</v>
      </c>
      <c r="H122" s="5">
        <f>COUNTIFS(Entradas!$A$2:$A$3372,L122,Entradas!$AD$2:$AD$3372,"agenda",Entradas!$E$2:$E$3372,"2")</f>
        <v>0</v>
      </c>
      <c r="I122" s="5">
        <f>COUNTIFS(Entradas!$A$2:$A$3372,L122,Entradas!$AD$2:$AD$3372,"agenda",Entradas!$E$2:$E$3372,"3")</f>
        <v>1</v>
      </c>
      <c r="J122" s="5">
        <f>COUNTIFS(Entradas!$A$2:$A$3372,L122,Entradas!$AD$2:$AD$3372,"agenda",Entradas!$E$2:$E$3372,"4")</f>
        <v>1</v>
      </c>
      <c r="L122">
        <v>1296</v>
      </c>
      <c r="M122" t="s">
        <v>19099</v>
      </c>
      <c r="N122" t="s">
        <v>19100</v>
      </c>
      <c r="O122" t="s">
        <v>19101</v>
      </c>
      <c r="P122" s="6">
        <v>42512.669606481482</v>
      </c>
      <c r="Q122">
        <v>0</v>
      </c>
      <c r="R122" t="s">
        <v>19099</v>
      </c>
      <c r="S122" t="s">
        <v>19099</v>
      </c>
      <c r="W122" t="s">
        <v>8703</v>
      </c>
      <c r="X122" t="s">
        <v>8704</v>
      </c>
      <c r="Y122" t="s">
        <v>8705</v>
      </c>
      <c r="Z122">
        <v>0</v>
      </c>
      <c r="AA122" t="s">
        <v>8703</v>
      </c>
      <c r="AB122" t="s">
        <v>8706</v>
      </c>
      <c r="AC122">
        <v>0</v>
      </c>
      <c r="AF122" t="s">
        <v>19102</v>
      </c>
      <c r="AG122" t="s">
        <v>8707</v>
      </c>
      <c r="AH122" t="s">
        <v>19103</v>
      </c>
      <c r="AU122" t="s">
        <v>754</v>
      </c>
      <c r="AV122" t="s">
        <v>8709</v>
      </c>
      <c r="AX122">
        <v>7</v>
      </c>
      <c r="AY122" t="s">
        <v>8710</v>
      </c>
      <c r="BB122" t="s">
        <v>9701</v>
      </c>
      <c r="BC122" t="s">
        <v>8712</v>
      </c>
      <c r="BD122" t="s">
        <v>9055</v>
      </c>
      <c r="BE122" t="s">
        <v>8714</v>
      </c>
      <c r="BF122" t="s">
        <v>8715</v>
      </c>
      <c r="BG122">
        <v>1</v>
      </c>
      <c r="BH122" t="s">
        <v>8716</v>
      </c>
      <c r="BI122">
        <v>1</v>
      </c>
      <c r="BJ122" t="s">
        <v>8717</v>
      </c>
      <c r="BK122">
        <v>1</v>
      </c>
      <c r="BL122" t="s">
        <v>19104</v>
      </c>
      <c r="BM122" t="s">
        <v>8719</v>
      </c>
      <c r="BV122">
        <v>2994</v>
      </c>
      <c r="BW122" t="s">
        <v>8721</v>
      </c>
      <c r="BX122" t="s">
        <v>8823</v>
      </c>
      <c r="BY122" t="s">
        <v>8723</v>
      </c>
      <c r="BZ122" t="s">
        <v>8724</v>
      </c>
      <c r="CB122" t="s">
        <v>8725</v>
      </c>
      <c r="CC122" t="s">
        <v>19105</v>
      </c>
      <c r="CD122" t="s">
        <v>8726</v>
      </c>
      <c r="CE122" t="s">
        <v>19106</v>
      </c>
      <c r="CF122" t="s">
        <v>8727</v>
      </c>
      <c r="CG122" t="s">
        <v>8899</v>
      </c>
      <c r="CH122" t="s">
        <v>8729</v>
      </c>
      <c r="CI122" t="s">
        <v>19107</v>
      </c>
      <c r="CJ122" t="s">
        <v>8731</v>
      </c>
      <c r="CK122" t="s">
        <v>8786</v>
      </c>
      <c r="CL122" t="s">
        <v>8732</v>
      </c>
      <c r="CM122" t="s">
        <v>19108</v>
      </c>
      <c r="CN122" t="s">
        <v>8733</v>
      </c>
    </row>
    <row r="123" spans="1:92" ht="15.75" customHeight="1" x14ac:dyDescent="0.3">
      <c r="A123" s="5">
        <f>COUNTIFS(Entradas!$A$2:$A$3372,L123,Entradas!$AD$2:$AD$3372,"noticias")</f>
        <v>0</v>
      </c>
      <c r="B123" s="5">
        <f>COUNTIFS(Entradas!$A$2:$A$3372,L123,Entradas!$AD$2:$AD$3372,"materiales")</f>
        <v>2</v>
      </c>
      <c r="C123" s="5">
        <f>COUNTIFS(Entradas!$A$2:$A$3372,L123,Entradas!$AD$2:$AD$3372,"agenda")</f>
        <v>4</v>
      </c>
      <c r="D123" s="5">
        <f>COUNTIFS(Entradas!$A$2:$A$3372,L123,Entradas!$AD$2:$AD$3372,"agenda",Entradas!$P$2:$P$3372,"completado")</f>
        <v>4</v>
      </c>
      <c r="E123" s="5">
        <f>COUNTIFS(Entradas!$A$2:$A$3372,L123,Entradas!$AD$2:$AD$3372,"agenda",Entradas!$F$2:$F$3372,"interna")</f>
        <v>0</v>
      </c>
      <c r="F123" s="5">
        <f>COUNTIFS(Entradas!$A$2:$A$3372,L123,Entradas!$AD$2:$AD$3372,"agenda",Entradas!$F$2:$F$3372,"abierta a la comunidad")</f>
        <v>4</v>
      </c>
      <c r="G123" s="5">
        <f>COUNTIFS(Entradas!$A$2:$A$3372,L123,Entradas!$AD$2:$AD$3372,"agenda",Entradas!$E$2:$E$3372,"1")</f>
        <v>0</v>
      </c>
      <c r="H123" s="5">
        <f>COUNTIFS(Entradas!$A$2:$A$3372,L123,Entradas!$AD$2:$AD$3372,"agenda",Entradas!$E$2:$E$3372,"2")</f>
        <v>1</v>
      </c>
      <c r="I123" s="5">
        <f>COUNTIFS(Entradas!$A$2:$A$3372,L123,Entradas!$AD$2:$AD$3372,"agenda",Entradas!$E$2:$E$3372,"3")</f>
        <v>0</v>
      </c>
      <c r="J123" s="5">
        <f>COUNTIFS(Entradas!$A$2:$A$3372,L123,Entradas!$AD$2:$AD$3372,"agenda",Entradas!$E$2:$E$3372,"4")</f>
        <v>3</v>
      </c>
      <c r="L123">
        <v>734</v>
      </c>
      <c r="M123" t="s">
        <v>19648</v>
      </c>
      <c r="N123" t="s">
        <v>19649</v>
      </c>
      <c r="O123" t="s">
        <v>7294</v>
      </c>
      <c r="P123" s="6">
        <v>42491.842812499999</v>
      </c>
      <c r="Q123">
        <v>0</v>
      </c>
      <c r="R123" t="s">
        <v>19648</v>
      </c>
      <c r="S123" t="s">
        <v>19648</v>
      </c>
      <c r="W123" t="s">
        <v>8703</v>
      </c>
      <c r="X123" t="s">
        <v>8704</v>
      </c>
      <c r="Y123" t="s">
        <v>8705</v>
      </c>
      <c r="Z123">
        <v>0</v>
      </c>
      <c r="AA123" t="s">
        <v>8703</v>
      </c>
      <c r="AB123" t="s">
        <v>8706</v>
      </c>
      <c r="AC123">
        <v>0</v>
      </c>
      <c r="AF123" t="s">
        <v>7291</v>
      </c>
      <c r="AG123" t="s">
        <v>8707</v>
      </c>
      <c r="AH123" t="s">
        <v>19650</v>
      </c>
      <c r="AI123" t="s">
        <v>19651</v>
      </c>
      <c r="AO123" t="s">
        <v>19652</v>
      </c>
      <c r="AU123" t="s">
        <v>19653</v>
      </c>
      <c r="AV123" t="s">
        <v>8709</v>
      </c>
      <c r="AX123">
        <v>7</v>
      </c>
      <c r="AY123" t="s">
        <v>8710</v>
      </c>
      <c r="BB123" t="s">
        <v>10388</v>
      </c>
      <c r="BC123" t="s">
        <v>8712</v>
      </c>
      <c r="BD123" t="s">
        <v>9055</v>
      </c>
      <c r="BE123" t="s">
        <v>8714</v>
      </c>
      <c r="BF123" t="s">
        <v>8715</v>
      </c>
      <c r="BG123">
        <v>0</v>
      </c>
      <c r="BH123" t="s">
        <v>8716</v>
      </c>
      <c r="BI123">
        <v>0</v>
      </c>
      <c r="BJ123" t="s">
        <v>8717</v>
      </c>
      <c r="BK123">
        <v>1</v>
      </c>
      <c r="BL123" t="s">
        <v>19654</v>
      </c>
      <c r="BM123" t="s">
        <v>8719</v>
      </c>
      <c r="BV123" t="s">
        <v>19655</v>
      </c>
      <c r="BW123" t="s">
        <v>8721</v>
      </c>
      <c r="BX123" t="s">
        <v>8823</v>
      </c>
      <c r="BY123" t="s">
        <v>8723</v>
      </c>
      <c r="BZ123" t="s">
        <v>8724</v>
      </c>
      <c r="CB123" t="s">
        <v>8725</v>
      </c>
      <c r="CC123">
        <v>987973788</v>
      </c>
      <c r="CD123" t="s">
        <v>8726</v>
      </c>
      <c r="CE123" t="s">
        <v>19656</v>
      </c>
      <c r="CF123" t="s">
        <v>8727</v>
      </c>
      <c r="CG123" t="s">
        <v>8825</v>
      </c>
      <c r="CH123" t="s">
        <v>8729</v>
      </c>
      <c r="CI123" t="s">
        <v>11289</v>
      </c>
      <c r="CJ123" t="s">
        <v>8731</v>
      </c>
      <c r="CK123">
        <v>0</v>
      </c>
      <c r="CL123" t="s">
        <v>8732</v>
      </c>
      <c r="CN123" t="s">
        <v>8733</v>
      </c>
    </row>
    <row r="124" spans="1:92" ht="15.75" customHeight="1" x14ac:dyDescent="0.3">
      <c r="A124" s="5">
        <f>COUNTIFS(Entradas!$A$2:$A$3372,L124,Entradas!$AD$2:$AD$3372,"noticias")</f>
        <v>0</v>
      </c>
      <c r="B124" s="5">
        <f>COUNTIFS(Entradas!$A$2:$A$3372,L124,Entradas!$AD$2:$AD$3372,"materiales")</f>
        <v>0</v>
      </c>
      <c r="C124" s="5">
        <f>COUNTIFS(Entradas!$A$2:$A$3372,L124,Entradas!$AD$2:$AD$3372,"agenda")</f>
        <v>0</v>
      </c>
      <c r="D124" s="5">
        <f>COUNTIFS(Entradas!$A$2:$A$3372,L124,Entradas!$AD$2:$AD$3372,"agenda",Entradas!$P$2:$P$3372,"completado")</f>
        <v>0</v>
      </c>
      <c r="E124" s="5">
        <f>COUNTIFS(Entradas!$A$2:$A$3372,L124,Entradas!$AD$2:$AD$3372,"agenda",Entradas!$F$2:$F$3372,"interna")</f>
        <v>0</v>
      </c>
      <c r="F124" s="5">
        <f>COUNTIFS(Entradas!$A$2:$A$3372,L124,Entradas!$AD$2:$AD$3372,"agenda",Entradas!$F$2:$F$3372,"abierta a la comunidad")</f>
        <v>0</v>
      </c>
      <c r="G124" s="5">
        <f>COUNTIFS(Entradas!$A$2:$A$3372,L124,Entradas!$AD$2:$AD$3372,"agenda",Entradas!$E$2:$E$3372,"1")</f>
        <v>0</v>
      </c>
      <c r="H124" s="5">
        <f>COUNTIFS(Entradas!$A$2:$A$3372,L124,Entradas!$AD$2:$AD$3372,"agenda",Entradas!$E$2:$E$3372,"2")</f>
        <v>0</v>
      </c>
      <c r="I124" s="5">
        <f>COUNTIFS(Entradas!$A$2:$A$3372,L124,Entradas!$AD$2:$AD$3372,"agenda",Entradas!$E$2:$E$3372,"3")</f>
        <v>0</v>
      </c>
      <c r="J124" s="5">
        <f>COUNTIFS(Entradas!$A$2:$A$3372,L124,Entradas!$AD$2:$AD$3372,"agenda",Entradas!$E$2:$E$3372,"4")</f>
        <v>0</v>
      </c>
      <c r="L124">
        <v>526</v>
      </c>
      <c r="M124" t="s">
        <v>20278</v>
      </c>
      <c r="N124" t="s">
        <v>20279</v>
      </c>
      <c r="O124" t="s">
        <v>20280</v>
      </c>
      <c r="P124" s="6">
        <v>42478.964837962965</v>
      </c>
      <c r="Q124">
        <v>0</v>
      </c>
      <c r="R124" t="s">
        <v>20278</v>
      </c>
      <c r="S124" t="s">
        <v>20278</v>
      </c>
      <c r="W124" t="s">
        <v>8703</v>
      </c>
      <c r="X124" t="s">
        <v>8704</v>
      </c>
      <c r="Y124" t="s">
        <v>8705</v>
      </c>
      <c r="Z124">
        <v>0</v>
      </c>
      <c r="AA124" t="s">
        <v>8703</v>
      </c>
      <c r="AB124" t="s">
        <v>8706</v>
      </c>
      <c r="AC124">
        <v>0</v>
      </c>
      <c r="AF124" t="s">
        <v>20281</v>
      </c>
      <c r="AG124" t="s">
        <v>8707</v>
      </c>
      <c r="AH124" t="s">
        <v>20282</v>
      </c>
      <c r="AI124" t="s">
        <v>20283</v>
      </c>
      <c r="AU124" t="s">
        <v>7580</v>
      </c>
      <c r="AV124" t="s">
        <v>8709</v>
      </c>
      <c r="AX124">
        <v>7</v>
      </c>
      <c r="AY124" t="s">
        <v>8710</v>
      </c>
      <c r="BB124" t="s">
        <v>15953</v>
      </c>
      <c r="BC124" t="s">
        <v>8712</v>
      </c>
      <c r="BD124" t="s">
        <v>8780</v>
      </c>
      <c r="BE124" t="s">
        <v>8714</v>
      </c>
      <c r="BF124" t="s">
        <v>8715</v>
      </c>
      <c r="BG124">
        <v>1</v>
      </c>
      <c r="BH124" t="s">
        <v>8716</v>
      </c>
      <c r="BI124">
        <v>0</v>
      </c>
      <c r="BJ124" t="s">
        <v>8717</v>
      </c>
      <c r="BK124">
        <v>0</v>
      </c>
      <c r="BM124" t="s">
        <v>8719</v>
      </c>
      <c r="BW124" t="s">
        <v>8721</v>
      </c>
      <c r="BX124" t="s">
        <v>8823</v>
      </c>
      <c r="BY124" t="s">
        <v>8723</v>
      </c>
      <c r="BZ124" t="s">
        <v>8724</v>
      </c>
      <c r="CA124" t="s">
        <v>20284</v>
      </c>
      <c r="CB124" t="s">
        <v>8725</v>
      </c>
      <c r="CD124" t="s">
        <v>8726</v>
      </c>
      <c r="CE124" t="s">
        <v>20285</v>
      </c>
      <c r="CF124" t="s">
        <v>8727</v>
      </c>
      <c r="CG124" t="s">
        <v>8825</v>
      </c>
      <c r="CH124" t="s">
        <v>8729</v>
      </c>
      <c r="CJ124" t="s">
        <v>8731</v>
      </c>
      <c r="CK124">
        <v>0</v>
      </c>
      <c r="CL124" t="s">
        <v>8732</v>
      </c>
      <c r="CM124" t="s">
        <v>20286</v>
      </c>
      <c r="CN124" t="s">
        <v>8733</v>
      </c>
    </row>
    <row r="125" spans="1:92" ht="15.75" customHeight="1" x14ac:dyDescent="0.3">
      <c r="A125" s="5">
        <f>COUNTIFS(Entradas!$A$2:$A$3372,L125,Entradas!$AD$2:$AD$3372,"noticias")</f>
        <v>0</v>
      </c>
      <c r="B125" s="5">
        <f>COUNTIFS(Entradas!$A$2:$A$3372,L125,Entradas!$AD$2:$AD$3372,"materiales")</f>
        <v>0</v>
      </c>
      <c r="C125" s="5">
        <f>COUNTIFS(Entradas!$A$2:$A$3372,L125,Entradas!$AD$2:$AD$3372,"agenda")</f>
        <v>5</v>
      </c>
      <c r="D125" s="5">
        <f>COUNTIFS(Entradas!$A$2:$A$3372,L125,Entradas!$AD$2:$AD$3372,"agenda",Entradas!$P$2:$P$3372,"completado")</f>
        <v>4</v>
      </c>
      <c r="E125" s="5">
        <f>COUNTIFS(Entradas!$A$2:$A$3372,L125,Entradas!$AD$2:$AD$3372,"agenda",Entradas!$F$2:$F$3372,"interna")</f>
        <v>4</v>
      </c>
      <c r="F125" s="5">
        <f>COUNTIFS(Entradas!$A$2:$A$3372,L125,Entradas!$AD$2:$AD$3372,"agenda",Entradas!$F$2:$F$3372,"abierta a la comunidad")</f>
        <v>1</v>
      </c>
      <c r="G125" s="5">
        <f>COUNTIFS(Entradas!$A$2:$A$3372,L125,Entradas!$AD$2:$AD$3372,"agenda",Entradas!$E$2:$E$3372,"1")</f>
        <v>1</v>
      </c>
      <c r="H125" s="5">
        <f>COUNTIFS(Entradas!$A$2:$A$3372,L125,Entradas!$AD$2:$AD$3372,"agenda",Entradas!$E$2:$E$3372,"2")</f>
        <v>1</v>
      </c>
      <c r="I125" s="5">
        <f>COUNTIFS(Entradas!$A$2:$A$3372,L125,Entradas!$AD$2:$AD$3372,"agenda",Entradas!$E$2:$E$3372,"3")</f>
        <v>1</v>
      </c>
      <c r="J125" s="5">
        <f>COUNTIFS(Entradas!$A$2:$A$3372,L125,Entradas!$AD$2:$AD$3372,"agenda",Entradas!$E$2:$E$3372,"4")</f>
        <v>2</v>
      </c>
      <c r="L125">
        <v>64</v>
      </c>
      <c r="M125" t="s">
        <v>21157</v>
      </c>
      <c r="N125" t="s">
        <v>21158</v>
      </c>
      <c r="O125" t="s">
        <v>8579</v>
      </c>
      <c r="P125" s="6">
        <v>42450.858356481483</v>
      </c>
      <c r="Q125">
        <v>0</v>
      </c>
      <c r="R125" t="s">
        <v>21157</v>
      </c>
      <c r="S125" t="s">
        <v>21157</v>
      </c>
      <c r="W125" t="s">
        <v>8703</v>
      </c>
      <c r="X125" t="s">
        <v>8704</v>
      </c>
      <c r="Y125" t="s">
        <v>8705</v>
      </c>
      <c r="Z125">
        <v>0</v>
      </c>
      <c r="AA125" t="s">
        <v>8703</v>
      </c>
      <c r="AB125" t="s">
        <v>8706</v>
      </c>
      <c r="AC125">
        <v>0</v>
      </c>
      <c r="AF125" t="s">
        <v>21159</v>
      </c>
      <c r="AG125" t="s">
        <v>8707</v>
      </c>
      <c r="AH125" t="s">
        <v>21160</v>
      </c>
      <c r="AI125" t="s">
        <v>21161</v>
      </c>
      <c r="AU125" t="s">
        <v>4326</v>
      </c>
      <c r="AV125" t="s">
        <v>8709</v>
      </c>
      <c r="AX125">
        <v>7</v>
      </c>
      <c r="AY125" t="s">
        <v>8710</v>
      </c>
      <c r="BB125" t="s">
        <v>10388</v>
      </c>
      <c r="BC125" t="s">
        <v>8712</v>
      </c>
      <c r="BD125" t="s">
        <v>8875</v>
      </c>
      <c r="BE125" t="s">
        <v>8714</v>
      </c>
      <c r="BF125" t="s">
        <v>8715</v>
      </c>
      <c r="BG125">
        <v>1</v>
      </c>
      <c r="BH125" t="s">
        <v>8716</v>
      </c>
      <c r="BI125">
        <v>0</v>
      </c>
      <c r="BJ125" t="s">
        <v>8717</v>
      </c>
      <c r="BK125">
        <v>1</v>
      </c>
      <c r="BL125" t="s">
        <v>21162</v>
      </c>
      <c r="BM125" t="s">
        <v>8719</v>
      </c>
      <c r="BV125" t="s">
        <v>21163</v>
      </c>
      <c r="BW125" t="s">
        <v>8721</v>
      </c>
      <c r="BX125" t="s">
        <v>8823</v>
      </c>
      <c r="BY125" t="s">
        <v>8723</v>
      </c>
      <c r="BZ125" t="s">
        <v>8724</v>
      </c>
      <c r="CA125" t="s">
        <v>9945</v>
      </c>
      <c r="CB125" t="s">
        <v>8725</v>
      </c>
      <c r="CC125">
        <v>999990907</v>
      </c>
      <c r="CD125" t="s">
        <v>8726</v>
      </c>
      <c r="CE125" t="s">
        <v>21157</v>
      </c>
      <c r="CF125" t="s">
        <v>8727</v>
      </c>
      <c r="CG125" t="s">
        <v>8825</v>
      </c>
      <c r="CH125" t="s">
        <v>8729</v>
      </c>
      <c r="CI125" t="s">
        <v>21164</v>
      </c>
      <c r="CJ125" t="s">
        <v>8731</v>
      </c>
      <c r="CK125" t="s">
        <v>9459</v>
      </c>
      <c r="CL125" t="s">
        <v>8732</v>
      </c>
      <c r="CM125" t="s">
        <v>21165</v>
      </c>
      <c r="CN125" t="s">
        <v>8733</v>
      </c>
    </row>
    <row r="126" spans="1:92" ht="15.75" customHeight="1" x14ac:dyDescent="0.3">
      <c r="A126" s="5">
        <f>COUNTIFS(Entradas!$A$2:$A$3372,L126,Entradas!$AD$2:$AD$3372,"noticias")</f>
        <v>0</v>
      </c>
      <c r="B126" s="5">
        <f>COUNTIFS(Entradas!$A$2:$A$3372,L126,Entradas!$AD$2:$AD$3372,"materiales")</f>
        <v>0</v>
      </c>
      <c r="C126" s="5">
        <f>COUNTIFS(Entradas!$A$2:$A$3372,L126,Entradas!$AD$2:$AD$3372,"agenda")</f>
        <v>0</v>
      </c>
      <c r="D126" s="5">
        <f>COUNTIFS(Entradas!$A$2:$A$3372,L126,Entradas!$AD$2:$AD$3372,"agenda",Entradas!$P$2:$P$3372,"completado")</f>
        <v>0</v>
      </c>
      <c r="E126" s="5">
        <f>COUNTIFS(Entradas!$A$2:$A$3372,L126,Entradas!$AD$2:$AD$3372,"agenda",Entradas!$F$2:$F$3372,"interna")</f>
        <v>0</v>
      </c>
      <c r="F126" s="5">
        <f>COUNTIFS(Entradas!$A$2:$A$3372,L126,Entradas!$AD$2:$AD$3372,"agenda",Entradas!$F$2:$F$3372,"abierta a la comunidad")</f>
        <v>0</v>
      </c>
      <c r="G126" s="5">
        <f>COUNTIFS(Entradas!$A$2:$A$3372,L126,Entradas!$AD$2:$AD$3372,"agenda",Entradas!$E$2:$E$3372,"1")</f>
        <v>0</v>
      </c>
      <c r="H126" s="5">
        <f>COUNTIFS(Entradas!$A$2:$A$3372,L126,Entradas!$AD$2:$AD$3372,"agenda",Entradas!$E$2:$E$3372,"2")</f>
        <v>0</v>
      </c>
      <c r="I126" s="5">
        <f>COUNTIFS(Entradas!$A$2:$A$3372,L126,Entradas!$AD$2:$AD$3372,"agenda",Entradas!$E$2:$E$3372,"3")</f>
        <v>0</v>
      </c>
      <c r="J126" s="5">
        <f>COUNTIFS(Entradas!$A$2:$A$3372,L126,Entradas!$AD$2:$AD$3372,"agenda",Entradas!$E$2:$E$3372,"4")</f>
        <v>0</v>
      </c>
      <c r="L126">
        <v>1355</v>
      </c>
      <c r="M126" t="s">
        <v>21284</v>
      </c>
      <c r="N126" t="s">
        <v>21285</v>
      </c>
      <c r="O126" t="s">
        <v>21286</v>
      </c>
      <c r="P126" s="6">
        <v>42513.726851851854</v>
      </c>
      <c r="Q126">
        <v>0</v>
      </c>
      <c r="R126" t="s">
        <v>21284</v>
      </c>
      <c r="S126" t="s">
        <v>21284</v>
      </c>
      <c r="W126" t="s">
        <v>8703</v>
      </c>
      <c r="X126" t="s">
        <v>8704</v>
      </c>
      <c r="Y126" t="s">
        <v>8705</v>
      </c>
      <c r="Z126">
        <v>0</v>
      </c>
      <c r="AA126" t="s">
        <v>8703</v>
      </c>
      <c r="AB126" t="s">
        <v>8706</v>
      </c>
      <c r="AC126">
        <v>0</v>
      </c>
      <c r="AF126" t="s">
        <v>21287</v>
      </c>
      <c r="AG126" t="s">
        <v>8707</v>
      </c>
      <c r="AH126" t="s">
        <v>21288</v>
      </c>
      <c r="AI126" t="s">
        <v>21289</v>
      </c>
      <c r="AU126" t="s">
        <v>754</v>
      </c>
      <c r="AV126" t="s">
        <v>8709</v>
      </c>
      <c r="AX126">
        <v>7</v>
      </c>
      <c r="AY126" t="s">
        <v>8710</v>
      </c>
      <c r="BB126" t="s">
        <v>14831</v>
      </c>
      <c r="BC126" t="s">
        <v>8712</v>
      </c>
      <c r="BD126" t="s">
        <v>8780</v>
      </c>
      <c r="BE126" t="s">
        <v>8714</v>
      </c>
      <c r="BF126" t="s">
        <v>8715</v>
      </c>
      <c r="BG126">
        <v>0</v>
      </c>
      <c r="BH126" t="s">
        <v>8716</v>
      </c>
      <c r="BI126">
        <v>0</v>
      </c>
      <c r="BJ126" t="s">
        <v>8717</v>
      </c>
      <c r="BK126">
        <v>0</v>
      </c>
      <c r="BM126" t="s">
        <v>8719</v>
      </c>
      <c r="BW126" t="s">
        <v>8721</v>
      </c>
      <c r="BX126" t="s">
        <v>8823</v>
      </c>
      <c r="BY126" t="s">
        <v>8723</v>
      </c>
      <c r="BZ126" t="s">
        <v>8724</v>
      </c>
      <c r="CA126" t="s">
        <v>21290</v>
      </c>
      <c r="CB126" t="s">
        <v>8725</v>
      </c>
      <c r="CD126" t="s">
        <v>8726</v>
      </c>
      <c r="CE126" t="s">
        <v>21284</v>
      </c>
      <c r="CF126" t="s">
        <v>8727</v>
      </c>
      <c r="CG126" t="s">
        <v>8825</v>
      </c>
      <c r="CH126" t="s">
        <v>8729</v>
      </c>
      <c r="CI126" t="s">
        <v>13204</v>
      </c>
      <c r="CJ126" t="s">
        <v>8731</v>
      </c>
      <c r="CK126">
        <v>0</v>
      </c>
      <c r="CL126" t="s">
        <v>8732</v>
      </c>
      <c r="CN126" t="s">
        <v>8733</v>
      </c>
    </row>
    <row r="127" spans="1:92" ht="15.75" customHeight="1" x14ac:dyDescent="0.3">
      <c r="A127" s="5">
        <f>COUNTIFS(Entradas!$A$2:$A$3372,L127,Entradas!$AD$2:$AD$3372,"noticias")</f>
        <v>0</v>
      </c>
      <c r="B127" s="5">
        <f>COUNTIFS(Entradas!$A$2:$A$3372,L127,Entradas!$AD$2:$AD$3372,"materiales")</f>
        <v>0</v>
      </c>
      <c r="C127" s="5">
        <f>COUNTIFS(Entradas!$A$2:$A$3372,L127,Entradas!$AD$2:$AD$3372,"agenda")</f>
        <v>0</v>
      </c>
      <c r="D127" s="5">
        <f>COUNTIFS(Entradas!$A$2:$A$3372,L127,Entradas!$AD$2:$AD$3372,"agenda",Entradas!$P$2:$P$3372,"completado")</f>
        <v>0</v>
      </c>
      <c r="E127" s="5">
        <f>COUNTIFS(Entradas!$A$2:$A$3372,L127,Entradas!$AD$2:$AD$3372,"agenda",Entradas!$F$2:$F$3372,"interna")</f>
        <v>0</v>
      </c>
      <c r="F127" s="5">
        <f>COUNTIFS(Entradas!$A$2:$A$3372,L127,Entradas!$AD$2:$AD$3372,"agenda",Entradas!$F$2:$F$3372,"abierta a la comunidad")</f>
        <v>0</v>
      </c>
      <c r="G127" s="5">
        <f>COUNTIFS(Entradas!$A$2:$A$3372,L127,Entradas!$AD$2:$AD$3372,"agenda",Entradas!$E$2:$E$3372,"1")</f>
        <v>0</v>
      </c>
      <c r="H127" s="5">
        <f>COUNTIFS(Entradas!$A$2:$A$3372,L127,Entradas!$AD$2:$AD$3372,"agenda",Entradas!$E$2:$E$3372,"2")</f>
        <v>0</v>
      </c>
      <c r="I127" s="5">
        <f>COUNTIFS(Entradas!$A$2:$A$3372,L127,Entradas!$AD$2:$AD$3372,"agenda",Entradas!$E$2:$E$3372,"3")</f>
        <v>0</v>
      </c>
      <c r="J127" s="5">
        <f>COUNTIFS(Entradas!$A$2:$A$3372,L127,Entradas!$AD$2:$AD$3372,"agenda",Entradas!$E$2:$E$3372,"4")</f>
        <v>0</v>
      </c>
      <c r="L127">
        <v>1003</v>
      </c>
      <c r="M127" t="s">
        <v>21872</v>
      </c>
      <c r="N127" t="s">
        <v>21873</v>
      </c>
      <c r="O127" t="s">
        <v>21874</v>
      </c>
      <c r="P127" s="6">
        <v>42503.128425925926</v>
      </c>
      <c r="Q127">
        <v>0</v>
      </c>
      <c r="R127" t="s">
        <v>21872</v>
      </c>
      <c r="S127" t="s">
        <v>21872</v>
      </c>
      <c r="W127" t="s">
        <v>8703</v>
      </c>
      <c r="X127" t="s">
        <v>8704</v>
      </c>
      <c r="Y127" t="s">
        <v>8705</v>
      </c>
      <c r="Z127">
        <v>0</v>
      </c>
      <c r="AA127" t="s">
        <v>8703</v>
      </c>
      <c r="AB127" t="s">
        <v>8706</v>
      </c>
      <c r="AC127">
        <v>0</v>
      </c>
      <c r="AF127" t="s">
        <v>21875</v>
      </c>
      <c r="AG127" t="s">
        <v>8707</v>
      </c>
      <c r="AH127" t="s">
        <v>21876</v>
      </c>
      <c r="AI127" t="s">
        <v>21877</v>
      </c>
      <c r="AU127" t="s">
        <v>18043</v>
      </c>
      <c r="AV127" t="s">
        <v>8709</v>
      </c>
      <c r="AX127">
        <v>7</v>
      </c>
      <c r="AY127" t="s">
        <v>8710</v>
      </c>
      <c r="BB127" t="s">
        <v>8907</v>
      </c>
      <c r="BC127" t="s">
        <v>8712</v>
      </c>
      <c r="BD127" t="s">
        <v>9002</v>
      </c>
      <c r="BE127" t="s">
        <v>8714</v>
      </c>
      <c r="BF127" t="s">
        <v>8715</v>
      </c>
      <c r="BG127">
        <v>1</v>
      </c>
      <c r="BH127" t="s">
        <v>8716</v>
      </c>
      <c r="BI127">
        <v>1</v>
      </c>
      <c r="BJ127" t="s">
        <v>8717</v>
      </c>
      <c r="BK127">
        <v>1</v>
      </c>
      <c r="BL127" s="2" t="s">
        <v>21878</v>
      </c>
      <c r="BM127" t="s">
        <v>8719</v>
      </c>
      <c r="BW127" t="s">
        <v>8721</v>
      </c>
      <c r="BX127" t="s">
        <v>8823</v>
      </c>
      <c r="BY127" t="s">
        <v>8723</v>
      </c>
      <c r="BZ127" t="s">
        <v>8724</v>
      </c>
      <c r="CA127" t="s">
        <v>21879</v>
      </c>
      <c r="CB127" t="s">
        <v>8725</v>
      </c>
      <c r="CC127">
        <v>966857482</v>
      </c>
      <c r="CD127" t="s">
        <v>8726</v>
      </c>
      <c r="CE127" t="s">
        <v>21872</v>
      </c>
      <c r="CF127" t="s">
        <v>8727</v>
      </c>
      <c r="CG127" t="s">
        <v>8899</v>
      </c>
      <c r="CH127" t="s">
        <v>8729</v>
      </c>
      <c r="CI127" t="s">
        <v>21880</v>
      </c>
      <c r="CJ127" t="s">
        <v>8731</v>
      </c>
      <c r="CK127" t="s">
        <v>1905</v>
      </c>
      <c r="CL127" t="s">
        <v>8732</v>
      </c>
      <c r="CM127" t="s">
        <v>21881</v>
      </c>
      <c r="CN127" t="s">
        <v>8733</v>
      </c>
    </row>
    <row r="128" spans="1:92" ht="15.75" customHeight="1" x14ac:dyDescent="0.3">
      <c r="A128" s="5">
        <f>COUNTIFS(Entradas!$A$2:$A$3372,L128,Entradas!$AD$2:$AD$3372,"noticias")</f>
        <v>1</v>
      </c>
      <c r="B128" s="5">
        <f>COUNTIFS(Entradas!$A$2:$A$3372,L128,Entradas!$AD$2:$AD$3372,"materiales")</f>
        <v>1</v>
      </c>
      <c r="C128" s="5">
        <f>COUNTIFS(Entradas!$A$2:$A$3372,L128,Entradas!$AD$2:$AD$3372,"agenda")</f>
        <v>4</v>
      </c>
      <c r="D128" s="5">
        <f>COUNTIFS(Entradas!$A$2:$A$3372,L128,Entradas!$AD$2:$AD$3372,"agenda",Entradas!$P$2:$P$3372,"completado")</f>
        <v>4</v>
      </c>
      <c r="E128" s="5">
        <f>COUNTIFS(Entradas!$A$2:$A$3372,L128,Entradas!$AD$2:$AD$3372,"agenda",Entradas!$F$2:$F$3372,"interna")</f>
        <v>2</v>
      </c>
      <c r="F128" s="5">
        <f>COUNTIFS(Entradas!$A$2:$A$3372,L128,Entradas!$AD$2:$AD$3372,"agenda",Entradas!$F$2:$F$3372,"abierta a la comunidad")</f>
        <v>2</v>
      </c>
      <c r="G128" s="5">
        <f>COUNTIFS(Entradas!$A$2:$A$3372,L128,Entradas!$AD$2:$AD$3372,"agenda",Entradas!$E$2:$E$3372,"1")</f>
        <v>1</v>
      </c>
      <c r="H128" s="5">
        <f>COUNTIFS(Entradas!$A$2:$A$3372,L128,Entradas!$AD$2:$AD$3372,"agenda",Entradas!$E$2:$E$3372,"2")</f>
        <v>1</v>
      </c>
      <c r="I128" s="5">
        <f>COUNTIFS(Entradas!$A$2:$A$3372,L128,Entradas!$AD$2:$AD$3372,"agenda",Entradas!$E$2:$E$3372,"3")</f>
        <v>0</v>
      </c>
      <c r="J128" s="5">
        <f>COUNTIFS(Entradas!$A$2:$A$3372,L128,Entradas!$AD$2:$AD$3372,"agenda",Entradas!$E$2:$E$3372,"4")</f>
        <v>2</v>
      </c>
      <c r="L128">
        <v>115</v>
      </c>
      <c r="M128" t="s">
        <v>21918</v>
      </c>
      <c r="N128" t="s">
        <v>21918</v>
      </c>
      <c r="O128" t="s">
        <v>21919</v>
      </c>
      <c r="P128" s="6">
        <v>42451.964467592596</v>
      </c>
      <c r="Q128">
        <v>0</v>
      </c>
      <c r="R128" t="s">
        <v>21918</v>
      </c>
      <c r="S128" t="s">
        <v>21918</v>
      </c>
      <c r="W128" t="s">
        <v>8703</v>
      </c>
      <c r="X128" t="s">
        <v>8704</v>
      </c>
      <c r="Y128" t="s">
        <v>8705</v>
      </c>
      <c r="Z128">
        <v>0</v>
      </c>
      <c r="AA128" t="s">
        <v>8703</v>
      </c>
      <c r="AB128" t="s">
        <v>8706</v>
      </c>
      <c r="AC128">
        <v>0</v>
      </c>
      <c r="AF128" t="s">
        <v>8174</v>
      </c>
      <c r="AG128" t="s">
        <v>8707</v>
      </c>
      <c r="AH128" t="s">
        <v>21920</v>
      </c>
      <c r="AO128" t="s">
        <v>21921</v>
      </c>
      <c r="AU128" t="s">
        <v>4948</v>
      </c>
      <c r="AV128" t="s">
        <v>8709</v>
      </c>
      <c r="AX128">
        <v>7</v>
      </c>
      <c r="AY128" t="s">
        <v>8710</v>
      </c>
      <c r="BB128" t="s">
        <v>11514</v>
      </c>
      <c r="BC128" t="s">
        <v>8712</v>
      </c>
      <c r="BD128" t="s">
        <v>8780</v>
      </c>
      <c r="BE128" t="s">
        <v>8714</v>
      </c>
      <c r="BF128" t="s">
        <v>8715</v>
      </c>
      <c r="BG128">
        <v>1</v>
      </c>
      <c r="BH128" t="s">
        <v>8716</v>
      </c>
      <c r="BI128">
        <v>1</v>
      </c>
      <c r="BJ128" t="s">
        <v>8717</v>
      </c>
      <c r="BK128">
        <v>1</v>
      </c>
      <c r="BL128" t="s">
        <v>21922</v>
      </c>
      <c r="BM128" t="s">
        <v>8719</v>
      </c>
      <c r="BW128" t="s">
        <v>8721</v>
      </c>
      <c r="BX128" t="s">
        <v>8823</v>
      </c>
      <c r="BY128" t="s">
        <v>8723</v>
      </c>
      <c r="BZ128" t="s">
        <v>8724</v>
      </c>
      <c r="CA128" t="s">
        <v>21923</v>
      </c>
      <c r="CB128" t="s">
        <v>8725</v>
      </c>
      <c r="CC128">
        <v>752494021</v>
      </c>
      <c r="CD128" t="s">
        <v>8726</v>
      </c>
      <c r="CE128" t="s">
        <v>21924</v>
      </c>
      <c r="CF128" t="s">
        <v>8727</v>
      </c>
      <c r="CG128" t="s">
        <v>8728</v>
      </c>
      <c r="CH128" t="s">
        <v>8729</v>
      </c>
      <c r="CI128" t="s">
        <v>21925</v>
      </c>
      <c r="CJ128" t="s">
        <v>8731</v>
      </c>
      <c r="CK128" t="s">
        <v>9459</v>
      </c>
      <c r="CL128" t="s">
        <v>8732</v>
      </c>
      <c r="CM128" t="s">
        <v>21926</v>
      </c>
      <c r="CN128" t="s">
        <v>8733</v>
      </c>
    </row>
    <row r="129" spans="1:92" ht="15.75" customHeight="1" x14ac:dyDescent="0.3">
      <c r="A129" s="5">
        <f>COUNTIFS(Entradas!$A$2:$A$3372,L129,Entradas!$AD$2:$AD$3372,"noticias")</f>
        <v>0</v>
      </c>
      <c r="B129" s="5">
        <f>COUNTIFS(Entradas!$A$2:$A$3372,L129,Entradas!$AD$2:$AD$3372,"materiales")</f>
        <v>0</v>
      </c>
      <c r="C129" s="5">
        <f>COUNTIFS(Entradas!$A$2:$A$3372,L129,Entradas!$AD$2:$AD$3372,"agenda")</f>
        <v>7</v>
      </c>
      <c r="D129" s="5">
        <f>COUNTIFS(Entradas!$A$2:$A$3372,L129,Entradas!$AD$2:$AD$3372,"agenda",Entradas!$P$2:$P$3372,"completado")</f>
        <v>7</v>
      </c>
      <c r="E129" s="5">
        <f>COUNTIFS(Entradas!$A$2:$A$3372,L129,Entradas!$AD$2:$AD$3372,"agenda",Entradas!$F$2:$F$3372,"interna")</f>
        <v>5</v>
      </c>
      <c r="F129" s="5">
        <f>COUNTIFS(Entradas!$A$2:$A$3372,L129,Entradas!$AD$2:$AD$3372,"agenda",Entradas!$F$2:$F$3372,"abierta a la comunidad")</f>
        <v>2</v>
      </c>
      <c r="G129" s="5">
        <f>COUNTIFS(Entradas!$A$2:$A$3372,L129,Entradas!$AD$2:$AD$3372,"agenda",Entradas!$E$2:$E$3372,"1")</f>
        <v>2</v>
      </c>
      <c r="H129" s="5">
        <f>COUNTIFS(Entradas!$A$2:$A$3372,L129,Entradas!$AD$2:$AD$3372,"agenda",Entradas!$E$2:$E$3372,"2")</f>
        <v>2</v>
      </c>
      <c r="I129" s="5">
        <f>COUNTIFS(Entradas!$A$2:$A$3372,L129,Entradas!$AD$2:$AD$3372,"agenda",Entradas!$E$2:$E$3372,"3")</f>
        <v>0</v>
      </c>
      <c r="J129" s="5">
        <f>COUNTIFS(Entradas!$A$2:$A$3372,L129,Entradas!$AD$2:$AD$3372,"agenda",Entradas!$E$2:$E$3372,"4")</f>
        <v>3</v>
      </c>
      <c r="L129">
        <v>280</v>
      </c>
      <c r="M129" t="s">
        <v>21964</v>
      </c>
      <c r="N129" t="s">
        <v>21965</v>
      </c>
      <c r="O129" t="s">
        <v>21966</v>
      </c>
      <c r="P129" s="6">
        <v>42464.857997685183</v>
      </c>
      <c r="Q129">
        <v>0</v>
      </c>
      <c r="R129" t="s">
        <v>21964</v>
      </c>
      <c r="S129" t="s">
        <v>21964</v>
      </c>
      <c r="W129" t="s">
        <v>8703</v>
      </c>
      <c r="X129" t="s">
        <v>8704</v>
      </c>
      <c r="Y129" t="s">
        <v>8705</v>
      </c>
      <c r="Z129">
        <v>0</v>
      </c>
      <c r="AA129" t="s">
        <v>8703</v>
      </c>
      <c r="AB129" t="s">
        <v>8706</v>
      </c>
      <c r="AC129">
        <v>0</v>
      </c>
      <c r="AF129" t="s">
        <v>21967</v>
      </c>
      <c r="AG129" t="s">
        <v>8707</v>
      </c>
      <c r="AH129" t="s">
        <v>21968</v>
      </c>
      <c r="AI129" t="s">
        <v>21969</v>
      </c>
      <c r="AO129" t="s">
        <v>21970</v>
      </c>
      <c r="AU129" t="s">
        <v>754</v>
      </c>
      <c r="AV129" t="s">
        <v>8709</v>
      </c>
      <c r="AX129">
        <v>7</v>
      </c>
      <c r="AY129" t="s">
        <v>8710</v>
      </c>
      <c r="BB129" t="s">
        <v>8874</v>
      </c>
      <c r="BC129" t="s">
        <v>8712</v>
      </c>
      <c r="BD129" t="s">
        <v>9013</v>
      </c>
      <c r="BE129" t="s">
        <v>8714</v>
      </c>
      <c r="BF129" t="s">
        <v>8715</v>
      </c>
      <c r="BG129">
        <v>1</v>
      </c>
      <c r="BH129" t="s">
        <v>8716</v>
      </c>
      <c r="BI129">
        <v>0</v>
      </c>
      <c r="BJ129" t="s">
        <v>8717</v>
      </c>
      <c r="BK129">
        <v>1</v>
      </c>
      <c r="BL129" s="2" t="s">
        <v>21971</v>
      </c>
      <c r="BM129" t="s">
        <v>8719</v>
      </c>
      <c r="BV129" t="s">
        <v>21972</v>
      </c>
      <c r="BW129" t="s">
        <v>8721</v>
      </c>
      <c r="BX129" t="s">
        <v>8823</v>
      </c>
      <c r="BY129" t="s">
        <v>8723</v>
      </c>
      <c r="BZ129" t="s">
        <v>8724</v>
      </c>
      <c r="CA129" t="s">
        <v>21973</v>
      </c>
      <c r="CB129" t="s">
        <v>8725</v>
      </c>
      <c r="CC129" t="s">
        <v>21974</v>
      </c>
      <c r="CD129" t="s">
        <v>8726</v>
      </c>
      <c r="CE129" t="s">
        <v>21975</v>
      </c>
      <c r="CF129" t="s">
        <v>8727</v>
      </c>
      <c r="CG129" t="s">
        <v>8774</v>
      </c>
      <c r="CH129" t="s">
        <v>8729</v>
      </c>
      <c r="CI129" t="s">
        <v>14657</v>
      </c>
      <c r="CJ129" t="s">
        <v>8731</v>
      </c>
      <c r="CK129">
        <v>0</v>
      </c>
      <c r="CL129" t="s">
        <v>8732</v>
      </c>
      <c r="CN129" t="s">
        <v>8733</v>
      </c>
    </row>
    <row r="130" spans="1:92" ht="15.75" customHeight="1" x14ac:dyDescent="0.3">
      <c r="A130" s="5">
        <f>COUNTIFS(Entradas!$A$2:$A$3372,L130,Entradas!$AD$2:$AD$3372,"noticias")</f>
        <v>0</v>
      </c>
      <c r="B130" s="5">
        <f>COUNTIFS(Entradas!$A$2:$A$3372,L130,Entradas!$AD$2:$AD$3372,"materiales")</f>
        <v>0</v>
      </c>
      <c r="C130" s="5">
        <f>COUNTIFS(Entradas!$A$2:$A$3372,L130,Entradas!$AD$2:$AD$3372,"agenda")</f>
        <v>0</v>
      </c>
      <c r="D130" s="5">
        <f>COUNTIFS(Entradas!$A$2:$A$3372,L130,Entradas!$AD$2:$AD$3372,"agenda",Entradas!$P$2:$P$3372,"completado")</f>
        <v>0</v>
      </c>
      <c r="E130" s="5">
        <f>COUNTIFS(Entradas!$A$2:$A$3372,L130,Entradas!$AD$2:$AD$3372,"agenda",Entradas!$F$2:$F$3372,"interna")</f>
        <v>0</v>
      </c>
      <c r="F130" s="5">
        <f>COUNTIFS(Entradas!$A$2:$A$3372,L130,Entradas!$AD$2:$AD$3372,"agenda",Entradas!$F$2:$F$3372,"abierta a la comunidad")</f>
        <v>0</v>
      </c>
      <c r="G130" s="5">
        <f>COUNTIFS(Entradas!$A$2:$A$3372,L130,Entradas!$AD$2:$AD$3372,"agenda",Entradas!$E$2:$E$3372,"1")</f>
        <v>0</v>
      </c>
      <c r="H130" s="5">
        <f>COUNTIFS(Entradas!$A$2:$A$3372,L130,Entradas!$AD$2:$AD$3372,"agenda",Entradas!$E$2:$E$3372,"2")</f>
        <v>0</v>
      </c>
      <c r="I130" s="5">
        <f>COUNTIFS(Entradas!$A$2:$A$3372,L130,Entradas!$AD$2:$AD$3372,"agenda",Entradas!$E$2:$E$3372,"3")</f>
        <v>0</v>
      </c>
      <c r="J130" s="5">
        <f>COUNTIFS(Entradas!$A$2:$A$3372,L130,Entradas!$AD$2:$AD$3372,"agenda",Entradas!$E$2:$E$3372,"4")</f>
        <v>0</v>
      </c>
      <c r="L130">
        <v>585</v>
      </c>
      <c r="M130" t="s">
        <v>22049</v>
      </c>
      <c r="N130" t="s">
        <v>22050</v>
      </c>
      <c r="O130" t="s">
        <v>22051</v>
      </c>
      <c r="P130" s="6">
        <v>42480.797627314816</v>
      </c>
      <c r="Q130">
        <v>0</v>
      </c>
      <c r="R130" t="s">
        <v>22049</v>
      </c>
      <c r="S130" t="s">
        <v>22049</v>
      </c>
      <c r="W130" t="s">
        <v>8703</v>
      </c>
      <c r="X130" t="s">
        <v>8704</v>
      </c>
      <c r="Y130" t="s">
        <v>8705</v>
      </c>
      <c r="Z130">
        <v>0</v>
      </c>
      <c r="AA130" t="s">
        <v>8703</v>
      </c>
      <c r="AB130" t="s">
        <v>8706</v>
      </c>
      <c r="AC130">
        <v>0</v>
      </c>
      <c r="AF130" t="s">
        <v>22052</v>
      </c>
      <c r="AG130" t="s">
        <v>8707</v>
      </c>
      <c r="AH130" t="s">
        <v>22053</v>
      </c>
      <c r="AO130" t="s">
        <v>22054</v>
      </c>
      <c r="AU130" t="s">
        <v>279</v>
      </c>
      <c r="AV130" t="s">
        <v>8709</v>
      </c>
      <c r="AX130">
        <v>7</v>
      </c>
      <c r="AY130" t="s">
        <v>8710</v>
      </c>
      <c r="BB130" t="s">
        <v>8907</v>
      </c>
      <c r="BC130" t="s">
        <v>8712</v>
      </c>
      <c r="BD130" t="s">
        <v>8875</v>
      </c>
      <c r="BE130" t="s">
        <v>8714</v>
      </c>
      <c r="BF130" t="s">
        <v>8715</v>
      </c>
      <c r="BG130">
        <v>1</v>
      </c>
      <c r="BH130" t="s">
        <v>8716</v>
      </c>
      <c r="BI130">
        <v>1</v>
      </c>
      <c r="BJ130" t="s">
        <v>8717</v>
      </c>
      <c r="BK130">
        <v>1</v>
      </c>
      <c r="BL130" t="s">
        <v>22055</v>
      </c>
      <c r="BM130" t="s">
        <v>8719</v>
      </c>
      <c r="BV130">
        <v>16535</v>
      </c>
      <c r="BW130" t="s">
        <v>8721</v>
      </c>
      <c r="BX130" t="s">
        <v>8823</v>
      </c>
      <c r="BY130" t="s">
        <v>8723</v>
      </c>
      <c r="BZ130" t="s">
        <v>8724</v>
      </c>
      <c r="CA130" t="s">
        <v>22056</v>
      </c>
      <c r="CB130" t="s">
        <v>8725</v>
      </c>
      <c r="CC130">
        <v>752329777</v>
      </c>
      <c r="CD130" t="s">
        <v>8726</v>
      </c>
      <c r="CE130" t="s">
        <v>22057</v>
      </c>
      <c r="CF130" t="s">
        <v>8727</v>
      </c>
      <c r="CG130" t="s">
        <v>8825</v>
      </c>
      <c r="CH130" t="s">
        <v>8729</v>
      </c>
      <c r="CI130" t="s">
        <v>8730</v>
      </c>
      <c r="CJ130" t="s">
        <v>8731</v>
      </c>
      <c r="CK130" t="s">
        <v>1905</v>
      </c>
      <c r="CL130" t="s">
        <v>8732</v>
      </c>
      <c r="CM130" t="s">
        <v>22058</v>
      </c>
      <c r="CN130" t="s">
        <v>8733</v>
      </c>
    </row>
    <row r="131" spans="1:92" ht="15.75" customHeight="1" x14ac:dyDescent="0.3">
      <c r="A131" s="5">
        <f>COUNTIFS(Entradas!$A$2:$A$3372,L131,Entradas!$AD$2:$AD$3372,"noticias")</f>
        <v>0</v>
      </c>
      <c r="B131" s="5">
        <f>COUNTIFS(Entradas!$A$2:$A$3372,L131,Entradas!$AD$2:$AD$3372,"materiales")</f>
        <v>0</v>
      </c>
      <c r="C131" s="5">
        <f>COUNTIFS(Entradas!$A$2:$A$3372,L131,Entradas!$AD$2:$AD$3372,"agenda")</f>
        <v>0</v>
      </c>
      <c r="D131" s="5">
        <f>COUNTIFS(Entradas!$A$2:$A$3372,L131,Entradas!$AD$2:$AD$3372,"agenda",Entradas!$P$2:$P$3372,"completado")</f>
        <v>0</v>
      </c>
      <c r="E131" s="5">
        <f>COUNTIFS(Entradas!$A$2:$A$3372,L131,Entradas!$AD$2:$AD$3372,"agenda",Entradas!$F$2:$F$3372,"interna")</f>
        <v>0</v>
      </c>
      <c r="F131" s="5">
        <f>COUNTIFS(Entradas!$A$2:$A$3372,L131,Entradas!$AD$2:$AD$3372,"agenda",Entradas!$F$2:$F$3372,"abierta a la comunidad")</f>
        <v>0</v>
      </c>
      <c r="G131" s="5">
        <f>COUNTIFS(Entradas!$A$2:$A$3372,L131,Entradas!$AD$2:$AD$3372,"agenda",Entradas!$E$2:$E$3372,"1")</f>
        <v>0</v>
      </c>
      <c r="H131" s="5">
        <f>COUNTIFS(Entradas!$A$2:$A$3372,L131,Entradas!$AD$2:$AD$3372,"agenda",Entradas!$E$2:$E$3372,"2")</f>
        <v>0</v>
      </c>
      <c r="I131" s="5">
        <f>COUNTIFS(Entradas!$A$2:$A$3372,L131,Entradas!$AD$2:$AD$3372,"agenda",Entradas!$E$2:$E$3372,"3")</f>
        <v>0</v>
      </c>
      <c r="J131" s="5">
        <f>COUNTIFS(Entradas!$A$2:$A$3372,L131,Entradas!$AD$2:$AD$3372,"agenda",Entradas!$E$2:$E$3372,"4")</f>
        <v>0</v>
      </c>
      <c r="L131">
        <v>1350</v>
      </c>
      <c r="M131" t="s">
        <v>8934</v>
      </c>
      <c r="N131" t="s">
        <v>8935</v>
      </c>
      <c r="O131" t="s">
        <v>8936</v>
      </c>
      <c r="P131" s="6">
        <v>42513.716226851851</v>
      </c>
      <c r="Q131">
        <v>0</v>
      </c>
      <c r="R131" t="s">
        <v>8934</v>
      </c>
      <c r="S131" t="s">
        <v>8934</v>
      </c>
      <c r="W131" t="s">
        <v>8703</v>
      </c>
      <c r="X131" t="s">
        <v>8704</v>
      </c>
      <c r="Y131" t="s">
        <v>8705</v>
      </c>
      <c r="Z131">
        <v>0</v>
      </c>
      <c r="AA131" t="s">
        <v>8703</v>
      </c>
      <c r="AB131" t="s">
        <v>8706</v>
      </c>
      <c r="AC131">
        <v>0</v>
      </c>
      <c r="AF131" t="s">
        <v>8937</v>
      </c>
      <c r="AG131" t="s">
        <v>8707</v>
      </c>
      <c r="AH131" t="s">
        <v>8938</v>
      </c>
      <c r="AI131" t="s">
        <v>8939</v>
      </c>
      <c r="AU131" t="s">
        <v>8502</v>
      </c>
      <c r="AV131" t="s">
        <v>8709</v>
      </c>
      <c r="AX131">
        <v>8</v>
      </c>
      <c r="AY131" t="s">
        <v>8710</v>
      </c>
      <c r="BB131" t="s">
        <v>8940</v>
      </c>
      <c r="BC131" t="s">
        <v>8712</v>
      </c>
      <c r="BD131" t="s">
        <v>8780</v>
      </c>
      <c r="BE131" t="s">
        <v>8714</v>
      </c>
      <c r="BF131" t="s">
        <v>8715</v>
      </c>
      <c r="BG131">
        <v>1</v>
      </c>
      <c r="BH131" t="s">
        <v>8716</v>
      </c>
      <c r="BI131">
        <v>1</v>
      </c>
      <c r="BJ131" t="s">
        <v>8717</v>
      </c>
      <c r="BK131">
        <v>1</v>
      </c>
      <c r="BL131" t="s">
        <v>8941</v>
      </c>
      <c r="BM131" t="s">
        <v>8719</v>
      </c>
      <c r="BV131">
        <v>46647</v>
      </c>
      <c r="BW131" t="s">
        <v>8721</v>
      </c>
      <c r="BX131" t="s">
        <v>8823</v>
      </c>
      <c r="BY131" t="s">
        <v>8723</v>
      </c>
      <c r="BZ131" t="s">
        <v>8724</v>
      </c>
      <c r="CA131" t="s">
        <v>8942</v>
      </c>
      <c r="CB131" t="s">
        <v>8725</v>
      </c>
      <c r="CC131">
        <v>987305691</v>
      </c>
      <c r="CD131" t="s">
        <v>8726</v>
      </c>
      <c r="CE131" t="s">
        <v>8943</v>
      </c>
      <c r="CF131" t="s">
        <v>8727</v>
      </c>
      <c r="CG131" t="s">
        <v>8825</v>
      </c>
      <c r="CH131" t="s">
        <v>8729</v>
      </c>
      <c r="CI131" t="s">
        <v>8944</v>
      </c>
      <c r="CJ131" t="s">
        <v>8731</v>
      </c>
      <c r="CK131" t="s">
        <v>342</v>
      </c>
      <c r="CL131" t="s">
        <v>8732</v>
      </c>
      <c r="CM131" t="s">
        <v>8945</v>
      </c>
      <c r="CN131" t="s">
        <v>8733</v>
      </c>
    </row>
    <row r="132" spans="1:92" ht="15.75" customHeight="1" x14ac:dyDescent="0.3">
      <c r="A132" s="5">
        <f>COUNTIFS(Entradas!$A$2:$A$3372,L132,Entradas!$AD$2:$AD$3372,"noticias")</f>
        <v>0</v>
      </c>
      <c r="B132" s="5">
        <f>COUNTIFS(Entradas!$A$2:$A$3372,L132,Entradas!$AD$2:$AD$3372,"materiales")</f>
        <v>0</v>
      </c>
      <c r="C132" s="5">
        <f>COUNTIFS(Entradas!$A$2:$A$3372,L132,Entradas!$AD$2:$AD$3372,"agenda")</f>
        <v>0</v>
      </c>
      <c r="D132" s="5">
        <f>COUNTIFS(Entradas!$A$2:$A$3372,L132,Entradas!$AD$2:$AD$3372,"agenda",Entradas!$P$2:$P$3372,"completado")</f>
        <v>0</v>
      </c>
      <c r="E132" s="5">
        <f>COUNTIFS(Entradas!$A$2:$A$3372,L132,Entradas!$AD$2:$AD$3372,"agenda",Entradas!$F$2:$F$3372,"interna")</f>
        <v>0</v>
      </c>
      <c r="F132" s="5">
        <f>COUNTIFS(Entradas!$A$2:$A$3372,L132,Entradas!$AD$2:$AD$3372,"agenda",Entradas!$F$2:$F$3372,"abierta a la comunidad")</f>
        <v>0</v>
      </c>
      <c r="G132" s="5">
        <f>COUNTIFS(Entradas!$A$2:$A$3372,L132,Entradas!$AD$2:$AD$3372,"agenda",Entradas!$E$2:$E$3372,"1")</f>
        <v>0</v>
      </c>
      <c r="H132" s="5">
        <f>COUNTIFS(Entradas!$A$2:$A$3372,L132,Entradas!$AD$2:$AD$3372,"agenda",Entradas!$E$2:$E$3372,"2")</f>
        <v>0</v>
      </c>
      <c r="I132" s="5">
        <f>COUNTIFS(Entradas!$A$2:$A$3372,L132,Entradas!$AD$2:$AD$3372,"agenda",Entradas!$E$2:$E$3372,"3")</f>
        <v>0</v>
      </c>
      <c r="J132" s="5">
        <f>COUNTIFS(Entradas!$A$2:$A$3372,L132,Entradas!$AD$2:$AD$3372,"agenda",Entradas!$E$2:$E$3372,"4")</f>
        <v>0</v>
      </c>
      <c r="L132">
        <v>265</v>
      </c>
      <c r="M132" t="s">
        <v>9350</v>
      </c>
      <c r="N132" t="s">
        <v>9351</v>
      </c>
      <c r="O132" t="s">
        <v>9352</v>
      </c>
      <c r="P132" s="6">
        <v>42464.625520833331</v>
      </c>
      <c r="Q132">
        <v>0</v>
      </c>
      <c r="R132" t="s">
        <v>9350</v>
      </c>
      <c r="S132" t="s">
        <v>9350</v>
      </c>
      <c r="W132" t="s">
        <v>8703</v>
      </c>
      <c r="X132" t="s">
        <v>8704</v>
      </c>
      <c r="Y132" t="s">
        <v>8705</v>
      </c>
      <c r="Z132">
        <v>0</v>
      </c>
      <c r="AA132" t="s">
        <v>8703</v>
      </c>
      <c r="AB132" t="s">
        <v>8706</v>
      </c>
      <c r="AC132">
        <v>0</v>
      </c>
      <c r="AF132" t="s">
        <v>9353</v>
      </c>
      <c r="AG132" t="s">
        <v>8707</v>
      </c>
      <c r="AH132" t="s">
        <v>9354</v>
      </c>
      <c r="AI132" t="s">
        <v>9355</v>
      </c>
      <c r="AO132" t="s">
        <v>9356</v>
      </c>
      <c r="AU132" t="s">
        <v>9357</v>
      </c>
      <c r="AV132" t="s">
        <v>8709</v>
      </c>
      <c r="AX132">
        <v>8</v>
      </c>
      <c r="AY132" t="s">
        <v>8710</v>
      </c>
      <c r="BB132" t="s">
        <v>8711</v>
      </c>
      <c r="BC132" t="s">
        <v>8712</v>
      </c>
      <c r="BD132" t="s">
        <v>9055</v>
      </c>
      <c r="BE132" t="s">
        <v>8714</v>
      </c>
      <c r="BF132" t="s">
        <v>8715</v>
      </c>
      <c r="BG132">
        <v>0</v>
      </c>
      <c r="BH132" t="s">
        <v>8716</v>
      </c>
      <c r="BI132">
        <v>1</v>
      </c>
      <c r="BJ132" t="s">
        <v>8717</v>
      </c>
      <c r="BK132">
        <v>1</v>
      </c>
      <c r="BL132" s="2" t="s">
        <v>9358</v>
      </c>
      <c r="BM132" t="s">
        <v>8719</v>
      </c>
      <c r="BV132" t="s">
        <v>9359</v>
      </c>
      <c r="BW132" t="s">
        <v>8721</v>
      </c>
      <c r="BX132" t="s">
        <v>8823</v>
      </c>
      <c r="BY132" t="s">
        <v>8723</v>
      </c>
      <c r="BZ132" t="s">
        <v>8724</v>
      </c>
      <c r="CA132" t="s">
        <v>9360</v>
      </c>
      <c r="CB132" t="s">
        <v>8725</v>
      </c>
      <c r="CC132" t="s">
        <v>9361</v>
      </c>
      <c r="CD132" t="s">
        <v>8726</v>
      </c>
      <c r="CE132" t="s">
        <v>9362</v>
      </c>
      <c r="CF132" t="s">
        <v>8727</v>
      </c>
      <c r="CG132" t="s">
        <v>9136</v>
      </c>
      <c r="CH132" t="s">
        <v>8729</v>
      </c>
      <c r="CI132" t="s">
        <v>9363</v>
      </c>
      <c r="CJ132" t="s">
        <v>8731</v>
      </c>
      <c r="CK132" t="s">
        <v>5497</v>
      </c>
      <c r="CL132" t="s">
        <v>8732</v>
      </c>
      <c r="CM132" t="s">
        <v>9364</v>
      </c>
      <c r="CN132" t="s">
        <v>8733</v>
      </c>
    </row>
    <row r="133" spans="1:92" ht="15.75" customHeight="1" x14ac:dyDescent="0.3">
      <c r="A133" s="5">
        <f>COUNTIFS(Entradas!$A$2:$A$3372,L133,Entradas!$AD$2:$AD$3372,"noticias")</f>
        <v>0</v>
      </c>
      <c r="B133" s="5">
        <f>COUNTIFS(Entradas!$A$2:$A$3372,L133,Entradas!$AD$2:$AD$3372,"materiales")</f>
        <v>6</v>
      </c>
      <c r="C133" s="5">
        <f>COUNTIFS(Entradas!$A$2:$A$3372,L133,Entradas!$AD$2:$AD$3372,"agenda")</f>
        <v>0</v>
      </c>
      <c r="D133" s="5">
        <f>COUNTIFS(Entradas!$A$2:$A$3372,L133,Entradas!$AD$2:$AD$3372,"agenda",Entradas!$P$2:$P$3372,"completado")</f>
        <v>0</v>
      </c>
      <c r="E133" s="5">
        <f>COUNTIFS(Entradas!$A$2:$A$3372,L133,Entradas!$AD$2:$AD$3372,"agenda",Entradas!$F$2:$F$3372,"interna")</f>
        <v>0</v>
      </c>
      <c r="F133" s="5">
        <f>COUNTIFS(Entradas!$A$2:$A$3372,L133,Entradas!$AD$2:$AD$3372,"agenda",Entradas!$F$2:$F$3372,"abierta a la comunidad")</f>
        <v>0</v>
      </c>
      <c r="G133" s="5">
        <f>COUNTIFS(Entradas!$A$2:$A$3372,L133,Entradas!$AD$2:$AD$3372,"agenda",Entradas!$E$2:$E$3372,"1")</f>
        <v>0</v>
      </c>
      <c r="H133" s="5">
        <f>COUNTIFS(Entradas!$A$2:$A$3372,L133,Entradas!$AD$2:$AD$3372,"agenda",Entradas!$E$2:$E$3372,"2")</f>
        <v>0</v>
      </c>
      <c r="I133" s="5">
        <f>COUNTIFS(Entradas!$A$2:$A$3372,L133,Entradas!$AD$2:$AD$3372,"agenda",Entradas!$E$2:$E$3372,"3")</f>
        <v>0</v>
      </c>
      <c r="J133" s="5">
        <f>COUNTIFS(Entradas!$A$2:$A$3372,L133,Entradas!$AD$2:$AD$3372,"agenda",Entradas!$E$2:$E$3372,"4")</f>
        <v>0</v>
      </c>
      <c r="L133">
        <v>714</v>
      </c>
      <c r="M133" t="s">
        <v>9817</v>
      </c>
      <c r="N133" t="s">
        <v>9818</v>
      </c>
      <c r="O133" t="s">
        <v>9819</v>
      </c>
      <c r="P133" s="6">
        <v>42488.881284722222</v>
      </c>
      <c r="Q133">
        <v>0</v>
      </c>
      <c r="R133" t="s">
        <v>9817</v>
      </c>
      <c r="S133" t="s">
        <v>9817</v>
      </c>
      <c r="W133" t="s">
        <v>8703</v>
      </c>
      <c r="X133" t="s">
        <v>8704</v>
      </c>
      <c r="Y133" t="s">
        <v>8705</v>
      </c>
      <c r="Z133">
        <v>0</v>
      </c>
      <c r="AA133" t="s">
        <v>8703</v>
      </c>
      <c r="AB133" t="s">
        <v>8706</v>
      </c>
      <c r="AC133">
        <v>0</v>
      </c>
      <c r="AF133" t="s">
        <v>9820</v>
      </c>
      <c r="AG133" t="s">
        <v>8707</v>
      </c>
      <c r="AH133" t="s">
        <v>9821</v>
      </c>
      <c r="AI133" t="s">
        <v>9822</v>
      </c>
      <c r="AO133" t="s">
        <v>9823</v>
      </c>
      <c r="AU133" t="s">
        <v>6390</v>
      </c>
      <c r="AV133" t="s">
        <v>8709</v>
      </c>
      <c r="AX133">
        <v>8</v>
      </c>
      <c r="AY133" t="s">
        <v>8710</v>
      </c>
      <c r="BB133" t="s">
        <v>9322</v>
      </c>
      <c r="BC133" t="s">
        <v>8712</v>
      </c>
      <c r="BD133" t="s">
        <v>8875</v>
      </c>
      <c r="BE133" t="s">
        <v>8714</v>
      </c>
      <c r="BF133" t="s">
        <v>8715</v>
      </c>
      <c r="BG133">
        <v>1</v>
      </c>
      <c r="BH133" t="s">
        <v>8716</v>
      </c>
      <c r="BI133">
        <v>1</v>
      </c>
      <c r="BJ133" t="s">
        <v>8717</v>
      </c>
      <c r="BK133">
        <v>1</v>
      </c>
      <c r="BM133" t="s">
        <v>8719</v>
      </c>
      <c r="BV133" t="s">
        <v>9824</v>
      </c>
      <c r="BW133" t="s">
        <v>8721</v>
      </c>
      <c r="BX133" t="s">
        <v>8823</v>
      </c>
      <c r="BY133" t="s">
        <v>8723</v>
      </c>
      <c r="BZ133" t="s">
        <v>8724</v>
      </c>
      <c r="CA133" t="s">
        <v>9825</v>
      </c>
      <c r="CB133" t="s">
        <v>8725</v>
      </c>
      <c r="CC133">
        <v>975640027</v>
      </c>
      <c r="CD133" t="s">
        <v>8726</v>
      </c>
      <c r="CE133" t="s">
        <v>9826</v>
      </c>
      <c r="CF133" t="s">
        <v>8727</v>
      </c>
      <c r="CG133" t="s">
        <v>8825</v>
      </c>
      <c r="CH133" t="s">
        <v>8729</v>
      </c>
      <c r="CJ133" t="s">
        <v>8731</v>
      </c>
      <c r="CK133" t="s">
        <v>342</v>
      </c>
      <c r="CL133" t="s">
        <v>8732</v>
      </c>
      <c r="CN133" t="s">
        <v>8733</v>
      </c>
    </row>
    <row r="134" spans="1:92" ht="15.75" customHeight="1" x14ac:dyDescent="0.3">
      <c r="A134" s="5">
        <f>COUNTIFS(Entradas!$A$2:$A$3372,L134,Entradas!$AD$2:$AD$3372,"noticias")</f>
        <v>0</v>
      </c>
      <c r="B134" s="5">
        <f>COUNTIFS(Entradas!$A$2:$A$3372,L134,Entradas!$AD$2:$AD$3372,"materiales")</f>
        <v>0</v>
      </c>
      <c r="C134" s="5">
        <f>COUNTIFS(Entradas!$A$2:$A$3372,L134,Entradas!$AD$2:$AD$3372,"agenda")</f>
        <v>0</v>
      </c>
      <c r="D134" s="5">
        <f>COUNTIFS(Entradas!$A$2:$A$3372,L134,Entradas!$AD$2:$AD$3372,"agenda",Entradas!$P$2:$P$3372,"completado")</f>
        <v>0</v>
      </c>
      <c r="E134" s="5">
        <f>COUNTIFS(Entradas!$A$2:$A$3372,L134,Entradas!$AD$2:$AD$3372,"agenda",Entradas!$F$2:$F$3372,"interna")</f>
        <v>0</v>
      </c>
      <c r="F134" s="5">
        <f>COUNTIFS(Entradas!$A$2:$A$3372,L134,Entradas!$AD$2:$AD$3372,"agenda",Entradas!$F$2:$F$3372,"abierta a la comunidad")</f>
        <v>0</v>
      </c>
      <c r="G134" s="5">
        <f>COUNTIFS(Entradas!$A$2:$A$3372,L134,Entradas!$AD$2:$AD$3372,"agenda",Entradas!$E$2:$E$3372,"1")</f>
        <v>0</v>
      </c>
      <c r="H134" s="5">
        <f>COUNTIFS(Entradas!$A$2:$A$3372,L134,Entradas!$AD$2:$AD$3372,"agenda",Entradas!$E$2:$E$3372,"2")</f>
        <v>0</v>
      </c>
      <c r="I134" s="5">
        <f>COUNTIFS(Entradas!$A$2:$A$3372,L134,Entradas!$AD$2:$AD$3372,"agenda",Entradas!$E$2:$E$3372,"3")</f>
        <v>0</v>
      </c>
      <c r="J134" s="5">
        <f>COUNTIFS(Entradas!$A$2:$A$3372,L134,Entradas!$AD$2:$AD$3372,"agenda",Entradas!$E$2:$E$3372,"4")</f>
        <v>0</v>
      </c>
      <c r="L134">
        <v>601</v>
      </c>
      <c r="M134" t="s">
        <v>10206</v>
      </c>
      <c r="N134" t="s">
        <v>10207</v>
      </c>
      <c r="O134" t="s">
        <v>10208</v>
      </c>
      <c r="P134" s="6">
        <v>42481.749374999999</v>
      </c>
      <c r="Q134">
        <v>0</v>
      </c>
      <c r="R134" t="s">
        <v>10206</v>
      </c>
      <c r="S134" t="s">
        <v>10206</v>
      </c>
      <c r="W134" t="s">
        <v>8703</v>
      </c>
      <c r="X134" t="s">
        <v>8704</v>
      </c>
      <c r="Y134" t="s">
        <v>8705</v>
      </c>
      <c r="Z134">
        <v>0</v>
      </c>
      <c r="AA134" t="s">
        <v>8703</v>
      </c>
      <c r="AB134" t="s">
        <v>8706</v>
      </c>
      <c r="AC134">
        <v>0</v>
      </c>
      <c r="AF134" t="s">
        <v>10209</v>
      </c>
      <c r="AG134" t="s">
        <v>8707</v>
      </c>
      <c r="AH134" t="s">
        <v>10210</v>
      </c>
      <c r="AO134" t="s">
        <v>10211</v>
      </c>
      <c r="AU134" t="s">
        <v>10212</v>
      </c>
      <c r="AV134" t="s">
        <v>8709</v>
      </c>
      <c r="AX134">
        <v>8</v>
      </c>
      <c r="AY134" t="s">
        <v>8710</v>
      </c>
      <c r="BB134" t="s">
        <v>10213</v>
      </c>
      <c r="BC134" t="s">
        <v>8712</v>
      </c>
      <c r="BD134" t="s">
        <v>9013</v>
      </c>
      <c r="BE134" t="s">
        <v>8714</v>
      </c>
      <c r="BF134" t="s">
        <v>8715</v>
      </c>
      <c r="BG134">
        <v>1</v>
      </c>
      <c r="BH134" t="s">
        <v>8716</v>
      </c>
      <c r="BI134">
        <v>1</v>
      </c>
      <c r="BJ134" t="s">
        <v>8717</v>
      </c>
      <c r="BK134">
        <v>1</v>
      </c>
      <c r="BL134" t="s">
        <v>10214</v>
      </c>
      <c r="BM134" t="s">
        <v>8719</v>
      </c>
      <c r="BV134">
        <v>4443</v>
      </c>
      <c r="BW134" t="s">
        <v>8721</v>
      </c>
      <c r="BX134" t="s">
        <v>8823</v>
      </c>
      <c r="BY134" t="s">
        <v>8723</v>
      </c>
      <c r="BZ134" t="s">
        <v>8724</v>
      </c>
      <c r="CA134" t="s">
        <v>10215</v>
      </c>
      <c r="CB134" t="s">
        <v>8725</v>
      </c>
      <c r="CC134">
        <v>561264</v>
      </c>
      <c r="CD134" t="s">
        <v>8726</v>
      </c>
      <c r="CE134" t="s">
        <v>10206</v>
      </c>
      <c r="CF134" t="s">
        <v>8727</v>
      </c>
      <c r="CG134" t="s">
        <v>8774</v>
      </c>
      <c r="CH134" t="s">
        <v>8729</v>
      </c>
      <c r="CI134" t="s">
        <v>10216</v>
      </c>
      <c r="CJ134" t="s">
        <v>8731</v>
      </c>
      <c r="CK134" t="s">
        <v>5497</v>
      </c>
      <c r="CL134" t="s">
        <v>8732</v>
      </c>
      <c r="CM134" t="s">
        <v>10217</v>
      </c>
      <c r="CN134" t="s">
        <v>8733</v>
      </c>
    </row>
    <row r="135" spans="1:92" ht="15.75" customHeight="1" x14ac:dyDescent="0.3">
      <c r="A135" s="5">
        <f>COUNTIFS(Entradas!$A$2:$A$3372,L135,Entradas!$AD$2:$AD$3372,"noticias")</f>
        <v>0</v>
      </c>
      <c r="B135" s="5">
        <f>COUNTIFS(Entradas!$A$2:$A$3372,L135,Entradas!$AD$2:$AD$3372,"materiales")</f>
        <v>0</v>
      </c>
      <c r="C135" s="5">
        <f>COUNTIFS(Entradas!$A$2:$A$3372,L135,Entradas!$AD$2:$AD$3372,"agenda")</f>
        <v>0</v>
      </c>
      <c r="D135" s="5">
        <f>COUNTIFS(Entradas!$A$2:$A$3372,L135,Entradas!$AD$2:$AD$3372,"agenda",Entradas!$P$2:$P$3372,"completado")</f>
        <v>0</v>
      </c>
      <c r="E135" s="5">
        <f>COUNTIFS(Entradas!$A$2:$A$3372,L135,Entradas!$AD$2:$AD$3372,"agenda",Entradas!$F$2:$F$3372,"interna")</f>
        <v>0</v>
      </c>
      <c r="F135" s="5">
        <f>COUNTIFS(Entradas!$A$2:$A$3372,L135,Entradas!$AD$2:$AD$3372,"agenda",Entradas!$F$2:$F$3372,"abierta a la comunidad")</f>
        <v>0</v>
      </c>
      <c r="G135" s="5">
        <f>COUNTIFS(Entradas!$A$2:$A$3372,L135,Entradas!$AD$2:$AD$3372,"agenda",Entradas!$E$2:$E$3372,"1")</f>
        <v>0</v>
      </c>
      <c r="H135" s="5">
        <f>COUNTIFS(Entradas!$A$2:$A$3372,L135,Entradas!$AD$2:$AD$3372,"agenda",Entradas!$E$2:$E$3372,"2")</f>
        <v>0</v>
      </c>
      <c r="I135" s="5">
        <f>COUNTIFS(Entradas!$A$2:$A$3372,L135,Entradas!$AD$2:$AD$3372,"agenda",Entradas!$E$2:$E$3372,"3")</f>
        <v>0</v>
      </c>
      <c r="J135" s="5">
        <f>COUNTIFS(Entradas!$A$2:$A$3372,L135,Entradas!$AD$2:$AD$3372,"agenda",Entradas!$E$2:$E$3372,"4")</f>
        <v>0</v>
      </c>
      <c r="L135">
        <v>107</v>
      </c>
      <c r="M135" t="s">
        <v>10259</v>
      </c>
      <c r="N135" t="s">
        <v>10260</v>
      </c>
      <c r="O135" t="s">
        <v>10261</v>
      </c>
      <c r="P135" s="6">
        <v>42451.842256944445</v>
      </c>
      <c r="Q135">
        <v>0</v>
      </c>
      <c r="R135" t="s">
        <v>10259</v>
      </c>
      <c r="S135" t="s">
        <v>10259</v>
      </c>
      <c r="W135" t="s">
        <v>8703</v>
      </c>
      <c r="X135" t="s">
        <v>8704</v>
      </c>
      <c r="Y135" t="s">
        <v>8705</v>
      </c>
      <c r="Z135">
        <v>0</v>
      </c>
      <c r="AA135" t="s">
        <v>8703</v>
      </c>
      <c r="AB135" t="s">
        <v>8706</v>
      </c>
      <c r="AC135">
        <v>0</v>
      </c>
      <c r="AF135" t="s">
        <v>10262</v>
      </c>
      <c r="AG135" t="s">
        <v>8707</v>
      </c>
      <c r="AH135" t="s">
        <v>10263</v>
      </c>
      <c r="AU135" t="s">
        <v>7456</v>
      </c>
      <c r="AV135" t="s">
        <v>8709</v>
      </c>
      <c r="AX135">
        <v>8</v>
      </c>
      <c r="AY135" t="s">
        <v>8710</v>
      </c>
      <c r="BB135" t="s">
        <v>10264</v>
      </c>
      <c r="BC135" t="s">
        <v>8712</v>
      </c>
      <c r="BD135" t="s">
        <v>9013</v>
      </c>
      <c r="BE135" t="s">
        <v>8714</v>
      </c>
      <c r="BF135" t="s">
        <v>8715</v>
      </c>
      <c r="BG135">
        <v>1</v>
      </c>
      <c r="BH135" t="s">
        <v>8716</v>
      </c>
      <c r="BI135">
        <v>0</v>
      </c>
      <c r="BJ135" t="s">
        <v>8717</v>
      </c>
      <c r="BK135">
        <v>1</v>
      </c>
      <c r="BM135" t="s">
        <v>8719</v>
      </c>
      <c r="BV135" t="s">
        <v>10265</v>
      </c>
      <c r="BW135" t="s">
        <v>8721</v>
      </c>
      <c r="BX135" t="s">
        <v>8823</v>
      </c>
      <c r="BY135" t="s">
        <v>8723</v>
      </c>
      <c r="BZ135" t="s">
        <v>8724</v>
      </c>
      <c r="CA135" t="s">
        <v>10266</v>
      </c>
      <c r="CB135" t="s">
        <v>8725</v>
      </c>
      <c r="CC135">
        <v>412460200</v>
      </c>
      <c r="CD135" t="s">
        <v>8726</v>
      </c>
      <c r="CE135" t="s">
        <v>10267</v>
      </c>
      <c r="CF135" t="s">
        <v>8727</v>
      </c>
      <c r="CG135" t="s">
        <v>8825</v>
      </c>
      <c r="CH135" t="s">
        <v>8729</v>
      </c>
      <c r="CI135" t="s">
        <v>10268</v>
      </c>
      <c r="CJ135" t="s">
        <v>8731</v>
      </c>
      <c r="CK135">
        <v>0</v>
      </c>
      <c r="CL135" t="s">
        <v>8732</v>
      </c>
      <c r="CN135" t="s">
        <v>8733</v>
      </c>
    </row>
    <row r="136" spans="1:92" ht="15.75" customHeight="1" x14ac:dyDescent="0.3">
      <c r="A136" s="5">
        <f>COUNTIFS(Entradas!$A$2:$A$3372,L136,Entradas!$AD$2:$AD$3372,"noticias")</f>
        <v>0</v>
      </c>
      <c r="B136" s="5">
        <f>COUNTIFS(Entradas!$A$2:$A$3372,L136,Entradas!$AD$2:$AD$3372,"materiales")</f>
        <v>0</v>
      </c>
      <c r="C136" s="5">
        <f>COUNTIFS(Entradas!$A$2:$A$3372,L136,Entradas!$AD$2:$AD$3372,"agenda")</f>
        <v>0</v>
      </c>
      <c r="D136" s="5">
        <f>COUNTIFS(Entradas!$A$2:$A$3372,L136,Entradas!$AD$2:$AD$3372,"agenda",Entradas!$P$2:$P$3372,"completado")</f>
        <v>0</v>
      </c>
      <c r="E136" s="5">
        <f>COUNTIFS(Entradas!$A$2:$A$3372,L136,Entradas!$AD$2:$AD$3372,"agenda",Entradas!$F$2:$F$3372,"interna")</f>
        <v>0</v>
      </c>
      <c r="F136" s="5">
        <f>COUNTIFS(Entradas!$A$2:$A$3372,L136,Entradas!$AD$2:$AD$3372,"agenda",Entradas!$F$2:$F$3372,"abierta a la comunidad")</f>
        <v>0</v>
      </c>
      <c r="G136" s="5">
        <f>COUNTIFS(Entradas!$A$2:$A$3372,L136,Entradas!$AD$2:$AD$3372,"agenda",Entradas!$E$2:$E$3372,"1")</f>
        <v>0</v>
      </c>
      <c r="H136" s="5">
        <f>COUNTIFS(Entradas!$A$2:$A$3372,L136,Entradas!$AD$2:$AD$3372,"agenda",Entradas!$E$2:$E$3372,"2")</f>
        <v>0</v>
      </c>
      <c r="I136" s="5">
        <f>COUNTIFS(Entradas!$A$2:$A$3372,L136,Entradas!$AD$2:$AD$3372,"agenda",Entradas!$E$2:$E$3372,"3")</f>
        <v>0</v>
      </c>
      <c r="J136" s="5">
        <f>COUNTIFS(Entradas!$A$2:$A$3372,L136,Entradas!$AD$2:$AD$3372,"agenda",Entradas!$E$2:$E$3372,"4")</f>
        <v>0</v>
      </c>
      <c r="L136">
        <v>1140</v>
      </c>
      <c r="M136" t="s">
        <v>10269</v>
      </c>
      <c r="N136" t="s">
        <v>10270</v>
      </c>
      <c r="O136" t="s">
        <v>10271</v>
      </c>
      <c r="P136" s="6">
        <v>42508.065671296295</v>
      </c>
      <c r="Q136">
        <v>0</v>
      </c>
      <c r="R136" t="s">
        <v>10269</v>
      </c>
      <c r="S136" t="s">
        <v>10269</v>
      </c>
      <c r="W136" t="s">
        <v>8703</v>
      </c>
      <c r="X136" t="s">
        <v>8704</v>
      </c>
      <c r="Y136" t="s">
        <v>8705</v>
      </c>
      <c r="Z136">
        <v>0</v>
      </c>
      <c r="AA136" t="s">
        <v>8703</v>
      </c>
      <c r="AB136" t="s">
        <v>8706</v>
      </c>
      <c r="AC136">
        <v>0</v>
      </c>
      <c r="AF136" t="s">
        <v>10272</v>
      </c>
      <c r="AG136" t="s">
        <v>8707</v>
      </c>
      <c r="AH136" t="s">
        <v>10273</v>
      </c>
      <c r="AU136" t="s">
        <v>10274</v>
      </c>
      <c r="AV136" t="s">
        <v>8709</v>
      </c>
      <c r="AX136">
        <v>8</v>
      </c>
      <c r="AY136" t="s">
        <v>8710</v>
      </c>
      <c r="BB136" t="s">
        <v>9037</v>
      </c>
      <c r="BC136" t="s">
        <v>8712</v>
      </c>
      <c r="BD136" t="s">
        <v>9002</v>
      </c>
      <c r="BE136" t="s">
        <v>8714</v>
      </c>
      <c r="BF136" t="s">
        <v>8715</v>
      </c>
      <c r="BG136">
        <v>0</v>
      </c>
      <c r="BH136" t="s">
        <v>8716</v>
      </c>
      <c r="BI136">
        <v>0</v>
      </c>
      <c r="BJ136" t="s">
        <v>8717</v>
      </c>
      <c r="BK136">
        <v>0</v>
      </c>
      <c r="BM136" t="s">
        <v>8719</v>
      </c>
      <c r="BW136" t="s">
        <v>8721</v>
      </c>
      <c r="BX136" t="s">
        <v>8823</v>
      </c>
      <c r="BY136" t="s">
        <v>8723</v>
      </c>
      <c r="BZ136" t="s">
        <v>8724</v>
      </c>
      <c r="CB136" t="s">
        <v>8725</v>
      </c>
      <c r="CC136" t="s">
        <v>10275</v>
      </c>
      <c r="CD136" t="s">
        <v>8726</v>
      </c>
      <c r="CF136" t="s">
        <v>8727</v>
      </c>
      <c r="CG136" t="s">
        <v>8825</v>
      </c>
      <c r="CH136" t="s">
        <v>8729</v>
      </c>
      <c r="CJ136" t="s">
        <v>8731</v>
      </c>
      <c r="CK136">
        <v>0</v>
      </c>
      <c r="CL136" t="s">
        <v>8732</v>
      </c>
      <c r="CN136" t="s">
        <v>8733</v>
      </c>
    </row>
    <row r="137" spans="1:92" ht="15.75" customHeight="1" x14ac:dyDescent="0.3">
      <c r="A137" s="5">
        <f>COUNTIFS(Entradas!$A$2:$A$3372,L137,Entradas!$AD$2:$AD$3372,"noticias")</f>
        <v>2</v>
      </c>
      <c r="B137" s="5">
        <f>COUNTIFS(Entradas!$A$2:$A$3372,L137,Entradas!$AD$2:$AD$3372,"materiales")</f>
        <v>0</v>
      </c>
      <c r="C137" s="5">
        <f>COUNTIFS(Entradas!$A$2:$A$3372,L137,Entradas!$AD$2:$AD$3372,"agenda")</f>
        <v>3</v>
      </c>
      <c r="D137" s="5">
        <f>COUNTIFS(Entradas!$A$2:$A$3372,L137,Entradas!$AD$2:$AD$3372,"agenda",Entradas!$P$2:$P$3372,"completado")</f>
        <v>1</v>
      </c>
      <c r="E137" s="5">
        <f>COUNTIFS(Entradas!$A$2:$A$3372,L137,Entradas!$AD$2:$AD$3372,"agenda",Entradas!$F$2:$F$3372,"interna")</f>
        <v>3</v>
      </c>
      <c r="F137" s="5">
        <f>COUNTIFS(Entradas!$A$2:$A$3372,L137,Entradas!$AD$2:$AD$3372,"agenda",Entradas!$F$2:$F$3372,"abierta a la comunidad")</f>
        <v>0</v>
      </c>
      <c r="G137" s="5">
        <f>COUNTIFS(Entradas!$A$2:$A$3372,L137,Entradas!$AD$2:$AD$3372,"agenda",Entradas!$E$2:$E$3372,"1")</f>
        <v>1</v>
      </c>
      <c r="H137" s="5">
        <f>COUNTIFS(Entradas!$A$2:$A$3372,L137,Entradas!$AD$2:$AD$3372,"agenda",Entradas!$E$2:$E$3372,"2")</f>
        <v>1</v>
      </c>
      <c r="I137" s="5">
        <f>COUNTIFS(Entradas!$A$2:$A$3372,L137,Entradas!$AD$2:$AD$3372,"agenda",Entradas!$E$2:$E$3372,"3")</f>
        <v>0</v>
      </c>
      <c r="J137" s="5">
        <f>COUNTIFS(Entradas!$A$2:$A$3372,L137,Entradas!$AD$2:$AD$3372,"agenda",Entradas!$E$2:$E$3372,"4")</f>
        <v>1</v>
      </c>
      <c r="L137">
        <v>290</v>
      </c>
      <c r="M137" t="s">
        <v>10841</v>
      </c>
      <c r="N137" t="s">
        <v>10842</v>
      </c>
      <c r="O137" t="s">
        <v>10843</v>
      </c>
      <c r="P137" s="6">
        <v>42465.818194444444</v>
      </c>
      <c r="Q137">
        <v>0</v>
      </c>
      <c r="R137" t="s">
        <v>10841</v>
      </c>
      <c r="S137" t="s">
        <v>10841</v>
      </c>
      <c r="W137" t="s">
        <v>8703</v>
      </c>
      <c r="X137" t="s">
        <v>8704</v>
      </c>
      <c r="Y137" t="s">
        <v>8705</v>
      </c>
      <c r="Z137">
        <v>0</v>
      </c>
      <c r="AA137" t="s">
        <v>8703</v>
      </c>
      <c r="AB137" t="s">
        <v>8706</v>
      </c>
      <c r="AC137">
        <v>0</v>
      </c>
      <c r="AF137" t="s">
        <v>10844</v>
      </c>
      <c r="AG137" t="s">
        <v>8707</v>
      </c>
      <c r="AH137" t="s">
        <v>10845</v>
      </c>
      <c r="AI137" t="s">
        <v>10846</v>
      </c>
      <c r="AO137" t="s">
        <v>10847</v>
      </c>
      <c r="AU137" t="s">
        <v>231</v>
      </c>
      <c r="AV137" t="s">
        <v>8709</v>
      </c>
      <c r="AX137">
        <v>8</v>
      </c>
      <c r="AY137" t="s">
        <v>8710</v>
      </c>
      <c r="BB137" t="s">
        <v>10848</v>
      </c>
      <c r="BC137" t="s">
        <v>8712</v>
      </c>
      <c r="BD137" t="s">
        <v>9055</v>
      </c>
      <c r="BE137" t="s">
        <v>8714</v>
      </c>
      <c r="BF137" t="s">
        <v>8715</v>
      </c>
      <c r="BG137">
        <v>0</v>
      </c>
      <c r="BH137" t="s">
        <v>8716</v>
      </c>
      <c r="BI137">
        <v>1</v>
      </c>
      <c r="BJ137" t="s">
        <v>8717</v>
      </c>
      <c r="BK137">
        <v>1</v>
      </c>
      <c r="BL137" t="s">
        <v>10849</v>
      </c>
      <c r="BM137" t="s">
        <v>8719</v>
      </c>
      <c r="BV137">
        <v>31087</v>
      </c>
      <c r="BW137" t="s">
        <v>8721</v>
      </c>
      <c r="BX137" t="s">
        <v>8823</v>
      </c>
      <c r="BY137" t="s">
        <v>8723</v>
      </c>
      <c r="BZ137" t="s">
        <v>8724</v>
      </c>
      <c r="CA137" t="s">
        <v>10850</v>
      </c>
      <c r="CB137" t="s">
        <v>8725</v>
      </c>
      <c r="CC137">
        <v>422835267</v>
      </c>
      <c r="CD137" t="s">
        <v>8726</v>
      </c>
      <c r="CE137" t="s">
        <v>10851</v>
      </c>
      <c r="CF137" t="s">
        <v>8727</v>
      </c>
      <c r="CG137" t="s">
        <v>8825</v>
      </c>
      <c r="CH137" t="s">
        <v>8729</v>
      </c>
      <c r="CI137" t="s">
        <v>10852</v>
      </c>
      <c r="CJ137" t="s">
        <v>8731</v>
      </c>
      <c r="CK137" t="s">
        <v>342</v>
      </c>
      <c r="CL137" t="s">
        <v>8732</v>
      </c>
      <c r="CM137" t="s">
        <v>10853</v>
      </c>
      <c r="CN137" t="s">
        <v>8733</v>
      </c>
    </row>
    <row r="138" spans="1:92" ht="15.75" customHeight="1" x14ac:dyDescent="0.3">
      <c r="A138" s="5">
        <f>COUNTIFS(Entradas!$A$2:$A$3372,L138,Entradas!$AD$2:$AD$3372,"noticias")</f>
        <v>4</v>
      </c>
      <c r="B138" s="5">
        <f>COUNTIFS(Entradas!$A$2:$A$3372,L138,Entradas!$AD$2:$AD$3372,"materiales")</f>
        <v>0</v>
      </c>
      <c r="C138" s="5">
        <f>COUNTIFS(Entradas!$A$2:$A$3372,L138,Entradas!$AD$2:$AD$3372,"agenda")</f>
        <v>5</v>
      </c>
      <c r="D138" s="5">
        <f>COUNTIFS(Entradas!$A$2:$A$3372,L138,Entradas!$AD$2:$AD$3372,"agenda",Entradas!$P$2:$P$3372,"completado")</f>
        <v>5</v>
      </c>
      <c r="E138" s="5">
        <f>COUNTIFS(Entradas!$A$2:$A$3372,L138,Entradas!$AD$2:$AD$3372,"agenda",Entradas!$F$2:$F$3372,"interna")</f>
        <v>3</v>
      </c>
      <c r="F138" s="5">
        <f>COUNTIFS(Entradas!$A$2:$A$3372,L138,Entradas!$AD$2:$AD$3372,"agenda",Entradas!$F$2:$F$3372,"abierta a la comunidad")</f>
        <v>2</v>
      </c>
      <c r="G138" s="5">
        <f>COUNTIFS(Entradas!$A$2:$A$3372,L138,Entradas!$AD$2:$AD$3372,"agenda",Entradas!$E$2:$E$3372,"1")</f>
        <v>0</v>
      </c>
      <c r="H138" s="5">
        <f>COUNTIFS(Entradas!$A$2:$A$3372,L138,Entradas!$AD$2:$AD$3372,"agenda",Entradas!$E$2:$E$3372,"2")</f>
        <v>2</v>
      </c>
      <c r="I138" s="5">
        <f>COUNTIFS(Entradas!$A$2:$A$3372,L138,Entradas!$AD$2:$AD$3372,"agenda",Entradas!$E$2:$E$3372,"3")</f>
        <v>2</v>
      </c>
      <c r="J138" s="5">
        <f>COUNTIFS(Entradas!$A$2:$A$3372,L138,Entradas!$AD$2:$AD$3372,"agenda",Entradas!$E$2:$E$3372,"4")</f>
        <v>1</v>
      </c>
      <c r="L138">
        <v>389</v>
      </c>
      <c r="M138" t="s">
        <v>10854</v>
      </c>
      <c r="N138" t="s">
        <v>10854</v>
      </c>
      <c r="O138" t="s">
        <v>491</v>
      </c>
      <c r="P138" s="6">
        <v>42472.045902777776</v>
      </c>
      <c r="Q138">
        <v>0</v>
      </c>
      <c r="R138" t="s">
        <v>10854</v>
      </c>
      <c r="S138" t="s">
        <v>10854</v>
      </c>
      <c r="W138" t="s">
        <v>8703</v>
      </c>
      <c r="X138" t="s">
        <v>8704</v>
      </c>
      <c r="Y138" t="s">
        <v>8705</v>
      </c>
      <c r="Z138">
        <v>0</v>
      </c>
      <c r="AA138" t="s">
        <v>8703</v>
      </c>
      <c r="AB138" t="s">
        <v>8706</v>
      </c>
      <c r="AC138">
        <v>0</v>
      </c>
      <c r="AF138" t="s">
        <v>10855</v>
      </c>
      <c r="AG138" t="s">
        <v>8707</v>
      </c>
      <c r="AH138" t="s">
        <v>484</v>
      </c>
      <c r="AI138" t="s">
        <v>10856</v>
      </c>
      <c r="AO138" t="s">
        <v>10857</v>
      </c>
      <c r="AU138" t="s">
        <v>485</v>
      </c>
      <c r="AV138" t="s">
        <v>8709</v>
      </c>
      <c r="AX138">
        <v>8</v>
      </c>
      <c r="AY138" t="s">
        <v>8710</v>
      </c>
      <c r="BB138" t="s">
        <v>9435</v>
      </c>
      <c r="BC138" t="s">
        <v>8712</v>
      </c>
      <c r="BD138" t="s">
        <v>8770</v>
      </c>
      <c r="BE138" t="s">
        <v>8714</v>
      </c>
      <c r="BF138" t="s">
        <v>8715</v>
      </c>
      <c r="BG138">
        <v>1</v>
      </c>
      <c r="BH138" t="s">
        <v>8716</v>
      </c>
      <c r="BI138">
        <v>0</v>
      </c>
      <c r="BJ138" t="s">
        <v>8717</v>
      </c>
      <c r="BK138">
        <v>0</v>
      </c>
      <c r="BL138" t="s">
        <v>10858</v>
      </c>
      <c r="BM138" t="s">
        <v>8719</v>
      </c>
      <c r="BV138">
        <v>17902</v>
      </c>
      <c r="BW138" t="s">
        <v>8721</v>
      </c>
      <c r="BX138" t="s">
        <v>8823</v>
      </c>
      <c r="BY138" t="s">
        <v>8723</v>
      </c>
      <c r="BZ138" t="s">
        <v>8724</v>
      </c>
      <c r="CB138" t="s">
        <v>8725</v>
      </c>
      <c r="CC138" t="s">
        <v>10859</v>
      </c>
      <c r="CD138" t="s">
        <v>8726</v>
      </c>
      <c r="CE138" t="s">
        <v>10860</v>
      </c>
      <c r="CF138" t="s">
        <v>8727</v>
      </c>
      <c r="CG138" t="s">
        <v>8825</v>
      </c>
      <c r="CH138" t="s">
        <v>8729</v>
      </c>
      <c r="CJ138" t="s">
        <v>8731</v>
      </c>
      <c r="CK138" t="s">
        <v>5497</v>
      </c>
      <c r="CL138" t="s">
        <v>8732</v>
      </c>
      <c r="CM138" t="s">
        <v>6062</v>
      </c>
      <c r="CN138" t="s">
        <v>8733</v>
      </c>
    </row>
    <row r="139" spans="1:92" ht="15.75" customHeight="1" x14ac:dyDescent="0.3">
      <c r="A139" s="5">
        <f>COUNTIFS(Entradas!$A$2:$A$3372,L139,Entradas!$AD$2:$AD$3372,"noticias")</f>
        <v>0</v>
      </c>
      <c r="B139" s="5">
        <f>COUNTIFS(Entradas!$A$2:$A$3372,L139,Entradas!$AD$2:$AD$3372,"materiales")</f>
        <v>0</v>
      </c>
      <c r="C139" s="5">
        <f>COUNTIFS(Entradas!$A$2:$A$3372,L139,Entradas!$AD$2:$AD$3372,"agenda")</f>
        <v>0</v>
      </c>
      <c r="D139" s="5">
        <f>COUNTIFS(Entradas!$A$2:$A$3372,L139,Entradas!$AD$2:$AD$3372,"agenda",Entradas!$P$2:$P$3372,"completado")</f>
        <v>0</v>
      </c>
      <c r="E139" s="5">
        <f>COUNTIFS(Entradas!$A$2:$A$3372,L139,Entradas!$AD$2:$AD$3372,"agenda",Entradas!$F$2:$F$3372,"interna")</f>
        <v>0</v>
      </c>
      <c r="F139" s="5">
        <f>COUNTIFS(Entradas!$A$2:$A$3372,L139,Entradas!$AD$2:$AD$3372,"agenda",Entradas!$F$2:$F$3372,"abierta a la comunidad")</f>
        <v>0</v>
      </c>
      <c r="G139" s="5">
        <f>COUNTIFS(Entradas!$A$2:$A$3372,L139,Entradas!$AD$2:$AD$3372,"agenda",Entradas!$E$2:$E$3372,"1")</f>
        <v>0</v>
      </c>
      <c r="H139" s="5">
        <f>COUNTIFS(Entradas!$A$2:$A$3372,L139,Entradas!$AD$2:$AD$3372,"agenda",Entradas!$E$2:$E$3372,"2")</f>
        <v>0</v>
      </c>
      <c r="I139" s="5">
        <f>COUNTIFS(Entradas!$A$2:$A$3372,L139,Entradas!$AD$2:$AD$3372,"agenda",Entradas!$E$2:$E$3372,"3")</f>
        <v>0</v>
      </c>
      <c r="J139" s="5">
        <f>COUNTIFS(Entradas!$A$2:$A$3372,L139,Entradas!$AD$2:$AD$3372,"agenda",Entradas!$E$2:$E$3372,"4")</f>
        <v>0</v>
      </c>
      <c r="L139">
        <v>901</v>
      </c>
      <c r="M139" t="s">
        <v>10890</v>
      </c>
      <c r="N139" t="s">
        <v>10890</v>
      </c>
      <c r="O139" t="s">
        <v>10891</v>
      </c>
      <c r="P139" s="6">
        <v>42499.642210648148</v>
      </c>
      <c r="Q139">
        <v>0</v>
      </c>
      <c r="R139" t="s">
        <v>10890</v>
      </c>
      <c r="S139" t="s">
        <v>10890</v>
      </c>
      <c r="W139" t="s">
        <v>8703</v>
      </c>
      <c r="X139" t="s">
        <v>8704</v>
      </c>
      <c r="Y139" t="s">
        <v>8705</v>
      </c>
      <c r="Z139">
        <v>0</v>
      </c>
      <c r="AA139" t="s">
        <v>8703</v>
      </c>
      <c r="AB139" t="s">
        <v>8706</v>
      </c>
      <c r="AC139">
        <v>0</v>
      </c>
      <c r="AF139" t="s">
        <v>10892</v>
      </c>
      <c r="AG139" t="s">
        <v>8707</v>
      </c>
      <c r="AH139" t="s">
        <v>10893</v>
      </c>
      <c r="AU139" t="s">
        <v>10894</v>
      </c>
      <c r="AV139" t="s">
        <v>8709</v>
      </c>
      <c r="AX139">
        <v>8</v>
      </c>
      <c r="AY139" t="s">
        <v>8710</v>
      </c>
      <c r="BB139" t="s">
        <v>10866</v>
      </c>
      <c r="BC139" t="s">
        <v>8712</v>
      </c>
      <c r="BD139" t="s">
        <v>8780</v>
      </c>
      <c r="BE139" t="s">
        <v>8714</v>
      </c>
      <c r="BF139" t="s">
        <v>8715</v>
      </c>
      <c r="BG139">
        <v>1</v>
      </c>
      <c r="BH139" t="s">
        <v>8716</v>
      </c>
      <c r="BI139">
        <v>1</v>
      </c>
      <c r="BJ139" t="s">
        <v>8717</v>
      </c>
      <c r="BK139">
        <v>1</v>
      </c>
      <c r="BL139" s="2" t="s">
        <v>10895</v>
      </c>
      <c r="BM139" t="s">
        <v>8719</v>
      </c>
      <c r="BV139" t="s">
        <v>10896</v>
      </c>
      <c r="BW139" t="s">
        <v>8721</v>
      </c>
      <c r="BX139" t="s">
        <v>8823</v>
      </c>
      <c r="BY139" t="s">
        <v>8723</v>
      </c>
      <c r="BZ139" t="s">
        <v>8724</v>
      </c>
      <c r="CB139" t="s">
        <v>8725</v>
      </c>
      <c r="CC139" t="s">
        <v>10897</v>
      </c>
      <c r="CD139" t="s">
        <v>8726</v>
      </c>
      <c r="CE139" t="s">
        <v>10898</v>
      </c>
      <c r="CF139" t="s">
        <v>8727</v>
      </c>
      <c r="CG139" t="s">
        <v>8899</v>
      </c>
      <c r="CH139" t="s">
        <v>8729</v>
      </c>
      <c r="CI139" t="s">
        <v>10899</v>
      </c>
      <c r="CJ139" t="s">
        <v>8731</v>
      </c>
      <c r="CK139" t="s">
        <v>342</v>
      </c>
      <c r="CL139" t="s">
        <v>8732</v>
      </c>
      <c r="CM139" t="s">
        <v>10900</v>
      </c>
      <c r="CN139" t="s">
        <v>8733</v>
      </c>
    </row>
    <row r="140" spans="1:92" ht="15.75" customHeight="1" x14ac:dyDescent="0.3">
      <c r="A140" s="5">
        <f>COUNTIFS(Entradas!$A$2:$A$3372,L140,Entradas!$AD$2:$AD$3372,"noticias")</f>
        <v>0</v>
      </c>
      <c r="B140" s="5">
        <f>COUNTIFS(Entradas!$A$2:$A$3372,L140,Entradas!$AD$2:$AD$3372,"materiales")</f>
        <v>2</v>
      </c>
      <c r="C140" s="5">
        <f>COUNTIFS(Entradas!$A$2:$A$3372,L140,Entradas!$AD$2:$AD$3372,"agenda")</f>
        <v>10</v>
      </c>
      <c r="D140" s="5">
        <f>COUNTIFS(Entradas!$A$2:$A$3372,L140,Entradas!$AD$2:$AD$3372,"agenda",Entradas!$P$2:$P$3372,"completado")</f>
        <v>8</v>
      </c>
      <c r="E140" s="5">
        <f>COUNTIFS(Entradas!$A$2:$A$3372,L140,Entradas!$AD$2:$AD$3372,"agenda",Entradas!$F$2:$F$3372,"interna")</f>
        <v>8</v>
      </c>
      <c r="F140" s="5">
        <f>COUNTIFS(Entradas!$A$2:$A$3372,L140,Entradas!$AD$2:$AD$3372,"agenda",Entradas!$F$2:$F$3372,"abierta a la comunidad")</f>
        <v>2</v>
      </c>
      <c r="G140" s="5">
        <f>COUNTIFS(Entradas!$A$2:$A$3372,L140,Entradas!$AD$2:$AD$3372,"agenda",Entradas!$E$2:$E$3372,"1")</f>
        <v>1</v>
      </c>
      <c r="H140" s="5">
        <f>COUNTIFS(Entradas!$A$2:$A$3372,L140,Entradas!$AD$2:$AD$3372,"agenda",Entradas!$E$2:$E$3372,"2")</f>
        <v>5</v>
      </c>
      <c r="I140" s="5">
        <f>COUNTIFS(Entradas!$A$2:$A$3372,L140,Entradas!$AD$2:$AD$3372,"agenda",Entradas!$E$2:$E$3372,"3")</f>
        <v>2</v>
      </c>
      <c r="J140" s="5">
        <f>COUNTIFS(Entradas!$A$2:$A$3372,L140,Entradas!$AD$2:$AD$3372,"agenda",Entradas!$E$2:$E$3372,"4")</f>
        <v>2</v>
      </c>
      <c r="L140">
        <v>662</v>
      </c>
      <c r="M140" t="s">
        <v>11371</v>
      </c>
      <c r="N140" t="s">
        <v>11372</v>
      </c>
      <c r="O140" t="s">
        <v>11373</v>
      </c>
      <c r="P140" s="6">
        <v>42486.560115740744</v>
      </c>
      <c r="Q140">
        <v>0</v>
      </c>
      <c r="R140" t="s">
        <v>11371</v>
      </c>
      <c r="S140" t="s">
        <v>11371</v>
      </c>
      <c r="W140" t="s">
        <v>8703</v>
      </c>
      <c r="X140" t="s">
        <v>8704</v>
      </c>
      <c r="Y140" t="s">
        <v>8705</v>
      </c>
      <c r="Z140">
        <v>0</v>
      </c>
      <c r="AA140" t="s">
        <v>8703</v>
      </c>
      <c r="AB140" t="s">
        <v>8706</v>
      </c>
      <c r="AC140">
        <v>0</v>
      </c>
      <c r="AF140" t="s">
        <v>11374</v>
      </c>
      <c r="AG140" t="s">
        <v>8707</v>
      </c>
      <c r="AH140" t="s">
        <v>11375</v>
      </c>
      <c r="AI140" t="s">
        <v>11376</v>
      </c>
      <c r="AO140" t="s">
        <v>11377</v>
      </c>
      <c r="AU140" t="s">
        <v>7247</v>
      </c>
      <c r="AV140" t="s">
        <v>8709</v>
      </c>
      <c r="AX140">
        <v>8</v>
      </c>
      <c r="AY140" t="s">
        <v>8710</v>
      </c>
      <c r="BB140" t="s">
        <v>9344</v>
      </c>
      <c r="BC140" t="s">
        <v>8712</v>
      </c>
      <c r="BD140" t="s">
        <v>8875</v>
      </c>
      <c r="BE140" t="s">
        <v>8714</v>
      </c>
      <c r="BF140" t="s">
        <v>8715</v>
      </c>
      <c r="BG140">
        <v>1</v>
      </c>
      <c r="BH140" t="s">
        <v>8716</v>
      </c>
      <c r="BI140">
        <v>0</v>
      </c>
      <c r="BJ140" t="s">
        <v>8717</v>
      </c>
      <c r="BK140">
        <v>0</v>
      </c>
      <c r="BL140" t="s">
        <v>11378</v>
      </c>
      <c r="BM140" t="s">
        <v>8719</v>
      </c>
      <c r="BV140" t="s">
        <v>11379</v>
      </c>
      <c r="BW140" t="s">
        <v>8721</v>
      </c>
      <c r="BX140" t="s">
        <v>8823</v>
      </c>
      <c r="BY140" t="s">
        <v>8723</v>
      </c>
      <c r="BZ140" t="s">
        <v>8724</v>
      </c>
      <c r="CA140" t="s">
        <v>11380</v>
      </c>
      <c r="CB140" t="s">
        <v>8725</v>
      </c>
      <c r="CC140">
        <v>412420615</v>
      </c>
      <c r="CD140" t="s">
        <v>8726</v>
      </c>
      <c r="CE140" t="s">
        <v>11381</v>
      </c>
      <c r="CF140" t="s">
        <v>8727</v>
      </c>
      <c r="CG140" t="s">
        <v>8825</v>
      </c>
      <c r="CH140" t="s">
        <v>8729</v>
      </c>
      <c r="CI140" t="s">
        <v>11382</v>
      </c>
      <c r="CJ140" t="s">
        <v>8731</v>
      </c>
      <c r="CK140">
        <v>0</v>
      </c>
      <c r="CL140" t="s">
        <v>8732</v>
      </c>
      <c r="CN140" t="s">
        <v>8733</v>
      </c>
    </row>
    <row r="141" spans="1:92" ht="15.75" customHeight="1" x14ac:dyDescent="0.3">
      <c r="A141" s="5">
        <f>COUNTIFS(Entradas!$A$2:$A$3372,L141,Entradas!$AD$2:$AD$3372,"noticias")</f>
        <v>0</v>
      </c>
      <c r="B141" s="5">
        <f>COUNTIFS(Entradas!$A$2:$A$3372,L141,Entradas!$AD$2:$AD$3372,"materiales")</f>
        <v>0</v>
      </c>
      <c r="C141" s="5">
        <f>COUNTIFS(Entradas!$A$2:$A$3372,L141,Entradas!$AD$2:$AD$3372,"agenda")</f>
        <v>0</v>
      </c>
      <c r="D141" s="5">
        <f>COUNTIFS(Entradas!$A$2:$A$3372,L141,Entradas!$AD$2:$AD$3372,"agenda",Entradas!$P$2:$P$3372,"completado")</f>
        <v>0</v>
      </c>
      <c r="E141" s="5">
        <f>COUNTIFS(Entradas!$A$2:$A$3372,L141,Entradas!$AD$2:$AD$3372,"agenda",Entradas!$F$2:$F$3372,"interna")</f>
        <v>0</v>
      </c>
      <c r="F141" s="5">
        <f>COUNTIFS(Entradas!$A$2:$A$3372,L141,Entradas!$AD$2:$AD$3372,"agenda",Entradas!$F$2:$F$3372,"abierta a la comunidad")</f>
        <v>0</v>
      </c>
      <c r="G141" s="5">
        <f>COUNTIFS(Entradas!$A$2:$A$3372,L141,Entradas!$AD$2:$AD$3372,"agenda",Entradas!$E$2:$E$3372,"1")</f>
        <v>0</v>
      </c>
      <c r="H141" s="5">
        <f>COUNTIFS(Entradas!$A$2:$A$3372,L141,Entradas!$AD$2:$AD$3372,"agenda",Entradas!$E$2:$E$3372,"2")</f>
        <v>0</v>
      </c>
      <c r="I141" s="5">
        <f>COUNTIFS(Entradas!$A$2:$A$3372,L141,Entradas!$AD$2:$AD$3372,"agenda",Entradas!$E$2:$E$3372,"3")</f>
        <v>0</v>
      </c>
      <c r="J141" s="5">
        <f>COUNTIFS(Entradas!$A$2:$A$3372,L141,Entradas!$AD$2:$AD$3372,"agenda",Entradas!$E$2:$E$3372,"4")</f>
        <v>0</v>
      </c>
      <c r="L141">
        <v>1099</v>
      </c>
      <c r="M141" t="s">
        <v>11679</v>
      </c>
      <c r="N141" t="s">
        <v>11680</v>
      </c>
      <c r="O141" t="s">
        <v>11681</v>
      </c>
      <c r="P141" s="6">
        <v>42507.531840277778</v>
      </c>
      <c r="Q141">
        <v>0</v>
      </c>
      <c r="R141" t="s">
        <v>11679</v>
      </c>
      <c r="S141" t="s">
        <v>11679</v>
      </c>
      <c r="W141" t="s">
        <v>8703</v>
      </c>
      <c r="X141" t="s">
        <v>8704</v>
      </c>
      <c r="Y141" t="s">
        <v>8705</v>
      </c>
      <c r="Z141">
        <v>0</v>
      </c>
      <c r="AA141" t="s">
        <v>8703</v>
      </c>
      <c r="AB141" t="s">
        <v>8706</v>
      </c>
      <c r="AC141">
        <v>0</v>
      </c>
      <c r="AF141" t="s">
        <v>11679</v>
      </c>
      <c r="AG141" t="s">
        <v>8707</v>
      </c>
      <c r="AH141" t="s">
        <v>11682</v>
      </c>
      <c r="AO141" t="s">
        <v>11683</v>
      </c>
      <c r="AU141" t="s">
        <v>737</v>
      </c>
      <c r="AV141" t="s">
        <v>8709</v>
      </c>
      <c r="AX141">
        <v>8</v>
      </c>
      <c r="AY141" t="s">
        <v>8710</v>
      </c>
      <c r="BB141" t="s">
        <v>11684</v>
      </c>
      <c r="BC141" t="s">
        <v>8712</v>
      </c>
      <c r="BD141" t="s">
        <v>8875</v>
      </c>
      <c r="BE141" t="s">
        <v>8714</v>
      </c>
      <c r="BF141" t="s">
        <v>8715</v>
      </c>
      <c r="BG141">
        <v>0</v>
      </c>
      <c r="BH141" t="s">
        <v>8716</v>
      </c>
      <c r="BI141">
        <v>1</v>
      </c>
      <c r="BJ141" t="s">
        <v>8717</v>
      </c>
      <c r="BK141">
        <v>1</v>
      </c>
      <c r="BL141" s="2" t="s">
        <v>11685</v>
      </c>
      <c r="BM141" t="s">
        <v>8719</v>
      </c>
      <c r="BV141">
        <v>17778</v>
      </c>
      <c r="BW141" t="s">
        <v>8721</v>
      </c>
      <c r="BX141" t="s">
        <v>8823</v>
      </c>
      <c r="BY141" t="s">
        <v>8723</v>
      </c>
      <c r="BZ141" t="s">
        <v>8724</v>
      </c>
      <c r="CB141" t="s">
        <v>8725</v>
      </c>
      <c r="CC141">
        <v>432512887</v>
      </c>
      <c r="CD141" t="s">
        <v>8726</v>
      </c>
      <c r="CE141" t="s">
        <v>11686</v>
      </c>
      <c r="CF141" t="s">
        <v>8727</v>
      </c>
      <c r="CG141" t="s">
        <v>8774</v>
      </c>
      <c r="CH141" t="s">
        <v>8729</v>
      </c>
      <c r="CI141" t="s">
        <v>5810</v>
      </c>
      <c r="CJ141" t="s">
        <v>8731</v>
      </c>
      <c r="CK141" t="s">
        <v>5497</v>
      </c>
      <c r="CL141" t="s">
        <v>8732</v>
      </c>
      <c r="CM141" t="s">
        <v>11687</v>
      </c>
      <c r="CN141" t="s">
        <v>8733</v>
      </c>
    </row>
    <row r="142" spans="1:92" ht="15.75" customHeight="1" x14ac:dyDescent="0.3">
      <c r="A142" s="5">
        <f>COUNTIFS(Entradas!$A$2:$A$3372,L142,Entradas!$AD$2:$AD$3372,"noticias")</f>
        <v>0</v>
      </c>
      <c r="B142" s="5">
        <f>COUNTIFS(Entradas!$A$2:$A$3372,L142,Entradas!$AD$2:$AD$3372,"materiales")</f>
        <v>0</v>
      </c>
      <c r="C142" s="5">
        <f>COUNTIFS(Entradas!$A$2:$A$3372,L142,Entradas!$AD$2:$AD$3372,"agenda")</f>
        <v>0</v>
      </c>
      <c r="D142" s="5">
        <f>COUNTIFS(Entradas!$A$2:$A$3372,L142,Entradas!$AD$2:$AD$3372,"agenda",Entradas!$P$2:$P$3372,"completado")</f>
        <v>0</v>
      </c>
      <c r="E142" s="5">
        <f>COUNTIFS(Entradas!$A$2:$A$3372,L142,Entradas!$AD$2:$AD$3372,"agenda",Entradas!$F$2:$F$3372,"interna")</f>
        <v>0</v>
      </c>
      <c r="F142" s="5">
        <f>COUNTIFS(Entradas!$A$2:$A$3372,L142,Entradas!$AD$2:$AD$3372,"agenda",Entradas!$F$2:$F$3372,"abierta a la comunidad")</f>
        <v>0</v>
      </c>
      <c r="G142" s="5">
        <f>COUNTIFS(Entradas!$A$2:$A$3372,L142,Entradas!$AD$2:$AD$3372,"agenda",Entradas!$E$2:$E$3372,"1")</f>
        <v>0</v>
      </c>
      <c r="H142" s="5">
        <f>COUNTIFS(Entradas!$A$2:$A$3372,L142,Entradas!$AD$2:$AD$3372,"agenda",Entradas!$E$2:$E$3372,"2")</f>
        <v>0</v>
      </c>
      <c r="I142" s="5">
        <f>COUNTIFS(Entradas!$A$2:$A$3372,L142,Entradas!$AD$2:$AD$3372,"agenda",Entradas!$E$2:$E$3372,"3")</f>
        <v>0</v>
      </c>
      <c r="J142" s="5">
        <f>COUNTIFS(Entradas!$A$2:$A$3372,L142,Entradas!$AD$2:$AD$3372,"agenda",Entradas!$E$2:$E$3372,"4")</f>
        <v>0</v>
      </c>
      <c r="L142">
        <v>944</v>
      </c>
      <c r="M142" t="s">
        <v>11688</v>
      </c>
      <c r="N142" t="s">
        <v>11689</v>
      </c>
      <c r="O142" t="s">
        <v>11690</v>
      </c>
      <c r="P142" s="6">
        <v>42501.462037037039</v>
      </c>
      <c r="Q142">
        <v>0</v>
      </c>
      <c r="R142" t="s">
        <v>11688</v>
      </c>
      <c r="S142" t="s">
        <v>11688</v>
      </c>
      <c r="W142" t="s">
        <v>8703</v>
      </c>
      <c r="X142" t="s">
        <v>8704</v>
      </c>
      <c r="Y142" t="s">
        <v>8705</v>
      </c>
      <c r="Z142">
        <v>0</v>
      </c>
      <c r="AA142" t="s">
        <v>8703</v>
      </c>
      <c r="AB142" t="s">
        <v>8706</v>
      </c>
      <c r="AC142">
        <v>0</v>
      </c>
      <c r="AF142" t="s">
        <v>11691</v>
      </c>
      <c r="AG142" t="s">
        <v>8707</v>
      </c>
      <c r="AH142" t="s">
        <v>11692</v>
      </c>
      <c r="AU142" t="s">
        <v>253</v>
      </c>
      <c r="AV142" t="s">
        <v>8709</v>
      </c>
      <c r="AX142">
        <v>8</v>
      </c>
      <c r="AY142" t="s">
        <v>8710</v>
      </c>
      <c r="BB142" t="s">
        <v>9322</v>
      </c>
      <c r="BC142" t="s">
        <v>8712</v>
      </c>
      <c r="BD142" t="s">
        <v>8770</v>
      </c>
      <c r="BE142" t="s">
        <v>8714</v>
      </c>
      <c r="BF142" t="s">
        <v>8715</v>
      </c>
      <c r="BG142">
        <v>1</v>
      </c>
      <c r="BH142" t="s">
        <v>8716</v>
      </c>
      <c r="BI142">
        <v>1</v>
      </c>
      <c r="BJ142" t="s">
        <v>8717</v>
      </c>
      <c r="BK142">
        <v>0</v>
      </c>
      <c r="BL142" s="2" t="s">
        <v>11693</v>
      </c>
      <c r="BM142" t="s">
        <v>8719</v>
      </c>
      <c r="BV142" t="s">
        <v>11694</v>
      </c>
      <c r="BW142" t="s">
        <v>8721</v>
      </c>
      <c r="BX142" t="s">
        <v>8823</v>
      </c>
      <c r="BY142" t="s">
        <v>8723</v>
      </c>
      <c r="BZ142" t="s">
        <v>8724</v>
      </c>
      <c r="CB142" t="s">
        <v>8725</v>
      </c>
      <c r="CD142" t="s">
        <v>8726</v>
      </c>
      <c r="CE142" t="s">
        <v>11695</v>
      </c>
      <c r="CF142" t="s">
        <v>8727</v>
      </c>
      <c r="CG142" t="s">
        <v>8899</v>
      </c>
      <c r="CH142" t="s">
        <v>8729</v>
      </c>
      <c r="CJ142" t="s">
        <v>8731</v>
      </c>
      <c r="CK142" t="s">
        <v>1905</v>
      </c>
      <c r="CL142" t="s">
        <v>8732</v>
      </c>
      <c r="CN142" t="s">
        <v>8733</v>
      </c>
    </row>
    <row r="143" spans="1:92" ht="15.75" customHeight="1" x14ac:dyDescent="0.3">
      <c r="A143" s="5">
        <f>COUNTIFS(Entradas!$A$2:$A$3372,L143,Entradas!$AD$2:$AD$3372,"noticias")</f>
        <v>0</v>
      </c>
      <c r="B143" s="5">
        <f>COUNTIFS(Entradas!$A$2:$A$3372,L143,Entradas!$AD$2:$AD$3372,"materiales")</f>
        <v>0</v>
      </c>
      <c r="C143" s="5">
        <f>COUNTIFS(Entradas!$A$2:$A$3372,L143,Entradas!$AD$2:$AD$3372,"agenda")</f>
        <v>3</v>
      </c>
      <c r="D143" s="5">
        <f>COUNTIFS(Entradas!$A$2:$A$3372,L143,Entradas!$AD$2:$AD$3372,"agenda",Entradas!$P$2:$P$3372,"completado")</f>
        <v>0</v>
      </c>
      <c r="E143" s="5">
        <f>COUNTIFS(Entradas!$A$2:$A$3372,L143,Entradas!$AD$2:$AD$3372,"agenda",Entradas!$F$2:$F$3372,"interna")</f>
        <v>1</v>
      </c>
      <c r="F143" s="5">
        <f>COUNTIFS(Entradas!$A$2:$A$3372,L143,Entradas!$AD$2:$AD$3372,"agenda",Entradas!$F$2:$F$3372,"abierta a la comunidad")</f>
        <v>2</v>
      </c>
      <c r="G143" s="5">
        <f>COUNTIFS(Entradas!$A$2:$A$3372,L143,Entradas!$AD$2:$AD$3372,"agenda",Entradas!$E$2:$E$3372,"1")</f>
        <v>1</v>
      </c>
      <c r="H143" s="5">
        <f>COUNTIFS(Entradas!$A$2:$A$3372,L143,Entradas!$AD$2:$AD$3372,"agenda",Entradas!$E$2:$E$3372,"2")</f>
        <v>1</v>
      </c>
      <c r="I143" s="5">
        <f>COUNTIFS(Entradas!$A$2:$A$3372,L143,Entradas!$AD$2:$AD$3372,"agenda",Entradas!$E$2:$E$3372,"3")</f>
        <v>1</v>
      </c>
      <c r="J143" s="5">
        <f>COUNTIFS(Entradas!$A$2:$A$3372,L143,Entradas!$AD$2:$AD$3372,"agenda",Entradas!$E$2:$E$3372,"4")</f>
        <v>0</v>
      </c>
      <c r="L143">
        <v>1170</v>
      </c>
      <c r="M143" t="s">
        <v>11706</v>
      </c>
      <c r="N143" t="s">
        <v>11707</v>
      </c>
      <c r="O143" t="s">
        <v>11708</v>
      </c>
      <c r="P143" s="6">
        <v>42508.891145833331</v>
      </c>
      <c r="Q143">
        <v>0</v>
      </c>
      <c r="R143" t="s">
        <v>11706</v>
      </c>
      <c r="S143" t="s">
        <v>11706</v>
      </c>
      <c r="W143" t="s">
        <v>8703</v>
      </c>
      <c r="X143" t="s">
        <v>8704</v>
      </c>
      <c r="Y143" t="s">
        <v>8705</v>
      </c>
      <c r="Z143">
        <v>0</v>
      </c>
      <c r="AA143" t="s">
        <v>8703</v>
      </c>
      <c r="AB143" t="s">
        <v>8706</v>
      </c>
      <c r="AC143">
        <v>0</v>
      </c>
      <c r="AF143" t="s">
        <v>11706</v>
      </c>
      <c r="AG143" t="s">
        <v>8707</v>
      </c>
      <c r="AH143" t="s">
        <v>11709</v>
      </c>
      <c r="AO143" t="s">
        <v>11710</v>
      </c>
      <c r="AU143" t="s">
        <v>5135</v>
      </c>
      <c r="AV143" t="s">
        <v>8709</v>
      </c>
      <c r="AX143">
        <v>8</v>
      </c>
      <c r="AY143" t="s">
        <v>8710</v>
      </c>
      <c r="BB143" t="s">
        <v>11185</v>
      </c>
      <c r="BC143" t="s">
        <v>8712</v>
      </c>
      <c r="BD143" t="s">
        <v>9013</v>
      </c>
      <c r="BE143" t="s">
        <v>8714</v>
      </c>
      <c r="BF143" t="s">
        <v>8715</v>
      </c>
      <c r="BG143">
        <v>1</v>
      </c>
      <c r="BH143" t="s">
        <v>8716</v>
      </c>
      <c r="BI143">
        <v>0</v>
      </c>
      <c r="BJ143" t="s">
        <v>8717</v>
      </c>
      <c r="BK143">
        <v>1</v>
      </c>
      <c r="BL143" t="s">
        <v>11711</v>
      </c>
      <c r="BM143" t="s">
        <v>8719</v>
      </c>
      <c r="BW143" t="s">
        <v>8721</v>
      </c>
      <c r="BX143" t="s">
        <v>8823</v>
      </c>
      <c r="BY143" t="s">
        <v>8723</v>
      </c>
      <c r="BZ143" t="s">
        <v>8724</v>
      </c>
      <c r="CB143" t="s">
        <v>8725</v>
      </c>
      <c r="CC143">
        <v>98774964</v>
      </c>
      <c r="CD143" t="s">
        <v>8726</v>
      </c>
      <c r="CE143" t="s">
        <v>11712</v>
      </c>
      <c r="CF143" t="s">
        <v>8727</v>
      </c>
      <c r="CG143" t="s">
        <v>8825</v>
      </c>
      <c r="CH143" t="s">
        <v>8729</v>
      </c>
      <c r="CI143" t="s">
        <v>11713</v>
      </c>
      <c r="CJ143" t="s">
        <v>8731</v>
      </c>
      <c r="CK143">
        <v>0</v>
      </c>
      <c r="CL143" t="s">
        <v>8732</v>
      </c>
      <c r="CN143" t="s">
        <v>8733</v>
      </c>
    </row>
    <row r="144" spans="1:92" ht="15.75" customHeight="1" x14ac:dyDescent="0.3">
      <c r="A144" s="5">
        <f>COUNTIFS(Entradas!$A$2:$A$3372,L144,Entradas!$AD$2:$AD$3372,"noticias")</f>
        <v>0</v>
      </c>
      <c r="B144" s="5">
        <f>COUNTIFS(Entradas!$A$2:$A$3372,L144,Entradas!$AD$2:$AD$3372,"materiales")</f>
        <v>0</v>
      </c>
      <c r="C144" s="5">
        <f>COUNTIFS(Entradas!$A$2:$A$3372,L144,Entradas!$AD$2:$AD$3372,"agenda")</f>
        <v>0</v>
      </c>
      <c r="D144" s="5">
        <f>COUNTIFS(Entradas!$A$2:$A$3372,L144,Entradas!$AD$2:$AD$3372,"agenda",Entradas!$P$2:$P$3372,"completado")</f>
        <v>0</v>
      </c>
      <c r="E144" s="5">
        <f>COUNTIFS(Entradas!$A$2:$A$3372,L144,Entradas!$AD$2:$AD$3372,"agenda",Entradas!$F$2:$F$3372,"interna")</f>
        <v>0</v>
      </c>
      <c r="F144" s="5">
        <f>COUNTIFS(Entradas!$A$2:$A$3372,L144,Entradas!$AD$2:$AD$3372,"agenda",Entradas!$F$2:$F$3372,"abierta a la comunidad")</f>
        <v>0</v>
      </c>
      <c r="G144" s="5">
        <f>COUNTIFS(Entradas!$A$2:$A$3372,L144,Entradas!$AD$2:$AD$3372,"agenda",Entradas!$E$2:$E$3372,"1")</f>
        <v>0</v>
      </c>
      <c r="H144" s="5">
        <f>COUNTIFS(Entradas!$A$2:$A$3372,L144,Entradas!$AD$2:$AD$3372,"agenda",Entradas!$E$2:$E$3372,"2")</f>
        <v>0</v>
      </c>
      <c r="I144" s="5">
        <f>COUNTIFS(Entradas!$A$2:$A$3372,L144,Entradas!$AD$2:$AD$3372,"agenda",Entradas!$E$2:$E$3372,"3")</f>
        <v>0</v>
      </c>
      <c r="J144" s="5">
        <f>COUNTIFS(Entradas!$A$2:$A$3372,L144,Entradas!$AD$2:$AD$3372,"agenda",Entradas!$E$2:$E$3372,"4")</f>
        <v>0</v>
      </c>
      <c r="L144">
        <v>1203</v>
      </c>
      <c r="M144" t="s">
        <v>11758</v>
      </c>
      <c r="N144" t="s">
        <v>11758</v>
      </c>
      <c r="O144" t="s">
        <v>11759</v>
      </c>
      <c r="P144" s="6">
        <v>42509.667696759258</v>
      </c>
      <c r="Q144">
        <v>0</v>
      </c>
      <c r="R144" t="s">
        <v>11758</v>
      </c>
      <c r="S144" t="s">
        <v>11758</v>
      </c>
      <c r="W144" t="s">
        <v>8703</v>
      </c>
      <c r="X144" t="s">
        <v>8704</v>
      </c>
      <c r="Y144" t="s">
        <v>8705</v>
      </c>
      <c r="Z144">
        <v>0</v>
      </c>
      <c r="AA144" t="s">
        <v>8703</v>
      </c>
      <c r="AB144" t="s">
        <v>8706</v>
      </c>
      <c r="AC144">
        <v>0</v>
      </c>
      <c r="AF144" t="s">
        <v>11760</v>
      </c>
      <c r="AG144" t="s">
        <v>8707</v>
      </c>
      <c r="AH144" t="s">
        <v>11761</v>
      </c>
      <c r="AI144" t="s">
        <v>11762</v>
      </c>
      <c r="AO144" t="s">
        <v>11763</v>
      </c>
      <c r="AU144" t="s">
        <v>11764</v>
      </c>
      <c r="AV144" t="s">
        <v>8709</v>
      </c>
      <c r="AX144">
        <v>8</v>
      </c>
      <c r="AY144" t="s">
        <v>8710</v>
      </c>
      <c r="BB144" t="s">
        <v>11765</v>
      </c>
      <c r="BC144" t="s">
        <v>8712</v>
      </c>
      <c r="BD144" t="s">
        <v>8952</v>
      </c>
      <c r="BE144" t="s">
        <v>8714</v>
      </c>
      <c r="BF144" t="s">
        <v>8715</v>
      </c>
      <c r="BG144">
        <v>0</v>
      </c>
      <c r="BH144" t="s">
        <v>8716</v>
      </c>
      <c r="BI144">
        <v>0</v>
      </c>
      <c r="BJ144" t="s">
        <v>8717</v>
      </c>
      <c r="BK144">
        <v>1</v>
      </c>
      <c r="BL144" s="2" t="s">
        <v>11766</v>
      </c>
      <c r="BM144" t="s">
        <v>8719</v>
      </c>
      <c r="BV144" t="s">
        <v>11767</v>
      </c>
      <c r="BW144" t="s">
        <v>8721</v>
      </c>
      <c r="BX144" t="s">
        <v>8823</v>
      </c>
      <c r="BY144" t="s">
        <v>8723</v>
      </c>
      <c r="BZ144" t="s">
        <v>8724</v>
      </c>
      <c r="CA144" t="s">
        <v>11768</v>
      </c>
      <c r="CB144" t="s">
        <v>8725</v>
      </c>
      <c r="CC144">
        <v>442880025</v>
      </c>
      <c r="CD144" t="s">
        <v>8726</v>
      </c>
      <c r="CE144" t="s">
        <v>11769</v>
      </c>
      <c r="CF144" t="s">
        <v>8727</v>
      </c>
      <c r="CG144" t="s">
        <v>8825</v>
      </c>
      <c r="CH144" t="s">
        <v>8729</v>
      </c>
      <c r="CI144" t="s">
        <v>10229</v>
      </c>
      <c r="CJ144" t="s">
        <v>8731</v>
      </c>
      <c r="CK144" t="s">
        <v>1783</v>
      </c>
      <c r="CL144" t="s">
        <v>8732</v>
      </c>
      <c r="CM144" t="s">
        <v>11770</v>
      </c>
      <c r="CN144" t="s">
        <v>8733</v>
      </c>
    </row>
    <row r="145" spans="1:92" ht="15.75" customHeight="1" x14ac:dyDescent="0.3">
      <c r="A145" s="5">
        <f>COUNTIFS(Entradas!$A$2:$A$3372,L145,Entradas!$AD$2:$AD$3372,"noticias")</f>
        <v>3</v>
      </c>
      <c r="B145" s="5">
        <f>COUNTIFS(Entradas!$A$2:$A$3372,L145,Entradas!$AD$2:$AD$3372,"materiales")</f>
        <v>0</v>
      </c>
      <c r="C145" s="5">
        <f>COUNTIFS(Entradas!$A$2:$A$3372,L145,Entradas!$AD$2:$AD$3372,"agenda")</f>
        <v>5</v>
      </c>
      <c r="D145" s="5">
        <f>COUNTIFS(Entradas!$A$2:$A$3372,L145,Entradas!$AD$2:$AD$3372,"agenda",Entradas!$P$2:$P$3372,"completado")</f>
        <v>5</v>
      </c>
      <c r="E145" s="5">
        <f>COUNTIFS(Entradas!$A$2:$A$3372,L145,Entradas!$AD$2:$AD$3372,"agenda",Entradas!$F$2:$F$3372,"interna")</f>
        <v>4</v>
      </c>
      <c r="F145" s="5">
        <f>COUNTIFS(Entradas!$A$2:$A$3372,L145,Entradas!$AD$2:$AD$3372,"agenda",Entradas!$F$2:$F$3372,"abierta a la comunidad")</f>
        <v>1</v>
      </c>
      <c r="G145" s="5">
        <f>COUNTIFS(Entradas!$A$2:$A$3372,L145,Entradas!$AD$2:$AD$3372,"agenda",Entradas!$E$2:$E$3372,"1")</f>
        <v>1</v>
      </c>
      <c r="H145" s="5">
        <f>COUNTIFS(Entradas!$A$2:$A$3372,L145,Entradas!$AD$2:$AD$3372,"agenda",Entradas!$E$2:$E$3372,"2")</f>
        <v>2</v>
      </c>
      <c r="I145" s="5">
        <f>COUNTIFS(Entradas!$A$2:$A$3372,L145,Entradas!$AD$2:$AD$3372,"agenda",Entradas!$E$2:$E$3372,"3")</f>
        <v>1</v>
      </c>
      <c r="J145" s="5">
        <f>COUNTIFS(Entradas!$A$2:$A$3372,L145,Entradas!$AD$2:$AD$3372,"agenda",Entradas!$E$2:$E$3372,"4")</f>
        <v>1</v>
      </c>
      <c r="L145">
        <v>482</v>
      </c>
      <c r="M145" t="s">
        <v>11771</v>
      </c>
      <c r="N145" t="s">
        <v>11771</v>
      </c>
      <c r="O145" t="s">
        <v>11772</v>
      </c>
      <c r="P145" s="6">
        <v>42475.73159722222</v>
      </c>
      <c r="Q145">
        <v>0</v>
      </c>
      <c r="R145" t="s">
        <v>11771</v>
      </c>
      <c r="S145" t="s">
        <v>11771</v>
      </c>
      <c r="W145" t="s">
        <v>8703</v>
      </c>
      <c r="X145" t="s">
        <v>8704</v>
      </c>
      <c r="Y145" t="s">
        <v>8705</v>
      </c>
      <c r="Z145">
        <v>0</v>
      </c>
      <c r="AA145" t="s">
        <v>8703</v>
      </c>
      <c r="AB145" t="s">
        <v>8706</v>
      </c>
      <c r="AC145">
        <v>0</v>
      </c>
      <c r="AF145" t="s">
        <v>11773</v>
      </c>
      <c r="AG145" t="s">
        <v>8707</v>
      </c>
      <c r="AH145" t="s">
        <v>11774</v>
      </c>
      <c r="AI145" t="s">
        <v>11775</v>
      </c>
      <c r="AO145" t="s">
        <v>11776</v>
      </c>
      <c r="AU145" t="s">
        <v>7370</v>
      </c>
      <c r="AV145" t="s">
        <v>8709</v>
      </c>
      <c r="AX145">
        <v>8</v>
      </c>
      <c r="AY145" t="s">
        <v>8710</v>
      </c>
      <c r="BB145" t="s">
        <v>11777</v>
      </c>
      <c r="BC145" t="s">
        <v>8712</v>
      </c>
      <c r="BD145" t="s">
        <v>8875</v>
      </c>
      <c r="BE145" t="s">
        <v>8714</v>
      </c>
      <c r="BF145" t="s">
        <v>8715</v>
      </c>
      <c r="BG145">
        <v>1</v>
      </c>
      <c r="BH145" t="s">
        <v>8716</v>
      </c>
      <c r="BI145">
        <v>1</v>
      </c>
      <c r="BJ145" t="s">
        <v>8717</v>
      </c>
      <c r="BK145">
        <v>1</v>
      </c>
      <c r="BM145" t="s">
        <v>8719</v>
      </c>
      <c r="BV145" t="s">
        <v>11778</v>
      </c>
      <c r="BW145" t="s">
        <v>8721</v>
      </c>
      <c r="BX145" t="s">
        <v>8823</v>
      </c>
      <c r="BY145" t="s">
        <v>8723</v>
      </c>
      <c r="BZ145" t="s">
        <v>8724</v>
      </c>
      <c r="CA145" t="s">
        <v>11779</v>
      </c>
      <c r="CB145" t="s">
        <v>8725</v>
      </c>
      <c r="CC145" t="s">
        <v>11780</v>
      </c>
      <c r="CD145" t="s">
        <v>8726</v>
      </c>
      <c r="CE145" t="s">
        <v>11781</v>
      </c>
      <c r="CF145" t="s">
        <v>8727</v>
      </c>
      <c r="CG145" t="s">
        <v>8825</v>
      </c>
      <c r="CH145" t="s">
        <v>8729</v>
      </c>
      <c r="CI145" t="s">
        <v>8826</v>
      </c>
      <c r="CJ145" t="s">
        <v>8731</v>
      </c>
      <c r="CK145" t="s">
        <v>9459</v>
      </c>
      <c r="CL145" t="s">
        <v>8732</v>
      </c>
      <c r="CN145" t="s">
        <v>8733</v>
      </c>
    </row>
    <row r="146" spans="1:92" ht="15.75" customHeight="1" x14ac:dyDescent="0.3">
      <c r="A146" s="5">
        <f>COUNTIFS(Entradas!$A$2:$A$3372,L146,Entradas!$AD$2:$AD$3372,"noticias")</f>
        <v>0</v>
      </c>
      <c r="B146" s="5">
        <f>COUNTIFS(Entradas!$A$2:$A$3372,L146,Entradas!$AD$2:$AD$3372,"materiales")</f>
        <v>1</v>
      </c>
      <c r="C146" s="5">
        <f>COUNTIFS(Entradas!$A$2:$A$3372,L146,Entradas!$AD$2:$AD$3372,"agenda")</f>
        <v>0</v>
      </c>
      <c r="D146" s="5">
        <f>COUNTIFS(Entradas!$A$2:$A$3372,L146,Entradas!$AD$2:$AD$3372,"agenda",Entradas!$P$2:$P$3372,"completado")</f>
        <v>0</v>
      </c>
      <c r="E146" s="5">
        <f>COUNTIFS(Entradas!$A$2:$A$3372,L146,Entradas!$AD$2:$AD$3372,"agenda",Entradas!$F$2:$F$3372,"interna")</f>
        <v>0</v>
      </c>
      <c r="F146" s="5">
        <f>COUNTIFS(Entradas!$A$2:$A$3372,L146,Entradas!$AD$2:$AD$3372,"agenda",Entradas!$F$2:$F$3372,"abierta a la comunidad")</f>
        <v>0</v>
      </c>
      <c r="G146" s="5">
        <f>COUNTIFS(Entradas!$A$2:$A$3372,L146,Entradas!$AD$2:$AD$3372,"agenda",Entradas!$E$2:$E$3372,"1")</f>
        <v>0</v>
      </c>
      <c r="H146" s="5">
        <f>COUNTIFS(Entradas!$A$2:$A$3372,L146,Entradas!$AD$2:$AD$3372,"agenda",Entradas!$E$2:$E$3372,"2")</f>
        <v>0</v>
      </c>
      <c r="I146" s="5">
        <f>COUNTIFS(Entradas!$A$2:$A$3372,L146,Entradas!$AD$2:$AD$3372,"agenda",Entradas!$E$2:$E$3372,"3")</f>
        <v>0</v>
      </c>
      <c r="J146" s="5">
        <f>COUNTIFS(Entradas!$A$2:$A$3372,L146,Entradas!$AD$2:$AD$3372,"agenda",Entradas!$E$2:$E$3372,"4")</f>
        <v>0</v>
      </c>
      <c r="L146">
        <v>1489</v>
      </c>
      <c r="M146" t="s">
        <v>11782</v>
      </c>
      <c r="N146" t="s">
        <v>11782</v>
      </c>
      <c r="O146" t="s">
        <v>11783</v>
      </c>
      <c r="P146" s="6">
        <v>42524.68546296296</v>
      </c>
      <c r="Q146">
        <v>0</v>
      </c>
      <c r="R146" t="s">
        <v>11782</v>
      </c>
      <c r="S146" t="s">
        <v>11782</v>
      </c>
      <c r="W146" t="s">
        <v>8703</v>
      </c>
      <c r="X146" t="s">
        <v>8704</v>
      </c>
      <c r="Y146" t="s">
        <v>8705</v>
      </c>
      <c r="Z146">
        <v>0</v>
      </c>
      <c r="AA146" t="s">
        <v>8703</v>
      </c>
      <c r="AB146" t="s">
        <v>8706</v>
      </c>
      <c r="AC146">
        <v>0</v>
      </c>
      <c r="AF146" t="s">
        <v>11784</v>
      </c>
      <c r="AG146" t="s">
        <v>8707</v>
      </c>
      <c r="AH146" t="s">
        <v>11785</v>
      </c>
      <c r="AI146" t="s">
        <v>11786</v>
      </c>
      <c r="AO146" t="s">
        <v>11787</v>
      </c>
      <c r="AU146" t="s">
        <v>11788</v>
      </c>
      <c r="AV146" t="s">
        <v>8709</v>
      </c>
      <c r="AX146">
        <v>8</v>
      </c>
      <c r="AY146" t="s">
        <v>8710</v>
      </c>
      <c r="BB146" t="s">
        <v>10388</v>
      </c>
      <c r="BC146" t="s">
        <v>8712</v>
      </c>
      <c r="BD146" t="s">
        <v>9055</v>
      </c>
      <c r="BE146" t="s">
        <v>8714</v>
      </c>
      <c r="BF146" t="s">
        <v>8715</v>
      </c>
      <c r="BG146">
        <v>1</v>
      </c>
      <c r="BH146" t="s">
        <v>8716</v>
      </c>
      <c r="BI146">
        <v>1</v>
      </c>
      <c r="BJ146" t="s">
        <v>8717</v>
      </c>
      <c r="BK146">
        <v>1</v>
      </c>
      <c r="BL146" t="s">
        <v>10214</v>
      </c>
      <c r="BM146" t="s">
        <v>8719</v>
      </c>
      <c r="BV146">
        <v>44431</v>
      </c>
      <c r="BW146" t="s">
        <v>8721</v>
      </c>
      <c r="BX146" t="s">
        <v>8823</v>
      </c>
      <c r="BY146" t="s">
        <v>8723</v>
      </c>
      <c r="BZ146" t="s">
        <v>8724</v>
      </c>
      <c r="CA146" t="s">
        <v>11789</v>
      </c>
      <c r="CB146" t="s">
        <v>8725</v>
      </c>
      <c r="CC146" t="s">
        <v>11790</v>
      </c>
      <c r="CD146" t="s">
        <v>8726</v>
      </c>
      <c r="CE146" t="s">
        <v>11791</v>
      </c>
      <c r="CF146" t="s">
        <v>8727</v>
      </c>
      <c r="CG146" t="s">
        <v>8774</v>
      </c>
      <c r="CH146" t="s">
        <v>8729</v>
      </c>
      <c r="CI146" t="s">
        <v>11792</v>
      </c>
      <c r="CJ146" t="s">
        <v>8731</v>
      </c>
      <c r="CK146" t="s">
        <v>1905</v>
      </c>
      <c r="CL146" t="s">
        <v>8732</v>
      </c>
      <c r="CM146" t="s">
        <v>11793</v>
      </c>
      <c r="CN146" t="s">
        <v>8733</v>
      </c>
    </row>
    <row r="147" spans="1:92" ht="15.75" customHeight="1" x14ac:dyDescent="0.3">
      <c r="A147" s="5">
        <f>COUNTIFS(Entradas!$A$2:$A$3372,L147,Entradas!$AD$2:$AD$3372,"noticias")</f>
        <v>1</v>
      </c>
      <c r="B147" s="5">
        <f>COUNTIFS(Entradas!$A$2:$A$3372,L147,Entradas!$AD$2:$AD$3372,"materiales")</f>
        <v>0</v>
      </c>
      <c r="C147" s="5">
        <f>COUNTIFS(Entradas!$A$2:$A$3372,L147,Entradas!$AD$2:$AD$3372,"agenda")</f>
        <v>7</v>
      </c>
      <c r="D147" s="5">
        <f>COUNTIFS(Entradas!$A$2:$A$3372,L147,Entradas!$AD$2:$AD$3372,"agenda",Entradas!$P$2:$P$3372,"completado")</f>
        <v>0</v>
      </c>
      <c r="E147" s="5">
        <f>COUNTIFS(Entradas!$A$2:$A$3372,L147,Entradas!$AD$2:$AD$3372,"agenda",Entradas!$F$2:$F$3372,"interna")</f>
        <v>7</v>
      </c>
      <c r="F147" s="5">
        <f>COUNTIFS(Entradas!$A$2:$A$3372,L147,Entradas!$AD$2:$AD$3372,"agenda",Entradas!$F$2:$F$3372,"abierta a la comunidad")</f>
        <v>0</v>
      </c>
      <c r="G147" s="5">
        <f>COUNTIFS(Entradas!$A$2:$A$3372,L147,Entradas!$AD$2:$AD$3372,"agenda",Entradas!$E$2:$E$3372,"1")</f>
        <v>2</v>
      </c>
      <c r="H147" s="5">
        <f>COUNTIFS(Entradas!$A$2:$A$3372,L147,Entradas!$AD$2:$AD$3372,"agenda",Entradas!$E$2:$E$3372,"2")</f>
        <v>2</v>
      </c>
      <c r="I147" s="5">
        <f>COUNTIFS(Entradas!$A$2:$A$3372,L147,Entradas!$AD$2:$AD$3372,"agenda",Entradas!$E$2:$E$3372,"3")</f>
        <v>2</v>
      </c>
      <c r="J147" s="5">
        <f>COUNTIFS(Entradas!$A$2:$A$3372,L147,Entradas!$AD$2:$AD$3372,"agenda",Entradas!$E$2:$E$3372,"4")</f>
        <v>1</v>
      </c>
      <c r="L147">
        <v>48</v>
      </c>
      <c r="M147" t="s">
        <v>11856</v>
      </c>
      <c r="N147" t="s">
        <v>11857</v>
      </c>
      <c r="O147" t="s">
        <v>11858</v>
      </c>
      <c r="P147" s="6">
        <v>42448.797523148147</v>
      </c>
      <c r="Q147">
        <v>0</v>
      </c>
      <c r="R147" t="s">
        <v>11856</v>
      </c>
      <c r="S147" t="s">
        <v>11856</v>
      </c>
      <c r="W147" t="s">
        <v>8703</v>
      </c>
      <c r="X147" t="s">
        <v>8704</v>
      </c>
      <c r="Y147" t="s">
        <v>8705</v>
      </c>
      <c r="Z147">
        <v>0</v>
      </c>
      <c r="AA147" t="s">
        <v>8703</v>
      </c>
      <c r="AB147" t="s">
        <v>8706</v>
      </c>
      <c r="AC147">
        <v>0</v>
      </c>
      <c r="AF147" t="s">
        <v>8381</v>
      </c>
      <c r="AG147" t="s">
        <v>8707</v>
      </c>
      <c r="AH147" t="s">
        <v>11859</v>
      </c>
      <c r="AO147" t="s">
        <v>11860</v>
      </c>
      <c r="AU147" t="s">
        <v>11861</v>
      </c>
      <c r="AV147" t="s">
        <v>8709</v>
      </c>
      <c r="AX147">
        <v>8</v>
      </c>
      <c r="AY147" t="s">
        <v>8710</v>
      </c>
      <c r="BB147" t="s">
        <v>11862</v>
      </c>
      <c r="BC147" t="s">
        <v>8712</v>
      </c>
      <c r="BD147" t="s">
        <v>8875</v>
      </c>
      <c r="BE147" t="s">
        <v>8714</v>
      </c>
      <c r="BF147" t="s">
        <v>8715</v>
      </c>
      <c r="BG147">
        <v>0</v>
      </c>
      <c r="BH147" t="s">
        <v>8716</v>
      </c>
      <c r="BI147">
        <v>0</v>
      </c>
      <c r="BJ147" t="s">
        <v>8717</v>
      </c>
      <c r="BK147">
        <v>1</v>
      </c>
      <c r="BL147" s="2" t="s">
        <v>11863</v>
      </c>
      <c r="BM147" t="s">
        <v>8719</v>
      </c>
      <c r="BV147" t="s">
        <v>11864</v>
      </c>
      <c r="BW147" t="s">
        <v>8721</v>
      </c>
      <c r="BX147" t="s">
        <v>8823</v>
      </c>
      <c r="BY147" t="s">
        <v>8723</v>
      </c>
      <c r="BZ147" t="s">
        <v>8724</v>
      </c>
      <c r="CA147" t="s">
        <v>11865</v>
      </c>
      <c r="CB147" t="s">
        <v>8725</v>
      </c>
      <c r="CC147" t="s">
        <v>11866</v>
      </c>
      <c r="CD147" t="s">
        <v>8726</v>
      </c>
      <c r="CE147" t="s">
        <v>11867</v>
      </c>
      <c r="CF147" t="s">
        <v>8727</v>
      </c>
      <c r="CG147" t="s">
        <v>8825</v>
      </c>
      <c r="CH147" t="s">
        <v>8729</v>
      </c>
      <c r="CJ147" t="s">
        <v>8731</v>
      </c>
      <c r="CK147">
        <v>0</v>
      </c>
      <c r="CL147" t="s">
        <v>8732</v>
      </c>
      <c r="CN147" t="s">
        <v>8733</v>
      </c>
    </row>
    <row r="148" spans="1:92" ht="15.75" customHeight="1" x14ac:dyDescent="0.3">
      <c r="A148" s="5">
        <f>COUNTIFS(Entradas!$A$2:$A$3372,L148,Entradas!$AD$2:$AD$3372,"noticias")</f>
        <v>0</v>
      </c>
      <c r="B148" s="5">
        <f>COUNTIFS(Entradas!$A$2:$A$3372,L148,Entradas!$AD$2:$AD$3372,"materiales")</f>
        <v>0</v>
      </c>
      <c r="C148" s="5">
        <f>COUNTIFS(Entradas!$A$2:$A$3372,L148,Entradas!$AD$2:$AD$3372,"agenda")</f>
        <v>3</v>
      </c>
      <c r="D148" s="5">
        <f>COUNTIFS(Entradas!$A$2:$A$3372,L148,Entradas!$AD$2:$AD$3372,"agenda",Entradas!$P$2:$P$3372,"completado")</f>
        <v>3</v>
      </c>
      <c r="E148" s="5">
        <f>COUNTIFS(Entradas!$A$2:$A$3372,L148,Entradas!$AD$2:$AD$3372,"agenda",Entradas!$F$2:$F$3372,"interna")</f>
        <v>3</v>
      </c>
      <c r="F148" s="5">
        <f>COUNTIFS(Entradas!$A$2:$A$3372,L148,Entradas!$AD$2:$AD$3372,"agenda",Entradas!$F$2:$F$3372,"abierta a la comunidad")</f>
        <v>0</v>
      </c>
      <c r="G148" s="5">
        <f>COUNTIFS(Entradas!$A$2:$A$3372,L148,Entradas!$AD$2:$AD$3372,"agenda",Entradas!$E$2:$E$3372,"1")</f>
        <v>0</v>
      </c>
      <c r="H148" s="5">
        <f>COUNTIFS(Entradas!$A$2:$A$3372,L148,Entradas!$AD$2:$AD$3372,"agenda",Entradas!$E$2:$E$3372,"2")</f>
        <v>2</v>
      </c>
      <c r="I148" s="5">
        <f>COUNTIFS(Entradas!$A$2:$A$3372,L148,Entradas!$AD$2:$AD$3372,"agenda",Entradas!$E$2:$E$3372,"3")</f>
        <v>1</v>
      </c>
      <c r="J148" s="5">
        <f>COUNTIFS(Entradas!$A$2:$A$3372,L148,Entradas!$AD$2:$AD$3372,"agenda",Entradas!$E$2:$E$3372,"4")</f>
        <v>0</v>
      </c>
      <c r="L148">
        <v>851</v>
      </c>
      <c r="M148" t="s">
        <v>12073</v>
      </c>
      <c r="N148" t="s">
        <v>12074</v>
      </c>
      <c r="O148" t="s">
        <v>12075</v>
      </c>
      <c r="P148" s="6">
        <v>42495.784467592595</v>
      </c>
      <c r="Q148">
        <v>0</v>
      </c>
      <c r="R148" t="s">
        <v>12073</v>
      </c>
      <c r="S148" t="s">
        <v>12073</v>
      </c>
      <c r="W148" t="s">
        <v>8703</v>
      </c>
      <c r="X148" t="s">
        <v>8704</v>
      </c>
      <c r="Y148" t="s">
        <v>8705</v>
      </c>
      <c r="Z148">
        <v>0</v>
      </c>
      <c r="AA148" t="s">
        <v>8703</v>
      </c>
      <c r="AB148" t="s">
        <v>8706</v>
      </c>
      <c r="AC148">
        <v>0</v>
      </c>
      <c r="AF148" t="s">
        <v>4878</v>
      </c>
      <c r="AG148" t="s">
        <v>8707</v>
      </c>
      <c r="AH148" t="s">
        <v>4879</v>
      </c>
      <c r="AI148" t="s">
        <v>12076</v>
      </c>
      <c r="AU148" t="s">
        <v>737</v>
      </c>
      <c r="AV148" t="s">
        <v>8709</v>
      </c>
      <c r="AX148">
        <v>8</v>
      </c>
      <c r="AY148" t="s">
        <v>8710</v>
      </c>
      <c r="BB148" t="s">
        <v>9792</v>
      </c>
      <c r="BC148" t="s">
        <v>8712</v>
      </c>
      <c r="BD148" t="s">
        <v>8780</v>
      </c>
      <c r="BE148" t="s">
        <v>8714</v>
      </c>
      <c r="BF148" t="s">
        <v>8715</v>
      </c>
      <c r="BG148">
        <v>0</v>
      </c>
      <c r="BH148" t="s">
        <v>8716</v>
      </c>
      <c r="BI148">
        <v>1</v>
      </c>
      <c r="BJ148" t="s">
        <v>8717</v>
      </c>
      <c r="BK148">
        <v>1</v>
      </c>
      <c r="BM148" t="s">
        <v>8719</v>
      </c>
      <c r="BW148" t="s">
        <v>8721</v>
      </c>
      <c r="BX148" t="s">
        <v>8823</v>
      </c>
      <c r="BY148" t="s">
        <v>8723</v>
      </c>
      <c r="BZ148" t="s">
        <v>8724</v>
      </c>
      <c r="CA148" t="s">
        <v>12077</v>
      </c>
      <c r="CB148" t="s">
        <v>8725</v>
      </c>
      <c r="CC148">
        <v>91039116</v>
      </c>
      <c r="CD148" t="s">
        <v>8726</v>
      </c>
      <c r="CE148" t="s">
        <v>12073</v>
      </c>
      <c r="CF148" t="s">
        <v>8727</v>
      </c>
      <c r="CG148" t="s">
        <v>8728</v>
      </c>
      <c r="CH148" t="s">
        <v>8729</v>
      </c>
      <c r="CI148" t="s">
        <v>11483</v>
      </c>
      <c r="CJ148" t="s">
        <v>8731</v>
      </c>
      <c r="CK148" t="s">
        <v>1905</v>
      </c>
      <c r="CL148" t="s">
        <v>8732</v>
      </c>
      <c r="CM148" t="s">
        <v>2079</v>
      </c>
      <c r="CN148" t="s">
        <v>8733</v>
      </c>
    </row>
    <row r="149" spans="1:92" ht="15.75" customHeight="1" x14ac:dyDescent="0.3">
      <c r="A149" s="5">
        <f>COUNTIFS(Entradas!$A$2:$A$3372,L149,Entradas!$AD$2:$AD$3372,"noticias")</f>
        <v>0</v>
      </c>
      <c r="B149" s="5">
        <f>COUNTIFS(Entradas!$A$2:$A$3372,L149,Entradas!$AD$2:$AD$3372,"materiales")</f>
        <v>0</v>
      </c>
      <c r="C149" s="5">
        <f>COUNTIFS(Entradas!$A$2:$A$3372,L149,Entradas!$AD$2:$AD$3372,"agenda")</f>
        <v>0</v>
      </c>
      <c r="D149" s="5">
        <f>COUNTIFS(Entradas!$A$2:$A$3372,L149,Entradas!$AD$2:$AD$3372,"agenda",Entradas!$P$2:$P$3372,"completado")</f>
        <v>0</v>
      </c>
      <c r="E149" s="5">
        <f>COUNTIFS(Entradas!$A$2:$A$3372,L149,Entradas!$AD$2:$AD$3372,"agenda",Entradas!$F$2:$F$3372,"interna")</f>
        <v>0</v>
      </c>
      <c r="F149" s="5">
        <f>COUNTIFS(Entradas!$A$2:$A$3372,L149,Entradas!$AD$2:$AD$3372,"agenda",Entradas!$F$2:$F$3372,"abierta a la comunidad")</f>
        <v>0</v>
      </c>
      <c r="G149" s="5">
        <f>COUNTIFS(Entradas!$A$2:$A$3372,L149,Entradas!$AD$2:$AD$3372,"agenda",Entradas!$E$2:$E$3372,"1")</f>
        <v>0</v>
      </c>
      <c r="H149" s="5">
        <f>COUNTIFS(Entradas!$A$2:$A$3372,L149,Entradas!$AD$2:$AD$3372,"agenda",Entradas!$E$2:$E$3372,"2")</f>
        <v>0</v>
      </c>
      <c r="I149" s="5">
        <f>COUNTIFS(Entradas!$A$2:$A$3372,L149,Entradas!$AD$2:$AD$3372,"agenda",Entradas!$E$2:$E$3372,"3")</f>
        <v>0</v>
      </c>
      <c r="J149" s="5">
        <f>COUNTIFS(Entradas!$A$2:$A$3372,L149,Entradas!$AD$2:$AD$3372,"agenda",Entradas!$E$2:$E$3372,"4")</f>
        <v>0</v>
      </c>
      <c r="L149">
        <v>682</v>
      </c>
      <c r="M149" t="s">
        <v>12597</v>
      </c>
      <c r="N149" t="s">
        <v>12598</v>
      </c>
      <c r="O149" t="s">
        <v>12599</v>
      </c>
      <c r="P149" s="6">
        <v>42487.534675925926</v>
      </c>
      <c r="Q149">
        <v>0</v>
      </c>
      <c r="R149" t="s">
        <v>12597</v>
      </c>
      <c r="S149" t="s">
        <v>12597</v>
      </c>
      <c r="W149" t="s">
        <v>8703</v>
      </c>
      <c r="X149" t="s">
        <v>8704</v>
      </c>
      <c r="Y149" t="s">
        <v>8705</v>
      </c>
      <c r="Z149">
        <v>0</v>
      </c>
      <c r="AA149" t="s">
        <v>8703</v>
      </c>
      <c r="AB149" t="s">
        <v>8706</v>
      </c>
      <c r="AC149">
        <v>0</v>
      </c>
      <c r="AF149" t="s">
        <v>12600</v>
      </c>
      <c r="AG149" t="s">
        <v>8707</v>
      </c>
      <c r="AH149" t="s">
        <v>12601</v>
      </c>
      <c r="AI149" t="s">
        <v>12602</v>
      </c>
      <c r="AU149" t="s">
        <v>12603</v>
      </c>
      <c r="AV149" t="s">
        <v>8709</v>
      </c>
      <c r="AX149">
        <v>8</v>
      </c>
      <c r="AY149" t="s">
        <v>8710</v>
      </c>
      <c r="BB149" t="s">
        <v>11765</v>
      </c>
      <c r="BC149" t="s">
        <v>8712</v>
      </c>
      <c r="BD149" t="s">
        <v>8952</v>
      </c>
      <c r="BE149" t="s">
        <v>8714</v>
      </c>
      <c r="BF149" t="s">
        <v>8715</v>
      </c>
      <c r="BG149">
        <v>1</v>
      </c>
      <c r="BH149" t="s">
        <v>8716</v>
      </c>
      <c r="BI149">
        <v>0</v>
      </c>
      <c r="BJ149" t="s">
        <v>8717</v>
      </c>
      <c r="BK149">
        <v>1</v>
      </c>
      <c r="BL149" s="2" t="s">
        <v>12604</v>
      </c>
      <c r="BM149" t="s">
        <v>8719</v>
      </c>
      <c r="BV149" t="s">
        <v>12605</v>
      </c>
      <c r="BW149" t="s">
        <v>8721</v>
      </c>
      <c r="BX149" t="s">
        <v>8823</v>
      </c>
      <c r="BY149" t="s">
        <v>8723</v>
      </c>
      <c r="BZ149" t="s">
        <v>8724</v>
      </c>
      <c r="CB149" t="s">
        <v>8725</v>
      </c>
      <c r="CC149">
        <v>412134997</v>
      </c>
      <c r="CD149" t="s">
        <v>8726</v>
      </c>
      <c r="CE149" t="s">
        <v>12606</v>
      </c>
      <c r="CF149" t="s">
        <v>8727</v>
      </c>
      <c r="CG149" t="s">
        <v>8899</v>
      </c>
      <c r="CH149" t="s">
        <v>8729</v>
      </c>
      <c r="CI149" t="s">
        <v>10017</v>
      </c>
      <c r="CJ149" t="s">
        <v>8731</v>
      </c>
      <c r="CK149">
        <v>0</v>
      </c>
      <c r="CL149" t="s">
        <v>8732</v>
      </c>
      <c r="CN149" t="s">
        <v>8733</v>
      </c>
    </row>
    <row r="150" spans="1:92" ht="15.75" customHeight="1" x14ac:dyDescent="0.3">
      <c r="A150" s="5">
        <f>COUNTIFS(Entradas!$A$2:$A$3372,L150,Entradas!$AD$2:$AD$3372,"noticias")</f>
        <v>0</v>
      </c>
      <c r="B150" s="5">
        <f>COUNTIFS(Entradas!$A$2:$A$3372,L150,Entradas!$AD$2:$AD$3372,"materiales")</f>
        <v>0</v>
      </c>
      <c r="C150" s="5">
        <f>COUNTIFS(Entradas!$A$2:$A$3372,L150,Entradas!$AD$2:$AD$3372,"agenda")</f>
        <v>3</v>
      </c>
      <c r="D150" s="5">
        <f>COUNTIFS(Entradas!$A$2:$A$3372,L150,Entradas!$AD$2:$AD$3372,"agenda",Entradas!$P$2:$P$3372,"completado")</f>
        <v>0</v>
      </c>
      <c r="E150" s="5">
        <f>COUNTIFS(Entradas!$A$2:$A$3372,L150,Entradas!$AD$2:$AD$3372,"agenda",Entradas!$F$2:$F$3372,"interna")</f>
        <v>1</v>
      </c>
      <c r="F150" s="5">
        <f>COUNTIFS(Entradas!$A$2:$A$3372,L150,Entradas!$AD$2:$AD$3372,"agenda",Entradas!$F$2:$F$3372,"abierta a la comunidad")</f>
        <v>2</v>
      </c>
      <c r="G150" s="5">
        <f>COUNTIFS(Entradas!$A$2:$A$3372,L150,Entradas!$AD$2:$AD$3372,"agenda",Entradas!$E$2:$E$3372,"1")</f>
        <v>0</v>
      </c>
      <c r="H150" s="5">
        <f>COUNTIFS(Entradas!$A$2:$A$3372,L150,Entradas!$AD$2:$AD$3372,"agenda",Entradas!$E$2:$E$3372,"2")</f>
        <v>1</v>
      </c>
      <c r="I150" s="5">
        <f>COUNTIFS(Entradas!$A$2:$A$3372,L150,Entradas!$AD$2:$AD$3372,"agenda",Entradas!$E$2:$E$3372,"3")</f>
        <v>0</v>
      </c>
      <c r="J150" s="5">
        <f>COUNTIFS(Entradas!$A$2:$A$3372,L150,Entradas!$AD$2:$AD$3372,"agenda",Entradas!$E$2:$E$3372,"4")</f>
        <v>2</v>
      </c>
      <c r="L150">
        <v>39</v>
      </c>
      <c r="M150" t="s">
        <v>12677</v>
      </c>
      <c r="N150" t="s">
        <v>12678</v>
      </c>
      <c r="O150" t="s">
        <v>12679</v>
      </c>
      <c r="P150" s="6">
        <v>42447.642025462963</v>
      </c>
      <c r="Q150">
        <v>0</v>
      </c>
      <c r="R150" t="s">
        <v>12677</v>
      </c>
      <c r="S150" t="s">
        <v>12677</v>
      </c>
      <c r="W150" t="s">
        <v>8703</v>
      </c>
      <c r="X150" t="s">
        <v>8704</v>
      </c>
      <c r="Y150" t="s">
        <v>8705</v>
      </c>
      <c r="Z150">
        <v>0</v>
      </c>
      <c r="AA150" t="s">
        <v>8703</v>
      </c>
      <c r="AB150" t="s">
        <v>8706</v>
      </c>
      <c r="AC150">
        <v>0</v>
      </c>
      <c r="AF150" t="s">
        <v>39</v>
      </c>
      <c r="AG150" t="s">
        <v>8707</v>
      </c>
      <c r="AH150" t="s">
        <v>12680</v>
      </c>
      <c r="AI150" t="s">
        <v>12681</v>
      </c>
      <c r="AU150" t="s">
        <v>41</v>
      </c>
      <c r="AV150" t="s">
        <v>8709</v>
      </c>
      <c r="AX150">
        <v>8</v>
      </c>
      <c r="AY150" t="s">
        <v>8710</v>
      </c>
      <c r="BB150" t="s">
        <v>11514</v>
      </c>
      <c r="BC150" t="s">
        <v>8712</v>
      </c>
      <c r="BD150" t="s">
        <v>9055</v>
      </c>
      <c r="BE150" t="s">
        <v>8714</v>
      </c>
      <c r="BF150" t="s">
        <v>8715</v>
      </c>
      <c r="BG150">
        <v>0</v>
      </c>
      <c r="BH150" t="s">
        <v>8716</v>
      </c>
      <c r="BI150">
        <v>1</v>
      </c>
      <c r="BJ150" t="s">
        <v>8717</v>
      </c>
      <c r="BK150">
        <v>1</v>
      </c>
      <c r="BM150" t="s">
        <v>8719</v>
      </c>
      <c r="BV150">
        <v>18050</v>
      </c>
      <c r="BW150" t="s">
        <v>8721</v>
      </c>
      <c r="BX150" t="s">
        <v>8823</v>
      </c>
      <c r="BY150" t="s">
        <v>8723</v>
      </c>
      <c r="BZ150" t="s">
        <v>8724</v>
      </c>
      <c r="CB150" t="s">
        <v>8725</v>
      </c>
      <c r="CD150" t="s">
        <v>8726</v>
      </c>
      <c r="CF150" t="s">
        <v>8727</v>
      </c>
      <c r="CG150" t="s">
        <v>8728</v>
      </c>
      <c r="CH150" t="s">
        <v>8729</v>
      </c>
      <c r="CJ150" t="s">
        <v>8731</v>
      </c>
      <c r="CK150" t="s">
        <v>342</v>
      </c>
      <c r="CL150" t="s">
        <v>8732</v>
      </c>
      <c r="CN150" t="s">
        <v>8733</v>
      </c>
    </row>
    <row r="151" spans="1:92" ht="15.75" customHeight="1" x14ac:dyDescent="0.3">
      <c r="A151" s="5">
        <f>COUNTIFS(Entradas!$A$2:$A$3372,L151,Entradas!$AD$2:$AD$3372,"noticias")</f>
        <v>0</v>
      </c>
      <c r="B151" s="5">
        <f>COUNTIFS(Entradas!$A$2:$A$3372,L151,Entradas!$AD$2:$AD$3372,"materiales")</f>
        <v>0</v>
      </c>
      <c r="C151" s="5">
        <f>COUNTIFS(Entradas!$A$2:$A$3372,L151,Entradas!$AD$2:$AD$3372,"agenda")</f>
        <v>4</v>
      </c>
      <c r="D151" s="5">
        <f>COUNTIFS(Entradas!$A$2:$A$3372,L151,Entradas!$AD$2:$AD$3372,"agenda",Entradas!$P$2:$P$3372,"completado")</f>
        <v>3</v>
      </c>
      <c r="E151" s="5">
        <f>COUNTIFS(Entradas!$A$2:$A$3372,L151,Entradas!$AD$2:$AD$3372,"agenda",Entradas!$F$2:$F$3372,"interna")</f>
        <v>3</v>
      </c>
      <c r="F151" s="5">
        <f>COUNTIFS(Entradas!$A$2:$A$3372,L151,Entradas!$AD$2:$AD$3372,"agenda",Entradas!$F$2:$F$3372,"abierta a la comunidad")</f>
        <v>1</v>
      </c>
      <c r="G151" s="5">
        <f>COUNTIFS(Entradas!$A$2:$A$3372,L151,Entradas!$AD$2:$AD$3372,"agenda",Entradas!$E$2:$E$3372,"1")</f>
        <v>1</v>
      </c>
      <c r="H151" s="5">
        <f>COUNTIFS(Entradas!$A$2:$A$3372,L151,Entradas!$AD$2:$AD$3372,"agenda",Entradas!$E$2:$E$3372,"2")</f>
        <v>2</v>
      </c>
      <c r="I151" s="5">
        <f>COUNTIFS(Entradas!$A$2:$A$3372,L151,Entradas!$AD$2:$AD$3372,"agenda",Entradas!$E$2:$E$3372,"3")</f>
        <v>0</v>
      </c>
      <c r="J151" s="5">
        <f>COUNTIFS(Entradas!$A$2:$A$3372,L151,Entradas!$AD$2:$AD$3372,"agenda",Entradas!$E$2:$E$3372,"4")</f>
        <v>1</v>
      </c>
      <c r="L151">
        <v>1213</v>
      </c>
      <c r="M151" t="s">
        <v>13605</v>
      </c>
      <c r="N151" t="s">
        <v>13606</v>
      </c>
      <c r="O151" t="s">
        <v>13607</v>
      </c>
      <c r="P151" s="6">
        <v>42509.776365740741</v>
      </c>
      <c r="Q151">
        <v>0</v>
      </c>
      <c r="R151" t="s">
        <v>13605</v>
      </c>
      <c r="S151" t="s">
        <v>13605</v>
      </c>
      <c r="W151" t="s">
        <v>8703</v>
      </c>
      <c r="X151" t="s">
        <v>8704</v>
      </c>
      <c r="Y151" t="s">
        <v>8705</v>
      </c>
      <c r="Z151">
        <v>0</v>
      </c>
      <c r="AA151" t="s">
        <v>8703</v>
      </c>
      <c r="AB151" t="s">
        <v>8706</v>
      </c>
      <c r="AC151">
        <v>0</v>
      </c>
      <c r="AF151" t="s">
        <v>13608</v>
      </c>
      <c r="AG151" t="s">
        <v>8707</v>
      </c>
      <c r="AH151" t="s">
        <v>13609</v>
      </c>
      <c r="AI151" t="s">
        <v>13610</v>
      </c>
      <c r="AO151" t="s">
        <v>13611</v>
      </c>
      <c r="AU151" t="s">
        <v>3454</v>
      </c>
      <c r="AV151" t="s">
        <v>8709</v>
      </c>
      <c r="AX151">
        <v>8</v>
      </c>
      <c r="AY151" t="s">
        <v>8710</v>
      </c>
      <c r="BB151" t="s">
        <v>9344</v>
      </c>
      <c r="BC151" t="s">
        <v>8712</v>
      </c>
      <c r="BD151" t="s">
        <v>9013</v>
      </c>
      <c r="BE151" t="s">
        <v>8714</v>
      </c>
      <c r="BF151" t="s">
        <v>8715</v>
      </c>
      <c r="BG151">
        <v>1</v>
      </c>
      <c r="BH151" t="s">
        <v>8716</v>
      </c>
      <c r="BI151">
        <v>0</v>
      </c>
      <c r="BJ151" t="s">
        <v>8717</v>
      </c>
      <c r="BK151">
        <v>1</v>
      </c>
      <c r="BL151" s="2" t="s">
        <v>13612</v>
      </c>
      <c r="BM151" t="s">
        <v>8719</v>
      </c>
      <c r="BV151">
        <v>181625</v>
      </c>
      <c r="BW151" t="s">
        <v>8721</v>
      </c>
      <c r="BX151" t="s">
        <v>8823</v>
      </c>
      <c r="BY151" t="s">
        <v>8723</v>
      </c>
      <c r="BZ151" t="s">
        <v>8724</v>
      </c>
      <c r="CB151" t="s">
        <v>8725</v>
      </c>
      <c r="CC151">
        <v>551926</v>
      </c>
      <c r="CD151" t="s">
        <v>8726</v>
      </c>
      <c r="CE151" t="s">
        <v>13613</v>
      </c>
      <c r="CF151" t="s">
        <v>8727</v>
      </c>
      <c r="CG151" t="s">
        <v>8899</v>
      </c>
      <c r="CH151" t="s">
        <v>8729</v>
      </c>
      <c r="CJ151" t="s">
        <v>8731</v>
      </c>
      <c r="CK151">
        <v>0</v>
      </c>
      <c r="CL151" t="s">
        <v>8732</v>
      </c>
      <c r="CN151" t="s">
        <v>8733</v>
      </c>
    </row>
    <row r="152" spans="1:92" ht="15.75" customHeight="1" x14ac:dyDescent="0.3">
      <c r="A152" s="5">
        <f>COUNTIFS(Entradas!$A$2:$A$3372,L152,Entradas!$AD$2:$AD$3372,"noticias")</f>
        <v>0</v>
      </c>
      <c r="B152" s="5">
        <f>COUNTIFS(Entradas!$A$2:$A$3372,L152,Entradas!$AD$2:$AD$3372,"materiales")</f>
        <v>0</v>
      </c>
      <c r="C152" s="5">
        <f>COUNTIFS(Entradas!$A$2:$A$3372,L152,Entradas!$AD$2:$AD$3372,"agenda")</f>
        <v>0</v>
      </c>
      <c r="D152" s="5">
        <f>COUNTIFS(Entradas!$A$2:$A$3372,L152,Entradas!$AD$2:$AD$3372,"agenda",Entradas!$P$2:$P$3372,"completado")</f>
        <v>0</v>
      </c>
      <c r="E152" s="5">
        <f>COUNTIFS(Entradas!$A$2:$A$3372,L152,Entradas!$AD$2:$AD$3372,"agenda",Entradas!$F$2:$F$3372,"interna")</f>
        <v>0</v>
      </c>
      <c r="F152" s="5">
        <f>COUNTIFS(Entradas!$A$2:$A$3372,L152,Entradas!$AD$2:$AD$3372,"agenda",Entradas!$F$2:$F$3372,"abierta a la comunidad")</f>
        <v>0</v>
      </c>
      <c r="G152" s="5">
        <f>COUNTIFS(Entradas!$A$2:$A$3372,L152,Entradas!$AD$2:$AD$3372,"agenda",Entradas!$E$2:$E$3372,"1")</f>
        <v>0</v>
      </c>
      <c r="H152" s="5">
        <f>COUNTIFS(Entradas!$A$2:$A$3372,L152,Entradas!$AD$2:$AD$3372,"agenda",Entradas!$E$2:$E$3372,"2")</f>
        <v>0</v>
      </c>
      <c r="I152" s="5">
        <f>COUNTIFS(Entradas!$A$2:$A$3372,L152,Entradas!$AD$2:$AD$3372,"agenda",Entradas!$E$2:$E$3372,"3")</f>
        <v>0</v>
      </c>
      <c r="J152" s="5">
        <f>COUNTIFS(Entradas!$A$2:$A$3372,L152,Entradas!$AD$2:$AD$3372,"agenda",Entradas!$E$2:$E$3372,"4")</f>
        <v>0</v>
      </c>
      <c r="L152">
        <v>1083</v>
      </c>
      <c r="M152" t="s">
        <v>13614</v>
      </c>
      <c r="N152" t="s">
        <v>13615</v>
      </c>
      <c r="O152" t="s">
        <v>13616</v>
      </c>
      <c r="P152" s="6">
        <v>42506.922939814816</v>
      </c>
      <c r="Q152">
        <v>0</v>
      </c>
      <c r="R152" t="s">
        <v>13614</v>
      </c>
      <c r="S152" t="s">
        <v>13614</v>
      </c>
      <c r="W152" t="s">
        <v>8703</v>
      </c>
      <c r="X152" t="s">
        <v>8704</v>
      </c>
      <c r="Y152" t="s">
        <v>8705</v>
      </c>
      <c r="Z152">
        <v>0</v>
      </c>
      <c r="AA152" t="s">
        <v>8703</v>
      </c>
      <c r="AB152" t="s">
        <v>8706</v>
      </c>
      <c r="AC152">
        <v>0</v>
      </c>
      <c r="AF152" t="s">
        <v>13617</v>
      </c>
      <c r="AG152" t="s">
        <v>8707</v>
      </c>
      <c r="AH152" t="s">
        <v>13618</v>
      </c>
      <c r="AU152" t="s">
        <v>13619</v>
      </c>
      <c r="AV152" t="s">
        <v>8709</v>
      </c>
      <c r="AX152">
        <v>8</v>
      </c>
      <c r="AY152" t="s">
        <v>8710</v>
      </c>
      <c r="BB152" t="s">
        <v>10866</v>
      </c>
      <c r="BC152" t="s">
        <v>8712</v>
      </c>
      <c r="BD152" t="s">
        <v>8952</v>
      </c>
      <c r="BE152" t="s">
        <v>8714</v>
      </c>
      <c r="BF152" t="s">
        <v>8715</v>
      </c>
      <c r="BG152">
        <v>0</v>
      </c>
      <c r="BH152" t="s">
        <v>8716</v>
      </c>
      <c r="BI152">
        <v>0</v>
      </c>
      <c r="BJ152" t="s">
        <v>8717</v>
      </c>
      <c r="BK152">
        <v>1</v>
      </c>
      <c r="BM152" t="s">
        <v>8719</v>
      </c>
      <c r="BV152" t="s">
        <v>13620</v>
      </c>
      <c r="BW152" t="s">
        <v>8721</v>
      </c>
      <c r="BX152" t="s">
        <v>8823</v>
      </c>
      <c r="BY152" t="s">
        <v>8723</v>
      </c>
      <c r="BZ152" t="s">
        <v>8724</v>
      </c>
      <c r="CB152" t="s">
        <v>8725</v>
      </c>
      <c r="CC152" t="s">
        <v>13621</v>
      </c>
      <c r="CD152" t="s">
        <v>8726</v>
      </c>
      <c r="CE152" t="s">
        <v>13622</v>
      </c>
      <c r="CF152" t="s">
        <v>8727</v>
      </c>
      <c r="CG152" t="s">
        <v>8899</v>
      </c>
      <c r="CH152" t="s">
        <v>8729</v>
      </c>
      <c r="CI152" t="s">
        <v>8900</v>
      </c>
      <c r="CJ152" t="s">
        <v>8731</v>
      </c>
      <c r="CK152">
        <v>0</v>
      </c>
      <c r="CL152" t="s">
        <v>8732</v>
      </c>
      <c r="CN152" t="s">
        <v>8733</v>
      </c>
    </row>
    <row r="153" spans="1:92" ht="15.75" customHeight="1" x14ac:dyDescent="0.3">
      <c r="A153" s="5">
        <f>COUNTIFS(Entradas!$A$2:$A$3372,L153,Entradas!$AD$2:$AD$3372,"noticias")</f>
        <v>0</v>
      </c>
      <c r="B153" s="5">
        <f>COUNTIFS(Entradas!$A$2:$A$3372,L153,Entradas!$AD$2:$AD$3372,"materiales")</f>
        <v>0</v>
      </c>
      <c r="C153" s="5">
        <f>COUNTIFS(Entradas!$A$2:$A$3372,L153,Entradas!$AD$2:$AD$3372,"agenda")</f>
        <v>0</v>
      </c>
      <c r="D153" s="5">
        <f>COUNTIFS(Entradas!$A$2:$A$3372,L153,Entradas!$AD$2:$AD$3372,"agenda",Entradas!$P$2:$P$3372,"completado")</f>
        <v>0</v>
      </c>
      <c r="E153" s="5">
        <f>COUNTIFS(Entradas!$A$2:$A$3372,L153,Entradas!$AD$2:$AD$3372,"agenda",Entradas!$F$2:$F$3372,"interna")</f>
        <v>0</v>
      </c>
      <c r="F153" s="5">
        <f>COUNTIFS(Entradas!$A$2:$A$3372,L153,Entradas!$AD$2:$AD$3372,"agenda",Entradas!$F$2:$F$3372,"abierta a la comunidad")</f>
        <v>0</v>
      </c>
      <c r="G153" s="5">
        <f>COUNTIFS(Entradas!$A$2:$A$3372,L153,Entradas!$AD$2:$AD$3372,"agenda",Entradas!$E$2:$E$3372,"1")</f>
        <v>0</v>
      </c>
      <c r="H153" s="5">
        <f>COUNTIFS(Entradas!$A$2:$A$3372,L153,Entradas!$AD$2:$AD$3372,"agenda",Entradas!$E$2:$E$3372,"2")</f>
        <v>0</v>
      </c>
      <c r="I153" s="5">
        <f>COUNTIFS(Entradas!$A$2:$A$3372,L153,Entradas!$AD$2:$AD$3372,"agenda",Entradas!$E$2:$E$3372,"3")</f>
        <v>0</v>
      </c>
      <c r="J153" s="5">
        <f>COUNTIFS(Entradas!$A$2:$A$3372,L153,Entradas!$AD$2:$AD$3372,"agenda",Entradas!$E$2:$E$3372,"4")</f>
        <v>0</v>
      </c>
      <c r="L153">
        <v>1092</v>
      </c>
      <c r="M153" t="s">
        <v>13639</v>
      </c>
      <c r="N153" t="s">
        <v>13640</v>
      </c>
      <c r="O153" t="s">
        <v>13641</v>
      </c>
      <c r="P153" s="6">
        <v>42507.125173611108</v>
      </c>
      <c r="Q153">
        <v>0</v>
      </c>
      <c r="R153" t="s">
        <v>13639</v>
      </c>
      <c r="S153" t="s">
        <v>13639</v>
      </c>
      <c r="W153" t="s">
        <v>8703</v>
      </c>
      <c r="X153" t="s">
        <v>8704</v>
      </c>
      <c r="Y153" t="s">
        <v>8705</v>
      </c>
      <c r="Z153">
        <v>0</v>
      </c>
      <c r="AA153" t="s">
        <v>8703</v>
      </c>
      <c r="AB153" t="s">
        <v>8706</v>
      </c>
      <c r="AC153">
        <v>0</v>
      </c>
      <c r="AF153" t="s">
        <v>13639</v>
      </c>
      <c r="AG153" t="s">
        <v>8707</v>
      </c>
      <c r="AH153" t="s">
        <v>13642</v>
      </c>
      <c r="AO153" t="s">
        <v>13643</v>
      </c>
      <c r="AU153" t="s">
        <v>13644</v>
      </c>
      <c r="AV153" t="s">
        <v>8709</v>
      </c>
      <c r="AX153">
        <v>8</v>
      </c>
      <c r="AY153" t="s">
        <v>8710</v>
      </c>
      <c r="BB153" t="s">
        <v>8907</v>
      </c>
      <c r="BC153" t="s">
        <v>8712</v>
      </c>
      <c r="BD153" t="s">
        <v>8952</v>
      </c>
      <c r="BE153" t="s">
        <v>8714</v>
      </c>
      <c r="BF153" t="s">
        <v>8715</v>
      </c>
      <c r="BG153">
        <v>1</v>
      </c>
      <c r="BH153" t="s">
        <v>8716</v>
      </c>
      <c r="BI153">
        <v>0</v>
      </c>
      <c r="BJ153" t="s">
        <v>8717</v>
      </c>
      <c r="BK153">
        <v>0</v>
      </c>
      <c r="BL153" s="2" t="s">
        <v>13645</v>
      </c>
      <c r="BM153" t="s">
        <v>8719</v>
      </c>
      <c r="BV153" t="s">
        <v>13646</v>
      </c>
      <c r="BW153" t="s">
        <v>8721</v>
      </c>
      <c r="BX153" t="s">
        <v>8823</v>
      </c>
      <c r="BY153" t="s">
        <v>8723</v>
      </c>
      <c r="BZ153" t="s">
        <v>8724</v>
      </c>
      <c r="CB153" t="s">
        <v>8725</v>
      </c>
      <c r="CC153" t="s">
        <v>13647</v>
      </c>
      <c r="CD153" t="s">
        <v>8726</v>
      </c>
      <c r="CE153" t="s">
        <v>13648</v>
      </c>
      <c r="CF153" t="s">
        <v>8727</v>
      </c>
      <c r="CG153" t="s">
        <v>8786</v>
      </c>
      <c r="CH153" t="s">
        <v>8729</v>
      </c>
      <c r="CI153" t="s">
        <v>12929</v>
      </c>
      <c r="CJ153" t="s">
        <v>8731</v>
      </c>
      <c r="CK153">
        <v>0</v>
      </c>
      <c r="CL153" t="s">
        <v>8732</v>
      </c>
      <c r="CN153" t="s">
        <v>8733</v>
      </c>
    </row>
    <row r="154" spans="1:92" ht="15.75" customHeight="1" x14ac:dyDescent="0.3">
      <c r="A154" s="5">
        <f>COUNTIFS(Entradas!$A$2:$A$3372,L154,Entradas!$AD$2:$AD$3372,"noticias")</f>
        <v>0</v>
      </c>
      <c r="B154" s="5">
        <f>COUNTIFS(Entradas!$A$2:$A$3372,L154,Entradas!$AD$2:$AD$3372,"materiales")</f>
        <v>0</v>
      </c>
      <c r="C154" s="5">
        <f>COUNTIFS(Entradas!$A$2:$A$3372,L154,Entradas!$AD$2:$AD$3372,"agenda")</f>
        <v>0</v>
      </c>
      <c r="D154" s="5">
        <f>COUNTIFS(Entradas!$A$2:$A$3372,L154,Entradas!$AD$2:$AD$3372,"agenda",Entradas!$P$2:$P$3372,"completado")</f>
        <v>0</v>
      </c>
      <c r="E154" s="5">
        <f>COUNTIFS(Entradas!$A$2:$A$3372,L154,Entradas!$AD$2:$AD$3372,"agenda",Entradas!$F$2:$F$3372,"interna")</f>
        <v>0</v>
      </c>
      <c r="F154" s="5">
        <f>COUNTIFS(Entradas!$A$2:$A$3372,L154,Entradas!$AD$2:$AD$3372,"agenda",Entradas!$F$2:$F$3372,"abierta a la comunidad")</f>
        <v>0</v>
      </c>
      <c r="G154" s="5">
        <f>COUNTIFS(Entradas!$A$2:$A$3372,L154,Entradas!$AD$2:$AD$3372,"agenda",Entradas!$E$2:$E$3372,"1")</f>
        <v>0</v>
      </c>
      <c r="H154" s="5">
        <f>COUNTIFS(Entradas!$A$2:$A$3372,L154,Entradas!$AD$2:$AD$3372,"agenda",Entradas!$E$2:$E$3372,"2")</f>
        <v>0</v>
      </c>
      <c r="I154" s="5">
        <f>COUNTIFS(Entradas!$A$2:$A$3372,L154,Entradas!$AD$2:$AD$3372,"agenda",Entradas!$E$2:$E$3372,"3")</f>
        <v>0</v>
      </c>
      <c r="J154" s="5">
        <f>COUNTIFS(Entradas!$A$2:$A$3372,L154,Entradas!$AD$2:$AD$3372,"agenda",Entradas!$E$2:$E$3372,"4")</f>
        <v>0</v>
      </c>
      <c r="L154">
        <v>876</v>
      </c>
      <c r="M154" t="s">
        <v>14095</v>
      </c>
      <c r="N154" t="s">
        <v>14096</v>
      </c>
      <c r="O154" t="s">
        <v>14097</v>
      </c>
      <c r="P154" s="6">
        <v>42496.762673611112</v>
      </c>
      <c r="Q154">
        <v>0</v>
      </c>
      <c r="R154" t="s">
        <v>14095</v>
      </c>
      <c r="S154" t="s">
        <v>14095</v>
      </c>
      <c r="W154" t="s">
        <v>8703</v>
      </c>
      <c r="X154" t="s">
        <v>8704</v>
      </c>
      <c r="Y154" t="s">
        <v>8705</v>
      </c>
      <c r="Z154">
        <v>0</v>
      </c>
      <c r="AA154" t="s">
        <v>8703</v>
      </c>
      <c r="AB154" t="s">
        <v>8706</v>
      </c>
      <c r="AC154">
        <v>0</v>
      </c>
      <c r="AF154" t="s">
        <v>14098</v>
      </c>
      <c r="AG154" t="s">
        <v>8707</v>
      </c>
      <c r="AH154" t="s">
        <v>14099</v>
      </c>
      <c r="AU154" t="s">
        <v>362</v>
      </c>
      <c r="AV154" t="s">
        <v>8709</v>
      </c>
      <c r="AX154">
        <v>8</v>
      </c>
      <c r="AY154" t="s">
        <v>8710</v>
      </c>
      <c r="BB154" t="s">
        <v>8864</v>
      </c>
      <c r="BC154" t="s">
        <v>8712</v>
      </c>
      <c r="BD154" t="s">
        <v>9175</v>
      </c>
      <c r="BE154" t="s">
        <v>8714</v>
      </c>
      <c r="BF154" t="s">
        <v>8715</v>
      </c>
      <c r="BG154">
        <v>1</v>
      </c>
      <c r="BH154" t="s">
        <v>8716</v>
      </c>
      <c r="BI154">
        <v>1</v>
      </c>
      <c r="BJ154" t="s">
        <v>8717</v>
      </c>
      <c r="BK154">
        <v>1</v>
      </c>
      <c r="BL154" s="2" t="s">
        <v>14100</v>
      </c>
      <c r="BM154" t="s">
        <v>8719</v>
      </c>
      <c r="BV154" t="s">
        <v>14101</v>
      </c>
      <c r="BW154" t="s">
        <v>8721</v>
      </c>
      <c r="BX154" t="s">
        <v>8823</v>
      </c>
      <c r="BY154" t="s">
        <v>8723</v>
      </c>
      <c r="BZ154" t="s">
        <v>8724</v>
      </c>
      <c r="CA154" t="s">
        <v>14102</v>
      </c>
      <c r="CB154" t="s">
        <v>8725</v>
      </c>
      <c r="CC154" t="s">
        <v>14103</v>
      </c>
      <c r="CD154" t="s">
        <v>8726</v>
      </c>
      <c r="CE154" t="s">
        <v>14104</v>
      </c>
      <c r="CF154" t="s">
        <v>8727</v>
      </c>
      <c r="CG154" t="s">
        <v>8825</v>
      </c>
      <c r="CH154" t="s">
        <v>8729</v>
      </c>
      <c r="CI154" t="s">
        <v>14105</v>
      </c>
      <c r="CJ154" t="s">
        <v>8731</v>
      </c>
      <c r="CK154" t="s">
        <v>342</v>
      </c>
      <c r="CL154" t="s">
        <v>8732</v>
      </c>
      <c r="CM154" t="s">
        <v>14106</v>
      </c>
      <c r="CN154" t="s">
        <v>8733</v>
      </c>
    </row>
    <row r="155" spans="1:92" ht="15.75" customHeight="1" x14ac:dyDescent="0.3">
      <c r="A155" s="5">
        <f>COUNTIFS(Entradas!$A$2:$A$3372,L155,Entradas!$AD$2:$AD$3372,"noticias")</f>
        <v>0</v>
      </c>
      <c r="B155" s="5">
        <f>COUNTIFS(Entradas!$A$2:$A$3372,L155,Entradas!$AD$2:$AD$3372,"materiales")</f>
        <v>0</v>
      </c>
      <c r="C155" s="5">
        <f>COUNTIFS(Entradas!$A$2:$A$3372,L155,Entradas!$AD$2:$AD$3372,"agenda")</f>
        <v>5</v>
      </c>
      <c r="D155" s="5">
        <f>COUNTIFS(Entradas!$A$2:$A$3372,L155,Entradas!$AD$2:$AD$3372,"agenda",Entradas!$P$2:$P$3372,"completado")</f>
        <v>5</v>
      </c>
      <c r="E155" s="5">
        <f>COUNTIFS(Entradas!$A$2:$A$3372,L155,Entradas!$AD$2:$AD$3372,"agenda",Entradas!$F$2:$F$3372,"interna")</f>
        <v>5</v>
      </c>
      <c r="F155" s="5">
        <f>COUNTIFS(Entradas!$A$2:$A$3372,L155,Entradas!$AD$2:$AD$3372,"agenda",Entradas!$F$2:$F$3372,"abierta a la comunidad")</f>
        <v>0</v>
      </c>
      <c r="G155" s="5">
        <f>COUNTIFS(Entradas!$A$2:$A$3372,L155,Entradas!$AD$2:$AD$3372,"agenda",Entradas!$E$2:$E$3372,"1")</f>
        <v>1</v>
      </c>
      <c r="H155" s="5">
        <f>COUNTIFS(Entradas!$A$2:$A$3372,L155,Entradas!$AD$2:$AD$3372,"agenda",Entradas!$E$2:$E$3372,"2")</f>
        <v>1</v>
      </c>
      <c r="I155" s="5">
        <f>COUNTIFS(Entradas!$A$2:$A$3372,L155,Entradas!$AD$2:$AD$3372,"agenda",Entradas!$E$2:$E$3372,"3")</f>
        <v>2</v>
      </c>
      <c r="J155" s="5">
        <f>COUNTIFS(Entradas!$A$2:$A$3372,L155,Entradas!$AD$2:$AD$3372,"agenda",Entradas!$E$2:$E$3372,"4")</f>
        <v>1</v>
      </c>
      <c r="L155">
        <v>865</v>
      </c>
      <c r="M155" t="s">
        <v>14311</v>
      </c>
      <c r="N155" t="s">
        <v>14312</v>
      </c>
      <c r="O155" t="s">
        <v>14313</v>
      </c>
      <c r="P155" s="6">
        <v>42496.168773148151</v>
      </c>
      <c r="Q155">
        <v>0</v>
      </c>
      <c r="R155" t="s">
        <v>14311</v>
      </c>
      <c r="S155" t="s">
        <v>14311</v>
      </c>
      <c r="W155" t="s">
        <v>8703</v>
      </c>
      <c r="X155" t="s">
        <v>8704</v>
      </c>
      <c r="Y155" t="s">
        <v>8705</v>
      </c>
      <c r="Z155">
        <v>0</v>
      </c>
      <c r="AA155" t="s">
        <v>8703</v>
      </c>
      <c r="AB155" t="s">
        <v>8706</v>
      </c>
      <c r="AC155">
        <v>0</v>
      </c>
      <c r="AF155" t="s">
        <v>4485</v>
      </c>
      <c r="AG155" t="s">
        <v>8707</v>
      </c>
      <c r="AH155" t="s">
        <v>4486</v>
      </c>
      <c r="AI155" t="s">
        <v>14314</v>
      </c>
      <c r="AO155" t="s">
        <v>14315</v>
      </c>
      <c r="AU155" t="s">
        <v>362</v>
      </c>
      <c r="AV155" t="s">
        <v>8709</v>
      </c>
      <c r="AX155">
        <v>8</v>
      </c>
      <c r="AY155" t="s">
        <v>8710</v>
      </c>
      <c r="BB155" t="s">
        <v>14316</v>
      </c>
      <c r="BC155" t="s">
        <v>8712</v>
      </c>
      <c r="BD155" t="s">
        <v>8780</v>
      </c>
      <c r="BE155" t="s">
        <v>8714</v>
      </c>
      <c r="BF155" t="s">
        <v>8715</v>
      </c>
      <c r="BG155">
        <v>1</v>
      </c>
      <c r="BH155" t="s">
        <v>8716</v>
      </c>
      <c r="BI155">
        <v>1</v>
      </c>
      <c r="BJ155" t="s">
        <v>8717</v>
      </c>
      <c r="BK155">
        <v>1</v>
      </c>
      <c r="BL155" t="s">
        <v>14317</v>
      </c>
      <c r="BM155" t="s">
        <v>8719</v>
      </c>
      <c r="BV155" t="s">
        <v>14318</v>
      </c>
      <c r="BW155" t="s">
        <v>8721</v>
      </c>
      <c r="BX155" t="s">
        <v>8823</v>
      </c>
      <c r="BY155" t="s">
        <v>8723</v>
      </c>
      <c r="BZ155" t="s">
        <v>8724</v>
      </c>
      <c r="CA155" t="s">
        <v>14319</v>
      </c>
      <c r="CB155" t="s">
        <v>8725</v>
      </c>
      <c r="CC155" t="s">
        <v>14320</v>
      </c>
      <c r="CD155" t="s">
        <v>8726</v>
      </c>
      <c r="CE155" t="s">
        <v>14321</v>
      </c>
      <c r="CF155" t="s">
        <v>8727</v>
      </c>
      <c r="CG155" t="s">
        <v>8825</v>
      </c>
      <c r="CH155" t="s">
        <v>8729</v>
      </c>
      <c r="CI155" t="s">
        <v>14322</v>
      </c>
      <c r="CJ155" t="s">
        <v>8731</v>
      </c>
      <c r="CK155" t="s">
        <v>5497</v>
      </c>
      <c r="CL155" t="s">
        <v>8732</v>
      </c>
      <c r="CM155" t="s">
        <v>14323</v>
      </c>
      <c r="CN155" t="s">
        <v>8733</v>
      </c>
    </row>
    <row r="156" spans="1:92" ht="15.75" customHeight="1" x14ac:dyDescent="0.3">
      <c r="A156" s="5">
        <f>COUNTIFS(Entradas!$A$2:$A$3372,L156,Entradas!$AD$2:$AD$3372,"noticias")</f>
        <v>1</v>
      </c>
      <c r="B156" s="5">
        <f>COUNTIFS(Entradas!$A$2:$A$3372,L156,Entradas!$AD$2:$AD$3372,"materiales")</f>
        <v>1</v>
      </c>
      <c r="C156" s="5">
        <f>COUNTIFS(Entradas!$A$2:$A$3372,L156,Entradas!$AD$2:$AD$3372,"agenda")</f>
        <v>1</v>
      </c>
      <c r="D156" s="5">
        <f>COUNTIFS(Entradas!$A$2:$A$3372,L156,Entradas!$AD$2:$AD$3372,"agenda",Entradas!$P$2:$P$3372,"completado")</f>
        <v>1</v>
      </c>
      <c r="E156" s="5">
        <f>COUNTIFS(Entradas!$A$2:$A$3372,L156,Entradas!$AD$2:$AD$3372,"agenda",Entradas!$F$2:$F$3372,"interna")</f>
        <v>1</v>
      </c>
      <c r="F156" s="5">
        <f>COUNTIFS(Entradas!$A$2:$A$3372,L156,Entradas!$AD$2:$AD$3372,"agenda",Entradas!$F$2:$F$3372,"abierta a la comunidad")</f>
        <v>0</v>
      </c>
      <c r="G156" s="5">
        <f>COUNTIFS(Entradas!$A$2:$A$3372,L156,Entradas!$AD$2:$AD$3372,"agenda",Entradas!$E$2:$E$3372,"1")</f>
        <v>0</v>
      </c>
      <c r="H156" s="5">
        <f>COUNTIFS(Entradas!$A$2:$A$3372,L156,Entradas!$AD$2:$AD$3372,"agenda",Entradas!$E$2:$E$3372,"2")</f>
        <v>0</v>
      </c>
      <c r="I156" s="5">
        <f>COUNTIFS(Entradas!$A$2:$A$3372,L156,Entradas!$AD$2:$AD$3372,"agenda",Entradas!$E$2:$E$3372,"3")</f>
        <v>1</v>
      </c>
      <c r="J156" s="5">
        <f>COUNTIFS(Entradas!$A$2:$A$3372,L156,Entradas!$AD$2:$AD$3372,"agenda",Entradas!$E$2:$E$3372,"4")</f>
        <v>0</v>
      </c>
      <c r="L156">
        <v>632</v>
      </c>
      <c r="M156" t="s">
        <v>14846</v>
      </c>
      <c r="N156" t="s">
        <v>14847</v>
      </c>
      <c r="O156" t="s">
        <v>14848</v>
      </c>
      <c r="P156" s="6">
        <v>42484.828217592592</v>
      </c>
      <c r="Q156">
        <v>0</v>
      </c>
      <c r="R156" t="s">
        <v>14846</v>
      </c>
      <c r="S156" t="s">
        <v>14846</v>
      </c>
      <c r="W156" t="s">
        <v>8703</v>
      </c>
      <c r="X156" t="s">
        <v>8704</v>
      </c>
      <c r="Y156" t="s">
        <v>8705</v>
      </c>
      <c r="Z156">
        <v>0</v>
      </c>
      <c r="AA156" t="s">
        <v>8703</v>
      </c>
      <c r="AB156" t="s">
        <v>8706</v>
      </c>
      <c r="AC156">
        <v>0</v>
      </c>
      <c r="AF156" t="s">
        <v>14849</v>
      </c>
      <c r="AG156" t="s">
        <v>8707</v>
      </c>
      <c r="AH156" t="s">
        <v>14850</v>
      </c>
      <c r="AI156" t="s">
        <v>14851</v>
      </c>
      <c r="AO156" t="s">
        <v>14852</v>
      </c>
      <c r="AU156" t="s">
        <v>14853</v>
      </c>
      <c r="AV156" t="s">
        <v>8709</v>
      </c>
      <c r="AX156">
        <v>8</v>
      </c>
      <c r="AY156" t="s">
        <v>8710</v>
      </c>
      <c r="BB156" t="s">
        <v>9322</v>
      </c>
      <c r="BC156" t="s">
        <v>8712</v>
      </c>
      <c r="BD156" t="s">
        <v>8780</v>
      </c>
      <c r="BE156" t="s">
        <v>8714</v>
      </c>
      <c r="BF156" t="s">
        <v>8715</v>
      </c>
      <c r="BG156">
        <v>1</v>
      </c>
      <c r="BH156" t="s">
        <v>8716</v>
      </c>
      <c r="BI156">
        <v>1</v>
      </c>
      <c r="BJ156" t="s">
        <v>8717</v>
      </c>
      <c r="BK156">
        <v>1</v>
      </c>
      <c r="BL156" s="2" t="s">
        <v>14854</v>
      </c>
      <c r="BM156" t="s">
        <v>8719</v>
      </c>
      <c r="BV156">
        <v>4631</v>
      </c>
      <c r="BW156" t="s">
        <v>8721</v>
      </c>
      <c r="BX156" t="s">
        <v>8823</v>
      </c>
      <c r="BY156" t="s">
        <v>8723</v>
      </c>
      <c r="BZ156" t="s">
        <v>8724</v>
      </c>
      <c r="CA156" t="s">
        <v>14855</v>
      </c>
      <c r="CB156" t="s">
        <v>8725</v>
      </c>
      <c r="CC156">
        <v>2350392</v>
      </c>
      <c r="CD156" t="s">
        <v>8726</v>
      </c>
      <c r="CE156" t="s">
        <v>14856</v>
      </c>
      <c r="CF156" t="s">
        <v>8727</v>
      </c>
      <c r="CG156" t="s">
        <v>8825</v>
      </c>
      <c r="CH156" t="s">
        <v>8729</v>
      </c>
      <c r="CI156" t="s">
        <v>14857</v>
      </c>
      <c r="CJ156" t="s">
        <v>8731</v>
      </c>
      <c r="CK156" t="s">
        <v>1905</v>
      </c>
      <c r="CL156" t="s">
        <v>8732</v>
      </c>
      <c r="CM156" t="s">
        <v>14858</v>
      </c>
      <c r="CN156" t="s">
        <v>8733</v>
      </c>
    </row>
    <row r="157" spans="1:92" ht="15.75" customHeight="1" x14ac:dyDescent="0.3">
      <c r="A157" s="5">
        <f>COUNTIFS(Entradas!$A$2:$A$3372,L157,Entradas!$AD$2:$AD$3372,"noticias")</f>
        <v>0</v>
      </c>
      <c r="B157" s="5">
        <f>COUNTIFS(Entradas!$A$2:$A$3372,L157,Entradas!$AD$2:$AD$3372,"materiales")</f>
        <v>0</v>
      </c>
      <c r="C157" s="5">
        <f>COUNTIFS(Entradas!$A$2:$A$3372,L157,Entradas!$AD$2:$AD$3372,"agenda")</f>
        <v>0</v>
      </c>
      <c r="D157" s="5">
        <f>COUNTIFS(Entradas!$A$2:$A$3372,L157,Entradas!$AD$2:$AD$3372,"agenda",Entradas!$P$2:$P$3372,"completado")</f>
        <v>0</v>
      </c>
      <c r="E157" s="5">
        <f>COUNTIFS(Entradas!$A$2:$A$3372,L157,Entradas!$AD$2:$AD$3372,"agenda",Entradas!$F$2:$F$3372,"interna")</f>
        <v>0</v>
      </c>
      <c r="F157" s="5">
        <f>COUNTIFS(Entradas!$A$2:$A$3372,L157,Entradas!$AD$2:$AD$3372,"agenda",Entradas!$F$2:$F$3372,"abierta a la comunidad")</f>
        <v>0</v>
      </c>
      <c r="G157" s="5">
        <f>COUNTIFS(Entradas!$A$2:$A$3372,L157,Entradas!$AD$2:$AD$3372,"agenda",Entradas!$E$2:$E$3372,"1")</f>
        <v>0</v>
      </c>
      <c r="H157" s="5">
        <f>COUNTIFS(Entradas!$A$2:$A$3372,L157,Entradas!$AD$2:$AD$3372,"agenda",Entradas!$E$2:$E$3372,"2")</f>
        <v>0</v>
      </c>
      <c r="I157" s="5">
        <f>COUNTIFS(Entradas!$A$2:$A$3372,L157,Entradas!$AD$2:$AD$3372,"agenda",Entradas!$E$2:$E$3372,"3")</f>
        <v>0</v>
      </c>
      <c r="J157" s="5">
        <f>COUNTIFS(Entradas!$A$2:$A$3372,L157,Entradas!$AD$2:$AD$3372,"agenda",Entradas!$E$2:$E$3372,"4")</f>
        <v>0</v>
      </c>
      <c r="L157">
        <v>850</v>
      </c>
      <c r="M157" t="s">
        <v>14963</v>
      </c>
      <c r="N157" t="s">
        <v>14964</v>
      </c>
      <c r="O157" t="s">
        <v>14965</v>
      </c>
      <c r="P157" s="6">
        <v>42495.732615740744</v>
      </c>
      <c r="Q157">
        <v>0</v>
      </c>
      <c r="R157" t="s">
        <v>14963</v>
      </c>
      <c r="S157" t="s">
        <v>14963</v>
      </c>
      <c r="W157" t="s">
        <v>8703</v>
      </c>
      <c r="X157" t="s">
        <v>8704</v>
      </c>
      <c r="Y157" t="s">
        <v>8705</v>
      </c>
      <c r="Z157">
        <v>0</v>
      </c>
      <c r="AA157" t="s">
        <v>8703</v>
      </c>
      <c r="AB157" t="s">
        <v>8706</v>
      </c>
      <c r="AC157">
        <v>0</v>
      </c>
      <c r="AF157" t="s">
        <v>14966</v>
      </c>
      <c r="AG157" t="s">
        <v>8707</v>
      </c>
      <c r="AH157" t="s">
        <v>14967</v>
      </c>
      <c r="AU157" t="s">
        <v>7457</v>
      </c>
      <c r="AV157" t="s">
        <v>8709</v>
      </c>
      <c r="AX157">
        <v>8</v>
      </c>
      <c r="AY157" t="s">
        <v>8710</v>
      </c>
      <c r="BB157" t="s">
        <v>8874</v>
      </c>
      <c r="BC157" t="s">
        <v>8712</v>
      </c>
      <c r="BD157" t="s">
        <v>8875</v>
      </c>
      <c r="BE157" t="s">
        <v>8714</v>
      </c>
      <c r="BF157" t="s">
        <v>8715</v>
      </c>
      <c r="BG157">
        <v>0</v>
      </c>
      <c r="BH157" t="s">
        <v>8716</v>
      </c>
      <c r="BI157">
        <v>0</v>
      </c>
      <c r="BJ157" t="s">
        <v>8717</v>
      </c>
      <c r="BK157">
        <v>0</v>
      </c>
      <c r="BL157" s="2" t="s">
        <v>14968</v>
      </c>
      <c r="BM157" t="s">
        <v>8719</v>
      </c>
      <c r="BV157" t="s">
        <v>14969</v>
      </c>
      <c r="BW157" t="s">
        <v>8721</v>
      </c>
      <c r="BX157" t="s">
        <v>8823</v>
      </c>
      <c r="BY157" t="s">
        <v>8723</v>
      </c>
      <c r="BZ157" t="s">
        <v>8724</v>
      </c>
      <c r="CB157" t="s">
        <v>8725</v>
      </c>
      <c r="CC157">
        <v>412199922</v>
      </c>
      <c r="CD157" t="s">
        <v>8726</v>
      </c>
      <c r="CE157" t="s">
        <v>14970</v>
      </c>
      <c r="CF157" t="s">
        <v>8727</v>
      </c>
      <c r="CG157">
        <v>0</v>
      </c>
      <c r="CH157" t="s">
        <v>8729</v>
      </c>
      <c r="CI157" t="s">
        <v>14971</v>
      </c>
      <c r="CJ157" t="s">
        <v>8731</v>
      </c>
      <c r="CK157">
        <v>0</v>
      </c>
      <c r="CL157" t="s">
        <v>8732</v>
      </c>
      <c r="CN157" t="s">
        <v>8733</v>
      </c>
    </row>
    <row r="158" spans="1:92" ht="15.75" customHeight="1" x14ac:dyDescent="0.3">
      <c r="A158" s="5">
        <f>COUNTIFS(Entradas!$A$2:$A$3372,L158,Entradas!$AD$2:$AD$3372,"noticias")</f>
        <v>0</v>
      </c>
      <c r="B158" s="5">
        <f>COUNTIFS(Entradas!$A$2:$A$3372,L158,Entradas!$AD$2:$AD$3372,"materiales")</f>
        <v>0</v>
      </c>
      <c r="C158" s="5">
        <f>COUNTIFS(Entradas!$A$2:$A$3372,L158,Entradas!$AD$2:$AD$3372,"agenda")</f>
        <v>0</v>
      </c>
      <c r="D158" s="5">
        <f>COUNTIFS(Entradas!$A$2:$A$3372,L158,Entradas!$AD$2:$AD$3372,"agenda",Entradas!$P$2:$P$3372,"completado")</f>
        <v>0</v>
      </c>
      <c r="E158" s="5">
        <f>COUNTIFS(Entradas!$A$2:$A$3372,L158,Entradas!$AD$2:$AD$3372,"agenda",Entradas!$F$2:$F$3372,"interna")</f>
        <v>0</v>
      </c>
      <c r="F158" s="5">
        <f>COUNTIFS(Entradas!$A$2:$A$3372,L158,Entradas!$AD$2:$AD$3372,"agenda",Entradas!$F$2:$F$3372,"abierta a la comunidad")</f>
        <v>0</v>
      </c>
      <c r="G158" s="5">
        <f>COUNTIFS(Entradas!$A$2:$A$3372,L158,Entradas!$AD$2:$AD$3372,"agenda",Entradas!$E$2:$E$3372,"1")</f>
        <v>0</v>
      </c>
      <c r="H158" s="5">
        <f>COUNTIFS(Entradas!$A$2:$A$3372,L158,Entradas!$AD$2:$AD$3372,"agenda",Entradas!$E$2:$E$3372,"2")</f>
        <v>0</v>
      </c>
      <c r="I158" s="5">
        <f>COUNTIFS(Entradas!$A$2:$A$3372,L158,Entradas!$AD$2:$AD$3372,"agenda",Entradas!$E$2:$E$3372,"3")</f>
        <v>0</v>
      </c>
      <c r="J158" s="5">
        <f>COUNTIFS(Entradas!$A$2:$A$3372,L158,Entradas!$AD$2:$AD$3372,"agenda",Entradas!$E$2:$E$3372,"4")</f>
        <v>0</v>
      </c>
      <c r="L158">
        <v>497</v>
      </c>
      <c r="M158" t="s">
        <v>16405</v>
      </c>
      <c r="N158" t="s">
        <v>16406</v>
      </c>
      <c r="O158" t="s">
        <v>16407</v>
      </c>
      <c r="P158" s="6">
        <v>42478.056701388887</v>
      </c>
      <c r="Q158">
        <v>0</v>
      </c>
      <c r="R158" t="s">
        <v>16405</v>
      </c>
      <c r="S158" t="s">
        <v>16405</v>
      </c>
      <c r="W158" t="s">
        <v>8703</v>
      </c>
      <c r="X158" t="s">
        <v>8704</v>
      </c>
      <c r="Y158" t="s">
        <v>8705</v>
      </c>
      <c r="Z158">
        <v>0</v>
      </c>
      <c r="AA158" t="s">
        <v>8703</v>
      </c>
      <c r="AB158" t="s">
        <v>8706</v>
      </c>
      <c r="AC158">
        <v>0</v>
      </c>
      <c r="AF158" t="s">
        <v>16408</v>
      </c>
      <c r="AG158" t="s">
        <v>8707</v>
      </c>
      <c r="AH158" t="s">
        <v>16409</v>
      </c>
      <c r="AU158" t="s">
        <v>16410</v>
      </c>
      <c r="AV158" t="s">
        <v>8709</v>
      </c>
      <c r="AX158">
        <v>8</v>
      </c>
      <c r="AY158" t="s">
        <v>8710</v>
      </c>
      <c r="BB158" t="s">
        <v>11185</v>
      </c>
      <c r="BC158" t="s">
        <v>8712</v>
      </c>
      <c r="BD158" t="s">
        <v>9013</v>
      </c>
      <c r="BE158" t="s">
        <v>8714</v>
      </c>
      <c r="BF158" t="s">
        <v>8715</v>
      </c>
      <c r="BG158">
        <v>0</v>
      </c>
      <c r="BH158" t="s">
        <v>8716</v>
      </c>
      <c r="BI158">
        <v>0</v>
      </c>
      <c r="BJ158" t="s">
        <v>8717</v>
      </c>
      <c r="BK158">
        <v>0</v>
      </c>
      <c r="BM158" t="s">
        <v>8719</v>
      </c>
      <c r="BW158" t="s">
        <v>8721</v>
      </c>
      <c r="BX158" t="s">
        <v>8823</v>
      </c>
      <c r="BY158" t="s">
        <v>8723</v>
      </c>
      <c r="BZ158" t="s">
        <v>8724</v>
      </c>
      <c r="CB158" t="s">
        <v>8725</v>
      </c>
      <c r="CC158">
        <v>2778414</v>
      </c>
      <c r="CD158" t="s">
        <v>8726</v>
      </c>
      <c r="CE158" t="s">
        <v>16411</v>
      </c>
      <c r="CF158" t="s">
        <v>8727</v>
      </c>
      <c r="CG158" t="s">
        <v>8825</v>
      </c>
      <c r="CH158" t="s">
        <v>8729</v>
      </c>
      <c r="CI158" t="s">
        <v>16412</v>
      </c>
      <c r="CJ158" t="s">
        <v>8731</v>
      </c>
      <c r="CK158" t="s">
        <v>8786</v>
      </c>
      <c r="CL158" t="s">
        <v>8732</v>
      </c>
      <c r="CM158" t="s">
        <v>16413</v>
      </c>
      <c r="CN158" t="s">
        <v>8733</v>
      </c>
    </row>
    <row r="159" spans="1:92" ht="15.75" customHeight="1" x14ac:dyDescent="0.3">
      <c r="A159" s="5">
        <f>COUNTIFS(Entradas!$A$2:$A$3372,L159,Entradas!$AD$2:$AD$3372,"noticias")</f>
        <v>0</v>
      </c>
      <c r="B159" s="5">
        <f>COUNTIFS(Entradas!$A$2:$A$3372,L159,Entradas!$AD$2:$AD$3372,"materiales")</f>
        <v>0</v>
      </c>
      <c r="C159" s="5">
        <f>COUNTIFS(Entradas!$A$2:$A$3372,L159,Entradas!$AD$2:$AD$3372,"agenda")</f>
        <v>0</v>
      </c>
      <c r="D159" s="5">
        <f>COUNTIFS(Entradas!$A$2:$A$3372,L159,Entradas!$AD$2:$AD$3372,"agenda",Entradas!$P$2:$P$3372,"completado")</f>
        <v>0</v>
      </c>
      <c r="E159" s="5">
        <f>COUNTIFS(Entradas!$A$2:$A$3372,L159,Entradas!$AD$2:$AD$3372,"agenda",Entradas!$F$2:$F$3372,"interna")</f>
        <v>0</v>
      </c>
      <c r="F159" s="5">
        <f>COUNTIFS(Entradas!$A$2:$A$3372,L159,Entradas!$AD$2:$AD$3372,"agenda",Entradas!$F$2:$F$3372,"abierta a la comunidad")</f>
        <v>0</v>
      </c>
      <c r="G159" s="5">
        <f>COUNTIFS(Entradas!$A$2:$A$3372,L159,Entradas!$AD$2:$AD$3372,"agenda",Entradas!$E$2:$E$3372,"1")</f>
        <v>0</v>
      </c>
      <c r="H159" s="5">
        <f>COUNTIFS(Entradas!$A$2:$A$3372,L159,Entradas!$AD$2:$AD$3372,"agenda",Entradas!$E$2:$E$3372,"2")</f>
        <v>0</v>
      </c>
      <c r="I159" s="5">
        <f>COUNTIFS(Entradas!$A$2:$A$3372,L159,Entradas!$AD$2:$AD$3372,"agenda",Entradas!$E$2:$E$3372,"3")</f>
        <v>0</v>
      </c>
      <c r="J159" s="5">
        <f>COUNTIFS(Entradas!$A$2:$A$3372,L159,Entradas!$AD$2:$AD$3372,"agenda",Entradas!$E$2:$E$3372,"4")</f>
        <v>0</v>
      </c>
      <c r="L159">
        <v>1287</v>
      </c>
      <c r="M159" t="s">
        <v>16899</v>
      </c>
      <c r="N159" t="s">
        <v>16900</v>
      </c>
      <c r="O159" t="s">
        <v>16901</v>
      </c>
      <c r="P159" s="6">
        <v>42511.693657407406</v>
      </c>
      <c r="Q159">
        <v>0</v>
      </c>
      <c r="R159" t="s">
        <v>16899</v>
      </c>
      <c r="S159" t="s">
        <v>16899</v>
      </c>
      <c r="W159" t="s">
        <v>8703</v>
      </c>
      <c r="X159" t="s">
        <v>8704</v>
      </c>
      <c r="Y159" t="s">
        <v>8705</v>
      </c>
      <c r="Z159">
        <v>0</v>
      </c>
      <c r="AA159" t="s">
        <v>8703</v>
      </c>
      <c r="AB159" t="s">
        <v>8706</v>
      </c>
      <c r="AC159">
        <v>0</v>
      </c>
      <c r="AF159" t="s">
        <v>16902</v>
      </c>
      <c r="AG159" t="s">
        <v>8707</v>
      </c>
      <c r="AH159" t="s">
        <v>16903</v>
      </c>
      <c r="AI159" t="s">
        <v>16904</v>
      </c>
      <c r="AO159" t="s">
        <v>16905</v>
      </c>
      <c r="AU159" t="s">
        <v>16906</v>
      </c>
      <c r="AV159" t="s">
        <v>8709</v>
      </c>
      <c r="AX159">
        <v>8</v>
      </c>
      <c r="AY159" t="s">
        <v>8710</v>
      </c>
      <c r="BB159">
        <v>0</v>
      </c>
      <c r="BC159" t="s">
        <v>8712</v>
      </c>
      <c r="BD159">
        <v>0</v>
      </c>
      <c r="BE159" t="s">
        <v>8714</v>
      </c>
      <c r="BF159" t="s">
        <v>8715</v>
      </c>
      <c r="BG159">
        <v>0</v>
      </c>
      <c r="BH159" t="s">
        <v>8716</v>
      </c>
      <c r="BI159">
        <v>0</v>
      </c>
      <c r="BJ159" t="s">
        <v>8717</v>
      </c>
      <c r="BK159">
        <v>1</v>
      </c>
      <c r="BM159" t="s">
        <v>8719</v>
      </c>
      <c r="BV159">
        <v>120316</v>
      </c>
      <c r="BW159" t="s">
        <v>8721</v>
      </c>
      <c r="BX159" t="s">
        <v>8823</v>
      </c>
      <c r="BY159" t="s">
        <v>8723</v>
      </c>
      <c r="BZ159" t="s">
        <v>8724</v>
      </c>
      <c r="CA159" t="s">
        <v>16907</v>
      </c>
      <c r="CB159" t="s">
        <v>8725</v>
      </c>
      <c r="CD159" t="s">
        <v>8726</v>
      </c>
      <c r="CF159" t="s">
        <v>8727</v>
      </c>
      <c r="CG159">
        <v>0</v>
      </c>
      <c r="CH159" t="s">
        <v>8729</v>
      </c>
      <c r="CJ159" t="s">
        <v>8731</v>
      </c>
      <c r="CK159">
        <v>0</v>
      </c>
      <c r="CL159" t="s">
        <v>8732</v>
      </c>
      <c r="CN159" t="s">
        <v>8733</v>
      </c>
    </row>
    <row r="160" spans="1:92" ht="15.75" customHeight="1" x14ac:dyDescent="0.3">
      <c r="A160" s="5">
        <f>COUNTIFS(Entradas!$A$2:$A$3372,L160,Entradas!$AD$2:$AD$3372,"noticias")</f>
        <v>0</v>
      </c>
      <c r="B160" s="5">
        <f>COUNTIFS(Entradas!$A$2:$A$3372,L160,Entradas!$AD$2:$AD$3372,"materiales")</f>
        <v>0</v>
      </c>
      <c r="C160" s="5">
        <f>COUNTIFS(Entradas!$A$2:$A$3372,L160,Entradas!$AD$2:$AD$3372,"agenda")</f>
        <v>0</v>
      </c>
      <c r="D160" s="5">
        <f>COUNTIFS(Entradas!$A$2:$A$3372,L160,Entradas!$AD$2:$AD$3372,"agenda",Entradas!$P$2:$P$3372,"completado")</f>
        <v>0</v>
      </c>
      <c r="E160" s="5">
        <f>COUNTIFS(Entradas!$A$2:$A$3372,L160,Entradas!$AD$2:$AD$3372,"agenda",Entradas!$F$2:$F$3372,"interna")</f>
        <v>0</v>
      </c>
      <c r="F160" s="5">
        <f>COUNTIFS(Entradas!$A$2:$A$3372,L160,Entradas!$AD$2:$AD$3372,"agenda",Entradas!$F$2:$F$3372,"abierta a la comunidad")</f>
        <v>0</v>
      </c>
      <c r="G160" s="5">
        <f>COUNTIFS(Entradas!$A$2:$A$3372,L160,Entradas!$AD$2:$AD$3372,"agenda",Entradas!$E$2:$E$3372,"1")</f>
        <v>0</v>
      </c>
      <c r="H160" s="5">
        <f>COUNTIFS(Entradas!$A$2:$A$3372,L160,Entradas!$AD$2:$AD$3372,"agenda",Entradas!$E$2:$E$3372,"2")</f>
        <v>0</v>
      </c>
      <c r="I160" s="5">
        <f>COUNTIFS(Entradas!$A$2:$A$3372,L160,Entradas!$AD$2:$AD$3372,"agenda",Entradas!$E$2:$E$3372,"3")</f>
        <v>0</v>
      </c>
      <c r="J160" s="5">
        <f>COUNTIFS(Entradas!$A$2:$A$3372,L160,Entradas!$AD$2:$AD$3372,"agenda",Entradas!$E$2:$E$3372,"4")</f>
        <v>0</v>
      </c>
      <c r="L160">
        <v>1280</v>
      </c>
      <c r="M160" t="s">
        <v>17180</v>
      </c>
      <c r="N160" t="s">
        <v>17181</v>
      </c>
      <c r="O160" t="s">
        <v>17182</v>
      </c>
      <c r="P160" s="6">
        <v>42510.855405092596</v>
      </c>
      <c r="Q160">
        <v>0</v>
      </c>
      <c r="R160" t="s">
        <v>17180</v>
      </c>
      <c r="S160" t="s">
        <v>17180</v>
      </c>
      <c r="W160" t="s">
        <v>8703</v>
      </c>
      <c r="X160" t="s">
        <v>8704</v>
      </c>
      <c r="Y160" t="s">
        <v>8705</v>
      </c>
      <c r="Z160">
        <v>0</v>
      </c>
      <c r="AA160" t="s">
        <v>8703</v>
      </c>
      <c r="AB160" t="s">
        <v>8706</v>
      </c>
      <c r="AC160">
        <v>0</v>
      </c>
      <c r="AF160" t="s">
        <v>17183</v>
      </c>
      <c r="AG160" t="s">
        <v>8707</v>
      </c>
      <c r="AH160" t="s">
        <v>17184</v>
      </c>
      <c r="AU160" t="s">
        <v>17185</v>
      </c>
      <c r="AV160" t="s">
        <v>8709</v>
      </c>
      <c r="AX160">
        <v>8</v>
      </c>
      <c r="AY160" t="s">
        <v>8710</v>
      </c>
      <c r="BB160" t="s">
        <v>9701</v>
      </c>
      <c r="BC160" t="s">
        <v>8712</v>
      </c>
      <c r="BD160" t="s">
        <v>8952</v>
      </c>
      <c r="BE160" t="s">
        <v>8714</v>
      </c>
      <c r="BF160" t="s">
        <v>8715</v>
      </c>
      <c r="BG160">
        <v>0</v>
      </c>
      <c r="BH160" t="s">
        <v>8716</v>
      </c>
      <c r="BI160">
        <v>0</v>
      </c>
      <c r="BJ160" t="s">
        <v>8717</v>
      </c>
      <c r="BK160">
        <v>1</v>
      </c>
      <c r="BL160" s="2" t="s">
        <v>17186</v>
      </c>
      <c r="BM160" t="s">
        <v>8719</v>
      </c>
      <c r="BV160" t="s">
        <v>17187</v>
      </c>
      <c r="BW160" t="s">
        <v>8721</v>
      </c>
      <c r="BX160" t="s">
        <v>8823</v>
      </c>
      <c r="BY160" t="s">
        <v>8723</v>
      </c>
      <c r="BZ160" t="s">
        <v>8724</v>
      </c>
      <c r="CB160" t="s">
        <v>8725</v>
      </c>
      <c r="CC160">
        <v>974282566</v>
      </c>
      <c r="CD160" t="s">
        <v>8726</v>
      </c>
      <c r="CE160" t="s">
        <v>17188</v>
      </c>
      <c r="CF160" t="s">
        <v>8727</v>
      </c>
      <c r="CG160" t="s">
        <v>9136</v>
      </c>
      <c r="CH160" t="s">
        <v>8729</v>
      </c>
      <c r="CI160" t="s">
        <v>12929</v>
      </c>
      <c r="CJ160" t="s">
        <v>8731</v>
      </c>
      <c r="CK160" t="s">
        <v>342</v>
      </c>
      <c r="CL160" t="s">
        <v>8732</v>
      </c>
      <c r="CM160" t="s">
        <v>17189</v>
      </c>
      <c r="CN160" t="s">
        <v>8733</v>
      </c>
    </row>
    <row r="161" spans="1:92" ht="15.75" customHeight="1" x14ac:dyDescent="0.3">
      <c r="A161" s="5">
        <f>COUNTIFS(Entradas!$A$2:$A$3372,L161,Entradas!$AD$2:$AD$3372,"noticias")</f>
        <v>0</v>
      </c>
      <c r="B161" s="5">
        <f>COUNTIFS(Entradas!$A$2:$A$3372,L161,Entradas!$AD$2:$AD$3372,"materiales")</f>
        <v>0</v>
      </c>
      <c r="C161" s="5">
        <f>COUNTIFS(Entradas!$A$2:$A$3372,L161,Entradas!$AD$2:$AD$3372,"agenda")</f>
        <v>0</v>
      </c>
      <c r="D161" s="5">
        <f>COUNTIFS(Entradas!$A$2:$A$3372,L161,Entradas!$AD$2:$AD$3372,"agenda",Entradas!$P$2:$P$3372,"completado")</f>
        <v>0</v>
      </c>
      <c r="E161" s="5">
        <f>COUNTIFS(Entradas!$A$2:$A$3372,L161,Entradas!$AD$2:$AD$3372,"agenda",Entradas!$F$2:$F$3372,"interna")</f>
        <v>0</v>
      </c>
      <c r="F161" s="5">
        <f>COUNTIFS(Entradas!$A$2:$A$3372,L161,Entradas!$AD$2:$AD$3372,"agenda",Entradas!$F$2:$F$3372,"abierta a la comunidad")</f>
        <v>0</v>
      </c>
      <c r="G161" s="5">
        <f>COUNTIFS(Entradas!$A$2:$A$3372,L161,Entradas!$AD$2:$AD$3372,"agenda",Entradas!$E$2:$E$3372,"1")</f>
        <v>0</v>
      </c>
      <c r="H161" s="5">
        <f>COUNTIFS(Entradas!$A$2:$A$3372,L161,Entradas!$AD$2:$AD$3372,"agenda",Entradas!$E$2:$E$3372,"2")</f>
        <v>0</v>
      </c>
      <c r="I161" s="5">
        <f>COUNTIFS(Entradas!$A$2:$A$3372,L161,Entradas!$AD$2:$AD$3372,"agenda",Entradas!$E$2:$E$3372,"3")</f>
        <v>0</v>
      </c>
      <c r="J161" s="5">
        <f>COUNTIFS(Entradas!$A$2:$A$3372,L161,Entradas!$AD$2:$AD$3372,"agenda",Entradas!$E$2:$E$3372,"4")</f>
        <v>0</v>
      </c>
      <c r="L161">
        <v>84</v>
      </c>
      <c r="M161" t="s">
        <v>17504</v>
      </c>
      <c r="N161" t="s">
        <v>17505</v>
      </c>
      <c r="O161" t="s">
        <v>17506</v>
      </c>
      <c r="P161" s="6">
        <v>42451.497233796297</v>
      </c>
      <c r="Q161">
        <v>0</v>
      </c>
      <c r="R161" t="s">
        <v>17504</v>
      </c>
      <c r="S161" t="s">
        <v>17504</v>
      </c>
      <c r="W161" t="s">
        <v>8703</v>
      </c>
      <c r="X161" t="s">
        <v>8704</v>
      </c>
      <c r="Y161" t="s">
        <v>8705</v>
      </c>
      <c r="Z161">
        <v>0</v>
      </c>
      <c r="AA161" t="s">
        <v>8703</v>
      </c>
      <c r="AB161" t="s">
        <v>8706</v>
      </c>
      <c r="AC161">
        <v>0</v>
      </c>
      <c r="AF161" t="s">
        <v>17507</v>
      </c>
      <c r="AG161" t="s">
        <v>8707</v>
      </c>
      <c r="AH161" t="s">
        <v>17508</v>
      </c>
      <c r="AO161" t="s">
        <v>17509</v>
      </c>
      <c r="AU161" t="s">
        <v>9601</v>
      </c>
      <c r="AV161" t="s">
        <v>8709</v>
      </c>
      <c r="AX161">
        <v>8</v>
      </c>
      <c r="AY161" t="s">
        <v>8710</v>
      </c>
      <c r="BB161" t="s">
        <v>17510</v>
      </c>
      <c r="BC161" t="s">
        <v>8712</v>
      </c>
      <c r="BD161" t="s">
        <v>9055</v>
      </c>
      <c r="BE161" t="s">
        <v>8714</v>
      </c>
      <c r="BF161" t="s">
        <v>8715</v>
      </c>
      <c r="BG161">
        <v>1</v>
      </c>
      <c r="BH161" t="s">
        <v>8716</v>
      </c>
      <c r="BI161">
        <v>1</v>
      </c>
      <c r="BJ161" t="s">
        <v>8717</v>
      </c>
      <c r="BK161">
        <v>1</v>
      </c>
      <c r="BL161" t="s">
        <v>17511</v>
      </c>
      <c r="BM161" t="s">
        <v>8719</v>
      </c>
      <c r="BV161" t="s">
        <v>17512</v>
      </c>
      <c r="BW161" t="s">
        <v>8721</v>
      </c>
      <c r="BX161" t="s">
        <v>8823</v>
      </c>
      <c r="BY161" t="s">
        <v>8723</v>
      </c>
      <c r="BZ161" t="s">
        <v>8724</v>
      </c>
      <c r="CA161" t="s">
        <v>17513</v>
      </c>
      <c r="CB161" t="s">
        <v>8725</v>
      </c>
      <c r="CC161" t="s">
        <v>17514</v>
      </c>
      <c r="CD161" t="s">
        <v>8726</v>
      </c>
      <c r="CE161" t="s">
        <v>17504</v>
      </c>
      <c r="CF161" t="s">
        <v>8727</v>
      </c>
      <c r="CG161" t="s">
        <v>8825</v>
      </c>
      <c r="CH161" t="s">
        <v>8729</v>
      </c>
      <c r="CI161" t="s">
        <v>8835</v>
      </c>
      <c r="CJ161" t="s">
        <v>8731</v>
      </c>
      <c r="CK161" t="s">
        <v>1783</v>
      </c>
      <c r="CL161" t="s">
        <v>8732</v>
      </c>
      <c r="CM161" t="s">
        <v>17515</v>
      </c>
      <c r="CN161" t="s">
        <v>8733</v>
      </c>
    </row>
    <row r="162" spans="1:92" ht="15.75" customHeight="1" x14ac:dyDescent="0.3">
      <c r="A162" s="5">
        <f>COUNTIFS(Entradas!$A$2:$A$3372,L162,Entradas!$AD$2:$AD$3372,"noticias")</f>
        <v>0</v>
      </c>
      <c r="B162" s="5">
        <f>COUNTIFS(Entradas!$A$2:$A$3372,L162,Entradas!$AD$2:$AD$3372,"materiales")</f>
        <v>0</v>
      </c>
      <c r="C162" s="5">
        <f>COUNTIFS(Entradas!$A$2:$A$3372,L162,Entradas!$AD$2:$AD$3372,"agenda")</f>
        <v>0</v>
      </c>
      <c r="D162" s="5">
        <f>COUNTIFS(Entradas!$A$2:$A$3372,L162,Entradas!$AD$2:$AD$3372,"agenda",Entradas!$P$2:$P$3372,"completado")</f>
        <v>0</v>
      </c>
      <c r="E162" s="5">
        <f>COUNTIFS(Entradas!$A$2:$A$3372,L162,Entradas!$AD$2:$AD$3372,"agenda",Entradas!$F$2:$F$3372,"interna")</f>
        <v>0</v>
      </c>
      <c r="F162" s="5">
        <f>COUNTIFS(Entradas!$A$2:$A$3372,L162,Entradas!$AD$2:$AD$3372,"agenda",Entradas!$F$2:$F$3372,"abierta a la comunidad")</f>
        <v>0</v>
      </c>
      <c r="G162" s="5">
        <f>COUNTIFS(Entradas!$A$2:$A$3372,L162,Entradas!$AD$2:$AD$3372,"agenda",Entradas!$E$2:$E$3372,"1")</f>
        <v>0</v>
      </c>
      <c r="H162" s="5">
        <f>COUNTIFS(Entradas!$A$2:$A$3372,L162,Entradas!$AD$2:$AD$3372,"agenda",Entradas!$E$2:$E$3372,"2")</f>
        <v>0</v>
      </c>
      <c r="I162" s="5">
        <f>COUNTIFS(Entradas!$A$2:$A$3372,L162,Entradas!$AD$2:$AD$3372,"agenda",Entradas!$E$2:$E$3372,"3")</f>
        <v>0</v>
      </c>
      <c r="J162" s="5">
        <f>COUNTIFS(Entradas!$A$2:$A$3372,L162,Entradas!$AD$2:$AD$3372,"agenda",Entradas!$E$2:$E$3372,"4")</f>
        <v>0</v>
      </c>
      <c r="L162">
        <v>948</v>
      </c>
      <c r="M162" t="s">
        <v>17897</v>
      </c>
      <c r="N162" t="s">
        <v>17898</v>
      </c>
      <c r="O162" t="s">
        <v>17899</v>
      </c>
      <c r="P162" s="6">
        <v>42501.568078703705</v>
      </c>
      <c r="Q162">
        <v>0</v>
      </c>
      <c r="R162" t="s">
        <v>17897</v>
      </c>
      <c r="S162" t="s">
        <v>17897</v>
      </c>
      <c r="W162" t="s">
        <v>8703</v>
      </c>
      <c r="X162" t="s">
        <v>8704</v>
      </c>
      <c r="Y162" t="s">
        <v>8705</v>
      </c>
      <c r="Z162">
        <v>0</v>
      </c>
      <c r="AA162" t="s">
        <v>8703</v>
      </c>
      <c r="AB162" t="s">
        <v>8706</v>
      </c>
      <c r="AC162">
        <v>0</v>
      </c>
      <c r="AF162" t="s">
        <v>17900</v>
      </c>
      <c r="AG162" t="s">
        <v>8707</v>
      </c>
      <c r="AH162" t="s">
        <v>17901</v>
      </c>
      <c r="AU162" t="s">
        <v>17902</v>
      </c>
      <c r="AV162" t="s">
        <v>8709</v>
      </c>
      <c r="AX162">
        <v>8</v>
      </c>
      <c r="AY162" t="s">
        <v>8710</v>
      </c>
      <c r="BB162">
        <v>0</v>
      </c>
      <c r="BC162" t="s">
        <v>8712</v>
      </c>
      <c r="BD162" t="s">
        <v>9372</v>
      </c>
      <c r="BE162" t="s">
        <v>8714</v>
      </c>
      <c r="BF162" t="s">
        <v>8715</v>
      </c>
      <c r="BG162">
        <v>0</v>
      </c>
      <c r="BH162" t="s">
        <v>8716</v>
      </c>
      <c r="BI162">
        <v>0</v>
      </c>
      <c r="BJ162" t="s">
        <v>8717</v>
      </c>
      <c r="BK162">
        <v>1</v>
      </c>
      <c r="BL162" s="2" t="s">
        <v>17903</v>
      </c>
      <c r="BM162" t="s">
        <v>8719</v>
      </c>
      <c r="BV162" t="s">
        <v>17904</v>
      </c>
      <c r="BW162" t="s">
        <v>8721</v>
      </c>
      <c r="BX162" t="s">
        <v>8823</v>
      </c>
      <c r="BY162" t="s">
        <v>8723</v>
      </c>
      <c r="BZ162" t="s">
        <v>8724</v>
      </c>
      <c r="CA162" t="s">
        <v>17905</v>
      </c>
      <c r="CB162" t="s">
        <v>8725</v>
      </c>
      <c r="CC162">
        <v>432411238</v>
      </c>
      <c r="CD162" t="s">
        <v>8726</v>
      </c>
      <c r="CE162" t="s">
        <v>17906</v>
      </c>
      <c r="CF162" t="s">
        <v>8727</v>
      </c>
      <c r="CG162" t="s">
        <v>8825</v>
      </c>
      <c r="CH162" t="s">
        <v>8729</v>
      </c>
      <c r="CI162" t="s">
        <v>17907</v>
      </c>
      <c r="CJ162" t="s">
        <v>8731</v>
      </c>
      <c r="CK162">
        <v>0</v>
      </c>
      <c r="CL162" t="s">
        <v>8732</v>
      </c>
      <c r="CN162" t="s">
        <v>8733</v>
      </c>
    </row>
    <row r="163" spans="1:92" ht="15.75" customHeight="1" x14ac:dyDescent="0.3">
      <c r="A163" s="5">
        <f>COUNTIFS(Entradas!$A$2:$A$3372,L163,Entradas!$AD$2:$AD$3372,"noticias")</f>
        <v>0</v>
      </c>
      <c r="B163" s="5">
        <f>COUNTIFS(Entradas!$A$2:$A$3372,L163,Entradas!$AD$2:$AD$3372,"materiales")</f>
        <v>0</v>
      </c>
      <c r="C163" s="5">
        <f>COUNTIFS(Entradas!$A$2:$A$3372,L163,Entradas!$AD$2:$AD$3372,"agenda")</f>
        <v>0</v>
      </c>
      <c r="D163" s="5">
        <f>COUNTIFS(Entradas!$A$2:$A$3372,L163,Entradas!$AD$2:$AD$3372,"agenda",Entradas!$P$2:$P$3372,"completado")</f>
        <v>0</v>
      </c>
      <c r="E163" s="5">
        <f>COUNTIFS(Entradas!$A$2:$A$3372,L163,Entradas!$AD$2:$AD$3372,"agenda",Entradas!$F$2:$F$3372,"interna")</f>
        <v>0</v>
      </c>
      <c r="F163" s="5">
        <f>COUNTIFS(Entradas!$A$2:$A$3372,L163,Entradas!$AD$2:$AD$3372,"agenda",Entradas!$F$2:$F$3372,"abierta a la comunidad")</f>
        <v>0</v>
      </c>
      <c r="G163" s="5">
        <f>COUNTIFS(Entradas!$A$2:$A$3372,L163,Entradas!$AD$2:$AD$3372,"agenda",Entradas!$E$2:$E$3372,"1")</f>
        <v>0</v>
      </c>
      <c r="H163" s="5">
        <f>COUNTIFS(Entradas!$A$2:$A$3372,L163,Entradas!$AD$2:$AD$3372,"agenda",Entradas!$E$2:$E$3372,"2")</f>
        <v>0</v>
      </c>
      <c r="I163" s="5">
        <f>COUNTIFS(Entradas!$A$2:$A$3372,L163,Entradas!$AD$2:$AD$3372,"agenda",Entradas!$E$2:$E$3372,"3")</f>
        <v>0</v>
      </c>
      <c r="J163" s="5">
        <f>COUNTIFS(Entradas!$A$2:$A$3372,L163,Entradas!$AD$2:$AD$3372,"agenda",Entradas!$E$2:$E$3372,"4")</f>
        <v>0</v>
      </c>
      <c r="L163">
        <v>1115</v>
      </c>
      <c r="M163" t="s">
        <v>18291</v>
      </c>
      <c r="N163" t="s">
        <v>18292</v>
      </c>
      <c r="O163" t="s">
        <v>18293</v>
      </c>
      <c r="P163" s="6">
        <v>42507.659953703704</v>
      </c>
      <c r="Q163">
        <v>0</v>
      </c>
      <c r="R163" t="s">
        <v>18291</v>
      </c>
      <c r="S163" t="s">
        <v>18291</v>
      </c>
      <c r="W163" t="s">
        <v>8703</v>
      </c>
      <c r="X163" t="s">
        <v>8704</v>
      </c>
      <c r="Y163" t="s">
        <v>8705</v>
      </c>
      <c r="Z163">
        <v>0</v>
      </c>
      <c r="AA163" t="s">
        <v>8703</v>
      </c>
      <c r="AB163" t="s">
        <v>8706</v>
      </c>
      <c r="AC163">
        <v>0</v>
      </c>
      <c r="AF163" t="s">
        <v>18294</v>
      </c>
      <c r="AG163" t="s">
        <v>8707</v>
      </c>
      <c r="AH163" t="s">
        <v>18295</v>
      </c>
      <c r="AI163" t="s">
        <v>18296</v>
      </c>
      <c r="AU163" t="s">
        <v>605</v>
      </c>
      <c r="AV163" t="s">
        <v>8709</v>
      </c>
      <c r="AX163">
        <v>8</v>
      </c>
      <c r="AY163" t="s">
        <v>8710</v>
      </c>
      <c r="BB163" t="s">
        <v>15974</v>
      </c>
      <c r="BC163" t="s">
        <v>8712</v>
      </c>
      <c r="BD163" t="s">
        <v>9293</v>
      </c>
      <c r="BE163" t="s">
        <v>8714</v>
      </c>
      <c r="BF163" t="s">
        <v>8715</v>
      </c>
      <c r="BG163">
        <v>0</v>
      </c>
      <c r="BH163" t="s">
        <v>8716</v>
      </c>
      <c r="BI163">
        <v>0</v>
      </c>
      <c r="BJ163" t="s">
        <v>8717</v>
      </c>
      <c r="BK163">
        <v>1</v>
      </c>
      <c r="BM163" t="s">
        <v>8719</v>
      </c>
      <c r="BV163">
        <v>4628</v>
      </c>
      <c r="BW163" t="s">
        <v>8721</v>
      </c>
      <c r="BX163" t="s">
        <v>8823</v>
      </c>
      <c r="BY163" t="s">
        <v>8723</v>
      </c>
      <c r="BZ163" t="s">
        <v>8724</v>
      </c>
      <c r="CB163" t="s">
        <v>8725</v>
      </c>
      <c r="CC163">
        <v>412362309</v>
      </c>
      <c r="CD163" t="s">
        <v>8726</v>
      </c>
      <c r="CE163" t="s">
        <v>18297</v>
      </c>
      <c r="CF163" t="s">
        <v>8727</v>
      </c>
      <c r="CG163" t="s">
        <v>8825</v>
      </c>
      <c r="CH163" t="s">
        <v>8729</v>
      </c>
      <c r="CI163" t="s">
        <v>18298</v>
      </c>
      <c r="CJ163" t="s">
        <v>8731</v>
      </c>
      <c r="CK163">
        <v>0</v>
      </c>
      <c r="CL163" t="s">
        <v>8732</v>
      </c>
      <c r="CN163" t="s">
        <v>8733</v>
      </c>
    </row>
    <row r="164" spans="1:92" ht="15.75" customHeight="1" x14ac:dyDescent="0.3">
      <c r="A164" s="5">
        <f>COUNTIFS(Entradas!$A$2:$A$3372,L164,Entradas!$AD$2:$AD$3372,"noticias")</f>
        <v>0</v>
      </c>
      <c r="B164" s="5">
        <f>COUNTIFS(Entradas!$A$2:$A$3372,L164,Entradas!$AD$2:$AD$3372,"materiales")</f>
        <v>0</v>
      </c>
      <c r="C164" s="5">
        <f>COUNTIFS(Entradas!$A$2:$A$3372,L164,Entradas!$AD$2:$AD$3372,"agenda")</f>
        <v>0</v>
      </c>
      <c r="D164" s="5">
        <f>COUNTIFS(Entradas!$A$2:$A$3372,L164,Entradas!$AD$2:$AD$3372,"agenda",Entradas!$P$2:$P$3372,"completado")</f>
        <v>0</v>
      </c>
      <c r="E164" s="5">
        <f>COUNTIFS(Entradas!$A$2:$A$3372,L164,Entradas!$AD$2:$AD$3372,"agenda",Entradas!$F$2:$F$3372,"interna")</f>
        <v>0</v>
      </c>
      <c r="F164" s="5">
        <f>COUNTIFS(Entradas!$A$2:$A$3372,L164,Entradas!$AD$2:$AD$3372,"agenda",Entradas!$F$2:$F$3372,"abierta a la comunidad")</f>
        <v>0</v>
      </c>
      <c r="G164" s="5">
        <f>COUNTIFS(Entradas!$A$2:$A$3372,L164,Entradas!$AD$2:$AD$3372,"agenda",Entradas!$E$2:$E$3372,"1")</f>
        <v>0</v>
      </c>
      <c r="H164" s="5">
        <f>COUNTIFS(Entradas!$A$2:$A$3372,L164,Entradas!$AD$2:$AD$3372,"agenda",Entradas!$E$2:$E$3372,"2")</f>
        <v>0</v>
      </c>
      <c r="I164" s="5">
        <f>COUNTIFS(Entradas!$A$2:$A$3372,L164,Entradas!$AD$2:$AD$3372,"agenda",Entradas!$E$2:$E$3372,"3")</f>
        <v>0</v>
      </c>
      <c r="J164" s="5">
        <f>COUNTIFS(Entradas!$A$2:$A$3372,L164,Entradas!$AD$2:$AD$3372,"agenda",Entradas!$E$2:$E$3372,"4")</f>
        <v>0</v>
      </c>
      <c r="L164">
        <v>355</v>
      </c>
      <c r="M164" t="s">
        <v>18793</v>
      </c>
      <c r="N164" t="s">
        <v>18793</v>
      </c>
      <c r="O164" t="s">
        <v>18794</v>
      </c>
      <c r="P164" s="6">
        <v>42471.034039351849</v>
      </c>
      <c r="Q164">
        <v>0</v>
      </c>
      <c r="R164" t="s">
        <v>18793</v>
      </c>
      <c r="S164" t="s">
        <v>18793</v>
      </c>
      <c r="W164" t="s">
        <v>8703</v>
      </c>
      <c r="X164" t="s">
        <v>8704</v>
      </c>
      <c r="Y164" t="s">
        <v>8705</v>
      </c>
      <c r="Z164">
        <v>0</v>
      </c>
      <c r="AA164" t="s">
        <v>8703</v>
      </c>
      <c r="AB164" t="s">
        <v>8706</v>
      </c>
      <c r="AC164">
        <v>0</v>
      </c>
      <c r="AF164" t="s">
        <v>18795</v>
      </c>
      <c r="AG164" t="s">
        <v>8707</v>
      </c>
      <c r="AH164" t="s">
        <v>18796</v>
      </c>
      <c r="AI164" t="s">
        <v>18797</v>
      </c>
      <c r="AU164" t="s">
        <v>18798</v>
      </c>
      <c r="AV164" t="s">
        <v>8709</v>
      </c>
      <c r="AX164">
        <v>8</v>
      </c>
      <c r="AY164" t="s">
        <v>8710</v>
      </c>
      <c r="BB164" t="s">
        <v>8907</v>
      </c>
      <c r="BC164" t="s">
        <v>8712</v>
      </c>
      <c r="BD164" t="s">
        <v>8713</v>
      </c>
      <c r="BE164" t="s">
        <v>8714</v>
      </c>
      <c r="BF164" t="s">
        <v>8715</v>
      </c>
      <c r="BG164">
        <v>0</v>
      </c>
      <c r="BH164" t="s">
        <v>8716</v>
      </c>
      <c r="BI164">
        <v>0</v>
      </c>
      <c r="BJ164" t="s">
        <v>8717</v>
      </c>
      <c r="BK164">
        <v>1</v>
      </c>
      <c r="BL164" t="s">
        <v>18799</v>
      </c>
      <c r="BM164" t="s">
        <v>8719</v>
      </c>
      <c r="BV164" t="s">
        <v>11694</v>
      </c>
      <c r="BW164" t="s">
        <v>8721</v>
      </c>
      <c r="BX164" t="s">
        <v>8823</v>
      </c>
      <c r="BY164" t="s">
        <v>8723</v>
      </c>
      <c r="BZ164" t="s">
        <v>8724</v>
      </c>
      <c r="CB164" t="s">
        <v>8725</v>
      </c>
      <c r="CC164" t="s">
        <v>18800</v>
      </c>
      <c r="CD164" t="s">
        <v>8726</v>
      </c>
      <c r="CE164" t="s">
        <v>18801</v>
      </c>
      <c r="CF164" t="s">
        <v>8727</v>
      </c>
      <c r="CG164" t="s">
        <v>8899</v>
      </c>
      <c r="CH164" t="s">
        <v>8729</v>
      </c>
      <c r="CI164" t="s">
        <v>18802</v>
      </c>
      <c r="CJ164" t="s">
        <v>8731</v>
      </c>
      <c r="CK164" t="s">
        <v>1905</v>
      </c>
      <c r="CL164" t="s">
        <v>8732</v>
      </c>
      <c r="CM164" t="s">
        <v>18803</v>
      </c>
      <c r="CN164" t="s">
        <v>8733</v>
      </c>
    </row>
    <row r="165" spans="1:92" ht="15.75" customHeight="1" x14ac:dyDescent="0.3">
      <c r="A165" s="5">
        <f>COUNTIFS(Entradas!$A$2:$A$3372,L165,Entradas!$AD$2:$AD$3372,"noticias")</f>
        <v>0</v>
      </c>
      <c r="B165" s="5">
        <f>COUNTIFS(Entradas!$A$2:$A$3372,L165,Entradas!$AD$2:$AD$3372,"materiales")</f>
        <v>0</v>
      </c>
      <c r="C165" s="5">
        <f>COUNTIFS(Entradas!$A$2:$A$3372,L165,Entradas!$AD$2:$AD$3372,"agenda")</f>
        <v>8</v>
      </c>
      <c r="D165" s="5">
        <f>COUNTIFS(Entradas!$A$2:$A$3372,L165,Entradas!$AD$2:$AD$3372,"agenda",Entradas!$P$2:$P$3372,"completado")</f>
        <v>8</v>
      </c>
      <c r="E165" s="5">
        <f>COUNTIFS(Entradas!$A$2:$A$3372,L165,Entradas!$AD$2:$AD$3372,"agenda",Entradas!$F$2:$F$3372,"interna")</f>
        <v>8</v>
      </c>
      <c r="F165" s="5">
        <f>COUNTIFS(Entradas!$A$2:$A$3372,L165,Entradas!$AD$2:$AD$3372,"agenda",Entradas!$F$2:$F$3372,"abierta a la comunidad")</f>
        <v>0</v>
      </c>
      <c r="G165" s="5">
        <f>COUNTIFS(Entradas!$A$2:$A$3372,L165,Entradas!$AD$2:$AD$3372,"agenda",Entradas!$E$2:$E$3372,"1")</f>
        <v>5</v>
      </c>
      <c r="H165" s="5">
        <f>COUNTIFS(Entradas!$A$2:$A$3372,L165,Entradas!$AD$2:$AD$3372,"agenda",Entradas!$E$2:$E$3372,"2")</f>
        <v>2</v>
      </c>
      <c r="I165" s="5">
        <f>COUNTIFS(Entradas!$A$2:$A$3372,L165,Entradas!$AD$2:$AD$3372,"agenda",Entradas!$E$2:$E$3372,"3")</f>
        <v>0</v>
      </c>
      <c r="J165" s="5">
        <f>COUNTIFS(Entradas!$A$2:$A$3372,L165,Entradas!$AD$2:$AD$3372,"agenda",Entradas!$E$2:$E$3372,"4")</f>
        <v>1</v>
      </c>
      <c r="L165">
        <v>277</v>
      </c>
      <c r="M165" t="s">
        <v>18869</v>
      </c>
      <c r="N165" t="s">
        <v>18870</v>
      </c>
      <c r="O165" t="s">
        <v>18871</v>
      </c>
      <c r="P165" s="6">
        <v>42464.814016203702</v>
      </c>
      <c r="Q165">
        <v>0</v>
      </c>
      <c r="R165" t="s">
        <v>18869</v>
      </c>
      <c r="S165" t="s">
        <v>18869</v>
      </c>
      <c r="W165" t="s">
        <v>8703</v>
      </c>
      <c r="X165" t="s">
        <v>8704</v>
      </c>
      <c r="Y165" t="s">
        <v>8705</v>
      </c>
      <c r="Z165">
        <v>0</v>
      </c>
      <c r="AA165" t="s">
        <v>8703</v>
      </c>
      <c r="AB165" t="s">
        <v>8706</v>
      </c>
      <c r="AC165">
        <v>0</v>
      </c>
      <c r="AF165" t="s">
        <v>18872</v>
      </c>
      <c r="AG165" t="s">
        <v>8707</v>
      </c>
      <c r="AH165" t="s">
        <v>18873</v>
      </c>
      <c r="AI165" t="s">
        <v>18874</v>
      </c>
      <c r="AU165" t="s">
        <v>41</v>
      </c>
      <c r="AV165" t="s">
        <v>8709</v>
      </c>
      <c r="AX165">
        <v>8</v>
      </c>
      <c r="AY165" t="s">
        <v>8710</v>
      </c>
      <c r="BB165" t="s">
        <v>9037</v>
      </c>
      <c r="BC165" t="s">
        <v>8712</v>
      </c>
      <c r="BD165" t="s">
        <v>9122</v>
      </c>
      <c r="BE165" t="s">
        <v>8714</v>
      </c>
      <c r="BF165" t="s">
        <v>8715</v>
      </c>
      <c r="BG165">
        <v>0</v>
      </c>
      <c r="BH165" t="s">
        <v>8716</v>
      </c>
      <c r="BI165">
        <v>1</v>
      </c>
      <c r="BJ165" t="s">
        <v>8717</v>
      </c>
      <c r="BK165">
        <v>0</v>
      </c>
      <c r="BL165" t="s">
        <v>18875</v>
      </c>
      <c r="BM165" t="s">
        <v>8719</v>
      </c>
      <c r="BV165">
        <v>4271</v>
      </c>
      <c r="BW165" t="s">
        <v>8721</v>
      </c>
      <c r="BX165" t="s">
        <v>8823</v>
      </c>
      <c r="BY165" t="s">
        <v>8723</v>
      </c>
      <c r="BZ165" t="s">
        <v>8724</v>
      </c>
      <c r="CA165" t="s">
        <v>18876</v>
      </c>
      <c r="CB165" t="s">
        <v>8725</v>
      </c>
      <c r="CC165">
        <v>432313016</v>
      </c>
      <c r="CD165" t="s">
        <v>8726</v>
      </c>
      <c r="CE165" t="s">
        <v>18877</v>
      </c>
      <c r="CF165" t="s">
        <v>8727</v>
      </c>
      <c r="CG165" t="s">
        <v>8825</v>
      </c>
      <c r="CH165" t="s">
        <v>8729</v>
      </c>
      <c r="CI165" t="s">
        <v>18878</v>
      </c>
      <c r="CJ165" t="s">
        <v>8731</v>
      </c>
      <c r="CK165" t="s">
        <v>5497</v>
      </c>
      <c r="CL165" t="s">
        <v>8732</v>
      </c>
      <c r="CM165" t="s">
        <v>18879</v>
      </c>
      <c r="CN165" t="s">
        <v>8733</v>
      </c>
    </row>
    <row r="166" spans="1:92" ht="15.75" customHeight="1" x14ac:dyDescent="0.3">
      <c r="A166" s="5">
        <f>COUNTIFS(Entradas!$A$2:$A$3372,L166,Entradas!$AD$2:$AD$3372,"noticias")</f>
        <v>0</v>
      </c>
      <c r="B166" s="5">
        <f>COUNTIFS(Entradas!$A$2:$A$3372,L166,Entradas!$AD$2:$AD$3372,"materiales")</f>
        <v>1</v>
      </c>
      <c r="C166" s="5">
        <f>COUNTIFS(Entradas!$A$2:$A$3372,L166,Entradas!$AD$2:$AD$3372,"agenda")</f>
        <v>19</v>
      </c>
      <c r="D166" s="5">
        <f>COUNTIFS(Entradas!$A$2:$A$3372,L166,Entradas!$AD$2:$AD$3372,"agenda",Entradas!$P$2:$P$3372,"completado")</f>
        <v>19</v>
      </c>
      <c r="E166" s="5">
        <f>COUNTIFS(Entradas!$A$2:$A$3372,L166,Entradas!$AD$2:$AD$3372,"agenda",Entradas!$F$2:$F$3372,"interna")</f>
        <v>5</v>
      </c>
      <c r="F166" s="5">
        <f>COUNTIFS(Entradas!$A$2:$A$3372,L166,Entradas!$AD$2:$AD$3372,"agenda",Entradas!$F$2:$F$3372,"abierta a la comunidad")</f>
        <v>14</v>
      </c>
      <c r="G166" s="5">
        <f>COUNTIFS(Entradas!$A$2:$A$3372,L166,Entradas!$AD$2:$AD$3372,"agenda",Entradas!$E$2:$E$3372,"1")</f>
        <v>4</v>
      </c>
      <c r="H166" s="5">
        <f>COUNTIFS(Entradas!$A$2:$A$3372,L166,Entradas!$AD$2:$AD$3372,"agenda",Entradas!$E$2:$E$3372,"2")</f>
        <v>1</v>
      </c>
      <c r="I166" s="5">
        <f>COUNTIFS(Entradas!$A$2:$A$3372,L166,Entradas!$AD$2:$AD$3372,"agenda",Entradas!$E$2:$E$3372,"3")</f>
        <v>0</v>
      </c>
      <c r="J166" s="5">
        <f>COUNTIFS(Entradas!$A$2:$A$3372,L166,Entradas!$AD$2:$AD$3372,"agenda",Entradas!$E$2:$E$3372,"4")</f>
        <v>14</v>
      </c>
      <c r="L166">
        <v>579</v>
      </c>
      <c r="M166" t="s">
        <v>19020</v>
      </c>
      <c r="N166" t="s">
        <v>19021</v>
      </c>
      <c r="O166" t="s">
        <v>19022</v>
      </c>
      <c r="P166" s="6">
        <v>42480.647685185184</v>
      </c>
      <c r="Q166">
        <v>0</v>
      </c>
      <c r="R166" t="s">
        <v>19020</v>
      </c>
      <c r="S166" t="s">
        <v>19020</v>
      </c>
      <c r="W166" t="s">
        <v>8703</v>
      </c>
      <c r="X166" t="s">
        <v>8704</v>
      </c>
      <c r="Y166" t="s">
        <v>8705</v>
      </c>
      <c r="Z166">
        <v>0</v>
      </c>
      <c r="AA166" t="s">
        <v>8703</v>
      </c>
      <c r="AB166" t="s">
        <v>8706</v>
      </c>
      <c r="AC166">
        <v>0</v>
      </c>
      <c r="AF166" t="s">
        <v>19023</v>
      </c>
      <c r="AG166" t="s">
        <v>8707</v>
      </c>
      <c r="AH166" t="s">
        <v>19024</v>
      </c>
      <c r="AI166" t="s">
        <v>19025</v>
      </c>
      <c r="AO166" t="s">
        <v>19026</v>
      </c>
      <c r="AU166" t="s">
        <v>1392</v>
      </c>
      <c r="AV166" t="s">
        <v>8709</v>
      </c>
      <c r="AX166">
        <v>8</v>
      </c>
      <c r="AY166" t="s">
        <v>8710</v>
      </c>
      <c r="BB166" t="s">
        <v>19027</v>
      </c>
      <c r="BC166" t="s">
        <v>8712</v>
      </c>
      <c r="BD166" t="s">
        <v>8875</v>
      </c>
      <c r="BE166" t="s">
        <v>8714</v>
      </c>
      <c r="BF166" t="s">
        <v>8715</v>
      </c>
      <c r="BG166">
        <v>1</v>
      </c>
      <c r="BH166" t="s">
        <v>8716</v>
      </c>
      <c r="BI166">
        <v>0</v>
      </c>
      <c r="BJ166" t="s">
        <v>8717</v>
      </c>
      <c r="BK166">
        <v>1</v>
      </c>
      <c r="BL166" s="2" t="s">
        <v>19028</v>
      </c>
      <c r="BM166" t="s">
        <v>8719</v>
      </c>
      <c r="BV166" t="s">
        <v>19029</v>
      </c>
      <c r="BW166" t="s">
        <v>8721</v>
      </c>
      <c r="BX166" t="s">
        <v>8823</v>
      </c>
      <c r="BY166" t="s">
        <v>8723</v>
      </c>
      <c r="BZ166" t="s">
        <v>8724</v>
      </c>
      <c r="CA166" t="s">
        <v>19030</v>
      </c>
      <c r="CB166" t="s">
        <v>8725</v>
      </c>
      <c r="CC166">
        <v>2533189</v>
      </c>
      <c r="CD166" t="s">
        <v>8726</v>
      </c>
      <c r="CE166" t="s">
        <v>19031</v>
      </c>
      <c r="CF166" t="s">
        <v>8727</v>
      </c>
      <c r="CG166" t="s">
        <v>8825</v>
      </c>
      <c r="CH166" t="s">
        <v>8729</v>
      </c>
      <c r="CI166" t="s">
        <v>19032</v>
      </c>
      <c r="CJ166" t="s">
        <v>8731</v>
      </c>
      <c r="CK166">
        <v>0</v>
      </c>
      <c r="CL166" t="s">
        <v>8732</v>
      </c>
      <c r="CN166" t="s">
        <v>8733</v>
      </c>
    </row>
    <row r="167" spans="1:92" ht="15.75" customHeight="1" x14ac:dyDescent="0.3">
      <c r="A167" s="5">
        <f>COUNTIFS(Entradas!$A$2:$A$3372,L167,Entradas!$AD$2:$AD$3372,"noticias")</f>
        <v>1</v>
      </c>
      <c r="B167" s="5">
        <f>COUNTIFS(Entradas!$A$2:$A$3372,L167,Entradas!$AD$2:$AD$3372,"materiales")</f>
        <v>1</v>
      </c>
      <c r="C167" s="5">
        <f>COUNTIFS(Entradas!$A$2:$A$3372,L167,Entradas!$AD$2:$AD$3372,"agenda")</f>
        <v>9</v>
      </c>
      <c r="D167" s="5">
        <f>COUNTIFS(Entradas!$A$2:$A$3372,L167,Entradas!$AD$2:$AD$3372,"agenda",Entradas!$P$2:$P$3372,"completado")</f>
        <v>4</v>
      </c>
      <c r="E167" s="5">
        <f>COUNTIFS(Entradas!$A$2:$A$3372,L167,Entradas!$AD$2:$AD$3372,"agenda",Entradas!$F$2:$F$3372,"interna")</f>
        <v>8</v>
      </c>
      <c r="F167" s="5">
        <f>COUNTIFS(Entradas!$A$2:$A$3372,L167,Entradas!$AD$2:$AD$3372,"agenda",Entradas!$F$2:$F$3372,"abierta a la comunidad")</f>
        <v>1</v>
      </c>
      <c r="G167" s="5">
        <f>COUNTIFS(Entradas!$A$2:$A$3372,L167,Entradas!$AD$2:$AD$3372,"agenda",Entradas!$E$2:$E$3372,"1")</f>
        <v>1</v>
      </c>
      <c r="H167" s="5">
        <f>COUNTIFS(Entradas!$A$2:$A$3372,L167,Entradas!$AD$2:$AD$3372,"agenda",Entradas!$E$2:$E$3372,"2")</f>
        <v>4</v>
      </c>
      <c r="I167" s="5">
        <f>COUNTIFS(Entradas!$A$2:$A$3372,L167,Entradas!$AD$2:$AD$3372,"agenda",Entradas!$E$2:$E$3372,"3")</f>
        <v>1</v>
      </c>
      <c r="J167" s="5">
        <f>COUNTIFS(Entradas!$A$2:$A$3372,L167,Entradas!$AD$2:$AD$3372,"agenda",Entradas!$E$2:$E$3372,"4")</f>
        <v>3</v>
      </c>
      <c r="L167">
        <v>945</v>
      </c>
      <c r="M167" t="s">
        <v>19119</v>
      </c>
      <c r="N167" t="s">
        <v>19119</v>
      </c>
      <c r="O167" t="s">
        <v>1532</v>
      </c>
      <c r="P167" s="6">
        <v>42501.51121527778</v>
      </c>
      <c r="Q167">
        <v>0</v>
      </c>
      <c r="R167" t="s">
        <v>19119</v>
      </c>
      <c r="S167" t="s">
        <v>19119</v>
      </c>
      <c r="W167" t="s">
        <v>8703</v>
      </c>
      <c r="X167" t="s">
        <v>8704</v>
      </c>
      <c r="Y167" t="s">
        <v>8705</v>
      </c>
      <c r="Z167">
        <v>0</v>
      </c>
      <c r="AA167" t="s">
        <v>8703</v>
      </c>
      <c r="AB167" t="s">
        <v>8706</v>
      </c>
      <c r="AC167">
        <v>0</v>
      </c>
      <c r="AF167" t="s">
        <v>2542</v>
      </c>
      <c r="AG167" t="s">
        <v>8707</v>
      </c>
      <c r="AH167" t="s">
        <v>19120</v>
      </c>
      <c r="AI167" t="s">
        <v>19121</v>
      </c>
      <c r="AO167" t="s">
        <v>19122</v>
      </c>
      <c r="AU167" t="s">
        <v>80</v>
      </c>
      <c r="AV167" t="s">
        <v>8709</v>
      </c>
      <c r="AX167">
        <v>8</v>
      </c>
      <c r="AY167" t="s">
        <v>8710</v>
      </c>
      <c r="BB167" t="s">
        <v>19123</v>
      </c>
      <c r="BC167" t="s">
        <v>8712</v>
      </c>
      <c r="BD167" t="s">
        <v>9293</v>
      </c>
      <c r="BE167" t="s">
        <v>8714</v>
      </c>
      <c r="BF167" t="s">
        <v>8715</v>
      </c>
      <c r="BG167">
        <v>0</v>
      </c>
      <c r="BH167" t="s">
        <v>8716</v>
      </c>
      <c r="BI167">
        <v>0</v>
      </c>
      <c r="BJ167" t="s">
        <v>8717</v>
      </c>
      <c r="BK167">
        <v>0</v>
      </c>
      <c r="BL167" t="s">
        <v>19124</v>
      </c>
      <c r="BM167" t="s">
        <v>8719</v>
      </c>
      <c r="BV167" t="s">
        <v>19125</v>
      </c>
      <c r="BW167" t="s">
        <v>8721</v>
      </c>
      <c r="BX167" t="s">
        <v>8823</v>
      </c>
      <c r="BY167" t="s">
        <v>8723</v>
      </c>
      <c r="BZ167" t="s">
        <v>8724</v>
      </c>
      <c r="CA167" t="s">
        <v>19126</v>
      </c>
      <c r="CB167" t="s">
        <v>8725</v>
      </c>
      <c r="CC167">
        <v>412876855</v>
      </c>
      <c r="CD167" t="s">
        <v>8726</v>
      </c>
      <c r="CE167" t="s">
        <v>19127</v>
      </c>
      <c r="CF167" t="s">
        <v>8727</v>
      </c>
      <c r="CG167" t="s">
        <v>8825</v>
      </c>
      <c r="CH167" t="s">
        <v>8729</v>
      </c>
      <c r="CI167" t="s">
        <v>19128</v>
      </c>
      <c r="CJ167" t="s">
        <v>8731</v>
      </c>
      <c r="CK167">
        <v>0</v>
      </c>
      <c r="CL167" t="s">
        <v>8732</v>
      </c>
      <c r="CN167" t="s">
        <v>8733</v>
      </c>
    </row>
    <row r="168" spans="1:92" ht="15.75" customHeight="1" x14ac:dyDescent="0.3">
      <c r="A168" s="5">
        <f>COUNTIFS(Entradas!$A$2:$A$3372,L168,Entradas!$AD$2:$AD$3372,"noticias")</f>
        <v>4</v>
      </c>
      <c r="B168" s="5">
        <f>COUNTIFS(Entradas!$A$2:$A$3372,L168,Entradas!$AD$2:$AD$3372,"materiales")</f>
        <v>0</v>
      </c>
      <c r="C168" s="5">
        <f>COUNTIFS(Entradas!$A$2:$A$3372,L168,Entradas!$AD$2:$AD$3372,"agenda")</f>
        <v>4</v>
      </c>
      <c r="D168" s="5">
        <f>COUNTIFS(Entradas!$A$2:$A$3372,L168,Entradas!$AD$2:$AD$3372,"agenda",Entradas!$P$2:$P$3372,"completado")</f>
        <v>4</v>
      </c>
      <c r="E168" s="5">
        <f>COUNTIFS(Entradas!$A$2:$A$3372,L168,Entradas!$AD$2:$AD$3372,"agenda",Entradas!$F$2:$F$3372,"interna")</f>
        <v>1</v>
      </c>
      <c r="F168" s="5">
        <f>COUNTIFS(Entradas!$A$2:$A$3372,L168,Entradas!$AD$2:$AD$3372,"agenda",Entradas!$F$2:$F$3372,"abierta a la comunidad")</f>
        <v>3</v>
      </c>
      <c r="G168" s="5">
        <f>COUNTIFS(Entradas!$A$2:$A$3372,L168,Entradas!$AD$2:$AD$3372,"agenda",Entradas!$E$2:$E$3372,"1")</f>
        <v>1</v>
      </c>
      <c r="H168" s="5">
        <f>COUNTIFS(Entradas!$A$2:$A$3372,L168,Entradas!$AD$2:$AD$3372,"agenda",Entradas!$E$2:$E$3372,"2")</f>
        <v>1</v>
      </c>
      <c r="I168" s="5">
        <f>COUNTIFS(Entradas!$A$2:$A$3372,L168,Entradas!$AD$2:$AD$3372,"agenda",Entradas!$E$2:$E$3372,"3")</f>
        <v>1</v>
      </c>
      <c r="J168" s="5">
        <f>COUNTIFS(Entradas!$A$2:$A$3372,L168,Entradas!$AD$2:$AD$3372,"agenda",Entradas!$E$2:$E$3372,"4")</f>
        <v>1</v>
      </c>
      <c r="L168">
        <v>99</v>
      </c>
      <c r="M168" t="s">
        <v>19378</v>
      </c>
      <c r="N168" t="s">
        <v>19379</v>
      </c>
      <c r="O168" t="s">
        <v>19380</v>
      </c>
      <c r="P168" s="6">
        <v>42451.625127314815</v>
      </c>
      <c r="Q168">
        <v>0</v>
      </c>
      <c r="R168" t="s">
        <v>19378</v>
      </c>
      <c r="S168" t="s">
        <v>19378</v>
      </c>
      <c r="W168" t="s">
        <v>8703</v>
      </c>
      <c r="X168" t="s">
        <v>8704</v>
      </c>
      <c r="Y168" t="s">
        <v>8705</v>
      </c>
      <c r="Z168">
        <v>0</v>
      </c>
      <c r="AA168" t="s">
        <v>8703</v>
      </c>
      <c r="AB168" t="s">
        <v>8706</v>
      </c>
      <c r="AC168">
        <v>0</v>
      </c>
      <c r="AF168" t="s">
        <v>19381</v>
      </c>
      <c r="AG168" t="s">
        <v>8707</v>
      </c>
      <c r="AH168" t="s">
        <v>3333</v>
      </c>
      <c r="AO168" t="s">
        <v>19382</v>
      </c>
      <c r="AU168" t="s">
        <v>19383</v>
      </c>
      <c r="AV168" t="s">
        <v>8709</v>
      </c>
      <c r="AX168">
        <v>8</v>
      </c>
      <c r="AY168" t="s">
        <v>8710</v>
      </c>
      <c r="BB168" t="s">
        <v>9037</v>
      </c>
      <c r="BC168" t="s">
        <v>8712</v>
      </c>
      <c r="BD168" t="s">
        <v>8875</v>
      </c>
      <c r="BE168" t="s">
        <v>8714</v>
      </c>
      <c r="BF168" t="s">
        <v>8715</v>
      </c>
      <c r="BG168">
        <v>1</v>
      </c>
      <c r="BH168" t="s">
        <v>8716</v>
      </c>
      <c r="BI168">
        <v>1</v>
      </c>
      <c r="BJ168" t="s">
        <v>8717</v>
      </c>
      <c r="BK168">
        <v>1</v>
      </c>
      <c r="BM168" t="s">
        <v>8719</v>
      </c>
      <c r="BV168" t="s">
        <v>19384</v>
      </c>
      <c r="BW168" t="s">
        <v>8721</v>
      </c>
      <c r="BX168" t="s">
        <v>8823</v>
      </c>
      <c r="BY168" t="s">
        <v>8723</v>
      </c>
      <c r="BZ168" t="s">
        <v>8724</v>
      </c>
      <c r="CA168" t="s">
        <v>19385</v>
      </c>
      <c r="CB168" t="s">
        <v>8725</v>
      </c>
      <c r="CC168">
        <v>432323579</v>
      </c>
      <c r="CD168" t="s">
        <v>8726</v>
      </c>
      <c r="CE168" t="s">
        <v>4561</v>
      </c>
      <c r="CF168" t="s">
        <v>8727</v>
      </c>
      <c r="CG168" t="s">
        <v>8786</v>
      </c>
      <c r="CH168" t="s">
        <v>8729</v>
      </c>
      <c r="CI168" t="s">
        <v>19386</v>
      </c>
      <c r="CJ168" t="s">
        <v>8731</v>
      </c>
      <c r="CK168" t="s">
        <v>9459</v>
      </c>
      <c r="CL168" t="s">
        <v>8732</v>
      </c>
      <c r="CM168" t="s">
        <v>19387</v>
      </c>
      <c r="CN168" t="s">
        <v>8733</v>
      </c>
    </row>
    <row r="169" spans="1:92" ht="15.75" customHeight="1" x14ac:dyDescent="0.3">
      <c r="A169" s="5">
        <f>COUNTIFS(Entradas!$A$2:$A$3372,L169,Entradas!$AD$2:$AD$3372,"noticias")</f>
        <v>0</v>
      </c>
      <c r="B169" s="5">
        <f>COUNTIFS(Entradas!$A$2:$A$3372,L169,Entradas!$AD$2:$AD$3372,"materiales")</f>
        <v>0</v>
      </c>
      <c r="C169" s="5">
        <f>COUNTIFS(Entradas!$A$2:$A$3372,L169,Entradas!$AD$2:$AD$3372,"agenda")</f>
        <v>0</v>
      </c>
      <c r="D169" s="5">
        <f>COUNTIFS(Entradas!$A$2:$A$3372,L169,Entradas!$AD$2:$AD$3372,"agenda",Entradas!$P$2:$P$3372,"completado")</f>
        <v>0</v>
      </c>
      <c r="E169" s="5">
        <f>COUNTIFS(Entradas!$A$2:$A$3372,L169,Entradas!$AD$2:$AD$3372,"agenda",Entradas!$F$2:$F$3372,"interna")</f>
        <v>0</v>
      </c>
      <c r="F169" s="5">
        <f>COUNTIFS(Entradas!$A$2:$A$3372,L169,Entradas!$AD$2:$AD$3372,"agenda",Entradas!$F$2:$F$3372,"abierta a la comunidad")</f>
        <v>0</v>
      </c>
      <c r="G169" s="5">
        <f>COUNTIFS(Entradas!$A$2:$A$3372,L169,Entradas!$AD$2:$AD$3372,"agenda",Entradas!$E$2:$E$3372,"1")</f>
        <v>0</v>
      </c>
      <c r="H169" s="5">
        <f>COUNTIFS(Entradas!$A$2:$A$3372,L169,Entradas!$AD$2:$AD$3372,"agenda",Entradas!$E$2:$E$3372,"2")</f>
        <v>0</v>
      </c>
      <c r="I169" s="5">
        <f>COUNTIFS(Entradas!$A$2:$A$3372,L169,Entradas!$AD$2:$AD$3372,"agenda",Entradas!$E$2:$E$3372,"3")</f>
        <v>0</v>
      </c>
      <c r="J169" s="5">
        <f>COUNTIFS(Entradas!$A$2:$A$3372,L169,Entradas!$AD$2:$AD$3372,"agenda",Entradas!$E$2:$E$3372,"4")</f>
        <v>0</v>
      </c>
      <c r="L169">
        <v>623</v>
      </c>
      <c r="M169" t="s">
        <v>19575</v>
      </c>
      <c r="N169" t="s">
        <v>19576</v>
      </c>
      <c r="O169" t="s">
        <v>19577</v>
      </c>
      <c r="P169" s="6">
        <v>42482.987974537034</v>
      </c>
      <c r="Q169">
        <v>0</v>
      </c>
      <c r="R169" t="s">
        <v>19575</v>
      </c>
      <c r="S169" t="s">
        <v>19575</v>
      </c>
      <c r="W169" t="s">
        <v>8703</v>
      </c>
      <c r="X169" t="s">
        <v>8704</v>
      </c>
      <c r="Y169" t="s">
        <v>8705</v>
      </c>
      <c r="Z169">
        <v>0</v>
      </c>
      <c r="AA169" t="s">
        <v>8703</v>
      </c>
      <c r="AB169" t="s">
        <v>8706</v>
      </c>
      <c r="AC169">
        <v>0</v>
      </c>
      <c r="AF169" t="s">
        <v>19578</v>
      </c>
      <c r="AG169" t="s">
        <v>8707</v>
      </c>
      <c r="AH169" t="s">
        <v>19579</v>
      </c>
      <c r="AO169" t="s">
        <v>19580</v>
      </c>
      <c r="AU169" t="s">
        <v>7444</v>
      </c>
      <c r="AV169" t="s">
        <v>8709</v>
      </c>
      <c r="AX169">
        <v>8</v>
      </c>
      <c r="AY169" t="s">
        <v>8710</v>
      </c>
      <c r="BB169" t="s">
        <v>9344</v>
      </c>
      <c r="BC169" t="s">
        <v>8712</v>
      </c>
      <c r="BD169" t="s">
        <v>8952</v>
      </c>
      <c r="BE169" t="s">
        <v>8714</v>
      </c>
      <c r="BF169" t="s">
        <v>8715</v>
      </c>
      <c r="BG169">
        <v>0</v>
      </c>
      <c r="BH169" t="s">
        <v>8716</v>
      </c>
      <c r="BI169">
        <v>1</v>
      </c>
      <c r="BJ169" t="s">
        <v>8717</v>
      </c>
      <c r="BK169">
        <v>1</v>
      </c>
      <c r="BM169" t="s">
        <v>8719</v>
      </c>
      <c r="BV169">
        <v>4626</v>
      </c>
      <c r="BW169" t="s">
        <v>8721</v>
      </c>
      <c r="BX169" t="s">
        <v>8823</v>
      </c>
      <c r="BY169" t="s">
        <v>8723</v>
      </c>
      <c r="BZ169" t="s">
        <v>8724</v>
      </c>
      <c r="CA169" t="s">
        <v>19581</v>
      </c>
      <c r="CB169" t="s">
        <v>8725</v>
      </c>
      <c r="CC169">
        <v>412793698</v>
      </c>
      <c r="CD169" t="s">
        <v>8726</v>
      </c>
      <c r="CE169" t="s">
        <v>19582</v>
      </c>
      <c r="CF169" t="s">
        <v>8727</v>
      </c>
      <c r="CG169" t="s">
        <v>8825</v>
      </c>
      <c r="CH169" t="s">
        <v>8729</v>
      </c>
      <c r="CI169" t="s">
        <v>19583</v>
      </c>
      <c r="CJ169" t="s">
        <v>8731</v>
      </c>
      <c r="CK169" t="s">
        <v>1905</v>
      </c>
      <c r="CL169" t="s">
        <v>8732</v>
      </c>
      <c r="CM169" t="s">
        <v>19584</v>
      </c>
      <c r="CN169" t="s">
        <v>8733</v>
      </c>
    </row>
    <row r="170" spans="1:92" ht="15.75" customHeight="1" x14ac:dyDescent="0.3">
      <c r="A170" s="5">
        <f>COUNTIFS(Entradas!$A$2:$A$3372,L170,Entradas!$AD$2:$AD$3372,"noticias")</f>
        <v>0</v>
      </c>
      <c r="B170" s="5">
        <f>COUNTIFS(Entradas!$A$2:$A$3372,L170,Entradas!$AD$2:$AD$3372,"materiales")</f>
        <v>0</v>
      </c>
      <c r="C170" s="5">
        <f>COUNTIFS(Entradas!$A$2:$A$3372,L170,Entradas!$AD$2:$AD$3372,"agenda")</f>
        <v>0</v>
      </c>
      <c r="D170" s="5">
        <f>COUNTIFS(Entradas!$A$2:$A$3372,L170,Entradas!$AD$2:$AD$3372,"agenda",Entradas!$P$2:$P$3372,"completado")</f>
        <v>0</v>
      </c>
      <c r="E170" s="5">
        <f>COUNTIFS(Entradas!$A$2:$A$3372,L170,Entradas!$AD$2:$AD$3372,"agenda",Entradas!$F$2:$F$3372,"interna")</f>
        <v>0</v>
      </c>
      <c r="F170" s="5">
        <f>COUNTIFS(Entradas!$A$2:$A$3372,L170,Entradas!$AD$2:$AD$3372,"agenda",Entradas!$F$2:$F$3372,"abierta a la comunidad")</f>
        <v>0</v>
      </c>
      <c r="G170" s="5">
        <f>COUNTIFS(Entradas!$A$2:$A$3372,L170,Entradas!$AD$2:$AD$3372,"agenda",Entradas!$E$2:$E$3372,"1")</f>
        <v>0</v>
      </c>
      <c r="H170" s="5">
        <f>COUNTIFS(Entradas!$A$2:$A$3372,L170,Entradas!$AD$2:$AD$3372,"agenda",Entradas!$E$2:$E$3372,"2")</f>
        <v>0</v>
      </c>
      <c r="I170" s="5">
        <f>COUNTIFS(Entradas!$A$2:$A$3372,L170,Entradas!$AD$2:$AD$3372,"agenda",Entradas!$E$2:$E$3372,"3")</f>
        <v>0</v>
      </c>
      <c r="J170" s="5">
        <f>COUNTIFS(Entradas!$A$2:$A$3372,L170,Entradas!$AD$2:$AD$3372,"agenda",Entradas!$E$2:$E$3372,"4")</f>
        <v>0</v>
      </c>
      <c r="L170">
        <v>493</v>
      </c>
      <c r="M170" t="s">
        <v>19585</v>
      </c>
      <c r="N170" t="s">
        <v>19586</v>
      </c>
      <c r="O170" t="s">
        <v>19587</v>
      </c>
      <c r="P170" s="6">
        <v>42477.831469907411</v>
      </c>
      <c r="Q170">
        <v>0</v>
      </c>
      <c r="R170" t="s">
        <v>19585</v>
      </c>
      <c r="S170" t="s">
        <v>19585</v>
      </c>
      <c r="W170" t="s">
        <v>8703</v>
      </c>
      <c r="X170" t="s">
        <v>8704</v>
      </c>
      <c r="Y170" t="s">
        <v>8705</v>
      </c>
      <c r="Z170">
        <v>0</v>
      </c>
      <c r="AA170" t="s">
        <v>8703</v>
      </c>
      <c r="AB170" t="s">
        <v>8706</v>
      </c>
      <c r="AC170">
        <v>0</v>
      </c>
      <c r="AF170" t="s">
        <v>19588</v>
      </c>
      <c r="AG170" t="s">
        <v>8707</v>
      </c>
      <c r="AH170" t="s">
        <v>19589</v>
      </c>
      <c r="AI170" t="s">
        <v>19590</v>
      </c>
      <c r="AU170" t="s">
        <v>19591</v>
      </c>
      <c r="AV170" t="s">
        <v>8709</v>
      </c>
      <c r="AX170">
        <v>8</v>
      </c>
      <c r="AY170" t="s">
        <v>8710</v>
      </c>
      <c r="BB170" t="s">
        <v>9112</v>
      </c>
      <c r="BC170" t="s">
        <v>8712</v>
      </c>
      <c r="BD170" t="s">
        <v>9293</v>
      </c>
      <c r="BE170" t="s">
        <v>8714</v>
      </c>
      <c r="BF170" t="s">
        <v>8715</v>
      </c>
      <c r="BG170">
        <v>0</v>
      </c>
      <c r="BH170" t="s">
        <v>8716</v>
      </c>
      <c r="BI170">
        <v>1</v>
      </c>
      <c r="BJ170" t="s">
        <v>8717</v>
      </c>
      <c r="BK170">
        <v>1</v>
      </c>
      <c r="BL170" s="2" t="s">
        <v>19592</v>
      </c>
      <c r="BM170" t="s">
        <v>8719</v>
      </c>
      <c r="BV170" t="s">
        <v>19593</v>
      </c>
      <c r="BW170" t="s">
        <v>8721</v>
      </c>
      <c r="BX170" t="s">
        <v>8823</v>
      </c>
      <c r="BY170" t="s">
        <v>8723</v>
      </c>
      <c r="BZ170" t="s">
        <v>8724</v>
      </c>
      <c r="CA170" t="s">
        <v>19594</v>
      </c>
      <c r="CB170" t="s">
        <v>8725</v>
      </c>
      <c r="CC170" t="s">
        <v>19595</v>
      </c>
      <c r="CD170" t="s">
        <v>8726</v>
      </c>
      <c r="CE170" t="s">
        <v>19585</v>
      </c>
      <c r="CF170" t="s">
        <v>8727</v>
      </c>
      <c r="CG170" t="s">
        <v>8728</v>
      </c>
      <c r="CH170" t="s">
        <v>8729</v>
      </c>
      <c r="CI170" t="s">
        <v>19596</v>
      </c>
      <c r="CJ170" t="s">
        <v>8731</v>
      </c>
      <c r="CK170" t="s">
        <v>342</v>
      </c>
      <c r="CL170" t="s">
        <v>8732</v>
      </c>
      <c r="CM170" t="s">
        <v>19597</v>
      </c>
      <c r="CN170" t="s">
        <v>8733</v>
      </c>
    </row>
    <row r="171" spans="1:92" ht="15.75" customHeight="1" x14ac:dyDescent="0.3">
      <c r="A171" s="5">
        <f>COUNTIFS(Entradas!$A$2:$A$3372,L171,Entradas!$AD$2:$AD$3372,"noticias")</f>
        <v>0</v>
      </c>
      <c r="B171" s="5">
        <f>COUNTIFS(Entradas!$A$2:$A$3372,L171,Entradas!$AD$2:$AD$3372,"materiales")</f>
        <v>0</v>
      </c>
      <c r="C171" s="5">
        <f>COUNTIFS(Entradas!$A$2:$A$3372,L171,Entradas!$AD$2:$AD$3372,"agenda")</f>
        <v>0</v>
      </c>
      <c r="D171" s="5">
        <f>COUNTIFS(Entradas!$A$2:$A$3372,L171,Entradas!$AD$2:$AD$3372,"agenda",Entradas!$P$2:$P$3372,"completado")</f>
        <v>0</v>
      </c>
      <c r="E171" s="5">
        <f>COUNTIFS(Entradas!$A$2:$A$3372,L171,Entradas!$AD$2:$AD$3372,"agenda",Entradas!$F$2:$F$3372,"interna")</f>
        <v>0</v>
      </c>
      <c r="F171" s="5">
        <f>COUNTIFS(Entradas!$A$2:$A$3372,L171,Entradas!$AD$2:$AD$3372,"agenda",Entradas!$F$2:$F$3372,"abierta a la comunidad")</f>
        <v>0</v>
      </c>
      <c r="G171" s="5">
        <f>COUNTIFS(Entradas!$A$2:$A$3372,L171,Entradas!$AD$2:$AD$3372,"agenda",Entradas!$E$2:$E$3372,"1")</f>
        <v>0</v>
      </c>
      <c r="H171" s="5">
        <f>COUNTIFS(Entradas!$A$2:$A$3372,L171,Entradas!$AD$2:$AD$3372,"agenda",Entradas!$E$2:$E$3372,"2")</f>
        <v>0</v>
      </c>
      <c r="I171" s="5">
        <f>COUNTIFS(Entradas!$A$2:$A$3372,L171,Entradas!$AD$2:$AD$3372,"agenda",Entradas!$E$2:$E$3372,"3")</f>
        <v>0</v>
      </c>
      <c r="J171" s="5">
        <f>COUNTIFS(Entradas!$A$2:$A$3372,L171,Entradas!$AD$2:$AD$3372,"agenda",Entradas!$E$2:$E$3372,"4")</f>
        <v>0</v>
      </c>
      <c r="L171">
        <v>1446</v>
      </c>
      <c r="M171" t="s">
        <v>19987</v>
      </c>
      <c r="N171" t="s">
        <v>19988</v>
      </c>
      <c r="O171" t="s">
        <v>19989</v>
      </c>
      <c r="P171" s="6">
        <v>42516.624606481484</v>
      </c>
      <c r="Q171">
        <v>0</v>
      </c>
      <c r="R171" t="s">
        <v>19987</v>
      </c>
      <c r="S171" t="s">
        <v>19987</v>
      </c>
      <c r="W171" t="s">
        <v>8703</v>
      </c>
      <c r="X171" t="s">
        <v>8704</v>
      </c>
      <c r="Y171" t="s">
        <v>8705</v>
      </c>
      <c r="Z171">
        <v>0</v>
      </c>
      <c r="AA171" t="s">
        <v>8703</v>
      </c>
      <c r="AB171" t="s">
        <v>8706</v>
      </c>
      <c r="AC171">
        <v>0</v>
      </c>
      <c r="AF171" t="s">
        <v>19990</v>
      </c>
      <c r="AG171" t="s">
        <v>8707</v>
      </c>
      <c r="AH171" t="s">
        <v>19991</v>
      </c>
      <c r="AU171" t="s">
        <v>41</v>
      </c>
      <c r="AV171" t="s">
        <v>8709</v>
      </c>
      <c r="AX171">
        <v>8</v>
      </c>
      <c r="AY171" t="s">
        <v>8710</v>
      </c>
      <c r="BB171" t="s">
        <v>9455</v>
      </c>
      <c r="BC171" t="s">
        <v>8712</v>
      </c>
      <c r="BD171" t="s">
        <v>8952</v>
      </c>
      <c r="BE171" t="s">
        <v>8714</v>
      </c>
      <c r="BF171" t="s">
        <v>8715</v>
      </c>
      <c r="BG171">
        <v>0</v>
      </c>
      <c r="BH171" t="s">
        <v>8716</v>
      </c>
      <c r="BI171">
        <v>0</v>
      </c>
      <c r="BJ171" t="s">
        <v>8717</v>
      </c>
      <c r="BK171">
        <v>0</v>
      </c>
      <c r="BM171" t="s">
        <v>8719</v>
      </c>
      <c r="BV171" t="s">
        <v>19992</v>
      </c>
      <c r="BW171" t="s">
        <v>8721</v>
      </c>
      <c r="BX171" t="s">
        <v>8823</v>
      </c>
      <c r="BY171" t="s">
        <v>8723</v>
      </c>
      <c r="BZ171" t="s">
        <v>8724</v>
      </c>
      <c r="CB171" t="s">
        <v>8725</v>
      </c>
      <c r="CC171" t="s">
        <v>19993</v>
      </c>
      <c r="CD171" t="s">
        <v>8726</v>
      </c>
      <c r="CE171" t="s">
        <v>19994</v>
      </c>
      <c r="CF171" t="s">
        <v>8727</v>
      </c>
      <c r="CG171" t="s">
        <v>8899</v>
      </c>
      <c r="CH171" t="s">
        <v>8729</v>
      </c>
      <c r="CI171" t="s">
        <v>8900</v>
      </c>
      <c r="CJ171" t="s">
        <v>8731</v>
      </c>
      <c r="CK171">
        <v>0</v>
      </c>
      <c r="CL171" t="s">
        <v>8732</v>
      </c>
      <c r="CN171" t="s">
        <v>8733</v>
      </c>
    </row>
    <row r="172" spans="1:92" ht="15.75" customHeight="1" x14ac:dyDescent="0.3">
      <c r="A172" s="5">
        <f>COUNTIFS(Entradas!$A$2:$A$3372,L172,Entradas!$AD$2:$AD$3372,"noticias")</f>
        <v>0</v>
      </c>
      <c r="B172" s="5">
        <f>COUNTIFS(Entradas!$A$2:$A$3372,L172,Entradas!$AD$2:$AD$3372,"materiales")</f>
        <v>0</v>
      </c>
      <c r="C172" s="5">
        <f>COUNTIFS(Entradas!$A$2:$A$3372,L172,Entradas!$AD$2:$AD$3372,"agenda")</f>
        <v>0</v>
      </c>
      <c r="D172" s="5">
        <f>COUNTIFS(Entradas!$A$2:$A$3372,L172,Entradas!$AD$2:$AD$3372,"agenda",Entradas!$P$2:$P$3372,"completado")</f>
        <v>0</v>
      </c>
      <c r="E172" s="5">
        <f>COUNTIFS(Entradas!$A$2:$A$3372,L172,Entradas!$AD$2:$AD$3372,"agenda",Entradas!$F$2:$F$3372,"interna")</f>
        <v>0</v>
      </c>
      <c r="F172" s="5">
        <f>COUNTIFS(Entradas!$A$2:$A$3372,L172,Entradas!$AD$2:$AD$3372,"agenda",Entradas!$F$2:$F$3372,"abierta a la comunidad")</f>
        <v>0</v>
      </c>
      <c r="G172" s="5">
        <f>COUNTIFS(Entradas!$A$2:$A$3372,L172,Entradas!$AD$2:$AD$3372,"agenda",Entradas!$E$2:$E$3372,"1")</f>
        <v>0</v>
      </c>
      <c r="H172" s="5">
        <f>COUNTIFS(Entradas!$A$2:$A$3372,L172,Entradas!$AD$2:$AD$3372,"agenda",Entradas!$E$2:$E$3372,"2")</f>
        <v>0</v>
      </c>
      <c r="I172" s="5">
        <f>COUNTIFS(Entradas!$A$2:$A$3372,L172,Entradas!$AD$2:$AD$3372,"agenda",Entradas!$E$2:$E$3372,"3")</f>
        <v>0</v>
      </c>
      <c r="J172" s="5">
        <f>COUNTIFS(Entradas!$A$2:$A$3372,L172,Entradas!$AD$2:$AD$3372,"agenda",Entradas!$E$2:$E$3372,"4")</f>
        <v>0</v>
      </c>
      <c r="L172">
        <v>137</v>
      </c>
      <c r="M172" t="s">
        <v>20027</v>
      </c>
      <c r="N172" t="s">
        <v>20028</v>
      </c>
      <c r="O172" t="s">
        <v>20029</v>
      </c>
      <c r="P172" s="6">
        <v>42452.935983796298</v>
      </c>
      <c r="Q172">
        <v>0</v>
      </c>
      <c r="R172" t="s">
        <v>20027</v>
      </c>
      <c r="S172" t="s">
        <v>20027</v>
      </c>
      <c r="W172" t="s">
        <v>8703</v>
      </c>
      <c r="X172" t="s">
        <v>8704</v>
      </c>
      <c r="Y172" t="s">
        <v>8705</v>
      </c>
      <c r="Z172">
        <v>0</v>
      </c>
      <c r="AA172" t="s">
        <v>8703</v>
      </c>
      <c r="AB172" t="s">
        <v>8706</v>
      </c>
      <c r="AC172">
        <v>0</v>
      </c>
      <c r="AF172" t="s">
        <v>20030</v>
      </c>
      <c r="AG172" t="s">
        <v>8707</v>
      </c>
      <c r="AH172" t="s">
        <v>20031</v>
      </c>
      <c r="AI172" t="s">
        <v>20032</v>
      </c>
      <c r="AO172" t="s">
        <v>20033</v>
      </c>
      <c r="AU172" t="s">
        <v>20034</v>
      </c>
      <c r="AV172" t="s">
        <v>8709</v>
      </c>
      <c r="AX172">
        <v>8</v>
      </c>
      <c r="AY172" t="s">
        <v>8710</v>
      </c>
      <c r="BB172" t="s">
        <v>20035</v>
      </c>
      <c r="BC172" t="s">
        <v>8712</v>
      </c>
      <c r="BD172" t="s">
        <v>8780</v>
      </c>
      <c r="BE172" t="s">
        <v>8714</v>
      </c>
      <c r="BF172" t="s">
        <v>8715</v>
      </c>
      <c r="BG172">
        <v>0</v>
      </c>
      <c r="BH172" t="s">
        <v>8716</v>
      </c>
      <c r="BI172">
        <v>1</v>
      </c>
      <c r="BJ172" t="s">
        <v>8717</v>
      </c>
      <c r="BK172">
        <v>1</v>
      </c>
      <c r="BM172" t="s">
        <v>8719</v>
      </c>
      <c r="BV172" t="s">
        <v>20036</v>
      </c>
      <c r="BW172" t="s">
        <v>8721</v>
      </c>
      <c r="BX172" t="s">
        <v>8823</v>
      </c>
      <c r="BY172" t="s">
        <v>8723</v>
      </c>
      <c r="BZ172" t="s">
        <v>8724</v>
      </c>
      <c r="CA172" t="s">
        <v>20037</v>
      </c>
      <c r="CB172" t="s">
        <v>8725</v>
      </c>
      <c r="CC172">
        <v>96958643</v>
      </c>
      <c r="CD172" t="s">
        <v>8726</v>
      </c>
      <c r="CE172" t="s">
        <v>20038</v>
      </c>
      <c r="CF172" t="s">
        <v>8727</v>
      </c>
      <c r="CG172" t="s">
        <v>8825</v>
      </c>
      <c r="CH172" t="s">
        <v>8729</v>
      </c>
      <c r="CI172" t="s">
        <v>20039</v>
      </c>
      <c r="CJ172" t="s">
        <v>8731</v>
      </c>
      <c r="CK172" t="s">
        <v>1905</v>
      </c>
      <c r="CL172" t="s">
        <v>8732</v>
      </c>
      <c r="CM172" t="s">
        <v>20040</v>
      </c>
      <c r="CN172" t="s">
        <v>8733</v>
      </c>
    </row>
    <row r="173" spans="1:92" ht="15.75" customHeight="1" x14ac:dyDescent="0.3">
      <c r="A173" s="5">
        <f>COUNTIFS(Entradas!$A$2:$A$3372,L173,Entradas!$AD$2:$AD$3372,"noticias")</f>
        <v>0</v>
      </c>
      <c r="B173" s="5">
        <f>COUNTIFS(Entradas!$A$2:$A$3372,L173,Entradas!$AD$2:$AD$3372,"materiales")</f>
        <v>1</v>
      </c>
      <c r="C173" s="5">
        <f>COUNTIFS(Entradas!$A$2:$A$3372,L173,Entradas!$AD$2:$AD$3372,"agenda")</f>
        <v>1</v>
      </c>
      <c r="D173" s="5">
        <f>COUNTIFS(Entradas!$A$2:$A$3372,L173,Entradas!$AD$2:$AD$3372,"agenda",Entradas!$P$2:$P$3372,"completado")</f>
        <v>1</v>
      </c>
      <c r="E173" s="5">
        <f>COUNTIFS(Entradas!$A$2:$A$3372,L173,Entradas!$AD$2:$AD$3372,"agenda",Entradas!$F$2:$F$3372,"interna")</f>
        <v>0</v>
      </c>
      <c r="F173" s="5">
        <f>COUNTIFS(Entradas!$A$2:$A$3372,L173,Entradas!$AD$2:$AD$3372,"agenda",Entradas!$F$2:$F$3372,"abierta a la comunidad")</f>
        <v>1</v>
      </c>
      <c r="G173" s="5">
        <f>COUNTIFS(Entradas!$A$2:$A$3372,L173,Entradas!$AD$2:$AD$3372,"agenda",Entradas!$E$2:$E$3372,"1")</f>
        <v>0</v>
      </c>
      <c r="H173" s="5">
        <f>COUNTIFS(Entradas!$A$2:$A$3372,L173,Entradas!$AD$2:$AD$3372,"agenda",Entradas!$E$2:$E$3372,"2")</f>
        <v>0</v>
      </c>
      <c r="I173" s="5">
        <f>COUNTIFS(Entradas!$A$2:$A$3372,L173,Entradas!$AD$2:$AD$3372,"agenda",Entradas!$E$2:$E$3372,"3")</f>
        <v>1</v>
      </c>
      <c r="J173" s="5">
        <f>COUNTIFS(Entradas!$A$2:$A$3372,L173,Entradas!$AD$2:$AD$3372,"agenda",Entradas!$E$2:$E$3372,"4")</f>
        <v>0</v>
      </c>
      <c r="L173">
        <v>1459</v>
      </c>
      <c r="M173" t="s">
        <v>20229</v>
      </c>
      <c r="N173" t="s">
        <v>20230</v>
      </c>
      <c r="O173" t="s">
        <v>20231</v>
      </c>
      <c r="P173" s="6">
        <v>42516.976921296293</v>
      </c>
      <c r="Q173">
        <v>0</v>
      </c>
      <c r="R173" t="s">
        <v>20229</v>
      </c>
      <c r="S173" t="s">
        <v>20229</v>
      </c>
      <c r="W173" t="s">
        <v>8703</v>
      </c>
      <c r="X173" t="s">
        <v>8704</v>
      </c>
      <c r="Y173" t="s">
        <v>8705</v>
      </c>
      <c r="Z173">
        <v>0</v>
      </c>
      <c r="AA173" t="s">
        <v>8703</v>
      </c>
      <c r="AB173" t="s">
        <v>8706</v>
      </c>
      <c r="AC173">
        <v>0</v>
      </c>
      <c r="AF173" t="s">
        <v>20232</v>
      </c>
      <c r="AG173" t="s">
        <v>8707</v>
      </c>
      <c r="AH173" t="s">
        <v>20233</v>
      </c>
      <c r="AO173" t="s">
        <v>20234</v>
      </c>
      <c r="AU173" t="s">
        <v>1047</v>
      </c>
      <c r="AV173" t="s">
        <v>8709</v>
      </c>
      <c r="AX173">
        <v>8</v>
      </c>
      <c r="AY173" t="s">
        <v>8710</v>
      </c>
      <c r="BB173" t="s">
        <v>9344</v>
      </c>
      <c r="BC173" t="s">
        <v>8712</v>
      </c>
      <c r="BD173" t="s">
        <v>8920</v>
      </c>
      <c r="BE173" t="s">
        <v>8714</v>
      </c>
      <c r="BF173" t="s">
        <v>8715</v>
      </c>
      <c r="BG173">
        <v>1</v>
      </c>
      <c r="BH173" t="s">
        <v>8716</v>
      </c>
      <c r="BI173">
        <v>0</v>
      </c>
      <c r="BJ173" t="s">
        <v>8717</v>
      </c>
      <c r="BK173">
        <v>1</v>
      </c>
      <c r="BL173" t="s">
        <v>20235</v>
      </c>
      <c r="BM173" t="s">
        <v>8719</v>
      </c>
      <c r="BW173" t="s">
        <v>8721</v>
      </c>
      <c r="BX173" t="s">
        <v>8823</v>
      </c>
      <c r="BY173" t="s">
        <v>8723</v>
      </c>
      <c r="BZ173" t="s">
        <v>8724</v>
      </c>
      <c r="CB173" t="s">
        <v>8725</v>
      </c>
      <c r="CC173">
        <v>992367578</v>
      </c>
      <c r="CD173" t="s">
        <v>8726</v>
      </c>
      <c r="CE173" t="s">
        <v>20229</v>
      </c>
      <c r="CF173" t="s">
        <v>8727</v>
      </c>
      <c r="CG173" t="s">
        <v>9136</v>
      </c>
      <c r="CH173" t="s">
        <v>8729</v>
      </c>
      <c r="CI173" t="s">
        <v>20236</v>
      </c>
      <c r="CJ173" t="s">
        <v>8731</v>
      </c>
      <c r="CK173">
        <v>0</v>
      </c>
      <c r="CL173" t="s">
        <v>8732</v>
      </c>
      <c r="CN173" t="s">
        <v>8733</v>
      </c>
    </row>
    <row r="174" spans="1:92" ht="15.75" customHeight="1" x14ac:dyDescent="0.3">
      <c r="A174" s="5">
        <f>COUNTIFS(Entradas!$A$2:$A$3372,L174,Entradas!$AD$2:$AD$3372,"noticias")</f>
        <v>0</v>
      </c>
      <c r="B174" s="5">
        <f>COUNTIFS(Entradas!$A$2:$A$3372,L174,Entradas!$AD$2:$AD$3372,"materiales")</f>
        <v>0</v>
      </c>
      <c r="C174" s="5">
        <f>COUNTIFS(Entradas!$A$2:$A$3372,L174,Entradas!$AD$2:$AD$3372,"agenda")</f>
        <v>5</v>
      </c>
      <c r="D174" s="5">
        <f>COUNTIFS(Entradas!$A$2:$A$3372,L174,Entradas!$AD$2:$AD$3372,"agenda",Entradas!$P$2:$P$3372,"completado")</f>
        <v>0</v>
      </c>
      <c r="E174" s="5">
        <f>COUNTIFS(Entradas!$A$2:$A$3372,L174,Entradas!$AD$2:$AD$3372,"agenda",Entradas!$F$2:$F$3372,"interna")</f>
        <v>1</v>
      </c>
      <c r="F174" s="5">
        <f>COUNTIFS(Entradas!$A$2:$A$3372,L174,Entradas!$AD$2:$AD$3372,"agenda",Entradas!$F$2:$F$3372,"abierta a la comunidad")</f>
        <v>4</v>
      </c>
      <c r="G174" s="5">
        <f>COUNTIFS(Entradas!$A$2:$A$3372,L174,Entradas!$AD$2:$AD$3372,"agenda",Entradas!$E$2:$E$3372,"1")</f>
        <v>2</v>
      </c>
      <c r="H174" s="5">
        <f>COUNTIFS(Entradas!$A$2:$A$3372,L174,Entradas!$AD$2:$AD$3372,"agenda",Entradas!$E$2:$E$3372,"2")</f>
        <v>3</v>
      </c>
      <c r="I174" s="5">
        <f>COUNTIFS(Entradas!$A$2:$A$3372,L174,Entradas!$AD$2:$AD$3372,"agenda",Entradas!$E$2:$E$3372,"3")</f>
        <v>0</v>
      </c>
      <c r="J174" s="5">
        <f>COUNTIFS(Entradas!$A$2:$A$3372,L174,Entradas!$AD$2:$AD$3372,"agenda",Entradas!$E$2:$E$3372,"4")</f>
        <v>0</v>
      </c>
      <c r="L174">
        <v>621</v>
      </c>
      <c r="M174" t="s">
        <v>20364</v>
      </c>
      <c r="N174" t="s">
        <v>20365</v>
      </c>
      <c r="O174" t="s">
        <v>20366</v>
      </c>
      <c r="P174" s="6">
        <v>42482.859780092593</v>
      </c>
      <c r="Q174">
        <v>0</v>
      </c>
      <c r="R174" t="s">
        <v>20364</v>
      </c>
      <c r="S174" t="s">
        <v>20364</v>
      </c>
      <c r="W174" t="s">
        <v>8703</v>
      </c>
      <c r="X174" t="s">
        <v>8704</v>
      </c>
      <c r="Y174" t="s">
        <v>8705</v>
      </c>
      <c r="Z174">
        <v>0</v>
      </c>
      <c r="AA174" t="s">
        <v>8703</v>
      </c>
      <c r="AB174" t="s">
        <v>8706</v>
      </c>
      <c r="AC174">
        <v>0</v>
      </c>
      <c r="AF174" t="s">
        <v>20367</v>
      </c>
      <c r="AG174" t="s">
        <v>8707</v>
      </c>
      <c r="AH174" t="s">
        <v>20368</v>
      </c>
      <c r="AO174" t="s">
        <v>20369</v>
      </c>
      <c r="AU174" t="s">
        <v>864</v>
      </c>
      <c r="AV174" t="s">
        <v>8709</v>
      </c>
      <c r="AX174">
        <v>8</v>
      </c>
      <c r="AY174" t="s">
        <v>8710</v>
      </c>
      <c r="BB174" t="s">
        <v>13120</v>
      </c>
      <c r="BC174" t="s">
        <v>8712</v>
      </c>
      <c r="BD174" t="s">
        <v>9372</v>
      </c>
      <c r="BE174" t="s">
        <v>8714</v>
      </c>
      <c r="BF174" t="s">
        <v>8715</v>
      </c>
      <c r="BG174">
        <v>1</v>
      </c>
      <c r="BH174" t="s">
        <v>8716</v>
      </c>
      <c r="BI174">
        <v>0</v>
      </c>
      <c r="BJ174" t="s">
        <v>8717</v>
      </c>
      <c r="BK174">
        <v>1</v>
      </c>
      <c r="BL174" s="2" t="s">
        <v>20370</v>
      </c>
      <c r="BM174" t="s">
        <v>8719</v>
      </c>
      <c r="BV174" t="s">
        <v>20371</v>
      </c>
      <c r="BW174" t="s">
        <v>8721</v>
      </c>
      <c r="BX174" t="s">
        <v>8823</v>
      </c>
      <c r="BY174" t="s">
        <v>8723</v>
      </c>
      <c r="BZ174" t="s">
        <v>8724</v>
      </c>
      <c r="CA174" t="s">
        <v>20372</v>
      </c>
      <c r="CB174" t="s">
        <v>8725</v>
      </c>
      <c r="CC174">
        <v>412715804</v>
      </c>
      <c r="CD174" t="s">
        <v>8726</v>
      </c>
      <c r="CE174" t="s">
        <v>20373</v>
      </c>
      <c r="CF174" t="s">
        <v>8727</v>
      </c>
      <c r="CG174" t="s">
        <v>8774</v>
      </c>
      <c r="CH174" t="s">
        <v>8729</v>
      </c>
      <c r="CI174" t="s">
        <v>20374</v>
      </c>
      <c r="CJ174" t="s">
        <v>8731</v>
      </c>
      <c r="CK174">
        <v>0</v>
      </c>
      <c r="CL174" t="s">
        <v>8732</v>
      </c>
      <c r="CN174" t="s">
        <v>8733</v>
      </c>
    </row>
    <row r="175" spans="1:92" ht="15.75" customHeight="1" x14ac:dyDescent="0.3">
      <c r="A175" s="5">
        <f>COUNTIFS(Entradas!$A$2:$A$3372,L175,Entradas!$AD$2:$AD$3372,"noticias")</f>
        <v>2</v>
      </c>
      <c r="B175" s="5">
        <f>COUNTIFS(Entradas!$A$2:$A$3372,L175,Entradas!$AD$2:$AD$3372,"materiales")</f>
        <v>0</v>
      </c>
      <c r="C175" s="5">
        <f>COUNTIFS(Entradas!$A$2:$A$3372,L175,Entradas!$AD$2:$AD$3372,"agenda")</f>
        <v>2</v>
      </c>
      <c r="D175" s="5">
        <f>COUNTIFS(Entradas!$A$2:$A$3372,L175,Entradas!$AD$2:$AD$3372,"agenda",Entradas!$P$2:$P$3372,"completado")</f>
        <v>2</v>
      </c>
      <c r="E175" s="5">
        <f>COUNTIFS(Entradas!$A$2:$A$3372,L175,Entradas!$AD$2:$AD$3372,"agenda",Entradas!$F$2:$F$3372,"interna")</f>
        <v>1</v>
      </c>
      <c r="F175" s="5">
        <f>COUNTIFS(Entradas!$A$2:$A$3372,L175,Entradas!$AD$2:$AD$3372,"agenda",Entradas!$F$2:$F$3372,"abierta a la comunidad")</f>
        <v>1</v>
      </c>
      <c r="G175" s="5">
        <f>COUNTIFS(Entradas!$A$2:$A$3372,L175,Entradas!$AD$2:$AD$3372,"agenda",Entradas!$E$2:$E$3372,"1")</f>
        <v>0</v>
      </c>
      <c r="H175" s="5">
        <f>COUNTIFS(Entradas!$A$2:$A$3372,L175,Entradas!$AD$2:$AD$3372,"agenda",Entradas!$E$2:$E$3372,"2")</f>
        <v>2</v>
      </c>
      <c r="I175" s="5">
        <f>COUNTIFS(Entradas!$A$2:$A$3372,L175,Entradas!$AD$2:$AD$3372,"agenda",Entradas!$E$2:$E$3372,"3")</f>
        <v>0</v>
      </c>
      <c r="J175" s="5">
        <f>COUNTIFS(Entradas!$A$2:$A$3372,L175,Entradas!$AD$2:$AD$3372,"agenda",Entradas!$E$2:$E$3372,"4")</f>
        <v>0</v>
      </c>
      <c r="L175">
        <v>1496</v>
      </c>
      <c r="M175" t="s">
        <v>20406</v>
      </c>
      <c r="N175" t="s">
        <v>20407</v>
      </c>
      <c r="O175" t="s">
        <v>20408</v>
      </c>
      <c r="P175" s="6">
        <v>42537.718171296299</v>
      </c>
      <c r="Q175">
        <v>0</v>
      </c>
      <c r="R175" t="s">
        <v>20406</v>
      </c>
      <c r="S175" t="s">
        <v>20406</v>
      </c>
      <c r="W175" t="s">
        <v>8703</v>
      </c>
      <c r="X175" t="s">
        <v>8704</v>
      </c>
      <c r="Y175" t="s">
        <v>8705</v>
      </c>
      <c r="Z175">
        <v>0</v>
      </c>
      <c r="AA175" t="s">
        <v>8703</v>
      </c>
      <c r="AB175" t="s">
        <v>8706</v>
      </c>
      <c r="AC175">
        <v>0</v>
      </c>
      <c r="AF175" t="s">
        <v>20409</v>
      </c>
      <c r="AG175" t="s">
        <v>8707</v>
      </c>
      <c r="AH175" t="s">
        <v>20410</v>
      </c>
      <c r="AO175" t="s">
        <v>20411</v>
      </c>
      <c r="AU175" t="s">
        <v>20412</v>
      </c>
      <c r="AV175" t="s">
        <v>8709</v>
      </c>
      <c r="AX175">
        <v>8</v>
      </c>
      <c r="AY175" t="s">
        <v>8710</v>
      </c>
      <c r="BB175" t="s">
        <v>9314</v>
      </c>
      <c r="BC175" t="s">
        <v>8712</v>
      </c>
      <c r="BD175" t="s">
        <v>8780</v>
      </c>
      <c r="BE175" t="s">
        <v>8714</v>
      </c>
      <c r="BF175" t="s">
        <v>8715</v>
      </c>
      <c r="BG175">
        <v>1</v>
      </c>
      <c r="BH175" t="s">
        <v>8716</v>
      </c>
      <c r="BI175">
        <v>1</v>
      </c>
      <c r="BJ175" t="s">
        <v>8717</v>
      </c>
      <c r="BK175">
        <v>1</v>
      </c>
      <c r="BL175" t="s">
        <v>20413</v>
      </c>
      <c r="BM175" t="s">
        <v>8719</v>
      </c>
      <c r="BV175" t="s">
        <v>17187</v>
      </c>
      <c r="BW175" t="s">
        <v>8721</v>
      </c>
      <c r="BX175" t="s">
        <v>8823</v>
      </c>
      <c r="BY175" t="s">
        <v>8723</v>
      </c>
      <c r="BZ175" t="s">
        <v>8724</v>
      </c>
      <c r="CB175" t="s">
        <v>8725</v>
      </c>
      <c r="CC175">
        <v>56974282566</v>
      </c>
      <c r="CD175" t="s">
        <v>8726</v>
      </c>
      <c r="CE175" t="s">
        <v>20414</v>
      </c>
      <c r="CF175" t="s">
        <v>8727</v>
      </c>
      <c r="CG175" t="s">
        <v>8774</v>
      </c>
      <c r="CH175" t="s">
        <v>8729</v>
      </c>
      <c r="CI175" t="s">
        <v>12929</v>
      </c>
      <c r="CJ175" t="s">
        <v>8731</v>
      </c>
      <c r="CK175" t="s">
        <v>1905</v>
      </c>
      <c r="CL175" t="s">
        <v>8732</v>
      </c>
      <c r="CN175" t="s">
        <v>8733</v>
      </c>
    </row>
    <row r="176" spans="1:92" ht="15.75" customHeight="1" x14ac:dyDescent="0.3">
      <c r="A176" s="5">
        <f>COUNTIFS(Entradas!$A$2:$A$3372,L176,Entradas!$AD$2:$AD$3372,"noticias")</f>
        <v>0</v>
      </c>
      <c r="B176" s="5">
        <f>COUNTIFS(Entradas!$A$2:$A$3372,L176,Entradas!$AD$2:$AD$3372,"materiales")</f>
        <v>0</v>
      </c>
      <c r="C176" s="5">
        <f>COUNTIFS(Entradas!$A$2:$A$3372,L176,Entradas!$AD$2:$AD$3372,"agenda")</f>
        <v>0</v>
      </c>
      <c r="D176" s="5">
        <f>COUNTIFS(Entradas!$A$2:$A$3372,L176,Entradas!$AD$2:$AD$3372,"agenda",Entradas!$P$2:$P$3372,"completado")</f>
        <v>0</v>
      </c>
      <c r="E176" s="5">
        <f>COUNTIFS(Entradas!$A$2:$A$3372,L176,Entradas!$AD$2:$AD$3372,"agenda",Entradas!$F$2:$F$3372,"interna")</f>
        <v>0</v>
      </c>
      <c r="F176" s="5">
        <f>COUNTIFS(Entradas!$A$2:$A$3372,L176,Entradas!$AD$2:$AD$3372,"agenda",Entradas!$F$2:$F$3372,"abierta a la comunidad")</f>
        <v>0</v>
      </c>
      <c r="G176" s="5">
        <f>COUNTIFS(Entradas!$A$2:$A$3372,L176,Entradas!$AD$2:$AD$3372,"agenda",Entradas!$E$2:$E$3372,"1")</f>
        <v>0</v>
      </c>
      <c r="H176" s="5">
        <f>COUNTIFS(Entradas!$A$2:$A$3372,L176,Entradas!$AD$2:$AD$3372,"agenda",Entradas!$E$2:$E$3372,"2")</f>
        <v>0</v>
      </c>
      <c r="I176" s="5">
        <f>COUNTIFS(Entradas!$A$2:$A$3372,L176,Entradas!$AD$2:$AD$3372,"agenda",Entradas!$E$2:$E$3372,"3")</f>
        <v>0</v>
      </c>
      <c r="J176" s="5">
        <f>COUNTIFS(Entradas!$A$2:$A$3372,L176,Entradas!$AD$2:$AD$3372,"agenda",Entradas!$E$2:$E$3372,"4")</f>
        <v>0</v>
      </c>
      <c r="L176">
        <v>121</v>
      </c>
      <c r="M176" t="s">
        <v>20615</v>
      </c>
      <c r="N176" t="s">
        <v>20616</v>
      </c>
      <c r="O176" t="s">
        <v>20617</v>
      </c>
      <c r="P176" s="6">
        <v>42452.494872685187</v>
      </c>
      <c r="Q176">
        <v>0</v>
      </c>
      <c r="R176" t="s">
        <v>20615</v>
      </c>
      <c r="S176" t="s">
        <v>20615</v>
      </c>
      <c r="W176" t="s">
        <v>8703</v>
      </c>
      <c r="X176" t="s">
        <v>8704</v>
      </c>
      <c r="Y176" t="s">
        <v>8705</v>
      </c>
      <c r="Z176">
        <v>0</v>
      </c>
      <c r="AA176" t="s">
        <v>8703</v>
      </c>
      <c r="AB176" t="s">
        <v>8706</v>
      </c>
      <c r="AC176">
        <v>0</v>
      </c>
      <c r="AF176" t="s">
        <v>20618</v>
      </c>
      <c r="AG176" t="s">
        <v>8707</v>
      </c>
      <c r="AH176" t="s">
        <v>20619</v>
      </c>
      <c r="AI176" t="s">
        <v>20620</v>
      </c>
      <c r="AO176" t="s">
        <v>20621</v>
      </c>
      <c r="AU176" t="s">
        <v>7247</v>
      </c>
      <c r="AV176" t="s">
        <v>8709</v>
      </c>
      <c r="AX176">
        <v>8</v>
      </c>
      <c r="AY176" t="s">
        <v>8710</v>
      </c>
      <c r="BB176" t="s">
        <v>20622</v>
      </c>
      <c r="BC176" t="s">
        <v>8712</v>
      </c>
      <c r="BD176" t="s">
        <v>8875</v>
      </c>
      <c r="BE176" t="s">
        <v>8714</v>
      </c>
      <c r="BF176" t="s">
        <v>8715</v>
      </c>
      <c r="BG176">
        <v>0</v>
      </c>
      <c r="BH176" t="s">
        <v>8716</v>
      </c>
      <c r="BI176">
        <v>1</v>
      </c>
      <c r="BJ176" t="s">
        <v>8717</v>
      </c>
      <c r="BK176">
        <v>1</v>
      </c>
      <c r="BL176" s="2" t="s">
        <v>20623</v>
      </c>
      <c r="BM176" t="s">
        <v>8719</v>
      </c>
      <c r="BV176">
        <v>181498</v>
      </c>
      <c r="BW176" t="s">
        <v>8721</v>
      </c>
      <c r="BX176" t="s">
        <v>8823</v>
      </c>
      <c r="BY176" t="s">
        <v>8723</v>
      </c>
      <c r="BZ176" t="s">
        <v>8724</v>
      </c>
      <c r="CA176" t="s">
        <v>20624</v>
      </c>
      <c r="CB176" t="s">
        <v>8725</v>
      </c>
      <c r="CC176">
        <v>412471358</v>
      </c>
      <c r="CD176" t="s">
        <v>8726</v>
      </c>
      <c r="CE176" t="s">
        <v>20625</v>
      </c>
      <c r="CF176" t="s">
        <v>8727</v>
      </c>
      <c r="CG176" t="s">
        <v>8774</v>
      </c>
      <c r="CH176" t="s">
        <v>8729</v>
      </c>
      <c r="CI176" t="s">
        <v>20626</v>
      </c>
      <c r="CJ176" t="s">
        <v>8731</v>
      </c>
      <c r="CK176" t="s">
        <v>1905</v>
      </c>
      <c r="CL176" t="s">
        <v>8732</v>
      </c>
      <c r="CM176" t="s">
        <v>20627</v>
      </c>
      <c r="CN176" t="s">
        <v>8733</v>
      </c>
    </row>
    <row r="177" spans="1:92" ht="15.75" customHeight="1" x14ac:dyDescent="0.3">
      <c r="A177" s="5">
        <f>COUNTIFS(Entradas!$A$2:$A$3372,L177,Entradas!$AD$2:$AD$3372,"noticias")</f>
        <v>1</v>
      </c>
      <c r="B177" s="5">
        <f>COUNTIFS(Entradas!$A$2:$A$3372,L177,Entradas!$AD$2:$AD$3372,"materiales")</f>
        <v>0</v>
      </c>
      <c r="C177" s="5">
        <f>COUNTIFS(Entradas!$A$2:$A$3372,L177,Entradas!$AD$2:$AD$3372,"agenda")</f>
        <v>6</v>
      </c>
      <c r="D177" s="5">
        <f>COUNTIFS(Entradas!$A$2:$A$3372,L177,Entradas!$AD$2:$AD$3372,"agenda",Entradas!$P$2:$P$3372,"completado")</f>
        <v>6</v>
      </c>
      <c r="E177" s="5">
        <f>COUNTIFS(Entradas!$A$2:$A$3372,L177,Entradas!$AD$2:$AD$3372,"agenda",Entradas!$F$2:$F$3372,"interna")</f>
        <v>4</v>
      </c>
      <c r="F177" s="5">
        <f>COUNTIFS(Entradas!$A$2:$A$3372,L177,Entradas!$AD$2:$AD$3372,"agenda",Entradas!$F$2:$F$3372,"abierta a la comunidad")</f>
        <v>2</v>
      </c>
      <c r="G177" s="5">
        <f>COUNTIFS(Entradas!$A$2:$A$3372,L177,Entradas!$AD$2:$AD$3372,"agenda",Entradas!$E$2:$E$3372,"1")</f>
        <v>1</v>
      </c>
      <c r="H177" s="5">
        <f>COUNTIFS(Entradas!$A$2:$A$3372,L177,Entradas!$AD$2:$AD$3372,"agenda",Entradas!$E$2:$E$3372,"2")</f>
        <v>2</v>
      </c>
      <c r="I177" s="5">
        <f>COUNTIFS(Entradas!$A$2:$A$3372,L177,Entradas!$AD$2:$AD$3372,"agenda",Entradas!$E$2:$E$3372,"3")</f>
        <v>2</v>
      </c>
      <c r="J177" s="5">
        <f>COUNTIFS(Entradas!$A$2:$A$3372,L177,Entradas!$AD$2:$AD$3372,"agenda",Entradas!$E$2:$E$3372,"4")</f>
        <v>1</v>
      </c>
      <c r="L177">
        <v>1211</v>
      </c>
      <c r="M177" t="s">
        <v>20739</v>
      </c>
      <c r="N177" t="s">
        <v>20740</v>
      </c>
      <c r="O177" t="s">
        <v>20741</v>
      </c>
      <c r="P177" s="6">
        <v>42509.75476851852</v>
      </c>
      <c r="Q177">
        <v>0</v>
      </c>
      <c r="R177" t="s">
        <v>20739</v>
      </c>
      <c r="S177" t="s">
        <v>20739</v>
      </c>
      <c r="W177" t="s">
        <v>8703</v>
      </c>
      <c r="X177" t="s">
        <v>8704</v>
      </c>
      <c r="Y177" t="s">
        <v>8705</v>
      </c>
      <c r="Z177">
        <v>0</v>
      </c>
      <c r="AA177" t="s">
        <v>8703</v>
      </c>
      <c r="AB177" t="s">
        <v>8706</v>
      </c>
      <c r="AC177">
        <v>0</v>
      </c>
      <c r="AF177" t="s">
        <v>20742</v>
      </c>
      <c r="AG177" t="s">
        <v>8707</v>
      </c>
      <c r="AH177" t="s">
        <v>20743</v>
      </c>
      <c r="AU177" t="s">
        <v>20744</v>
      </c>
      <c r="AV177" t="s">
        <v>8709</v>
      </c>
      <c r="AX177">
        <v>8</v>
      </c>
      <c r="AY177" t="s">
        <v>8710</v>
      </c>
      <c r="BB177">
        <v>0</v>
      </c>
      <c r="BC177" t="s">
        <v>8712</v>
      </c>
      <c r="BD177" t="s">
        <v>9175</v>
      </c>
      <c r="BE177" t="s">
        <v>8714</v>
      </c>
      <c r="BF177" t="s">
        <v>8715</v>
      </c>
      <c r="BG177">
        <v>1</v>
      </c>
      <c r="BH177" t="s">
        <v>8716</v>
      </c>
      <c r="BI177">
        <v>0</v>
      </c>
      <c r="BJ177" t="s">
        <v>8717</v>
      </c>
      <c r="BK177">
        <v>1</v>
      </c>
      <c r="BL177" t="s">
        <v>20745</v>
      </c>
      <c r="BM177" t="s">
        <v>8719</v>
      </c>
      <c r="BV177" t="s">
        <v>20746</v>
      </c>
      <c r="BW177" t="s">
        <v>8721</v>
      </c>
      <c r="BX177" t="s">
        <v>8823</v>
      </c>
      <c r="BY177" t="s">
        <v>8723</v>
      </c>
      <c r="BZ177" t="s">
        <v>8724</v>
      </c>
      <c r="CA177" t="s">
        <v>20747</v>
      </c>
      <c r="CB177" t="s">
        <v>8725</v>
      </c>
      <c r="CC177" t="s">
        <v>4139</v>
      </c>
      <c r="CD177" t="s">
        <v>8726</v>
      </c>
      <c r="CE177" t="s">
        <v>20748</v>
      </c>
      <c r="CF177" t="s">
        <v>8727</v>
      </c>
      <c r="CG177" t="s">
        <v>8786</v>
      </c>
      <c r="CH177" t="s">
        <v>8729</v>
      </c>
      <c r="CI177" t="s">
        <v>20749</v>
      </c>
      <c r="CJ177" t="s">
        <v>8731</v>
      </c>
      <c r="CK177">
        <v>0</v>
      </c>
      <c r="CL177" t="s">
        <v>8732</v>
      </c>
      <c r="CN177" t="s">
        <v>8733</v>
      </c>
    </row>
    <row r="178" spans="1:92" ht="15.75" customHeight="1" x14ac:dyDescent="0.3">
      <c r="A178" s="5">
        <f>COUNTIFS(Entradas!$A$2:$A$3372,L178,Entradas!$AD$2:$AD$3372,"noticias")</f>
        <v>0</v>
      </c>
      <c r="B178" s="5">
        <f>COUNTIFS(Entradas!$A$2:$A$3372,L178,Entradas!$AD$2:$AD$3372,"materiales")</f>
        <v>0</v>
      </c>
      <c r="C178" s="5">
        <f>COUNTIFS(Entradas!$A$2:$A$3372,L178,Entradas!$AD$2:$AD$3372,"agenda")</f>
        <v>0</v>
      </c>
      <c r="D178" s="5">
        <f>COUNTIFS(Entradas!$A$2:$A$3372,L178,Entradas!$AD$2:$AD$3372,"agenda",Entradas!$P$2:$P$3372,"completado")</f>
        <v>0</v>
      </c>
      <c r="E178" s="5">
        <f>COUNTIFS(Entradas!$A$2:$A$3372,L178,Entradas!$AD$2:$AD$3372,"agenda",Entradas!$F$2:$F$3372,"interna")</f>
        <v>0</v>
      </c>
      <c r="F178" s="5">
        <f>COUNTIFS(Entradas!$A$2:$A$3372,L178,Entradas!$AD$2:$AD$3372,"agenda",Entradas!$F$2:$F$3372,"abierta a la comunidad")</f>
        <v>0</v>
      </c>
      <c r="G178" s="5">
        <f>COUNTIFS(Entradas!$A$2:$A$3372,L178,Entradas!$AD$2:$AD$3372,"agenda",Entradas!$E$2:$E$3372,"1")</f>
        <v>0</v>
      </c>
      <c r="H178" s="5">
        <f>COUNTIFS(Entradas!$A$2:$A$3372,L178,Entradas!$AD$2:$AD$3372,"agenda",Entradas!$E$2:$E$3372,"2")</f>
        <v>0</v>
      </c>
      <c r="I178" s="5">
        <f>COUNTIFS(Entradas!$A$2:$A$3372,L178,Entradas!$AD$2:$AD$3372,"agenda",Entradas!$E$2:$E$3372,"3")</f>
        <v>0</v>
      </c>
      <c r="J178" s="5">
        <f>COUNTIFS(Entradas!$A$2:$A$3372,L178,Entradas!$AD$2:$AD$3372,"agenda",Entradas!$E$2:$E$3372,"4")</f>
        <v>0</v>
      </c>
      <c r="L178">
        <v>1001</v>
      </c>
      <c r="M178" t="s">
        <v>20882</v>
      </c>
      <c r="N178" t="s">
        <v>20883</v>
      </c>
      <c r="O178" t="s">
        <v>20884</v>
      </c>
      <c r="P178" s="6">
        <v>42502.919074074074</v>
      </c>
      <c r="Q178">
        <v>0</v>
      </c>
      <c r="R178" t="s">
        <v>20882</v>
      </c>
      <c r="S178" t="s">
        <v>20882</v>
      </c>
      <c r="W178" t="s">
        <v>8703</v>
      </c>
      <c r="X178" t="s">
        <v>8704</v>
      </c>
      <c r="Y178" t="s">
        <v>8705</v>
      </c>
      <c r="Z178">
        <v>0</v>
      </c>
      <c r="AA178" t="s">
        <v>8703</v>
      </c>
      <c r="AB178" t="s">
        <v>8706</v>
      </c>
      <c r="AC178">
        <v>0</v>
      </c>
      <c r="AF178" t="s">
        <v>20885</v>
      </c>
      <c r="AG178" t="s">
        <v>8707</v>
      </c>
      <c r="AH178" t="s">
        <v>20886</v>
      </c>
      <c r="AO178" t="s">
        <v>20887</v>
      </c>
      <c r="AU178" t="s">
        <v>41</v>
      </c>
      <c r="AV178" t="s">
        <v>8709</v>
      </c>
      <c r="AX178">
        <v>8</v>
      </c>
      <c r="AY178" t="s">
        <v>8710</v>
      </c>
      <c r="BB178" t="s">
        <v>9037</v>
      </c>
      <c r="BC178" t="s">
        <v>8712</v>
      </c>
      <c r="BD178" t="s">
        <v>8920</v>
      </c>
      <c r="BE178" t="s">
        <v>8714</v>
      </c>
      <c r="BF178" t="s">
        <v>8715</v>
      </c>
      <c r="BG178">
        <v>0</v>
      </c>
      <c r="BH178" t="s">
        <v>8716</v>
      </c>
      <c r="BI178">
        <v>0</v>
      </c>
      <c r="BJ178" t="s">
        <v>8717</v>
      </c>
      <c r="BK178">
        <v>0</v>
      </c>
      <c r="BM178" t="s">
        <v>8719</v>
      </c>
      <c r="BV178">
        <v>4287</v>
      </c>
      <c r="BW178" t="s">
        <v>8721</v>
      </c>
      <c r="BX178" t="s">
        <v>8823</v>
      </c>
      <c r="BY178" t="s">
        <v>8723</v>
      </c>
      <c r="BZ178" t="s">
        <v>8724</v>
      </c>
      <c r="CA178" t="s">
        <v>20888</v>
      </c>
      <c r="CB178" t="s">
        <v>8725</v>
      </c>
      <c r="CC178">
        <v>432313621</v>
      </c>
      <c r="CD178" t="s">
        <v>8726</v>
      </c>
      <c r="CE178" t="s">
        <v>20880</v>
      </c>
      <c r="CF178" t="s">
        <v>8727</v>
      </c>
      <c r="CG178" t="s">
        <v>8825</v>
      </c>
      <c r="CH178" t="s">
        <v>8729</v>
      </c>
      <c r="CJ178" t="s">
        <v>8731</v>
      </c>
      <c r="CK178" t="s">
        <v>5497</v>
      </c>
      <c r="CL178" t="s">
        <v>8732</v>
      </c>
      <c r="CN178" t="s">
        <v>8733</v>
      </c>
    </row>
    <row r="179" spans="1:92" ht="15.75" customHeight="1" x14ac:dyDescent="0.3">
      <c r="A179" s="5">
        <f>COUNTIFS(Entradas!$A$2:$A$3372,L179,Entradas!$AD$2:$AD$3372,"noticias")</f>
        <v>0</v>
      </c>
      <c r="B179" s="5">
        <f>COUNTIFS(Entradas!$A$2:$A$3372,L179,Entradas!$AD$2:$AD$3372,"materiales")</f>
        <v>0</v>
      </c>
      <c r="C179" s="5">
        <f>COUNTIFS(Entradas!$A$2:$A$3372,L179,Entradas!$AD$2:$AD$3372,"agenda")</f>
        <v>0</v>
      </c>
      <c r="D179" s="5">
        <f>COUNTIFS(Entradas!$A$2:$A$3372,L179,Entradas!$AD$2:$AD$3372,"agenda",Entradas!$P$2:$P$3372,"completado")</f>
        <v>0</v>
      </c>
      <c r="E179" s="5">
        <f>COUNTIFS(Entradas!$A$2:$A$3372,L179,Entradas!$AD$2:$AD$3372,"agenda",Entradas!$F$2:$F$3372,"interna")</f>
        <v>0</v>
      </c>
      <c r="F179" s="5">
        <f>COUNTIFS(Entradas!$A$2:$A$3372,L179,Entradas!$AD$2:$AD$3372,"agenda",Entradas!$F$2:$F$3372,"abierta a la comunidad")</f>
        <v>0</v>
      </c>
      <c r="G179" s="5">
        <f>COUNTIFS(Entradas!$A$2:$A$3372,L179,Entradas!$AD$2:$AD$3372,"agenda",Entradas!$E$2:$E$3372,"1")</f>
        <v>0</v>
      </c>
      <c r="H179" s="5">
        <f>COUNTIFS(Entradas!$A$2:$A$3372,L179,Entradas!$AD$2:$AD$3372,"agenda",Entradas!$E$2:$E$3372,"2")</f>
        <v>0</v>
      </c>
      <c r="I179" s="5">
        <f>COUNTIFS(Entradas!$A$2:$A$3372,L179,Entradas!$AD$2:$AD$3372,"agenda",Entradas!$E$2:$E$3372,"3")</f>
        <v>0</v>
      </c>
      <c r="J179" s="5">
        <f>COUNTIFS(Entradas!$A$2:$A$3372,L179,Entradas!$AD$2:$AD$3372,"agenda",Entradas!$E$2:$E$3372,"4")</f>
        <v>0</v>
      </c>
      <c r="L179">
        <v>285</v>
      </c>
      <c r="M179" t="s">
        <v>21120</v>
      </c>
      <c r="N179" t="s">
        <v>21120</v>
      </c>
      <c r="O179" t="s">
        <v>21121</v>
      </c>
      <c r="P179" s="6">
        <v>42465.588692129626</v>
      </c>
      <c r="Q179">
        <v>0</v>
      </c>
      <c r="R179" t="s">
        <v>21120</v>
      </c>
      <c r="S179" t="s">
        <v>21120</v>
      </c>
      <c r="W179" t="s">
        <v>8703</v>
      </c>
      <c r="X179" t="s">
        <v>8704</v>
      </c>
      <c r="Y179" t="s">
        <v>8705</v>
      </c>
      <c r="Z179">
        <v>0</v>
      </c>
      <c r="AA179" t="s">
        <v>8703</v>
      </c>
      <c r="AB179" t="s">
        <v>8706</v>
      </c>
      <c r="AC179">
        <v>0</v>
      </c>
      <c r="AF179" t="s">
        <v>21122</v>
      </c>
      <c r="AG179" t="s">
        <v>8707</v>
      </c>
      <c r="AH179" t="s">
        <v>21123</v>
      </c>
      <c r="AI179" t="s">
        <v>21124</v>
      </c>
      <c r="AU179" t="s">
        <v>231</v>
      </c>
      <c r="AV179" t="s">
        <v>8709</v>
      </c>
      <c r="AX179">
        <v>8</v>
      </c>
      <c r="AY179" t="s">
        <v>8710</v>
      </c>
      <c r="BB179" t="s">
        <v>11225</v>
      </c>
      <c r="BC179" t="s">
        <v>8712</v>
      </c>
      <c r="BD179" t="s">
        <v>9002</v>
      </c>
      <c r="BE179" t="s">
        <v>8714</v>
      </c>
      <c r="BF179" t="s">
        <v>8715</v>
      </c>
      <c r="BG179">
        <v>0</v>
      </c>
      <c r="BH179" t="s">
        <v>8716</v>
      </c>
      <c r="BI179">
        <v>1</v>
      </c>
      <c r="BJ179" t="s">
        <v>8717</v>
      </c>
      <c r="BK179">
        <v>1</v>
      </c>
      <c r="BM179" t="s">
        <v>8719</v>
      </c>
      <c r="BW179" t="s">
        <v>8721</v>
      </c>
      <c r="BX179" t="s">
        <v>8823</v>
      </c>
      <c r="BY179" t="s">
        <v>8723</v>
      </c>
      <c r="BZ179" t="s">
        <v>8724</v>
      </c>
      <c r="CB179" t="s">
        <v>8725</v>
      </c>
      <c r="CD179" t="s">
        <v>8726</v>
      </c>
      <c r="CE179" t="s">
        <v>21125</v>
      </c>
      <c r="CF179" t="s">
        <v>8727</v>
      </c>
      <c r="CG179" t="s">
        <v>8728</v>
      </c>
      <c r="CH179" t="s">
        <v>8729</v>
      </c>
      <c r="CI179" t="s">
        <v>21126</v>
      </c>
      <c r="CJ179" t="s">
        <v>8731</v>
      </c>
      <c r="CK179" t="s">
        <v>342</v>
      </c>
      <c r="CL179" t="s">
        <v>8732</v>
      </c>
      <c r="CM179" t="s">
        <v>21127</v>
      </c>
      <c r="CN179" t="s">
        <v>8733</v>
      </c>
    </row>
    <row r="180" spans="1:92" ht="15.75" customHeight="1" x14ac:dyDescent="0.3">
      <c r="A180" s="5">
        <f>COUNTIFS(Entradas!$A$2:$A$3372,L180,Entradas!$AD$2:$AD$3372,"noticias")</f>
        <v>0</v>
      </c>
      <c r="B180" s="5">
        <f>COUNTIFS(Entradas!$A$2:$A$3372,L180,Entradas!$AD$2:$AD$3372,"materiales")</f>
        <v>0</v>
      </c>
      <c r="C180" s="5">
        <f>COUNTIFS(Entradas!$A$2:$A$3372,L180,Entradas!$AD$2:$AD$3372,"agenda")</f>
        <v>0</v>
      </c>
      <c r="D180" s="5">
        <f>COUNTIFS(Entradas!$A$2:$A$3372,L180,Entradas!$AD$2:$AD$3372,"agenda",Entradas!$P$2:$P$3372,"completado")</f>
        <v>0</v>
      </c>
      <c r="E180" s="5">
        <f>COUNTIFS(Entradas!$A$2:$A$3372,L180,Entradas!$AD$2:$AD$3372,"agenda",Entradas!$F$2:$F$3372,"interna")</f>
        <v>0</v>
      </c>
      <c r="F180" s="5">
        <f>COUNTIFS(Entradas!$A$2:$A$3372,L180,Entradas!$AD$2:$AD$3372,"agenda",Entradas!$F$2:$F$3372,"abierta a la comunidad")</f>
        <v>0</v>
      </c>
      <c r="G180" s="5">
        <f>COUNTIFS(Entradas!$A$2:$A$3372,L180,Entradas!$AD$2:$AD$3372,"agenda",Entradas!$E$2:$E$3372,"1")</f>
        <v>0</v>
      </c>
      <c r="H180" s="5">
        <f>COUNTIFS(Entradas!$A$2:$A$3372,L180,Entradas!$AD$2:$AD$3372,"agenda",Entradas!$E$2:$E$3372,"2")</f>
        <v>0</v>
      </c>
      <c r="I180" s="5">
        <f>COUNTIFS(Entradas!$A$2:$A$3372,L180,Entradas!$AD$2:$AD$3372,"agenda",Entradas!$E$2:$E$3372,"3")</f>
        <v>0</v>
      </c>
      <c r="J180" s="5">
        <f>COUNTIFS(Entradas!$A$2:$A$3372,L180,Entradas!$AD$2:$AD$3372,"agenda",Entradas!$E$2:$E$3372,"4")</f>
        <v>0</v>
      </c>
      <c r="L180">
        <v>931</v>
      </c>
      <c r="M180" t="s">
        <v>21543</v>
      </c>
      <c r="N180" t="s">
        <v>21544</v>
      </c>
      <c r="O180" t="s">
        <v>21545</v>
      </c>
      <c r="P180" s="6">
        <v>42500.650717592594</v>
      </c>
      <c r="Q180">
        <v>0</v>
      </c>
      <c r="R180" t="s">
        <v>21543</v>
      </c>
      <c r="S180" t="s">
        <v>21543</v>
      </c>
      <c r="W180" t="s">
        <v>8703</v>
      </c>
      <c r="X180" t="s">
        <v>8704</v>
      </c>
      <c r="Y180" t="s">
        <v>8705</v>
      </c>
      <c r="Z180">
        <v>0</v>
      </c>
      <c r="AA180" t="s">
        <v>8703</v>
      </c>
      <c r="AB180" t="s">
        <v>8706</v>
      </c>
      <c r="AC180">
        <v>0</v>
      </c>
      <c r="AF180" t="s">
        <v>21546</v>
      </c>
      <c r="AG180" t="s">
        <v>8707</v>
      </c>
      <c r="AH180" t="s">
        <v>21547</v>
      </c>
      <c r="AI180" t="s">
        <v>21548</v>
      </c>
      <c r="AU180" t="s">
        <v>6198</v>
      </c>
      <c r="AV180" t="s">
        <v>8709</v>
      </c>
      <c r="AX180">
        <v>8</v>
      </c>
      <c r="AY180" t="s">
        <v>8710</v>
      </c>
      <c r="BB180" t="s">
        <v>9701</v>
      </c>
      <c r="BC180" t="s">
        <v>8712</v>
      </c>
      <c r="BD180" t="s">
        <v>9055</v>
      </c>
      <c r="BE180" t="s">
        <v>8714</v>
      </c>
      <c r="BF180" t="s">
        <v>8715</v>
      </c>
      <c r="BG180">
        <v>1</v>
      </c>
      <c r="BH180" t="s">
        <v>8716</v>
      </c>
      <c r="BI180">
        <v>1</v>
      </c>
      <c r="BJ180" t="s">
        <v>8717</v>
      </c>
      <c r="BK180">
        <v>1</v>
      </c>
      <c r="BL180" t="s">
        <v>21549</v>
      </c>
      <c r="BM180" t="s">
        <v>8719</v>
      </c>
      <c r="BV180">
        <v>18051</v>
      </c>
      <c r="BW180" t="s">
        <v>8721</v>
      </c>
      <c r="BX180" t="s">
        <v>8823</v>
      </c>
      <c r="BY180" t="s">
        <v>8723</v>
      </c>
      <c r="BZ180" t="s">
        <v>8724</v>
      </c>
      <c r="CB180" t="s">
        <v>8725</v>
      </c>
      <c r="CC180">
        <v>432323649</v>
      </c>
      <c r="CD180" t="s">
        <v>8726</v>
      </c>
      <c r="CE180" t="s">
        <v>21543</v>
      </c>
      <c r="CF180" t="s">
        <v>8727</v>
      </c>
      <c r="CG180" t="s">
        <v>8899</v>
      </c>
      <c r="CH180" t="s">
        <v>8729</v>
      </c>
      <c r="CI180" t="s">
        <v>11249</v>
      </c>
      <c r="CJ180" t="s">
        <v>8731</v>
      </c>
      <c r="CK180" t="s">
        <v>342</v>
      </c>
      <c r="CL180" t="s">
        <v>8732</v>
      </c>
      <c r="CM180" t="s">
        <v>21550</v>
      </c>
      <c r="CN180" t="s">
        <v>8733</v>
      </c>
    </row>
    <row r="181" spans="1:92" ht="15.75" customHeight="1" x14ac:dyDescent="0.3">
      <c r="A181" s="5">
        <f>COUNTIFS(Entradas!$A$2:$A$3372,L181,Entradas!$AD$2:$AD$3372,"noticias")</f>
        <v>0</v>
      </c>
      <c r="B181" s="5">
        <f>COUNTIFS(Entradas!$A$2:$A$3372,L181,Entradas!$AD$2:$AD$3372,"materiales")</f>
        <v>0</v>
      </c>
      <c r="C181" s="5">
        <f>COUNTIFS(Entradas!$A$2:$A$3372,L181,Entradas!$AD$2:$AD$3372,"agenda")</f>
        <v>0</v>
      </c>
      <c r="D181" s="5">
        <f>COUNTIFS(Entradas!$A$2:$A$3372,L181,Entradas!$AD$2:$AD$3372,"agenda",Entradas!$P$2:$P$3372,"completado")</f>
        <v>0</v>
      </c>
      <c r="E181" s="5">
        <f>COUNTIFS(Entradas!$A$2:$A$3372,L181,Entradas!$AD$2:$AD$3372,"agenda",Entradas!$F$2:$F$3372,"interna")</f>
        <v>0</v>
      </c>
      <c r="F181" s="5">
        <f>COUNTIFS(Entradas!$A$2:$A$3372,L181,Entradas!$AD$2:$AD$3372,"agenda",Entradas!$F$2:$F$3372,"abierta a la comunidad")</f>
        <v>0</v>
      </c>
      <c r="G181" s="5">
        <f>COUNTIFS(Entradas!$A$2:$A$3372,L181,Entradas!$AD$2:$AD$3372,"agenda",Entradas!$E$2:$E$3372,"1")</f>
        <v>0</v>
      </c>
      <c r="H181" s="5">
        <f>COUNTIFS(Entradas!$A$2:$A$3372,L181,Entradas!$AD$2:$AD$3372,"agenda",Entradas!$E$2:$E$3372,"2")</f>
        <v>0</v>
      </c>
      <c r="I181" s="5">
        <f>COUNTIFS(Entradas!$A$2:$A$3372,L181,Entradas!$AD$2:$AD$3372,"agenda",Entradas!$E$2:$E$3372,"3")</f>
        <v>0</v>
      </c>
      <c r="J181" s="5">
        <f>COUNTIFS(Entradas!$A$2:$A$3372,L181,Entradas!$AD$2:$AD$3372,"agenda",Entradas!$E$2:$E$3372,"4")</f>
        <v>0</v>
      </c>
      <c r="L181">
        <v>1122</v>
      </c>
      <c r="M181" t="s">
        <v>21551</v>
      </c>
      <c r="N181" t="s">
        <v>21552</v>
      </c>
      <c r="O181" t="s">
        <v>21553</v>
      </c>
      <c r="P181" s="6">
        <v>42507.827002314814</v>
      </c>
      <c r="Q181">
        <v>0</v>
      </c>
      <c r="R181" t="s">
        <v>21551</v>
      </c>
      <c r="S181" t="s">
        <v>21551</v>
      </c>
      <c r="W181" t="s">
        <v>8703</v>
      </c>
      <c r="X181" t="s">
        <v>8704</v>
      </c>
      <c r="Y181" t="s">
        <v>8705</v>
      </c>
      <c r="Z181">
        <v>0</v>
      </c>
      <c r="AA181" t="s">
        <v>8703</v>
      </c>
      <c r="AB181" t="s">
        <v>8706</v>
      </c>
      <c r="AC181">
        <v>0</v>
      </c>
      <c r="AF181" t="s">
        <v>21554</v>
      </c>
      <c r="AG181" t="s">
        <v>8707</v>
      </c>
      <c r="AH181" t="s">
        <v>21555</v>
      </c>
      <c r="AU181" t="s">
        <v>9773</v>
      </c>
      <c r="AV181" t="s">
        <v>8709</v>
      </c>
      <c r="AX181">
        <v>8</v>
      </c>
      <c r="AY181" t="s">
        <v>8710</v>
      </c>
      <c r="BB181" t="s">
        <v>8769</v>
      </c>
      <c r="BC181" t="s">
        <v>8712</v>
      </c>
      <c r="BD181" t="s">
        <v>8875</v>
      </c>
      <c r="BE181" t="s">
        <v>8714</v>
      </c>
      <c r="BF181" t="s">
        <v>8715</v>
      </c>
      <c r="BG181">
        <v>1</v>
      </c>
      <c r="BH181" t="s">
        <v>8716</v>
      </c>
      <c r="BI181">
        <v>0</v>
      </c>
      <c r="BJ181" t="s">
        <v>8717</v>
      </c>
      <c r="BK181">
        <v>1</v>
      </c>
      <c r="BM181" t="s">
        <v>8719</v>
      </c>
      <c r="BV181" t="s">
        <v>21556</v>
      </c>
      <c r="BW181" t="s">
        <v>8721</v>
      </c>
      <c r="BX181" t="s">
        <v>8823</v>
      </c>
      <c r="BY181" t="s">
        <v>8723</v>
      </c>
      <c r="BZ181" t="s">
        <v>8724</v>
      </c>
      <c r="CA181" t="s">
        <v>21557</v>
      </c>
      <c r="CB181" t="s">
        <v>8725</v>
      </c>
      <c r="CC181">
        <v>412229109</v>
      </c>
      <c r="CD181" t="s">
        <v>8726</v>
      </c>
      <c r="CE181" t="s">
        <v>21558</v>
      </c>
      <c r="CF181" t="s">
        <v>8727</v>
      </c>
      <c r="CG181" t="s">
        <v>8825</v>
      </c>
      <c r="CH181" t="s">
        <v>8729</v>
      </c>
      <c r="CJ181" t="s">
        <v>8731</v>
      </c>
      <c r="CK181">
        <v>0</v>
      </c>
      <c r="CL181" t="s">
        <v>8732</v>
      </c>
      <c r="CN181" t="s">
        <v>8733</v>
      </c>
    </row>
    <row r="182" spans="1:92" ht="15.75" customHeight="1" x14ac:dyDescent="0.3">
      <c r="A182" s="5">
        <f>COUNTIFS(Entradas!$A$2:$A$3372,L182,Entradas!$AD$2:$AD$3372,"noticias")</f>
        <v>0</v>
      </c>
      <c r="B182" s="5">
        <f>COUNTIFS(Entradas!$A$2:$A$3372,L182,Entradas!$AD$2:$AD$3372,"materiales")</f>
        <v>1</v>
      </c>
      <c r="C182" s="5">
        <f>COUNTIFS(Entradas!$A$2:$A$3372,L182,Entradas!$AD$2:$AD$3372,"agenda")</f>
        <v>0</v>
      </c>
      <c r="D182" s="5">
        <f>COUNTIFS(Entradas!$A$2:$A$3372,L182,Entradas!$AD$2:$AD$3372,"agenda",Entradas!$P$2:$P$3372,"completado")</f>
        <v>0</v>
      </c>
      <c r="E182" s="5">
        <f>COUNTIFS(Entradas!$A$2:$A$3372,L182,Entradas!$AD$2:$AD$3372,"agenda",Entradas!$F$2:$F$3372,"interna")</f>
        <v>0</v>
      </c>
      <c r="F182" s="5">
        <f>COUNTIFS(Entradas!$A$2:$A$3372,L182,Entradas!$AD$2:$AD$3372,"agenda",Entradas!$F$2:$F$3372,"abierta a la comunidad")</f>
        <v>0</v>
      </c>
      <c r="G182" s="5">
        <f>COUNTIFS(Entradas!$A$2:$A$3372,L182,Entradas!$AD$2:$AD$3372,"agenda",Entradas!$E$2:$E$3372,"1")</f>
        <v>0</v>
      </c>
      <c r="H182" s="5">
        <f>COUNTIFS(Entradas!$A$2:$A$3372,L182,Entradas!$AD$2:$AD$3372,"agenda",Entradas!$E$2:$E$3372,"2")</f>
        <v>0</v>
      </c>
      <c r="I182" s="5">
        <f>COUNTIFS(Entradas!$A$2:$A$3372,L182,Entradas!$AD$2:$AD$3372,"agenda",Entradas!$E$2:$E$3372,"3")</f>
        <v>0</v>
      </c>
      <c r="J182" s="5">
        <f>COUNTIFS(Entradas!$A$2:$A$3372,L182,Entradas!$AD$2:$AD$3372,"agenda",Entradas!$E$2:$E$3372,"4")</f>
        <v>0</v>
      </c>
      <c r="L182">
        <v>443</v>
      </c>
      <c r="M182" t="s">
        <v>21605</v>
      </c>
      <c r="N182" t="s">
        <v>21606</v>
      </c>
      <c r="O182" t="s">
        <v>21607</v>
      </c>
      <c r="P182" s="6">
        <v>42474.075590277775</v>
      </c>
      <c r="Q182">
        <v>0</v>
      </c>
      <c r="R182" t="s">
        <v>21605</v>
      </c>
      <c r="S182" t="s">
        <v>21605</v>
      </c>
      <c r="W182" t="s">
        <v>8703</v>
      </c>
      <c r="X182" t="s">
        <v>8704</v>
      </c>
      <c r="Y182" t="s">
        <v>8705</v>
      </c>
      <c r="Z182">
        <v>0</v>
      </c>
      <c r="AA182" t="s">
        <v>8703</v>
      </c>
      <c r="AB182" t="s">
        <v>8706</v>
      </c>
      <c r="AC182">
        <v>0</v>
      </c>
      <c r="AF182" t="s">
        <v>21608</v>
      </c>
      <c r="AG182" t="s">
        <v>8707</v>
      </c>
      <c r="AH182" t="s">
        <v>21609</v>
      </c>
      <c r="AI182" t="s">
        <v>21610</v>
      </c>
      <c r="AU182" t="s">
        <v>6390</v>
      </c>
      <c r="AV182" t="s">
        <v>8709</v>
      </c>
      <c r="AX182">
        <v>8</v>
      </c>
      <c r="AY182" t="s">
        <v>8710</v>
      </c>
      <c r="BB182" t="s">
        <v>17719</v>
      </c>
      <c r="BC182" t="s">
        <v>8712</v>
      </c>
      <c r="BD182" t="s">
        <v>8713</v>
      </c>
      <c r="BE182" t="s">
        <v>8714</v>
      </c>
      <c r="BF182" t="s">
        <v>8715</v>
      </c>
      <c r="BG182">
        <v>0</v>
      </c>
      <c r="BH182" t="s">
        <v>8716</v>
      </c>
      <c r="BI182">
        <v>0</v>
      </c>
      <c r="BJ182" t="s">
        <v>8717</v>
      </c>
      <c r="BK182">
        <v>0</v>
      </c>
      <c r="BM182" t="s">
        <v>8719</v>
      </c>
      <c r="BV182">
        <v>12027</v>
      </c>
      <c r="BW182" t="s">
        <v>8721</v>
      </c>
      <c r="BX182" t="s">
        <v>8823</v>
      </c>
      <c r="BY182" t="s">
        <v>8723</v>
      </c>
      <c r="BZ182" t="s">
        <v>8724</v>
      </c>
      <c r="CA182" t="s">
        <v>21611</v>
      </c>
      <c r="CB182" t="s">
        <v>8725</v>
      </c>
      <c r="CC182">
        <v>411456</v>
      </c>
      <c r="CD182" t="s">
        <v>8726</v>
      </c>
      <c r="CE182" t="s">
        <v>21612</v>
      </c>
      <c r="CF182" t="s">
        <v>8727</v>
      </c>
      <c r="CG182" t="s">
        <v>8825</v>
      </c>
      <c r="CH182" t="s">
        <v>8729</v>
      </c>
      <c r="CI182" t="s">
        <v>21613</v>
      </c>
      <c r="CJ182" t="s">
        <v>8731</v>
      </c>
      <c r="CK182">
        <v>0</v>
      </c>
      <c r="CL182" t="s">
        <v>8732</v>
      </c>
      <c r="CN182" t="s">
        <v>8733</v>
      </c>
    </row>
    <row r="183" spans="1:92" ht="15.75" customHeight="1" x14ac:dyDescent="0.3">
      <c r="A183" s="5">
        <f>COUNTIFS(Entradas!$A$2:$A$3372,L183,Entradas!$AD$2:$AD$3372,"noticias")</f>
        <v>0</v>
      </c>
      <c r="B183" s="5">
        <f>COUNTIFS(Entradas!$A$2:$A$3372,L183,Entradas!$AD$2:$AD$3372,"materiales")</f>
        <v>0</v>
      </c>
      <c r="C183" s="5">
        <f>COUNTIFS(Entradas!$A$2:$A$3372,L183,Entradas!$AD$2:$AD$3372,"agenda")</f>
        <v>0</v>
      </c>
      <c r="D183" s="5">
        <f>COUNTIFS(Entradas!$A$2:$A$3372,L183,Entradas!$AD$2:$AD$3372,"agenda",Entradas!$P$2:$P$3372,"completado")</f>
        <v>0</v>
      </c>
      <c r="E183" s="5">
        <f>COUNTIFS(Entradas!$A$2:$A$3372,L183,Entradas!$AD$2:$AD$3372,"agenda",Entradas!$F$2:$F$3372,"interna")</f>
        <v>0</v>
      </c>
      <c r="F183" s="5">
        <f>COUNTIFS(Entradas!$A$2:$A$3372,L183,Entradas!$AD$2:$AD$3372,"agenda",Entradas!$F$2:$F$3372,"abierta a la comunidad")</f>
        <v>0</v>
      </c>
      <c r="G183" s="5">
        <f>COUNTIFS(Entradas!$A$2:$A$3372,L183,Entradas!$AD$2:$AD$3372,"agenda",Entradas!$E$2:$E$3372,"1")</f>
        <v>0</v>
      </c>
      <c r="H183" s="5">
        <f>COUNTIFS(Entradas!$A$2:$A$3372,L183,Entradas!$AD$2:$AD$3372,"agenda",Entradas!$E$2:$E$3372,"2")</f>
        <v>0</v>
      </c>
      <c r="I183" s="5">
        <f>COUNTIFS(Entradas!$A$2:$A$3372,L183,Entradas!$AD$2:$AD$3372,"agenda",Entradas!$E$2:$E$3372,"3")</f>
        <v>0</v>
      </c>
      <c r="J183" s="5">
        <f>COUNTIFS(Entradas!$A$2:$A$3372,L183,Entradas!$AD$2:$AD$3372,"agenda",Entradas!$E$2:$E$3372,"4")</f>
        <v>0</v>
      </c>
      <c r="L183">
        <v>1231</v>
      </c>
      <c r="M183" t="s">
        <v>21627</v>
      </c>
      <c r="N183" t="s">
        <v>21628</v>
      </c>
      <c r="O183" t="s">
        <v>21629</v>
      </c>
      <c r="P183" s="6">
        <v>42510.017777777779</v>
      </c>
      <c r="Q183">
        <v>0</v>
      </c>
      <c r="R183" t="s">
        <v>21627</v>
      </c>
      <c r="S183" t="s">
        <v>21627</v>
      </c>
      <c r="W183" t="s">
        <v>8703</v>
      </c>
      <c r="X183" t="s">
        <v>8704</v>
      </c>
      <c r="Y183" t="s">
        <v>8705</v>
      </c>
      <c r="Z183">
        <v>0</v>
      </c>
      <c r="AA183" t="s">
        <v>8703</v>
      </c>
      <c r="AB183" t="s">
        <v>8706</v>
      </c>
      <c r="AC183">
        <v>0</v>
      </c>
      <c r="AF183" t="s">
        <v>21630</v>
      </c>
      <c r="AG183" t="s">
        <v>8707</v>
      </c>
      <c r="AH183" t="s">
        <v>21631</v>
      </c>
      <c r="AU183" t="s">
        <v>9601</v>
      </c>
      <c r="AV183" t="s">
        <v>8709</v>
      </c>
      <c r="AX183">
        <v>8</v>
      </c>
      <c r="AY183" t="s">
        <v>8710</v>
      </c>
      <c r="BB183" t="s">
        <v>14015</v>
      </c>
      <c r="BC183" t="s">
        <v>8712</v>
      </c>
      <c r="BD183" t="s">
        <v>8952</v>
      </c>
      <c r="BE183" t="s">
        <v>8714</v>
      </c>
      <c r="BF183" t="s">
        <v>8715</v>
      </c>
      <c r="BG183">
        <v>0</v>
      </c>
      <c r="BH183" t="s">
        <v>8716</v>
      </c>
      <c r="BI183">
        <v>1</v>
      </c>
      <c r="BJ183" t="s">
        <v>8717</v>
      </c>
      <c r="BK183">
        <v>1</v>
      </c>
      <c r="BL183" s="2" t="s">
        <v>21632</v>
      </c>
      <c r="BM183" t="s">
        <v>8719</v>
      </c>
      <c r="BV183" t="s">
        <v>21633</v>
      </c>
      <c r="BW183" t="s">
        <v>8721</v>
      </c>
      <c r="BX183" t="s">
        <v>8823</v>
      </c>
      <c r="BY183" t="s">
        <v>8723</v>
      </c>
      <c r="BZ183" t="s">
        <v>8724</v>
      </c>
      <c r="CB183" t="s">
        <v>8725</v>
      </c>
      <c r="CC183">
        <v>951488758</v>
      </c>
      <c r="CD183" t="s">
        <v>8726</v>
      </c>
      <c r="CE183" t="s">
        <v>21634</v>
      </c>
      <c r="CF183" t="s">
        <v>8727</v>
      </c>
      <c r="CG183" t="s">
        <v>8728</v>
      </c>
      <c r="CH183" t="s">
        <v>8729</v>
      </c>
      <c r="CI183" t="s">
        <v>21635</v>
      </c>
      <c r="CJ183" t="s">
        <v>8731</v>
      </c>
      <c r="CK183" t="s">
        <v>1783</v>
      </c>
      <c r="CL183" t="s">
        <v>8732</v>
      </c>
      <c r="CM183" t="s">
        <v>21636</v>
      </c>
      <c r="CN183" t="s">
        <v>8733</v>
      </c>
    </row>
    <row r="184" spans="1:92" ht="15.75" customHeight="1" x14ac:dyDescent="0.3">
      <c r="A184" s="5">
        <f>COUNTIFS(Entradas!$A$2:$A$3372,L184,Entradas!$AD$2:$AD$3372,"noticias")</f>
        <v>0</v>
      </c>
      <c r="B184" s="5">
        <f>COUNTIFS(Entradas!$A$2:$A$3372,L184,Entradas!$AD$2:$AD$3372,"materiales")</f>
        <v>0</v>
      </c>
      <c r="C184" s="5">
        <f>COUNTIFS(Entradas!$A$2:$A$3372,L184,Entradas!$AD$2:$AD$3372,"agenda")</f>
        <v>7</v>
      </c>
      <c r="D184" s="5">
        <f>COUNTIFS(Entradas!$A$2:$A$3372,L184,Entradas!$AD$2:$AD$3372,"agenda",Entradas!$P$2:$P$3372,"completado")</f>
        <v>0</v>
      </c>
      <c r="E184" s="5">
        <f>COUNTIFS(Entradas!$A$2:$A$3372,L184,Entradas!$AD$2:$AD$3372,"agenda",Entradas!$F$2:$F$3372,"interna")</f>
        <v>6</v>
      </c>
      <c r="F184" s="5">
        <f>COUNTIFS(Entradas!$A$2:$A$3372,L184,Entradas!$AD$2:$AD$3372,"agenda",Entradas!$F$2:$F$3372,"abierta a la comunidad")</f>
        <v>1</v>
      </c>
      <c r="G184" s="5">
        <f>COUNTIFS(Entradas!$A$2:$A$3372,L184,Entradas!$AD$2:$AD$3372,"agenda",Entradas!$E$2:$E$3372,"1")</f>
        <v>0</v>
      </c>
      <c r="H184" s="5">
        <f>COUNTIFS(Entradas!$A$2:$A$3372,L184,Entradas!$AD$2:$AD$3372,"agenda",Entradas!$E$2:$E$3372,"2")</f>
        <v>1</v>
      </c>
      <c r="I184" s="5">
        <f>COUNTIFS(Entradas!$A$2:$A$3372,L184,Entradas!$AD$2:$AD$3372,"agenda",Entradas!$E$2:$E$3372,"3")</f>
        <v>0</v>
      </c>
      <c r="J184" s="5">
        <f>COUNTIFS(Entradas!$A$2:$A$3372,L184,Entradas!$AD$2:$AD$3372,"agenda",Entradas!$E$2:$E$3372,"4")</f>
        <v>6</v>
      </c>
      <c r="L184">
        <v>441</v>
      </c>
      <c r="M184" t="s">
        <v>21645</v>
      </c>
      <c r="N184" t="s">
        <v>21646</v>
      </c>
      <c r="O184" t="s">
        <v>4206</v>
      </c>
      <c r="P184" s="6">
        <v>42473.969143518516</v>
      </c>
      <c r="Q184">
        <v>0</v>
      </c>
      <c r="R184" t="s">
        <v>21645</v>
      </c>
      <c r="S184" t="s">
        <v>21645</v>
      </c>
      <c r="W184" t="s">
        <v>8703</v>
      </c>
      <c r="X184" t="s">
        <v>8704</v>
      </c>
      <c r="Y184" t="s">
        <v>8705</v>
      </c>
      <c r="Z184">
        <v>0</v>
      </c>
      <c r="AA184" t="s">
        <v>8703</v>
      </c>
      <c r="AB184" t="s">
        <v>8706</v>
      </c>
      <c r="AC184">
        <v>0</v>
      </c>
      <c r="AF184" t="s">
        <v>5069</v>
      </c>
      <c r="AG184" t="s">
        <v>8707</v>
      </c>
      <c r="AH184" t="s">
        <v>21647</v>
      </c>
      <c r="AI184" t="s">
        <v>21648</v>
      </c>
      <c r="AO184" t="s">
        <v>21649</v>
      </c>
      <c r="AU184" t="s">
        <v>362</v>
      </c>
      <c r="AV184" t="s">
        <v>8709</v>
      </c>
      <c r="AX184">
        <v>8</v>
      </c>
      <c r="AY184" t="s">
        <v>8710</v>
      </c>
      <c r="BB184" t="s">
        <v>17132</v>
      </c>
      <c r="BC184" t="s">
        <v>8712</v>
      </c>
      <c r="BD184" t="s">
        <v>8875</v>
      </c>
      <c r="BE184" t="s">
        <v>8714</v>
      </c>
      <c r="BF184" t="s">
        <v>8715</v>
      </c>
      <c r="BG184">
        <v>0</v>
      </c>
      <c r="BH184" t="s">
        <v>8716</v>
      </c>
      <c r="BI184">
        <v>1</v>
      </c>
      <c r="BJ184" t="s">
        <v>8717</v>
      </c>
      <c r="BK184">
        <v>1</v>
      </c>
      <c r="BL184" t="s">
        <v>21650</v>
      </c>
      <c r="BM184" t="s">
        <v>8719</v>
      </c>
      <c r="BV184" t="s">
        <v>21651</v>
      </c>
      <c r="BW184" t="s">
        <v>8721</v>
      </c>
      <c r="BX184" t="s">
        <v>8823</v>
      </c>
      <c r="BY184" t="s">
        <v>8723</v>
      </c>
      <c r="BZ184" t="s">
        <v>8724</v>
      </c>
      <c r="CA184" t="s">
        <v>21652</v>
      </c>
      <c r="CB184" t="s">
        <v>8725</v>
      </c>
      <c r="CC184" t="s">
        <v>21653</v>
      </c>
      <c r="CD184" t="s">
        <v>8726</v>
      </c>
      <c r="CE184" t="s">
        <v>21654</v>
      </c>
      <c r="CF184" t="s">
        <v>8727</v>
      </c>
      <c r="CG184" t="s">
        <v>8825</v>
      </c>
      <c r="CH184" t="s">
        <v>8729</v>
      </c>
      <c r="CI184" t="s">
        <v>21655</v>
      </c>
      <c r="CJ184" t="s">
        <v>8731</v>
      </c>
      <c r="CK184" t="s">
        <v>5497</v>
      </c>
      <c r="CL184" t="s">
        <v>8732</v>
      </c>
      <c r="CM184" t="s">
        <v>21656</v>
      </c>
      <c r="CN184" t="s">
        <v>8733</v>
      </c>
    </row>
    <row r="185" spans="1:92" ht="15.75" customHeight="1" x14ac:dyDescent="0.3">
      <c r="A185" s="5">
        <f>COUNTIFS(Entradas!$A$2:$A$3372,L185,Entradas!$AD$2:$AD$3372,"noticias")</f>
        <v>0</v>
      </c>
      <c r="B185" s="5">
        <f>COUNTIFS(Entradas!$A$2:$A$3372,L185,Entradas!$AD$2:$AD$3372,"materiales")</f>
        <v>0</v>
      </c>
      <c r="C185" s="5">
        <f>COUNTIFS(Entradas!$A$2:$A$3372,L185,Entradas!$AD$2:$AD$3372,"agenda")</f>
        <v>5</v>
      </c>
      <c r="D185" s="5">
        <f>COUNTIFS(Entradas!$A$2:$A$3372,L185,Entradas!$AD$2:$AD$3372,"agenda",Entradas!$P$2:$P$3372,"completado")</f>
        <v>0</v>
      </c>
      <c r="E185" s="5">
        <f>COUNTIFS(Entradas!$A$2:$A$3372,L185,Entradas!$AD$2:$AD$3372,"agenda",Entradas!$F$2:$F$3372,"interna")</f>
        <v>3</v>
      </c>
      <c r="F185" s="5">
        <f>COUNTIFS(Entradas!$A$2:$A$3372,L185,Entradas!$AD$2:$AD$3372,"agenda",Entradas!$F$2:$F$3372,"abierta a la comunidad")</f>
        <v>2</v>
      </c>
      <c r="G185" s="5">
        <f>COUNTIFS(Entradas!$A$2:$A$3372,L185,Entradas!$AD$2:$AD$3372,"agenda",Entradas!$E$2:$E$3372,"1")</f>
        <v>2</v>
      </c>
      <c r="H185" s="5">
        <f>COUNTIFS(Entradas!$A$2:$A$3372,L185,Entradas!$AD$2:$AD$3372,"agenda",Entradas!$E$2:$E$3372,"2")</f>
        <v>1</v>
      </c>
      <c r="I185" s="5">
        <f>COUNTIFS(Entradas!$A$2:$A$3372,L185,Entradas!$AD$2:$AD$3372,"agenda",Entradas!$E$2:$E$3372,"3")</f>
        <v>1</v>
      </c>
      <c r="J185" s="5">
        <f>COUNTIFS(Entradas!$A$2:$A$3372,L185,Entradas!$AD$2:$AD$3372,"agenda",Entradas!$E$2:$E$3372,"4")</f>
        <v>1</v>
      </c>
      <c r="L185">
        <v>965</v>
      </c>
      <c r="M185" t="s">
        <v>21797</v>
      </c>
      <c r="N185" t="s">
        <v>21798</v>
      </c>
      <c r="O185" t="s">
        <v>21799</v>
      </c>
      <c r="P185" s="6">
        <v>42501.827951388892</v>
      </c>
      <c r="Q185">
        <v>0</v>
      </c>
      <c r="R185" t="s">
        <v>21797</v>
      </c>
      <c r="S185" t="s">
        <v>21797</v>
      </c>
      <c r="W185" t="s">
        <v>8703</v>
      </c>
      <c r="X185" t="s">
        <v>8704</v>
      </c>
      <c r="Y185" t="s">
        <v>8705</v>
      </c>
      <c r="Z185">
        <v>0</v>
      </c>
      <c r="AA185" t="s">
        <v>8703</v>
      </c>
      <c r="AB185" t="s">
        <v>8706</v>
      </c>
      <c r="AC185">
        <v>0</v>
      </c>
      <c r="AF185" t="s">
        <v>21800</v>
      </c>
      <c r="AG185" t="s">
        <v>8707</v>
      </c>
      <c r="AH185" t="s">
        <v>21801</v>
      </c>
      <c r="AU185" t="s">
        <v>41</v>
      </c>
      <c r="AV185" t="s">
        <v>8709</v>
      </c>
      <c r="AX185">
        <v>8</v>
      </c>
      <c r="AY185" t="s">
        <v>8710</v>
      </c>
      <c r="BB185" t="s">
        <v>21802</v>
      </c>
      <c r="BC185" t="s">
        <v>8712</v>
      </c>
      <c r="BD185" t="s">
        <v>8780</v>
      </c>
      <c r="BE185" t="s">
        <v>8714</v>
      </c>
      <c r="BF185" t="s">
        <v>8715</v>
      </c>
      <c r="BG185">
        <v>1</v>
      </c>
      <c r="BH185" t="s">
        <v>8716</v>
      </c>
      <c r="BI185">
        <v>0</v>
      </c>
      <c r="BJ185" t="s">
        <v>8717</v>
      </c>
      <c r="BK185">
        <v>1</v>
      </c>
      <c r="BM185" t="s">
        <v>8719</v>
      </c>
      <c r="BV185" t="s">
        <v>21803</v>
      </c>
      <c r="BW185" t="s">
        <v>8721</v>
      </c>
      <c r="BX185" t="s">
        <v>8823</v>
      </c>
      <c r="BY185" t="s">
        <v>8723</v>
      </c>
      <c r="BZ185" t="s">
        <v>8724</v>
      </c>
      <c r="CB185" t="s">
        <v>8725</v>
      </c>
      <c r="CC185" t="s">
        <v>21804</v>
      </c>
      <c r="CD185" t="s">
        <v>8726</v>
      </c>
      <c r="CE185" t="s">
        <v>21805</v>
      </c>
      <c r="CF185" t="s">
        <v>8727</v>
      </c>
      <c r="CG185" t="s">
        <v>8899</v>
      </c>
      <c r="CH185" t="s">
        <v>8729</v>
      </c>
      <c r="CI185" t="s">
        <v>8900</v>
      </c>
      <c r="CJ185" t="s">
        <v>8731</v>
      </c>
      <c r="CK185">
        <v>0</v>
      </c>
      <c r="CL185" t="s">
        <v>8732</v>
      </c>
      <c r="CN185" t="s">
        <v>8733</v>
      </c>
    </row>
    <row r="186" spans="1:92" ht="15.75" customHeight="1" x14ac:dyDescent="0.3">
      <c r="A186" s="5">
        <f>COUNTIFS(Entradas!$A$2:$A$3372,L186,Entradas!$AD$2:$AD$3372,"noticias")</f>
        <v>0</v>
      </c>
      <c r="B186" s="5">
        <f>COUNTIFS(Entradas!$A$2:$A$3372,L186,Entradas!$AD$2:$AD$3372,"materiales")</f>
        <v>0</v>
      </c>
      <c r="C186" s="5">
        <f>COUNTIFS(Entradas!$A$2:$A$3372,L186,Entradas!$AD$2:$AD$3372,"agenda")</f>
        <v>2</v>
      </c>
      <c r="D186" s="5">
        <f>COUNTIFS(Entradas!$A$2:$A$3372,L186,Entradas!$AD$2:$AD$3372,"agenda",Entradas!$P$2:$P$3372,"completado")</f>
        <v>0</v>
      </c>
      <c r="E186" s="5">
        <f>COUNTIFS(Entradas!$A$2:$A$3372,L186,Entradas!$AD$2:$AD$3372,"agenda",Entradas!$F$2:$F$3372,"interna")</f>
        <v>1</v>
      </c>
      <c r="F186" s="5">
        <f>COUNTIFS(Entradas!$A$2:$A$3372,L186,Entradas!$AD$2:$AD$3372,"agenda",Entradas!$F$2:$F$3372,"abierta a la comunidad")</f>
        <v>1</v>
      </c>
      <c r="G186" s="5">
        <f>COUNTIFS(Entradas!$A$2:$A$3372,L186,Entradas!$AD$2:$AD$3372,"agenda",Entradas!$E$2:$E$3372,"1")</f>
        <v>1</v>
      </c>
      <c r="H186" s="5">
        <f>COUNTIFS(Entradas!$A$2:$A$3372,L186,Entradas!$AD$2:$AD$3372,"agenda",Entradas!$E$2:$E$3372,"2")</f>
        <v>0</v>
      </c>
      <c r="I186" s="5">
        <f>COUNTIFS(Entradas!$A$2:$A$3372,L186,Entradas!$AD$2:$AD$3372,"agenda",Entradas!$E$2:$E$3372,"3")</f>
        <v>0</v>
      </c>
      <c r="J186" s="5">
        <f>COUNTIFS(Entradas!$A$2:$A$3372,L186,Entradas!$AD$2:$AD$3372,"agenda",Entradas!$E$2:$E$3372,"4")</f>
        <v>1</v>
      </c>
      <c r="L186">
        <v>1381</v>
      </c>
      <c r="M186" t="s">
        <v>21827</v>
      </c>
      <c r="N186" t="s">
        <v>21828</v>
      </c>
      <c r="O186" t="s">
        <v>21829</v>
      </c>
      <c r="P186" s="6">
        <v>42514.524375000001</v>
      </c>
      <c r="Q186">
        <v>0</v>
      </c>
      <c r="R186" t="s">
        <v>21827</v>
      </c>
      <c r="S186" t="s">
        <v>21827</v>
      </c>
      <c r="W186" t="s">
        <v>8703</v>
      </c>
      <c r="X186" t="s">
        <v>8704</v>
      </c>
      <c r="Y186" t="s">
        <v>8705</v>
      </c>
      <c r="Z186">
        <v>0</v>
      </c>
      <c r="AA186" t="s">
        <v>8703</v>
      </c>
      <c r="AB186" t="s">
        <v>8706</v>
      </c>
      <c r="AC186">
        <v>0</v>
      </c>
      <c r="AF186" t="s">
        <v>5113</v>
      </c>
      <c r="AG186" t="s">
        <v>8707</v>
      </c>
      <c r="AH186" t="s">
        <v>21830</v>
      </c>
      <c r="AU186" t="s">
        <v>5115</v>
      </c>
      <c r="AV186" t="s">
        <v>8709</v>
      </c>
      <c r="AX186">
        <v>8</v>
      </c>
      <c r="AY186" t="s">
        <v>8710</v>
      </c>
      <c r="BB186" t="s">
        <v>9322</v>
      </c>
      <c r="BC186" t="s">
        <v>8712</v>
      </c>
      <c r="BD186" t="s">
        <v>8920</v>
      </c>
      <c r="BE186" t="s">
        <v>8714</v>
      </c>
      <c r="BF186" t="s">
        <v>8715</v>
      </c>
      <c r="BG186">
        <v>1</v>
      </c>
      <c r="BH186" t="s">
        <v>8716</v>
      </c>
      <c r="BI186">
        <v>1</v>
      </c>
      <c r="BJ186" t="s">
        <v>8717</v>
      </c>
      <c r="BK186">
        <v>1</v>
      </c>
      <c r="BL186" s="2" t="s">
        <v>21831</v>
      </c>
      <c r="BM186" t="s">
        <v>8719</v>
      </c>
      <c r="BV186" t="s">
        <v>21832</v>
      </c>
      <c r="BW186" t="s">
        <v>8721</v>
      </c>
      <c r="BX186" t="s">
        <v>8823</v>
      </c>
      <c r="BY186" t="s">
        <v>8723</v>
      </c>
      <c r="BZ186" t="s">
        <v>8724</v>
      </c>
      <c r="CB186" t="s">
        <v>8725</v>
      </c>
      <c r="CC186">
        <v>422531061</v>
      </c>
      <c r="CD186" t="s">
        <v>8726</v>
      </c>
      <c r="CF186" t="s">
        <v>8727</v>
      </c>
      <c r="CG186" t="s">
        <v>8728</v>
      </c>
      <c r="CH186" t="s">
        <v>8729</v>
      </c>
      <c r="CJ186" t="s">
        <v>8731</v>
      </c>
      <c r="CK186" t="s">
        <v>8786</v>
      </c>
      <c r="CL186" t="s">
        <v>8732</v>
      </c>
      <c r="CM186" t="s">
        <v>9193</v>
      </c>
      <c r="CN186" t="s">
        <v>8733</v>
      </c>
    </row>
    <row r="187" spans="1:92" ht="15.75" customHeight="1" x14ac:dyDescent="0.3">
      <c r="A187" s="5">
        <f>COUNTIFS(Entradas!$A$2:$A$3372,L187,Entradas!$AD$2:$AD$3372,"noticias")</f>
        <v>0</v>
      </c>
      <c r="B187" s="5">
        <f>COUNTIFS(Entradas!$A$2:$A$3372,L187,Entradas!$AD$2:$AD$3372,"materiales")</f>
        <v>0</v>
      </c>
      <c r="C187" s="5">
        <f>COUNTIFS(Entradas!$A$2:$A$3372,L187,Entradas!$AD$2:$AD$3372,"agenda")</f>
        <v>0</v>
      </c>
      <c r="D187" s="5">
        <f>COUNTIFS(Entradas!$A$2:$A$3372,L187,Entradas!$AD$2:$AD$3372,"agenda",Entradas!$P$2:$P$3372,"completado")</f>
        <v>0</v>
      </c>
      <c r="E187" s="5">
        <f>COUNTIFS(Entradas!$A$2:$A$3372,L187,Entradas!$AD$2:$AD$3372,"agenda",Entradas!$F$2:$F$3372,"interna")</f>
        <v>0</v>
      </c>
      <c r="F187" s="5">
        <f>COUNTIFS(Entradas!$A$2:$A$3372,L187,Entradas!$AD$2:$AD$3372,"agenda",Entradas!$F$2:$F$3372,"abierta a la comunidad")</f>
        <v>0</v>
      </c>
      <c r="G187" s="5">
        <f>COUNTIFS(Entradas!$A$2:$A$3372,L187,Entradas!$AD$2:$AD$3372,"agenda",Entradas!$E$2:$E$3372,"1")</f>
        <v>0</v>
      </c>
      <c r="H187" s="5">
        <f>COUNTIFS(Entradas!$A$2:$A$3372,L187,Entradas!$AD$2:$AD$3372,"agenda",Entradas!$E$2:$E$3372,"2")</f>
        <v>0</v>
      </c>
      <c r="I187" s="5">
        <f>COUNTIFS(Entradas!$A$2:$A$3372,L187,Entradas!$AD$2:$AD$3372,"agenda",Entradas!$E$2:$E$3372,"3")</f>
        <v>0</v>
      </c>
      <c r="J187" s="5">
        <f>COUNTIFS(Entradas!$A$2:$A$3372,L187,Entradas!$AD$2:$AD$3372,"agenda",Entradas!$E$2:$E$3372,"4")</f>
        <v>0</v>
      </c>
      <c r="L187">
        <v>650</v>
      </c>
      <c r="M187" t="s">
        <v>21902</v>
      </c>
      <c r="N187" t="s">
        <v>21903</v>
      </c>
      <c r="O187" t="s">
        <v>21904</v>
      </c>
      <c r="P187" s="6">
        <v>42485.702060185184</v>
      </c>
      <c r="Q187">
        <v>0</v>
      </c>
      <c r="R187" t="s">
        <v>21902</v>
      </c>
      <c r="S187" t="s">
        <v>21902</v>
      </c>
      <c r="W187" t="s">
        <v>8703</v>
      </c>
      <c r="X187" t="s">
        <v>8704</v>
      </c>
      <c r="Y187" t="s">
        <v>8705</v>
      </c>
      <c r="Z187">
        <v>0</v>
      </c>
      <c r="AA187" t="s">
        <v>8703</v>
      </c>
      <c r="AB187" t="s">
        <v>8706</v>
      </c>
      <c r="AC187">
        <v>0</v>
      </c>
      <c r="AF187" t="s">
        <v>21905</v>
      </c>
      <c r="AG187" t="s">
        <v>8707</v>
      </c>
      <c r="AH187" t="s">
        <v>21906</v>
      </c>
      <c r="AO187" t="s">
        <v>21907</v>
      </c>
      <c r="AU187" t="s">
        <v>21908</v>
      </c>
      <c r="AV187" t="s">
        <v>8709</v>
      </c>
      <c r="AX187">
        <v>8</v>
      </c>
      <c r="AY187" t="s">
        <v>8710</v>
      </c>
      <c r="BB187" t="s">
        <v>8907</v>
      </c>
      <c r="BC187" t="s">
        <v>8712</v>
      </c>
      <c r="BD187" t="s">
        <v>9002</v>
      </c>
      <c r="BE187" t="s">
        <v>8714</v>
      </c>
      <c r="BF187" t="s">
        <v>8715</v>
      </c>
      <c r="BG187">
        <v>0</v>
      </c>
      <c r="BH187" t="s">
        <v>8716</v>
      </c>
      <c r="BI187">
        <v>0</v>
      </c>
      <c r="BJ187" t="s">
        <v>8717</v>
      </c>
      <c r="BK187">
        <v>1</v>
      </c>
      <c r="BL187" t="s">
        <v>21909</v>
      </c>
      <c r="BM187" t="s">
        <v>8719</v>
      </c>
      <c r="BV187">
        <v>5181</v>
      </c>
      <c r="BW187" t="s">
        <v>8721</v>
      </c>
      <c r="BX187" t="s">
        <v>8823</v>
      </c>
      <c r="BY187" t="s">
        <v>8723</v>
      </c>
      <c r="BZ187" t="s">
        <v>8724</v>
      </c>
      <c r="CB187" t="s">
        <v>8725</v>
      </c>
      <c r="CC187">
        <v>957883238</v>
      </c>
      <c r="CD187" t="s">
        <v>8726</v>
      </c>
      <c r="CE187" t="s">
        <v>21910</v>
      </c>
      <c r="CF187" t="s">
        <v>8727</v>
      </c>
      <c r="CG187" t="s">
        <v>8899</v>
      </c>
      <c r="CH187" t="s">
        <v>8729</v>
      </c>
      <c r="CI187" t="s">
        <v>14700</v>
      </c>
      <c r="CJ187" t="s">
        <v>8731</v>
      </c>
      <c r="CK187">
        <v>0</v>
      </c>
      <c r="CL187" t="s">
        <v>8732</v>
      </c>
      <c r="CN187" t="s">
        <v>8733</v>
      </c>
    </row>
    <row r="188" spans="1:92" ht="15.75" customHeight="1" x14ac:dyDescent="0.3">
      <c r="A188" s="5">
        <f>COUNTIFS(Entradas!$A$2:$A$3372,L188,Entradas!$AD$2:$AD$3372,"noticias")</f>
        <v>0</v>
      </c>
      <c r="B188" s="5">
        <f>COUNTIFS(Entradas!$A$2:$A$3372,L188,Entradas!$AD$2:$AD$3372,"materiales")</f>
        <v>0</v>
      </c>
      <c r="C188" s="5">
        <f>COUNTIFS(Entradas!$A$2:$A$3372,L188,Entradas!$AD$2:$AD$3372,"agenda")</f>
        <v>0</v>
      </c>
      <c r="D188" s="5">
        <f>COUNTIFS(Entradas!$A$2:$A$3372,L188,Entradas!$AD$2:$AD$3372,"agenda",Entradas!$P$2:$P$3372,"completado")</f>
        <v>0</v>
      </c>
      <c r="E188" s="5">
        <f>COUNTIFS(Entradas!$A$2:$A$3372,L188,Entradas!$AD$2:$AD$3372,"agenda",Entradas!$F$2:$F$3372,"interna")</f>
        <v>0</v>
      </c>
      <c r="F188" s="5">
        <f>COUNTIFS(Entradas!$A$2:$A$3372,L188,Entradas!$AD$2:$AD$3372,"agenda",Entradas!$F$2:$F$3372,"abierta a la comunidad")</f>
        <v>0</v>
      </c>
      <c r="G188" s="5">
        <f>COUNTIFS(Entradas!$A$2:$A$3372,L188,Entradas!$AD$2:$AD$3372,"agenda",Entradas!$E$2:$E$3372,"1")</f>
        <v>0</v>
      </c>
      <c r="H188" s="5">
        <f>COUNTIFS(Entradas!$A$2:$A$3372,L188,Entradas!$AD$2:$AD$3372,"agenda",Entradas!$E$2:$E$3372,"2")</f>
        <v>0</v>
      </c>
      <c r="I188" s="5">
        <f>COUNTIFS(Entradas!$A$2:$A$3372,L188,Entradas!$AD$2:$AD$3372,"agenda",Entradas!$E$2:$E$3372,"3")</f>
        <v>0</v>
      </c>
      <c r="J188" s="5">
        <f>COUNTIFS(Entradas!$A$2:$A$3372,L188,Entradas!$AD$2:$AD$3372,"agenda",Entradas!$E$2:$E$3372,"4")</f>
        <v>0</v>
      </c>
      <c r="L188">
        <v>930</v>
      </c>
      <c r="M188" t="s">
        <v>22034</v>
      </c>
      <c r="N188" t="s">
        <v>22035</v>
      </c>
      <c r="O188" t="s">
        <v>22036</v>
      </c>
      <c r="P188" s="6">
        <v>42500.639016203706</v>
      </c>
      <c r="Q188">
        <v>0</v>
      </c>
      <c r="R188" t="s">
        <v>22034</v>
      </c>
      <c r="S188" t="s">
        <v>22034</v>
      </c>
      <c r="W188" t="s">
        <v>8703</v>
      </c>
      <c r="X188" t="s">
        <v>8704</v>
      </c>
      <c r="Y188" t="s">
        <v>8705</v>
      </c>
      <c r="Z188">
        <v>0</v>
      </c>
      <c r="AA188" t="s">
        <v>8703</v>
      </c>
      <c r="AB188" t="s">
        <v>8706</v>
      </c>
      <c r="AC188">
        <v>0</v>
      </c>
      <c r="AF188" t="s">
        <v>22037</v>
      </c>
      <c r="AG188" t="s">
        <v>8707</v>
      </c>
      <c r="AH188" t="s">
        <v>22038</v>
      </c>
      <c r="AI188" t="s">
        <v>22039</v>
      </c>
      <c r="AO188" t="s">
        <v>22040</v>
      </c>
      <c r="AU188" t="s">
        <v>41</v>
      </c>
      <c r="AV188" t="s">
        <v>8709</v>
      </c>
      <c r="AX188">
        <v>8</v>
      </c>
      <c r="AY188" t="s">
        <v>8710</v>
      </c>
      <c r="BB188" t="s">
        <v>8907</v>
      </c>
      <c r="BC188" t="s">
        <v>8712</v>
      </c>
      <c r="BD188" t="s">
        <v>9293</v>
      </c>
      <c r="BE188" t="s">
        <v>8714</v>
      </c>
      <c r="BF188" t="s">
        <v>8715</v>
      </c>
      <c r="BG188">
        <v>1</v>
      </c>
      <c r="BH188" t="s">
        <v>8716</v>
      </c>
      <c r="BI188">
        <v>0</v>
      </c>
      <c r="BJ188" t="s">
        <v>8717</v>
      </c>
      <c r="BK188">
        <v>1</v>
      </c>
      <c r="BL188" t="s">
        <v>22041</v>
      </c>
      <c r="BM188" t="s">
        <v>8719</v>
      </c>
      <c r="BV188" t="s">
        <v>22042</v>
      </c>
      <c r="BW188" t="s">
        <v>8721</v>
      </c>
      <c r="BX188" t="s">
        <v>8823</v>
      </c>
      <c r="BY188" t="s">
        <v>8723</v>
      </c>
      <c r="BZ188" t="s">
        <v>8724</v>
      </c>
      <c r="CB188" t="s">
        <v>8725</v>
      </c>
      <c r="CC188" t="s">
        <v>22043</v>
      </c>
      <c r="CD188" t="s">
        <v>8726</v>
      </c>
      <c r="CE188" t="s">
        <v>22044</v>
      </c>
      <c r="CF188" t="s">
        <v>8727</v>
      </c>
      <c r="CG188" t="s">
        <v>8899</v>
      </c>
      <c r="CH188" t="s">
        <v>8729</v>
      </c>
      <c r="CI188" t="s">
        <v>8900</v>
      </c>
      <c r="CJ188" t="s">
        <v>8731</v>
      </c>
      <c r="CK188">
        <v>0</v>
      </c>
      <c r="CL188" t="s">
        <v>8732</v>
      </c>
      <c r="CN188" t="s">
        <v>8733</v>
      </c>
    </row>
    <row r="189" spans="1:92" ht="15.75" customHeight="1" x14ac:dyDescent="0.3">
      <c r="A189" s="5">
        <f>COUNTIFS(Entradas!$A$2:$A$3372,L189,Entradas!$AD$2:$AD$3372,"noticias")</f>
        <v>0</v>
      </c>
      <c r="B189" s="5">
        <f>COUNTIFS(Entradas!$A$2:$A$3372,L189,Entradas!$AD$2:$AD$3372,"materiales")</f>
        <v>0</v>
      </c>
      <c r="C189" s="5">
        <f>COUNTIFS(Entradas!$A$2:$A$3372,L189,Entradas!$AD$2:$AD$3372,"agenda")</f>
        <v>0</v>
      </c>
      <c r="D189" s="5">
        <f>COUNTIFS(Entradas!$A$2:$A$3372,L189,Entradas!$AD$2:$AD$3372,"agenda",Entradas!$P$2:$P$3372,"completado")</f>
        <v>0</v>
      </c>
      <c r="E189" s="5">
        <f>COUNTIFS(Entradas!$A$2:$A$3372,L189,Entradas!$AD$2:$AD$3372,"agenda",Entradas!$F$2:$F$3372,"interna")</f>
        <v>0</v>
      </c>
      <c r="F189" s="5">
        <f>COUNTIFS(Entradas!$A$2:$A$3372,L189,Entradas!$AD$2:$AD$3372,"agenda",Entradas!$F$2:$F$3372,"abierta a la comunidad")</f>
        <v>0</v>
      </c>
      <c r="G189" s="5">
        <f>COUNTIFS(Entradas!$A$2:$A$3372,L189,Entradas!$AD$2:$AD$3372,"agenda",Entradas!$E$2:$E$3372,"1")</f>
        <v>0</v>
      </c>
      <c r="H189" s="5">
        <f>COUNTIFS(Entradas!$A$2:$A$3372,L189,Entradas!$AD$2:$AD$3372,"agenda",Entradas!$E$2:$E$3372,"2")</f>
        <v>0</v>
      </c>
      <c r="I189" s="5">
        <f>COUNTIFS(Entradas!$A$2:$A$3372,L189,Entradas!$AD$2:$AD$3372,"agenda",Entradas!$E$2:$E$3372,"3")</f>
        <v>0</v>
      </c>
      <c r="J189" s="5">
        <f>COUNTIFS(Entradas!$A$2:$A$3372,L189,Entradas!$AD$2:$AD$3372,"agenda",Entradas!$E$2:$E$3372,"4")</f>
        <v>0</v>
      </c>
      <c r="L189">
        <v>874</v>
      </c>
      <c r="M189" t="s">
        <v>22067</v>
      </c>
      <c r="N189" t="s">
        <v>22068</v>
      </c>
      <c r="O189" t="s">
        <v>22069</v>
      </c>
      <c r="P189" s="6">
        <v>42496.697685185187</v>
      </c>
      <c r="Q189">
        <v>0</v>
      </c>
      <c r="R189" t="s">
        <v>22067</v>
      </c>
      <c r="S189" t="s">
        <v>22067</v>
      </c>
      <c r="W189" t="s">
        <v>8703</v>
      </c>
      <c r="X189" t="s">
        <v>8704</v>
      </c>
      <c r="Y189" t="s">
        <v>8705</v>
      </c>
      <c r="Z189">
        <v>0</v>
      </c>
      <c r="AA189" t="s">
        <v>8703</v>
      </c>
      <c r="AB189" t="s">
        <v>8706</v>
      </c>
      <c r="AC189">
        <v>0</v>
      </c>
      <c r="AF189" t="s">
        <v>22070</v>
      </c>
      <c r="AG189" t="s">
        <v>8707</v>
      </c>
      <c r="AH189" t="s">
        <v>22071</v>
      </c>
      <c r="AO189" t="s">
        <v>22072</v>
      </c>
      <c r="AU189" t="s">
        <v>22073</v>
      </c>
      <c r="AV189" t="s">
        <v>8709</v>
      </c>
      <c r="AX189">
        <v>8</v>
      </c>
      <c r="AY189" t="s">
        <v>8710</v>
      </c>
      <c r="BB189" t="s">
        <v>9701</v>
      </c>
      <c r="BC189" t="s">
        <v>8712</v>
      </c>
      <c r="BD189" t="s">
        <v>8920</v>
      </c>
      <c r="BE189" t="s">
        <v>8714</v>
      </c>
      <c r="BF189" t="s">
        <v>8715</v>
      </c>
      <c r="BG189">
        <v>0</v>
      </c>
      <c r="BH189" t="s">
        <v>8716</v>
      </c>
      <c r="BI189">
        <v>1</v>
      </c>
      <c r="BJ189" t="s">
        <v>8717</v>
      </c>
      <c r="BK189">
        <v>1</v>
      </c>
      <c r="BL189" t="s">
        <v>22074</v>
      </c>
      <c r="BM189" t="s">
        <v>8719</v>
      </c>
      <c r="BV189" t="s">
        <v>22075</v>
      </c>
      <c r="BW189" t="s">
        <v>8721</v>
      </c>
      <c r="BX189" t="s">
        <v>8823</v>
      </c>
      <c r="BY189" t="s">
        <v>8723</v>
      </c>
      <c r="BZ189" t="s">
        <v>8724</v>
      </c>
      <c r="CA189" t="s">
        <v>22076</v>
      </c>
      <c r="CB189" t="s">
        <v>8725</v>
      </c>
      <c r="CD189" t="s">
        <v>8726</v>
      </c>
      <c r="CE189" t="s">
        <v>22077</v>
      </c>
      <c r="CF189" t="s">
        <v>8727</v>
      </c>
      <c r="CG189" t="s">
        <v>8825</v>
      </c>
      <c r="CH189" t="s">
        <v>8729</v>
      </c>
      <c r="CJ189" t="s">
        <v>8731</v>
      </c>
      <c r="CK189" t="s">
        <v>5497</v>
      </c>
      <c r="CL189" t="s">
        <v>8732</v>
      </c>
      <c r="CM189" t="s">
        <v>22078</v>
      </c>
      <c r="CN189" t="s">
        <v>8733</v>
      </c>
    </row>
    <row r="190" spans="1:92" ht="15.75" customHeight="1" x14ac:dyDescent="0.3">
      <c r="A190" s="5">
        <f>COUNTIFS(Entradas!$A$2:$A$3372,L190,Entradas!$AD$2:$AD$3372,"noticias")</f>
        <v>0</v>
      </c>
      <c r="B190" s="5">
        <f>COUNTIFS(Entradas!$A$2:$A$3372,L190,Entradas!$AD$2:$AD$3372,"materiales")</f>
        <v>0</v>
      </c>
      <c r="C190" s="5">
        <f>COUNTIFS(Entradas!$A$2:$A$3372,L190,Entradas!$AD$2:$AD$3372,"agenda")</f>
        <v>3</v>
      </c>
      <c r="D190" s="5">
        <f>COUNTIFS(Entradas!$A$2:$A$3372,L190,Entradas!$AD$2:$AD$3372,"agenda",Entradas!$P$2:$P$3372,"completado")</f>
        <v>0</v>
      </c>
      <c r="E190" s="5">
        <f>COUNTIFS(Entradas!$A$2:$A$3372,L190,Entradas!$AD$2:$AD$3372,"agenda",Entradas!$F$2:$F$3372,"interna")</f>
        <v>3</v>
      </c>
      <c r="F190" s="5">
        <f>COUNTIFS(Entradas!$A$2:$A$3372,L190,Entradas!$AD$2:$AD$3372,"agenda",Entradas!$F$2:$F$3372,"abierta a la comunidad")</f>
        <v>0</v>
      </c>
      <c r="G190" s="5">
        <f>COUNTIFS(Entradas!$A$2:$A$3372,L190,Entradas!$AD$2:$AD$3372,"agenda",Entradas!$E$2:$E$3372,"1")</f>
        <v>1</v>
      </c>
      <c r="H190" s="5">
        <f>COUNTIFS(Entradas!$A$2:$A$3372,L190,Entradas!$AD$2:$AD$3372,"agenda",Entradas!$E$2:$E$3372,"2")</f>
        <v>2</v>
      </c>
      <c r="I190" s="5">
        <f>COUNTIFS(Entradas!$A$2:$A$3372,L190,Entradas!$AD$2:$AD$3372,"agenda",Entradas!$E$2:$E$3372,"3")</f>
        <v>0</v>
      </c>
      <c r="J190" s="5">
        <f>COUNTIFS(Entradas!$A$2:$A$3372,L190,Entradas!$AD$2:$AD$3372,"agenda",Entradas!$E$2:$E$3372,"4")</f>
        <v>0</v>
      </c>
      <c r="L190">
        <v>1368</v>
      </c>
      <c r="M190" t="s">
        <v>8816</v>
      </c>
      <c r="N190" t="s">
        <v>8817</v>
      </c>
      <c r="O190" t="s">
        <v>8818</v>
      </c>
      <c r="P190" s="6">
        <v>42513.881747685184</v>
      </c>
      <c r="Q190">
        <v>0</v>
      </c>
      <c r="R190" t="s">
        <v>8816</v>
      </c>
      <c r="S190" t="s">
        <v>8816</v>
      </c>
      <c r="W190" t="s">
        <v>8703</v>
      </c>
      <c r="X190" t="s">
        <v>8704</v>
      </c>
      <c r="Y190" t="s">
        <v>8705</v>
      </c>
      <c r="Z190">
        <v>0</v>
      </c>
      <c r="AA190" t="s">
        <v>8703</v>
      </c>
      <c r="AB190" t="s">
        <v>8706</v>
      </c>
      <c r="AC190">
        <v>0</v>
      </c>
      <c r="AF190" t="s">
        <v>8819</v>
      </c>
      <c r="AG190" t="s">
        <v>8707</v>
      </c>
      <c r="AH190" t="s">
        <v>8820</v>
      </c>
      <c r="AU190" t="s">
        <v>93</v>
      </c>
      <c r="AV190" t="s">
        <v>8709</v>
      </c>
      <c r="AX190">
        <v>9</v>
      </c>
      <c r="AY190" t="s">
        <v>8710</v>
      </c>
      <c r="BB190" t="s">
        <v>8821</v>
      </c>
      <c r="BC190" t="s">
        <v>8712</v>
      </c>
      <c r="BD190" t="s">
        <v>8713</v>
      </c>
      <c r="BE190" t="s">
        <v>8714</v>
      </c>
      <c r="BF190" t="s">
        <v>8715</v>
      </c>
      <c r="BG190">
        <v>0</v>
      </c>
      <c r="BH190" t="s">
        <v>8716</v>
      </c>
      <c r="BI190">
        <v>0</v>
      </c>
      <c r="BJ190" t="s">
        <v>8717</v>
      </c>
      <c r="BK190">
        <v>1</v>
      </c>
      <c r="BL190" s="2" t="s">
        <v>8822</v>
      </c>
      <c r="BM190" t="s">
        <v>8719</v>
      </c>
      <c r="BV190">
        <v>20274</v>
      </c>
      <c r="BW190" t="s">
        <v>8721</v>
      </c>
      <c r="BX190" t="s">
        <v>8823</v>
      </c>
      <c r="BY190" t="s">
        <v>8723</v>
      </c>
      <c r="BZ190" t="s">
        <v>8724</v>
      </c>
      <c r="CB190" t="s">
        <v>8725</v>
      </c>
      <c r="CC190">
        <v>452376908</v>
      </c>
      <c r="CD190" t="s">
        <v>8726</v>
      </c>
      <c r="CE190" t="s">
        <v>8824</v>
      </c>
      <c r="CF190" t="s">
        <v>8727</v>
      </c>
      <c r="CG190" t="s">
        <v>8825</v>
      </c>
      <c r="CH190" t="s">
        <v>8729</v>
      </c>
      <c r="CI190" t="s">
        <v>8826</v>
      </c>
      <c r="CJ190" t="s">
        <v>8731</v>
      </c>
      <c r="CK190">
        <v>0</v>
      </c>
      <c r="CL190" t="s">
        <v>8732</v>
      </c>
      <c r="CN190" t="s">
        <v>8733</v>
      </c>
    </row>
    <row r="191" spans="1:92" ht="15.75" customHeight="1" x14ac:dyDescent="0.3">
      <c r="A191" s="5">
        <f>COUNTIFS(Entradas!$A$2:$A$3372,L191,Entradas!$AD$2:$AD$3372,"noticias")</f>
        <v>0</v>
      </c>
      <c r="B191" s="5">
        <f>COUNTIFS(Entradas!$A$2:$A$3372,L191,Entradas!$AD$2:$AD$3372,"materiales")</f>
        <v>0</v>
      </c>
      <c r="C191" s="5">
        <f>COUNTIFS(Entradas!$A$2:$A$3372,L191,Entradas!$AD$2:$AD$3372,"agenda")</f>
        <v>0</v>
      </c>
      <c r="D191" s="5">
        <f>COUNTIFS(Entradas!$A$2:$A$3372,L191,Entradas!$AD$2:$AD$3372,"agenda",Entradas!$P$2:$P$3372,"completado")</f>
        <v>0</v>
      </c>
      <c r="E191" s="5">
        <f>COUNTIFS(Entradas!$A$2:$A$3372,L191,Entradas!$AD$2:$AD$3372,"agenda",Entradas!$F$2:$F$3372,"interna")</f>
        <v>0</v>
      </c>
      <c r="F191" s="5">
        <f>COUNTIFS(Entradas!$A$2:$A$3372,L191,Entradas!$AD$2:$AD$3372,"agenda",Entradas!$F$2:$F$3372,"abierta a la comunidad")</f>
        <v>0</v>
      </c>
      <c r="G191" s="5">
        <f>COUNTIFS(Entradas!$A$2:$A$3372,L191,Entradas!$AD$2:$AD$3372,"agenda",Entradas!$E$2:$E$3372,"1")</f>
        <v>0</v>
      </c>
      <c r="H191" s="5">
        <f>COUNTIFS(Entradas!$A$2:$A$3372,L191,Entradas!$AD$2:$AD$3372,"agenda",Entradas!$E$2:$E$3372,"2")</f>
        <v>0</v>
      </c>
      <c r="I191" s="5">
        <f>COUNTIFS(Entradas!$A$2:$A$3372,L191,Entradas!$AD$2:$AD$3372,"agenda",Entradas!$E$2:$E$3372,"3")</f>
        <v>0</v>
      </c>
      <c r="J191" s="5">
        <f>COUNTIFS(Entradas!$A$2:$A$3372,L191,Entradas!$AD$2:$AD$3372,"agenda",Entradas!$E$2:$E$3372,"4")</f>
        <v>0</v>
      </c>
      <c r="L191">
        <v>266</v>
      </c>
      <c r="M191" t="s">
        <v>9317</v>
      </c>
      <c r="N191" t="s">
        <v>9318</v>
      </c>
      <c r="O191" t="s">
        <v>9319</v>
      </c>
      <c r="P191" s="6">
        <v>42464.632708333331</v>
      </c>
      <c r="Q191">
        <v>0</v>
      </c>
      <c r="R191" t="s">
        <v>9317</v>
      </c>
      <c r="S191" t="s">
        <v>9317</v>
      </c>
      <c r="W191" t="s">
        <v>8703</v>
      </c>
      <c r="X191" t="s">
        <v>8704</v>
      </c>
      <c r="Y191" t="s">
        <v>8705</v>
      </c>
      <c r="Z191">
        <v>0</v>
      </c>
      <c r="AA191" t="s">
        <v>8703</v>
      </c>
      <c r="AB191" t="s">
        <v>8706</v>
      </c>
      <c r="AC191">
        <v>0</v>
      </c>
      <c r="AF191" t="s">
        <v>9320</v>
      </c>
      <c r="AG191" t="s">
        <v>8707</v>
      </c>
      <c r="AH191" t="s">
        <v>9321</v>
      </c>
      <c r="AU191" t="s">
        <v>1822</v>
      </c>
      <c r="AV191" t="s">
        <v>8709</v>
      </c>
      <c r="AX191">
        <v>9</v>
      </c>
      <c r="AY191" t="s">
        <v>8710</v>
      </c>
      <c r="BB191" t="s">
        <v>9322</v>
      </c>
      <c r="BC191" t="s">
        <v>8712</v>
      </c>
      <c r="BD191" t="s">
        <v>8920</v>
      </c>
      <c r="BE191" t="s">
        <v>8714</v>
      </c>
      <c r="BF191" t="s">
        <v>8715</v>
      </c>
      <c r="BG191">
        <v>1</v>
      </c>
      <c r="BH191" t="s">
        <v>8716</v>
      </c>
      <c r="BI191">
        <v>1</v>
      </c>
      <c r="BJ191" t="s">
        <v>8717</v>
      </c>
      <c r="BK191">
        <v>1</v>
      </c>
      <c r="BL191" s="2" t="s">
        <v>9323</v>
      </c>
      <c r="BM191" t="s">
        <v>8719</v>
      </c>
      <c r="BV191" t="s">
        <v>9324</v>
      </c>
      <c r="BW191" t="s">
        <v>8721</v>
      </c>
      <c r="BX191" t="s">
        <v>8823</v>
      </c>
      <c r="BY191" t="s">
        <v>8723</v>
      </c>
      <c r="BZ191" t="s">
        <v>8724</v>
      </c>
      <c r="CA191" t="s">
        <v>9325</v>
      </c>
      <c r="CB191" t="s">
        <v>8725</v>
      </c>
      <c r="CD191" t="s">
        <v>8726</v>
      </c>
      <c r="CE191" t="s">
        <v>9326</v>
      </c>
      <c r="CF191" t="s">
        <v>8727</v>
      </c>
      <c r="CG191" t="s">
        <v>8728</v>
      </c>
      <c r="CH191" t="s">
        <v>8729</v>
      </c>
      <c r="CI191" t="s">
        <v>9327</v>
      </c>
      <c r="CJ191" t="s">
        <v>8731</v>
      </c>
      <c r="CK191" t="s">
        <v>1905</v>
      </c>
      <c r="CL191" t="s">
        <v>8732</v>
      </c>
      <c r="CM191" t="s">
        <v>9328</v>
      </c>
      <c r="CN191" t="s">
        <v>8733</v>
      </c>
    </row>
    <row r="192" spans="1:92" ht="15.75" customHeight="1" x14ac:dyDescent="0.3">
      <c r="A192" s="5">
        <f>COUNTIFS(Entradas!$A$2:$A$3372,L192,Entradas!$AD$2:$AD$3372,"noticias")</f>
        <v>0</v>
      </c>
      <c r="B192" s="5">
        <f>COUNTIFS(Entradas!$A$2:$A$3372,L192,Entradas!$AD$2:$AD$3372,"materiales")</f>
        <v>0</v>
      </c>
      <c r="C192" s="5">
        <f>COUNTIFS(Entradas!$A$2:$A$3372,L192,Entradas!$AD$2:$AD$3372,"agenda")</f>
        <v>4</v>
      </c>
      <c r="D192" s="5">
        <f>COUNTIFS(Entradas!$A$2:$A$3372,L192,Entradas!$AD$2:$AD$3372,"agenda",Entradas!$P$2:$P$3372,"completado")</f>
        <v>4</v>
      </c>
      <c r="E192" s="5">
        <f>COUNTIFS(Entradas!$A$2:$A$3372,L192,Entradas!$AD$2:$AD$3372,"agenda",Entradas!$F$2:$F$3372,"interna")</f>
        <v>1</v>
      </c>
      <c r="F192" s="5">
        <f>COUNTIFS(Entradas!$A$2:$A$3372,L192,Entradas!$AD$2:$AD$3372,"agenda",Entradas!$F$2:$F$3372,"abierta a la comunidad")</f>
        <v>3</v>
      </c>
      <c r="G192" s="5">
        <f>COUNTIFS(Entradas!$A$2:$A$3372,L192,Entradas!$AD$2:$AD$3372,"agenda",Entradas!$E$2:$E$3372,"1")</f>
        <v>0</v>
      </c>
      <c r="H192" s="5">
        <f>COUNTIFS(Entradas!$A$2:$A$3372,L192,Entradas!$AD$2:$AD$3372,"agenda",Entradas!$E$2:$E$3372,"2")</f>
        <v>1</v>
      </c>
      <c r="I192" s="5">
        <f>COUNTIFS(Entradas!$A$2:$A$3372,L192,Entradas!$AD$2:$AD$3372,"agenda",Entradas!$E$2:$E$3372,"3")</f>
        <v>1</v>
      </c>
      <c r="J192" s="5">
        <f>COUNTIFS(Entradas!$A$2:$A$3372,L192,Entradas!$AD$2:$AD$3372,"agenda",Entradas!$E$2:$E$3372,"4")</f>
        <v>2</v>
      </c>
      <c r="L192">
        <v>1272</v>
      </c>
      <c r="M192" t="s">
        <v>9329</v>
      </c>
      <c r="N192" t="s">
        <v>9330</v>
      </c>
      <c r="O192" t="s">
        <v>9331</v>
      </c>
      <c r="P192" s="6">
        <v>42510.767337962963</v>
      </c>
      <c r="Q192">
        <v>0</v>
      </c>
      <c r="R192" t="s">
        <v>9329</v>
      </c>
      <c r="S192" t="s">
        <v>9329</v>
      </c>
      <c r="W192" t="s">
        <v>8703</v>
      </c>
      <c r="X192" t="s">
        <v>8704</v>
      </c>
      <c r="Y192" t="s">
        <v>8705</v>
      </c>
      <c r="Z192">
        <v>0</v>
      </c>
      <c r="AA192" t="s">
        <v>8703</v>
      </c>
      <c r="AB192" t="s">
        <v>8706</v>
      </c>
      <c r="AC192">
        <v>0</v>
      </c>
      <c r="AF192" t="s">
        <v>9273</v>
      </c>
      <c r="AG192" t="s">
        <v>8707</v>
      </c>
      <c r="AH192" t="s">
        <v>9332</v>
      </c>
      <c r="AI192" t="s">
        <v>9333</v>
      </c>
      <c r="AU192" t="s">
        <v>9334</v>
      </c>
      <c r="AV192" t="s">
        <v>8709</v>
      </c>
      <c r="AX192">
        <v>9</v>
      </c>
      <c r="AY192" t="s">
        <v>8710</v>
      </c>
      <c r="BB192" t="s">
        <v>9037</v>
      </c>
      <c r="BC192" t="s">
        <v>8712</v>
      </c>
      <c r="BD192" t="s">
        <v>8952</v>
      </c>
      <c r="BE192" t="s">
        <v>8714</v>
      </c>
      <c r="BF192" t="s">
        <v>8715</v>
      </c>
      <c r="BG192">
        <v>1</v>
      </c>
      <c r="BH192" t="s">
        <v>8716</v>
      </c>
      <c r="BI192">
        <v>0</v>
      </c>
      <c r="BJ192" t="s">
        <v>8717</v>
      </c>
      <c r="BK192">
        <v>1</v>
      </c>
      <c r="BL192" t="s">
        <v>9335</v>
      </c>
      <c r="BM192" t="s">
        <v>8719</v>
      </c>
      <c r="BV192" t="s">
        <v>9274</v>
      </c>
      <c r="BW192" t="s">
        <v>8721</v>
      </c>
      <c r="BX192" t="s">
        <v>8823</v>
      </c>
      <c r="BY192" t="s">
        <v>8723</v>
      </c>
      <c r="BZ192" t="s">
        <v>8724</v>
      </c>
      <c r="CA192" t="s">
        <v>9336</v>
      </c>
      <c r="CB192" t="s">
        <v>8725</v>
      </c>
      <c r="CC192" t="s">
        <v>9337</v>
      </c>
      <c r="CD192" t="s">
        <v>8726</v>
      </c>
      <c r="CE192" t="s">
        <v>9270</v>
      </c>
      <c r="CF192" t="s">
        <v>8727</v>
      </c>
      <c r="CG192" t="s">
        <v>8728</v>
      </c>
      <c r="CH192" t="s">
        <v>8729</v>
      </c>
      <c r="CI192" t="s">
        <v>8835</v>
      </c>
      <c r="CJ192" t="s">
        <v>8731</v>
      </c>
      <c r="CK192">
        <v>0</v>
      </c>
      <c r="CL192" t="s">
        <v>8732</v>
      </c>
      <c r="CN192" t="s">
        <v>8733</v>
      </c>
    </row>
    <row r="193" spans="1:92" ht="15.75" customHeight="1" x14ac:dyDescent="0.3">
      <c r="A193" s="5">
        <f>COUNTIFS(Entradas!$A$2:$A$3372,L193,Entradas!$AD$2:$AD$3372,"noticias")</f>
        <v>1</v>
      </c>
      <c r="B193" s="5">
        <f>COUNTIFS(Entradas!$A$2:$A$3372,L193,Entradas!$AD$2:$AD$3372,"materiales")</f>
        <v>1</v>
      </c>
      <c r="C193" s="5">
        <f>COUNTIFS(Entradas!$A$2:$A$3372,L193,Entradas!$AD$2:$AD$3372,"agenda")</f>
        <v>7</v>
      </c>
      <c r="D193" s="5">
        <f>COUNTIFS(Entradas!$A$2:$A$3372,L193,Entradas!$AD$2:$AD$3372,"agenda",Entradas!$P$2:$P$3372,"completado")</f>
        <v>7</v>
      </c>
      <c r="E193" s="5">
        <f>COUNTIFS(Entradas!$A$2:$A$3372,L193,Entradas!$AD$2:$AD$3372,"agenda",Entradas!$F$2:$F$3372,"interna")</f>
        <v>3</v>
      </c>
      <c r="F193" s="5">
        <f>COUNTIFS(Entradas!$A$2:$A$3372,L193,Entradas!$AD$2:$AD$3372,"agenda",Entradas!$F$2:$F$3372,"abierta a la comunidad")</f>
        <v>4</v>
      </c>
      <c r="G193" s="5">
        <f>COUNTIFS(Entradas!$A$2:$A$3372,L193,Entradas!$AD$2:$AD$3372,"agenda",Entradas!$E$2:$E$3372,"1")</f>
        <v>2</v>
      </c>
      <c r="H193" s="5">
        <f>COUNTIFS(Entradas!$A$2:$A$3372,L193,Entradas!$AD$2:$AD$3372,"agenda",Entradas!$E$2:$E$3372,"2")</f>
        <v>1</v>
      </c>
      <c r="I193" s="5">
        <f>COUNTIFS(Entradas!$A$2:$A$3372,L193,Entradas!$AD$2:$AD$3372,"agenda",Entradas!$E$2:$E$3372,"3")</f>
        <v>1</v>
      </c>
      <c r="J193" s="5">
        <f>COUNTIFS(Entradas!$A$2:$A$3372,L193,Entradas!$AD$2:$AD$3372,"agenda",Entradas!$E$2:$E$3372,"4")</f>
        <v>3</v>
      </c>
      <c r="L193">
        <v>778</v>
      </c>
      <c r="M193" t="s">
        <v>9621</v>
      </c>
      <c r="N193" t="s">
        <v>9622</v>
      </c>
      <c r="O193" t="s">
        <v>833</v>
      </c>
      <c r="P193" s="6">
        <v>42493.657824074071</v>
      </c>
      <c r="Q193">
        <v>0</v>
      </c>
      <c r="R193" t="s">
        <v>9621</v>
      </c>
      <c r="S193" t="s">
        <v>9621</v>
      </c>
      <c r="W193" t="s">
        <v>8703</v>
      </c>
      <c r="X193" t="s">
        <v>8704</v>
      </c>
      <c r="Y193" t="s">
        <v>8705</v>
      </c>
      <c r="Z193">
        <v>0</v>
      </c>
      <c r="AA193" t="s">
        <v>8703</v>
      </c>
      <c r="AB193" t="s">
        <v>8706</v>
      </c>
      <c r="AC193">
        <v>0</v>
      </c>
      <c r="AF193" t="s">
        <v>9623</v>
      </c>
      <c r="AG193" t="s">
        <v>8707</v>
      </c>
      <c r="AH193" t="s">
        <v>9624</v>
      </c>
      <c r="AI193" t="s">
        <v>9625</v>
      </c>
      <c r="AO193" t="s">
        <v>9626</v>
      </c>
      <c r="AU193" t="s">
        <v>1822</v>
      </c>
      <c r="AV193" t="s">
        <v>8709</v>
      </c>
      <c r="AX193">
        <v>9</v>
      </c>
      <c r="AY193" t="s">
        <v>8710</v>
      </c>
      <c r="BB193" t="s">
        <v>9627</v>
      </c>
      <c r="BC193" t="s">
        <v>8712</v>
      </c>
      <c r="BD193" t="s">
        <v>8875</v>
      </c>
      <c r="BE193" t="s">
        <v>8714</v>
      </c>
      <c r="BF193" t="s">
        <v>8715</v>
      </c>
      <c r="BG193">
        <v>1</v>
      </c>
      <c r="BH193" t="s">
        <v>8716</v>
      </c>
      <c r="BI193">
        <v>0</v>
      </c>
      <c r="BJ193" t="s">
        <v>8717</v>
      </c>
      <c r="BK193">
        <v>1</v>
      </c>
      <c r="BL193" s="2" t="s">
        <v>9628</v>
      </c>
      <c r="BM193" t="s">
        <v>8719</v>
      </c>
      <c r="BV193" t="s">
        <v>9629</v>
      </c>
      <c r="BW193" t="s">
        <v>8721</v>
      </c>
      <c r="BX193" t="s">
        <v>8823</v>
      </c>
      <c r="BY193" t="s">
        <v>8723</v>
      </c>
      <c r="BZ193" t="s">
        <v>8724</v>
      </c>
      <c r="CA193" t="s">
        <v>9630</v>
      </c>
      <c r="CB193" t="s">
        <v>8725</v>
      </c>
      <c r="CC193">
        <v>452625668</v>
      </c>
      <c r="CD193" t="s">
        <v>8726</v>
      </c>
      <c r="CE193" t="s">
        <v>9631</v>
      </c>
      <c r="CF193" t="s">
        <v>8727</v>
      </c>
      <c r="CG193" t="s">
        <v>8786</v>
      </c>
      <c r="CH193" t="s">
        <v>8729</v>
      </c>
      <c r="CI193" t="s">
        <v>9375</v>
      </c>
      <c r="CJ193" t="s">
        <v>8731</v>
      </c>
      <c r="CK193" t="s">
        <v>1905</v>
      </c>
      <c r="CL193" t="s">
        <v>8732</v>
      </c>
      <c r="CM193" t="s">
        <v>9632</v>
      </c>
      <c r="CN193" t="s">
        <v>8733</v>
      </c>
    </row>
    <row r="194" spans="1:92" ht="15.75" customHeight="1" x14ac:dyDescent="0.3">
      <c r="A194" s="5">
        <f>COUNTIFS(Entradas!$A$2:$A$3372,L194,Entradas!$AD$2:$AD$3372,"noticias")</f>
        <v>0</v>
      </c>
      <c r="B194" s="5">
        <f>COUNTIFS(Entradas!$A$2:$A$3372,L194,Entradas!$AD$2:$AD$3372,"materiales")</f>
        <v>0</v>
      </c>
      <c r="C194" s="5">
        <f>COUNTIFS(Entradas!$A$2:$A$3372,L194,Entradas!$AD$2:$AD$3372,"agenda")</f>
        <v>0</v>
      </c>
      <c r="D194" s="5">
        <f>COUNTIFS(Entradas!$A$2:$A$3372,L194,Entradas!$AD$2:$AD$3372,"agenda",Entradas!$P$2:$P$3372,"completado")</f>
        <v>0</v>
      </c>
      <c r="E194" s="5">
        <f>COUNTIFS(Entradas!$A$2:$A$3372,L194,Entradas!$AD$2:$AD$3372,"agenda",Entradas!$F$2:$F$3372,"interna")</f>
        <v>0</v>
      </c>
      <c r="F194" s="5">
        <f>COUNTIFS(Entradas!$A$2:$A$3372,L194,Entradas!$AD$2:$AD$3372,"agenda",Entradas!$F$2:$F$3372,"abierta a la comunidad")</f>
        <v>0</v>
      </c>
      <c r="G194" s="5">
        <f>COUNTIFS(Entradas!$A$2:$A$3372,L194,Entradas!$AD$2:$AD$3372,"agenda",Entradas!$E$2:$E$3372,"1")</f>
        <v>0</v>
      </c>
      <c r="H194" s="5">
        <f>COUNTIFS(Entradas!$A$2:$A$3372,L194,Entradas!$AD$2:$AD$3372,"agenda",Entradas!$E$2:$E$3372,"2")</f>
        <v>0</v>
      </c>
      <c r="I194" s="5">
        <f>COUNTIFS(Entradas!$A$2:$A$3372,L194,Entradas!$AD$2:$AD$3372,"agenda",Entradas!$E$2:$E$3372,"3")</f>
        <v>0</v>
      </c>
      <c r="J194" s="5">
        <f>COUNTIFS(Entradas!$A$2:$A$3372,L194,Entradas!$AD$2:$AD$3372,"agenda",Entradas!$E$2:$E$3372,"4")</f>
        <v>0</v>
      </c>
      <c r="L194">
        <v>1142</v>
      </c>
      <c r="M194" t="s">
        <v>9964</v>
      </c>
      <c r="N194" t="s">
        <v>9965</v>
      </c>
      <c r="O194" t="s">
        <v>9966</v>
      </c>
      <c r="P194" s="6">
        <v>42508.1483912037</v>
      </c>
      <c r="Q194">
        <v>0</v>
      </c>
      <c r="R194" t="s">
        <v>9964</v>
      </c>
      <c r="S194" t="s">
        <v>9964</v>
      </c>
      <c r="W194" t="s">
        <v>8703</v>
      </c>
      <c r="X194" t="s">
        <v>8704</v>
      </c>
      <c r="Y194" t="s">
        <v>8705</v>
      </c>
      <c r="Z194">
        <v>0</v>
      </c>
      <c r="AA194" t="s">
        <v>8703</v>
      </c>
      <c r="AB194" t="s">
        <v>8706</v>
      </c>
      <c r="AC194">
        <v>0</v>
      </c>
      <c r="AF194" t="s">
        <v>9967</v>
      </c>
      <c r="AG194" t="s">
        <v>8707</v>
      </c>
      <c r="AH194" t="s">
        <v>9968</v>
      </c>
      <c r="AI194" t="s">
        <v>9969</v>
      </c>
      <c r="AO194" t="s">
        <v>9970</v>
      </c>
      <c r="AU194" t="s">
        <v>883</v>
      </c>
      <c r="AV194" t="s">
        <v>8709</v>
      </c>
      <c r="AX194">
        <v>9</v>
      </c>
      <c r="AY194" t="s">
        <v>8710</v>
      </c>
      <c r="BB194" t="s">
        <v>9344</v>
      </c>
      <c r="BC194" t="s">
        <v>8712</v>
      </c>
      <c r="BD194" t="s">
        <v>9122</v>
      </c>
      <c r="BE194" t="s">
        <v>8714</v>
      </c>
      <c r="BF194" t="s">
        <v>8715</v>
      </c>
      <c r="BG194">
        <v>0</v>
      </c>
      <c r="BH194" t="s">
        <v>8716</v>
      </c>
      <c r="BI194">
        <v>0</v>
      </c>
      <c r="BJ194" t="s">
        <v>8717</v>
      </c>
      <c r="BK194">
        <v>1</v>
      </c>
      <c r="BL194" s="2" t="s">
        <v>9971</v>
      </c>
      <c r="BM194" t="s">
        <v>8719</v>
      </c>
      <c r="BV194">
        <v>5729</v>
      </c>
      <c r="BW194" t="s">
        <v>8721</v>
      </c>
      <c r="BX194" t="s">
        <v>8823</v>
      </c>
      <c r="BY194" t="s">
        <v>8723</v>
      </c>
      <c r="BZ194" t="s">
        <v>8724</v>
      </c>
      <c r="CB194" t="s">
        <v>8725</v>
      </c>
      <c r="CD194" t="s">
        <v>8726</v>
      </c>
      <c r="CE194" t="s">
        <v>9972</v>
      </c>
      <c r="CF194" t="s">
        <v>8727</v>
      </c>
      <c r="CG194" t="s">
        <v>8825</v>
      </c>
      <c r="CH194" t="s">
        <v>8729</v>
      </c>
      <c r="CI194" t="s">
        <v>9973</v>
      </c>
      <c r="CJ194" t="s">
        <v>8731</v>
      </c>
      <c r="CK194">
        <v>0</v>
      </c>
      <c r="CL194" t="s">
        <v>8732</v>
      </c>
      <c r="CN194" t="s">
        <v>8733</v>
      </c>
    </row>
    <row r="195" spans="1:92" ht="15.75" customHeight="1" x14ac:dyDescent="0.3">
      <c r="A195" s="5">
        <f>COUNTIFS(Entradas!$A$2:$A$3372,L195,Entradas!$AD$2:$AD$3372,"noticias")</f>
        <v>0</v>
      </c>
      <c r="B195" s="5">
        <f>COUNTIFS(Entradas!$A$2:$A$3372,L195,Entradas!$AD$2:$AD$3372,"materiales")</f>
        <v>0</v>
      </c>
      <c r="C195" s="5">
        <f>COUNTIFS(Entradas!$A$2:$A$3372,L195,Entradas!$AD$2:$AD$3372,"agenda")</f>
        <v>2</v>
      </c>
      <c r="D195" s="5">
        <f>COUNTIFS(Entradas!$A$2:$A$3372,L195,Entradas!$AD$2:$AD$3372,"agenda",Entradas!$P$2:$P$3372,"completado")</f>
        <v>2</v>
      </c>
      <c r="E195" s="5">
        <f>COUNTIFS(Entradas!$A$2:$A$3372,L195,Entradas!$AD$2:$AD$3372,"agenda",Entradas!$F$2:$F$3372,"interna")</f>
        <v>1</v>
      </c>
      <c r="F195" s="5">
        <f>COUNTIFS(Entradas!$A$2:$A$3372,L195,Entradas!$AD$2:$AD$3372,"agenda",Entradas!$F$2:$F$3372,"abierta a la comunidad")</f>
        <v>1</v>
      </c>
      <c r="G195" s="5">
        <f>COUNTIFS(Entradas!$A$2:$A$3372,L195,Entradas!$AD$2:$AD$3372,"agenda",Entradas!$E$2:$E$3372,"1")</f>
        <v>0</v>
      </c>
      <c r="H195" s="5">
        <f>COUNTIFS(Entradas!$A$2:$A$3372,L195,Entradas!$AD$2:$AD$3372,"agenda",Entradas!$E$2:$E$3372,"2")</f>
        <v>1</v>
      </c>
      <c r="I195" s="5">
        <f>COUNTIFS(Entradas!$A$2:$A$3372,L195,Entradas!$AD$2:$AD$3372,"agenda",Entradas!$E$2:$E$3372,"3")</f>
        <v>0</v>
      </c>
      <c r="J195" s="5">
        <f>COUNTIFS(Entradas!$A$2:$A$3372,L195,Entradas!$AD$2:$AD$3372,"agenda",Entradas!$E$2:$E$3372,"4")</f>
        <v>1</v>
      </c>
      <c r="L195">
        <v>220</v>
      </c>
      <c r="M195" t="s">
        <v>10026</v>
      </c>
      <c r="N195" t="s">
        <v>10027</v>
      </c>
      <c r="O195" t="s">
        <v>10028</v>
      </c>
      <c r="P195" s="6">
        <v>42460.824594907404</v>
      </c>
      <c r="Q195">
        <v>0</v>
      </c>
      <c r="R195" t="s">
        <v>10026</v>
      </c>
      <c r="S195" t="s">
        <v>10026</v>
      </c>
      <c r="W195" t="s">
        <v>8703</v>
      </c>
      <c r="X195" t="s">
        <v>8704</v>
      </c>
      <c r="Y195" t="s">
        <v>8705</v>
      </c>
      <c r="Z195">
        <v>0</v>
      </c>
      <c r="AA195" t="s">
        <v>8703</v>
      </c>
      <c r="AB195" t="s">
        <v>8706</v>
      </c>
      <c r="AC195">
        <v>0</v>
      </c>
      <c r="AF195" t="s">
        <v>881</v>
      </c>
      <c r="AG195" t="s">
        <v>8707</v>
      </c>
      <c r="AH195" t="s">
        <v>10029</v>
      </c>
      <c r="AO195" t="s">
        <v>10030</v>
      </c>
      <c r="AU195" t="s">
        <v>93</v>
      </c>
      <c r="AV195" t="s">
        <v>8709</v>
      </c>
      <c r="AX195">
        <v>9</v>
      </c>
      <c r="AY195" t="s">
        <v>8710</v>
      </c>
      <c r="BB195" t="s">
        <v>10031</v>
      </c>
      <c r="BC195" t="s">
        <v>8712</v>
      </c>
      <c r="BD195" t="s">
        <v>9055</v>
      </c>
      <c r="BE195" t="s">
        <v>8714</v>
      </c>
      <c r="BF195" t="s">
        <v>8715</v>
      </c>
      <c r="BG195">
        <v>1</v>
      </c>
      <c r="BH195" t="s">
        <v>8716</v>
      </c>
      <c r="BI195">
        <v>0</v>
      </c>
      <c r="BJ195" t="s">
        <v>8717</v>
      </c>
      <c r="BK195">
        <v>1</v>
      </c>
      <c r="BL195" s="2" t="s">
        <v>10032</v>
      </c>
      <c r="BM195" t="s">
        <v>8719</v>
      </c>
      <c r="BV195" t="s">
        <v>10033</v>
      </c>
      <c r="BW195" t="s">
        <v>8721</v>
      </c>
      <c r="BX195" t="s">
        <v>8823</v>
      </c>
      <c r="BY195" t="s">
        <v>8723</v>
      </c>
      <c r="BZ195" t="s">
        <v>8724</v>
      </c>
      <c r="CA195" t="s">
        <v>10034</v>
      </c>
      <c r="CB195" t="s">
        <v>8725</v>
      </c>
      <c r="CC195">
        <v>452211000</v>
      </c>
      <c r="CD195" t="s">
        <v>8726</v>
      </c>
      <c r="CE195" t="s">
        <v>10035</v>
      </c>
      <c r="CF195" t="s">
        <v>8727</v>
      </c>
      <c r="CG195" t="s">
        <v>8825</v>
      </c>
      <c r="CH195" t="s">
        <v>8729</v>
      </c>
      <c r="CJ195" t="s">
        <v>8731</v>
      </c>
      <c r="CK195" t="s">
        <v>5497</v>
      </c>
      <c r="CL195" t="s">
        <v>8732</v>
      </c>
      <c r="CN195" t="s">
        <v>8733</v>
      </c>
    </row>
    <row r="196" spans="1:92" ht="15.75" customHeight="1" x14ac:dyDescent="0.3">
      <c r="A196" s="5">
        <f>COUNTIFS(Entradas!$A$2:$A$3372,L196,Entradas!$AD$2:$AD$3372,"noticias")</f>
        <v>0</v>
      </c>
      <c r="B196" s="5">
        <f>COUNTIFS(Entradas!$A$2:$A$3372,L196,Entradas!$AD$2:$AD$3372,"materiales")</f>
        <v>0</v>
      </c>
      <c r="C196" s="5">
        <f>COUNTIFS(Entradas!$A$2:$A$3372,L196,Entradas!$AD$2:$AD$3372,"agenda")</f>
        <v>0</v>
      </c>
      <c r="D196" s="5">
        <f>COUNTIFS(Entradas!$A$2:$A$3372,L196,Entradas!$AD$2:$AD$3372,"agenda",Entradas!$P$2:$P$3372,"completado")</f>
        <v>0</v>
      </c>
      <c r="E196" s="5">
        <f>COUNTIFS(Entradas!$A$2:$A$3372,L196,Entradas!$AD$2:$AD$3372,"agenda",Entradas!$F$2:$F$3372,"interna")</f>
        <v>0</v>
      </c>
      <c r="F196" s="5">
        <f>COUNTIFS(Entradas!$A$2:$A$3372,L196,Entradas!$AD$2:$AD$3372,"agenda",Entradas!$F$2:$F$3372,"abierta a la comunidad")</f>
        <v>0</v>
      </c>
      <c r="G196" s="5">
        <f>COUNTIFS(Entradas!$A$2:$A$3372,L196,Entradas!$AD$2:$AD$3372,"agenda",Entradas!$E$2:$E$3372,"1")</f>
        <v>0</v>
      </c>
      <c r="H196" s="5">
        <f>COUNTIFS(Entradas!$A$2:$A$3372,L196,Entradas!$AD$2:$AD$3372,"agenda",Entradas!$E$2:$E$3372,"2")</f>
        <v>0</v>
      </c>
      <c r="I196" s="5">
        <f>COUNTIFS(Entradas!$A$2:$A$3372,L196,Entradas!$AD$2:$AD$3372,"agenda",Entradas!$E$2:$E$3372,"3")</f>
        <v>0</v>
      </c>
      <c r="J196" s="5">
        <f>COUNTIFS(Entradas!$A$2:$A$3372,L196,Entradas!$AD$2:$AD$3372,"agenda",Entradas!$E$2:$E$3372,"4")</f>
        <v>0</v>
      </c>
      <c r="L196">
        <v>331</v>
      </c>
      <c r="M196" t="s">
        <v>11145</v>
      </c>
      <c r="N196" t="s">
        <v>11145</v>
      </c>
      <c r="O196" t="s">
        <v>11146</v>
      </c>
      <c r="P196" s="6">
        <v>42468.058495370373</v>
      </c>
      <c r="Q196">
        <v>0</v>
      </c>
      <c r="R196" t="s">
        <v>11145</v>
      </c>
      <c r="S196" t="s">
        <v>11145</v>
      </c>
      <c r="W196" t="s">
        <v>8703</v>
      </c>
      <c r="X196" t="s">
        <v>8704</v>
      </c>
      <c r="Y196" t="s">
        <v>8705</v>
      </c>
      <c r="Z196">
        <v>0</v>
      </c>
      <c r="AA196" t="s">
        <v>8703</v>
      </c>
      <c r="AB196" t="s">
        <v>8706</v>
      </c>
      <c r="AC196">
        <v>0</v>
      </c>
      <c r="AF196" t="s">
        <v>11147</v>
      </c>
      <c r="AG196" t="s">
        <v>8707</v>
      </c>
      <c r="AH196" t="s">
        <v>11148</v>
      </c>
      <c r="AO196" t="s">
        <v>11149</v>
      </c>
      <c r="AU196" t="s">
        <v>1822</v>
      </c>
      <c r="AV196" t="s">
        <v>8709</v>
      </c>
      <c r="AX196">
        <v>9</v>
      </c>
      <c r="AY196" t="s">
        <v>8710</v>
      </c>
      <c r="BB196" t="s">
        <v>8907</v>
      </c>
      <c r="BC196" t="s">
        <v>8712</v>
      </c>
      <c r="BD196" t="s">
        <v>8875</v>
      </c>
      <c r="BE196" t="s">
        <v>8714</v>
      </c>
      <c r="BF196" t="s">
        <v>8715</v>
      </c>
      <c r="BG196">
        <v>1</v>
      </c>
      <c r="BH196" t="s">
        <v>8716</v>
      </c>
      <c r="BI196">
        <v>1</v>
      </c>
      <c r="BJ196" t="s">
        <v>8717</v>
      </c>
      <c r="BK196">
        <v>1</v>
      </c>
      <c r="BL196" t="s">
        <v>11150</v>
      </c>
      <c r="BM196" t="s">
        <v>8719</v>
      </c>
      <c r="BV196" t="s">
        <v>9629</v>
      </c>
      <c r="BW196" t="s">
        <v>8721</v>
      </c>
      <c r="BX196" t="s">
        <v>8823</v>
      </c>
      <c r="BY196" t="s">
        <v>8723</v>
      </c>
      <c r="BZ196" t="s">
        <v>8724</v>
      </c>
      <c r="CA196" t="s">
        <v>11151</v>
      </c>
      <c r="CB196" t="s">
        <v>8725</v>
      </c>
      <c r="CC196">
        <v>958591584</v>
      </c>
      <c r="CD196" t="s">
        <v>8726</v>
      </c>
      <c r="CE196" t="s">
        <v>11152</v>
      </c>
      <c r="CF196" t="s">
        <v>8727</v>
      </c>
      <c r="CG196" t="s">
        <v>8899</v>
      </c>
      <c r="CH196" t="s">
        <v>8729</v>
      </c>
      <c r="CI196" t="s">
        <v>11153</v>
      </c>
      <c r="CJ196" t="s">
        <v>8731</v>
      </c>
      <c r="CK196" t="s">
        <v>1905</v>
      </c>
      <c r="CL196" t="s">
        <v>8732</v>
      </c>
      <c r="CM196" t="s">
        <v>9632</v>
      </c>
      <c r="CN196" t="s">
        <v>8733</v>
      </c>
    </row>
    <row r="197" spans="1:92" ht="15.75" customHeight="1" x14ac:dyDescent="0.3">
      <c r="A197" s="5">
        <f>COUNTIFS(Entradas!$A$2:$A$3372,L197,Entradas!$AD$2:$AD$3372,"noticias")</f>
        <v>0</v>
      </c>
      <c r="B197" s="5">
        <f>COUNTIFS(Entradas!$A$2:$A$3372,L197,Entradas!$AD$2:$AD$3372,"materiales")</f>
        <v>0</v>
      </c>
      <c r="C197" s="5">
        <f>COUNTIFS(Entradas!$A$2:$A$3372,L197,Entradas!$AD$2:$AD$3372,"agenda")</f>
        <v>5</v>
      </c>
      <c r="D197" s="5">
        <f>COUNTIFS(Entradas!$A$2:$A$3372,L197,Entradas!$AD$2:$AD$3372,"agenda",Entradas!$P$2:$P$3372,"completado")</f>
        <v>5</v>
      </c>
      <c r="E197" s="5">
        <f>COUNTIFS(Entradas!$A$2:$A$3372,L197,Entradas!$AD$2:$AD$3372,"agenda",Entradas!$F$2:$F$3372,"interna")</f>
        <v>4</v>
      </c>
      <c r="F197" s="5">
        <f>COUNTIFS(Entradas!$A$2:$A$3372,L197,Entradas!$AD$2:$AD$3372,"agenda",Entradas!$F$2:$F$3372,"abierta a la comunidad")</f>
        <v>1</v>
      </c>
      <c r="G197" s="5">
        <f>COUNTIFS(Entradas!$A$2:$A$3372,L197,Entradas!$AD$2:$AD$3372,"agenda",Entradas!$E$2:$E$3372,"1")</f>
        <v>0</v>
      </c>
      <c r="H197" s="5">
        <f>COUNTIFS(Entradas!$A$2:$A$3372,L197,Entradas!$AD$2:$AD$3372,"agenda",Entradas!$E$2:$E$3372,"2")</f>
        <v>4</v>
      </c>
      <c r="I197" s="5">
        <f>COUNTIFS(Entradas!$A$2:$A$3372,L197,Entradas!$AD$2:$AD$3372,"agenda",Entradas!$E$2:$E$3372,"3")</f>
        <v>0</v>
      </c>
      <c r="J197" s="5">
        <f>COUNTIFS(Entradas!$A$2:$A$3372,L197,Entradas!$AD$2:$AD$3372,"agenda",Entradas!$E$2:$E$3372,"4")</f>
        <v>1</v>
      </c>
      <c r="L197">
        <v>1056</v>
      </c>
      <c r="M197" t="s">
        <v>13217</v>
      </c>
      <c r="N197" t="s">
        <v>13217</v>
      </c>
      <c r="O197" t="s">
        <v>13218</v>
      </c>
      <c r="P197" s="6">
        <v>42506.65421296296</v>
      </c>
      <c r="Q197">
        <v>0</v>
      </c>
      <c r="R197" t="s">
        <v>13217</v>
      </c>
      <c r="S197" t="s">
        <v>13217</v>
      </c>
      <c r="W197" t="s">
        <v>8703</v>
      </c>
      <c r="X197" t="s">
        <v>8704</v>
      </c>
      <c r="Y197" t="s">
        <v>8705</v>
      </c>
      <c r="Z197">
        <v>0</v>
      </c>
      <c r="AA197" t="s">
        <v>8703</v>
      </c>
      <c r="AB197" t="s">
        <v>8706</v>
      </c>
      <c r="AC197">
        <v>0</v>
      </c>
      <c r="AF197" t="s">
        <v>4356</v>
      </c>
      <c r="AG197" t="s">
        <v>8707</v>
      </c>
      <c r="AH197" t="s">
        <v>4357</v>
      </c>
      <c r="AI197" t="s">
        <v>13219</v>
      </c>
      <c r="AU197" t="s">
        <v>3613</v>
      </c>
      <c r="AV197" t="s">
        <v>8709</v>
      </c>
      <c r="AX197">
        <v>9</v>
      </c>
      <c r="AY197" t="s">
        <v>8710</v>
      </c>
      <c r="BB197" t="s">
        <v>10818</v>
      </c>
      <c r="BC197" t="s">
        <v>8712</v>
      </c>
      <c r="BD197" t="s">
        <v>8952</v>
      </c>
      <c r="BE197" t="s">
        <v>8714</v>
      </c>
      <c r="BF197" t="s">
        <v>8715</v>
      </c>
      <c r="BG197">
        <v>0</v>
      </c>
      <c r="BH197" t="s">
        <v>8716</v>
      </c>
      <c r="BI197">
        <v>0</v>
      </c>
      <c r="BJ197" t="s">
        <v>8717</v>
      </c>
      <c r="BK197">
        <v>1</v>
      </c>
      <c r="BM197" t="s">
        <v>8719</v>
      </c>
      <c r="BV197" t="s">
        <v>13220</v>
      </c>
      <c r="BW197" t="s">
        <v>8721</v>
      </c>
      <c r="BX197" t="s">
        <v>8823</v>
      </c>
      <c r="BY197" t="s">
        <v>8723</v>
      </c>
      <c r="BZ197" t="s">
        <v>8724</v>
      </c>
      <c r="CB197" t="s">
        <v>8725</v>
      </c>
      <c r="CC197">
        <v>452714759</v>
      </c>
      <c r="CD197" t="s">
        <v>8726</v>
      </c>
      <c r="CE197" t="s">
        <v>13221</v>
      </c>
      <c r="CF197" t="s">
        <v>8727</v>
      </c>
      <c r="CG197" t="s">
        <v>8774</v>
      </c>
      <c r="CH197" t="s">
        <v>8729</v>
      </c>
      <c r="CI197" t="s">
        <v>13222</v>
      </c>
      <c r="CJ197" t="s">
        <v>8731</v>
      </c>
      <c r="CK197">
        <v>0</v>
      </c>
      <c r="CL197" t="s">
        <v>8732</v>
      </c>
      <c r="CN197" t="s">
        <v>8733</v>
      </c>
    </row>
    <row r="198" spans="1:92" ht="15.75" customHeight="1" x14ac:dyDescent="0.3">
      <c r="A198" s="5">
        <f>COUNTIFS(Entradas!$A$2:$A$3372,L198,Entradas!$AD$2:$AD$3372,"noticias")</f>
        <v>0</v>
      </c>
      <c r="B198" s="5">
        <f>COUNTIFS(Entradas!$A$2:$A$3372,L198,Entradas!$AD$2:$AD$3372,"materiales")</f>
        <v>0</v>
      </c>
      <c r="C198" s="5">
        <f>COUNTIFS(Entradas!$A$2:$A$3372,L198,Entradas!$AD$2:$AD$3372,"agenda")</f>
        <v>4</v>
      </c>
      <c r="D198" s="5">
        <f>COUNTIFS(Entradas!$A$2:$A$3372,L198,Entradas!$AD$2:$AD$3372,"agenda",Entradas!$P$2:$P$3372,"completado")</f>
        <v>4</v>
      </c>
      <c r="E198" s="5">
        <f>COUNTIFS(Entradas!$A$2:$A$3372,L198,Entradas!$AD$2:$AD$3372,"agenda",Entradas!$F$2:$F$3372,"interna")</f>
        <v>3</v>
      </c>
      <c r="F198" s="5">
        <f>COUNTIFS(Entradas!$A$2:$A$3372,L198,Entradas!$AD$2:$AD$3372,"agenda",Entradas!$F$2:$F$3372,"abierta a la comunidad")</f>
        <v>1</v>
      </c>
      <c r="G198" s="5">
        <f>COUNTIFS(Entradas!$A$2:$A$3372,L198,Entradas!$AD$2:$AD$3372,"agenda",Entradas!$E$2:$E$3372,"1")</f>
        <v>2</v>
      </c>
      <c r="H198" s="5">
        <f>COUNTIFS(Entradas!$A$2:$A$3372,L198,Entradas!$AD$2:$AD$3372,"agenda",Entradas!$E$2:$E$3372,"2")</f>
        <v>1</v>
      </c>
      <c r="I198" s="5">
        <f>COUNTIFS(Entradas!$A$2:$A$3372,L198,Entradas!$AD$2:$AD$3372,"agenda",Entradas!$E$2:$E$3372,"3")</f>
        <v>0</v>
      </c>
      <c r="J198" s="5">
        <f>COUNTIFS(Entradas!$A$2:$A$3372,L198,Entradas!$AD$2:$AD$3372,"agenda",Entradas!$E$2:$E$3372,"4")</f>
        <v>1</v>
      </c>
      <c r="L198">
        <v>1456</v>
      </c>
      <c r="M198" t="s">
        <v>13987</v>
      </c>
      <c r="N198" t="s">
        <v>13988</v>
      </c>
      <c r="O198" t="s">
        <v>5992</v>
      </c>
      <c r="P198" s="6">
        <v>42516.84783564815</v>
      </c>
      <c r="Q198">
        <v>0</v>
      </c>
      <c r="R198" t="s">
        <v>13987</v>
      </c>
      <c r="S198" t="s">
        <v>13987</v>
      </c>
      <c r="W198" t="s">
        <v>8703</v>
      </c>
      <c r="X198" t="s">
        <v>8704</v>
      </c>
      <c r="Y198" t="s">
        <v>8705</v>
      </c>
      <c r="Z198">
        <v>0</v>
      </c>
      <c r="AA198" t="s">
        <v>8703</v>
      </c>
      <c r="AB198" t="s">
        <v>8706</v>
      </c>
      <c r="AC198">
        <v>0</v>
      </c>
      <c r="AF198" t="s">
        <v>13989</v>
      </c>
      <c r="AG198" t="s">
        <v>8707</v>
      </c>
      <c r="AH198" t="s">
        <v>13990</v>
      </c>
      <c r="AI198" t="s">
        <v>13991</v>
      </c>
      <c r="AU198" t="s">
        <v>5976</v>
      </c>
      <c r="AV198" t="s">
        <v>8709</v>
      </c>
      <c r="AX198">
        <v>9</v>
      </c>
      <c r="AY198" t="s">
        <v>8710</v>
      </c>
      <c r="BB198" t="s">
        <v>8907</v>
      </c>
      <c r="BC198" t="s">
        <v>8712</v>
      </c>
      <c r="BD198" t="s">
        <v>9013</v>
      </c>
      <c r="BE198" t="s">
        <v>8714</v>
      </c>
      <c r="BF198" t="s">
        <v>8715</v>
      </c>
      <c r="BG198">
        <v>1</v>
      </c>
      <c r="BH198" t="s">
        <v>8716</v>
      </c>
      <c r="BI198">
        <v>1</v>
      </c>
      <c r="BJ198" t="s">
        <v>8717</v>
      </c>
      <c r="BK198">
        <v>1</v>
      </c>
      <c r="BL198" s="2" t="s">
        <v>13992</v>
      </c>
      <c r="BM198" t="s">
        <v>8719</v>
      </c>
      <c r="BV198" t="s">
        <v>13993</v>
      </c>
      <c r="BW198" t="s">
        <v>8721</v>
      </c>
      <c r="BX198" t="s">
        <v>8823</v>
      </c>
      <c r="BY198" t="s">
        <v>8723</v>
      </c>
      <c r="BZ198" t="s">
        <v>8724</v>
      </c>
      <c r="CA198" t="s">
        <v>13994</v>
      </c>
      <c r="CB198" t="s">
        <v>8725</v>
      </c>
      <c r="CC198">
        <v>452441668</v>
      </c>
      <c r="CD198" t="s">
        <v>8726</v>
      </c>
      <c r="CE198" t="s">
        <v>13995</v>
      </c>
      <c r="CF198" t="s">
        <v>8727</v>
      </c>
      <c r="CG198" t="s">
        <v>8899</v>
      </c>
      <c r="CH198" t="s">
        <v>8729</v>
      </c>
      <c r="CI198" t="s">
        <v>13996</v>
      </c>
      <c r="CJ198" t="s">
        <v>8731</v>
      </c>
      <c r="CK198" t="s">
        <v>8786</v>
      </c>
      <c r="CL198" t="s">
        <v>8732</v>
      </c>
      <c r="CM198" t="s">
        <v>13997</v>
      </c>
      <c r="CN198" t="s">
        <v>8733</v>
      </c>
    </row>
    <row r="199" spans="1:92" ht="15.75" customHeight="1" x14ac:dyDescent="0.3">
      <c r="A199" s="5">
        <f>COUNTIFS(Entradas!$A$2:$A$3372,L199,Entradas!$AD$2:$AD$3372,"noticias")</f>
        <v>0</v>
      </c>
      <c r="B199" s="5">
        <f>COUNTIFS(Entradas!$A$2:$A$3372,L199,Entradas!$AD$2:$AD$3372,"materiales")</f>
        <v>0</v>
      </c>
      <c r="C199" s="5">
        <f>COUNTIFS(Entradas!$A$2:$A$3372,L199,Entradas!$AD$2:$AD$3372,"agenda")</f>
        <v>0</v>
      </c>
      <c r="D199" s="5">
        <f>COUNTIFS(Entradas!$A$2:$A$3372,L199,Entradas!$AD$2:$AD$3372,"agenda",Entradas!$P$2:$P$3372,"completado")</f>
        <v>0</v>
      </c>
      <c r="E199" s="5">
        <f>COUNTIFS(Entradas!$A$2:$A$3372,L199,Entradas!$AD$2:$AD$3372,"agenda",Entradas!$F$2:$F$3372,"interna")</f>
        <v>0</v>
      </c>
      <c r="F199" s="5">
        <f>COUNTIFS(Entradas!$A$2:$A$3372,L199,Entradas!$AD$2:$AD$3372,"agenda",Entradas!$F$2:$F$3372,"abierta a la comunidad")</f>
        <v>0</v>
      </c>
      <c r="G199" s="5">
        <f>COUNTIFS(Entradas!$A$2:$A$3372,L199,Entradas!$AD$2:$AD$3372,"agenda",Entradas!$E$2:$E$3372,"1")</f>
        <v>0</v>
      </c>
      <c r="H199" s="5">
        <f>COUNTIFS(Entradas!$A$2:$A$3372,L199,Entradas!$AD$2:$AD$3372,"agenda",Entradas!$E$2:$E$3372,"2")</f>
        <v>0</v>
      </c>
      <c r="I199" s="5">
        <f>COUNTIFS(Entradas!$A$2:$A$3372,L199,Entradas!$AD$2:$AD$3372,"agenda",Entradas!$E$2:$E$3372,"3")</f>
        <v>0</v>
      </c>
      <c r="J199" s="5">
        <f>COUNTIFS(Entradas!$A$2:$A$3372,L199,Entradas!$AD$2:$AD$3372,"agenda",Entradas!$E$2:$E$3372,"4")</f>
        <v>0</v>
      </c>
      <c r="L199">
        <v>561</v>
      </c>
      <c r="M199" t="s">
        <v>14924</v>
      </c>
      <c r="N199" t="s">
        <v>14925</v>
      </c>
      <c r="O199" t="s">
        <v>14926</v>
      </c>
      <c r="P199" s="6">
        <v>42479.915219907409</v>
      </c>
      <c r="Q199">
        <v>0</v>
      </c>
      <c r="R199" t="s">
        <v>14924</v>
      </c>
      <c r="S199" t="s">
        <v>14924</v>
      </c>
      <c r="W199" t="s">
        <v>8703</v>
      </c>
      <c r="X199" t="s">
        <v>8704</v>
      </c>
      <c r="Y199" t="s">
        <v>8705</v>
      </c>
      <c r="Z199">
        <v>0</v>
      </c>
      <c r="AA199" t="s">
        <v>8703</v>
      </c>
      <c r="AB199" t="s">
        <v>8706</v>
      </c>
      <c r="AC199">
        <v>0</v>
      </c>
      <c r="AF199" t="s">
        <v>14927</v>
      </c>
      <c r="AG199" t="s">
        <v>8707</v>
      </c>
      <c r="AH199" t="s">
        <v>14928</v>
      </c>
      <c r="AU199" t="s">
        <v>329</v>
      </c>
      <c r="AV199" t="s">
        <v>8709</v>
      </c>
      <c r="AX199">
        <v>9</v>
      </c>
      <c r="AY199" t="s">
        <v>8710</v>
      </c>
      <c r="BB199" t="s">
        <v>9322</v>
      </c>
      <c r="BC199" t="s">
        <v>8712</v>
      </c>
      <c r="BD199" t="s">
        <v>8952</v>
      </c>
      <c r="BE199" t="s">
        <v>8714</v>
      </c>
      <c r="BF199" t="s">
        <v>8715</v>
      </c>
      <c r="BG199">
        <v>0</v>
      </c>
      <c r="BH199" t="s">
        <v>8716</v>
      </c>
      <c r="BI199">
        <v>0</v>
      </c>
      <c r="BJ199" t="s">
        <v>8717</v>
      </c>
      <c r="BK199">
        <v>1</v>
      </c>
      <c r="BL199" t="s">
        <v>14929</v>
      </c>
      <c r="BM199" t="s">
        <v>8719</v>
      </c>
      <c r="BV199" t="s">
        <v>14930</v>
      </c>
      <c r="BW199" t="s">
        <v>8721</v>
      </c>
      <c r="BX199" t="s">
        <v>8823</v>
      </c>
      <c r="BY199" t="s">
        <v>8723</v>
      </c>
      <c r="BZ199" t="s">
        <v>8724</v>
      </c>
      <c r="CB199" t="s">
        <v>8725</v>
      </c>
      <c r="CC199">
        <v>956606388</v>
      </c>
      <c r="CD199" t="s">
        <v>8726</v>
      </c>
      <c r="CF199" t="s">
        <v>8727</v>
      </c>
      <c r="CG199" t="s">
        <v>8899</v>
      </c>
      <c r="CH199" t="s">
        <v>8729</v>
      </c>
      <c r="CI199" t="s">
        <v>14931</v>
      </c>
      <c r="CJ199" t="s">
        <v>8731</v>
      </c>
      <c r="CK199">
        <v>0</v>
      </c>
      <c r="CL199" t="s">
        <v>8732</v>
      </c>
      <c r="CN199" t="s">
        <v>8733</v>
      </c>
    </row>
    <row r="200" spans="1:92" ht="15.75" customHeight="1" x14ac:dyDescent="0.3">
      <c r="A200" s="5">
        <f>COUNTIFS(Entradas!$A$2:$A$3372,L200,Entradas!$AD$2:$AD$3372,"noticias")</f>
        <v>1</v>
      </c>
      <c r="B200" s="5">
        <f>COUNTIFS(Entradas!$A$2:$A$3372,L200,Entradas!$AD$2:$AD$3372,"materiales")</f>
        <v>0</v>
      </c>
      <c r="C200" s="5">
        <f>COUNTIFS(Entradas!$A$2:$A$3372,L200,Entradas!$AD$2:$AD$3372,"agenda")</f>
        <v>5</v>
      </c>
      <c r="D200" s="5">
        <f>COUNTIFS(Entradas!$A$2:$A$3372,L200,Entradas!$AD$2:$AD$3372,"agenda",Entradas!$P$2:$P$3372,"completado")</f>
        <v>1</v>
      </c>
      <c r="E200" s="5">
        <f>COUNTIFS(Entradas!$A$2:$A$3372,L200,Entradas!$AD$2:$AD$3372,"agenda",Entradas!$F$2:$F$3372,"interna")</f>
        <v>3</v>
      </c>
      <c r="F200" s="5">
        <f>COUNTIFS(Entradas!$A$2:$A$3372,L200,Entradas!$AD$2:$AD$3372,"agenda",Entradas!$F$2:$F$3372,"abierta a la comunidad")</f>
        <v>2</v>
      </c>
      <c r="G200" s="5">
        <f>COUNTIFS(Entradas!$A$2:$A$3372,L200,Entradas!$AD$2:$AD$3372,"agenda",Entradas!$E$2:$E$3372,"1")</f>
        <v>1</v>
      </c>
      <c r="H200" s="5">
        <f>COUNTIFS(Entradas!$A$2:$A$3372,L200,Entradas!$AD$2:$AD$3372,"agenda",Entradas!$E$2:$E$3372,"2")</f>
        <v>1</v>
      </c>
      <c r="I200" s="5">
        <f>COUNTIFS(Entradas!$A$2:$A$3372,L200,Entradas!$AD$2:$AD$3372,"agenda",Entradas!$E$2:$E$3372,"3")</f>
        <v>1</v>
      </c>
      <c r="J200" s="5">
        <f>COUNTIFS(Entradas!$A$2:$A$3372,L200,Entradas!$AD$2:$AD$3372,"agenda",Entradas!$E$2:$E$3372,"4")</f>
        <v>2</v>
      </c>
      <c r="L200">
        <v>1291</v>
      </c>
      <c r="M200" t="s">
        <v>14972</v>
      </c>
      <c r="N200" t="s">
        <v>14973</v>
      </c>
      <c r="O200" t="s">
        <v>14974</v>
      </c>
      <c r="P200" s="6">
        <v>42512.036747685182</v>
      </c>
      <c r="Q200">
        <v>0</v>
      </c>
      <c r="R200" t="s">
        <v>14972</v>
      </c>
      <c r="S200" t="s">
        <v>14972</v>
      </c>
      <c r="W200" t="s">
        <v>8703</v>
      </c>
      <c r="X200" t="s">
        <v>8704</v>
      </c>
      <c r="Y200" t="s">
        <v>8705</v>
      </c>
      <c r="Z200">
        <v>0</v>
      </c>
      <c r="AA200" t="s">
        <v>8703</v>
      </c>
      <c r="AB200" t="s">
        <v>8706</v>
      </c>
      <c r="AC200">
        <v>0</v>
      </c>
      <c r="AF200" t="s">
        <v>14975</v>
      </c>
      <c r="AG200" t="s">
        <v>8707</v>
      </c>
      <c r="AH200" t="s">
        <v>14976</v>
      </c>
      <c r="AI200" t="s">
        <v>14977</v>
      </c>
      <c r="AO200" t="s">
        <v>14978</v>
      </c>
      <c r="AU200" t="s">
        <v>14979</v>
      </c>
      <c r="AV200" t="s">
        <v>8709</v>
      </c>
      <c r="AX200">
        <v>9</v>
      </c>
      <c r="AY200" t="s">
        <v>8710</v>
      </c>
      <c r="BB200" t="s">
        <v>10256</v>
      </c>
      <c r="BC200" t="s">
        <v>8712</v>
      </c>
      <c r="BD200" t="s">
        <v>9175</v>
      </c>
      <c r="BE200" t="s">
        <v>8714</v>
      </c>
      <c r="BF200" t="s">
        <v>8715</v>
      </c>
      <c r="BG200">
        <v>1</v>
      </c>
      <c r="BH200" t="s">
        <v>8716</v>
      </c>
      <c r="BI200">
        <v>0</v>
      </c>
      <c r="BJ200" t="s">
        <v>8717</v>
      </c>
      <c r="BK200">
        <v>0</v>
      </c>
      <c r="BM200" t="s">
        <v>8719</v>
      </c>
      <c r="BV200" t="s">
        <v>14980</v>
      </c>
      <c r="BW200" t="s">
        <v>8721</v>
      </c>
      <c r="BX200" t="s">
        <v>8823</v>
      </c>
      <c r="BY200" t="s">
        <v>8723</v>
      </c>
      <c r="BZ200" t="s">
        <v>8724</v>
      </c>
      <c r="CB200" t="s">
        <v>8725</v>
      </c>
      <c r="CC200">
        <v>452861437</v>
      </c>
      <c r="CD200" t="s">
        <v>8726</v>
      </c>
      <c r="CE200" t="s">
        <v>14981</v>
      </c>
      <c r="CF200" t="s">
        <v>8727</v>
      </c>
      <c r="CG200" t="s">
        <v>8899</v>
      </c>
      <c r="CH200" t="s">
        <v>8729</v>
      </c>
      <c r="CI200" t="s">
        <v>10417</v>
      </c>
      <c r="CJ200" t="s">
        <v>8731</v>
      </c>
      <c r="CK200">
        <v>0</v>
      </c>
      <c r="CL200" t="s">
        <v>8732</v>
      </c>
      <c r="CN200" t="s">
        <v>8733</v>
      </c>
    </row>
    <row r="201" spans="1:92" ht="15.75" customHeight="1" x14ac:dyDescent="0.3">
      <c r="A201" s="5">
        <f>COUNTIFS(Entradas!$A$2:$A$3372,L201,Entradas!$AD$2:$AD$3372,"noticias")</f>
        <v>0</v>
      </c>
      <c r="B201" s="5">
        <f>COUNTIFS(Entradas!$A$2:$A$3372,L201,Entradas!$AD$2:$AD$3372,"materiales")</f>
        <v>0</v>
      </c>
      <c r="C201" s="5">
        <f>COUNTIFS(Entradas!$A$2:$A$3372,L201,Entradas!$AD$2:$AD$3372,"agenda")</f>
        <v>0</v>
      </c>
      <c r="D201" s="5">
        <f>COUNTIFS(Entradas!$A$2:$A$3372,L201,Entradas!$AD$2:$AD$3372,"agenda",Entradas!$P$2:$P$3372,"completado")</f>
        <v>0</v>
      </c>
      <c r="E201" s="5">
        <f>COUNTIFS(Entradas!$A$2:$A$3372,L201,Entradas!$AD$2:$AD$3372,"agenda",Entradas!$F$2:$F$3372,"interna")</f>
        <v>0</v>
      </c>
      <c r="F201" s="5">
        <f>COUNTIFS(Entradas!$A$2:$A$3372,L201,Entradas!$AD$2:$AD$3372,"agenda",Entradas!$F$2:$F$3372,"abierta a la comunidad")</f>
        <v>0</v>
      </c>
      <c r="G201" s="5">
        <f>COUNTIFS(Entradas!$A$2:$A$3372,L201,Entradas!$AD$2:$AD$3372,"agenda",Entradas!$E$2:$E$3372,"1")</f>
        <v>0</v>
      </c>
      <c r="H201" s="5">
        <f>COUNTIFS(Entradas!$A$2:$A$3372,L201,Entradas!$AD$2:$AD$3372,"agenda",Entradas!$E$2:$E$3372,"2")</f>
        <v>0</v>
      </c>
      <c r="I201" s="5">
        <f>COUNTIFS(Entradas!$A$2:$A$3372,L201,Entradas!$AD$2:$AD$3372,"agenda",Entradas!$E$2:$E$3372,"3")</f>
        <v>0</v>
      </c>
      <c r="J201" s="5">
        <f>COUNTIFS(Entradas!$A$2:$A$3372,L201,Entradas!$AD$2:$AD$3372,"agenda",Entradas!$E$2:$E$3372,"4")</f>
        <v>0</v>
      </c>
      <c r="L201">
        <v>1191</v>
      </c>
      <c r="M201" t="s">
        <v>14982</v>
      </c>
      <c r="N201" t="s">
        <v>14983</v>
      </c>
      <c r="O201" t="s">
        <v>14984</v>
      </c>
      <c r="P201" s="6">
        <v>42509.60423611111</v>
      </c>
      <c r="Q201">
        <v>0</v>
      </c>
      <c r="R201" t="s">
        <v>14982</v>
      </c>
      <c r="S201" t="s">
        <v>14982</v>
      </c>
      <c r="W201" t="s">
        <v>8703</v>
      </c>
      <c r="X201" t="s">
        <v>8704</v>
      </c>
      <c r="Y201" t="s">
        <v>8705</v>
      </c>
      <c r="Z201">
        <v>0</v>
      </c>
      <c r="AA201" t="s">
        <v>8703</v>
      </c>
      <c r="AB201" t="s">
        <v>8706</v>
      </c>
      <c r="AC201">
        <v>0</v>
      </c>
      <c r="AF201" t="s">
        <v>14985</v>
      </c>
      <c r="AG201" t="s">
        <v>8707</v>
      </c>
      <c r="AH201" t="s">
        <v>14986</v>
      </c>
      <c r="AO201" t="s">
        <v>14987</v>
      </c>
      <c r="AU201" t="s">
        <v>93</v>
      </c>
      <c r="AV201" t="s">
        <v>8709</v>
      </c>
      <c r="AX201">
        <v>9</v>
      </c>
      <c r="AY201" t="s">
        <v>8710</v>
      </c>
      <c r="BB201" t="s">
        <v>12424</v>
      </c>
      <c r="BC201" t="s">
        <v>8712</v>
      </c>
      <c r="BD201" t="s">
        <v>8875</v>
      </c>
      <c r="BE201" t="s">
        <v>8714</v>
      </c>
      <c r="BF201" t="s">
        <v>8715</v>
      </c>
      <c r="BG201">
        <v>0</v>
      </c>
      <c r="BH201" t="s">
        <v>8716</v>
      </c>
      <c r="BI201">
        <v>0</v>
      </c>
      <c r="BJ201" t="s">
        <v>8717</v>
      </c>
      <c r="BK201">
        <v>1</v>
      </c>
      <c r="BM201" t="s">
        <v>8719</v>
      </c>
      <c r="BV201">
        <v>202746</v>
      </c>
      <c r="BW201" t="s">
        <v>8721</v>
      </c>
      <c r="BX201" t="s">
        <v>8823</v>
      </c>
      <c r="BY201" t="s">
        <v>8723</v>
      </c>
      <c r="BZ201" t="s">
        <v>8724</v>
      </c>
      <c r="CB201" t="s">
        <v>8725</v>
      </c>
      <c r="CC201" t="s">
        <v>14988</v>
      </c>
      <c r="CD201" t="s">
        <v>8726</v>
      </c>
      <c r="CE201" t="s">
        <v>14989</v>
      </c>
      <c r="CF201" t="s">
        <v>8727</v>
      </c>
      <c r="CG201" t="s">
        <v>8728</v>
      </c>
      <c r="CH201" t="s">
        <v>8729</v>
      </c>
      <c r="CI201" t="s">
        <v>14990</v>
      </c>
      <c r="CJ201" t="s">
        <v>8731</v>
      </c>
      <c r="CK201">
        <v>0</v>
      </c>
      <c r="CL201" t="s">
        <v>8732</v>
      </c>
      <c r="CN201" t="s">
        <v>8733</v>
      </c>
    </row>
    <row r="202" spans="1:92" ht="15.75" customHeight="1" x14ac:dyDescent="0.3">
      <c r="A202" s="5">
        <f>COUNTIFS(Entradas!$A$2:$A$3372,L202,Entradas!$AD$2:$AD$3372,"noticias")</f>
        <v>0</v>
      </c>
      <c r="B202" s="5">
        <f>COUNTIFS(Entradas!$A$2:$A$3372,L202,Entradas!$AD$2:$AD$3372,"materiales")</f>
        <v>0</v>
      </c>
      <c r="C202" s="5">
        <f>COUNTIFS(Entradas!$A$2:$A$3372,L202,Entradas!$AD$2:$AD$3372,"agenda")</f>
        <v>0</v>
      </c>
      <c r="D202" s="5">
        <f>COUNTIFS(Entradas!$A$2:$A$3372,L202,Entradas!$AD$2:$AD$3372,"agenda",Entradas!$P$2:$P$3372,"completado")</f>
        <v>0</v>
      </c>
      <c r="E202" s="5">
        <f>COUNTIFS(Entradas!$A$2:$A$3372,L202,Entradas!$AD$2:$AD$3372,"agenda",Entradas!$F$2:$F$3372,"interna")</f>
        <v>0</v>
      </c>
      <c r="F202" s="5">
        <f>COUNTIFS(Entradas!$A$2:$A$3372,L202,Entradas!$AD$2:$AD$3372,"agenda",Entradas!$F$2:$F$3372,"abierta a la comunidad")</f>
        <v>0</v>
      </c>
      <c r="G202" s="5">
        <f>COUNTIFS(Entradas!$A$2:$A$3372,L202,Entradas!$AD$2:$AD$3372,"agenda",Entradas!$E$2:$E$3372,"1")</f>
        <v>0</v>
      </c>
      <c r="H202" s="5">
        <f>COUNTIFS(Entradas!$A$2:$A$3372,L202,Entradas!$AD$2:$AD$3372,"agenda",Entradas!$E$2:$E$3372,"2")</f>
        <v>0</v>
      </c>
      <c r="I202" s="5">
        <f>COUNTIFS(Entradas!$A$2:$A$3372,L202,Entradas!$AD$2:$AD$3372,"agenda",Entradas!$E$2:$E$3372,"3")</f>
        <v>0</v>
      </c>
      <c r="J202" s="5">
        <f>COUNTIFS(Entradas!$A$2:$A$3372,L202,Entradas!$AD$2:$AD$3372,"agenda",Entradas!$E$2:$E$3372,"4")</f>
        <v>0</v>
      </c>
      <c r="L202">
        <v>1413</v>
      </c>
      <c r="M202" t="s">
        <v>15689</v>
      </c>
      <c r="N202" t="s">
        <v>15689</v>
      </c>
      <c r="O202" t="s">
        <v>15690</v>
      </c>
      <c r="P202" s="6">
        <v>42514.912060185183</v>
      </c>
      <c r="Q202">
        <v>0</v>
      </c>
      <c r="R202" t="s">
        <v>15689</v>
      </c>
      <c r="S202" t="s">
        <v>15689</v>
      </c>
      <c r="W202" t="s">
        <v>8703</v>
      </c>
      <c r="X202" t="s">
        <v>8704</v>
      </c>
      <c r="Y202" t="s">
        <v>8705</v>
      </c>
      <c r="Z202">
        <v>0</v>
      </c>
      <c r="AA202" t="s">
        <v>8703</v>
      </c>
      <c r="AB202" t="s">
        <v>8706</v>
      </c>
      <c r="AC202">
        <v>0</v>
      </c>
      <c r="AF202" t="s">
        <v>15691</v>
      </c>
      <c r="AG202" t="s">
        <v>8707</v>
      </c>
      <c r="AH202" t="s">
        <v>15692</v>
      </c>
      <c r="AU202" t="s">
        <v>15693</v>
      </c>
      <c r="AV202" t="s">
        <v>8709</v>
      </c>
      <c r="AX202">
        <v>9</v>
      </c>
      <c r="AY202" t="s">
        <v>8710</v>
      </c>
      <c r="BB202">
        <v>0</v>
      </c>
      <c r="BC202" t="s">
        <v>8712</v>
      </c>
      <c r="BD202" t="s">
        <v>9013</v>
      </c>
      <c r="BE202" t="s">
        <v>8714</v>
      </c>
      <c r="BF202" t="s">
        <v>8715</v>
      </c>
      <c r="BG202">
        <v>0</v>
      </c>
      <c r="BH202" t="s">
        <v>8716</v>
      </c>
      <c r="BI202">
        <v>0</v>
      </c>
      <c r="BJ202" t="s">
        <v>8717</v>
      </c>
      <c r="BK202">
        <v>0</v>
      </c>
      <c r="BM202" t="s">
        <v>8719</v>
      </c>
      <c r="BV202" t="s">
        <v>15694</v>
      </c>
      <c r="BW202" t="s">
        <v>8721</v>
      </c>
      <c r="BX202" t="s">
        <v>8823</v>
      </c>
      <c r="BY202" t="s">
        <v>8723</v>
      </c>
      <c r="BZ202" t="s">
        <v>8724</v>
      </c>
      <c r="CB202" t="s">
        <v>8725</v>
      </c>
      <c r="CC202">
        <v>78493386</v>
      </c>
      <c r="CD202" t="s">
        <v>8726</v>
      </c>
      <c r="CE202" t="s">
        <v>15695</v>
      </c>
      <c r="CF202" t="s">
        <v>8727</v>
      </c>
      <c r="CG202" t="s">
        <v>8786</v>
      </c>
      <c r="CH202" t="s">
        <v>8729</v>
      </c>
      <c r="CI202" t="s">
        <v>15696</v>
      </c>
      <c r="CJ202" t="s">
        <v>8731</v>
      </c>
      <c r="CK202">
        <v>0</v>
      </c>
      <c r="CL202" t="s">
        <v>8732</v>
      </c>
      <c r="CN202" t="s">
        <v>8733</v>
      </c>
    </row>
    <row r="203" spans="1:92" ht="15.75" customHeight="1" x14ac:dyDescent="0.3">
      <c r="A203" s="5">
        <f>COUNTIFS(Entradas!$A$2:$A$3372,L203,Entradas!$AD$2:$AD$3372,"noticias")</f>
        <v>0</v>
      </c>
      <c r="B203" s="5">
        <f>COUNTIFS(Entradas!$A$2:$A$3372,L203,Entradas!$AD$2:$AD$3372,"materiales")</f>
        <v>0</v>
      </c>
      <c r="C203" s="5">
        <f>COUNTIFS(Entradas!$A$2:$A$3372,L203,Entradas!$AD$2:$AD$3372,"agenda")</f>
        <v>0</v>
      </c>
      <c r="D203" s="5">
        <f>COUNTIFS(Entradas!$A$2:$A$3372,L203,Entradas!$AD$2:$AD$3372,"agenda",Entradas!$P$2:$P$3372,"completado")</f>
        <v>0</v>
      </c>
      <c r="E203" s="5">
        <f>COUNTIFS(Entradas!$A$2:$A$3372,L203,Entradas!$AD$2:$AD$3372,"agenda",Entradas!$F$2:$F$3372,"interna")</f>
        <v>0</v>
      </c>
      <c r="F203" s="5">
        <f>COUNTIFS(Entradas!$A$2:$A$3372,L203,Entradas!$AD$2:$AD$3372,"agenda",Entradas!$F$2:$F$3372,"abierta a la comunidad")</f>
        <v>0</v>
      </c>
      <c r="G203" s="5">
        <f>COUNTIFS(Entradas!$A$2:$A$3372,L203,Entradas!$AD$2:$AD$3372,"agenda",Entradas!$E$2:$E$3372,"1")</f>
        <v>0</v>
      </c>
      <c r="H203" s="5">
        <f>COUNTIFS(Entradas!$A$2:$A$3372,L203,Entradas!$AD$2:$AD$3372,"agenda",Entradas!$E$2:$E$3372,"2")</f>
        <v>0</v>
      </c>
      <c r="I203" s="5">
        <f>COUNTIFS(Entradas!$A$2:$A$3372,L203,Entradas!$AD$2:$AD$3372,"agenda",Entradas!$E$2:$E$3372,"3")</f>
        <v>0</v>
      </c>
      <c r="J203" s="5">
        <f>COUNTIFS(Entradas!$A$2:$A$3372,L203,Entradas!$AD$2:$AD$3372,"agenda",Entradas!$E$2:$E$3372,"4")</f>
        <v>0</v>
      </c>
      <c r="L203">
        <v>214</v>
      </c>
      <c r="M203" t="s">
        <v>15958</v>
      </c>
      <c r="N203" t="s">
        <v>15959</v>
      </c>
      <c r="O203" t="s">
        <v>15960</v>
      </c>
      <c r="P203" s="6">
        <v>42460.789120370369</v>
      </c>
      <c r="Q203">
        <v>0</v>
      </c>
      <c r="R203" t="s">
        <v>15958</v>
      </c>
      <c r="S203" t="s">
        <v>15958</v>
      </c>
      <c r="W203" t="s">
        <v>8703</v>
      </c>
      <c r="X203" t="s">
        <v>8704</v>
      </c>
      <c r="Y203" t="s">
        <v>8705</v>
      </c>
      <c r="Z203">
        <v>0</v>
      </c>
      <c r="AA203" t="s">
        <v>8703</v>
      </c>
      <c r="AB203" t="s">
        <v>8706</v>
      </c>
      <c r="AC203">
        <v>0</v>
      </c>
      <c r="AF203" t="s">
        <v>15961</v>
      </c>
      <c r="AG203" t="s">
        <v>8707</v>
      </c>
      <c r="AH203" t="s">
        <v>15962</v>
      </c>
      <c r="AI203" t="s">
        <v>15963</v>
      </c>
      <c r="AO203" t="s">
        <v>15964</v>
      </c>
      <c r="AU203" t="s">
        <v>11287</v>
      </c>
      <c r="AV203" t="s">
        <v>8709</v>
      </c>
      <c r="AX203">
        <v>9</v>
      </c>
      <c r="AY203" t="s">
        <v>8710</v>
      </c>
      <c r="BB203" t="s">
        <v>15965</v>
      </c>
      <c r="BC203" t="s">
        <v>8712</v>
      </c>
      <c r="BD203" t="s">
        <v>9055</v>
      </c>
      <c r="BE203" t="s">
        <v>8714</v>
      </c>
      <c r="BF203" t="s">
        <v>8715</v>
      </c>
      <c r="BG203">
        <v>0</v>
      </c>
      <c r="BH203" t="s">
        <v>8716</v>
      </c>
      <c r="BI203">
        <v>1</v>
      </c>
      <c r="BJ203" t="s">
        <v>8717</v>
      </c>
      <c r="BK203">
        <v>1</v>
      </c>
      <c r="BL203" s="2" t="s">
        <v>15966</v>
      </c>
      <c r="BM203" t="s">
        <v>8719</v>
      </c>
      <c r="BV203">
        <v>5779</v>
      </c>
      <c r="BW203" t="s">
        <v>8721</v>
      </c>
      <c r="BX203" t="s">
        <v>8823</v>
      </c>
      <c r="BY203" t="s">
        <v>8723</v>
      </c>
      <c r="BZ203" t="s">
        <v>8724</v>
      </c>
      <c r="CA203" t="s">
        <v>15967</v>
      </c>
      <c r="CB203" t="s">
        <v>8725</v>
      </c>
      <c r="CC203">
        <v>942030180</v>
      </c>
      <c r="CD203" t="s">
        <v>8726</v>
      </c>
      <c r="CE203" t="s">
        <v>15968</v>
      </c>
      <c r="CF203" t="s">
        <v>8727</v>
      </c>
      <c r="CG203" t="s">
        <v>8899</v>
      </c>
      <c r="CH203" t="s">
        <v>8729</v>
      </c>
      <c r="CI203" t="s">
        <v>9664</v>
      </c>
      <c r="CJ203" t="s">
        <v>8731</v>
      </c>
      <c r="CK203" t="s">
        <v>1905</v>
      </c>
      <c r="CL203" t="s">
        <v>8732</v>
      </c>
      <c r="CM203" t="s">
        <v>15969</v>
      </c>
      <c r="CN203" t="s">
        <v>8733</v>
      </c>
    </row>
    <row r="204" spans="1:92" ht="15.75" customHeight="1" x14ac:dyDescent="0.3">
      <c r="A204" s="5">
        <f>COUNTIFS(Entradas!$A$2:$A$3372,L204,Entradas!$AD$2:$AD$3372,"noticias")</f>
        <v>0</v>
      </c>
      <c r="B204" s="5">
        <f>COUNTIFS(Entradas!$A$2:$A$3372,L204,Entradas!$AD$2:$AD$3372,"materiales")</f>
        <v>0</v>
      </c>
      <c r="C204" s="5">
        <f>COUNTIFS(Entradas!$A$2:$A$3372,L204,Entradas!$AD$2:$AD$3372,"agenda")</f>
        <v>0</v>
      </c>
      <c r="D204" s="5">
        <f>COUNTIFS(Entradas!$A$2:$A$3372,L204,Entradas!$AD$2:$AD$3372,"agenda",Entradas!$P$2:$P$3372,"completado")</f>
        <v>0</v>
      </c>
      <c r="E204" s="5">
        <f>COUNTIFS(Entradas!$A$2:$A$3372,L204,Entradas!$AD$2:$AD$3372,"agenda",Entradas!$F$2:$F$3372,"interna")</f>
        <v>0</v>
      </c>
      <c r="F204" s="5">
        <f>COUNTIFS(Entradas!$A$2:$A$3372,L204,Entradas!$AD$2:$AD$3372,"agenda",Entradas!$F$2:$F$3372,"abierta a la comunidad")</f>
        <v>0</v>
      </c>
      <c r="G204" s="5">
        <f>COUNTIFS(Entradas!$A$2:$A$3372,L204,Entradas!$AD$2:$AD$3372,"agenda",Entradas!$E$2:$E$3372,"1")</f>
        <v>0</v>
      </c>
      <c r="H204" s="5">
        <f>COUNTIFS(Entradas!$A$2:$A$3372,L204,Entradas!$AD$2:$AD$3372,"agenda",Entradas!$E$2:$E$3372,"2")</f>
        <v>0</v>
      </c>
      <c r="I204" s="5">
        <f>COUNTIFS(Entradas!$A$2:$A$3372,L204,Entradas!$AD$2:$AD$3372,"agenda",Entradas!$E$2:$E$3372,"3")</f>
        <v>0</v>
      </c>
      <c r="J204" s="5">
        <f>COUNTIFS(Entradas!$A$2:$A$3372,L204,Entradas!$AD$2:$AD$3372,"agenda",Entradas!$E$2:$E$3372,"4")</f>
        <v>0</v>
      </c>
      <c r="L204">
        <v>194</v>
      </c>
      <c r="M204" t="s">
        <v>16064</v>
      </c>
      <c r="N204" t="s">
        <v>16065</v>
      </c>
      <c r="O204" t="s">
        <v>16066</v>
      </c>
      <c r="P204" s="6">
        <v>42459.509733796294</v>
      </c>
      <c r="Q204">
        <v>0</v>
      </c>
      <c r="R204" t="s">
        <v>16064</v>
      </c>
      <c r="S204" t="s">
        <v>16064</v>
      </c>
      <c r="W204" t="s">
        <v>8703</v>
      </c>
      <c r="X204" t="s">
        <v>8704</v>
      </c>
      <c r="Y204" t="s">
        <v>8705</v>
      </c>
      <c r="Z204">
        <v>0</v>
      </c>
      <c r="AA204" t="s">
        <v>8703</v>
      </c>
      <c r="AB204" t="s">
        <v>8706</v>
      </c>
      <c r="AC204">
        <v>0</v>
      </c>
      <c r="AF204" t="s">
        <v>16067</v>
      </c>
      <c r="AG204" t="s">
        <v>8707</v>
      </c>
      <c r="AH204" t="s">
        <v>16068</v>
      </c>
      <c r="AI204" t="s">
        <v>16069</v>
      </c>
      <c r="AU204" t="s">
        <v>16070</v>
      </c>
      <c r="AV204" t="s">
        <v>8709</v>
      </c>
      <c r="AX204">
        <v>9</v>
      </c>
      <c r="AY204" t="s">
        <v>8710</v>
      </c>
      <c r="BB204" t="s">
        <v>9393</v>
      </c>
      <c r="BC204" t="s">
        <v>8712</v>
      </c>
      <c r="BD204" t="s">
        <v>9055</v>
      </c>
      <c r="BE204" t="s">
        <v>8714</v>
      </c>
      <c r="BF204" t="s">
        <v>8715</v>
      </c>
      <c r="BG204">
        <v>1</v>
      </c>
      <c r="BH204" t="s">
        <v>8716</v>
      </c>
      <c r="BI204">
        <v>1</v>
      </c>
      <c r="BJ204" t="s">
        <v>8717</v>
      </c>
      <c r="BK204">
        <v>0</v>
      </c>
      <c r="BL204" t="s">
        <v>16071</v>
      </c>
      <c r="BM204" t="s">
        <v>8719</v>
      </c>
      <c r="BV204" t="s">
        <v>16072</v>
      </c>
      <c r="BW204" t="s">
        <v>8721</v>
      </c>
      <c r="BX204" t="s">
        <v>8823</v>
      </c>
      <c r="BY204" t="s">
        <v>8723</v>
      </c>
      <c r="BZ204" t="s">
        <v>8724</v>
      </c>
      <c r="CA204" t="s">
        <v>16073</v>
      </c>
      <c r="CB204" t="s">
        <v>8725</v>
      </c>
      <c r="CC204" t="s">
        <v>16074</v>
      </c>
      <c r="CD204" t="s">
        <v>8726</v>
      </c>
      <c r="CE204" t="s">
        <v>16075</v>
      </c>
      <c r="CF204" t="s">
        <v>8727</v>
      </c>
      <c r="CG204" t="s">
        <v>8825</v>
      </c>
      <c r="CH204" t="s">
        <v>8729</v>
      </c>
      <c r="CI204" t="s">
        <v>16076</v>
      </c>
      <c r="CJ204" t="s">
        <v>8731</v>
      </c>
      <c r="CK204" t="s">
        <v>1783</v>
      </c>
      <c r="CL204" t="s">
        <v>8732</v>
      </c>
      <c r="CM204" t="s">
        <v>16077</v>
      </c>
      <c r="CN204" t="s">
        <v>8733</v>
      </c>
    </row>
    <row r="205" spans="1:92" ht="15.75" customHeight="1" x14ac:dyDescent="0.3">
      <c r="A205" s="5">
        <f>COUNTIFS(Entradas!$A$2:$A$3372,L205,Entradas!$AD$2:$AD$3372,"noticias")</f>
        <v>0</v>
      </c>
      <c r="B205" s="5">
        <f>COUNTIFS(Entradas!$A$2:$A$3372,L205,Entradas!$AD$2:$AD$3372,"materiales")</f>
        <v>2</v>
      </c>
      <c r="C205" s="5">
        <f>COUNTIFS(Entradas!$A$2:$A$3372,L205,Entradas!$AD$2:$AD$3372,"agenda")</f>
        <v>4</v>
      </c>
      <c r="D205" s="5">
        <f>COUNTIFS(Entradas!$A$2:$A$3372,L205,Entradas!$AD$2:$AD$3372,"agenda",Entradas!$P$2:$P$3372,"completado")</f>
        <v>0</v>
      </c>
      <c r="E205" s="5">
        <f>COUNTIFS(Entradas!$A$2:$A$3372,L205,Entradas!$AD$2:$AD$3372,"agenda",Entradas!$F$2:$F$3372,"interna")</f>
        <v>3</v>
      </c>
      <c r="F205" s="5">
        <f>COUNTIFS(Entradas!$A$2:$A$3372,L205,Entradas!$AD$2:$AD$3372,"agenda",Entradas!$F$2:$F$3372,"abierta a la comunidad")</f>
        <v>1</v>
      </c>
      <c r="G205" s="5">
        <f>COUNTIFS(Entradas!$A$2:$A$3372,L205,Entradas!$AD$2:$AD$3372,"agenda",Entradas!$E$2:$E$3372,"1")</f>
        <v>1</v>
      </c>
      <c r="H205" s="5">
        <f>COUNTIFS(Entradas!$A$2:$A$3372,L205,Entradas!$AD$2:$AD$3372,"agenda",Entradas!$E$2:$E$3372,"2")</f>
        <v>3</v>
      </c>
      <c r="I205" s="5">
        <f>COUNTIFS(Entradas!$A$2:$A$3372,L205,Entradas!$AD$2:$AD$3372,"agenda",Entradas!$E$2:$E$3372,"3")</f>
        <v>0</v>
      </c>
      <c r="J205" s="5">
        <f>COUNTIFS(Entradas!$A$2:$A$3372,L205,Entradas!$AD$2:$AD$3372,"agenda",Entradas!$E$2:$E$3372,"4")</f>
        <v>0</v>
      </c>
      <c r="L205">
        <v>246</v>
      </c>
      <c r="M205" t="s">
        <v>16719</v>
      </c>
      <c r="N205" t="s">
        <v>16720</v>
      </c>
      <c r="O205" t="s">
        <v>16721</v>
      </c>
      <c r="P205" s="6">
        <v>42461.721006944441</v>
      </c>
      <c r="Q205">
        <v>0</v>
      </c>
      <c r="R205" t="s">
        <v>16719</v>
      </c>
      <c r="S205" t="s">
        <v>16719</v>
      </c>
      <c r="W205" t="s">
        <v>8703</v>
      </c>
      <c r="X205" t="s">
        <v>8704</v>
      </c>
      <c r="Y205" t="s">
        <v>8705</v>
      </c>
      <c r="Z205">
        <v>0</v>
      </c>
      <c r="AA205" t="s">
        <v>8703</v>
      </c>
      <c r="AB205" t="s">
        <v>8706</v>
      </c>
      <c r="AC205">
        <v>0</v>
      </c>
      <c r="AF205" t="s">
        <v>16722</v>
      </c>
      <c r="AG205" t="s">
        <v>8707</v>
      </c>
      <c r="AH205" t="s">
        <v>16723</v>
      </c>
      <c r="AI205" t="s">
        <v>16724</v>
      </c>
      <c r="AO205" t="s">
        <v>16725</v>
      </c>
      <c r="AU205" t="s">
        <v>16726</v>
      </c>
      <c r="AV205" t="s">
        <v>8709</v>
      </c>
      <c r="AX205">
        <v>9</v>
      </c>
      <c r="AY205" t="s">
        <v>8710</v>
      </c>
      <c r="BB205" t="s">
        <v>12938</v>
      </c>
      <c r="BC205" t="s">
        <v>8712</v>
      </c>
      <c r="BD205" t="s">
        <v>9055</v>
      </c>
      <c r="BE205" t="s">
        <v>8714</v>
      </c>
      <c r="BF205" t="s">
        <v>8715</v>
      </c>
      <c r="BG205">
        <v>0</v>
      </c>
      <c r="BH205" t="s">
        <v>8716</v>
      </c>
      <c r="BI205">
        <v>1</v>
      </c>
      <c r="BJ205" t="s">
        <v>8717</v>
      </c>
      <c r="BK205">
        <v>1</v>
      </c>
      <c r="BL205" s="2" t="s">
        <v>16727</v>
      </c>
      <c r="BM205" t="s">
        <v>8719</v>
      </c>
      <c r="BV205" t="s">
        <v>16072</v>
      </c>
      <c r="BW205" t="s">
        <v>8721</v>
      </c>
      <c r="BX205" t="s">
        <v>8823</v>
      </c>
      <c r="BY205" t="s">
        <v>8723</v>
      </c>
      <c r="BZ205" t="s">
        <v>8724</v>
      </c>
      <c r="CA205" t="s">
        <v>16073</v>
      </c>
      <c r="CB205" t="s">
        <v>8725</v>
      </c>
      <c r="CC205">
        <v>2336547</v>
      </c>
      <c r="CD205" t="s">
        <v>8726</v>
      </c>
      <c r="CE205" t="s">
        <v>16728</v>
      </c>
      <c r="CF205" t="s">
        <v>8727</v>
      </c>
      <c r="CG205" t="s">
        <v>8825</v>
      </c>
      <c r="CH205" t="s">
        <v>8729</v>
      </c>
      <c r="CI205" t="s">
        <v>16729</v>
      </c>
      <c r="CJ205" t="s">
        <v>8731</v>
      </c>
      <c r="CK205" t="s">
        <v>8786</v>
      </c>
      <c r="CL205" t="s">
        <v>8732</v>
      </c>
      <c r="CM205" t="s">
        <v>16730</v>
      </c>
      <c r="CN205" t="s">
        <v>8733</v>
      </c>
    </row>
    <row r="206" spans="1:92" ht="15.75" customHeight="1" x14ac:dyDescent="0.3">
      <c r="A206" s="5">
        <f>COUNTIFS(Entradas!$A$2:$A$3372,L206,Entradas!$AD$2:$AD$3372,"noticias")</f>
        <v>0</v>
      </c>
      <c r="B206" s="5">
        <f>COUNTIFS(Entradas!$A$2:$A$3372,L206,Entradas!$AD$2:$AD$3372,"materiales")</f>
        <v>0</v>
      </c>
      <c r="C206" s="5">
        <f>COUNTIFS(Entradas!$A$2:$A$3372,L206,Entradas!$AD$2:$AD$3372,"agenda")</f>
        <v>5</v>
      </c>
      <c r="D206" s="5">
        <f>COUNTIFS(Entradas!$A$2:$A$3372,L206,Entradas!$AD$2:$AD$3372,"agenda",Entradas!$P$2:$P$3372,"completado")</f>
        <v>5</v>
      </c>
      <c r="E206" s="5">
        <f>COUNTIFS(Entradas!$A$2:$A$3372,L206,Entradas!$AD$2:$AD$3372,"agenda",Entradas!$F$2:$F$3372,"interna")</f>
        <v>2</v>
      </c>
      <c r="F206" s="5">
        <f>COUNTIFS(Entradas!$A$2:$A$3372,L206,Entradas!$AD$2:$AD$3372,"agenda",Entradas!$F$2:$F$3372,"abierta a la comunidad")</f>
        <v>3</v>
      </c>
      <c r="G206" s="5">
        <f>COUNTIFS(Entradas!$A$2:$A$3372,L206,Entradas!$AD$2:$AD$3372,"agenda",Entradas!$E$2:$E$3372,"1")</f>
        <v>1</v>
      </c>
      <c r="H206" s="5">
        <f>COUNTIFS(Entradas!$A$2:$A$3372,L206,Entradas!$AD$2:$AD$3372,"agenda",Entradas!$E$2:$E$3372,"2")</f>
        <v>1</v>
      </c>
      <c r="I206" s="5">
        <f>COUNTIFS(Entradas!$A$2:$A$3372,L206,Entradas!$AD$2:$AD$3372,"agenda",Entradas!$E$2:$E$3372,"3")</f>
        <v>1</v>
      </c>
      <c r="J206" s="5">
        <f>COUNTIFS(Entradas!$A$2:$A$3372,L206,Entradas!$AD$2:$AD$3372,"agenda",Entradas!$E$2:$E$3372,"4")</f>
        <v>2</v>
      </c>
      <c r="L206">
        <v>477</v>
      </c>
      <c r="M206" t="s">
        <v>16834</v>
      </c>
      <c r="N206" t="s">
        <v>16835</v>
      </c>
      <c r="O206" t="s">
        <v>1068</v>
      </c>
      <c r="P206" s="6">
        <v>42475.563877314817</v>
      </c>
      <c r="Q206">
        <v>0</v>
      </c>
      <c r="R206" t="s">
        <v>16834</v>
      </c>
      <c r="S206" t="s">
        <v>16834</v>
      </c>
      <c r="W206" t="s">
        <v>8703</v>
      </c>
      <c r="X206" t="s">
        <v>8704</v>
      </c>
      <c r="Y206" t="s">
        <v>8705</v>
      </c>
      <c r="Z206">
        <v>0</v>
      </c>
      <c r="AA206" t="s">
        <v>8703</v>
      </c>
      <c r="AB206" t="s">
        <v>8706</v>
      </c>
      <c r="AC206">
        <v>0</v>
      </c>
      <c r="AF206" t="s">
        <v>16836</v>
      </c>
      <c r="AG206" t="s">
        <v>8707</v>
      </c>
      <c r="AH206" t="s">
        <v>1056</v>
      </c>
      <c r="AI206" t="s">
        <v>16837</v>
      </c>
      <c r="AO206" t="s">
        <v>16838</v>
      </c>
      <c r="AU206" t="s">
        <v>93</v>
      </c>
      <c r="AV206" t="s">
        <v>8709</v>
      </c>
      <c r="AX206">
        <v>9</v>
      </c>
      <c r="AY206" t="s">
        <v>8710</v>
      </c>
      <c r="BB206" t="s">
        <v>10660</v>
      </c>
      <c r="BC206" t="s">
        <v>8712</v>
      </c>
      <c r="BD206" t="s">
        <v>9055</v>
      </c>
      <c r="BE206" t="s">
        <v>8714</v>
      </c>
      <c r="BF206" t="s">
        <v>8715</v>
      </c>
      <c r="BG206">
        <v>0</v>
      </c>
      <c r="BH206" t="s">
        <v>8716</v>
      </c>
      <c r="BI206">
        <v>1</v>
      </c>
      <c r="BJ206" t="s">
        <v>8717</v>
      </c>
      <c r="BK206">
        <v>1</v>
      </c>
      <c r="BL206" s="2" t="s">
        <v>16839</v>
      </c>
      <c r="BM206" t="s">
        <v>8719</v>
      </c>
      <c r="BV206">
        <v>5662</v>
      </c>
      <c r="BW206" t="s">
        <v>8721</v>
      </c>
      <c r="BX206" t="s">
        <v>8823</v>
      </c>
      <c r="BY206" t="s">
        <v>8723</v>
      </c>
      <c r="BZ206" t="s">
        <v>8724</v>
      </c>
      <c r="CA206" t="s">
        <v>16840</v>
      </c>
      <c r="CB206" t="s">
        <v>8725</v>
      </c>
      <c r="CC206" t="s">
        <v>16841</v>
      </c>
      <c r="CD206" t="s">
        <v>8726</v>
      </c>
      <c r="CE206" t="s">
        <v>16842</v>
      </c>
      <c r="CF206" t="s">
        <v>8727</v>
      </c>
      <c r="CG206" t="s">
        <v>8774</v>
      </c>
      <c r="CH206" t="s">
        <v>8729</v>
      </c>
      <c r="CI206" t="s">
        <v>16843</v>
      </c>
      <c r="CJ206" t="s">
        <v>8731</v>
      </c>
      <c r="CK206" t="s">
        <v>1905</v>
      </c>
      <c r="CL206" t="s">
        <v>8732</v>
      </c>
      <c r="CM206" t="s">
        <v>16844</v>
      </c>
      <c r="CN206" t="s">
        <v>8733</v>
      </c>
    </row>
    <row r="207" spans="1:92" ht="15.75" customHeight="1" x14ac:dyDescent="0.3">
      <c r="A207" s="5">
        <f>COUNTIFS(Entradas!$A$2:$A$3372,L207,Entradas!$AD$2:$AD$3372,"noticias")</f>
        <v>0</v>
      </c>
      <c r="B207" s="5">
        <f>COUNTIFS(Entradas!$A$2:$A$3372,L207,Entradas!$AD$2:$AD$3372,"materiales")</f>
        <v>0</v>
      </c>
      <c r="C207" s="5">
        <f>COUNTIFS(Entradas!$A$2:$A$3372,L207,Entradas!$AD$2:$AD$3372,"agenda")</f>
        <v>0</v>
      </c>
      <c r="D207" s="5">
        <f>COUNTIFS(Entradas!$A$2:$A$3372,L207,Entradas!$AD$2:$AD$3372,"agenda",Entradas!$P$2:$P$3372,"completado")</f>
        <v>0</v>
      </c>
      <c r="E207" s="5">
        <f>COUNTIFS(Entradas!$A$2:$A$3372,L207,Entradas!$AD$2:$AD$3372,"agenda",Entradas!$F$2:$F$3372,"interna")</f>
        <v>0</v>
      </c>
      <c r="F207" s="5">
        <f>COUNTIFS(Entradas!$A$2:$A$3372,L207,Entradas!$AD$2:$AD$3372,"agenda",Entradas!$F$2:$F$3372,"abierta a la comunidad")</f>
        <v>0</v>
      </c>
      <c r="G207" s="5">
        <f>COUNTIFS(Entradas!$A$2:$A$3372,L207,Entradas!$AD$2:$AD$3372,"agenda",Entradas!$E$2:$E$3372,"1")</f>
        <v>0</v>
      </c>
      <c r="H207" s="5">
        <f>COUNTIFS(Entradas!$A$2:$A$3372,L207,Entradas!$AD$2:$AD$3372,"agenda",Entradas!$E$2:$E$3372,"2")</f>
        <v>0</v>
      </c>
      <c r="I207" s="5">
        <f>COUNTIFS(Entradas!$A$2:$A$3372,L207,Entradas!$AD$2:$AD$3372,"agenda",Entradas!$E$2:$E$3372,"3")</f>
        <v>0</v>
      </c>
      <c r="J207" s="5">
        <f>COUNTIFS(Entradas!$A$2:$A$3372,L207,Entradas!$AD$2:$AD$3372,"agenda",Entradas!$E$2:$E$3372,"4")</f>
        <v>0</v>
      </c>
      <c r="L207">
        <v>764</v>
      </c>
      <c r="M207" t="s">
        <v>16864</v>
      </c>
      <c r="N207" t="s">
        <v>16865</v>
      </c>
      <c r="O207" t="s">
        <v>16866</v>
      </c>
      <c r="P207" s="6">
        <v>42493.002488425926</v>
      </c>
      <c r="Q207">
        <v>0</v>
      </c>
      <c r="R207" t="s">
        <v>16864</v>
      </c>
      <c r="S207" t="s">
        <v>16864</v>
      </c>
      <c r="W207" t="s">
        <v>8703</v>
      </c>
      <c r="X207" t="s">
        <v>8704</v>
      </c>
      <c r="Y207" t="s">
        <v>8705</v>
      </c>
      <c r="Z207">
        <v>0</v>
      </c>
      <c r="AA207" t="s">
        <v>8703</v>
      </c>
      <c r="AB207" t="s">
        <v>8706</v>
      </c>
      <c r="AC207">
        <v>0</v>
      </c>
      <c r="AF207" t="s">
        <v>16867</v>
      </c>
      <c r="AG207" t="s">
        <v>8707</v>
      </c>
      <c r="AH207" t="s">
        <v>16868</v>
      </c>
      <c r="AO207" t="s">
        <v>16869</v>
      </c>
      <c r="AU207" t="s">
        <v>93</v>
      </c>
      <c r="AV207" t="s">
        <v>8709</v>
      </c>
      <c r="AX207">
        <v>9</v>
      </c>
      <c r="AY207" t="s">
        <v>8710</v>
      </c>
      <c r="BB207" t="s">
        <v>9701</v>
      </c>
      <c r="BC207" t="s">
        <v>8712</v>
      </c>
      <c r="BD207" t="s">
        <v>8952</v>
      </c>
      <c r="BE207" t="s">
        <v>8714</v>
      </c>
      <c r="BF207" t="s">
        <v>8715</v>
      </c>
      <c r="BG207">
        <v>0</v>
      </c>
      <c r="BH207" t="s">
        <v>8716</v>
      </c>
      <c r="BI207">
        <v>0</v>
      </c>
      <c r="BJ207" t="s">
        <v>8717</v>
      </c>
      <c r="BK207">
        <v>1</v>
      </c>
      <c r="BL207" t="s">
        <v>16870</v>
      </c>
      <c r="BM207" t="s">
        <v>8719</v>
      </c>
      <c r="BV207" t="s">
        <v>16871</v>
      </c>
      <c r="BW207" t="s">
        <v>8721</v>
      </c>
      <c r="BX207" t="s">
        <v>8823</v>
      </c>
      <c r="BY207" t="s">
        <v>8723</v>
      </c>
      <c r="BZ207" t="s">
        <v>8724</v>
      </c>
      <c r="CA207" t="s">
        <v>16872</v>
      </c>
      <c r="CB207" t="s">
        <v>8725</v>
      </c>
      <c r="CC207" t="s">
        <v>16873</v>
      </c>
      <c r="CD207" t="s">
        <v>8726</v>
      </c>
      <c r="CE207" t="s">
        <v>16874</v>
      </c>
      <c r="CF207" t="s">
        <v>8727</v>
      </c>
      <c r="CG207" t="s">
        <v>9136</v>
      </c>
      <c r="CH207" t="s">
        <v>8729</v>
      </c>
      <c r="CI207" t="s">
        <v>16875</v>
      </c>
      <c r="CJ207" t="s">
        <v>8731</v>
      </c>
      <c r="CK207" t="s">
        <v>342</v>
      </c>
      <c r="CL207" t="s">
        <v>8732</v>
      </c>
      <c r="CM207" t="s">
        <v>16876</v>
      </c>
      <c r="CN207" t="s">
        <v>8733</v>
      </c>
    </row>
    <row r="208" spans="1:92" ht="15.75" customHeight="1" x14ac:dyDescent="0.3">
      <c r="A208" s="5">
        <f>COUNTIFS(Entradas!$A$2:$A$3372,L208,Entradas!$AD$2:$AD$3372,"noticias")</f>
        <v>0</v>
      </c>
      <c r="B208" s="5">
        <f>COUNTIFS(Entradas!$A$2:$A$3372,L208,Entradas!$AD$2:$AD$3372,"materiales")</f>
        <v>0</v>
      </c>
      <c r="C208" s="5">
        <f>COUNTIFS(Entradas!$A$2:$A$3372,L208,Entradas!$AD$2:$AD$3372,"agenda")</f>
        <v>0</v>
      </c>
      <c r="D208" s="5">
        <f>COUNTIFS(Entradas!$A$2:$A$3372,L208,Entradas!$AD$2:$AD$3372,"agenda",Entradas!$P$2:$P$3372,"completado")</f>
        <v>0</v>
      </c>
      <c r="E208" s="5">
        <f>COUNTIFS(Entradas!$A$2:$A$3372,L208,Entradas!$AD$2:$AD$3372,"agenda",Entradas!$F$2:$F$3372,"interna")</f>
        <v>0</v>
      </c>
      <c r="F208" s="5">
        <f>COUNTIFS(Entradas!$A$2:$A$3372,L208,Entradas!$AD$2:$AD$3372,"agenda",Entradas!$F$2:$F$3372,"abierta a la comunidad")</f>
        <v>0</v>
      </c>
      <c r="G208" s="5">
        <f>COUNTIFS(Entradas!$A$2:$A$3372,L208,Entradas!$AD$2:$AD$3372,"agenda",Entradas!$E$2:$E$3372,"1")</f>
        <v>0</v>
      </c>
      <c r="H208" s="5">
        <f>COUNTIFS(Entradas!$A$2:$A$3372,L208,Entradas!$AD$2:$AD$3372,"agenda",Entradas!$E$2:$E$3372,"2")</f>
        <v>0</v>
      </c>
      <c r="I208" s="5">
        <f>COUNTIFS(Entradas!$A$2:$A$3372,L208,Entradas!$AD$2:$AD$3372,"agenda",Entradas!$E$2:$E$3372,"3")</f>
        <v>0</v>
      </c>
      <c r="J208" s="5">
        <f>COUNTIFS(Entradas!$A$2:$A$3372,L208,Entradas!$AD$2:$AD$3372,"agenda",Entradas!$E$2:$E$3372,"4")</f>
        <v>0</v>
      </c>
      <c r="L208">
        <v>614</v>
      </c>
      <c r="M208" t="s">
        <v>16944</v>
      </c>
      <c r="N208" t="s">
        <v>16945</v>
      </c>
      <c r="O208" t="s">
        <v>16946</v>
      </c>
      <c r="P208" s="6">
        <v>42482.532534722224</v>
      </c>
      <c r="Q208">
        <v>0</v>
      </c>
      <c r="R208" t="s">
        <v>16944</v>
      </c>
      <c r="S208" t="s">
        <v>16944</v>
      </c>
      <c r="W208" t="s">
        <v>8703</v>
      </c>
      <c r="X208" t="s">
        <v>8704</v>
      </c>
      <c r="Y208" t="s">
        <v>8705</v>
      </c>
      <c r="Z208">
        <v>0</v>
      </c>
      <c r="AA208" t="s">
        <v>8703</v>
      </c>
      <c r="AB208" t="s">
        <v>8706</v>
      </c>
      <c r="AC208">
        <v>0</v>
      </c>
      <c r="AF208" t="s">
        <v>16947</v>
      </c>
      <c r="AG208" t="s">
        <v>8707</v>
      </c>
      <c r="AH208" t="s">
        <v>16948</v>
      </c>
      <c r="AI208" t="s">
        <v>16949</v>
      </c>
      <c r="AO208" t="s">
        <v>16950</v>
      </c>
      <c r="AU208" t="s">
        <v>5976</v>
      </c>
      <c r="AV208" t="s">
        <v>8709</v>
      </c>
      <c r="AX208">
        <v>9</v>
      </c>
      <c r="AY208" t="s">
        <v>8710</v>
      </c>
      <c r="BB208" t="s">
        <v>16951</v>
      </c>
      <c r="BC208" t="s">
        <v>8712</v>
      </c>
      <c r="BD208" t="s">
        <v>9293</v>
      </c>
      <c r="BE208" t="s">
        <v>8714</v>
      </c>
      <c r="BF208" t="s">
        <v>8715</v>
      </c>
      <c r="BG208">
        <v>1</v>
      </c>
      <c r="BH208" t="s">
        <v>8716</v>
      </c>
      <c r="BI208">
        <v>1</v>
      </c>
      <c r="BJ208" t="s">
        <v>8717</v>
      </c>
      <c r="BK208">
        <v>1</v>
      </c>
      <c r="BL208" s="2" t="s">
        <v>16952</v>
      </c>
      <c r="BM208" t="s">
        <v>8719</v>
      </c>
      <c r="BV208" t="s">
        <v>16953</v>
      </c>
      <c r="BW208" t="s">
        <v>8721</v>
      </c>
      <c r="BX208" t="s">
        <v>8823</v>
      </c>
      <c r="BY208" t="s">
        <v>8723</v>
      </c>
      <c r="BZ208" t="s">
        <v>8724</v>
      </c>
      <c r="CA208" t="s">
        <v>16954</v>
      </c>
      <c r="CB208" t="s">
        <v>8725</v>
      </c>
      <c r="CC208" t="s">
        <v>16955</v>
      </c>
      <c r="CD208" t="s">
        <v>8726</v>
      </c>
      <c r="CE208" t="s">
        <v>16956</v>
      </c>
      <c r="CF208" t="s">
        <v>8727</v>
      </c>
      <c r="CG208" t="s">
        <v>8786</v>
      </c>
      <c r="CH208" t="s">
        <v>8729</v>
      </c>
      <c r="CI208" t="s">
        <v>16957</v>
      </c>
      <c r="CJ208" t="s">
        <v>8731</v>
      </c>
      <c r="CK208" t="s">
        <v>342</v>
      </c>
      <c r="CL208" t="s">
        <v>8732</v>
      </c>
      <c r="CM208" t="s">
        <v>16958</v>
      </c>
      <c r="CN208" t="s">
        <v>8733</v>
      </c>
    </row>
    <row r="209" spans="1:92" ht="15.75" customHeight="1" x14ac:dyDescent="0.3">
      <c r="A209" s="5">
        <f>COUNTIFS(Entradas!$A$2:$A$3372,L209,Entradas!$AD$2:$AD$3372,"noticias")</f>
        <v>0</v>
      </c>
      <c r="B209" s="5">
        <f>COUNTIFS(Entradas!$A$2:$A$3372,L209,Entradas!$AD$2:$AD$3372,"materiales")</f>
        <v>0</v>
      </c>
      <c r="C209" s="5">
        <f>COUNTIFS(Entradas!$A$2:$A$3372,L209,Entradas!$AD$2:$AD$3372,"agenda")</f>
        <v>0</v>
      </c>
      <c r="D209" s="5">
        <f>COUNTIFS(Entradas!$A$2:$A$3372,L209,Entradas!$AD$2:$AD$3372,"agenda",Entradas!$P$2:$P$3372,"completado")</f>
        <v>0</v>
      </c>
      <c r="E209" s="5">
        <f>COUNTIFS(Entradas!$A$2:$A$3372,L209,Entradas!$AD$2:$AD$3372,"agenda",Entradas!$F$2:$F$3372,"interna")</f>
        <v>0</v>
      </c>
      <c r="F209" s="5">
        <f>COUNTIFS(Entradas!$A$2:$A$3372,L209,Entradas!$AD$2:$AD$3372,"agenda",Entradas!$F$2:$F$3372,"abierta a la comunidad")</f>
        <v>0</v>
      </c>
      <c r="G209" s="5">
        <f>COUNTIFS(Entradas!$A$2:$A$3372,L209,Entradas!$AD$2:$AD$3372,"agenda",Entradas!$E$2:$E$3372,"1")</f>
        <v>0</v>
      </c>
      <c r="H209" s="5">
        <f>COUNTIFS(Entradas!$A$2:$A$3372,L209,Entradas!$AD$2:$AD$3372,"agenda",Entradas!$E$2:$E$3372,"2")</f>
        <v>0</v>
      </c>
      <c r="I209" s="5">
        <f>COUNTIFS(Entradas!$A$2:$A$3372,L209,Entradas!$AD$2:$AD$3372,"agenda",Entradas!$E$2:$E$3372,"3")</f>
        <v>0</v>
      </c>
      <c r="J209" s="5">
        <f>COUNTIFS(Entradas!$A$2:$A$3372,L209,Entradas!$AD$2:$AD$3372,"agenda",Entradas!$E$2:$E$3372,"4")</f>
        <v>0</v>
      </c>
      <c r="L209">
        <v>592</v>
      </c>
      <c r="M209" t="s">
        <v>17467</v>
      </c>
      <c r="N209" t="s">
        <v>17468</v>
      </c>
      <c r="O209" t="s">
        <v>17469</v>
      </c>
      <c r="P209" s="6">
        <v>42481.124421296299</v>
      </c>
      <c r="Q209">
        <v>0</v>
      </c>
      <c r="R209" t="s">
        <v>17467</v>
      </c>
      <c r="S209" t="s">
        <v>17467</v>
      </c>
      <c r="W209" t="s">
        <v>8703</v>
      </c>
      <c r="X209" t="s">
        <v>8704</v>
      </c>
      <c r="Y209" t="s">
        <v>8705</v>
      </c>
      <c r="Z209">
        <v>0</v>
      </c>
      <c r="AA209" t="s">
        <v>8703</v>
      </c>
      <c r="AB209" t="s">
        <v>8706</v>
      </c>
      <c r="AC209">
        <v>0</v>
      </c>
      <c r="AF209" t="s">
        <v>17470</v>
      </c>
      <c r="AG209" t="s">
        <v>8707</v>
      </c>
      <c r="AH209" t="s">
        <v>17471</v>
      </c>
      <c r="AO209" t="s">
        <v>17472</v>
      </c>
      <c r="AU209" t="s">
        <v>17473</v>
      </c>
      <c r="AV209" t="s">
        <v>8709</v>
      </c>
      <c r="AX209">
        <v>9</v>
      </c>
      <c r="AY209" t="s">
        <v>8710</v>
      </c>
      <c r="BB209" t="s">
        <v>10256</v>
      </c>
      <c r="BC209" t="s">
        <v>8712</v>
      </c>
      <c r="BD209" t="s">
        <v>8770</v>
      </c>
      <c r="BE209" t="s">
        <v>8714</v>
      </c>
      <c r="BF209" t="s">
        <v>8715</v>
      </c>
      <c r="BG209">
        <v>1</v>
      </c>
      <c r="BH209" t="s">
        <v>8716</v>
      </c>
      <c r="BI209">
        <v>1</v>
      </c>
      <c r="BJ209" t="s">
        <v>8717</v>
      </c>
      <c r="BK209">
        <v>1</v>
      </c>
      <c r="BL209" s="2" t="s">
        <v>17474</v>
      </c>
      <c r="BM209" t="s">
        <v>8719</v>
      </c>
      <c r="BV209">
        <v>6691</v>
      </c>
      <c r="BW209" t="s">
        <v>8721</v>
      </c>
      <c r="BX209" t="s">
        <v>8823</v>
      </c>
      <c r="BY209" t="s">
        <v>8723</v>
      </c>
      <c r="BZ209" t="s">
        <v>8724</v>
      </c>
      <c r="CA209" t="s">
        <v>17475</v>
      </c>
      <c r="CB209" t="s">
        <v>8725</v>
      </c>
      <c r="CC209">
        <v>961444722</v>
      </c>
      <c r="CD209" t="s">
        <v>8726</v>
      </c>
      <c r="CE209" t="s">
        <v>17476</v>
      </c>
      <c r="CF209" t="s">
        <v>8727</v>
      </c>
      <c r="CG209" t="s">
        <v>8825</v>
      </c>
      <c r="CH209" t="s">
        <v>8729</v>
      </c>
      <c r="CI209" t="s">
        <v>8835</v>
      </c>
      <c r="CJ209" t="s">
        <v>8731</v>
      </c>
      <c r="CK209" t="s">
        <v>1905</v>
      </c>
      <c r="CL209" t="s">
        <v>8732</v>
      </c>
      <c r="CM209" t="s">
        <v>17477</v>
      </c>
      <c r="CN209" t="s">
        <v>8733</v>
      </c>
    </row>
    <row r="210" spans="1:92" ht="15.75" customHeight="1" x14ac:dyDescent="0.3">
      <c r="A210" s="5">
        <f>COUNTIFS(Entradas!$A$2:$A$3372,L210,Entradas!$AD$2:$AD$3372,"noticias")</f>
        <v>0</v>
      </c>
      <c r="B210" s="5">
        <f>COUNTIFS(Entradas!$A$2:$A$3372,L210,Entradas!$AD$2:$AD$3372,"materiales")</f>
        <v>5</v>
      </c>
      <c r="C210" s="5">
        <f>COUNTIFS(Entradas!$A$2:$A$3372,L210,Entradas!$AD$2:$AD$3372,"agenda")</f>
        <v>4</v>
      </c>
      <c r="D210" s="5">
        <f>COUNTIFS(Entradas!$A$2:$A$3372,L210,Entradas!$AD$2:$AD$3372,"agenda",Entradas!$P$2:$P$3372,"completado")</f>
        <v>4</v>
      </c>
      <c r="E210" s="5">
        <f>COUNTIFS(Entradas!$A$2:$A$3372,L210,Entradas!$AD$2:$AD$3372,"agenda",Entradas!$F$2:$F$3372,"interna")</f>
        <v>2</v>
      </c>
      <c r="F210" s="5">
        <f>COUNTIFS(Entradas!$A$2:$A$3372,L210,Entradas!$AD$2:$AD$3372,"agenda",Entradas!$F$2:$F$3372,"abierta a la comunidad")</f>
        <v>2</v>
      </c>
      <c r="G210" s="5">
        <f>COUNTIFS(Entradas!$A$2:$A$3372,L210,Entradas!$AD$2:$AD$3372,"agenda",Entradas!$E$2:$E$3372,"1")</f>
        <v>0</v>
      </c>
      <c r="H210" s="5">
        <f>COUNTIFS(Entradas!$A$2:$A$3372,L210,Entradas!$AD$2:$AD$3372,"agenda",Entradas!$E$2:$E$3372,"2")</f>
        <v>3</v>
      </c>
      <c r="I210" s="5">
        <f>COUNTIFS(Entradas!$A$2:$A$3372,L210,Entradas!$AD$2:$AD$3372,"agenda",Entradas!$E$2:$E$3372,"3")</f>
        <v>0</v>
      </c>
      <c r="J210" s="5">
        <f>COUNTIFS(Entradas!$A$2:$A$3372,L210,Entradas!$AD$2:$AD$3372,"agenda",Entradas!$E$2:$E$3372,"4")</f>
        <v>1</v>
      </c>
      <c r="L210">
        <v>1116</v>
      </c>
      <c r="M210" t="s">
        <v>18476</v>
      </c>
      <c r="N210" t="s">
        <v>18477</v>
      </c>
      <c r="O210" t="s">
        <v>18478</v>
      </c>
      <c r="P210" s="6">
        <v>42507.668935185182</v>
      </c>
      <c r="Q210">
        <v>0</v>
      </c>
      <c r="R210" t="s">
        <v>18476</v>
      </c>
      <c r="S210" t="s">
        <v>18476</v>
      </c>
      <c r="W210" t="s">
        <v>8703</v>
      </c>
      <c r="X210" t="s">
        <v>8704</v>
      </c>
      <c r="Y210" t="s">
        <v>8705</v>
      </c>
      <c r="Z210">
        <v>0</v>
      </c>
      <c r="AA210" t="s">
        <v>8703</v>
      </c>
      <c r="AB210" t="s">
        <v>8706</v>
      </c>
      <c r="AC210">
        <v>0</v>
      </c>
      <c r="AF210" t="s">
        <v>18479</v>
      </c>
      <c r="AG210" t="s">
        <v>8707</v>
      </c>
      <c r="AH210" t="s">
        <v>18480</v>
      </c>
      <c r="AI210" t="s">
        <v>18481</v>
      </c>
      <c r="AU210" t="s">
        <v>93</v>
      </c>
      <c r="AV210" t="s">
        <v>8709</v>
      </c>
      <c r="AX210">
        <v>9</v>
      </c>
      <c r="AY210" t="s">
        <v>8710</v>
      </c>
      <c r="BB210" t="s">
        <v>9701</v>
      </c>
      <c r="BC210" t="s">
        <v>8712</v>
      </c>
      <c r="BD210" t="s">
        <v>8952</v>
      </c>
      <c r="BE210" t="s">
        <v>8714</v>
      </c>
      <c r="BF210" t="s">
        <v>8715</v>
      </c>
      <c r="BG210">
        <v>1</v>
      </c>
      <c r="BH210" t="s">
        <v>8716</v>
      </c>
      <c r="BI210">
        <v>1</v>
      </c>
      <c r="BJ210" t="s">
        <v>8717</v>
      </c>
      <c r="BK210">
        <v>1</v>
      </c>
      <c r="BM210" t="s">
        <v>8719</v>
      </c>
      <c r="BV210" t="s">
        <v>18482</v>
      </c>
      <c r="BW210" t="s">
        <v>8721</v>
      </c>
      <c r="BX210" t="s">
        <v>8823</v>
      </c>
      <c r="BY210" t="s">
        <v>8723</v>
      </c>
      <c r="BZ210" t="s">
        <v>8724</v>
      </c>
      <c r="CB210" t="s">
        <v>8725</v>
      </c>
      <c r="CC210">
        <v>404949</v>
      </c>
      <c r="CD210" t="s">
        <v>8726</v>
      </c>
      <c r="CE210" t="s">
        <v>18476</v>
      </c>
      <c r="CF210" t="s">
        <v>8727</v>
      </c>
      <c r="CG210" t="s">
        <v>8786</v>
      </c>
      <c r="CH210" t="s">
        <v>8729</v>
      </c>
      <c r="CI210" t="s">
        <v>18483</v>
      </c>
      <c r="CJ210" t="s">
        <v>8731</v>
      </c>
      <c r="CK210" t="s">
        <v>8786</v>
      </c>
      <c r="CL210" t="s">
        <v>8732</v>
      </c>
      <c r="CM210" t="s">
        <v>18484</v>
      </c>
      <c r="CN210" t="s">
        <v>8733</v>
      </c>
    </row>
    <row r="211" spans="1:92" ht="15.75" customHeight="1" x14ac:dyDescent="0.3">
      <c r="A211" s="5">
        <f>COUNTIFS(Entradas!$A$2:$A$3372,L211,Entradas!$AD$2:$AD$3372,"noticias")</f>
        <v>10</v>
      </c>
      <c r="B211" s="5">
        <f>COUNTIFS(Entradas!$A$2:$A$3372,L211,Entradas!$AD$2:$AD$3372,"materiales")</f>
        <v>2</v>
      </c>
      <c r="C211" s="5">
        <f>COUNTIFS(Entradas!$A$2:$A$3372,L211,Entradas!$AD$2:$AD$3372,"agenda")</f>
        <v>7</v>
      </c>
      <c r="D211" s="5">
        <f>COUNTIFS(Entradas!$A$2:$A$3372,L211,Entradas!$AD$2:$AD$3372,"agenda",Entradas!$P$2:$P$3372,"completado")</f>
        <v>7</v>
      </c>
      <c r="E211" s="5">
        <f>COUNTIFS(Entradas!$A$2:$A$3372,L211,Entradas!$AD$2:$AD$3372,"agenda",Entradas!$F$2:$F$3372,"interna")</f>
        <v>7</v>
      </c>
      <c r="F211" s="5">
        <f>COUNTIFS(Entradas!$A$2:$A$3372,L211,Entradas!$AD$2:$AD$3372,"agenda",Entradas!$F$2:$F$3372,"abierta a la comunidad")</f>
        <v>0</v>
      </c>
      <c r="G211" s="5">
        <f>COUNTIFS(Entradas!$A$2:$A$3372,L211,Entradas!$AD$2:$AD$3372,"agenda",Entradas!$E$2:$E$3372,"1")</f>
        <v>4</v>
      </c>
      <c r="H211" s="5">
        <f>COUNTIFS(Entradas!$A$2:$A$3372,L211,Entradas!$AD$2:$AD$3372,"agenda",Entradas!$E$2:$E$3372,"2")</f>
        <v>1</v>
      </c>
      <c r="I211" s="5">
        <f>COUNTIFS(Entradas!$A$2:$A$3372,L211,Entradas!$AD$2:$AD$3372,"agenda",Entradas!$E$2:$E$3372,"3")</f>
        <v>0</v>
      </c>
      <c r="J211" s="5">
        <f>COUNTIFS(Entradas!$A$2:$A$3372,L211,Entradas!$AD$2:$AD$3372,"agenda",Entradas!$E$2:$E$3372,"4")</f>
        <v>2</v>
      </c>
      <c r="L211">
        <v>91</v>
      </c>
      <c r="M211" t="s">
        <v>18772</v>
      </c>
      <c r="N211" t="s">
        <v>18773</v>
      </c>
      <c r="O211" t="s">
        <v>1964</v>
      </c>
      <c r="P211" s="6">
        <v>42451.550115740742</v>
      </c>
      <c r="Q211">
        <v>0</v>
      </c>
      <c r="R211" t="s">
        <v>18772</v>
      </c>
      <c r="S211" t="s">
        <v>18772</v>
      </c>
      <c r="W211" t="s">
        <v>8703</v>
      </c>
      <c r="X211" t="s">
        <v>8704</v>
      </c>
      <c r="Y211" t="s">
        <v>8705</v>
      </c>
      <c r="Z211">
        <v>0</v>
      </c>
      <c r="AA211" t="s">
        <v>8703</v>
      </c>
      <c r="AB211" t="s">
        <v>8706</v>
      </c>
      <c r="AC211">
        <v>0</v>
      </c>
      <c r="AF211" t="s">
        <v>18774</v>
      </c>
      <c r="AG211" t="s">
        <v>8707</v>
      </c>
      <c r="AH211" t="s">
        <v>18775</v>
      </c>
      <c r="AO211" t="s">
        <v>18776</v>
      </c>
      <c r="AU211" t="s">
        <v>93</v>
      </c>
      <c r="AV211" t="s">
        <v>8709</v>
      </c>
      <c r="AX211">
        <v>9</v>
      </c>
      <c r="AY211" t="s">
        <v>8710</v>
      </c>
      <c r="BB211" t="s">
        <v>18111</v>
      </c>
      <c r="BC211" t="s">
        <v>8712</v>
      </c>
      <c r="BD211" t="s">
        <v>8875</v>
      </c>
      <c r="BE211" t="s">
        <v>8714</v>
      </c>
      <c r="BF211" t="s">
        <v>8715</v>
      </c>
      <c r="BG211">
        <v>1</v>
      </c>
      <c r="BH211" t="s">
        <v>8716</v>
      </c>
      <c r="BI211">
        <v>1</v>
      </c>
      <c r="BJ211" t="s">
        <v>8717</v>
      </c>
      <c r="BK211">
        <v>1</v>
      </c>
      <c r="BL211" t="s">
        <v>18777</v>
      </c>
      <c r="BM211" t="s">
        <v>8719</v>
      </c>
      <c r="BV211" t="s">
        <v>18778</v>
      </c>
      <c r="BW211" t="s">
        <v>8721</v>
      </c>
      <c r="BX211" t="s">
        <v>8823</v>
      </c>
      <c r="BY211" t="s">
        <v>8723</v>
      </c>
      <c r="BZ211" t="s">
        <v>8724</v>
      </c>
      <c r="CA211" t="s">
        <v>18779</v>
      </c>
      <c r="CB211" t="s">
        <v>8725</v>
      </c>
      <c r="CC211">
        <v>45</v>
      </c>
      <c r="CD211" t="s">
        <v>8726</v>
      </c>
      <c r="CE211" t="s">
        <v>18780</v>
      </c>
      <c r="CF211" t="s">
        <v>8727</v>
      </c>
      <c r="CG211" t="s">
        <v>8825</v>
      </c>
      <c r="CH211" t="s">
        <v>8729</v>
      </c>
      <c r="CI211" t="s">
        <v>18781</v>
      </c>
      <c r="CJ211" t="s">
        <v>8731</v>
      </c>
      <c r="CK211" t="s">
        <v>1905</v>
      </c>
      <c r="CL211" t="s">
        <v>8732</v>
      </c>
      <c r="CM211" t="s">
        <v>18782</v>
      </c>
      <c r="CN211" t="s">
        <v>8733</v>
      </c>
    </row>
    <row r="212" spans="1:92" ht="15.75" customHeight="1" x14ac:dyDescent="0.3">
      <c r="A212" s="5">
        <f>COUNTIFS(Entradas!$A$2:$A$3372,L212,Entradas!$AD$2:$AD$3372,"noticias")</f>
        <v>0</v>
      </c>
      <c r="B212" s="5">
        <f>COUNTIFS(Entradas!$A$2:$A$3372,L212,Entradas!$AD$2:$AD$3372,"materiales")</f>
        <v>0</v>
      </c>
      <c r="C212" s="5">
        <f>COUNTIFS(Entradas!$A$2:$A$3372,L212,Entradas!$AD$2:$AD$3372,"agenda")</f>
        <v>5</v>
      </c>
      <c r="D212" s="5">
        <f>COUNTIFS(Entradas!$A$2:$A$3372,L212,Entradas!$AD$2:$AD$3372,"agenda",Entradas!$P$2:$P$3372,"completado")</f>
        <v>0</v>
      </c>
      <c r="E212" s="5">
        <f>COUNTIFS(Entradas!$A$2:$A$3372,L212,Entradas!$AD$2:$AD$3372,"agenda",Entradas!$F$2:$F$3372,"interna")</f>
        <v>3</v>
      </c>
      <c r="F212" s="5">
        <f>COUNTIFS(Entradas!$A$2:$A$3372,L212,Entradas!$AD$2:$AD$3372,"agenda",Entradas!$F$2:$F$3372,"abierta a la comunidad")</f>
        <v>2</v>
      </c>
      <c r="G212" s="5">
        <f>COUNTIFS(Entradas!$A$2:$A$3372,L212,Entradas!$AD$2:$AD$3372,"agenda",Entradas!$E$2:$E$3372,"1")</f>
        <v>2</v>
      </c>
      <c r="H212" s="5">
        <f>COUNTIFS(Entradas!$A$2:$A$3372,L212,Entradas!$AD$2:$AD$3372,"agenda",Entradas!$E$2:$E$3372,"2")</f>
        <v>1</v>
      </c>
      <c r="I212" s="5">
        <f>COUNTIFS(Entradas!$A$2:$A$3372,L212,Entradas!$AD$2:$AD$3372,"agenda",Entradas!$E$2:$E$3372,"3")</f>
        <v>0</v>
      </c>
      <c r="J212" s="5">
        <f>COUNTIFS(Entradas!$A$2:$A$3372,L212,Entradas!$AD$2:$AD$3372,"agenda",Entradas!$E$2:$E$3372,"4")</f>
        <v>2</v>
      </c>
      <c r="L212">
        <v>1138</v>
      </c>
      <c r="M212" t="s">
        <v>18896</v>
      </c>
      <c r="N212" t="s">
        <v>18897</v>
      </c>
      <c r="O212" t="s">
        <v>18898</v>
      </c>
      <c r="P212" s="6">
        <v>42508.062407407408</v>
      </c>
      <c r="Q212">
        <v>0</v>
      </c>
      <c r="R212" t="s">
        <v>18896</v>
      </c>
      <c r="S212" t="s">
        <v>18896</v>
      </c>
      <c r="W212" t="s">
        <v>8703</v>
      </c>
      <c r="X212" t="s">
        <v>8704</v>
      </c>
      <c r="Y212" t="s">
        <v>8705</v>
      </c>
      <c r="Z212">
        <v>0</v>
      </c>
      <c r="AA212" t="s">
        <v>8703</v>
      </c>
      <c r="AB212" t="s">
        <v>8706</v>
      </c>
      <c r="AC212">
        <v>0</v>
      </c>
      <c r="AF212" t="s">
        <v>18899</v>
      </c>
      <c r="AG212" t="s">
        <v>8707</v>
      </c>
      <c r="AH212" t="s">
        <v>3484</v>
      </c>
      <c r="AI212" t="s">
        <v>18900</v>
      </c>
      <c r="AU212" t="s">
        <v>12321</v>
      </c>
      <c r="AV212" t="s">
        <v>8709</v>
      </c>
      <c r="AX212">
        <v>9</v>
      </c>
      <c r="AY212" t="s">
        <v>8710</v>
      </c>
      <c r="BB212" t="s">
        <v>9792</v>
      </c>
      <c r="BC212" t="s">
        <v>8712</v>
      </c>
      <c r="BD212" t="s">
        <v>8875</v>
      </c>
      <c r="BE212" t="s">
        <v>8714</v>
      </c>
      <c r="BF212" t="s">
        <v>8715</v>
      </c>
      <c r="BG212">
        <v>0</v>
      </c>
      <c r="BH212" t="s">
        <v>8716</v>
      </c>
      <c r="BI212">
        <v>1</v>
      </c>
      <c r="BJ212" t="s">
        <v>8717</v>
      </c>
      <c r="BK212">
        <v>1</v>
      </c>
      <c r="BM212" t="s">
        <v>8719</v>
      </c>
      <c r="BV212">
        <v>6421</v>
      </c>
      <c r="BW212" t="s">
        <v>8721</v>
      </c>
      <c r="BX212" t="s">
        <v>8823</v>
      </c>
      <c r="BY212" t="s">
        <v>8723</v>
      </c>
      <c r="BZ212" t="s">
        <v>8724</v>
      </c>
      <c r="CB212" t="s">
        <v>8725</v>
      </c>
      <c r="CC212">
        <v>88438433</v>
      </c>
      <c r="CD212" t="s">
        <v>8726</v>
      </c>
      <c r="CE212" t="s">
        <v>18901</v>
      </c>
      <c r="CF212" t="s">
        <v>8727</v>
      </c>
      <c r="CG212" t="s">
        <v>8774</v>
      </c>
      <c r="CH212" t="s">
        <v>8729</v>
      </c>
      <c r="CI212" t="s">
        <v>18902</v>
      </c>
      <c r="CJ212" t="s">
        <v>8731</v>
      </c>
      <c r="CK212" t="s">
        <v>1905</v>
      </c>
      <c r="CL212" t="s">
        <v>8732</v>
      </c>
      <c r="CM212" t="s">
        <v>18903</v>
      </c>
      <c r="CN212" t="s">
        <v>8733</v>
      </c>
    </row>
    <row r="213" spans="1:92" ht="15.75" customHeight="1" x14ac:dyDescent="0.3">
      <c r="A213" s="5">
        <f>COUNTIFS(Entradas!$A$2:$A$3372,L213,Entradas!$AD$2:$AD$3372,"noticias")</f>
        <v>0</v>
      </c>
      <c r="B213" s="5">
        <f>COUNTIFS(Entradas!$A$2:$A$3372,L213,Entradas!$AD$2:$AD$3372,"materiales")</f>
        <v>0</v>
      </c>
      <c r="C213" s="5">
        <f>COUNTIFS(Entradas!$A$2:$A$3372,L213,Entradas!$AD$2:$AD$3372,"agenda")</f>
        <v>0</v>
      </c>
      <c r="D213" s="5">
        <f>COUNTIFS(Entradas!$A$2:$A$3372,L213,Entradas!$AD$2:$AD$3372,"agenda",Entradas!$P$2:$P$3372,"completado")</f>
        <v>0</v>
      </c>
      <c r="E213" s="5">
        <f>COUNTIFS(Entradas!$A$2:$A$3372,L213,Entradas!$AD$2:$AD$3372,"agenda",Entradas!$F$2:$F$3372,"interna")</f>
        <v>0</v>
      </c>
      <c r="F213" s="5">
        <f>COUNTIFS(Entradas!$A$2:$A$3372,L213,Entradas!$AD$2:$AD$3372,"agenda",Entradas!$F$2:$F$3372,"abierta a la comunidad")</f>
        <v>0</v>
      </c>
      <c r="G213" s="5">
        <f>COUNTIFS(Entradas!$A$2:$A$3372,L213,Entradas!$AD$2:$AD$3372,"agenda",Entradas!$E$2:$E$3372,"1")</f>
        <v>0</v>
      </c>
      <c r="H213" s="5">
        <f>COUNTIFS(Entradas!$A$2:$A$3372,L213,Entradas!$AD$2:$AD$3372,"agenda",Entradas!$E$2:$E$3372,"2")</f>
        <v>0</v>
      </c>
      <c r="I213" s="5">
        <f>COUNTIFS(Entradas!$A$2:$A$3372,L213,Entradas!$AD$2:$AD$3372,"agenda",Entradas!$E$2:$E$3372,"3")</f>
        <v>0</v>
      </c>
      <c r="J213" s="5">
        <f>COUNTIFS(Entradas!$A$2:$A$3372,L213,Entradas!$AD$2:$AD$3372,"agenda",Entradas!$E$2:$E$3372,"4")</f>
        <v>0</v>
      </c>
      <c r="L213">
        <v>947</v>
      </c>
      <c r="M213" t="s">
        <v>18987</v>
      </c>
      <c r="N213" t="s">
        <v>18988</v>
      </c>
      <c r="O213" t="s">
        <v>18989</v>
      </c>
      <c r="P213" s="6">
        <v>42501.529490740744</v>
      </c>
      <c r="Q213">
        <v>0</v>
      </c>
      <c r="R213" t="s">
        <v>18987</v>
      </c>
      <c r="S213" t="s">
        <v>18987</v>
      </c>
      <c r="W213" t="s">
        <v>8703</v>
      </c>
      <c r="X213" t="s">
        <v>8704</v>
      </c>
      <c r="Y213" t="s">
        <v>8705</v>
      </c>
      <c r="Z213">
        <v>0</v>
      </c>
      <c r="AA213" t="s">
        <v>8703</v>
      </c>
      <c r="AB213" t="s">
        <v>8706</v>
      </c>
      <c r="AC213">
        <v>0</v>
      </c>
      <c r="AF213" t="s">
        <v>18990</v>
      </c>
      <c r="AG213" t="s">
        <v>8707</v>
      </c>
      <c r="AH213" t="s">
        <v>18991</v>
      </c>
      <c r="AU213" t="s">
        <v>18992</v>
      </c>
      <c r="AV213" t="s">
        <v>8709</v>
      </c>
      <c r="AX213">
        <v>9</v>
      </c>
      <c r="AY213" t="s">
        <v>8710</v>
      </c>
      <c r="BB213" t="s">
        <v>9344</v>
      </c>
      <c r="BC213" t="s">
        <v>8712</v>
      </c>
      <c r="BD213" t="s">
        <v>9122</v>
      </c>
      <c r="BE213" t="s">
        <v>8714</v>
      </c>
      <c r="BF213" t="s">
        <v>8715</v>
      </c>
      <c r="BG213">
        <v>0</v>
      </c>
      <c r="BH213" t="s">
        <v>8716</v>
      </c>
      <c r="BI213">
        <v>0</v>
      </c>
      <c r="BJ213" t="s">
        <v>8717</v>
      </c>
      <c r="BK213">
        <v>1</v>
      </c>
      <c r="BL213" t="s">
        <v>18993</v>
      </c>
      <c r="BM213" t="s">
        <v>8719</v>
      </c>
      <c r="BV213" t="s">
        <v>18994</v>
      </c>
      <c r="BW213" t="s">
        <v>8721</v>
      </c>
      <c r="BX213" t="s">
        <v>8823</v>
      </c>
      <c r="BY213" t="s">
        <v>8723</v>
      </c>
      <c r="BZ213" t="s">
        <v>8724</v>
      </c>
      <c r="CB213" t="s">
        <v>8725</v>
      </c>
      <c r="CC213" t="s">
        <v>18995</v>
      </c>
      <c r="CD213" t="s">
        <v>8726</v>
      </c>
      <c r="CF213" t="s">
        <v>8727</v>
      </c>
      <c r="CG213" t="s">
        <v>8825</v>
      </c>
      <c r="CH213" t="s">
        <v>8729</v>
      </c>
      <c r="CJ213" t="s">
        <v>8731</v>
      </c>
      <c r="CK213">
        <v>0</v>
      </c>
      <c r="CL213" t="s">
        <v>8732</v>
      </c>
      <c r="CN213" t="s">
        <v>8733</v>
      </c>
    </row>
    <row r="214" spans="1:92" ht="15.75" customHeight="1" x14ac:dyDescent="0.3">
      <c r="A214" s="5">
        <f>COUNTIFS(Entradas!$A$2:$A$3372,L214,Entradas!$AD$2:$AD$3372,"noticias")</f>
        <v>0</v>
      </c>
      <c r="B214" s="5">
        <f>COUNTIFS(Entradas!$A$2:$A$3372,L214,Entradas!$AD$2:$AD$3372,"materiales")</f>
        <v>0</v>
      </c>
      <c r="C214" s="5">
        <f>COUNTIFS(Entradas!$A$2:$A$3372,L214,Entradas!$AD$2:$AD$3372,"agenda")</f>
        <v>0</v>
      </c>
      <c r="D214" s="5">
        <f>COUNTIFS(Entradas!$A$2:$A$3372,L214,Entradas!$AD$2:$AD$3372,"agenda",Entradas!$P$2:$P$3372,"completado")</f>
        <v>0</v>
      </c>
      <c r="E214" s="5">
        <f>COUNTIFS(Entradas!$A$2:$A$3372,L214,Entradas!$AD$2:$AD$3372,"agenda",Entradas!$F$2:$F$3372,"interna")</f>
        <v>0</v>
      </c>
      <c r="F214" s="5">
        <f>COUNTIFS(Entradas!$A$2:$A$3372,L214,Entradas!$AD$2:$AD$3372,"agenda",Entradas!$F$2:$F$3372,"abierta a la comunidad")</f>
        <v>0</v>
      </c>
      <c r="G214" s="5">
        <f>COUNTIFS(Entradas!$A$2:$A$3372,L214,Entradas!$AD$2:$AD$3372,"agenda",Entradas!$E$2:$E$3372,"1")</f>
        <v>0</v>
      </c>
      <c r="H214" s="5">
        <f>COUNTIFS(Entradas!$A$2:$A$3372,L214,Entradas!$AD$2:$AD$3372,"agenda",Entradas!$E$2:$E$3372,"2")</f>
        <v>0</v>
      </c>
      <c r="I214" s="5">
        <f>COUNTIFS(Entradas!$A$2:$A$3372,L214,Entradas!$AD$2:$AD$3372,"agenda",Entradas!$E$2:$E$3372,"3")</f>
        <v>0</v>
      </c>
      <c r="J214" s="5">
        <f>COUNTIFS(Entradas!$A$2:$A$3372,L214,Entradas!$AD$2:$AD$3372,"agenda",Entradas!$E$2:$E$3372,"4")</f>
        <v>0</v>
      </c>
      <c r="L214">
        <v>721</v>
      </c>
      <c r="M214" t="s">
        <v>19056</v>
      </c>
      <c r="N214" t="s">
        <v>19057</v>
      </c>
      <c r="O214" t="s">
        <v>19058</v>
      </c>
      <c r="P214" s="6">
        <v>42489.515231481484</v>
      </c>
      <c r="Q214">
        <v>0</v>
      </c>
      <c r="R214" t="s">
        <v>19056</v>
      </c>
      <c r="S214" t="s">
        <v>19056</v>
      </c>
      <c r="W214" t="s">
        <v>8703</v>
      </c>
      <c r="X214" t="s">
        <v>8704</v>
      </c>
      <c r="Y214" t="s">
        <v>8705</v>
      </c>
      <c r="Z214">
        <v>0</v>
      </c>
      <c r="AA214" t="s">
        <v>8703</v>
      </c>
      <c r="AB214" t="s">
        <v>8706</v>
      </c>
      <c r="AC214">
        <v>0</v>
      </c>
      <c r="AF214" t="s">
        <v>19059</v>
      </c>
      <c r="AG214" t="s">
        <v>8707</v>
      </c>
      <c r="AH214" t="s">
        <v>19060</v>
      </c>
      <c r="AO214" t="s">
        <v>19061</v>
      </c>
      <c r="AU214" t="s">
        <v>19062</v>
      </c>
      <c r="AV214" t="s">
        <v>8709</v>
      </c>
      <c r="AX214">
        <v>9</v>
      </c>
      <c r="AY214" t="s">
        <v>8710</v>
      </c>
      <c r="BB214" t="s">
        <v>13304</v>
      </c>
      <c r="BC214" t="s">
        <v>8712</v>
      </c>
      <c r="BD214" t="s">
        <v>8875</v>
      </c>
      <c r="BE214" t="s">
        <v>8714</v>
      </c>
      <c r="BF214" t="s">
        <v>8715</v>
      </c>
      <c r="BG214">
        <v>0</v>
      </c>
      <c r="BH214" t="s">
        <v>8716</v>
      </c>
      <c r="BI214">
        <v>1</v>
      </c>
      <c r="BJ214" t="s">
        <v>8717</v>
      </c>
      <c r="BK214">
        <v>1</v>
      </c>
      <c r="BL214" t="s">
        <v>19063</v>
      </c>
      <c r="BM214" t="s">
        <v>8719</v>
      </c>
      <c r="BV214">
        <v>5372</v>
      </c>
      <c r="BW214" t="s">
        <v>8721</v>
      </c>
      <c r="BX214" t="s">
        <v>8823</v>
      </c>
      <c r="BY214" t="s">
        <v>8723</v>
      </c>
      <c r="BZ214" t="s">
        <v>8724</v>
      </c>
      <c r="CB214" t="s">
        <v>8725</v>
      </c>
      <c r="CC214">
        <v>452463918</v>
      </c>
      <c r="CD214" t="s">
        <v>8726</v>
      </c>
      <c r="CE214" t="s">
        <v>19056</v>
      </c>
      <c r="CF214" t="s">
        <v>8727</v>
      </c>
      <c r="CG214" t="s">
        <v>8899</v>
      </c>
      <c r="CH214" t="s">
        <v>8729</v>
      </c>
      <c r="CI214" t="s">
        <v>19064</v>
      </c>
      <c r="CJ214" t="s">
        <v>8731</v>
      </c>
      <c r="CK214" t="s">
        <v>1905</v>
      </c>
      <c r="CL214" t="s">
        <v>8732</v>
      </c>
      <c r="CM214" t="s">
        <v>19065</v>
      </c>
      <c r="CN214" t="s">
        <v>8733</v>
      </c>
    </row>
    <row r="215" spans="1:92" ht="15.75" customHeight="1" x14ac:dyDescent="0.3">
      <c r="A215" s="5">
        <f>COUNTIFS(Entradas!$A$2:$A$3372,L215,Entradas!$AD$2:$AD$3372,"noticias")</f>
        <v>0</v>
      </c>
      <c r="B215" s="5">
        <f>COUNTIFS(Entradas!$A$2:$A$3372,L215,Entradas!$AD$2:$AD$3372,"materiales")</f>
        <v>0</v>
      </c>
      <c r="C215" s="5">
        <f>COUNTIFS(Entradas!$A$2:$A$3372,L215,Entradas!$AD$2:$AD$3372,"agenda")</f>
        <v>0</v>
      </c>
      <c r="D215" s="5">
        <f>COUNTIFS(Entradas!$A$2:$A$3372,L215,Entradas!$AD$2:$AD$3372,"agenda",Entradas!$P$2:$P$3372,"completado")</f>
        <v>0</v>
      </c>
      <c r="E215" s="5">
        <f>COUNTIFS(Entradas!$A$2:$A$3372,L215,Entradas!$AD$2:$AD$3372,"agenda",Entradas!$F$2:$F$3372,"interna")</f>
        <v>0</v>
      </c>
      <c r="F215" s="5">
        <f>COUNTIFS(Entradas!$A$2:$A$3372,L215,Entradas!$AD$2:$AD$3372,"agenda",Entradas!$F$2:$F$3372,"abierta a la comunidad")</f>
        <v>0</v>
      </c>
      <c r="G215" s="5">
        <f>COUNTIFS(Entradas!$A$2:$A$3372,L215,Entradas!$AD$2:$AD$3372,"agenda",Entradas!$E$2:$E$3372,"1")</f>
        <v>0</v>
      </c>
      <c r="H215" s="5">
        <f>COUNTIFS(Entradas!$A$2:$A$3372,L215,Entradas!$AD$2:$AD$3372,"agenda",Entradas!$E$2:$E$3372,"2")</f>
        <v>0</v>
      </c>
      <c r="I215" s="5">
        <f>COUNTIFS(Entradas!$A$2:$A$3372,L215,Entradas!$AD$2:$AD$3372,"agenda",Entradas!$E$2:$E$3372,"3")</f>
        <v>0</v>
      </c>
      <c r="J215" s="5">
        <f>COUNTIFS(Entradas!$A$2:$A$3372,L215,Entradas!$AD$2:$AD$3372,"agenda",Entradas!$E$2:$E$3372,"4")</f>
        <v>0</v>
      </c>
      <c r="L215">
        <v>1143</v>
      </c>
      <c r="M215" t="s">
        <v>19405</v>
      </c>
      <c r="N215" t="s">
        <v>19406</v>
      </c>
      <c r="O215" t="s">
        <v>19407</v>
      </c>
      <c r="P215" s="6">
        <v>42508.251828703702</v>
      </c>
      <c r="Q215">
        <v>0</v>
      </c>
      <c r="R215" t="s">
        <v>19405</v>
      </c>
      <c r="S215" t="s">
        <v>19405</v>
      </c>
      <c r="W215" t="s">
        <v>8703</v>
      </c>
      <c r="X215" t="s">
        <v>8704</v>
      </c>
      <c r="Y215" t="s">
        <v>8705</v>
      </c>
      <c r="Z215">
        <v>0</v>
      </c>
      <c r="AA215" t="s">
        <v>8703</v>
      </c>
      <c r="AB215" t="s">
        <v>8706</v>
      </c>
      <c r="AC215">
        <v>0</v>
      </c>
      <c r="AF215" t="s">
        <v>19408</v>
      </c>
      <c r="AG215" t="s">
        <v>8707</v>
      </c>
      <c r="AH215" t="s">
        <v>19409</v>
      </c>
      <c r="AU215" t="s">
        <v>16070</v>
      </c>
      <c r="AV215" t="s">
        <v>8709</v>
      </c>
      <c r="AX215">
        <v>9</v>
      </c>
      <c r="AY215" t="s">
        <v>8710</v>
      </c>
      <c r="BB215" t="s">
        <v>14487</v>
      </c>
      <c r="BC215" t="s">
        <v>8712</v>
      </c>
      <c r="BD215" t="s">
        <v>8952</v>
      </c>
      <c r="BE215" t="s">
        <v>8714</v>
      </c>
      <c r="BF215" t="s">
        <v>8715</v>
      </c>
      <c r="BG215">
        <v>0</v>
      </c>
      <c r="BH215" t="s">
        <v>8716</v>
      </c>
      <c r="BI215">
        <v>0</v>
      </c>
      <c r="BJ215" t="s">
        <v>8717</v>
      </c>
      <c r="BK215">
        <v>1</v>
      </c>
      <c r="BL215" s="2" t="s">
        <v>19410</v>
      </c>
      <c r="BM215" t="s">
        <v>8719</v>
      </c>
      <c r="BV215" t="s">
        <v>19411</v>
      </c>
      <c r="BW215" t="s">
        <v>8721</v>
      </c>
      <c r="BX215" t="s">
        <v>8823</v>
      </c>
      <c r="BY215" t="s">
        <v>8723</v>
      </c>
      <c r="BZ215" t="s">
        <v>8724</v>
      </c>
      <c r="CB215" t="s">
        <v>8725</v>
      </c>
      <c r="CC215">
        <v>7443645</v>
      </c>
      <c r="CD215" t="s">
        <v>8726</v>
      </c>
      <c r="CE215" t="s">
        <v>19405</v>
      </c>
      <c r="CF215" t="s">
        <v>8727</v>
      </c>
      <c r="CG215" t="s">
        <v>8899</v>
      </c>
      <c r="CH215" t="s">
        <v>8729</v>
      </c>
      <c r="CI215" t="s">
        <v>10899</v>
      </c>
      <c r="CJ215" t="s">
        <v>8731</v>
      </c>
      <c r="CK215" t="s">
        <v>342</v>
      </c>
      <c r="CL215" t="s">
        <v>8732</v>
      </c>
      <c r="CM215" t="s">
        <v>19412</v>
      </c>
      <c r="CN215" t="s">
        <v>8733</v>
      </c>
    </row>
    <row r="216" spans="1:92" ht="15.75" customHeight="1" x14ac:dyDescent="0.3">
      <c r="A216" s="5">
        <f>COUNTIFS(Entradas!$A$2:$A$3372,L216,Entradas!$AD$2:$AD$3372,"noticias")</f>
        <v>0</v>
      </c>
      <c r="B216" s="5">
        <f>COUNTIFS(Entradas!$A$2:$A$3372,L216,Entradas!$AD$2:$AD$3372,"materiales")</f>
        <v>0</v>
      </c>
      <c r="C216" s="5">
        <f>COUNTIFS(Entradas!$A$2:$A$3372,L216,Entradas!$AD$2:$AD$3372,"agenda")</f>
        <v>0</v>
      </c>
      <c r="D216" s="5">
        <f>COUNTIFS(Entradas!$A$2:$A$3372,L216,Entradas!$AD$2:$AD$3372,"agenda",Entradas!$P$2:$P$3372,"completado")</f>
        <v>0</v>
      </c>
      <c r="E216" s="5">
        <f>COUNTIFS(Entradas!$A$2:$A$3372,L216,Entradas!$AD$2:$AD$3372,"agenda",Entradas!$F$2:$F$3372,"interna")</f>
        <v>0</v>
      </c>
      <c r="F216" s="5">
        <f>COUNTIFS(Entradas!$A$2:$A$3372,L216,Entradas!$AD$2:$AD$3372,"agenda",Entradas!$F$2:$F$3372,"abierta a la comunidad")</f>
        <v>0</v>
      </c>
      <c r="G216" s="5">
        <f>COUNTIFS(Entradas!$A$2:$A$3372,L216,Entradas!$AD$2:$AD$3372,"agenda",Entradas!$E$2:$E$3372,"1")</f>
        <v>0</v>
      </c>
      <c r="H216" s="5">
        <f>COUNTIFS(Entradas!$A$2:$A$3372,L216,Entradas!$AD$2:$AD$3372,"agenda",Entradas!$E$2:$E$3372,"2")</f>
        <v>0</v>
      </c>
      <c r="I216" s="5">
        <f>COUNTIFS(Entradas!$A$2:$A$3372,L216,Entradas!$AD$2:$AD$3372,"agenda",Entradas!$E$2:$E$3372,"3")</f>
        <v>0</v>
      </c>
      <c r="J216" s="5">
        <f>COUNTIFS(Entradas!$A$2:$A$3372,L216,Entradas!$AD$2:$AD$3372,"agenda",Entradas!$E$2:$E$3372,"4")</f>
        <v>0</v>
      </c>
      <c r="L216">
        <v>1121</v>
      </c>
      <c r="M216" t="s">
        <v>19815</v>
      </c>
      <c r="N216" t="s">
        <v>19816</v>
      </c>
      <c r="O216" t="s">
        <v>19817</v>
      </c>
      <c r="P216" s="6">
        <v>42507.81927083333</v>
      </c>
      <c r="Q216">
        <v>0</v>
      </c>
      <c r="R216" t="s">
        <v>19815</v>
      </c>
      <c r="S216" t="s">
        <v>19815</v>
      </c>
      <c r="W216" t="s">
        <v>8703</v>
      </c>
      <c r="X216" t="s">
        <v>8704</v>
      </c>
      <c r="Y216" t="s">
        <v>8705</v>
      </c>
      <c r="Z216">
        <v>0</v>
      </c>
      <c r="AA216" t="s">
        <v>8703</v>
      </c>
      <c r="AB216" t="s">
        <v>8706</v>
      </c>
      <c r="AC216">
        <v>0</v>
      </c>
      <c r="AF216" t="s">
        <v>19818</v>
      </c>
      <c r="AG216" t="s">
        <v>8707</v>
      </c>
      <c r="AH216" t="s">
        <v>19819</v>
      </c>
      <c r="AI216" t="s">
        <v>19820</v>
      </c>
      <c r="AU216" t="s">
        <v>883</v>
      </c>
      <c r="AV216" t="s">
        <v>8709</v>
      </c>
      <c r="AX216">
        <v>9</v>
      </c>
      <c r="AY216" t="s">
        <v>8710</v>
      </c>
      <c r="BB216" t="s">
        <v>9322</v>
      </c>
      <c r="BC216" t="s">
        <v>8712</v>
      </c>
      <c r="BD216" t="s">
        <v>8713</v>
      </c>
      <c r="BE216" t="s">
        <v>8714</v>
      </c>
      <c r="BF216" t="s">
        <v>8715</v>
      </c>
      <c r="BG216">
        <v>1</v>
      </c>
      <c r="BH216" t="s">
        <v>8716</v>
      </c>
      <c r="BI216">
        <v>1</v>
      </c>
      <c r="BJ216" t="s">
        <v>8717</v>
      </c>
      <c r="BK216">
        <v>0</v>
      </c>
      <c r="BL216" s="2" t="s">
        <v>19821</v>
      </c>
      <c r="BM216" t="s">
        <v>8719</v>
      </c>
      <c r="BV216" t="s">
        <v>19822</v>
      </c>
      <c r="BW216" t="s">
        <v>8721</v>
      </c>
      <c r="BX216" t="s">
        <v>8823</v>
      </c>
      <c r="BY216" t="s">
        <v>8723</v>
      </c>
      <c r="BZ216" t="s">
        <v>8724</v>
      </c>
      <c r="CB216" t="s">
        <v>8725</v>
      </c>
      <c r="CC216">
        <v>452213237</v>
      </c>
      <c r="CD216" t="s">
        <v>8726</v>
      </c>
      <c r="CE216" t="s">
        <v>19823</v>
      </c>
      <c r="CF216" t="s">
        <v>8727</v>
      </c>
      <c r="CG216" t="s">
        <v>8774</v>
      </c>
      <c r="CH216" t="s">
        <v>8729</v>
      </c>
      <c r="CI216" t="s">
        <v>12025</v>
      </c>
      <c r="CJ216" t="s">
        <v>8731</v>
      </c>
      <c r="CK216" t="s">
        <v>9459</v>
      </c>
      <c r="CL216" t="s">
        <v>8732</v>
      </c>
      <c r="CM216" t="s">
        <v>19824</v>
      </c>
      <c r="CN216" t="s">
        <v>8733</v>
      </c>
    </row>
    <row r="217" spans="1:92" ht="15.75" customHeight="1" x14ac:dyDescent="0.3">
      <c r="A217" s="5">
        <f>COUNTIFS(Entradas!$A$2:$A$3372,L217,Entradas!$AD$2:$AD$3372,"noticias")</f>
        <v>0</v>
      </c>
      <c r="B217" s="5">
        <f>COUNTIFS(Entradas!$A$2:$A$3372,L217,Entradas!$AD$2:$AD$3372,"materiales")</f>
        <v>0</v>
      </c>
      <c r="C217" s="5">
        <f>COUNTIFS(Entradas!$A$2:$A$3372,L217,Entradas!$AD$2:$AD$3372,"agenda")</f>
        <v>3</v>
      </c>
      <c r="D217" s="5">
        <f>COUNTIFS(Entradas!$A$2:$A$3372,L217,Entradas!$AD$2:$AD$3372,"agenda",Entradas!$P$2:$P$3372,"completado")</f>
        <v>0</v>
      </c>
      <c r="E217" s="5">
        <f>COUNTIFS(Entradas!$A$2:$A$3372,L217,Entradas!$AD$2:$AD$3372,"agenda",Entradas!$F$2:$F$3372,"interna")</f>
        <v>1</v>
      </c>
      <c r="F217" s="5">
        <f>COUNTIFS(Entradas!$A$2:$A$3372,L217,Entradas!$AD$2:$AD$3372,"agenda",Entradas!$F$2:$F$3372,"abierta a la comunidad")</f>
        <v>2</v>
      </c>
      <c r="G217" s="5">
        <f>COUNTIFS(Entradas!$A$2:$A$3372,L217,Entradas!$AD$2:$AD$3372,"agenda",Entradas!$E$2:$E$3372,"1")</f>
        <v>2</v>
      </c>
      <c r="H217" s="5">
        <f>COUNTIFS(Entradas!$A$2:$A$3372,L217,Entradas!$AD$2:$AD$3372,"agenda",Entradas!$E$2:$E$3372,"2")</f>
        <v>0</v>
      </c>
      <c r="I217" s="5">
        <f>COUNTIFS(Entradas!$A$2:$A$3372,L217,Entradas!$AD$2:$AD$3372,"agenda",Entradas!$E$2:$E$3372,"3")</f>
        <v>1</v>
      </c>
      <c r="J217" s="5">
        <f>COUNTIFS(Entradas!$A$2:$A$3372,L217,Entradas!$AD$2:$AD$3372,"agenda",Entradas!$E$2:$E$3372,"4")</f>
        <v>0</v>
      </c>
      <c r="L217">
        <v>1344</v>
      </c>
      <c r="M217" t="s">
        <v>19860</v>
      </c>
      <c r="N217" t="s">
        <v>19861</v>
      </c>
      <c r="O217" t="s">
        <v>19862</v>
      </c>
      <c r="P217" s="6">
        <v>42513.684733796297</v>
      </c>
      <c r="Q217">
        <v>0</v>
      </c>
      <c r="R217" t="s">
        <v>19860</v>
      </c>
      <c r="S217" t="s">
        <v>19860</v>
      </c>
      <c r="W217" t="s">
        <v>8703</v>
      </c>
      <c r="X217" t="s">
        <v>8704</v>
      </c>
      <c r="Y217" t="s">
        <v>8705</v>
      </c>
      <c r="Z217">
        <v>0</v>
      </c>
      <c r="AA217" t="s">
        <v>8703</v>
      </c>
      <c r="AB217" t="s">
        <v>8706</v>
      </c>
      <c r="AC217">
        <v>0</v>
      </c>
      <c r="AF217" t="s">
        <v>19863</v>
      </c>
      <c r="AG217" t="s">
        <v>8707</v>
      </c>
      <c r="AH217" t="s">
        <v>19864</v>
      </c>
      <c r="AO217" t="s">
        <v>19865</v>
      </c>
      <c r="AU217" t="s">
        <v>93</v>
      </c>
      <c r="AV217" t="s">
        <v>8709</v>
      </c>
      <c r="AX217">
        <v>9</v>
      </c>
      <c r="AY217" t="s">
        <v>8710</v>
      </c>
      <c r="BB217" t="s">
        <v>19134</v>
      </c>
      <c r="BC217" t="s">
        <v>8712</v>
      </c>
      <c r="BD217" t="s">
        <v>9305</v>
      </c>
      <c r="BE217" t="s">
        <v>8714</v>
      </c>
      <c r="BF217" t="s">
        <v>8715</v>
      </c>
      <c r="BG217">
        <v>0</v>
      </c>
      <c r="BH217" t="s">
        <v>8716</v>
      </c>
      <c r="BI217">
        <v>0</v>
      </c>
      <c r="BJ217" t="s">
        <v>8717</v>
      </c>
      <c r="BK217">
        <v>1</v>
      </c>
      <c r="BL217" t="s">
        <v>19866</v>
      </c>
      <c r="BM217" t="s">
        <v>8719</v>
      </c>
      <c r="BV217" t="s">
        <v>19867</v>
      </c>
      <c r="BW217" t="s">
        <v>8721</v>
      </c>
      <c r="BX217" t="s">
        <v>8823</v>
      </c>
      <c r="BY217" t="s">
        <v>8723</v>
      </c>
      <c r="BZ217" t="s">
        <v>8724</v>
      </c>
      <c r="CA217" t="s">
        <v>19868</v>
      </c>
      <c r="CB217" t="s">
        <v>8725</v>
      </c>
      <c r="CC217" t="s">
        <v>19869</v>
      </c>
      <c r="CD217" t="s">
        <v>8726</v>
      </c>
      <c r="CE217" t="s">
        <v>19870</v>
      </c>
      <c r="CF217" t="s">
        <v>8727</v>
      </c>
      <c r="CG217" t="s">
        <v>8825</v>
      </c>
      <c r="CH217" t="s">
        <v>8729</v>
      </c>
      <c r="CI217" t="s">
        <v>19871</v>
      </c>
      <c r="CJ217" t="s">
        <v>8731</v>
      </c>
      <c r="CK217">
        <v>0</v>
      </c>
      <c r="CL217" t="s">
        <v>8732</v>
      </c>
      <c r="CN217" t="s">
        <v>8733</v>
      </c>
    </row>
    <row r="218" spans="1:92" ht="15.75" customHeight="1" x14ac:dyDescent="0.3">
      <c r="A218" s="5">
        <f>COUNTIFS(Entradas!$A$2:$A$3372,L218,Entradas!$AD$2:$AD$3372,"noticias")</f>
        <v>0</v>
      </c>
      <c r="B218" s="5">
        <f>COUNTIFS(Entradas!$A$2:$A$3372,L218,Entradas!$AD$2:$AD$3372,"materiales")</f>
        <v>0</v>
      </c>
      <c r="C218" s="5">
        <f>COUNTIFS(Entradas!$A$2:$A$3372,L218,Entradas!$AD$2:$AD$3372,"agenda")</f>
        <v>3</v>
      </c>
      <c r="D218" s="5">
        <f>COUNTIFS(Entradas!$A$2:$A$3372,L218,Entradas!$AD$2:$AD$3372,"agenda",Entradas!$P$2:$P$3372,"completado")</f>
        <v>3</v>
      </c>
      <c r="E218" s="5">
        <f>COUNTIFS(Entradas!$A$2:$A$3372,L218,Entradas!$AD$2:$AD$3372,"agenda",Entradas!$F$2:$F$3372,"interna")</f>
        <v>2</v>
      </c>
      <c r="F218" s="5">
        <f>COUNTIFS(Entradas!$A$2:$A$3372,L218,Entradas!$AD$2:$AD$3372,"agenda",Entradas!$F$2:$F$3372,"abierta a la comunidad")</f>
        <v>1</v>
      </c>
      <c r="G218" s="5">
        <f>COUNTIFS(Entradas!$A$2:$A$3372,L218,Entradas!$AD$2:$AD$3372,"agenda",Entradas!$E$2:$E$3372,"1")</f>
        <v>0</v>
      </c>
      <c r="H218" s="5">
        <f>COUNTIFS(Entradas!$A$2:$A$3372,L218,Entradas!$AD$2:$AD$3372,"agenda",Entradas!$E$2:$E$3372,"2")</f>
        <v>1</v>
      </c>
      <c r="I218" s="5">
        <f>COUNTIFS(Entradas!$A$2:$A$3372,L218,Entradas!$AD$2:$AD$3372,"agenda",Entradas!$E$2:$E$3372,"3")</f>
        <v>0</v>
      </c>
      <c r="J218" s="5">
        <f>COUNTIFS(Entradas!$A$2:$A$3372,L218,Entradas!$AD$2:$AD$3372,"agenda",Entradas!$E$2:$E$3372,"4")</f>
        <v>2</v>
      </c>
      <c r="L218">
        <v>93</v>
      </c>
      <c r="M218" t="s">
        <v>20287</v>
      </c>
      <c r="N218" t="s">
        <v>20288</v>
      </c>
      <c r="O218" t="s">
        <v>94</v>
      </c>
      <c r="P218" s="6">
        <v>42451.562916666669</v>
      </c>
      <c r="Q218">
        <v>0</v>
      </c>
      <c r="R218" t="s">
        <v>20287</v>
      </c>
      <c r="S218" t="s">
        <v>20287</v>
      </c>
      <c r="W218" t="s">
        <v>8703</v>
      </c>
      <c r="X218" t="s">
        <v>8704</v>
      </c>
      <c r="Y218" t="s">
        <v>8705</v>
      </c>
      <c r="Z218">
        <v>0</v>
      </c>
      <c r="AA218" t="s">
        <v>8703</v>
      </c>
      <c r="AB218" t="s">
        <v>8706</v>
      </c>
      <c r="AC218">
        <v>0</v>
      </c>
      <c r="AF218" t="s">
        <v>20289</v>
      </c>
      <c r="AG218" t="s">
        <v>8707</v>
      </c>
      <c r="AH218" t="s">
        <v>92</v>
      </c>
      <c r="AI218" t="s">
        <v>20290</v>
      </c>
      <c r="AO218" t="s">
        <v>20291</v>
      </c>
      <c r="AU218" t="s">
        <v>93</v>
      </c>
      <c r="AV218" t="s">
        <v>8709</v>
      </c>
      <c r="AX218">
        <v>9</v>
      </c>
      <c r="AY218" t="s">
        <v>8710</v>
      </c>
      <c r="BB218" t="s">
        <v>20292</v>
      </c>
      <c r="BC218" t="s">
        <v>8712</v>
      </c>
      <c r="BD218" t="s">
        <v>8875</v>
      </c>
      <c r="BE218" t="s">
        <v>8714</v>
      </c>
      <c r="BF218" t="s">
        <v>8715</v>
      </c>
      <c r="BG218">
        <v>1</v>
      </c>
      <c r="BH218" t="s">
        <v>8716</v>
      </c>
      <c r="BI218">
        <v>1</v>
      </c>
      <c r="BJ218" t="s">
        <v>8717</v>
      </c>
      <c r="BK218">
        <v>1</v>
      </c>
      <c r="BM218" t="s">
        <v>8719</v>
      </c>
      <c r="BV218" t="s">
        <v>20293</v>
      </c>
      <c r="BW218" t="s">
        <v>8721</v>
      </c>
      <c r="BX218" t="s">
        <v>8823</v>
      </c>
      <c r="BY218" t="s">
        <v>8723</v>
      </c>
      <c r="BZ218" t="s">
        <v>8724</v>
      </c>
      <c r="CB218" t="s">
        <v>8725</v>
      </c>
      <c r="CD218" t="s">
        <v>8726</v>
      </c>
      <c r="CE218" t="s">
        <v>20294</v>
      </c>
      <c r="CF218" t="s">
        <v>8727</v>
      </c>
      <c r="CG218" t="s">
        <v>8825</v>
      </c>
      <c r="CH218" t="s">
        <v>8729</v>
      </c>
      <c r="CJ218" t="s">
        <v>8731</v>
      </c>
      <c r="CK218" t="s">
        <v>5497</v>
      </c>
      <c r="CL218" t="s">
        <v>8732</v>
      </c>
      <c r="CN218" t="s">
        <v>8733</v>
      </c>
    </row>
    <row r="219" spans="1:92" ht="15.75" customHeight="1" x14ac:dyDescent="0.3">
      <c r="A219" s="5">
        <f>COUNTIFS(Entradas!$A$2:$A$3372,L219,Entradas!$AD$2:$AD$3372,"noticias")</f>
        <v>0</v>
      </c>
      <c r="B219" s="5">
        <f>COUNTIFS(Entradas!$A$2:$A$3372,L219,Entradas!$AD$2:$AD$3372,"materiales")</f>
        <v>0</v>
      </c>
      <c r="C219" s="5">
        <f>COUNTIFS(Entradas!$A$2:$A$3372,L219,Entradas!$AD$2:$AD$3372,"agenda")</f>
        <v>0</v>
      </c>
      <c r="D219" s="5">
        <f>COUNTIFS(Entradas!$A$2:$A$3372,L219,Entradas!$AD$2:$AD$3372,"agenda",Entradas!$P$2:$P$3372,"completado")</f>
        <v>0</v>
      </c>
      <c r="E219" s="5">
        <f>COUNTIFS(Entradas!$A$2:$A$3372,L219,Entradas!$AD$2:$AD$3372,"agenda",Entradas!$F$2:$F$3372,"interna")</f>
        <v>0</v>
      </c>
      <c r="F219" s="5">
        <f>COUNTIFS(Entradas!$A$2:$A$3372,L219,Entradas!$AD$2:$AD$3372,"agenda",Entradas!$F$2:$F$3372,"abierta a la comunidad")</f>
        <v>0</v>
      </c>
      <c r="G219" s="5">
        <f>COUNTIFS(Entradas!$A$2:$A$3372,L219,Entradas!$AD$2:$AD$3372,"agenda",Entradas!$E$2:$E$3372,"1")</f>
        <v>0</v>
      </c>
      <c r="H219" s="5">
        <f>COUNTIFS(Entradas!$A$2:$A$3372,L219,Entradas!$AD$2:$AD$3372,"agenda",Entradas!$E$2:$E$3372,"2")</f>
        <v>0</v>
      </c>
      <c r="I219" s="5">
        <f>COUNTIFS(Entradas!$A$2:$A$3372,L219,Entradas!$AD$2:$AD$3372,"agenda",Entradas!$E$2:$E$3372,"3")</f>
        <v>0</v>
      </c>
      <c r="J219" s="5">
        <f>COUNTIFS(Entradas!$A$2:$A$3372,L219,Entradas!$AD$2:$AD$3372,"agenda",Entradas!$E$2:$E$3372,"4")</f>
        <v>0</v>
      </c>
      <c r="L219">
        <v>1198</v>
      </c>
      <c r="M219" t="s">
        <v>20462</v>
      </c>
      <c r="N219" t="s">
        <v>20463</v>
      </c>
      <c r="O219" t="s">
        <v>20464</v>
      </c>
      <c r="P219" s="6">
        <v>42509.633414351854</v>
      </c>
      <c r="Q219">
        <v>0</v>
      </c>
      <c r="R219" t="s">
        <v>20462</v>
      </c>
      <c r="S219" t="s">
        <v>20462</v>
      </c>
      <c r="W219" t="s">
        <v>8703</v>
      </c>
      <c r="X219" t="s">
        <v>8704</v>
      </c>
      <c r="Y219" t="s">
        <v>8705</v>
      </c>
      <c r="Z219">
        <v>0</v>
      </c>
      <c r="AA219" t="s">
        <v>8703</v>
      </c>
      <c r="AB219" t="s">
        <v>8706</v>
      </c>
      <c r="AC219">
        <v>0</v>
      </c>
      <c r="AF219" t="s">
        <v>20465</v>
      </c>
      <c r="AG219" t="s">
        <v>8707</v>
      </c>
      <c r="AH219" t="s">
        <v>20466</v>
      </c>
      <c r="AI219" t="s">
        <v>20467</v>
      </c>
      <c r="AU219" t="s">
        <v>20468</v>
      </c>
      <c r="AV219" t="s">
        <v>8709</v>
      </c>
      <c r="AX219">
        <v>9</v>
      </c>
      <c r="AY219" t="s">
        <v>8710</v>
      </c>
      <c r="BB219" t="s">
        <v>11514</v>
      </c>
      <c r="BC219" t="s">
        <v>8712</v>
      </c>
      <c r="BD219" t="s">
        <v>9055</v>
      </c>
      <c r="BE219" t="s">
        <v>8714</v>
      </c>
      <c r="BF219" t="s">
        <v>8715</v>
      </c>
      <c r="BG219">
        <v>0</v>
      </c>
      <c r="BH219" t="s">
        <v>8716</v>
      </c>
      <c r="BI219">
        <v>0</v>
      </c>
      <c r="BJ219" t="s">
        <v>8717</v>
      </c>
      <c r="BK219">
        <v>1</v>
      </c>
      <c r="BL219" t="s">
        <v>20469</v>
      </c>
      <c r="BM219" t="s">
        <v>8719</v>
      </c>
      <c r="BV219">
        <v>20279</v>
      </c>
      <c r="BW219" t="s">
        <v>8721</v>
      </c>
      <c r="BX219" t="s">
        <v>8823</v>
      </c>
      <c r="BY219" t="s">
        <v>8723</v>
      </c>
      <c r="BZ219" t="s">
        <v>8724</v>
      </c>
      <c r="CB219" t="s">
        <v>8725</v>
      </c>
      <c r="CC219">
        <v>73633627</v>
      </c>
      <c r="CD219" t="s">
        <v>8726</v>
      </c>
      <c r="CE219" t="s">
        <v>20470</v>
      </c>
      <c r="CF219" t="s">
        <v>8727</v>
      </c>
      <c r="CG219" t="s">
        <v>8899</v>
      </c>
      <c r="CH219" t="s">
        <v>8729</v>
      </c>
      <c r="CI219" t="s">
        <v>8900</v>
      </c>
      <c r="CJ219" t="s">
        <v>8731</v>
      </c>
      <c r="CK219" t="s">
        <v>1905</v>
      </c>
      <c r="CL219" t="s">
        <v>8732</v>
      </c>
      <c r="CM219" t="s">
        <v>11290</v>
      </c>
      <c r="CN219" t="s">
        <v>8733</v>
      </c>
    </row>
    <row r="220" spans="1:92" ht="15.75" customHeight="1" x14ac:dyDescent="0.3">
      <c r="A220" s="5">
        <f>COUNTIFS(Entradas!$A$2:$A$3372,L220,Entradas!$AD$2:$AD$3372,"noticias")</f>
        <v>0</v>
      </c>
      <c r="B220" s="5">
        <f>COUNTIFS(Entradas!$A$2:$A$3372,L220,Entradas!$AD$2:$AD$3372,"materiales")</f>
        <v>0</v>
      </c>
      <c r="C220" s="5">
        <f>COUNTIFS(Entradas!$A$2:$A$3372,L220,Entradas!$AD$2:$AD$3372,"agenda")</f>
        <v>0</v>
      </c>
      <c r="D220" s="5">
        <f>COUNTIFS(Entradas!$A$2:$A$3372,L220,Entradas!$AD$2:$AD$3372,"agenda",Entradas!$P$2:$P$3372,"completado")</f>
        <v>0</v>
      </c>
      <c r="E220" s="5">
        <f>COUNTIFS(Entradas!$A$2:$A$3372,L220,Entradas!$AD$2:$AD$3372,"agenda",Entradas!$F$2:$F$3372,"interna")</f>
        <v>0</v>
      </c>
      <c r="F220" s="5">
        <f>COUNTIFS(Entradas!$A$2:$A$3372,L220,Entradas!$AD$2:$AD$3372,"agenda",Entradas!$F$2:$F$3372,"abierta a la comunidad")</f>
        <v>0</v>
      </c>
      <c r="G220" s="5">
        <f>COUNTIFS(Entradas!$A$2:$A$3372,L220,Entradas!$AD$2:$AD$3372,"agenda",Entradas!$E$2:$E$3372,"1")</f>
        <v>0</v>
      </c>
      <c r="H220" s="5">
        <f>COUNTIFS(Entradas!$A$2:$A$3372,L220,Entradas!$AD$2:$AD$3372,"agenda",Entradas!$E$2:$E$3372,"2")</f>
        <v>0</v>
      </c>
      <c r="I220" s="5">
        <f>COUNTIFS(Entradas!$A$2:$A$3372,L220,Entradas!$AD$2:$AD$3372,"agenda",Entradas!$E$2:$E$3372,"3")</f>
        <v>0</v>
      </c>
      <c r="J220" s="5">
        <f>COUNTIFS(Entradas!$A$2:$A$3372,L220,Entradas!$AD$2:$AD$3372,"agenda",Entradas!$E$2:$E$3372,"4")</f>
        <v>0</v>
      </c>
      <c r="L220">
        <v>1438</v>
      </c>
      <c r="M220" t="s">
        <v>21166</v>
      </c>
      <c r="N220" t="s">
        <v>21167</v>
      </c>
      <c r="O220" t="s">
        <v>21168</v>
      </c>
      <c r="P220" s="6">
        <v>42515.763865740744</v>
      </c>
      <c r="Q220">
        <v>0</v>
      </c>
      <c r="R220" t="s">
        <v>21166</v>
      </c>
      <c r="S220" t="s">
        <v>21166</v>
      </c>
      <c r="W220" t="s">
        <v>8703</v>
      </c>
      <c r="X220" t="s">
        <v>8704</v>
      </c>
      <c r="Y220" t="s">
        <v>8705</v>
      </c>
      <c r="Z220">
        <v>0</v>
      </c>
      <c r="AA220" t="s">
        <v>8703</v>
      </c>
      <c r="AB220" t="s">
        <v>8706</v>
      </c>
      <c r="AC220">
        <v>0</v>
      </c>
      <c r="AF220" t="s">
        <v>21169</v>
      </c>
      <c r="AG220" t="s">
        <v>8707</v>
      </c>
      <c r="AH220" t="s">
        <v>21170</v>
      </c>
      <c r="AU220" t="s">
        <v>21171</v>
      </c>
      <c r="AV220" t="s">
        <v>8709</v>
      </c>
      <c r="AX220">
        <v>9</v>
      </c>
      <c r="AY220" t="s">
        <v>8710</v>
      </c>
      <c r="BB220" t="s">
        <v>21172</v>
      </c>
      <c r="BC220" t="s">
        <v>8712</v>
      </c>
      <c r="BD220">
        <v>0</v>
      </c>
      <c r="BE220" t="s">
        <v>8714</v>
      </c>
      <c r="BF220" t="s">
        <v>8715</v>
      </c>
      <c r="BG220">
        <v>0</v>
      </c>
      <c r="BH220" t="s">
        <v>8716</v>
      </c>
      <c r="BI220">
        <v>0</v>
      </c>
      <c r="BJ220" t="s">
        <v>8717</v>
      </c>
      <c r="BK220">
        <v>1</v>
      </c>
      <c r="BL220" t="s">
        <v>21173</v>
      </c>
      <c r="BM220" t="s">
        <v>8719</v>
      </c>
      <c r="BV220" t="s">
        <v>21174</v>
      </c>
      <c r="BW220" t="s">
        <v>8721</v>
      </c>
      <c r="BX220" t="s">
        <v>8823</v>
      </c>
      <c r="BY220" t="s">
        <v>8723</v>
      </c>
      <c r="BZ220" t="s">
        <v>8724</v>
      </c>
      <c r="CB220" t="s">
        <v>8725</v>
      </c>
      <c r="CC220">
        <v>981717985</v>
      </c>
      <c r="CD220" t="s">
        <v>8726</v>
      </c>
      <c r="CE220" t="s">
        <v>21175</v>
      </c>
      <c r="CF220" t="s">
        <v>8727</v>
      </c>
      <c r="CG220" t="s">
        <v>8825</v>
      </c>
      <c r="CH220" t="s">
        <v>8729</v>
      </c>
      <c r="CI220" t="s">
        <v>21176</v>
      </c>
      <c r="CJ220" t="s">
        <v>8731</v>
      </c>
      <c r="CK220">
        <v>0</v>
      </c>
      <c r="CL220" t="s">
        <v>8732</v>
      </c>
      <c r="CN220" t="s">
        <v>8733</v>
      </c>
    </row>
    <row r="221" spans="1:92" ht="15.75" customHeight="1" x14ac:dyDescent="0.3">
      <c r="A221" s="5">
        <f>COUNTIFS(Entradas!$A$2:$A$3372,L221,Entradas!$AD$2:$AD$3372,"noticias")</f>
        <v>0</v>
      </c>
      <c r="B221" s="5">
        <f>COUNTIFS(Entradas!$A$2:$A$3372,L221,Entradas!$AD$2:$AD$3372,"materiales")</f>
        <v>0</v>
      </c>
      <c r="C221" s="5">
        <f>COUNTIFS(Entradas!$A$2:$A$3372,L221,Entradas!$AD$2:$AD$3372,"agenda")</f>
        <v>0</v>
      </c>
      <c r="D221" s="5">
        <f>COUNTIFS(Entradas!$A$2:$A$3372,L221,Entradas!$AD$2:$AD$3372,"agenda",Entradas!$P$2:$P$3372,"completado")</f>
        <v>0</v>
      </c>
      <c r="E221" s="5">
        <f>COUNTIFS(Entradas!$A$2:$A$3372,L221,Entradas!$AD$2:$AD$3372,"agenda",Entradas!$F$2:$F$3372,"interna")</f>
        <v>0</v>
      </c>
      <c r="F221" s="5">
        <f>COUNTIFS(Entradas!$A$2:$A$3372,L221,Entradas!$AD$2:$AD$3372,"agenda",Entradas!$F$2:$F$3372,"abierta a la comunidad")</f>
        <v>0</v>
      </c>
      <c r="G221" s="5">
        <f>COUNTIFS(Entradas!$A$2:$A$3372,L221,Entradas!$AD$2:$AD$3372,"agenda",Entradas!$E$2:$E$3372,"1")</f>
        <v>0</v>
      </c>
      <c r="H221" s="5">
        <f>COUNTIFS(Entradas!$A$2:$A$3372,L221,Entradas!$AD$2:$AD$3372,"agenda",Entradas!$E$2:$E$3372,"2")</f>
        <v>0</v>
      </c>
      <c r="I221" s="5">
        <f>COUNTIFS(Entradas!$A$2:$A$3372,L221,Entradas!$AD$2:$AD$3372,"agenda",Entradas!$E$2:$E$3372,"3")</f>
        <v>0</v>
      </c>
      <c r="J221" s="5">
        <f>COUNTIFS(Entradas!$A$2:$A$3372,L221,Entradas!$AD$2:$AD$3372,"agenda",Entradas!$E$2:$E$3372,"4")</f>
        <v>0</v>
      </c>
      <c r="L221">
        <v>1389</v>
      </c>
      <c r="M221" t="s">
        <v>21483</v>
      </c>
      <c r="N221" t="s">
        <v>21484</v>
      </c>
      <c r="O221" t="s">
        <v>21485</v>
      </c>
      <c r="P221" s="6">
        <v>42514.619050925925</v>
      </c>
      <c r="Q221">
        <v>0</v>
      </c>
      <c r="R221" t="s">
        <v>21483</v>
      </c>
      <c r="S221" t="s">
        <v>21483</v>
      </c>
      <c r="W221" t="s">
        <v>8703</v>
      </c>
      <c r="X221" t="s">
        <v>8704</v>
      </c>
      <c r="Y221" t="s">
        <v>8705</v>
      </c>
      <c r="Z221">
        <v>0</v>
      </c>
      <c r="AA221" t="s">
        <v>8703</v>
      </c>
      <c r="AB221" t="s">
        <v>8706</v>
      </c>
      <c r="AC221">
        <v>0</v>
      </c>
      <c r="AF221" t="s">
        <v>21486</v>
      </c>
      <c r="AG221" t="s">
        <v>8707</v>
      </c>
      <c r="AH221" t="s">
        <v>21487</v>
      </c>
      <c r="AI221" t="s">
        <v>21488</v>
      </c>
      <c r="AU221" t="s">
        <v>21489</v>
      </c>
      <c r="AV221" t="s">
        <v>8709</v>
      </c>
      <c r="AX221">
        <v>9</v>
      </c>
      <c r="AY221" t="s">
        <v>8710</v>
      </c>
      <c r="BB221" t="s">
        <v>8769</v>
      </c>
      <c r="BC221" t="s">
        <v>8712</v>
      </c>
      <c r="BD221" t="s">
        <v>9175</v>
      </c>
      <c r="BE221" t="s">
        <v>8714</v>
      </c>
      <c r="BF221" t="s">
        <v>8715</v>
      </c>
      <c r="BG221">
        <v>1</v>
      </c>
      <c r="BH221" t="s">
        <v>8716</v>
      </c>
      <c r="BI221">
        <v>1</v>
      </c>
      <c r="BJ221" t="s">
        <v>8717</v>
      </c>
      <c r="BK221">
        <v>0</v>
      </c>
      <c r="BL221" t="s">
        <v>21490</v>
      </c>
      <c r="BM221" t="s">
        <v>8719</v>
      </c>
      <c r="BV221" t="s">
        <v>21491</v>
      </c>
      <c r="BW221" t="s">
        <v>8721</v>
      </c>
      <c r="BX221" t="s">
        <v>8823</v>
      </c>
      <c r="BY221" t="s">
        <v>8723</v>
      </c>
      <c r="BZ221" t="s">
        <v>8724</v>
      </c>
      <c r="CA221" t="s">
        <v>21492</v>
      </c>
      <c r="CB221" t="s">
        <v>8725</v>
      </c>
      <c r="CC221">
        <v>452811240</v>
      </c>
      <c r="CD221" t="s">
        <v>8726</v>
      </c>
      <c r="CE221" t="s">
        <v>21493</v>
      </c>
      <c r="CF221" t="s">
        <v>8727</v>
      </c>
      <c r="CG221" t="s">
        <v>8825</v>
      </c>
      <c r="CH221" t="s">
        <v>8729</v>
      </c>
      <c r="CI221" t="s">
        <v>8826</v>
      </c>
      <c r="CJ221" t="s">
        <v>8731</v>
      </c>
      <c r="CK221" t="s">
        <v>1783</v>
      </c>
      <c r="CL221" t="s">
        <v>8732</v>
      </c>
      <c r="CM221" t="s">
        <v>21494</v>
      </c>
      <c r="CN221" t="s">
        <v>8733</v>
      </c>
    </row>
    <row r="222" spans="1:92" ht="15.75" customHeight="1" x14ac:dyDescent="0.3">
      <c r="A222" s="5">
        <f>COUNTIFS(Entradas!$A$2:$A$3372,L222,Entradas!$AD$2:$AD$3372,"noticias")</f>
        <v>1</v>
      </c>
      <c r="B222" s="5">
        <f>COUNTIFS(Entradas!$A$2:$A$3372,L222,Entradas!$AD$2:$AD$3372,"materiales")</f>
        <v>0</v>
      </c>
      <c r="C222" s="5">
        <f>COUNTIFS(Entradas!$A$2:$A$3372,L222,Entradas!$AD$2:$AD$3372,"agenda")</f>
        <v>2</v>
      </c>
      <c r="D222" s="5">
        <f>COUNTIFS(Entradas!$A$2:$A$3372,L222,Entradas!$AD$2:$AD$3372,"agenda",Entradas!$P$2:$P$3372,"completado")</f>
        <v>2</v>
      </c>
      <c r="E222" s="5">
        <f>COUNTIFS(Entradas!$A$2:$A$3372,L222,Entradas!$AD$2:$AD$3372,"agenda",Entradas!$F$2:$F$3372,"interna")</f>
        <v>1</v>
      </c>
      <c r="F222" s="5">
        <f>COUNTIFS(Entradas!$A$2:$A$3372,L222,Entradas!$AD$2:$AD$3372,"agenda",Entradas!$F$2:$F$3372,"abierta a la comunidad")</f>
        <v>1</v>
      </c>
      <c r="G222" s="5">
        <f>COUNTIFS(Entradas!$A$2:$A$3372,L222,Entradas!$AD$2:$AD$3372,"agenda",Entradas!$E$2:$E$3372,"1")</f>
        <v>0</v>
      </c>
      <c r="H222" s="5">
        <f>COUNTIFS(Entradas!$A$2:$A$3372,L222,Entradas!$AD$2:$AD$3372,"agenda",Entradas!$E$2:$E$3372,"2")</f>
        <v>2</v>
      </c>
      <c r="I222" s="5">
        <f>COUNTIFS(Entradas!$A$2:$A$3372,L222,Entradas!$AD$2:$AD$3372,"agenda",Entradas!$E$2:$E$3372,"3")</f>
        <v>0</v>
      </c>
      <c r="J222" s="5">
        <f>COUNTIFS(Entradas!$A$2:$A$3372,L222,Entradas!$AD$2:$AD$3372,"agenda",Entradas!$E$2:$E$3372,"4")</f>
        <v>0</v>
      </c>
      <c r="L222">
        <v>425</v>
      </c>
      <c r="M222" t="s">
        <v>21691</v>
      </c>
      <c r="N222" t="s">
        <v>21692</v>
      </c>
      <c r="O222" t="s">
        <v>7772</v>
      </c>
      <c r="P222" s="6">
        <v>42473.45417824074</v>
      </c>
      <c r="Q222">
        <v>0</v>
      </c>
      <c r="R222" t="s">
        <v>21691</v>
      </c>
      <c r="S222" t="s">
        <v>21691</v>
      </c>
      <c r="W222" t="s">
        <v>8703</v>
      </c>
      <c r="X222" t="s">
        <v>8704</v>
      </c>
      <c r="Y222" t="s">
        <v>8705</v>
      </c>
      <c r="Z222">
        <v>0</v>
      </c>
      <c r="AA222" t="s">
        <v>8703</v>
      </c>
      <c r="AB222" t="s">
        <v>8706</v>
      </c>
      <c r="AC222">
        <v>0</v>
      </c>
      <c r="AF222" t="s">
        <v>7769</v>
      </c>
      <c r="AG222" t="s">
        <v>8707</v>
      </c>
      <c r="AH222" t="s">
        <v>21693</v>
      </c>
      <c r="AI222" t="s">
        <v>21694</v>
      </c>
      <c r="AO222" t="s">
        <v>21695</v>
      </c>
      <c r="AU222" t="s">
        <v>7771</v>
      </c>
      <c r="AV222" t="s">
        <v>8709</v>
      </c>
      <c r="AX222">
        <v>9</v>
      </c>
      <c r="AY222" t="s">
        <v>8710</v>
      </c>
      <c r="BB222" t="s">
        <v>9322</v>
      </c>
      <c r="BC222" t="s">
        <v>8712</v>
      </c>
      <c r="BD222" t="s">
        <v>8952</v>
      </c>
      <c r="BE222" t="s">
        <v>8714</v>
      </c>
      <c r="BF222" t="s">
        <v>8715</v>
      </c>
      <c r="BG222">
        <v>1</v>
      </c>
      <c r="BH222" t="s">
        <v>8716</v>
      </c>
      <c r="BI222">
        <v>1</v>
      </c>
      <c r="BJ222" t="s">
        <v>8717</v>
      </c>
      <c r="BK222">
        <v>1</v>
      </c>
      <c r="BL222" s="2" t="s">
        <v>21696</v>
      </c>
      <c r="BM222" t="s">
        <v>8719</v>
      </c>
      <c r="BO222" t="s">
        <v>8759</v>
      </c>
      <c r="BQ222" t="s">
        <v>8760</v>
      </c>
      <c r="BS222" t="s">
        <v>8761</v>
      </c>
      <c r="BU222" t="s">
        <v>8762</v>
      </c>
      <c r="BV222" t="s">
        <v>21697</v>
      </c>
      <c r="BW222" t="s">
        <v>8721</v>
      </c>
      <c r="BX222" t="s">
        <v>8823</v>
      </c>
      <c r="BY222" t="s">
        <v>8723</v>
      </c>
      <c r="BZ222" t="s">
        <v>8724</v>
      </c>
      <c r="CA222" t="s">
        <v>21698</v>
      </c>
      <c r="CB222" t="s">
        <v>8725</v>
      </c>
      <c r="CC222">
        <v>452957702</v>
      </c>
      <c r="CD222" t="s">
        <v>8726</v>
      </c>
      <c r="CE222" t="s">
        <v>21699</v>
      </c>
      <c r="CF222" t="s">
        <v>8727</v>
      </c>
      <c r="CG222" t="s">
        <v>8825</v>
      </c>
      <c r="CH222" t="s">
        <v>8729</v>
      </c>
      <c r="CI222" t="s">
        <v>21700</v>
      </c>
      <c r="CJ222" t="s">
        <v>8731</v>
      </c>
      <c r="CK222" t="s">
        <v>5497</v>
      </c>
      <c r="CL222" t="s">
        <v>8732</v>
      </c>
      <c r="CM222" t="s">
        <v>21701</v>
      </c>
      <c r="CN222" t="s">
        <v>8733</v>
      </c>
    </row>
    <row r="223" spans="1:92" ht="15.75" customHeight="1" x14ac:dyDescent="0.3">
      <c r="A223" s="5">
        <f>COUNTIFS(Entradas!$A$2:$A$3372,L223,Entradas!$AD$2:$AD$3372,"noticias")</f>
        <v>0</v>
      </c>
      <c r="B223" s="5">
        <f>COUNTIFS(Entradas!$A$2:$A$3372,L223,Entradas!$AD$2:$AD$3372,"materiales")</f>
        <v>0</v>
      </c>
      <c r="C223" s="5">
        <f>COUNTIFS(Entradas!$A$2:$A$3372,L223,Entradas!$AD$2:$AD$3372,"agenda")</f>
        <v>0</v>
      </c>
      <c r="D223" s="5">
        <f>COUNTIFS(Entradas!$A$2:$A$3372,L223,Entradas!$AD$2:$AD$3372,"agenda",Entradas!$P$2:$P$3372,"completado")</f>
        <v>0</v>
      </c>
      <c r="E223" s="5">
        <f>COUNTIFS(Entradas!$A$2:$A$3372,L223,Entradas!$AD$2:$AD$3372,"agenda",Entradas!$F$2:$F$3372,"interna")</f>
        <v>0</v>
      </c>
      <c r="F223" s="5">
        <f>COUNTIFS(Entradas!$A$2:$A$3372,L223,Entradas!$AD$2:$AD$3372,"agenda",Entradas!$F$2:$F$3372,"abierta a la comunidad")</f>
        <v>0</v>
      </c>
      <c r="G223" s="5">
        <f>COUNTIFS(Entradas!$A$2:$A$3372,L223,Entradas!$AD$2:$AD$3372,"agenda",Entradas!$E$2:$E$3372,"1")</f>
        <v>0</v>
      </c>
      <c r="H223" s="5">
        <f>COUNTIFS(Entradas!$A$2:$A$3372,L223,Entradas!$AD$2:$AD$3372,"agenda",Entradas!$E$2:$E$3372,"2")</f>
        <v>0</v>
      </c>
      <c r="I223" s="5">
        <f>COUNTIFS(Entradas!$A$2:$A$3372,L223,Entradas!$AD$2:$AD$3372,"agenda",Entradas!$E$2:$E$3372,"3")</f>
        <v>0</v>
      </c>
      <c r="J223" s="5">
        <f>COUNTIFS(Entradas!$A$2:$A$3372,L223,Entradas!$AD$2:$AD$3372,"agenda",Entradas!$E$2:$E$3372,"4")</f>
        <v>0</v>
      </c>
      <c r="L223">
        <v>1040</v>
      </c>
      <c r="M223" t="s">
        <v>21745</v>
      </c>
      <c r="N223" t="s">
        <v>21746</v>
      </c>
      <c r="O223" t="s">
        <v>21701</v>
      </c>
      <c r="P223" s="6">
        <v>42505.945532407408</v>
      </c>
      <c r="Q223">
        <v>0</v>
      </c>
      <c r="R223" t="s">
        <v>21745</v>
      </c>
      <c r="S223" t="s">
        <v>21745</v>
      </c>
      <c r="W223" t="s">
        <v>8703</v>
      </c>
      <c r="X223" t="s">
        <v>8704</v>
      </c>
      <c r="Y223" t="s">
        <v>8705</v>
      </c>
      <c r="Z223">
        <v>0</v>
      </c>
      <c r="AA223" t="s">
        <v>8703</v>
      </c>
      <c r="AB223" t="s">
        <v>8706</v>
      </c>
      <c r="AC223">
        <v>0</v>
      </c>
      <c r="AF223" t="s">
        <v>21747</v>
      </c>
      <c r="AG223" t="s">
        <v>8707</v>
      </c>
      <c r="AH223" t="s">
        <v>21748</v>
      </c>
      <c r="AO223" t="s">
        <v>21749</v>
      </c>
      <c r="AU223" t="s">
        <v>93</v>
      </c>
      <c r="AV223" t="s">
        <v>8709</v>
      </c>
      <c r="AX223">
        <v>9</v>
      </c>
      <c r="AY223" t="s">
        <v>8710</v>
      </c>
      <c r="BB223" t="s">
        <v>9322</v>
      </c>
      <c r="BC223" t="s">
        <v>8712</v>
      </c>
      <c r="BD223" t="s">
        <v>8952</v>
      </c>
      <c r="BE223" t="s">
        <v>8714</v>
      </c>
      <c r="BF223" t="s">
        <v>8715</v>
      </c>
      <c r="BG223">
        <v>1</v>
      </c>
      <c r="BH223" t="s">
        <v>8716</v>
      </c>
      <c r="BI223">
        <v>1</v>
      </c>
      <c r="BJ223" t="s">
        <v>8717</v>
      </c>
      <c r="BK223">
        <v>1</v>
      </c>
      <c r="BL223" s="2" t="s">
        <v>21750</v>
      </c>
      <c r="BM223" t="s">
        <v>8719</v>
      </c>
      <c r="BO223" t="s">
        <v>8759</v>
      </c>
      <c r="BQ223" t="s">
        <v>8760</v>
      </c>
      <c r="BS223" t="s">
        <v>8761</v>
      </c>
      <c r="BU223" t="s">
        <v>8762</v>
      </c>
      <c r="BW223" t="s">
        <v>8721</v>
      </c>
      <c r="BX223" t="s">
        <v>8823</v>
      </c>
      <c r="BY223" t="s">
        <v>8723</v>
      </c>
      <c r="BZ223" t="s">
        <v>8724</v>
      </c>
      <c r="CA223" t="s">
        <v>21698</v>
      </c>
      <c r="CB223" t="s">
        <v>8725</v>
      </c>
      <c r="CC223">
        <v>452957701</v>
      </c>
      <c r="CD223" t="s">
        <v>8726</v>
      </c>
      <c r="CE223" t="s">
        <v>21745</v>
      </c>
      <c r="CF223" t="s">
        <v>8727</v>
      </c>
      <c r="CG223" t="s">
        <v>8825</v>
      </c>
      <c r="CH223" t="s">
        <v>8729</v>
      </c>
      <c r="CI223" t="s">
        <v>8825</v>
      </c>
      <c r="CJ223" t="s">
        <v>8731</v>
      </c>
      <c r="CK223" t="s">
        <v>342</v>
      </c>
      <c r="CL223" t="s">
        <v>8732</v>
      </c>
      <c r="CM223" t="s">
        <v>21701</v>
      </c>
      <c r="CN223" t="s">
        <v>8733</v>
      </c>
    </row>
    <row r="224" spans="1:92" ht="15.75" customHeight="1" x14ac:dyDescent="0.3">
      <c r="A224" s="5">
        <f>COUNTIFS(Entradas!$A$2:$A$3372,L224,Entradas!$AD$2:$AD$3372,"noticias")</f>
        <v>0</v>
      </c>
      <c r="B224" s="5">
        <f>COUNTIFS(Entradas!$A$2:$A$3372,L224,Entradas!$AD$2:$AD$3372,"materiales")</f>
        <v>0</v>
      </c>
      <c r="C224" s="5">
        <f>COUNTIFS(Entradas!$A$2:$A$3372,L224,Entradas!$AD$2:$AD$3372,"agenda")</f>
        <v>0</v>
      </c>
      <c r="D224" s="5">
        <f>COUNTIFS(Entradas!$A$2:$A$3372,L224,Entradas!$AD$2:$AD$3372,"agenda",Entradas!$P$2:$P$3372,"completado")</f>
        <v>0</v>
      </c>
      <c r="E224" s="5">
        <f>COUNTIFS(Entradas!$A$2:$A$3372,L224,Entradas!$AD$2:$AD$3372,"agenda",Entradas!$F$2:$F$3372,"interna")</f>
        <v>0</v>
      </c>
      <c r="F224" s="5">
        <f>COUNTIFS(Entradas!$A$2:$A$3372,L224,Entradas!$AD$2:$AD$3372,"agenda",Entradas!$F$2:$F$3372,"abierta a la comunidad")</f>
        <v>0</v>
      </c>
      <c r="G224" s="5">
        <f>COUNTIFS(Entradas!$A$2:$A$3372,L224,Entradas!$AD$2:$AD$3372,"agenda",Entradas!$E$2:$E$3372,"1")</f>
        <v>0</v>
      </c>
      <c r="H224" s="5">
        <f>COUNTIFS(Entradas!$A$2:$A$3372,L224,Entradas!$AD$2:$AD$3372,"agenda",Entradas!$E$2:$E$3372,"2")</f>
        <v>0</v>
      </c>
      <c r="I224" s="5">
        <f>COUNTIFS(Entradas!$A$2:$A$3372,L224,Entradas!$AD$2:$AD$3372,"agenda",Entradas!$E$2:$E$3372,"3")</f>
        <v>0</v>
      </c>
      <c r="J224" s="5">
        <f>COUNTIFS(Entradas!$A$2:$A$3372,L224,Entradas!$AD$2:$AD$3372,"agenda",Entradas!$E$2:$E$3372,"4")</f>
        <v>0</v>
      </c>
      <c r="L224">
        <v>227</v>
      </c>
      <c r="M224" t="s">
        <v>21953</v>
      </c>
      <c r="N224" t="s">
        <v>21954</v>
      </c>
      <c r="O224" t="s">
        <v>21955</v>
      </c>
      <c r="P224" s="6">
        <v>42461.025416666664</v>
      </c>
      <c r="Q224">
        <v>0</v>
      </c>
      <c r="R224" t="s">
        <v>21953</v>
      </c>
      <c r="S224" t="s">
        <v>21953</v>
      </c>
      <c r="W224" t="s">
        <v>8703</v>
      </c>
      <c r="X224" t="s">
        <v>8704</v>
      </c>
      <c r="Y224" t="s">
        <v>8705</v>
      </c>
      <c r="Z224">
        <v>0</v>
      </c>
      <c r="AA224" t="s">
        <v>8703</v>
      </c>
      <c r="AB224" t="s">
        <v>8706</v>
      </c>
      <c r="AC224">
        <v>0</v>
      </c>
      <c r="AF224" t="s">
        <v>21956</v>
      </c>
      <c r="AG224" t="s">
        <v>8707</v>
      </c>
      <c r="AH224" t="s">
        <v>21957</v>
      </c>
      <c r="AO224" t="s">
        <v>21958</v>
      </c>
      <c r="AU224" t="s">
        <v>21959</v>
      </c>
      <c r="AV224" t="s">
        <v>8709</v>
      </c>
      <c r="AX224">
        <v>9</v>
      </c>
      <c r="AY224" t="s">
        <v>8710</v>
      </c>
      <c r="BB224" t="s">
        <v>21960</v>
      </c>
      <c r="BC224" t="s">
        <v>8712</v>
      </c>
      <c r="BD224" t="s">
        <v>9122</v>
      </c>
      <c r="BE224" t="s">
        <v>8714</v>
      </c>
      <c r="BF224" t="s">
        <v>8715</v>
      </c>
      <c r="BG224">
        <v>0</v>
      </c>
      <c r="BH224" t="s">
        <v>8716</v>
      </c>
      <c r="BI224">
        <v>0</v>
      </c>
      <c r="BJ224" t="s">
        <v>8717</v>
      </c>
      <c r="BK224">
        <v>1</v>
      </c>
      <c r="BL224" t="s">
        <v>21961</v>
      </c>
      <c r="BM224" t="s">
        <v>8719</v>
      </c>
      <c r="BV224" t="s">
        <v>21962</v>
      </c>
      <c r="BW224" t="s">
        <v>8721</v>
      </c>
      <c r="BX224" t="s">
        <v>8823</v>
      </c>
      <c r="BY224" t="s">
        <v>8723</v>
      </c>
      <c r="BZ224" t="s">
        <v>8724</v>
      </c>
      <c r="CB224" t="s">
        <v>8725</v>
      </c>
      <c r="CC224">
        <v>2983891</v>
      </c>
      <c r="CD224" t="s">
        <v>8726</v>
      </c>
      <c r="CE224" t="s">
        <v>21963</v>
      </c>
      <c r="CF224" t="s">
        <v>8727</v>
      </c>
      <c r="CG224" t="s">
        <v>8899</v>
      </c>
      <c r="CH224" t="s">
        <v>8729</v>
      </c>
      <c r="CI224" t="s">
        <v>11249</v>
      </c>
      <c r="CJ224" t="s">
        <v>8731</v>
      </c>
      <c r="CK224" t="s">
        <v>1905</v>
      </c>
      <c r="CL224" t="s">
        <v>8732</v>
      </c>
      <c r="CM224" t="s">
        <v>8002</v>
      </c>
      <c r="CN224" t="s">
        <v>8733</v>
      </c>
    </row>
    <row r="225" spans="1:92" ht="15.75" customHeight="1" x14ac:dyDescent="0.3">
      <c r="A225" s="5">
        <f>COUNTIFS(Entradas!$A$2:$A$3372,L225,Entradas!$AD$2:$AD$3372,"noticias")</f>
        <v>0</v>
      </c>
      <c r="B225" s="5">
        <f>COUNTIFS(Entradas!$A$2:$A$3372,L225,Entradas!$AD$2:$AD$3372,"materiales")</f>
        <v>0</v>
      </c>
      <c r="C225" s="5">
        <f>COUNTIFS(Entradas!$A$2:$A$3372,L225,Entradas!$AD$2:$AD$3372,"agenda")</f>
        <v>0</v>
      </c>
      <c r="D225" s="5">
        <f>COUNTIFS(Entradas!$A$2:$A$3372,L225,Entradas!$AD$2:$AD$3372,"agenda",Entradas!$P$2:$P$3372,"completado")</f>
        <v>0</v>
      </c>
      <c r="E225" s="5">
        <f>COUNTIFS(Entradas!$A$2:$A$3372,L225,Entradas!$AD$2:$AD$3372,"agenda",Entradas!$F$2:$F$3372,"interna")</f>
        <v>0</v>
      </c>
      <c r="F225" s="5">
        <f>COUNTIFS(Entradas!$A$2:$A$3372,L225,Entradas!$AD$2:$AD$3372,"agenda",Entradas!$F$2:$F$3372,"abierta a la comunidad")</f>
        <v>0</v>
      </c>
      <c r="G225" s="5">
        <f>COUNTIFS(Entradas!$A$2:$A$3372,L225,Entradas!$AD$2:$AD$3372,"agenda",Entradas!$E$2:$E$3372,"1")</f>
        <v>0</v>
      </c>
      <c r="H225" s="5">
        <f>COUNTIFS(Entradas!$A$2:$A$3372,L225,Entradas!$AD$2:$AD$3372,"agenda",Entradas!$E$2:$E$3372,"2")</f>
        <v>0</v>
      </c>
      <c r="I225" s="5">
        <f>COUNTIFS(Entradas!$A$2:$A$3372,L225,Entradas!$AD$2:$AD$3372,"agenda",Entradas!$E$2:$E$3372,"3")</f>
        <v>0</v>
      </c>
      <c r="J225" s="5">
        <f>COUNTIFS(Entradas!$A$2:$A$3372,L225,Entradas!$AD$2:$AD$3372,"agenda",Entradas!$E$2:$E$3372,"4")</f>
        <v>0</v>
      </c>
      <c r="L225">
        <v>432</v>
      </c>
      <c r="M225" t="s">
        <v>9005</v>
      </c>
      <c r="N225" t="s">
        <v>9006</v>
      </c>
      <c r="O225" t="s">
        <v>9007</v>
      </c>
      <c r="P225" s="6">
        <v>42473.749421296299</v>
      </c>
      <c r="Q225">
        <v>0</v>
      </c>
      <c r="R225" t="s">
        <v>9005</v>
      </c>
      <c r="S225" t="s">
        <v>9005</v>
      </c>
      <c r="W225" t="s">
        <v>8703</v>
      </c>
      <c r="X225" t="s">
        <v>8704</v>
      </c>
      <c r="Y225" t="s">
        <v>8705</v>
      </c>
      <c r="Z225">
        <v>0</v>
      </c>
      <c r="AA225" t="s">
        <v>8703</v>
      </c>
      <c r="AB225" t="s">
        <v>8706</v>
      </c>
      <c r="AC225">
        <v>0</v>
      </c>
      <c r="AF225" t="s">
        <v>9008</v>
      </c>
      <c r="AG225" t="s">
        <v>8707</v>
      </c>
      <c r="AH225" t="s">
        <v>9009</v>
      </c>
      <c r="AI225" t="s">
        <v>9010</v>
      </c>
      <c r="AO225" t="s">
        <v>9011</v>
      </c>
      <c r="AU225" t="s">
        <v>6308</v>
      </c>
      <c r="AV225" t="s">
        <v>8709</v>
      </c>
      <c r="AX225">
        <v>10</v>
      </c>
      <c r="AY225" t="s">
        <v>8710</v>
      </c>
      <c r="BB225" t="s">
        <v>9012</v>
      </c>
      <c r="BC225" t="s">
        <v>8712</v>
      </c>
      <c r="BD225" t="s">
        <v>9013</v>
      </c>
      <c r="BE225" t="s">
        <v>8714</v>
      </c>
      <c r="BF225" t="s">
        <v>8715</v>
      </c>
      <c r="BG225">
        <v>0</v>
      </c>
      <c r="BH225" t="s">
        <v>8716</v>
      </c>
      <c r="BI225">
        <v>1</v>
      </c>
      <c r="BJ225" t="s">
        <v>8717</v>
      </c>
      <c r="BK225">
        <v>0</v>
      </c>
      <c r="BL225" s="2" t="s">
        <v>9014</v>
      </c>
      <c r="BM225" t="s">
        <v>8719</v>
      </c>
      <c r="BV225" t="s">
        <v>9015</v>
      </c>
      <c r="BW225" t="s">
        <v>8721</v>
      </c>
      <c r="BX225" t="s">
        <v>8823</v>
      </c>
      <c r="BY225" t="s">
        <v>8723</v>
      </c>
      <c r="BZ225" t="s">
        <v>8724</v>
      </c>
      <c r="CA225" t="s">
        <v>9016</v>
      </c>
      <c r="CB225" t="s">
        <v>8725</v>
      </c>
      <c r="CC225" t="s">
        <v>9017</v>
      </c>
      <c r="CD225" t="s">
        <v>8726</v>
      </c>
      <c r="CE225" t="s">
        <v>9018</v>
      </c>
      <c r="CF225" t="s">
        <v>8727</v>
      </c>
      <c r="CG225" t="s">
        <v>8825</v>
      </c>
      <c r="CH225" t="s">
        <v>8729</v>
      </c>
      <c r="CI225" t="s">
        <v>9019</v>
      </c>
      <c r="CJ225" t="s">
        <v>8731</v>
      </c>
      <c r="CK225" t="s">
        <v>342</v>
      </c>
      <c r="CL225" t="s">
        <v>8732</v>
      </c>
      <c r="CN225" t="s">
        <v>8733</v>
      </c>
    </row>
    <row r="226" spans="1:92" ht="15.75" customHeight="1" x14ac:dyDescent="0.3">
      <c r="A226" s="5">
        <f>COUNTIFS(Entradas!$A$2:$A$3372,L226,Entradas!$AD$2:$AD$3372,"noticias")</f>
        <v>0</v>
      </c>
      <c r="B226" s="5">
        <f>COUNTIFS(Entradas!$A$2:$A$3372,L226,Entradas!$AD$2:$AD$3372,"materiales")</f>
        <v>0</v>
      </c>
      <c r="C226" s="5">
        <f>COUNTIFS(Entradas!$A$2:$A$3372,L226,Entradas!$AD$2:$AD$3372,"agenda")</f>
        <v>0</v>
      </c>
      <c r="D226" s="5">
        <f>COUNTIFS(Entradas!$A$2:$A$3372,L226,Entradas!$AD$2:$AD$3372,"agenda",Entradas!$P$2:$P$3372,"completado")</f>
        <v>0</v>
      </c>
      <c r="E226" s="5">
        <f>COUNTIFS(Entradas!$A$2:$A$3372,L226,Entradas!$AD$2:$AD$3372,"agenda",Entradas!$F$2:$F$3372,"interna")</f>
        <v>0</v>
      </c>
      <c r="F226" s="5">
        <f>COUNTIFS(Entradas!$A$2:$A$3372,L226,Entradas!$AD$2:$AD$3372,"agenda",Entradas!$F$2:$F$3372,"abierta a la comunidad")</f>
        <v>0</v>
      </c>
      <c r="G226" s="5">
        <f>COUNTIFS(Entradas!$A$2:$A$3372,L226,Entradas!$AD$2:$AD$3372,"agenda",Entradas!$E$2:$E$3372,"1")</f>
        <v>0</v>
      </c>
      <c r="H226" s="5">
        <f>COUNTIFS(Entradas!$A$2:$A$3372,L226,Entradas!$AD$2:$AD$3372,"agenda",Entradas!$E$2:$E$3372,"2")</f>
        <v>0</v>
      </c>
      <c r="I226" s="5">
        <f>COUNTIFS(Entradas!$A$2:$A$3372,L226,Entradas!$AD$2:$AD$3372,"agenda",Entradas!$E$2:$E$3372,"3")</f>
        <v>0</v>
      </c>
      <c r="J226" s="5">
        <f>COUNTIFS(Entradas!$A$2:$A$3372,L226,Entradas!$AD$2:$AD$3372,"agenda",Entradas!$E$2:$E$3372,"4")</f>
        <v>0</v>
      </c>
      <c r="L226">
        <v>838</v>
      </c>
      <c r="M226" t="s">
        <v>9125</v>
      </c>
      <c r="N226" t="s">
        <v>9126</v>
      </c>
      <c r="O226" t="s">
        <v>9127</v>
      </c>
      <c r="P226" s="6">
        <v>42495.611574074072</v>
      </c>
      <c r="Q226">
        <v>0</v>
      </c>
      <c r="R226" t="s">
        <v>9125</v>
      </c>
      <c r="S226" t="s">
        <v>9125</v>
      </c>
      <c r="W226" t="s">
        <v>8703</v>
      </c>
      <c r="X226" t="s">
        <v>8704</v>
      </c>
      <c r="Y226" t="s">
        <v>8705</v>
      </c>
      <c r="Z226">
        <v>0</v>
      </c>
      <c r="AA226" t="s">
        <v>8703</v>
      </c>
      <c r="AB226" t="s">
        <v>8706</v>
      </c>
      <c r="AC226">
        <v>0</v>
      </c>
      <c r="AF226" t="s">
        <v>9128</v>
      </c>
      <c r="AG226" t="s">
        <v>8707</v>
      </c>
      <c r="AH226" t="s">
        <v>9129</v>
      </c>
      <c r="AI226" t="s">
        <v>9130</v>
      </c>
      <c r="AO226" t="s">
        <v>9131</v>
      </c>
      <c r="AU226" t="s">
        <v>2302</v>
      </c>
      <c r="AV226" t="s">
        <v>8709</v>
      </c>
      <c r="AX226">
        <v>10</v>
      </c>
      <c r="AY226" t="s">
        <v>8710</v>
      </c>
      <c r="BB226" t="s">
        <v>9132</v>
      </c>
      <c r="BC226" t="s">
        <v>8712</v>
      </c>
      <c r="BD226" t="s">
        <v>8952</v>
      </c>
      <c r="BE226" t="s">
        <v>8714</v>
      </c>
      <c r="BF226" t="s">
        <v>8715</v>
      </c>
      <c r="BG226">
        <v>0</v>
      </c>
      <c r="BH226" t="s">
        <v>8716</v>
      </c>
      <c r="BI226">
        <v>1</v>
      </c>
      <c r="BJ226" t="s">
        <v>8717</v>
      </c>
      <c r="BK226">
        <v>1</v>
      </c>
      <c r="BL226" t="s">
        <v>9133</v>
      </c>
      <c r="BM226" t="s">
        <v>8719</v>
      </c>
      <c r="BV226">
        <v>22616</v>
      </c>
      <c r="BW226" t="s">
        <v>8721</v>
      </c>
      <c r="BX226" t="s">
        <v>8823</v>
      </c>
      <c r="BY226" t="s">
        <v>8723</v>
      </c>
      <c r="BZ226" t="s">
        <v>8724</v>
      </c>
      <c r="CA226" t="s">
        <v>9134</v>
      </c>
      <c r="CB226" t="s">
        <v>8725</v>
      </c>
      <c r="CC226">
        <v>652527007</v>
      </c>
      <c r="CD226" t="s">
        <v>8726</v>
      </c>
      <c r="CE226" t="s">
        <v>9135</v>
      </c>
      <c r="CF226" t="s">
        <v>8727</v>
      </c>
      <c r="CG226" t="s">
        <v>9136</v>
      </c>
      <c r="CH226" t="s">
        <v>8729</v>
      </c>
      <c r="CI226" t="s">
        <v>9137</v>
      </c>
      <c r="CJ226" t="s">
        <v>8731</v>
      </c>
      <c r="CK226" t="s">
        <v>2829</v>
      </c>
      <c r="CL226" t="s">
        <v>8732</v>
      </c>
      <c r="CM226" t="s">
        <v>9138</v>
      </c>
      <c r="CN226" t="s">
        <v>8733</v>
      </c>
    </row>
    <row r="227" spans="1:92" ht="15.75" customHeight="1" x14ac:dyDescent="0.3">
      <c r="A227" s="5">
        <f>COUNTIFS(Entradas!$A$2:$A$3372,L227,Entradas!$AD$2:$AD$3372,"noticias")</f>
        <v>1</v>
      </c>
      <c r="B227" s="5">
        <f>COUNTIFS(Entradas!$A$2:$A$3372,L227,Entradas!$AD$2:$AD$3372,"materiales")</f>
        <v>0</v>
      </c>
      <c r="C227" s="5">
        <f>COUNTIFS(Entradas!$A$2:$A$3372,L227,Entradas!$AD$2:$AD$3372,"agenda")</f>
        <v>7</v>
      </c>
      <c r="D227" s="5">
        <f>COUNTIFS(Entradas!$A$2:$A$3372,L227,Entradas!$AD$2:$AD$3372,"agenda",Entradas!$P$2:$P$3372,"completado")</f>
        <v>7</v>
      </c>
      <c r="E227" s="5">
        <f>COUNTIFS(Entradas!$A$2:$A$3372,L227,Entradas!$AD$2:$AD$3372,"agenda",Entradas!$F$2:$F$3372,"interna")</f>
        <v>4</v>
      </c>
      <c r="F227" s="5">
        <f>COUNTIFS(Entradas!$A$2:$A$3372,L227,Entradas!$AD$2:$AD$3372,"agenda",Entradas!$F$2:$F$3372,"abierta a la comunidad")</f>
        <v>3</v>
      </c>
      <c r="G227" s="5">
        <f>COUNTIFS(Entradas!$A$2:$A$3372,L227,Entradas!$AD$2:$AD$3372,"agenda",Entradas!$E$2:$E$3372,"1")</f>
        <v>1</v>
      </c>
      <c r="H227" s="5">
        <f>COUNTIFS(Entradas!$A$2:$A$3372,L227,Entradas!$AD$2:$AD$3372,"agenda",Entradas!$E$2:$E$3372,"2")</f>
        <v>1</v>
      </c>
      <c r="I227" s="5">
        <f>COUNTIFS(Entradas!$A$2:$A$3372,L227,Entradas!$AD$2:$AD$3372,"agenda",Entradas!$E$2:$E$3372,"3")</f>
        <v>4</v>
      </c>
      <c r="J227" s="5">
        <f>COUNTIFS(Entradas!$A$2:$A$3372,L227,Entradas!$AD$2:$AD$3372,"agenda",Entradas!$E$2:$E$3372,"4")</f>
        <v>1</v>
      </c>
      <c r="L227">
        <v>1189</v>
      </c>
      <c r="M227" t="s">
        <v>9949</v>
      </c>
      <c r="N227" t="s">
        <v>9950</v>
      </c>
      <c r="O227" t="s">
        <v>9951</v>
      </c>
      <c r="P227" s="6">
        <v>42509.588969907411</v>
      </c>
      <c r="Q227">
        <v>0</v>
      </c>
      <c r="R227" t="s">
        <v>9949</v>
      </c>
      <c r="S227" t="s">
        <v>9949</v>
      </c>
      <c r="W227" t="s">
        <v>8703</v>
      </c>
      <c r="X227" t="s">
        <v>8704</v>
      </c>
      <c r="Y227" t="s">
        <v>8705</v>
      </c>
      <c r="Z227">
        <v>0</v>
      </c>
      <c r="AA227" t="s">
        <v>8703</v>
      </c>
      <c r="AB227" t="s">
        <v>8706</v>
      </c>
      <c r="AC227">
        <v>0</v>
      </c>
      <c r="AF227" t="s">
        <v>9952</v>
      </c>
      <c r="AG227" t="s">
        <v>8707</v>
      </c>
      <c r="AH227" t="s">
        <v>9953</v>
      </c>
      <c r="AI227" t="s">
        <v>9954</v>
      </c>
      <c r="AO227" t="s">
        <v>9955</v>
      </c>
      <c r="AU227" t="s">
        <v>9956</v>
      </c>
      <c r="AV227" t="s">
        <v>8709</v>
      </c>
      <c r="AX227">
        <v>10</v>
      </c>
      <c r="AY227" t="s">
        <v>8710</v>
      </c>
      <c r="BB227" t="s">
        <v>9957</v>
      </c>
      <c r="BC227" t="s">
        <v>8712</v>
      </c>
      <c r="BD227" t="s">
        <v>9055</v>
      </c>
      <c r="BE227" t="s">
        <v>8714</v>
      </c>
      <c r="BF227" t="s">
        <v>8715</v>
      </c>
      <c r="BG227">
        <v>1</v>
      </c>
      <c r="BH227" t="s">
        <v>8716</v>
      </c>
      <c r="BI227">
        <v>1</v>
      </c>
      <c r="BJ227" t="s">
        <v>8717</v>
      </c>
      <c r="BK227">
        <v>1</v>
      </c>
      <c r="BL227" s="2" t="s">
        <v>9958</v>
      </c>
      <c r="BM227" t="s">
        <v>8719</v>
      </c>
      <c r="BV227" t="s">
        <v>9959</v>
      </c>
      <c r="BW227" t="s">
        <v>8721</v>
      </c>
      <c r="BX227" t="s">
        <v>8823</v>
      </c>
      <c r="BY227" t="s">
        <v>8723</v>
      </c>
      <c r="BZ227" t="s">
        <v>8724</v>
      </c>
      <c r="CA227" t="s">
        <v>9960</v>
      </c>
      <c r="CB227" t="s">
        <v>8725</v>
      </c>
      <c r="CC227">
        <v>642259494</v>
      </c>
      <c r="CD227" t="s">
        <v>8726</v>
      </c>
      <c r="CE227" t="s">
        <v>9961</v>
      </c>
      <c r="CF227" t="s">
        <v>8727</v>
      </c>
      <c r="CG227" t="s">
        <v>8825</v>
      </c>
      <c r="CH227" t="s">
        <v>8729</v>
      </c>
      <c r="CI227" t="s">
        <v>9962</v>
      </c>
      <c r="CJ227" t="s">
        <v>8731</v>
      </c>
      <c r="CK227" t="s">
        <v>1783</v>
      </c>
      <c r="CL227" t="s">
        <v>8732</v>
      </c>
      <c r="CM227" t="s">
        <v>9963</v>
      </c>
      <c r="CN227" t="s">
        <v>8733</v>
      </c>
    </row>
    <row r="228" spans="1:92" ht="15.75" customHeight="1" x14ac:dyDescent="0.3">
      <c r="A228" s="5">
        <f>COUNTIFS(Entradas!$A$2:$A$3372,L228,Entradas!$AD$2:$AD$3372,"noticias")</f>
        <v>0</v>
      </c>
      <c r="B228" s="5">
        <f>COUNTIFS(Entradas!$A$2:$A$3372,L228,Entradas!$AD$2:$AD$3372,"materiales")</f>
        <v>0</v>
      </c>
      <c r="C228" s="5">
        <f>COUNTIFS(Entradas!$A$2:$A$3372,L228,Entradas!$AD$2:$AD$3372,"agenda")</f>
        <v>5</v>
      </c>
      <c r="D228" s="5">
        <f>COUNTIFS(Entradas!$A$2:$A$3372,L228,Entradas!$AD$2:$AD$3372,"agenda",Entradas!$P$2:$P$3372,"completado")</f>
        <v>5</v>
      </c>
      <c r="E228" s="5">
        <f>COUNTIFS(Entradas!$A$2:$A$3372,L228,Entradas!$AD$2:$AD$3372,"agenda",Entradas!$F$2:$F$3372,"interna")</f>
        <v>4</v>
      </c>
      <c r="F228" s="5">
        <f>COUNTIFS(Entradas!$A$2:$A$3372,L228,Entradas!$AD$2:$AD$3372,"agenda",Entradas!$F$2:$F$3372,"abierta a la comunidad")</f>
        <v>1</v>
      </c>
      <c r="G228" s="5">
        <f>COUNTIFS(Entradas!$A$2:$A$3372,L228,Entradas!$AD$2:$AD$3372,"agenda",Entradas!$E$2:$E$3372,"1")</f>
        <v>1</v>
      </c>
      <c r="H228" s="5">
        <f>COUNTIFS(Entradas!$A$2:$A$3372,L228,Entradas!$AD$2:$AD$3372,"agenda",Entradas!$E$2:$E$3372,"2")</f>
        <v>1</v>
      </c>
      <c r="I228" s="5">
        <f>COUNTIFS(Entradas!$A$2:$A$3372,L228,Entradas!$AD$2:$AD$3372,"agenda",Entradas!$E$2:$E$3372,"3")</f>
        <v>1</v>
      </c>
      <c r="J228" s="5">
        <f>COUNTIFS(Entradas!$A$2:$A$3372,L228,Entradas!$AD$2:$AD$3372,"agenda",Entradas!$E$2:$E$3372,"4")</f>
        <v>2</v>
      </c>
      <c r="L228">
        <v>705</v>
      </c>
      <c r="M228" t="s">
        <v>10036</v>
      </c>
      <c r="N228" t="s">
        <v>10037</v>
      </c>
      <c r="O228" t="s">
        <v>10038</v>
      </c>
      <c r="P228" s="6">
        <v>42488.627175925925</v>
      </c>
      <c r="Q228">
        <v>0</v>
      </c>
      <c r="R228" t="s">
        <v>10036</v>
      </c>
      <c r="S228" t="s">
        <v>10036</v>
      </c>
      <c r="W228" t="s">
        <v>8703</v>
      </c>
      <c r="X228" t="s">
        <v>8704</v>
      </c>
      <c r="Y228" t="s">
        <v>8705</v>
      </c>
      <c r="Z228">
        <v>0</v>
      </c>
      <c r="AA228" t="s">
        <v>8703</v>
      </c>
      <c r="AB228" t="s">
        <v>8706</v>
      </c>
      <c r="AC228">
        <v>0</v>
      </c>
      <c r="AF228" t="s">
        <v>10039</v>
      </c>
      <c r="AG228" t="s">
        <v>8707</v>
      </c>
      <c r="AH228" t="s">
        <v>10040</v>
      </c>
      <c r="AI228" t="s">
        <v>10041</v>
      </c>
      <c r="AO228" t="s">
        <v>10042</v>
      </c>
      <c r="AU228" t="s">
        <v>5691</v>
      </c>
      <c r="AV228" t="s">
        <v>8709</v>
      </c>
      <c r="AX228">
        <v>10</v>
      </c>
      <c r="AY228" t="s">
        <v>8710</v>
      </c>
      <c r="BB228" t="s">
        <v>9037</v>
      </c>
      <c r="BC228" t="s">
        <v>8712</v>
      </c>
      <c r="BD228" t="s">
        <v>9175</v>
      </c>
      <c r="BE228" t="s">
        <v>8714</v>
      </c>
      <c r="BF228" t="s">
        <v>8715</v>
      </c>
      <c r="BG228">
        <v>0</v>
      </c>
      <c r="BH228" t="s">
        <v>8716</v>
      </c>
      <c r="BI228">
        <v>0</v>
      </c>
      <c r="BJ228" t="s">
        <v>8717</v>
      </c>
      <c r="BK228">
        <v>1</v>
      </c>
      <c r="BL228" t="s">
        <v>10043</v>
      </c>
      <c r="BM228" t="s">
        <v>8719</v>
      </c>
      <c r="BV228" t="s">
        <v>10044</v>
      </c>
      <c r="BW228" t="s">
        <v>8721</v>
      </c>
      <c r="BX228" t="s">
        <v>8823</v>
      </c>
      <c r="BY228" t="s">
        <v>8723</v>
      </c>
      <c r="BZ228" t="s">
        <v>8724</v>
      </c>
      <c r="CA228" t="s">
        <v>10045</v>
      </c>
      <c r="CB228" t="s">
        <v>8725</v>
      </c>
      <c r="CC228">
        <v>652420203</v>
      </c>
      <c r="CD228" t="s">
        <v>8726</v>
      </c>
      <c r="CE228" t="s">
        <v>10046</v>
      </c>
      <c r="CF228" t="s">
        <v>8727</v>
      </c>
      <c r="CG228" t="s">
        <v>8786</v>
      </c>
      <c r="CH228" t="s">
        <v>8729</v>
      </c>
      <c r="CI228" t="s">
        <v>10047</v>
      </c>
      <c r="CJ228" t="s">
        <v>8731</v>
      </c>
      <c r="CK228">
        <v>0</v>
      </c>
      <c r="CL228" t="s">
        <v>8732</v>
      </c>
      <c r="CN228" t="s">
        <v>8733</v>
      </c>
    </row>
    <row r="229" spans="1:92" ht="15.75" customHeight="1" x14ac:dyDescent="0.3">
      <c r="A229" s="5">
        <f>COUNTIFS(Entradas!$A$2:$A$3372,L229,Entradas!$AD$2:$AD$3372,"noticias")</f>
        <v>0</v>
      </c>
      <c r="B229" s="5">
        <f>COUNTIFS(Entradas!$A$2:$A$3372,L229,Entradas!$AD$2:$AD$3372,"materiales")</f>
        <v>0</v>
      </c>
      <c r="C229" s="5">
        <f>COUNTIFS(Entradas!$A$2:$A$3372,L229,Entradas!$AD$2:$AD$3372,"agenda")</f>
        <v>0</v>
      </c>
      <c r="D229" s="5">
        <f>COUNTIFS(Entradas!$A$2:$A$3372,L229,Entradas!$AD$2:$AD$3372,"agenda",Entradas!$P$2:$P$3372,"completado")</f>
        <v>0</v>
      </c>
      <c r="E229" s="5">
        <f>COUNTIFS(Entradas!$A$2:$A$3372,L229,Entradas!$AD$2:$AD$3372,"agenda",Entradas!$F$2:$F$3372,"interna")</f>
        <v>0</v>
      </c>
      <c r="F229" s="5">
        <f>COUNTIFS(Entradas!$A$2:$A$3372,L229,Entradas!$AD$2:$AD$3372,"agenda",Entradas!$F$2:$F$3372,"abierta a la comunidad")</f>
        <v>0</v>
      </c>
      <c r="G229" s="5">
        <f>COUNTIFS(Entradas!$A$2:$A$3372,L229,Entradas!$AD$2:$AD$3372,"agenda",Entradas!$E$2:$E$3372,"1")</f>
        <v>0</v>
      </c>
      <c r="H229" s="5">
        <f>COUNTIFS(Entradas!$A$2:$A$3372,L229,Entradas!$AD$2:$AD$3372,"agenda",Entradas!$E$2:$E$3372,"2")</f>
        <v>0</v>
      </c>
      <c r="I229" s="5">
        <f>COUNTIFS(Entradas!$A$2:$A$3372,L229,Entradas!$AD$2:$AD$3372,"agenda",Entradas!$E$2:$E$3372,"3")</f>
        <v>0</v>
      </c>
      <c r="J229" s="5">
        <f>COUNTIFS(Entradas!$A$2:$A$3372,L229,Entradas!$AD$2:$AD$3372,"agenda",Entradas!$E$2:$E$3372,"4")</f>
        <v>0</v>
      </c>
      <c r="L229">
        <v>512</v>
      </c>
      <c r="M229" t="s">
        <v>10118</v>
      </c>
      <c r="N229" t="s">
        <v>10119</v>
      </c>
      <c r="O229" t="s">
        <v>10120</v>
      </c>
      <c r="P229" s="6">
        <v>42478.722696759258</v>
      </c>
      <c r="Q229">
        <v>0</v>
      </c>
      <c r="R229" t="s">
        <v>10118</v>
      </c>
      <c r="S229" t="s">
        <v>10118</v>
      </c>
      <c r="W229" t="s">
        <v>8703</v>
      </c>
      <c r="X229" t="s">
        <v>8704</v>
      </c>
      <c r="Y229" t="s">
        <v>8705</v>
      </c>
      <c r="Z229">
        <v>0</v>
      </c>
      <c r="AA229" t="s">
        <v>8703</v>
      </c>
      <c r="AB229" t="s">
        <v>8706</v>
      </c>
      <c r="AC229">
        <v>0</v>
      </c>
      <c r="AF229" t="s">
        <v>10121</v>
      </c>
      <c r="AG229" t="s">
        <v>8707</v>
      </c>
      <c r="AH229" t="s">
        <v>10122</v>
      </c>
      <c r="AU229" t="s">
        <v>423</v>
      </c>
      <c r="AV229" t="s">
        <v>8709</v>
      </c>
      <c r="AX229">
        <v>10</v>
      </c>
      <c r="AY229" t="s">
        <v>8710</v>
      </c>
      <c r="BB229" t="s">
        <v>9344</v>
      </c>
      <c r="BC229" t="s">
        <v>8712</v>
      </c>
      <c r="BD229" t="s">
        <v>9002</v>
      </c>
      <c r="BE229" t="s">
        <v>8714</v>
      </c>
      <c r="BF229" t="s">
        <v>8715</v>
      </c>
      <c r="BG229">
        <v>0</v>
      </c>
      <c r="BH229" t="s">
        <v>8716</v>
      </c>
      <c r="BI229">
        <v>0</v>
      </c>
      <c r="BJ229" t="s">
        <v>8717</v>
      </c>
      <c r="BK229">
        <v>1</v>
      </c>
      <c r="BM229" t="s">
        <v>8719</v>
      </c>
      <c r="BV229" t="s">
        <v>10123</v>
      </c>
      <c r="BW229" t="s">
        <v>8721</v>
      </c>
      <c r="BX229" t="s">
        <v>8823</v>
      </c>
      <c r="BY229" t="s">
        <v>8723</v>
      </c>
      <c r="BZ229" t="s">
        <v>8724</v>
      </c>
      <c r="CB229" t="s">
        <v>8725</v>
      </c>
      <c r="CC229">
        <v>59493647</v>
      </c>
      <c r="CD229" t="s">
        <v>8726</v>
      </c>
      <c r="CE229" t="s">
        <v>10124</v>
      </c>
      <c r="CF229" t="s">
        <v>8727</v>
      </c>
      <c r="CG229" t="s">
        <v>8825</v>
      </c>
      <c r="CH229" t="s">
        <v>8729</v>
      </c>
      <c r="CI229" t="s">
        <v>10125</v>
      </c>
      <c r="CJ229" t="s">
        <v>8731</v>
      </c>
      <c r="CK229">
        <v>0</v>
      </c>
      <c r="CL229" t="s">
        <v>8732</v>
      </c>
      <c r="CN229" t="s">
        <v>8733</v>
      </c>
    </row>
    <row r="230" spans="1:92" ht="15.75" customHeight="1" x14ac:dyDescent="0.3">
      <c r="A230" s="5">
        <f>COUNTIFS(Entradas!$A$2:$A$3372,L230,Entradas!$AD$2:$AD$3372,"noticias")</f>
        <v>1</v>
      </c>
      <c r="B230" s="5">
        <f>COUNTIFS(Entradas!$A$2:$A$3372,L230,Entradas!$AD$2:$AD$3372,"materiales")</f>
        <v>0</v>
      </c>
      <c r="C230" s="5">
        <f>COUNTIFS(Entradas!$A$2:$A$3372,L230,Entradas!$AD$2:$AD$3372,"agenda")</f>
        <v>2</v>
      </c>
      <c r="D230" s="5">
        <f>COUNTIFS(Entradas!$A$2:$A$3372,L230,Entradas!$AD$2:$AD$3372,"agenda",Entradas!$P$2:$P$3372,"completado")</f>
        <v>2</v>
      </c>
      <c r="E230" s="5">
        <f>COUNTIFS(Entradas!$A$2:$A$3372,L230,Entradas!$AD$2:$AD$3372,"agenda",Entradas!$F$2:$F$3372,"interna")</f>
        <v>2</v>
      </c>
      <c r="F230" s="5">
        <f>COUNTIFS(Entradas!$A$2:$A$3372,L230,Entradas!$AD$2:$AD$3372,"agenda",Entradas!$F$2:$F$3372,"abierta a la comunidad")</f>
        <v>0</v>
      </c>
      <c r="G230" s="5">
        <f>COUNTIFS(Entradas!$A$2:$A$3372,L230,Entradas!$AD$2:$AD$3372,"agenda",Entradas!$E$2:$E$3372,"1")</f>
        <v>0</v>
      </c>
      <c r="H230" s="5">
        <f>COUNTIFS(Entradas!$A$2:$A$3372,L230,Entradas!$AD$2:$AD$3372,"agenda",Entradas!$E$2:$E$3372,"2")</f>
        <v>2</v>
      </c>
      <c r="I230" s="5">
        <f>COUNTIFS(Entradas!$A$2:$A$3372,L230,Entradas!$AD$2:$AD$3372,"agenda",Entradas!$E$2:$E$3372,"3")</f>
        <v>0</v>
      </c>
      <c r="J230" s="5">
        <f>COUNTIFS(Entradas!$A$2:$A$3372,L230,Entradas!$AD$2:$AD$3372,"agenda",Entradas!$E$2:$E$3372,"4")</f>
        <v>0</v>
      </c>
      <c r="L230">
        <v>36</v>
      </c>
      <c r="M230" t="s">
        <v>10198</v>
      </c>
      <c r="N230" t="s">
        <v>10199</v>
      </c>
      <c r="O230" t="s">
        <v>8095</v>
      </c>
      <c r="P230" s="6">
        <v>42447.574606481481</v>
      </c>
      <c r="Q230">
        <v>0</v>
      </c>
      <c r="R230" t="s">
        <v>10198</v>
      </c>
      <c r="S230" t="s">
        <v>10198</v>
      </c>
      <c r="W230" t="s">
        <v>8703</v>
      </c>
      <c r="X230" t="s">
        <v>8704</v>
      </c>
      <c r="Y230" t="s">
        <v>8705</v>
      </c>
      <c r="Z230">
        <v>0</v>
      </c>
      <c r="AA230" t="s">
        <v>8703</v>
      </c>
      <c r="AB230" t="s">
        <v>8706</v>
      </c>
      <c r="AC230">
        <v>0</v>
      </c>
      <c r="AF230" t="s">
        <v>8093</v>
      </c>
      <c r="AG230" t="s">
        <v>8707</v>
      </c>
      <c r="AH230" t="s">
        <v>10200</v>
      </c>
      <c r="AI230" t="s">
        <v>10201</v>
      </c>
      <c r="AO230" t="s">
        <v>10202</v>
      </c>
      <c r="AU230" t="s">
        <v>223</v>
      </c>
      <c r="AV230" t="s">
        <v>8709</v>
      </c>
      <c r="AX230">
        <v>10</v>
      </c>
      <c r="AY230" t="s">
        <v>8710</v>
      </c>
      <c r="BB230" t="s">
        <v>10203</v>
      </c>
      <c r="BC230" t="s">
        <v>8712</v>
      </c>
      <c r="BD230" t="s">
        <v>8875</v>
      </c>
      <c r="BE230" t="s">
        <v>8714</v>
      </c>
      <c r="BF230" t="s">
        <v>8715</v>
      </c>
      <c r="BG230">
        <v>0</v>
      </c>
      <c r="BH230" t="s">
        <v>8716</v>
      </c>
      <c r="BI230">
        <v>0</v>
      </c>
      <c r="BJ230" t="s">
        <v>8717</v>
      </c>
      <c r="BK230">
        <v>1</v>
      </c>
      <c r="BM230" t="s">
        <v>8719</v>
      </c>
      <c r="BV230">
        <v>40284</v>
      </c>
      <c r="BW230" t="s">
        <v>8721</v>
      </c>
      <c r="BX230" t="s">
        <v>8823</v>
      </c>
      <c r="BY230" t="s">
        <v>8723</v>
      </c>
      <c r="BZ230" t="s">
        <v>8724</v>
      </c>
      <c r="CA230" t="s">
        <v>10204</v>
      </c>
      <c r="CB230" t="s">
        <v>8725</v>
      </c>
      <c r="CC230">
        <v>642203169</v>
      </c>
      <c r="CD230" t="s">
        <v>8726</v>
      </c>
      <c r="CE230" t="s">
        <v>10205</v>
      </c>
      <c r="CF230" t="s">
        <v>8727</v>
      </c>
      <c r="CG230" t="s">
        <v>8825</v>
      </c>
      <c r="CH230" t="s">
        <v>8729</v>
      </c>
      <c r="CI230" t="s">
        <v>9019</v>
      </c>
      <c r="CJ230" t="s">
        <v>8731</v>
      </c>
      <c r="CK230" t="s">
        <v>5497</v>
      </c>
      <c r="CL230" t="s">
        <v>8732</v>
      </c>
      <c r="CN230" t="s">
        <v>8733</v>
      </c>
    </row>
    <row r="231" spans="1:92" ht="15.75" customHeight="1" x14ac:dyDescent="0.3">
      <c r="A231" s="5">
        <f>COUNTIFS(Entradas!$A$2:$A$3372,L231,Entradas!$AD$2:$AD$3372,"noticias")</f>
        <v>0</v>
      </c>
      <c r="B231" s="5">
        <f>COUNTIFS(Entradas!$A$2:$A$3372,L231,Entradas!$AD$2:$AD$3372,"materiales")</f>
        <v>0</v>
      </c>
      <c r="C231" s="5">
        <f>COUNTIFS(Entradas!$A$2:$A$3372,L231,Entradas!$AD$2:$AD$3372,"agenda")</f>
        <v>0</v>
      </c>
      <c r="D231" s="5">
        <f>COUNTIFS(Entradas!$A$2:$A$3372,L231,Entradas!$AD$2:$AD$3372,"agenda",Entradas!$P$2:$P$3372,"completado")</f>
        <v>0</v>
      </c>
      <c r="E231" s="5">
        <f>COUNTIFS(Entradas!$A$2:$A$3372,L231,Entradas!$AD$2:$AD$3372,"agenda",Entradas!$F$2:$F$3372,"interna")</f>
        <v>0</v>
      </c>
      <c r="F231" s="5">
        <f>COUNTIFS(Entradas!$A$2:$A$3372,L231,Entradas!$AD$2:$AD$3372,"agenda",Entradas!$F$2:$F$3372,"abierta a la comunidad")</f>
        <v>0</v>
      </c>
      <c r="G231" s="5">
        <f>COUNTIFS(Entradas!$A$2:$A$3372,L231,Entradas!$AD$2:$AD$3372,"agenda",Entradas!$E$2:$E$3372,"1")</f>
        <v>0</v>
      </c>
      <c r="H231" s="5">
        <f>COUNTIFS(Entradas!$A$2:$A$3372,L231,Entradas!$AD$2:$AD$3372,"agenda",Entradas!$E$2:$E$3372,"2")</f>
        <v>0</v>
      </c>
      <c r="I231" s="5">
        <f>COUNTIFS(Entradas!$A$2:$A$3372,L231,Entradas!$AD$2:$AD$3372,"agenda",Entradas!$E$2:$E$3372,"3")</f>
        <v>0</v>
      </c>
      <c r="J231" s="5">
        <f>COUNTIFS(Entradas!$A$2:$A$3372,L231,Entradas!$AD$2:$AD$3372,"agenda",Entradas!$E$2:$E$3372,"4")</f>
        <v>0</v>
      </c>
      <c r="L231">
        <v>388</v>
      </c>
      <c r="M231" t="s">
        <v>10473</v>
      </c>
      <c r="N231" t="s">
        <v>10473</v>
      </c>
      <c r="O231" t="s">
        <v>10474</v>
      </c>
      <c r="P231" s="6">
        <v>42472.003657407404</v>
      </c>
      <c r="Q231">
        <v>0</v>
      </c>
      <c r="R231" t="s">
        <v>10473</v>
      </c>
      <c r="S231" t="s">
        <v>10473</v>
      </c>
      <c r="W231" t="s">
        <v>8703</v>
      </c>
      <c r="X231" t="s">
        <v>8704</v>
      </c>
      <c r="Y231" t="s">
        <v>8705</v>
      </c>
      <c r="Z231">
        <v>0</v>
      </c>
      <c r="AA231" t="s">
        <v>8703</v>
      </c>
      <c r="AB231" t="s">
        <v>8706</v>
      </c>
      <c r="AC231">
        <v>0</v>
      </c>
      <c r="AF231" t="s">
        <v>10475</v>
      </c>
      <c r="AG231" t="s">
        <v>8707</v>
      </c>
      <c r="AH231" t="s">
        <v>10476</v>
      </c>
      <c r="AI231" t="s">
        <v>10477</v>
      </c>
      <c r="AO231" t="s">
        <v>10478</v>
      </c>
      <c r="AU231" t="s">
        <v>10479</v>
      </c>
      <c r="AV231" t="s">
        <v>8709</v>
      </c>
      <c r="AX231">
        <v>10</v>
      </c>
      <c r="AY231" t="s">
        <v>8710</v>
      </c>
      <c r="BB231" t="s">
        <v>8907</v>
      </c>
      <c r="BC231" t="s">
        <v>8712</v>
      </c>
      <c r="BD231" t="s">
        <v>9055</v>
      </c>
      <c r="BE231" t="s">
        <v>8714</v>
      </c>
      <c r="BF231" t="s">
        <v>8715</v>
      </c>
      <c r="BG231">
        <v>1</v>
      </c>
      <c r="BH231" t="s">
        <v>8716</v>
      </c>
      <c r="BI231">
        <v>0</v>
      </c>
      <c r="BJ231" t="s">
        <v>8717</v>
      </c>
      <c r="BK231">
        <v>1</v>
      </c>
      <c r="BL231" t="s">
        <v>10480</v>
      </c>
      <c r="BM231" t="s">
        <v>8719</v>
      </c>
      <c r="BV231" t="s">
        <v>10481</v>
      </c>
      <c r="BW231" t="s">
        <v>8721</v>
      </c>
      <c r="BX231" t="s">
        <v>8823</v>
      </c>
      <c r="BY231" t="s">
        <v>8723</v>
      </c>
      <c r="BZ231" t="s">
        <v>8724</v>
      </c>
      <c r="CA231" t="s">
        <v>10482</v>
      </c>
      <c r="CB231" t="s">
        <v>8725</v>
      </c>
      <c r="CC231" t="s">
        <v>10483</v>
      </c>
      <c r="CD231" t="s">
        <v>8726</v>
      </c>
      <c r="CE231" t="s">
        <v>10484</v>
      </c>
      <c r="CF231" t="s">
        <v>8727</v>
      </c>
      <c r="CG231" t="s">
        <v>8825</v>
      </c>
      <c r="CH231" t="s">
        <v>8729</v>
      </c>
      <c r="CI231" t="s">
        <v>10485</v>
      </c>
      <c r="CJ231" t="s">
        <v>8731</v>
      </c>
      <c r="CK231">
        <v>0</v>
      </c>
      <c r="CL231" t="s">
        <v>8732</v>
      </c>
      <c r="CN231" t="s">
        <v>8733</v>
      </c>
    </row>
    <row r="232" spans="1:92" ht="15.75" customHeight="1" x14ac:dyDescent="0.3">
      <c r="A232" s="5">
        <f>COUNTIFS(Entradas!$A$2:$A$3372,L232,Entradas!$AD$2:$AD$3372,"noticias")</f>
        <v>0</v>
      </c>
      <c r="B232" s="5">
        <f>COUNTIFS(Entradas!$A$2:$A$3372,L232,Entradas!$AD$2:$AD$3372,"materiales")</f>
        <v>0</v>
      </c>
      <c r="C232" s="5">
        <f>COUNTIFS(Entradas!$A$2:$A$3372,L232,Entradas!$AD$2:$AD$3372,"agenda")</f>
        <v>0</v>
      </c>
      <c r="D232" s="5">
        <f>COUNTIFS(Entradas!$A$2:$A$3372,L232,Entradas!$AD$2:$AD$3372,"agenda",Entradas!$P$2:$P$3372,"completado")</f>
        <v>0</v>
      </c>
      <c r="E232" s="5">
        <f>COUNTIFS(Entradas!$A$2:$A$3372,L232,Entradas!$AD$2:$AD$3372,"agenda",Entradas!$F$2:$F$3372,"interna")</f>
        <v>0</v>
      </c>
      <c r="F232" s="5">
        <f>COUNTIFS(Entradas!$A$2:$A$3372,L232,Entradas!$AD$2:$AD$3372,"agenda",Entradas!$F$2:$F$3372,"abierta a la comunidad")</f>
        <v>0</v>
      </c>
      <c r="G232" s="5">
        <f>COUNTIFS(Entradas!$A$2:$A$3372,L232,Entradas!$AD$2:$AD$3372,"agenda",Entradas!$E$2:$E$3372,"1")</f>
        <v>0</v>
      </c>
      <c r="H232" s="5">
        <f>COUNTIFS(Entradas!$A$2:$A$3372,L232,Entradas!$AD$2:$AD$3372,"agenda",Entradas!$E$2:$E$3372,"2")</f>
        <v>0</v>
      </c>
      <c r="I232" s="5">
        <f>COUNTIFS(Entradas!$A$2:$A$3372,L232,Entradas!$AD$2:$AD$3372,"agenda",Entradas!$E$2:$E$3372,"3")</f>
        <v>0</v>
      </c>
      <c r="J232" s="5">
        <f>COUNTIFS(Entradas!$A$2:$A$3372,L232,Entradas!$AD$2:$AD$3372,"agenda",Entradas!$E$2:$E$3372,"4")</f>
        <v>0</v>
      </c>
      <c r="L232">
        <v>1114</v>
      </c>
      <c r="M232" t="s">
        <v>10606</v>
      </c>
      <c r="N232" t="s">
        <v>10607</v>
      </c>
      <c r="O232" t="s">
        <v>10608</v>
      </c>
      <c r="P232" s="6">
        <v>42507.644120370373</v>
      </c>
      <c r="Q232">
        <v>0</v>
      </c>
      <c r="R232" t="s">
        <v>10606</v>
      </c>
      <c r="S232" t="s">
        <v>10606</v>
      </c>
      <c r="W232" t="s">
        <v>8703</v>
      </c>
      <c r="X232" t="s">
        <v>8704</v>
      </c>
      <c r="Y232" t="s">
        <v>8705</v>
      </c>
      <c r="Z232">
        <v>0</v>
      </c>
      <c r="AA232" t="s">
        <v>8703</v>
      </c>
      <c r="AB232" t="s">
        <v>8706</v>
      </c>
      <c r="AC232">
        <v>0</v>
      </c>
      <c r="AF232" t="s">
        <v>10609</v>
      </c>
      <c r="AG232" t="s">
        <v>8707</v>
      </c>
      <c r="AH232" t="s">
        <v>10610</v>
      </c>
      <c r="AI232" t="s">
        <v>10611</v>
      </c>
      <c r="AU232" t="s">
        <v>10612</v>
      </c>
      <c r="AV232" t="s">
        <v>8709</v>
      </c>
      <c r="AX232">
        <v>10</v>
      </c>
      <c r="AY232" t="s">
        <v>8710</v>
      </c>
      <c r="BB232" t="s">
        <v>10613</v>
      </c>
      <c r="BC232" t="s">
        <v>8712</v>
      </c>
      <c r="BD232" t="s">
        <v>9175</v>
      </c>
      <c r="BE232" t="s">
        <v>8714</v>
      </c>
      <c r="BF232" t="s">
        <v>8715</v>
      </c>
      <c r="BG232">
        <v>1</v>
      </c>
      <c r="BH232" t="s">
        <v>8716</v>
      </c>
      <c r="BI232">
        <v>0</v>
      </c>
      <c r="BJ232" t="s">
        <v>8717</v>
      </c>
      <c r="BK232">
        <v>1</v>
      </c>
      <c r="BL232" t="s">
        <v>10614</v>
      </c>
      <c r="BM232" t="s">
        <v>8719</v>
      </c>
      <c r="BV232" t="s">
        <v>10615</v>
      </c>
      <c r="BW232" t="s">
        <v>8721</v>
      </c>
      <c r="BX232" t="s">
        <v>8823</v>
      </c>
      <c r="BY232" t="s">
        <v>8723</v>
      </c>
      <c r="BZ232" t="s">
        <v>8724</v>
      </c>
      <c r="CA232" t="s">
        <v>10616</v>
      </c>
      <c r="CB232" t="s">
        <v>8725</v>
      </c>
      <c r="CC232">
        <v>652315814</v>
      </c>
      <c r="CD232" t="s">
        <v>8726</v>
      </c>
      <c r="CE232" t="s">
        <v>10617</v>
      </c>
      <c r="CF232" t="s">
        <v>8727</v>
      </c>
      <c r="CG232" t="s">
        <v>8899</v>
      </c>
      <c r="CH232" t="s">
        <v>8729</v>
      </c>
      <c r="CI232" t="s">
        <v>10618</v>
      </c>
      <c r="CJ232" t="s">
        <v>8731</v>
      </c>
      <c r="CK232">
        <v>0</v>
      </c>
      <c r="CL232" t="s">
        <v>8732</v>
      </c>
      <c r="CN232" t="s">
        <v>8733</v>
      </c>
    </row>
    <row r="233" spans="1:92" ht="15.75" customHeight="1" x14ac:dyDescent="0.3">
      <c r="A233" s="5">
        <f>COUNTIFS(Entradas!$A$2:$A$3372,L233,Entradas!$AD$2:$AD$3372,"noticias")</f>
        <v>0</v>
      </c>
      <c r="B233" s="5">
        <f>COUNTIFS(Entradas!$A$2:$A$3372,L233,Entradas!$AD$2:$AD$3372,"materiales")</f>
        <v>0</v>
      </c>
      <c r="C233" s="5">
        <f>COUNTIFS(Entradas!$A$2:$A$3372,L233,Entradas!$AD$2:$AD$3372,"agenda")</f>
        <v>2</v>
      </c>
      <c r="D233" s="5">
        <f>COUNTIFS(Entradas!$A$2:$A$3372,L233,Entradas!$AD$2:$AD$3372,"agenda",Entradas!$P$2:$P$3372,"completado")</f>
        <v>0</v>
      </c>
      <c r="E233" s="5">
        <f>COUNTIFS(Entradas!$A$2:$A$3372,L233,Entradas!$AD$2:$AD$3372,"agenda",Entradas!$F$2:$F$3372,"interna")</f>
        <v>1</v>
      </c>
      <c r="F233" s="5">
        <f>COUNTIFS(Entradas!$A$2:$A$3372,L233,Entradas!$AD$2:$AD$3372,"agenda",Entradas!$F$2:$F$3372,"abierta a la comunidad")</f>
        <v>1</v>
      </c>
      <c r="G233" s="5">
        <f>COUNTIFS(Entradas!$A$2:$A$3372,L233,Entradas!$AD$2:$AD$3372,"agenda",Entradas!$E$2:$E$3372,"1")</f>
        <v>0</v>
      </c>
      <c r="H233" s="5">
        <f>COUNTIFS(Entradas!$A$2:$A$3372,L233,Entradas!$AD$2:$AD$3372,"agenda",Entradas!$E$2:$E$3372,"2")</f>
        <v>0</v>
      </c>
      <c r="I233" s="5">
        <f>COUNTIFS(Entradas!$A$2:$A$3372,L233,Entradas!$AD$2:$AD$3372,"agenda",Entradas!$E$2:$E$3372,"3")</f>
        <v>1</v>
      </c>
      <c r="J233" s="5">
        <f>COUNTIFS(Entradas!$A$2:$A$3372,L233,Entradas!$AD$2:$AD$3372,"agenda",Entradas!$E$2:$E$3372,"4")</f>
        <v>1</v>
      </c>
      <c r="L233">
        <v>193</v>
      </c>
      <c r="M233" t="s">
        <v>11190</v>
      </c>
      <c r="N233" t="s">
        <v>11191</v>
      </c>
      <c r="O233" t="s">
        <v>2649</v>
      </c>
      <c r="P233" s="6">
        <v>42459.073217592595</v>
      </c>
      <c r="Q233">
        <v>0</v>
      </c>
      <c r="R233" t="s">
        <v>11190</v>
      </c>
      <c r="S233" t="s">
        <v>11190</v>
      </c>
      <c r="W233" t="s">
        <v>8703</v>
      </c>
      <c r="X233" t="s">
        <v>8704</v>
      </c>
      <c r="Y233" t="s">
        <v>8705</v>
      </c>
      <c r="Z233">
        <v>0</v>
      </c>
      <c r="AA233" t="s">
        <v>8703</v>
      </c>
      <c r="AB233" t="s">
        <v>8706</v>
      </c>
      <c r="AC233">
        <v>0</v>
      </c>
      <c r="AF233" t="s">
        <v>11192</v>
      </c>
      <c r="AG233" t="s">
        <v>8707</v>
      </c>
      <c r="AH233" t="s">
        <v>11193</v>
      </c>
      <c r="AI233" t="s">
        <v>11194</v>
      </c>
      <c r="AO233" t="s">
        <v>11195</v>
      </c>
      <c r="AU233" t="s">
        <v>10612</v>
      </c>
      <c r="AV233" t="s">
        <v>8709</v>
      </c>
      <c r="AX233">
        <v>10</v>
      </c>
      <c r="AY233" t="s">
        <v>8710</v>
      </c>
      <c r="BB233" t="s">
        <v>11196</v>
      </c>
      <c r="BC233" t="s">
        <v>8712</v>
      </c>
      <c r="BD233" t="s">
        <v>8780</v>
      </c>
      <c r="BE233" t="s">
        <v>8714</v>
      </c>
      <c r="BF233" t="s">
        <v>8715</v>
      </c>
      <c r="BG233">
        <v>0</v>
      </c>
      <c r="BH233" t="s">
        <v>8716</v>
      </c>
      <c r="BI233">
        <v>1</v>
      </c>
      <c r="BJ233" t="s">
        <v>8717</v>
      </c>
      <c r="BK233">
        <v>1</v>
      </c>
      <c r="BL233" t="s">
        <v>11197</v>
      </c>
      <c r="BM233" t="s">
        <v>8719</v>
      </c>
      <c r="BV233">
        <v>22200</v>
      </c>
      <c r="BW233" t="s">
        <v>8721</v>
      </c>
      <c r="BX233" t="s">
        <v>8823</v>
      </c>
      <c r="BY233" t="s">
        <v>8723</v>
      </c>
      <c r="BZ233" t="s">
        <v>8724</v>
      </c>
      <c r="CA233" t="s">
        <v>11198</v>
      </c>
      <c r="CB233" t="s">
        <v>8725</v>
      </c>
      <c r="CC233">
        <v>652288574</v>
      </c>
      <c r="CD233" t="s">
        <v>8726</v>
      </c>
      <c r="CE233" t="s">
        <v>11199</v>
      </c>
      <c r="CF233" t="s">
        <v>8727</v>
      </c>
      <c r="CG233" t="s">
        <v>8825</v>
      </c>
      <c r="CH233" t="s">
        <v>8729</v>
      </c>
      <c r="CI233" t="s">
        <v>11200</v>
      </c>
      <c r="CJ233" t="s">
        <v>8731</v>
      </c>
      <c r="CK233" t="s">
        <v>1783</v>
      </c>
      <c r="CL233" t="s">
        <v>8732</v>
      </c>
      <c r="CM233" t="s">
        <v>11201</v>
      </c>
      <c r="CN233" t="s">
        <v>8733</v>
      </c>
    </row>
    <row r="234" spans="1:92" ht="15.75" customHeight="1" x14ac:dyDescent="0.3">
      <c r="A234" s="5">
        <f>COUNTIFS(Entradas!$A$2:$A$3372,L234,Entradas!$AD$2:$AD$3372,"noticias")</f>
        <v>0</v>
      </c>
      <c r="B234" s="5">
        <f>COUNTIFS(Entradas!$A$2:$A$3372,L234,Entradas!$AD$2:$AD$3372,"materiales")</f>
        <v>3</v>
      </c>
      <c r="C234" s="5">
        <f>COUNTIFS(Entradas!$A$2:$A$3372,L234,Entradas!$AD$2:$AD$3372,"agenda")</f>
        <v>8</v>
      </c>
      <c r="D234" s="5">
        <f>COUNTIFS(Entradas!$A$2:$A$3372,L234,Entradas!$AD$2:$AD$3372,"agenda",Entradas!$P$2:$P$3372,"completado")</f>
        <v>8</v>
      </c>
      <c r="E234" s="5">
        <f>COUNTIFS(Entradas!$A$2:$A$3372,L234,Entradas!$AD$2:$AD$3372,"agenda",Entradas!$F$2:$F$3372,"interna")</f>
        <v>6</v>
      </c>
      <c r="F234" s="5">
        <f>COUNTIFS(Entradas!$A$2:$A$3372,L234,Entradas!$AD$2:$AD$3372,"agenda",Entradas!$F$2:$F$3372,"abierta a la comunidad")</f>
        <v>2</v>
      </c>
      <c r="G234" s="5">
        <f>COUNTIFS(Entradas!$A$2:$A$3372,L234,Entradas!$AD$2:$AD$3372,"agenda",Entradas!$E$2:$E$3372,"1")</f>
        <v>0</v>
      </c>
      <c r="H234" s="5">
        <f>COUNTIFS(Entradas!$A$2:$A$3372,L234,Entradas!$AD$2:$AD$3372,"agenda",Entradas!$E$2:$E$3372,"2")</f>
        <v>5</v>
      </c>
      <c r="I234" s="5">
        <f>COUNTIFS(Entradas!$A$2:$A$3372,L234,Entradas!$AD$2:$AD$3372,"agenda",Entradas!$E$2:$E$3372,"3")</f>
        <v>2</v>
      </c>
      <c r="J234" s="5">
        <f>COUNTIFS(Entradas!$A$2:$A$3372,L234,Entradas!$AD$2:$AD$3372,"agenda",Entradas!$E$2:$E$3372,"4")</f>
        <v>1</v>
      </c>
      <c r="L234">
        <v>804</v>
      </c>
      <c r="M234" t="s">
        <v>11636</v>
      </c>
      <c r="N234" t="s">
        <v>11637</v>
      </c>
      <c r="O234" t="s">
        <v>1597</v>
      </c>
      <c r="P234" s="6">
        <v>42494.637916666667</v>
      </c>
      <c r="Q234">
        <v>0</v>
      </c>
      <c r="R234" t="s">
        <v>11636</v>
      </c>
      <c r="S234" t="s">
        <v>11636</v>
      </c>
      <c r="W234" t="s">
        <v>8703</v>
      </c>
      <c r="X234" t="s">
        <v>8704</v>
      </c>
      <c r="Y234" t="s">
        <v>8705</v>
      </c>
      <c r="Z234">
        <v>0</v>
      </c>
      <c r="AA234" t="s">
        <v>8703</v>
      </c>
      <c r="AB234" t="s">
        <v>8706</v>
      </c>
      <c r="AC234">
        <v>0</v>
      </c>
      <c r="AF234" t="s">
        <v>11636</v>
      </c>
      <c r="AG234" t="s">
        <v>8707</v>
      </c>
      <c r="AH234" t="s">
        <v>11638</v>
      </c>
      <c r="AI234" t="s">
        <v>11639</v>
      </c>
      <c r="AO234" t="s">
        <v>11640</v>
      </c>
      <c r="AU234" t="s">
        <v>11641</v>
      </c>
      <c r="AV234" t="s">
        <v>8709</v>
      </c>
      <c r="AX234">
        <v>10</v>
      </c>
      <c r="AY234" t="s">
        <v>8710</v>
      </c>
      <c r="BB234" t="s">
        <v>10256</v>
      </c>
      <c r="BC234" t="s">
        <v>8712</v>
      </c>
      <c r="BD234" t="s">
        <v>9002</v>
      </c>
      <c r="BE234" t="s">
        <v>8714</v>
      </c>
      <c r="BF234" t="s">
        <v>8715</v>
      </c>
      <c r="BG234">
        <v>1</v>
      </c>
      <c r="BH234" t="s">
        <v>8716</v>
      </c>
      <c r="BI234">
        <v>1</v>
      </c>
      <c r="BJ234" t="s">
        <v>8717</v>
      </c>
      <c r="BK234">
        <v>1</v>
      </c>
      <c r="BL234" t="s">
        <v>11642</v>
      </c>
      <c r="BM234" t="s">
        <v>8719</v>
      </c>
      <c r="BV234" t="s">
        <v>11643</v>
      </c>
      <c r="BW234" t="s">
        <v>8721</v>
      </c>
      <c r="BX234" t="s">
        <v>8823</v>
      </c>
      <c r="BY234" t="s">
        <v>8723</v>
      </c>
      <c r="BZ234" t="s">
        <v>8724</v>
      </c>
      <c r="CA234" t="s">
        <v>11644</v>
      </c>
      <c r="CB234" t="s">
        <v>8725</v>
      </c>
      <c r="CC234">
        <v>996444905</v>
      </c>
      <c r="CD234" t="s">
        <v>8726</v>
      </c>
      <c r="CE234" t="s">
        <v>11645</v>
      </c>
      <c r="CF234" t="s">
        <v>8727</v>
      </c>
      <c r="CG234" t="s">
        <v>8899</v>
      </c>
      <c r="CH234" t="s">
        <v>8729</v>
      </c>
      <c r="CI234" t="s">
        <v>11646</v>
      </c>
      <c r="CJ234" t="s">
        <v>8731</v>
      </c>
      <c r="CK234" t="s">
        <v>342</v>
      </c>
      <c r="CL234" t="s">
        <v>8732</v>
      </c>
      <c r="CM234" t="s">
        <v>11647</v>
      </c>
      <c r="CN234" t="s">
        <v>8733</v>
      </c>
    </row>
    <row r="235" spans="1:92" ht="15.75" customHeight="1" x14ac:dyDescent="0.3">
      <c r="A235" s="5">
        <f>COUNTIFS(Entradas!$A$2:$A$3372,L235,Entradas!$AD$2:$AD$3372,"noticias")</f>
        <v>0</v>
      </c>
      <c r="B235" s="5">
        <f>COUNTIFS(Entradas!$A$2:$A$3372,L235,Entradas!$AD$2:$AD$3372,"materiales")</f>
        <v>0</v>
      </c>
      <c r="C235" s="5">
        <f>COUNTIFS(Entradas!$A$2:$A$3372,L235,Entradas!$AD$2:$AD$3372,"agenda")</f>
        <v>0</v>
      </c>
      <c r="D235" s="5">
        <f>COUNTIFS(Entradas!$A$2:$A$3372,L235,Entradas!$AD$2:$AD$3372,"agenda",Entradas!$P$2:$P$3372,"completado")</f>
        <v>0</v>
      </c>
      <c r="E235" s="5">
        <f>COUNTIFS(Entradas!$A$2:$A$3372,L235,Entradas!$AD$2:$AD$3372,"agenda",Entradas!$F$2:$F$3372,"interna")</f>
        <v>0</v>
      </c>
      <c r="F235" s="5">
        <f>COUNTIFS(Entradas!$A$2:$A$3372,L235,Entradas!$AD$2:$AD$3372,"agenda",Entradas!$F$2:$F$3372,"abierta a la comunidad")</f>
        <v>0</v>
      </c>
      <c r="G235" s="5">
        <f>COUNTIFS(Entradas!$A$2:$A$3372,L235,Entradas!$AD$2:$AD$3372,"agenda",Entradas!$E$2:$E$3372,"1")</f>
        <v>0</v>
      </c>
      <c r="H235" s="5">
        <f>COUNTIFS(Entradas!$A$2:$A$3372,L235,Entradas!$AD$2:$AD$3372,"agenda",Entradas!$E$2:$E$3372,"2")</f>
        <v>0</v>
      </c>
      <c r="I235" s="5">
        <f>COUNTIFS(Entradas!$A$2:$A$3372,L235,Entradas!$AD$2:$AD$3372,"agenda",Entradas!$E$2:$E$3372,"3")</f>
        <v>0</v>
      </c>
      <c r="J235" s="5">
        <f>COUNTIFS(Entradas!$A$2:$A$3372,L235,Entradas!$AD$2:$AD$3372,"agenda",Entradas!$E$2:$E$3372,"4")</f>
        <v>0</v>
      </c>
      <c r="L235">
        <v>1164</v>
      </c>
      <c r="M235" t="s">
        <v>12089</v>
      </c>
      <c r="N235" t="s">
        <v>12089</v>
      </c>
      <c r="O235" t="s">
        <v>12090</v>
      </c>
      <c r="P235" s="6">
        <v>42508.835196759261</v>
      </c>
      <c r="Q235">
        <v>0</v>
      </c>
      <c r="R235" t="s">
        <v>12089</v>
      </c>
      <c r="S235" t="s">
        <v>12089</v>
      </c>
      <c r="W235" t="s">
        <v>8703</v>
      </c>
      <c r="X235" t="s">
        <v>8704</v>
      </c>
      <c r="Y235" t="s">
        <v>8705</v>
      </c>
      <c r="Z235">
        <v>0</v>
      </c>
      <c r="AA235" t="s">
        <v>8703</v>
      </c>
      <c r="AB235" t="s">
        <v>8706</v>
      </c>
      <c r="AC235">
        <v>0</v>
      </c>
      <c r="AF235" t="s">
        <v>12091</v>
      </c>
      <c r="AG235" t="s">
        <v>8707</v>
      </c>
      <c r="AH235" t="s">
        <v>12092</v>
      </c>
      <c r="AO235" t="s">
        <v>12093</v>
      </c>
      <c r="AU235" t="s">
        <v>2302</v>
      </c>
      <c r="AV235" t="s">
        <v>8709</v>
      </c>
      <c r="AX235">
        <v>10</v>
      </c>
      <c r="AY235" t="s">
        <v>8710</v>
      </c>
      <c r="BB235" t="s">
        <v>9344</v>
      </c>
      <c r="BC235" t="s">
        <v>8712</v>
      </c>
      <c r="BD235" t="s">
        <v>8952</v>
      </c>
      <c r="BE235" t="s">
        <v>8714</v>
      </c>
      <c r="BF235" t="s">
        <v>8715</v>
      </c>
      <c r="BG235">
        <v>1</v>
      </c>
      <c r="BH235" t="s">
        <v>8716</v>
      </c>
      <c r="BI235">
        <v>1</v>
      </c>
      <c r="BJ235" t="s">
        <v>8717</v>
      </c>
      <c r="BK235">
        <v>1</v>
      </c>
      <c r="BL235" t="s">
        <v>12094</v>
      </c>
      <c r="BM235" t="s">
        <v>8719</v>
      </c>
      <c r="BV235">
        <v>40271</v>
      </c>
      <c r="BW235" t="s">
        <v>8721</v>
      </c>
      <c r="BX235" t="s">
        <v>8823</v>
      </c>
      <c r="BY235" t="s">
        <v>8723</v>
      </c>
      <c r="BZ235" t="s">
        <v>8724</v>
      </c>
      <c r="CB235" t="s">
        <v>8725</v>
      </c>
      <c r="CC235" t="s">
        <v>12095</v>
      </c>
      <c r="CD235" t="s">
        <v>8726</v>
      </c>
      <c r="CE235" t="s">
        <v>12096</v>
      </c>
      <c r="CF235" t="s">
        <v>8727</v>
      </c>
      <c r="CG235" t="s">
        <v>8774</v>
      </c>
      <c r="CH235" t="s">
        <v>8729</v>
      </c>
      <c r="CI235" t="s">
        <v>12097</v>
      </c>
      <c r="CJ235" t="s">
        <v>8731</v>
      </c>
      <c r="CK235" t="s">
        <v>5497</v>
      </c>
      <c r="CL235" t="s">
        <v>8732</v>
      </c>
      <c r="CM235" t="s">
        <v>12098</v>
      </c>
      <c r="CN235" t="s">
        <v>8733</v>
      </c>
    </row>
    <row r="236" spans="1:92" ht="15.75" customHeight="1" x14ac:dyDescent="0.3">
      <c r="A236" s="5">
        <f>COUNTIFS(Entradas!$A$2:$A$3372,L236,Entradas!$AD$2:$AD$3372,"noticias")</f>
        <v>0</v>
      </c>
      <c r="B236" s="5">
        <f>COUNTIFS(Entradas!$A$2:$A$3372,L236,Entradas!$AD$2:$AD$3372,"materiales")</f>
        <v>0</v>
      </c>
      <c r="C236" s="5">
        <f>COUNTIFS(Entradas!$A$2:$A$3372,L236,Entradas!$AD$2:$AD$3372,"agenda")</f>
        <v>5</v>
      </c>
      <c r="D236" s="5">
        <f>COUNTIFS(Entradas!$A$2:$A$3372,L236,Entradas!$AD$2:$AD$3372,"agenda",Entradas!$P$2:$P$3372,"completado")</f>
        <v>0</v>
      </c>
      <c r="E236" s="5">
        <f>COUNTIFS(Entradas!$A$2:$A$3372,L236,Entradas!$AD$2:$AD$3372,"agenda",Entradas!$F$2:$F$3372,"interna")</f>
        <v>4</v>
      </c>
      <c r="F236" s="5">
        <f>COUNTIFS(Entradas!$A$2:$A$3372,L236,Entradas!$AD$2:$AD$3372,"agenda",Entradas!$F$2:$F$3372,"abierta a la comunidad")</f>
        <v>1</v>
      </c>
      <c r="G236" s="5">
        <f>COUNTIFS(Entradas!$A$2:$A$3372,L236,Entradas!$AD$2:$AD$3372,"agenda",Entradas!$E$2:$E$3372,"1")</f>
        <v>0</v>
      </c>
      <c r="H236" s="5">
        <f>COUNTIFS(Entradas!$A$2:$A$3372,L236,Entradas!$AD$2:$AD$3372,"agenda",Entradas!$E$2:$E$3372,"2")</f>
        <v>3</v>
      </c>
      <c r="I236" s="5">
        <f>COUNTIFS(Entradas!$A$2:$A$3372,L236,Entradas!$AD$2:$AD$3372,"agenda",Entradas!$E$2:$E$3372,"3")</f>
        <v>1</v>
      </c>
      <c r="J236" s="5">
        <f>COUNTIFS(Entradas!$A$2:$A$3372,L236,Entradas!$AD$2:$AD$3372,"agenda",Entradas!$E$2:$E$3372,"4")</f>
        <v>1</v>
      </c>
      <c r="L236">
        <v>1439</v>
      </c>
      <c r="M236" t="s">
        <v>13013</v>
      </c>
      <c r="N236" t="s">
        <v>13014</v>
      </c>
      <c r="O236" t="s">
        <v>13015</v>
      </c>
      <c r="P236" s="6">
        <v>42515.764178240737</v>
      </c>
      <c r="Q236">
        <v>0</v>
      </c>
      <c r="R236" t="s">
        <v>13013</v>
      </c>
      <c r="S236" t="s">
        <v>13013</v>
      </c>
      <c r="W236" t="s">
        <v>8703</v>
      </c>
      <c r="X236" t="s">
        <v>8704</v>
      </c>
      <c r="Y236" t="s">
        <v>8705</v>
      </c>
      <c r="Z236">
        <v>0</v>
      </c>
      <c r="AA236" t="s">
        <v>8703</v>
      </c>
      <c r="AB236" t="s">
        <v>8706</v>
      </c>
      <c r="AC236">
        <v>0</v>
      </c>
      <c r="AF236" t="s">
        <v>13016</v>
      </c>
      <c r="AG236" t="s">
        <v>8707</v>
      </c>
      <c r="AH236" t="s">
        <v>13017</v>
      </c>
      <c r="AI236" t="s">
        <v>13018</v>
      </c>
      <c r="AU236" t="s">
        <v>223</v>
      </c>
      <c r="AV236" t="s">
        <v>8709</v>
      </c>
      <c r="AX236">
        <v>10</v>
      </c>
      <c r="AY236" t="s">
        <v>8710</v>
      </c>
      <c r="BB236" t="s">
        <v>13019</v>
      </c>
      <c r="BC236" t="s">
        <v>8712</v>
      </c>
      <c r="BD236" t="s">
        <v>9305</v>
      </c>
      <c r="BE236" t="s">
        <v>8714</v>
      </c>
      <c r="BF236" t="s">
        <v>8715</v>
      </c>
      <c r="BG236">
        <v>0</v>
      </c>
      <c r="BH236" t="s">
        <v>8716</v>
      </c>
      <c r="BI236">
        <v>1</v>
      </c>
      <c r="BJ236" t="s">
        <v>8717</v>
      </c>
      <c r="BK236">
        <v>1</v>
      </c>
      <c r="BL236" s="2" t="s">
        <v>13020</v>
      </c>
      <c r="BM236" t="s">
        <v>8719</v>
      </c>
      <c r="BV236">
        <v>7388</v>
      </c>
      <c r="BW236" t="s">
        <v>8721</v>
      </c>
      <c r="BX236" t="s">
        <v>8823</v>
      </c>
      <c r="BY236" t="s">
        <v>8723</v>
      </c>
      <c r="BZ236" t="s">
        <v>8724</v>
      </c>
      <c r="CA236" t="s">
        <v>13021</v>
      </c>
      <c r="CB236" t="s">
        <v>8725</v>
      </c>
      <c r="CC236">
        <v>2236649</v>
      </c>
      <c r="CD236" t="s">
        <v>8726</v>
      </c>
      <c r="CE236" t="s">
        <v>13013</v>
      </c>
      <c r="CF236" t="s">
        <v>8727</v>
      </c>
      <c r="CG236" t="s">
        <v>8825</v>
      </c>
      <c r="CH236" t="s">
        <v>8729</v>
      </c>
      <c r="CI236" t="s">
        <v>13022</v>
      </c>
      <c r="CJ236" t="s">
        <v>8731</v>
      </c>
      <c r="CK236" t="s">
        <v>5497</v>
      </c>
      <c r="CL236" t="s">
        <v>8732</v>
      </c>
      <c r="CM236" t="s">
        <v>6524</v>
      </c>
      <c r="CN236" t="s">
        <v>8733</v>
      </c>
    </row>
    <row r="237" spans="1:92" ht="15.75" customHeight="1" x14ac:dyDescent="0.3">
      <c r="A237" s="5">
        <f>COUNTIFS(Entradas!$A$2:$A$3372,L237,Entradas!$AD$2:$AD$3372,"noticias")</f>
        <v>0</v>
      </c>
      <c r="B237" s="5">
        <f>COUNTIFS(Entradas!$A$2:$A$3372,L237,Entradas!$AD$2:$AD$3372,"materiales")</f>
        <v>1</v>
      </c>
      <c r="C237" s="5">
        <f>COUNTIFS(Entradas!$A$2:$A$3372,L237,Entradas!$AD$2:$AD$3372,"agenda")</f>
        <v>0</v>
      </c>
      <c r="D237" s="5">
        <f>COUNTIFS(Entradas!$A$2:$A$3372,L237,Entradas!$AD$2:$AD$3372,"agenda",Entradas!$P$2:$P$3372,"completado")</f>
        <v>0</v>
      </c>
      <c r="E237" s="5">
        <f>COUNTIFS(Entradas!$A$2:$A$3372,L237,Entradas!$AD$2:$AD$3372,"agenda",Entradas!$F$2:$F$3372,"interna")</f>
        <v>0</v>
      </c>
      <c r="F237" s="5">
        <f>COUNTIFS(Entradas!$A$2:$A$3372,L237,Entradas!$AD$2:$AD$3372,"agenda",Entradas!$F$2:$F$3372,"abierta a la comunidad")</f>
        <v>0</v>
      </c>
      <c r="G237" s="5">
        <f>COUNTIFS(Entradas!$A$2:$A$3372,L237,Entradas!$AD$2:$AD$3372,"agenda",Entradas!$E$2:$E$3372,"1")</f>
        <v>0</v>
      </c>
      <c r="H237" s="5">
        <f>COUNTIFS(Entradas!$A$2:$A$3372,L237,Entradas!$AD$2:$AD$3372,"agenda",Entradas!$E$2:$E$3372,"2")</f>
        <v>0</v>
      </c>
      <c r="I237" s="5">
        <f>COUNTIFS(Entradas!$A$2:$A$3372,L237,Entradas!$AD$2:$AD$3372,"agenda",Entradas!$E$2:$E$3372,"3")</f>
        <v>0</v>
      </c>
      <c r="J237" s="5">
        <f>COUNTIFS(Entradas!$A$2:$A$3372,L237,Entradas!$AD$2:$AD$3372,"agenda",Entradas!$E$2:$E$3372,"4")</f>
        <v>0</v>
      </c>
      <c r="L237">
        <v>1221</v>
      </c>
      <c r="M237" t="s">
        <v>15495</v>
      </c>
      <c r="N237" t="s">
        <v>15496</v>
      </c>
      <c r="O237" t="s">
        <v>15497</v>
      </c>
      <c r="P237" s="6">
        <v>42509.867546296293</v>
      </c>
      <c r="Q237">
        <v>0</v>
      </c>
      <c r="R237" t="s">
        <v>15495</v>
      </c>
      <c r="S237" t="s">
        <v>15495</v>
      </c>
      <c r="W237" t="s">
        <v>8703</v>
      </c>
      <c r="X237" t="s">
        <v>8704</v>
      </c>
      <c r="Y237" t="s">
        <v>8705</v>
      </c>
      <c r="Z237">
        <v>0</v>
      </c>
      <c r="AA237" t="s">
        <v>8703</v>
      </c>
      <c r="AB237" t="s">
        <v>8706</v>
      </c>
      <c r="AC237">
        <v>0</v>
      </c>
      <c r="AF237" t="s">
        <v>15498</v>
      </c>
      <c r="AG237" t="s">
        <v>8707</v>
      </c>
      <c r="AH237" t="s">
        <v>15499</v>
      </c>
      <c r="AI237" t="s">
        <v>15500</v>
      </c>
      <c r="AO237" t="s">
        <v>15501</v>
      </c>
      <c r="AU237" t="s">
        <v>2302</v>
      </c>
      <c r="AV237" t="s">
        <v>8709</v>
      </c>
      <c r="AX237">
        <v>10</v>
      </c>
      <c r="AY237" t="s">
        <v>8710</v>
      </c>
      <c r="BB237" t="s">
        <v>11514</v>
      </c>
      <c r="BC237" t="s">
        <v>8712</v>
      </c>
      <c r="BD237" t="s">
        <v>8875</v>
      </c>
      <c r="BE237" t="s">
        <v>8714</v>
      </c>
      <c r="BF237" t="s">
        <v>8715</v>
      </c>
      <c r="BG237">
        <v>0</v>
      </c>
      <c r="BH237" t="s">
        <v>8716</v>
      </c>
      <c r="BI237">
        <v>0</v>
      </c>
      <c r="BJ237" t="s">
        <v>8717</v>
      </c>
      <c r="BK237">
        <v>1</v>
      </c>
      <c r="BL237" t="s">
        <v>15502</v>
      </c>
      <c r="BM237" t="s">
        <v>8719</v>
      </c>
      <c r="BV237" t="s">
        <v>15503</v>
      </c>
      <c r="BW237" t="s">
        <v>8721</v>
      </c>
      <c r="BX237" t="s">
        <v>8823</v>
      </c>
      <c r="BY237" t="s">
        <v>8723</v>
      </c>
      <c r="BZ237" t="s">
        <v>8724</v>
      </c>
      <c r="CA237" t="s">
        <v>15504</v>
      </c>
      <c r="CB237" t="s">
        <v>8725</v>
      </c>
      <c r="CC237">
        <v>652294619</v>
      </c>
      <c r="CD237" t="s">
        <v>8726</v>
      </c>
      <c r="CE237" t="s">
        <v>15505</v>
      </c>
      <c r="CF237" t="s">
        <v>8727</v>
      </c>
      <c r="CG237" t="s">
        <v>8899</v>
      </c>
      <c r="CH237" t="s">
        <v>8729</v>
      </c>
      <c r="CI237" t="s">
        <v>9578</v>
      </c>
      <c r="CJ237" t="s">
        <v>8731</v>
      </c>
      <c r="CK237" t="s">
        <v>5497</v>
      </c>
      <c r="CL237" t="s">
        <v>8732</v>
      </c>
      <c r="CN237" t="s">
        <v>8733</v>
      </c>
    </row>
    <row r="238" spans="1:92" ht="15.75" customHeight="1" x14ac:dyDescent="0.3">
      <c r="A238" s="5">
        <f>COUNTIFS(Entradas!$A$2:$A$3372,L238,Entradas!$AD$2:$AD$3372,"noticias")</f>
        <v>1</v>
      </c>
      <c r="B238" s="5">
        <f>COUNTIFS(Entradas!$A$2:$A$3372,L238,Entradas!$AD$2:$AD$3372,"materiales")</f>
        <v>0</v>
      </c>
      <c r="C238" s="5">
        <f>COUNTIFS(Entradas!$A$2:$A$3372,L238,Entradas!$AD$2:$AD$3372,"agenda")</f>
        <v>2</v>
      </c>
      <c r="D238" s="5">
        <f>COUNTIFS(Entradas!$A$2:$A$3372,L238,Entradas!$AD$2:$AD$3372,"agenda",Entradas!$P$2:$P$3372,"completado")</f>
        <v>2</v>
      </c>
      <c r="E238" s="5">
        <f>COUNTIFS(Entradas!$A$2:$A$3372,L238,Entradas!$AD$2:$AD$3372,"agenda",Entradas!$F$2:$F$3372,"interna")</f>
        <v>1</v>
      </c>
      <c r="F238" s="5">
        <f>COUNTIFS(Entradas!$A$2:$A$3372,L238,Entradas!$AD$2:$AD$3372,"agenda",Entradas!$F$2:$F$3372,"abierta a la comunidad")</f>
        <v>1</v>
      </c>
      <c r="G238" s="5">
        <f>COUNTIFS(Entradas!$A$2:$A$3372,L238,Entradas!$AD$2:$AD$3372,"agenda",Entradas!$E$2:$E$3372,"1")</f>
        <v>0</v>
      </c>
      <c r="H238" s="5">
        <f>COUNTIFS(Entradas!$A$2:$A$3372,L238,Entradas!$AD$2:$AD$3372,"agenda",Entradas!$E$2:$E$3372,"2")</f>
        <v>2</v>
      </c>
      <c r="I238" s="5">
        <f>COUNTIFS(Entradas!$A$2:$A$3372,L238,Entradas!$AD$2:$AD$3372,"agenda",Entradas!$E$2:$E$3372,"3")</f>
        <v>0</v>
      </c>
      <c r="J238" s="5">
        <f>COUNTIFS(Entradas!$A$2:$A$3372,L238,Entradas!$AD$2:$AD$3372,"agenda",Entradas!$E$2:$E$3372,"4")</f>
        <v>0</v>
      </c>
      <c r="L238">
        <v>763</v>
      </c>
      <c r="M238" t="s">
        <v>16213</v>
      </c>
      <c r="N238" t="s">
        <v>16214</v>
      </c>
      <c r="O238" t="s">
        <v>4180</v>
      </c>
      <c r="P238" s="6">
        <v>42492.952986111108</v>
      </c>
      <c r="Q238">
        <v>0</v>
      </c>
      <c r="R238" t="s">
        <v>16213</v>
      </c>
      <c r="S238" t="s">
        <v>16213</v>
      </c>
      <c r="W238" t="s">
        <v>8703</v>
      </c>
      <c r="X238" t="s">
        <v>8704</v>
      </c>
      <c r="Y238" t="s">
        <v>8705</v>
      </c>
      <c r="Z238">
        <v>0</v>
      </c>
      <c r="AA238" t="s">
        <v>8703</v>
      </c>
      <c r="AB238" t="s">
        <v>8706</v>
      </c>
      <c r="AC238">
        <v>0</v>
      </c>
      <c r="AF238" t="s">
        <v>4166</v>
      </c>
      <c r="AG238" t="s">
        <v>8707</v>
      </c>
      <c r="AH238" t="s">
        <v>16215</v>
      </c>
      <c r="AO238" t="s">
        <v>16216</v>
      </c>
      <c r="AU238" t="s">
        <v>2302</v>
      </c>
      <c r="AV238" t="s">
        <v>8709</v>
      </c>
      <c r="AX238">
        <v>10</v>
      </c>
      <c r="AY238" t="s">
        <v>8710</v>
      </c>
      <c r="BB238" t="s">
        <v>9037</v>
      </c>
      <c r="BC238" t="s">
        <v>8712</v>
      </c>
      <c r="BD238" t="s">
        <v>9013</v>
      </c>
      <c r="BE238" t="s">
        <v>8714</v>
      </c>
      <c r="BF238" t="s">
        <v>8715</v>
      </c>
      <c r="BG238">
        <v>1</v>
      </c>
      <c r="BH238" t="s">
        <v>8716</v>
      </c>
      <c r="BI238">
        <v>1</v>
      </c>
      <c r="BJ238" t="s">
        <v>8717</v>
      </c>
      <c r="BK238">
        <v>1</v>
      </c>
      <c r="BL238" s="2" t="s">
        <v>16217</v>
      </c>
      <c r="BM238" t="s">
        <v>8719</v>
      </c>
      <c r="BV238">
        <v>22434</v>
      </c>
      <c r="BW238" t="s">
        <v>8721</v>
      </c>
      <c r="BX238" t="s">
        <v>8823</v>
      </c>
      <c r="BY238" t="s">
        <v>8723</v>
      </c>
      <c r="BZ238" t="s">
        <v>8724</v>
      </c>
      <c r="CA238" t="s">
        <v>16218</v>
      </c>
      <c r="CB238" t="s">
        <v>8725</v>
      </c>
      <c r="CC238">
        <v>652206501</v>
      </c>
      <c r="CD238" t="s">
        <v>8726</v>
      </c>
      <c r="CE238" t="s">
        <v>16219</v>
      </c>
      <c r="CF238" t="s">
        <v>8727</v>
      </c>
      <c r="CG238" t="s">
        <v>8899</v>
      </c>
      <c r="CH238" t="s">
        <v>8729</v>
      </c>
      <c r="CI238" t="s">
        <v>8845</v>
      </c>
      <c r="CJ238" t="s">
        <v>8731</v>
      </c>
      <c r="CK238" t="s">
        <v>8786</v>
      </c>
      <c r="CL238" t="s">
        <v>8732</v>
      </c>
      <c r="CM238" t="s">
        <v>9193</v>
      </c>
      <c r="CN238" t="s">
        <v>8733</v>
      </c>
    </row>
    <row r="239" spans="1:92" ht="15.75" customHeight="1" x14ac:dyDescent="0.3">
      <c r="A239" s="5">
        <f>COUNTIFS(Entradas!$A$2:$A$3372,L239,Entradas!$AD$2:$AD$3372,"noticias")</f>
        <v>0</v>
      </c>
      <c r="B239" s="5">
        <f>COUNTIFS(Entradas!$A$2:$A$3372,L239,Entradas!$AD$2:$AD$3372,"materiales")</f>
        <v>0</v>
      </c>
      <c r="C239" s="5">
        <f>COUNTIFS(Entradas!$A$2:$A$3372,L239,Entradas!$AD$2:$AD$3372,"agenda")</f>
        <v>0</v>
      </c>
      <c r="D239" s="5">
        <f>COUNTIFS(Entradas!$A$2:$A$3372,L239,Entradas!$AD$2:$AD$3372,"agenda",Entradas!$P$2:$P$3372,"completado")</f>
        <v>0</v>
      </c>
      <c r="E239" s="5">
        <f>COUNTIFS(Entradas!$A$2:$A$3372,L239,Entradas!$AD$2:$AD$3372,"agenda",Entradas!$F$2:$F$3372,"interna")</f>
        <v>0</v>
      </c>
      <c r="F239" s="5">
        <f>COUNTIFS(Entradas!$A$2:$A$3372,L239,Entradas!$AD$2:$AD$3372,"agenda",Entradas!$F$2:$F$3372,"abierta a la comunidad")</f>
        <v>0</v>
      </c>
      <c r="G239" s="5">
        <f>COUNTIFS(Entradas!$A$2:$A$3372,L239,Entradas!$AD$2:$AD$3372,"agenda",Entradas!$E$2:$E$3372,"1")</f>
        <v>0</v>
      </c>
      <c r="H239" s="5">
        <f>COUNTIFS(Entradas!$A$2:$A$3372,L239,Entradas!$AD$2:$AD$3372,"agenda",Entradas!$E$2:$E$3372,"2")</f>
        <v>0</v>
      </c>
      <c r="I239" s="5">
        <f>COUNTIFS(Entradas!$A$2:$A$3372,L239,Entradas!$AD$2:$AD$3372,"agenda",Entradas!$E$2:$E$3372,"3")</f>
        <v>0</v>
      </c>
      <c r="J239" s="5">
        <f>COUNTIFS(Entradas!$A$2:$A$3372,L239,Entradas!$AD$2:$AD$3372,"agenda",Entradas!$E$2:$E$3372,"4")</f>
        <v>0</v>
      </c>
      <c r="L239">
        <v>124</v>
      </c>
      <c r="M239" t="s">
        <v>18280</v>
      </c>
      <c r="N239" t="s">
        <v>18281</v>
      </c>
      <c r="O239" t="s">
        <v>18282</v>
      </c>
      <c r="P239" s="6">
        <v>42452.528645833336</v>
      </c>
      <c r="Q239">
        <v>0</v>
      </c>
      <c r="R239" t="s">
        <v>18280</v>
      </c>
      <c r="S239" t="s">
        <v>18280</v>
      </c>
      <c r="W239" t="s">
        <v>8703</v>
      </c>
      <c r="X239" t="s">
        <v>8704</v>
      </c>
      <c r="Y239" t="s">
        <v>8705</v>
      </c>
      <c r="Z239">
        <v>0</v>
      </c>
      <c r="AA239" t="s">
        <v>8703</v>
      </c>
      <c r="AB239" t="s">
        <v>8706</v>
      </c>
      <c r="AC239">
        <v>0</v>
      </c>
      <c r="AF239" t="s">
        <v>18283</v>
      </c>
      <c r="AG239" t="s">
        <v>8707</v>
      </c>
      <c r="AH239" t="s">
        <v>18284</v>
      </c>
      <c r="AU239" t="s">
        <v>223</v>
      </c>
      <c r="AV239" t="s">
        <v>8709</v>
      </c>
      <c r="AX239">
        <v>10</v>
      </c>
      <c r="AY239" t="s">
        <v>8710</v>
      </c>
      <c r="BB239" t="s">
        <v>8779</v>
      </c>
      <c r="BC239" t="s">
        <v>8712</v>
      </c>
      <c r="BD239" t="s">
        <v>8780</v>
      </c>
      <c r="BE239" t="s">
        <v>8714</v>
      </c>
      <c r="BF239" t="s">
        <v>8715</v>
      </c>
      <c r="BG239">
        <v>1</v>
      </c>
      <c r="BH239" t="s">
        <v>8716</v>
      </c>
      <c r="BI239">
        <v>1</v>
      </c>
      <c r="BJ239" t="s">
        <v>8717</v>
      </c>
      <c r="BK239">
        <v>1</v>
      </c>
      <c r="BL239" s="2" t="s">
        <v>18285</v>
      </c>
      <c r="BM239" t="s">
        <v>8719</v>
      </c>
      <c r="BV239" t="s">
        <v>18286</v>
      </c>
      <c r="BW239" t="s">
        <v>8721</v>
      </c>
      <c r="BX239" t="s">
        <v>8823</v>
      </c>
      <c r="BY239" t="s">
        <v>8723</v>
      </c>
      <c r="BZ239" t="s">
        <v>8724</v>
      </c>
      <c r="CA239" t="s">
        <v>18287</v>
      </c>
      <c r="CB239" t="s">
        <v>8725</v>
      </c>
      <c r="CC239" t="s">
        <v>18288</v>
      </c>
      <c r="CD239" t="s">
        <v>8726</v>
      </c>
      <c r="CE239" t="s">
        <v>18280</v>
      </c>
      <c r="CF239" t="s">
        <v>8727</v>
      </c>
      <c r="CG239">
        <v>0</v>
      </c>
      <c r="CH239" t="s">
        <v>8729</v>
      </c>
      <c r="CI239" t="s">
        <v>18289</v>
      </c>
      <c r="CJ239" t="s">
        <v>8731</v>
      </c>
      <c r="CK239" t="s">
        <v>1783</v>
      </c>
      <c r="CL239" t="s">
        <v>8732</v>
      </c>
      <c r="CM239" t="s">
        <v>18290</v>
      </c>
      <c r="CN239" t="s">
        <v>8733</v>
      </c>
    </row>
    <row r="240" spans="1:92" ht="15.75" customHeight="1" x14ac:dyDescent="0.3">
      <c r="A240" s="5">
        <f>COUNTIFS(Entradas!$A$2:$A$3372,L240,Entradas!$AD$2:$AD$3372,"noticias")</f>
        <v>0</v>
      </c>
      <c r="B240" s="5">
        <f>COUNTIFS(Entradas!$A$2:$A$3372,L240,Entradas!$AD$2:$AD$3372,"materiales")</f>
        <v>0</v>
      </c>
      <c r="C240" s="5">
        <f>COUNTIFS(Entradas!$A$2:$A$3372,L240,Entradas!$AD$2:$AD$3372,"agenda")</f>
        <v>0</v>
      </c>
      <c r="D240" s="5">
        <f>COUNTIFS(Entradas!$A$2:$A$3372,L240,Entradas!$AD$2:$AD$3372,"agenda",Entradas!$P$2:$P$3372,"completado")</f>
        <v>0</v>
      </c>
      <c r="E240" s="5">
        <f>COUNTIFS(Entradas!$A$2:$A$3372,L240,Entradas!$AD$2:$AD$3372,"agenda",Entradas!$F$2:$F$3372,"interna")</f>
        <v>0</v>
      </c>
      <c r="F240" s="5">
        <f>COUNTIFS(Entradas!$A$2:$A$3372,L240,Entradas!$AD$2:$AD$3372,"agenda",Entradas!$F$2:$F$3372,"abierta a la comunidad")</f>
        <v>0</v>
      </c>
      <c r="G240" s="5">
        <f>COUNTIFS(Entradas!$A$2:$A$3372,L240,Entradas!$AD$2:$AD$3372,"agenda",Entradas!$E$2:$E$3372,"1")</f>
        <v>0</v>
      </c>
      <c r="H240" s="5">
        <f>COUNTIFS(Entradas!$A$2:$A$3372,L240,Entradas!$AD$2:$AD$3372,"agenda",Entradas!$E$2:$E$3372,"2")</f>
        <v>0</v>
      </c>
      <c r="I240" s="5">
        <f>COUNTIFS(Entradas!$A$2:$A$3372,L240,Entradas!$AD$2:$AD$3372,"agenda",Entradas!$E$2:$E$3372,"3")</f>
        <v>0</v>
      </c>
      <c r="J240" s="5">
        <f>COUNTIFS(Entradas!$A$2:$A$3372,L240,Entradas!$AD$2:$AD$3372,"agenda",Entradas!$E$2:$E$3372,"4")</f>
        <v>0</v>
      </c>
      <c r="L240">
        <v>325</v>
      </c>
      <c r="M240" t="s">
        <v>18513</v>
      </c>
      <c r="N240" t="s">
        <v>18514</v>
      </c>
      <c r="O240" t="s">
        <v>18515</v>
      </c>
      <c r="P240" s="6">
        <v>42467.835868055554</v>
      </c>
      <c r="Q240">
        <v>0</v>
      </c>
      <c r="R240" t="s">
        <v>18513</v>
      </c>
      <c r="S240" t="s">
        <v>18513</v>
      </c>
      <c r="W240" t="s">
        <v>8703</v>
      </c>
      <c r="X240" t="s">
        <v>8704</v>
      </c>
      <c r="Y240" t="s">
        <v>8705</v>
      </c>
      <c r="Z240">
        <v>0</v>
      </c>
      <c r="AA240" t="s">
        <v>8703</v>
      </c>
      <c r="AB240" t="s">
        <v>8706</v>
      </c>
      <c r="AC240">
        <v>0</v>
      </c>
      <c r="AF240" t="s">
        <v>18516</v>
      </c>
      <c r="AG240" t="s">
        <v>8707</v>
      </c>
      <c r="AH240" t="s">
        <v>18517</v>
      </c>
      <c r="AU240" t="s">
        <v>2302</v>
      </c>
      <c r="AV240" t="s">
        <v>8709</v>
      </c>
      <c r="AX240">
        <v>10</v>
      </c>
      <c r="AY240" t="s">
        <v>8710</v>
      </c>
      <c r="BB240" t="s">
        <v>9602</v>
      </c>
      <c r="BC240" t="s">
        <v>8712</v>
      </c>
      <c r="BD240" t="s">
        <v>8780</v>
      </c>
      <c r="BE240" t="s">
        <v>8714</v>
      </c>
      <c r="BF240" t="s">
        <v>8715</v>
      </c>
      <c r="BG240">
        <v>0</v>
      </c>
      <c r="BH240" t="s">
        <v>8716</v>
      </c>
      <c r="BI240">
        <v>1</v>
      </c>
      <c r="BJ240" t="s">
        <v>8717</v>
      </c>
      <c r="BK240">
        <v>0</v>
      </c>
      <c r="BL240" s="2" t="s">
        <v>18518</v>
      </c>
      <c r="BM240" t="s">
        <v>8719</v>
      </c>
      <c r="BV240" t="s">
        <v>18519</v>
      </c>
      <c r="BW240" t="s">
        <v>8721</v>
      </c>
      <c r="BX240" t="s">
        <v>8823</v>
      </c>
      <c r="BY240" t="s">
        <v>8723</v>
      </c>
      <c r="BZ240" t="s">
        <v>8724</v>
      </c>
      <c r="CA240" t="s">
        <v>18520</v>
      </c>
      <c r="CB240" t="s">
        <v>8725</v>
      </c>
      <c r="CC240" t="s">
        <v>18521</v>
      </c>
      <c r="CD240" t="s">
        <v>8726</v>
      </c>
      <c r="CE240" t="s">
        <v>18513</v>
      </c>
      <c r="CF240" t="s">
        <v>8727</v>
      </c>
      <c r="CG240" t="s">
        <v>8774</v>
      </c>
      <c r="CH240" t="s">
        <v>8729</v>
      </c>
      <c r="CI240" t="s">
        <v>18522</v>
      </c>
      <c r="CJ240" t="s">
        <v>8731</v>
      </c>
      <c r="CK240" t="s">
        <v>1783</v>
      </c>
      <c r="CL240" t="s">
        <v>8732</v>
      </c>
      <c r="CN240" t="s">
        <v>8733</v>
      </c>
    </row>
    <row r="241" spans="1:92" ht="15.75" customHeight="1" x14ac:dyDescent="0.3">
      <c r="A241" s="5">
        <f>COUNTIFS(Entradas!$A$2:$A$3372,L241,Entradas!$AD$2:$AD$3372,"noticias")</f>
        <v>0</v>
      </c>
      <c r="B241" s="5">
        <f>COUNTIFS(Entradas!$A$2:$A$3372,L241,Entradas!$AD$2:$AD$3372,"materiales")</f>
        <v>0</v>
      </c>
      <c r="C241" s="5">
        <f>COUNTIFS(Entradas!$A$2:$A$3372,L241,Entradas!$AD$2:$AD$3372,"agenda")</f>
        <v>6</v>
      </c>
      <c r="D241" s="5">
        <f>COUNTIFS(Entradas!$A$2:$A$3372,L241,Entradas!$AD$2:$AD$3372,"agenda",Entradas!$P$2:$P$3372,"completado")</f>
        <v>6</v>
      </c>
      <c r="E241" s="5">
        <f>COUNTIFS(Entradas!$A$2:$A$3372,L241,Entradas!$AD$2:$AD$3372,"agenda",Entradas!$F$2:$F$3372,"interna")</f>
        <v>5</v>
      </c>
      <c r="F241" s="5">
        <f>COUNTIFS(Entradas!$A$2:$A$3372,L241,Entradas!$AD$2:$AD$3372,"agenda",Entradas!$F$2:$F$3372,"abierta a la comunidad")</f>
        <v>1</v>
      </c>
      <c r="G241" s="5">
        <f>COUNTIFS(Entradas!$A$2:$A$3372,L241,Entradas!$AD$2:$AD$3372,"agenda",Entradas!$E$2:$E$3372,"1")</f>
        <v>0</v>
      </c>
      <c r="H241" s="5">
        <f>COUNTIFS(Entradas!$A$2:$A$3372,L241,Entradas!$AD$2:$AD$3372,"agenda",Entradas!$E$2:$E$3372,"2")</f>
        <v>5</v>
      </c>
      <c r="I241" s="5">
        <f>COUNTIFS(Entradas!$A$2:$A$3372,L241,Entradas!$AD$2:$AD$3372,"agenda",Entradas!$E$2:$E$3372,"3")</f>
        <v>1</v>
      </c>
      <c r="J241" s="5">
        <f>COUNTIFS(Entradas!$A$2:$A$3372,L241,Entradas!$AD$2:$AD$3372,"agenda",Entradas!$E$2:$E$3372,"4")</f>
        <v>0</v>
      </c>
      <c r="L241">
        <v>1084</v>
      </c>
      <c r="M241" t="s">
        <v>19478</v>
      </c>
      <c r="N241" t="s">
        <v>19479</v>
      </c>
      <c r="O241" t="s">
        <v>19480</v>
      </c>
      <c r="P241" s="6">
        <v>42506.969641203701</v>
      </c>
      <c r="Q241">
        <v>0</v>
      </c>
      <c r="R241" t="s">
        <v>19478</v>
      </c>
      <c r="S241" t="s">
        <v>19478</v>
      </c>
      <c r="W241" t="s">
        <v>8703</v>
      </c>
      <c r="X241" t="s">
        <v>8704</v>
      </c>
      <c r="Y241" t="s">
        <v>8705</v>
      </c>
      <c r="Z241">
        <v>0</v>
      </c>
      <c r="AA241" t="s">
        <v>8703</v>
      </c>
      <c r="AB241" t="s">
        <v>8706</v>
      </c>
      <c r="AC241">
        <v>0</v>
      </c>
      <c r="AF241" t="s">
        <v>19481</v>
      </c>
      <c r="AG241" t="s">
        <v>8707</v>
      </c>
      <c r="AH241" t="s">
        <v>19482</v>
      </c>
      <c r="AI241" t="s">
        <v>19483</v>
      </c>
      <c r="AU241" t="s">
        <v>4175</v>
      </c>
      <c r="AV241" t="s">
        <v>8709</v>
      </c>
      <c r="AX241">
        <v>10</v>
      </c>
      <c r="AY241" t="s">
        <v>8710</v>
      </c>
      <c r="BB241" t="s">
        <v>9054</v>
      </c>
      <c r="BC241" t="s">
        <v>8712</v>
      </c>
      <c r="BD241" t="s">
        <v>8780</v>
      </c>
      <c r="BE241" t="s">
        <v>8714</v>
      </c>
      <c r="BF241" t="s">
        <v>8715</v>
      </c>
      <c r="BG241">
        <v>0</v>
      </c>
      <c r="BH241" t="s">
        <v>8716</v>
      </c>
      <c r="BI241">
        <v>1</v>
      </c>
      <c r="BJ241" t="s">
        <v>8717</v>
      </c>
      <c r="BK241">
        <v>1</v>
      </c>
      <c r="BL241" s="2" t="s">
        <v>19484</v>
      </c>
      <c r="BM241" t="s">
        <v>8719</v>
      </c>
      <c r="BV241" t="s">
        <v>19485</v>
      </c>
      <c r="BW241" t="s">
        <v>8721</v>
      </c>
      <c r="BX241" t="s">
        <v>8823</v>
      </c>
      <c r="BY241" t="s">
        <v>8723</v>
      </c>
      <c r="BZ241" t="s">
        <v>8724</v>
      </c>
      <c r="CA241" t="s">
        <v>19486</v>
      </c>
      <c r="CB241" t="s">
        <v>8725</v>
      </c>
      <c r="CC241">
        <v>652635137</v>
      </c>
      <c r="CD241" t="s">
        <v>8726</v>
      </c>
      <c r="CE241" t="s">
        <v>19478</v>
      </c>
      <c r="CF241" t="s">
        <v>8727</v>
      </c>
      <c r="CG241" t="s">
        <v>8825</v>
      </c>
      <c r="CH241" t="s">
        <v>8729</v>
      </c>
      <c r="CJ241" t="s">
        <v>8731</v>
      </c>
      <c r="CK241" t="s">
        <v>8786</v>
      </c>
      <c r="CL241" t="s">
        <v>8732</v>
      </c>
      <c r="CM241" t="s">
        <v>19487</v>
      </c>
      <c r="CN241" t="s">
        <v>8733</v>
      </c>
    </row>
    <row r="242" spans="1:92" ht="15.75" customHeight="1" x14ac:dyDescent="0.3">
      <c r="A242" s="5">
        <f>COUNTIFS(Entradas!$A$2:$A$3372,L242,Entradas!$AD$2:$AD$3372,"noticias")</f>
        <v>2</v>
      </c>
      <c r="B242" s="5">
        <f>COUNTIFS(Entradas!$A$2:$A$3372,L242,Entradas!$AD$2:$AD$3372,"materiales")</f>
        <v>1</v>
      </c>
      <c r="C242" s="5">
        <f>COUNTIFS(Entradas!$A$2:$A$3372,L242,Entradas!$AD$2:$AD$3372,"agenda")</f>
        <v>5</v>
      </c>
      <c r="D242" s="5">
        <f>COUNTIFS(Entradas!$A$2:$A$3372,L242,Entradas!$AD$2:$AD$3372,"agenda",Entradas!$P$2:$P$3372,"completado")</f>
        <v>0</v>
      </c>
      <c r="E242" s="5">
        <f>COUNTIFS(Entradas!$A$2:$A$3372,L242,Entradas!$AD$2:$AD$3372,"agenda",Entradas!$F$2:$F$3372,"interna")</f>
        <v>3</v>
      </c>
      <c r="F242" s="5">
        <f>COUNTIFS(Entradas!$A$2:$A$3372,L242,Entradas!$AD$2:$AD$3372,"agenda",Entradas!$F$2:$F$3372,"abierta a la comunidad")</f>
        <v>2</v>
      </c>
      <c r="G242" s="5">
        <f>COUNTIFS(Entradas!$A$2:$A$3372,L242,Entradas!$AD$2:$AD$3372,"agenda",Entradas!$E$2:$E$3372,"1")</f>
        <v>1</v>
      </c>
      <c r="H242" s="5">
        <f>COUNTIFS(Entradas!$A$2:$A$3372,L242,Entradas!$AD$2:$AD$3372,"agenda",Entradas!$E$2:$E$3372,"2")</f>
        <v>2</v>
      </c>
      <c r="I242" s="5">
        <f>COUNTIFS(Entradas!$A$2:$A$3372,L242,Entradas!$AD$2:$AD$3372,"agenda",Entradas!$E$2:$E$3372,"3")</f>
        <v>1</v>
      </c>
      <c r="J242" s="5">
        <f>COUNTIFS(Entradas!$A$2:$A$3372,L242,Entradas!$AD$2:$AD$3372,"agenda",Entradas!$E$2:$E$3372,"4")</f>
        <v>1</v>
      </c>
      <c r="L242">
        <v>1055</v>
      </c>
      <c r="M242" t="s">
        <v>20709</v>
      </c>
      <c r="N242" t="s">
        <v>20710</v>
      </c>
      <c r="O242" t="s">
        <v>3122</v>
      </c>
      <c r="P242" s="6">
        <v>42506.634166666663</v>
      </c>
      <c r="Q242">
        <v>0</v>
      </c>
      <c r="R242" t="s">
        <v>20709</v>
      </c>
      <c r="S242" t="s">
        <v>20709</v>
      </c>
      <c r="W242" t="s">
        <v>8703</v>
      </c>
      <c r="X242" t="s">
        <v>8704</v>
      </c>
      <c r="Y242" t="s">
        <v>8705</v>
      </c>
      <c r="Z242">
        <v>0</v>
      </c>
      <c r="AA242" t="s">
        <v>8703</v>
      </c>
      <c r="AB242" t="s">
        <v>8706</v>
      </c>
      <c r="AC242">
        <v>0</v>
      </c>
      <c r="AF242" t="s">
        <v>20711</v>
      </c>
      <c r="AG242" t="s">
        <v>8707</v>
      </c>
      <c r="AH242" t="s">
        <v>20712</v>
      </c>
      <c r="AI242" t="s">
        <v>20713</v>
      </c>
      <c r="AO242" t="s">
        <v>20714</v>
      </c>
      <c r="AU242" t="s">
        <v>289</v>
      </c>
      <c r="AV242" t="s">
        <v>8709</v>
      </c>
      <c r="AX242">
        <v>10</v>
      </c>
      <c r="AY242" t="s">
        <v>8710</v>
      </c>
      <c r="BB242" t="s">
        <v>10388</v>
      </c>
      <c r="BC242" t="s">
        <v>8712</v>
      </c>
      <c r="BD242" t="s">
        <v>8875</v>
      </c>
      <c r="BE242" t="s">
        <v>8714</v>
      </c>
      <c r="BF242" t="s">
        <v>8715</v>
      </c>
      <c r="BG242">
        <v>0</v>
      </c>
      <c r="BH242" t="s">
        <v>8716</v>
      </c>
      <c r="BI242">
        <v>1</v>
      </c>
      <c r="BJ242" t="s">
        <v>8717</v>
      </c>
      <c r="BK242">
        <v>0</v>
      </c>
      <c r="BL242" s="2" t="s">
        <v>20715</v>
      </c>
      <c r="BM242" t="s">
        <v>8719</v>
      </c>
      <c r="BV242">
        <v>12183</v>
      </c>
      <c r="BW242" t="s">
        <v>8721</v>
      </c>
      <c r="BX242" t="s">
        <v>8823</v>
      </c>
      <c r="BY242" t="s">
        <v>8723</v>
      </c>
      <c r="BZ242" t="s">
        <v>8724</v>
      </c>
      <c r="CA242" t="s">
        <v>20716</v>
      </c>
      <c r="CB242" t="s">
        <v>8725</v>
      </c>
      <c r="CC242">
        <v>2214573</v>
      </c>
      <c r="CD242" t="s">
        <v>8726</v>
      </c>
      <c r="CE242" t="s">
        <v>20717</v>
      </c>
      <c r="CF242" t="s">
        <v>8727</v>
      </c>
      <c r="CG242" t="s">
        <v>8728</v>
      </c>
      <c r="CH242" t="s">
        <v>8729</v>
      </c>
      <c r="CI242" t="s">
        <v>20718</v>
      </c>
      <c r="CJ242" t="s">
        <v>8731</v>
      </c>
      <c r="CK242" t="s">
        <v>342</v>
      </c>
      <c r="CL242" t="s">
        <v>8732</v>
      </c>
      <c r="CM242" t="s">
        <v>20719</v>
      </c>
      <c r="CN242" t="s">
        <v>8733</v>
      </c>
    </row>
    <row r="243" spans="1:92" ht="15.75" customHeight="1" x14ac:dyDescent="0.3">
      <c r="A243" s="5">
        <f>COUNTIFS(Entradas!$A$2:$A$3372,L243,Entradas!$AD$2:$AD$3372,"noticias")</f>
        <v>6</v>
      </c>
      <c r="B243" s="5">
        <f>COUNTIFS(Entradas!$A$2:$A$3372,L243,Entradas!$AD$2:$AD$3372,"materiales")</f>
        <v>0</v>
      </c>
      <c r="C243" s="5">
        <f>COUNTIFS(Entradas!$A$2:$A$3372,L243,Entradas!$AD$2:$AD$3372,"agenda")</f>
        <v>11</v>
      </c>
      <c r="D243" s="5">
        <f>COUNTIFS(Entradas!$A$2:$A$3372,L243,Entradas!$AD$2:$AD$3372,"agenda",Entradas!$P$2:$P$3372,"completado")</f>
        <v>8</v>
      </c>
      <c r="E243" s="5">
        <f>COUNTIFS(Entradas!$A$2:$A$3372,L243,Entradas!$AD$2:$AD$3372,"agenda",Entradas!$F$2:$F$3372,"interna")</f>
        <v>9</v>
      </c>
      <c r="F243" s="5">
        <f>COUNTIFS(Entradas!$A$2:$A$3372,L243,Entradas!$AD$2:$AD$3372,"agenda",Entradas!$F$2:$F$3372,"abierta a la comunidad")</f>
        <v>2</v>
      </c>
      <c r="G243" s="5">
        <f>COUNTIFS(Entradas!$A$2:$A$3372,L243,Entradas!$AD$2:$AD$3372,"agenda",Entradas!$E$2:$E$3372,"1")</f>
        <v>1</v>
      </c>
      <c r="H243" s="5">
        <f>COUNTIFS(Entradas!$A$2:$A$3372,L243,Entradas!$AD$2:$AD$3372,"agenda",Entradas!$E$2:$E$3372,"2")</f>
        <v>3</v>
      </c>
      <c r="I243" s="5">
        <f>COUNTIFS(Entradas!$A$2:$A$3372,L243,Entradas!$AD$2:$AD$3372,"agenda",Entradas!$E$2:$E$3372,"3")</f>
        <v>0</v>
      </c>
      <c r="J243" s="5">
        <f>COUNTIFS(Entradas!$A$2:$A$3372,L243,Entradas!$AD$2:$AD$3372,"agenda",Entradas!$E$2:$E$3372,"4")</f>
        <v>7</v>
      </c>
      <c r="L243">
        <v>78</v>
      </c>
      <c r="M243" t="s">
        <v>20750</v>
      </c>
      <c r="N243" t="s">
        <v>20751</v>
      </c>
      <c r="O243" t="s">
        <v>20752</v>
      </c>
      <c r="P243" s="6">
        <v>42451.030173611114</v>
      </c>
      <c r="Q243">
        <v>0</v>
      </c>
      <c r="R243" t="s">
        <v>20750</v>
      </c>
      <c r="S243" t="s">
        <v>20750</v>
      </c>
      <c r="W243" t="s">
        <v>8703</v>
      </c>
      <c r="X243" t="s">
        <v>8704</v>
      </c>
      <c r="Y243" t="s">
        <v>8705</v>
      </c>
      <c r="Z243">
        <v>0</v>
      </c>
      <c r="AA243" t="s">
        <v>8703</v>
      </c>
      <c r="AB243" t="s">
        <v>8706</v>
      </c>
      <c r="AC243">
        <v>0</v>
      </c>
      <c r="AF243" t="s">
        <v>2505</v>
      </c>
      <c r="AG243" t="s">
        <v>8707</v>
      </c>
      <c r="AH243" t="s">
        <v>2498</v>
      </c>
      <c r="AO243" t="s">
        <v>20753</v>
      </c>
      <c r="AU243" t="s">
        <v>2499</v>
      </c>
      <c r="AV243" t="s">
        <v>8709</v>
      </c>
      <c r="AX243">
        <v>10</v>
      </c>
      <c r="AY243" t="s">
        <v>8710</v>
      </c>
      <c r="BB243" t="s">
        <v>8896</v>
      </c>
      <c r="BC243" t="s">
        <v>8712</v>
      </c>
      <c r="BD243" t="s">
        <v>8780</v>
      </c>
      <c r="BE243" t="s">
        <v>8714</v>
      </c>
      <c r="BF243" t="s">
        <v>8715</v>
      </c>
      <c r="BG243">
        <v>1</v>
      </c>
      <c r="BH243" t="s">
        <v>8716</v>
      </c>
      <c r="BI243">
        <v>0</v>
      </c>
      <c r="BJ243" t="s">
        <v>8717</v>
      </c>
      <c r="BK243">
        <v>1</v>
      </c>
      <c r="BL243" s="2" t="s">
        <v>20754</v>
      </c>
      <c r="BM243" t="s">
        <v>8719</v>
      </c>
      <c r="BV243" t="s">
        <v>20755</v>
      </c>
      <c r="BW243" t="s">
        <v>8721</v>
      </c>
      <c r="BX243" t="s">
        <v>8823</v>
      </c>
      <c r="BY243" t="s">
        <v>8723</v>
      </c>
      <c r="BZ243" t="s">
        <v>8724</v>
      </c>
      <c r="CB243" t="s">
        <v>8725</v>
      </c>
      <c r="CC243">
        <v>652441281</v>
      </c>
      <c r="CD243" t="s">
        <v>8726</v>
      </c>
      <c r="CE243" t="s">
        <v>20756</v>
      </c>
      <c r="CF243" t="s">
        <v>8727</v>
      </c>
      <c r="CG243" t="s">
        <v>8786</v>
      </c>
      <c r="CH243" t="s">
        <v>8729</v>
      </c>
      <c r="CI243" t="s">
        <v>20757</v>
      </c>
      <c r="CJ243" t="s">
        <v>8731</v>
      </c>
      <c r="CK243">
        <v>0</v>
      </c>
      <c r="CL243" t="s">
        <v>8732</v>
      </c>
      <c r="CN243" t="s">
        <v>8733</v>
      </c>
    </row>
    <row r="244" spans="1:92" ht="15.75" customHeight="1" x14ac:dyDescent="0.3">
      <c r="A244" s="5">
        <f>COUNTIFS(Entradas!$A$2:$A$3372,L244,Entradas!$AD$2:$AD$3372,"noticias")</f>
        <v>0</v>
      </c>
      <c r="B244" s="5">
        <f>COUNTIFS(Entradas!$A$2:$A$3372,L244,Entradas!$AD$2:$AD$3372,"materiales")</f>
        <v>0</v>
      </c>
      <c r="C244" s="5">
        <f>COUNTIFS(Entradas!$A$2:$A$3372,L244,Entradas!$AD$2:$AD$3372,"agenda")</f>
        <v>3</v>
      </c>
      <c r="D244" s="5">
        <f>COUNTIFS(Entradas!$A$2:$A$3372,L244,Entradas!$AD$2:$AD$3372,"agenda",Entradas!$P$2:$P$3372,"completado")</f>
        <v>3</v>
      </c>
      <c r="E244" s="5">
        <f>COUNTIFS(Entradas!$A$2:$A$3372,L244,Entradas!$AD$2:$AD$3372,"agenda",Entradas!$F$2:$F$3372,"interna")</f>
        <v>2</v>
      </c>
      <c r="F244" s="5">
        <f>COUNTIFS(Entradas!$A$2:$A$3372,L244,Entradas!$AD$2:$AD$3372,"agenda",Entradas!$F$2:$F$3372,"abierta a la comunidad")</f>
        <v>1</v>
      </c>
      <c r="G244" s="5">
        <f>COUNTIFS(Entradas!$A$2:$A$3372,L244,Entradas!$AD$2:$AD$3372,"agenda",Entradas!$E$2:$E$3372,"1")</f>
        <v>0</v>
      </c>
      <c r="H244" s="5">
        <f>COUNTIFS(Entradas!$A$2:$A$3372,L244,Entradas!$AD$2:$AD$3372,"agenda",Entradas!$E$2:$E$3372,"2")</f>
        <v>2</v>
      </c>
      <c r="I244" s="5">
        <f>COUNTIFS(Entradas!$A$2:$A$3372,L244,Entradas!$AD$2:$AD$3372,"agenda",Entradas!$E$2:$E$3372,"3")</f>
        <v>0</v>
      </c>
      <c r="J244" s="5">
        <f>COUNTIFS(Entradas!$A$2:$A$3372,L244,Entradas!$AD$2:$AD$3372,"agenda",Entradas!$E$2:$E$3372,"4")</f>
        <v>1</v>
      </c>
      <c r="L244">
        <v>170</v>
      </c>
      <c r="M244" t="s">
        <v>21015</v>
      </c>
      <c r="N244" t="s">
        <v>21016</v>
      </c>
      <c r="O244" t="s">
        <v>197</v>
      </c>
      <c r="P244" s="6">
        <v>42457.599502314813</v>
      </c>
      <c r="Q244">
        <v>0</v>
      </c>
      <c r="R244" t="s">
        <v>21015</v>
      </c>
      <c r="S244" t="s">
        <v>21015</v>
      </c>
      <c r="W244" t="s">
        <v>8703</v>
      </c>
      <c r="X244" t="s">
        <v>8704</v>
      </c>
      <c r="Y244" t="s">
        <v>8705</v>
      </c>
      <c r="Z244">
        <v>0</v>
      </c>
      <c r="AA244" t="s">
        <v>8703</v>
      </c>
      <c r="AB244" t="s">
        <v>8706</v>
      </c>
      <c r="AC244">
        <v>0</v>
      </c>
      <c r="AF244" t="s">
        <v>21017</v>
      </c>
      <c r="AG244" t="s">
        <v>8707</v>
      </c>
      <c r="AH244" t="s">
        <v>195</v>
      </c>
      <c r="AO244" t="s">
        <v>21018</v>
      </c>
      <c r="AU244" t="s">
        <v>196</v>
      </c>
      <c r="AV244" t="s">
        <v>8709</v>
      </c>
      <c r="AX244">
        <v>10</v>
      </c>
      <c r="AY244" t="s">
        <v>8710</v>
      </c>
      <c r="BB244" t="s">
        <v>8907</v>
      </c>
      <c r="BC244" t="s">
        <v>8712</v>
      </c>
      <c r="BD244" t="s">
        <v>9055</v>
      </c>
      <c r="BE244" t="s">
        <v>8714</v>
      </c>
      <c r="BF244" t="s">
        <v>8715</v>
      </c>
      <c r="BG244">
        <v>1</v>
      </c>
      <c r="BH244" t="s">
        <v>8716</v>
      </c>
      <c r="BI244">
        <v>1</v>
      </c>
      <c r="BJ244" t="s">
        <v>8717</v>
      </c>
      <c r="BK244">
        <v>1</v>
      </c>
      <c r="BL244" t="s">
        <v>21019</v>
      </c>
      <c r="BM244" t="s">
        <v>8719</v>
      </c>
      <c r="BO244" t="s">
        <v>8759</v>
      </c>
      <c r="BQ244" t="s">
        <v>8760</v>
      </c>
      <c r="BS244" t="s">
        <v>8761</v>
      </c>
      <c r="BU244" t="s">
        <v>8762</v>
      </c>
      <c r="BV244" t="s">
        <v>21020</v>
      </c>
      <c r="BW244" t="s">
        <v>8721</v>
      </c>
      <c r="BX244" t="s">
        <v>8823</v>
      </c>
      <c r="BY244" t="s">
        <v>8723</v>
      </c>
      <c r="BZ244" t="s">
        <v>8724</v>
      </c>
      <c r="CA244" t="s">
        <v>21021</v>
      </c>
      <c r="CB244" t="s">
        <v>8725</v>
      </c>
      <c r="CC244" t="s">
        <v>21022</v>
      </c>
      <c r="CD244" t="s">
        <v>8726</v>
      </c>
      <c r="CE244" t="s">
        <v>21023</v>
      </c>
      <c r="CF244" t="s">
        <v>8727</v>
      </c>
      <c r="CG244" t="s">
        <v>8786</v>
      </c>
      <c r="CH244" t="s">
        <v>8729</v>
      </c>
      <c r="CI244" t="s">
        <v>21024</v>
      </c>
      <c r="CJ244" t="s">
        <v>8731</v>
      </c>
      <c r="CK244" t="s">
        <v>1905</v>
      </c>
      <c r="CL244" t="s">
        <v>8732</v>
      </c>
      <c r="CM244" t="s">
        <v>21025</v>
      </c>
      <c r="CN244" t="s">
        <v>8733</v>
      </c>
    </row>
    <row r="245" spans="1:92" ht="15.75" customHeight="1" x14ac:dyDescent="0.3">
      <c r="A245" s="5">
        <f>COUNTIFS(Entradas!$A$2:$A$3372,L245,Entradas!$AD$2:$AD$3372,"noticias")</f>
        <v>0</v>
      </c>
      <c r="B245" s="5">
        <f>COUNTIFS(Entradas!$A$2:$A$3372,L245,Entradas!$AD$2:$AD$3372,"materiales")</f>
        <v>0</v>
      </c>
      <c r="C245" s="5">
        <f>COUNTIFS(Entradas!$A$2:$A$3372,L245,Entradas!$AD$2:$AD$3372,"agenda")</f>
        <v>0</v>
      </c>
      <c r="D245" s="5">
        <f>COUNTIFS(Entradas!$A$2:$A$3372,L245,Entradas!$AD$2:$AD$3372,"agenda",Entradas!$P$2:$P$3372,"completado")</f>
        <v>0</v>
      </c>
      <c r="E245" s="5">
        <f>COUNTIFS(Entradas!$A$2:$A$3372,L245,Entradas!$AD$2:$AD$3372,"agenda",Entradas!$F$2:$F$3372,"interna")</f>
        <v>0</v>
      </c>
      <c r="F245" s="5">
        <f>COUNTIFS(Entradas!$A$2:$A$3372,L245,Entradas!$AD$2:$AD$3372,"agenda",Entradas!$F$2:$F$3372,"abierta a la comunidad")</f>
        <v>0</v>
      </c>
      <c r="G245" s="5">
        <f>COUNTIFS(Entradas!$A$2:$A$3372,L245,Entradas!$AD$2:$AD$3372,"agenda",Entradas!$E$2:$E$3372,"1")</f>
        <v>0</v>
      </c>
      <c r="H245" s="5">
        <f>COUNTIFS(Entradas!$A$2:$A$3372,L245,Entradas!$AD$2:$AD$3372,"agenda",Entradas!$E$2:$E$3372,"2")</f>
        <v>0</v>
      </c>
      <c r="I245" s="5">
        <f>COUNTIFS(Entradas!$A$2:$A$3372,L245,Entradas!$AD$2:$AD$3372,"agenda",Entradas!$E$2:$E$3372,"3")</f>
        <v>0</v>
      </c>
      <c r="J245" s="5">
        <f>COUNTIFS(Entradas!$A$2:$A$3372,L245,Entradas!$AD$2:$AD$3372,"agenda",Entradas!$E$2:$E$3372,"4")</f>
        <v>0</v>
      </c>
      <c r="L245">
        <v>791</v>
      </c>
      <c r="M245" t="s">
        <v>21535</v>
      </c>
      <c r="N245" t="s">
        <v>21536</v>
      </c>
      <c r="O245" t="s">
        <v>21537</v>
      </c>
      <c r="P245" s="6">
        <v>42493.83734953704</v>
      </c>
      <c r="Q245">
        <v>0</v>
      </c>
      <c r="R245" t="s">
        <v>21535</v>
      </c>
      <c r="S245" t="s">
        <v>21535</v>
      </c>
      <c r="W245" t="s">
        <v>8703</v>
      </c>
      <c r="X245" t="s">
        <v>8704</v>
      </c>
      <c r="Y245" t="s">
        <v>8705</v>
      </c>
      <c r="Z245">
        <v>0</v>
      </c>
      <c r="AA245" t="s">
        <v>8703</v>
      </c>
      <c r="AB245" t="s">
        <v>8706</v>
      </c>
      <c r="AC245">
        <v>0</v>
      </c>
      <c r="AF245" t="s">
        <v>21538</v>
      </c>
      <c r="AG245" t="s">
        <v>8707</v>
      </c>
      <c r="AH245" t="s">
        <v>21539</v>
      </c>
      <c r="AU245" t="s">
        <v>2302</v>
      </c>
      <c r="AV245" t="s">
        <v>8709</v>
      </c>
      <c r="AX245">
        <v>10</v>
      </c>
      <c r="AY245" t="s">
        <v>8710</v>
      </c>
      <c r="BB245" t="s">
        <v>11754</v>
      </c>
      <c r="BC245" t="s">
        <v>8712</v>
      </c>
      <c r="BD245" t="s">
        <v>8780</v>
      </c>
      <c r="BE245" t="s">
        <v>8714</v>
      </c>
      <c r="BF245" t="s">
        <v>8715</v>
      </c>
      <c r="BG245">
        <v>0</v>
      </c>
      <c r="BH245" t="s">
        <v>8716</v>
      </c>
      <c r="BI245">
        <v>0</v>
      </c>
      <c r="BJ245" t="s">
        <v>8717</v>
      </c>
      <c r="BK245">
        <v>0</v>
      </c>
      <c r="BL245" s="2" t="s">
        <v>21540</v>
      </c>
      <c r="BM245" t="s">
        <v>8719</v>
      </c>
      <c r="BV245" t="s">
        <v>21541</v>
      </c>
      <c r="BW245" t="s">
        <v>8721</v>
      </c>
      <c r="BX245" t="s">
        <v>8823</v>
      </c>
      <c r="BY245" t="s">
        <v>8723</v>
      </c>
      <c r="BZ245" t="s">
        <v>8724</v>
      </c>
      <c r="CB245" t="s">
        <v>8725</v>
      </c>
      <c r="CC245">
        <v>652345785</v>
      </c>
      <c r="CD245" t="s">
        <v>8726</v>
      </c>
      <c r="CE245" t="s">
        <v>21542</v>
      </c>
      <c r="CF245" t="s">
        <v>8727</v>
      </c>
      <c r="CG245" t="s">
        <v>8825</v>
      </c>
      <c r="CH245" t="s">
        <v>8729</v>
      </c>
      <c r="CJ245" t="s">
        <v>8731</v>
      </c>
      <c r="CK245">
        <v>0</v>
      </c>
      <c r="CL245" t="s">
        <v>8732</v>
      </c>
      <c r="CN245" t="s">
        <v>8733</v>
      </c>
    </row>
    <row r="246" spans="1:92" ht="15.75" customHeight="1" x14ac:dyDescent="0.3">
      <c r="A246" s="5">
        <f>COUNTIFS(Entradas!$A$2:$A$3372,L246,Entradas!$AD$2:$AD$3372,"noticias")</f>
        <v>0</v>
      </c>
      <c r="B246" s="5">
        <f>COUNTIFS(Entradas!$A$2:$A$3372,L246,Entradas!$AD$2:$AD$3372,"materiales")</f>
        <v>0</v>
      </c>
      <c r="C246" s="5">
        <f>COUNTIFS(Entradas!$A$2:$A$3372,L246,Entradas!$AD$2:$AD$3372,"agenda")</f>
        <v>0</v>
      </c>
      <c r="D246" s="5">
        <f>COUNTIFS(Entradas!$A$2:$A$3372,L246,Entradas!$AD$2:$AD$3372,"agenda",Entradas!$P$2:$P$3372,"completado")</f>
        <v>0</v>
      </c>
      <c r="E246" s="5">
        <f>COUNTIFS(Entradas!$A$2:$A$3372,L246,Entradas!$AD$2:$AD$3372,"agenda",Entradas!$F$2:$F$3372,"interna")</f>
        <v>0</v>
      </c>
      <c r="F246" s="5">
        <f>COUNTIFS(Entradas!$A$2:$A$3372,L246,Entradas!$AD$2:$AD$3372,"agenda",Entradas!$F$2:$F$3372,"abierta a la comunidad")</f>
        <v>0</v>
      </c>
      <c r="G246" s="5">
        <f>COUNTIFS(Entradas!$A$2:$A$3372,L246,Entradas!$AD$2:$AD$3372,"agenda",Entradas!$E$2:$E$3372,"1")</f>
        <v>0</v>
      </c>
      <c r="H246" s="5">
        <f>COUNTIFS(Entradas!$A$2:$A$3372,L246,Entradas!$AD$2:$AD$3372,"agenda",Entradas!$E$2:$E$3372,"2")</f>
        <v>0</v>
      </c>
      <c r="I246" s="5">
        <f>COUNTIFS(Entradas!$A$2:$A$3372,L246,Entradas!$AD$2:$AD$3372,"agenda",Entradas!$E$2:$E$3372,"3")</f>
        <v>0</v>
      </c>
      <c r="J246" s="5">
        <f>COUNTIFS(Entradas!$A$2:$A$3372,L246,Entradas!$AD$2:$AD$3372,"agenda",Entradas!$E$2:$E$3372,"4")</f>
        <v>0</v>
      </c>
      <c r="L246">
        <v>1451</v>
      </c>
      <c r="M246" t="s">
        <v>22112</v>
      </c>
      <c r="N246" t="s">
        <v>22112</v>
      </c>
      <c r="O246" t="s">
        <v>22113</v>
      </c>
      <c r="P246" s="6">
        <v>42516.707997685182</v>
      </c>
      <c r="Q246">
        <v>0</v>
      </c>
      <c r="R246" t="s">
        <v>22112</v>
      </c>
      <c r="S246" t="s">
        <v>22112</v>
      </c>
      <c r="W246" t="s">
        <v>8703</v>
      </c>
      <c r="X246" t="s">
        <v>8704</v>
      </c>
      <c r="Y246" t="s">
        <v>8705</v>
      </c>
      <c r="Z246">
        <v>0</v>
      </c>
      <c r="AA246" t="s">
        <v>8703</v>
      </c>
      <c r="AB246" t="s">
        <v>8706</v>
      </c>
      <c r="AC246">
        <v>0</v>
      </c>
      <c r="AF246" t="s">
        <v>22114</v>
      </c>
      <c r="AG246" t="s">
        <v>8707</v>
      </c>
      <c r="AH246" t="s">
        <v>22115</v>
      </c>
      <c r="AI246" t="s">
        <v>22116</v>
      </c>
      <c r="AU246" t="s">
        <v>10612</v>
      </c>
      <c r="AV246" t="s">
        <v>8709</v>
      </c>
      <c r="AX246">
        <v>10</v>
      </c>
      <c r="AY246" t="s">
        <v>8710</v>
      </c>
      <c r="BB246" t="s">
        <v>22117</v>
      </c>
      <c r="BC246" t="s">
        <v>8712</v>
      </c>
      <c r="BD246" t="s">
        <v>8713</v>
      </c>
      <c r="BE246" t="s">
        <v>8714</v>
      </c>
      <c r="BF246" t="s">
        <v>8715</v>
      </c>
      <c r="BG246">
        <v>1</v>
      </c>
      <c r="BH246" t="s">
        <v>8716</v>
      </c>
      <c r="BI246">
        <v>0</v>
      </c>
      <c r="BJ246" t="s">
        <v>8717</v>
      </c>
      <c r="BK246">
        <v>1</v>
      </c>
      <c r="BL246" s="2" t="s">
        <v>22118</v>
      </c>
      <c r="BM246" t="s">
        <v>8719</v>
      </c>
      <c r="BV246">
        <v>22367</v>
      </c>
      <c r="BW246" t="s">
        <v>8721</v>
      </c>
      <c r="BX246" t="s">
        <v>8823</v>
      </c>
      <c r="BY246" t="s">
        <v>8723</v>
      </c>
      <c r="BZ246" t="s">
        <v>8724</v>
      </c>
      <c r="CB246" t="s">
        <v>8725</v>
      </c>
      <c r="CD246" t="s">
        <v>8726</v>
      </c>
      <c r="CE246" t="s">
        <v>22119</v>
      </c>
      <c r="CF246" t="s">
        <v>8727</v>
      </c>
      <c r="CG246" t="s">
        <v>8728</v>
      </c>
      <c r="CH246" t="s">
        <v>8729</v>
      </c>
      <c r="CI246" t="s">
        <v>8835</v>
      </c>
      <c r="CJ246" t="s">
        <v>8731</v>
      </c>
      <c r="CK246">
        <v>0</v>
      </c>
      <c r="CL246" t="s">
        <v>8732</v>
      </c>
      <c r="CN246" t="s">
        <v>8733</v>
      </c>
    </row>
    <row r="247" spans="1:92" ht="15.75" customHeight="1" x14ac:dyDescent="0.3">
      <c r="A247" s="5">
        <f>COUNTIFS(Entradas!$A$2:$A$3372,L247,Entradas!$AD$2:$AD$3372,"noticias")</f>
        <v>11</v>
      </c>
      <c r="B247" s="5">
        <f>COUNTIFS(Entradas!$A$2:$A$3372,L247,Entradas!$AD$2:$AD$3372,"materiales")</f>
        <v>1</v>
      </c>
      <c r="C247" s="5">
        <f>COUNTIFS(Entradas!$A$2:$A$3372,L247,Entradas!$AD$2:$AD$3372,"agenda")</f>
        <v>10</v>
      </c>
      <c r="D247" s="5">
        <f>COUNTIFS(Entradas!$A$2:$A$3372,L247,Entradas!$AD$2:$AD$3372,"agenda",Entradas!$P$2:$P$3372,"completado")</f>
        <v>10</v>
      </c>
      <c r="E247" s="5">
        <f>COUNTIFS(Entradas!$A$2:$A$3372,L247,Entradas!$AD$2:$AD$3372,"agenda",Entradas!$F$2:$F$3372,"interna")</f>
        <v>10</v>
      </c>
      <c r="F247" s="5">
        <f>COUNTIFS(Entradas!$A$2:$A$3372,L247,Entradas!$AD$2:$AD$3372,"agenda",Entradas!$F$2:$F$3372,"abierta a la comunidad")</f>
        <v>0</v>
      </c>
      <c r="G247" s="5">
        <f>COUNTIFS(Entradas!$A$2:$A$3372,L247,Entradas!$AD$2:$AD$3372,"agenda",Entradas!$E$2:$E$3372,"1")</f>
        <v>2</v>
      </c>
      <c r="H247" s="5">
        <f>COUNTIFS(Entradas!$A$2:$A$3372,L247,Entradas!$AD$2:$AD$3372,"agenda",Entradas!$E$2:$E$3372,"2")</f>
        <v>3</v>
      </c>
      <c r="I247" s="5">
        <f>COUNTIFS(Entradas!$A$2:$A$3372,L247,Entradas!$AD$2:$AD$3372,"agenda",Entradas!$E$2:$E$3372,"3")</f>
        <v>0</v>
      </c>
      <c r="J247" s="5">
        <f>COUNTIFS(Entradas!$A$2:$A$3372,L247,Entradas!$AD$2:$AD$3372,"agenda",Entradas!$E$2:$E$3372,"4")</f>
        <v>5</v>
      </c>
      <c r="L247">
        <v>275</v>
      </c>
      <c r="M247" t="s">
        <v>15779</v>
      </c>
      <c r="N247" t="s">
        <v>15780</v>
      </c>
      <c r="O247" t="s">
        <v>15781</v>
      </c>
      <c r="P247" s="6">
        <v>42464.784502314818</v>
      </c>
      <c r="Q247">
        <v>0</v>
      </c>
      <c r="R247" t="s">
        <v>15779</v>
      </c>
      <c r="S247" t="s">
        <v>15779</v>
      </c>
      <c r="W247" t="s">
        <v>8703</v>
      </c>
      <c r="X247" t="s">
        <v>8704</v>
      </c>
      <c r="Y247" t="s">
        <v>8705</v>
      </c>
      <c r="Z247">
        <v>0</v>
      </c>
      <c r="AA247" t="s">
        <v>8703</v>
      </c>
      <c r="AB247" t="s">
        <v>8706</v>
      </c>
      <c r="AC247">
        <v>0</v>
      </c>
      <c r="AF247" t="s">
        <v>1409</v>
      </c>
      <c r="AG247" t="s">
        <v>8707</v>
      </c>
      <c r="AH247" t="s">
        <v>15782</v>
      </c>
      <c r="AO247" t="s">
        <v>15783</v>
      </c>
      <c r="AU247" t="s">
        <v>1411</v>
      </c>
      <c r="AV247" t="s">
        <v>8709</v>
      </c>
      <c r="AX247">
        <v>11</v>
      </c>
      <c r="AY247" t="s">
        <v>8710</v>
      </c>
      <c r="BB247" t="s">
        <v>8874</v>
      </c>
      <c r="BC247" t="s">
        <v>8712</v>
      </c>
      <c r="BD247" t="s">
        <v>9175</v>
      </c>
      <c r="BE247" t="s">
        <v>8714</v>
      </c>
      <c r="BF247" t="s">
        <v>8715</v>
      </c>
      <c r="BG247">
        <v>0</v>
      </c>
      <c r="BH247" t="s">
        <v>8716</v>
      </c>
      <c r="BI247">
        <v>0</v>
      </c>
      <c r="BJ247" t="s">
        <v>8717</v>
      </c>
      <c r="BK247">
        <v>1</v>
      </c>
      <c r="BL247" s="2" t="s">
        <v>15784</v>
      </c>
      <c r="BM247" t="s">
        <v>8719</v>
      </c>
      <c r="BV247">
        <v>24212</v>
      </c>
      <c r="BW247" t="s">
        <v>8721</v>
      </c>
      <c r="BX247" t="s">
        <v>8823</v>
      </c>
      <c r="BY247" t="s">
        <v>8723</v>
      </c>
      <c r="BZ247" t="s">
        <v>8724</v>
      </c>
      <c r="CA247" t="s">
        <v>15785</v>
      </c>
      <c r="CB247" t="s">
        <v>8725</v>
      </c>
      <c r="CC247" t="s">
        <v>15786</v>
      </c>
      <c r="CD247" t="s">
        <v>8726</v>
      </c>
      <c r="CE247" t="s">
        <v>1412</v>
      </c>
      <c r="CF247" t="s">
        <v>8727</v>
      </c>
      <c r="CG247" t="s">
        <v>8825</v>
      </c>
      <c r="CH247" t="s">
        <v>8729</v>
      </c>
      <c r="CI247" t="s">
        <v>15787</v>
      </c>
      <c r="CJ247" t="s">
        <v>8731</v>
      </c>
      <c r="CK247" t="s">
        <v>342</v>
      </c>
      <c r="CL247" t="s">
        <v>8732</v>
      </c>
      <c r="CM247" t="s">
        <v>15788</v>
      </c>
      <c r="CN247" t="s">
        <v>8733</v>
      </c>
    </row>
    <row r="248" spans="1:92" ht="15.75" customHeight="1" x14ac:dyDescent="0.3">
      <c r="A248" s="5">
        <f>COUNTIFS(Entradas!$A$2:$A$3372,L248,Entradas!$AD$2:$AD$3372,"noticias")</f>
        <v>0</v>
      </c>
      <c r="B248" s="5">
        <f>COUNTIFS(Entradas!$A$2:$A$3372,L248,Entradas!$AD$2:$AD$3372,"materiales")</f>
        <v>0</v>
      </c>
      <c r="C248" s="5">
        <f>COUNTIFS(Entradas!$A$2:$A$3372,L248,Entradas!$AD$2:$AD$3372,"agenda")</f>
        <v>0</v>
      </c>
      <c r="D248" s="5">
        <f>COUNTIFS(Entradas!$A$2:$A$3372,L248,Entradas!$AD$2:$AD$3372,"agenda",Entradas!$P$2:$P$3372,"completado")</f>
        <v>0</v>
      </c>
      <c r="E248" s="5">
        <f>COUNTIFS(Entradas!$A$2:$A$3372,L248,Entradas!$AD$2:$AD$3372,"agenda",Entradas!$F$2:$F$3372,"interna")</f>
        <v>0</v>
      </c>
      <c r="F248" s="5">
        <f>COUNTIFS(Entradas!$A$2:$A$3372,L248,Entradas!$AD$2:$AD$3372,"agenda",Entradas!$F$2:$F$3372,"abierta a la comunidad")</f>
        <v>0</v>
      </c>
      <c r="G248" s="5">
        <f>COUNTIFS(Entradas!$A$2:$A$3372,L248,Entradas!$AD$2:$AD$3372,"agenda",Entradas!$E$2:$E$3372,"1")</f>
        <v>0</v>
      </c>
      <c r="H248" s="5">
        <f>COUNTIFS(Entradas!$A$2:$A$3372,L248,Entradas!$AD$2:$AD$3372,"agenda",Entradas!$E$2:$E$3372,"2")</f>
        <v>0</v>
      </c>
      <c r="I248" s="5">
        <f>COUNTIFS(Entradas!$A$2:$A$3372,L248,Entradas!$AD$2:$AD$3372,"agenda",Entradas!$E$2:$E$3372,"3")</f>
        <v>0</v>
      </c>
      <c r="J248" s="5">
        <f>COUNTIFS(Entradas!$A$2:$A$3372,L248,Entradas!$AD$2:$AD$3372,"agenda",Entradas!$E$2:$E$3372,"4")</f>
        <v>0</v>
      </c>
      <c r="L248">
        <v>819</v>
      </c>
      <c r="M248" t="s">
        <v>16959</v>
      </c>
      <c r="N248" t="s">
        <v>16960</v>
      </c>
      <c r="O248" t="s">
        <v>16961</v>
      </c>
      <c r="P248" s="6">
        <v>42495.122789351852</v>
      </c>
      <c r="Q248">
        <v>0</v>
      </c>
      <c r="R248" t="s">
        <v>16959</v>
      </c>
      <c r="S248" t="s">
        <v>16959</v>
      </c>
      <c r="W248" t="s">
        <v>8703</v>
      </c>
      <c r="X248" t="s">
        <v>8704</v>
      </c>
      <c r="Y248" t="s">
        <v>8705</v>
      </c>
      <c r="Z248">
        <v>0</v>
      </c>
      <c r="AA248" t="s">
        <v>8703</v>
      </c>
      <c r="AB248" t="s">
        <v>8706</v>
      </c>
      <c r="AC248">
        <v>0</v>
      </c>
      <c r="AF248" t="s">
        <v>16962</v>
      </c>
      <c r="AG248" t="s">
        <v>8707</v>
      </c>
      <c r="AH248" t="s">
        <v>16963</v>
      </c>
      <c r="AU248" t="s">
        <v>1411</v>
      </c>
      <c r="AV248" t="s">
        <v>8709</v>
      </c>
      <c r="AX248">
        <v>11</v>
      </c>
      <c r="AY248" t="s">
        <v>8710</v>
      </c>
      <c r="BB248" t="s">
        <v>15129</v>
      </c>
      <c r="BC248" t="s">
        <v>8712</v>
      </c>
      <c r="BD248" t="s">
        <v>8780</v>
      </c>
      <c r="BE248" t="s">
        <v>8714</v>
      </c>
      <c r="BF248" t="s">
        <v>8715</v>
      </c>
      <c r="BG248">
        <v>1</v>
      </c>
      <c r="BH248" t="s">
        <v>8716</v>
      </c>
      <c r="BI248">
        <v>0</v>
      </c>
      <c r="BJ248" t="s">
        <v>8717</v>
      </c>
      <c r="BK248">
        <v>1</v>
      </c>
      <c r="BL248" s="2" t="s">
        <v>16964</v>
      </c>
      <c r="BM248" t="s">
        <v>8719</v>
      </c>
      <c r="BV248" t="s">
        <v>16965</v>
      </c>
      <c r="BW248" t="s">
        <v>8721</v>
      </c>
      <c r="BX248" t="s">
        <v>8823</v>
      </c>
      <c r="BY248" t="s">
        <v>8723</v>
      </c>
      <c r="BZ248" t="s">
        <v>8724</v>
      </c>
      <c r="CA248" t="s">
        <v>16966</v>
      </c>
      <c r="CB248" t="s">
        <v>8725</v>
      </c>
      <c r="CC248" t="s">
        <v>16967</v>
      </c>
      <c r="CD248" t="s">
        <v>8726</v>
      </c>
      <c r="CE248" t="s">
        <v>16959</v>
      </c>
      <c r="CF248" t="s">
        <v>8727</v>
      </c>
      <c r="CG248" t="s">
        <v>8899</v>
      </c>
      <c r="CH248" t="s">
        <v>8729</v>
      </c>
      <c r="CI248" t="s">
        <v>8900</v>
      </c>
      <c r="CJ248" t="s">
        <v>8731</v>
      </c>
      <c r="CK248">
        <v>0</v>
      </c>
      <c r="CL248" t="s">
        <v>8732</v>
      </c>
      <c r="CN248" t="s">
        <v>8733</v>
      </c>
    </row>
    <row r="249" spans="1:92" ht="15.75" customHeight="1" x14ac:dyDescent="0.3">
      <c r="A249" s="5">
        <f>COUNTIFS(Entradas!$A$2:$A$3372,L249,Entradas!$AD$2:$AD$3372,"noticias")</f>
        <v>0</v>
      </c>
      <c r="B249" s="5">
        <f>COUNTIFS(Entradas!$A$2:$A$3372,L249,Entradas!$AD$2:$AD$3372,"materiales")</f>
        <v>0</v>
      </c>
      <c r="C249" s="5">
        <f>COUNTIFS(Entradas!$A$2:$A$3372,L249,Entradas!$AD$2:$AD$3372,"agenda")</f>
        <v>0</v>
      </c>
      <c r="D249" s="5">
        <f>COUNTIFS(Entradas!$A$2:$A$3372,L249,Entradas!$AD$2:$AD$3372,"agenda",Entradas!$P$2:$P$3372,"completado")</f>
        <v>0</v>
      </c>
      <c r="E249" s="5">
        <f>COUNTIFS(Entradas!$A$2:$A$3372,L249,Entradas!$AD$2:$AD$3372,"agenda",Entradas!$F$2:$F$3372,"interna")</f>
        <v>0</v>
      </c>
      <c r="F249" s="5">
        <f>COUNTIFS(Entradas!$A$2:$A$3372,L249,Entradas!$AD$2:$AD$3372,"agenda",Entradas!$F$2:$F$3372,"abierta a la comunidad")</f>
        <v>0</v>
      </c>
      <c r="G249" s="5">
        <f>COUNTIFS(Entradas!$A$2:$A$3372,L249,Entradas!$AD$2:$AD$3372,"agenda",Entradas!$E$2:$E$3372,"1")</f>
        <v>0</v>
      </c>
      <c r="H249" s="5">
        <f>COUNTIFS(Entradas!$A$2:$A$3372,L249,Entradas!$AD$2:$AD$3372,"agenda",Entradas!$E$2:$E$3372,"2")</f>
        <v>0</v>
      </c>
      <c r="I249" s="5">
        <f>COUNTIFS(Entradas!$A$2:$A$3372,L249,Entradas!$AD$2:$AD$3372,"agenda",Entradas!$E$2:$E$3372,"3")</f>
        <v>0</v>
      </c>
      <c r="J249" s="5">
        <f>COUNTIFS(Entradas!$A$2:$A$3372,L249,Entradas!$AD$2:$AD$3372,"agenda",Entradas!$E$2:$E$3372,"4")</f>
        <v>0</v>
      </c>
      <c r="L249">
        <v>987</v>
      </c>
      <c r="M249" t="s">
        <v>13667</v>
      </c>
      <c r="N249" t="s">
        <v>13668</v>
      </c>
      <c r="O249" t="s">
        <v>13669</v>
      </c>
      <c r="P249" s="6">
        <v>42502.728518518517</v>
      </c>
      <c r="Q249">
        <v>0</v>
      </c>
      <c r="R249" t="s">
        <v>13667</v>
      </c>
      <c r="S249" t="s">
        <v>13667</v>
      </c>
      <c r="W249" t="s">
        <v>8703</v>
      </c>
      <c r="X249" t="s">
        <v>8704</v>
      </c>
      <c r="Y249" t="s">
        <v>8705</v>
      </c>
      <c r="Z249">
        <v>0</v>
      </c>
      <c r="AA249" t="s">
        <v>8703</v>
      </c>
      <c r="AB249" t="s">
        <v>8706</v>
      </c>
      <c r="AC249">
        <v>0</v>
      </c>
      <c r="AF249" t="s">
        <v>13670</v>
      </c>
      <c r="AG249" t="s">
        <v>8707</v>
      </c>
      <c r="AH249" t="s">
        <v>13671</v>
      </c>
      <c r="AO249" t="s">
        <v>13672</v>
      </c>
      <c r="AU249" t="s">
        <v>1450</v>
      </c>
      <c r="AV249" t="s">
        <v>8709</v>
      </c>
      <c r="AX249">
        <v>12</v>
      </c>
      <c r="AY249" t="s">
        <v>8710</v>
      </c>
      <c r="BB249" t="s">
        <v>11196</v>
      </c>
      <c r="BC249" t="s">
        <v>8712</v>
      </c>
      <c r="BD249" t="s">
        <v>9175</v>
      </c>
      <c r="BE249" t="s">
        <v>8714</v>
      </c>
      <c r="BF249" t="s">
        <v>8715</v>
      </c>
      <c r="BG249">
        <v>0</v>
      </c>
      <c r="BH249" t="s">
        <v>8716</v>
      </c>
      <c r="BI249">
        <v>1</v>
      </c>
      <c r="BJ249" t="s">
        <v>8717</v>
      </c>
      <c r="BK249">
        <v>1</v>
      </c>
      <c r="BL249" s="2" t="s">
        <v>13673</v>
      </c>
      <c r="BM249" t="s">
        <v>8719</v>
      </c>
      <c r="BV249" t="s">
        <v>13674</v>
      </c>
      <c r="BW249" t="s">
        <v>8721</v>
      </c>
      <c r="BX249" t="s">
        <v>8823</v>
      </c>
      <c r="BY249" t="s">
        <v>8723</v>
      </c>
      <c r="BZ249" t="s">
        <v>8724</v>
      </c>
      <c r="CA249" t="s">
        <v>13675</v>
      </c>
      <c r="CB249" t="s">
        <v>8725</v>
      </c>
      <c r="CC249">
        <v>612227629</v>
      </c>
      <c r="CD249" t="s">
        <v>8726</v>
      </c>
      <c r="CE249" t="s">
        <v>13676</v>
      </c>
      <c r="CF249" t="s">
        <v>8727</v>
      </c>
      <c r="CG249" t="s">
        <v>8899</v>
      </c>
      <c r="CH249" t="s">
        <v>8729</v>
      </c>
      <c r="CI249" t="s">
        <v>13677</v>
      </c>
      <c r="CJ249" t="s">
        <v>8731</v>
      </c>
      <c r="CK249" t="s">
        <v>1905</v>
      </c>
      <c r="CL249" t="s">
        <v>8732</v>
      </c>
      <c r="CM249" t="s">
        <v>13678</v>
      </c>
      <c r="CN249" t="s">
        <v>8733</v>
      </c>
    </row>
    <row r="250" spans="1:92" ht="15.75" customHeight="1" x14ac:dyDescent="0.3">
      <c r="A250" s="5">
        <f>COUNTIFS(Entradas!$A$2:$A$3372,L250,Entradas!$AD$2:$AD$3372,"noticias")</f>
        <v>0</v>
      </c>
      <c r="B250" s="5">
        <f>COUNTIFS(Entradas!$A$2:$A$3372,L250,Entradas!$AD$2:$AD$3372,"materiales")</f>
        <v>0</v>
      </c>
      <c r="C250" s="5">
        <f>COUNTIFS(Entradas!$A$2:$A$3372,L250,Entradas!$AD$2:$AD$3372,"agenda")</f>
        <v>0</v>
      </c>
      <c r="D250" s="5">
        <f>COUNTIFS(Entradas!$A$2:$A$3372,L250,Entradas!$AD$2:$AD$3372,"agenda",Entradas!$P$2:$P$3372,"completado")</f>
        <v>0</v>
      </c>
      <c r="E250" s="5">
        <f>COUNTIFS(Entradas!$A$2:$A$3372,L250,Entradas!$AD$2:$AD$3372,"agenda",Entradas!$F$2:$F$3372,"interna")</f>
        <v>0</v>
      </c>
      <c r="F250" s="5">
        <f>COUNTIFS(Entradas!$A$2:$A$3372,L250,Entradas!$AD$2:$AD$3372,"agenda",Entradas!$F$2:$F$3372,"abierta a la comunidad")</f>
        <v>0</v>
      </c>
      <c r="G250" s="5">
        <f>COUNTIFS(Entradas!$A$2:$A$3372,L250,Entradas!$AD$2:$AD$3372,"agenda",Entradas!$E$2:$E$3372,"1")</f>
        <v>0</v>
      </c>
      <c r="H250" s="5">
        <f>COUNTIFS(Entradas!$A$2:$A$3372,L250,Entradas!$AD$2:$AD$3372,"agenda",Entradas!$E$2:$E$3372,"2")</f>
        <v>0</v>
      </c>
      <c r="I250" s="5">
        <f>COUNTIFS(Entradas!$A$2:$A$3372,L250,Entradas!$AD$2:$AD$3372,"agenda",Entradas!$E$2:$E$3372,"3")</f>
        <v>0</v>
      </c>
      <c r="J250" s="5">
        <f>COUNTIFS(Entradas!$A$2:$A$3372,L250,Entradas!$AD$2:$AD$3372,"agenda",Entradas!$E$2:$E$3372,"4")</f>
        <v>0</v>
      </c>
      <c r="L250">
        <v>620</v>
      </c>
      <c r="M250" t="s">
        <v>19254</v>
      </c>
      <c r="N250" t="s">
        <v>19255</v>
      </c>
      <c r="O250" t="s">
        <v>19256</v>
      </c>
      <c r="P250" s="6">
        <v>42482.819120370368</v>
      </c>
      <c r="Q250">
        <v>0</v>
      </c>
      <c r="R250" t="s">
        <v>19254</v>
      </c>
      <c r="S250" t="s">
        <v>19254</v>
      </c>
      <c r="W250" t="s">
        <v>8703</v>
      </c>
      <c r="X250" t="s">
        <v>8704</v>
      </c>
      <c r="Y250" t="s">
        <v>8705</v>
      </c>
      <c r="Z250">
        <v>0</v>
      </c>
      <c r="AA250" t="s">
        <v>8703</v>
      </c>
      <c r="AB250" t="s">
        <v>8706</v>
      </c>
      <c r="AC250">
        <v>0</v>
      </c>
      <c r="AF250" t="s">
        <v>19257</v>
      </c>
      <c r="AG250" t="s">
        <v>8707</v>
      </c>
      <c r="AH250" t="s">
        <v>19258</v>
      </c>
      <c r="AI250" t="s">
        <v>19259</v>
      </c>
      <c r="AU250" t="s">
        <v>1450</v>
      </c>
      <c r="AV250" t="s">
        <v>8709</v>
      </c>
      <c r="AX250">
        <v>12</v>
      </c>
      <c r="AY250" t="s">
        <v>8710</v>
      </c>
      <c r="BB250" t="s">
        <v>8907</v>
      </c>
      <c r="BC250" t="s">
        <v>8712</v>
      </c>
      <c r="BD250" t="s">
        <v>8920</v>
      </c>
      <c r="BE250" t="s">
        <v>8714</v>
      </c>
      <c r="BF250" t="s">
        <v>8715</v>
      </c>
      <c r="BG250">
        <v>0</v>
      </c>
      <c r="BH250" t="s">
        <v>8716</v>
      </c>
      <c r="BI250">
        <v>1</v>
      </c>
      <c r="BJ250" t="s">
        <v>8717</v>
      </c>
      <c r="BK250">
        <v>0</v>
      </c>
      <c r="BM250" t="s">
        <v>8719</v>
      </c>
      <c r="BV250">
        <v>8455</v>
      </c>
      <c r="BW250" t="s">
        <v>8721</v>
      </c>
      <c r="BX250" t="s">
        <v>8823</v>
      </c>
      <c r="BY250" t="s">
        <v>8723</v>
      </c>
      <c r="BZ250" t="s">
        <v>8724</v>
      </c>
      <c r="CA250" t="s">
        <v>19260</v>
      </c>
      <c r="CB250" t="s">
        <v>8725</v>
      </c>
      <c r="CC250">
        <v>2292700</v>
      </c>
      <c r="CD250" t="s">
        <v>8726</v>
      </c>
      <c r="CE250" t="s">
        <v>19261</v>
      </c>
      <c r="CF250" t="s">
        <v>8727</v>
      </c>
      <c r="CG250" t="s">
        <v>8728</v>
      </c>
      <c r="CH250" t="s">
        <v>8729</v>
      </c>
      <c r="CI250" t="s">
        <v>15098</v>
      </c>
      <c r="CJ250" t="s">
        <v>8731</v>
      </c>
      <c r="CK250" t="s">
        <v>9459</v>
      </c>
      <c r="CL250" t="s">
        <v>8732</v>
      </c>
      <c r="CM250" t="s">
        <v>19262</v>
      </c>
      <c r="CN250" t="s">
        <v>8733</v>
      </c>
    </row>
    <row r="251" spans="1:92" ht="15.75" customHeight="1" x14ac:dyDescent="0.3">
      <c r="A251" s="5">
        <f>COUNTIFS(Entradas!$A$2:$A$3372,L251,Entradas!$AD$2:$AD$3372,"noticias")</f>
        <v>0</v>
      </c>
      <c r="B251" s="5">
        <f>COUNTIFS(Entradas!$A$2:$A$3372,L251,Entradas!$AD$2:$AD$3372,"materiales")</f>
        <v>0</v>
      </c>
      <c r="C251" s="5">
        <f>COUNTIFS(Entradas!$A$2:$A$3372,L251,Entradas!$AD$2:$AD$3372,"agenda")</f>
        <v>0</v>
      </c>
      <c r="D251" s="5">
        <f>COUNTIFS(Entradas!$A$2:$A$3372,L251,Entradas!$AD$2:$AD$3372,"agenda",Entradas!$P$2:$P$3372,"completado")</f>
        <v>0</v>
      </c>
      <c r="E251" s="5">
        <f>COUNTIFS(Entradas!$A$2:$A$3372,L251,Entradas!$AD$2:$AD$3372,"agenda",Entradas!$F$2:$F$3372,"interna")</f>
        <v>0</v>
      </c>
      <c r="F251" s="5">
        <f>COUNTIFS(Entradas!$A$2:$A$3372,L251,Entradas!$AD$2:$AD$3372,"agenda",Entradas!$F$2:$F$3372,"abierta a la comunidad")</f>
        <v>0</v>
      </c>
      <c r="G251" s="5">
        <f>COUNTIFS(Entradas!$A$2:$A$3372,L251,Entradas!$AD$2:$AD$3372,"agenda",Entradas!$E$2:$E$3372,"1")</f>
        <v>0</v>
      </c>
      <c r="H251" s="5">
        <f>COUNTIFS(Entradas!$A$2:$A$3372,L251,Entradas!$AD$2:$AD$3372,"agenda",Entradas!$E$2:$E$3372,"2")</f>
        <v>0</v>
      </c>
      <c r="I251" s="5">
        <f>COUNTIFS(Entradas!$A$2:$A$3372,L251,Entradas!$AD$2:$AD$3372,"agenda",Entradas!$E$2:$E$3372,"3")</f>
        <v>0</v>
      </c>
      <c r="J251" s="5">
        <f>COUNTIFS(Entradas!$A$2:$A$3372,L251,Entradas!$AD$2:$AD$3372,"agenda",Entradas!$E$2:$E$3372,"4")</f>
        <v>0</v>
      </c>
      <c r="L251">
        <v>454</v>
      </c>
      <c r="M251" t="s">
        <v>8868</v>
      </c>
      <c r="N251" t="s">
        <v>8869</v>
      </c>
      <c r="O251" t="s">
        <v>8870</v>
      </c>
      <c r="P251" s="6">
        <v>42474.641192129631</v>
      </c>
      <c r="Q251">
        <v>0</v>
      </c>
      <c r="R251" t="s">
        <v>8868</v>
      </c>
      <c r="S251" t="s">
        <v>8868</v>
      </c>
      <c r="W251" t="s">
        <v>8703</v>
      </c>
      <c r="X251" t="s">
        <v>8704</v>
      </c>
      <c r="Y251" t="s">
        <v>8705</v>
      </c>
      <c r="Z251">
        <v>0</v>
      </c>
      <c r="AA251" t="s">
        <v>8703</v>
      </c>
      <c r="AB251" t="s">
        <v>8706</v>
      </c>
      <c r="AC251">
        <v>0</v>
      </c>
      <c r="AF251" t="s">
        <v>8871</v>
      </c>
      <c r="AG251" t="s">
        <v>8707</v>
      </c>
      <c r="AH251" t="s">
        <v>8872</v>
      </c>
      <c r="AI251" t="s">
        <v>8873</v>
      </c>
      <c r="AU251" t="s">
        <v>307</v>
      </c>
      <c r="AV251" t="s">
        <v>8709</v>
      </c>
      <c r="AX251">
        <v>13</v>
      </c>
      <c r="AY251" t="s">
        <v>8710</v>
      </c>
      <c r="BB251" t="s">
        <v>8874</v>
      </c>
      <c r="BC251" t="s">
        <v>8712</v>
      </c>
      <c r="BD251" t="s">
        <v>8875</v>
      </c>
      <c r="BE251" t="s">
        <v>8714</v>
      </c>
      <c r="BF251" t="s">
        <v>8715</v>
      </c>
      <c r="BG251">
        <v>1</v>
      </c>
      <c r="BH251" t="s">
        <v>8716</v>
      </c>
      <c r="BI251">
        <v>1</v>
      </c>
      <c r="BJ251" t="s">
        <v>8717</v>
      </c>
      <c r="BK251">
        <v>1</v>
      </c>
      <c r="BM251" t="s">
        <v>8719</v>
      </c>
      <c r="BV251">
        <v>13442</v>
      </c>
      <c r="BW251" t="s">
        <v>8721</v>
      </c>
      <c r="BX251" t="s">
        <v>8823</v>
      </c>
      <c r="BY251" t="s">
        <v>8723</v>
      </c>
      <c r="BZ251" t="s">
        <v>8724</v>
      </c>
      <c r="CA251" t="s">
        <v>8876</v>
      </c>
      <c r="CB251" t="s">
        <v>8725</v>
      </c>
      <c r="CC251">
        <v>226890143</v>
      </c>
      <c r="CD251" t="s">
        <v>8726</v>
      </c>
      <c r="CE251" t="s">
        <v>8877</v>
      </c>
      <c r="CF251" t="s">
        <v>8727</v>
      </c>
      <c r="CG251" t="s">
        <v>8825</v>
      </c>
      <c r="CH251" t="s">
        <v>8729</v>
      </c>
      <c r="CI251" t="s">
        <v>8826</v>
      </c>
      <c r="CJ251" t="s">
        <v>8731</v>
      </c>
      <c r="CK251" t="s">
        <v>342</v>
      </c>
      <c r="CL251" t="s">
        <v>8732</v>
      </c>
      <c r="CM251" t="s">
        <v>8878</v>
      </c>
      <c r="CN251" t="s">
        <v>8733</v>
      </c>
    </row>
    <row r="252" spans="1:92" ht="15.75" customHeight="1" x14ac:dyDescent="0.3">
      <c r="A252" s="5">
        <f>COUNTIFS(Entradas!$A$2:$A$3372,L252,Entradas!$AD$2:$AD$3372,"noticias")</f>
        <v>1</v>
      </c>
      <c r="B252" s="5">
        <f>COUNTIFS(Entradas!$A$2:$A$3372,L252,Entradas!$AD$2:$AD$3372,"materiales")</f>
        <v>0</v>
      </c>
      <c r="C252" s="5">
        <f>COUNTIFS(Entradas!$A$2:$A$3372,L252,Entradas!$AD$2:$AD$3372,"agenda")</f>
        <v>2</v>
      </c>
      <c r="D252" s="5">
        <f>COUNTIFS(Entradas!$A$2:$A$3372,L252,Entradas!$AD$2:$AD$3372,"agenda",Entradas!$P$2:$P$3372,"completado")</f>
        <v>2</v>
      </c>
      <c r="E252" s="5">
        <f>COUNTIFS(Entradas!$A$2:$A$3372,L252,Entradas!$AD$2:$AD$3372,"agenda",Entradas!$F$2:$F$3372,"interna")</f>
        <v>2</v>
      </c>
      <c r="F252" s="5">
        <f>COUNTIFS(Entradas!$A$2:$A$3372,L252,Entradas!$AD$2:$AD$3372,"agenda",Entradas!$F$2:$F$3372,"abierta a la comunidad")</f>
        <v>0</v>
      </c>
      <c r="G252" s="5">
        <f>COUNTIFS(Entradas!$A$2:$A$3372,L252,Entradas!$AD$2:$AD$3372,"agenda",Entradas!$E$2:$E$3372,"1")</f>
        <v>0</v>
      </c>
      <c r="H252" s="5">
        <f>COUNTIFS(Entradas!$A$2:$A$3372,L252,Entradas!$AD$2:$AD$3372,"agenda",Entradas!$E$2:$E$3372,"2")</f>
        <v>0</v>
      </c>
      <c r="I252" s="5">
        <f>COUNTIFS(Entradas!$A$2:$A$3372,L252,Entradas!$AD$2:$AD$3372,"agenda",Entradas!$E$2:$E$3372,"3")</f>
        <v>0</v>
      </c>
      <c r="J252" s="5">
        <f>COUNTIFS(Entradas!$A$2:$A$3372,L252,Entradas!$AD$2:$AD$3372,"agenda",Entradas!$E$2:$E$3372,"4")</f>
        <v>2</v>
      </c>
      <c r="L252">
        <v>1005</v>
      </c>
      <c r="M252" t="s">
        <v>8912</v>
      </c>
      <c r="N252" t="s">
        <v>8913</v>
      </c>
      <c r="O252" t="s">
        <v>8914</v>
      </c>
      <c r="P252" s="6">
        <v>42503.495092592595</v>
      </c>
      <c r="Q252">
        <v>0</v>
      </c>
      <c r="R252" t="s">
        <v>8912</v>
      </c>
      <c r="S252" t="s">
        <v>8912</v>
      </c>
      <c r="W252" t="s">
        <v>8703</v>
      </c>
      <c r="X252" t="s">
        <v>8704</v>
      </c>
      <c r="Y252" t="s">
        <v>8705</v>
      </c>
      <c r="Z252">
        <v>0</v>
      </c>
      <c r="AA252" t="s">
        <v>8703</v>
      </c>
      <c r="AB252" t="s">
        <v>8706</v>
      </c>
      <c r="AC252">
        <v>0</v>
      </c>
      <c r="AF252" t="s">
        <v>8915</v>
      </c>
      <c r="AG252" t="s">
        <v>8707</v>
      </c>
      <c r="AH252" t="s">
        <v>8916</v>
      </c>
      <c r="AI252" t="s">
        <v>8917</v>
      </c>
      <c r="AO252" t="s">
        <v>8918</v>
      </c>
      <c r="AU252" t="s">
        <v>1018</v>
      </c>
      <c r="AV252" t="s">
        <v>8709</v>
      </c>
      <c r="AX252">
        <v>13</v>
      </c>
      <c r="AY252" t="s">
        <v>8710</v>
      </c>
      <c r="BB252" t="s">
        <v>8919</v>
      </c>
      <c r="BC252" t="s">
        <v>8712</v>
      </c>
      <c r="BD252" t="s">
        <v>8920</v>
      </c>
      <c r="BE252" t="s">
        <v>8714</v>
      </c>
      <c r="BF252" t="s">
        <v>8715</v>
      </c>
      <c r="BG252">
        <v>1</v>
      </c>
      <c r="BH252" t="s">
        <v>8716</v>
      </c>
      <c r="BI252">
        <v>0</v>
      </c>
      <c r="BJ252" t="s">
        <v>8717</v>
      </c>
      <c r="BK252">
        <v>0</v>
      </c>
      <c r="BL252" s="2" t="s">
        <v>8921</v>
      </c>
      <c r="BM252" t="s">
        <v>8719</v>
      </c>
      <c r="BV252" t="s">
        <v>8922</v>
      </c>
      <c r="BW252" t="s">
        <v>8721</v>
      </c>
      <c r="BX252" t="s">
        <v>8823</v>
      </c>
      <c r="BY252" t="s">
        <v>8723</v>
      </c>
      <c r="BZ252" t="s">
        <v>8724</v>
      </c>
      <c r="CB252" t="s">
        <v>8725</v>
      </c>
      <c r="CC252">
        <v>222853103</v>
      </c>
      <c r="CD252" t="s">
        <v>8726</v>
      </c>
      <c r="CE252" t="s">
        <v>8923</v>
      </c>
      <c r="CF252" t="s">
        <v>8727</v>
      </c>
      <c r="CG252" t="s">
        <v>8825</v>
      </c>
      <c r="CH252" t="s">
        <v>8729</v>
      </c>
      <c r="CI252" t="s">
        <v>8924</v>
      </c>
      <c r="CJ252" t="s">
        <v>8731</v>
      </c>
      <c r="CK252">
        <v>0</v>
      </c>
      <c r="CL252" t="s">
        <v>8732</v>
      </c>
      <c r="CN252" t="s">
        <v>8733</v>
      </c>
    </row>
    <row r="253" spans="1:92" ht="15.75" customHeight="1" x14ac:dyDescent="0.3">
      <c r="A253" s="5">
        <f>COUNTIFS(Entradas!$A$2:$A$3372,L253,Entradas!$AD$2:$AD$3372,"noticias")</f>
        <v>0</v>
      </c>
      <c r="B253" s="5">
        <f>COUNTIFS(Entradas!$A$2:$A$3372,L253,Entradas!$AD$2:$AD$3372,"materiales")</f>
        <v>0</v>
      </c>
      <c r="C253" s="5">
        <f>COUNTIFS(Entradas!$A$2:$A$3372,L253,Entradas!$AD$2:$AD$3372,"agenda")</f>
        <v>4</v>
      </c>
      <c r="D253" s="5">
        <f>COUNTIFS(Entradas!$A$2:$A$3372,L253,Entradas!$AD$2:$AD$3372,"agenda",Entradas!$P$2:$P$3372,"completado")</f>
        <v>0</v>
      </c>
      <c r="E253" s="5">
        <f>COUNTIFS(Entradas!$A$2:$A$3372,L253,Entradas!$AD$2:$AD$3372,"agenda",Entradas!$F$2:$F$3372,"interna")</f>
        <v>4</v>
      </c>
      <c r="F253" s="5">
        <f>COUNTIFS(Entradas!$A$2:$A$3372,L253,Entradas!$AD$2:$AD$3372,"agenda",Entradas!$F$2:$F$3372,"abierta a la comunidad")</f>
        <v>0</v>
      </c>
      <c r="G253" s="5">
        <f>COUNTIFS(Entradas!$A$2:$A$3372,L253,Entradas!$AD$2:$AD$3372,"agenda",Entradas!$E$2:$E$3372,"1")</f>
        <v>1</v>
      </c>
      <c r="H253" s="5">
        <f>COUNTIFS(Entradas!$A$2:$A$3372,L253,Entradas!$AD$2:$AD$3372,"agenda",Entradas!$E$2:$E$3372,"2")</f>
        <v>0</v>
      </c>
      <c r="I253" s="5">
        <f>COUNTIFS(Entradas!$A$2:$A$3372,L253,Entradas!$AD$2:$AD$3372,"agenda",Entradas!$E$2:$E$3372,"3")</f>
        <v>0</v>
      </c>
      <c r="J253" s="5">
        <f>COUNTIFS(Entradas!$A$2:$A$3372,L253,Entradas!$AD$2:$AD$3372,"agenda",Entradas!$E$2:$E$3372,"4")</f>
        <v>3</v>
      </c>
      <c r="L253">
        <v>73</v>
      </c>
      <c r="M253" t="s">
        <v>8966</v>
      </c>
      <c r="N253" t="s">
        <v>8967</v>
      </c>
      <c r="O253" t="s">
        <v>8968</v>
      </c>
      <c r="P253" s="6">
        <v>42450.934745370374</v>
      </c>
      <c r="Q253">
        <v>0</v>
      </c>
      <c r="R253" t="s">
        <v>8966</v>
      </c>
      <c r="S253" t="s">
        <v>8966</v>
      </c>
      <c r="W253" t="s">
        <v>8703</v>
      </c>
      <c r="X253" t="s">
        <v>8704</v>
      </c>
      <c r="Y253" t="s">
        <v>8705</v>
      </c>
      <c r="Z253">
        <v>0</v>
      </c>
      <c r="AA253" t="s">
        <v>8703</v>
      </c>
      <c r="AB253" t="s">
        <v>8706</v>
      </c>
      <c r="AC253">
        <v>0</v>
      </c>
      <c r="AF253" t="s">
        <v>4971</v>
      </c>
      <c r="AG253" t="s">
        <v>8707</v>
      </c>
      <c r="AH253" t="s">
        <v>4972</v>
      </c>
      <c r="AI253" t="s">
        <v>8969</v>
      </c>
      <c r="AU253" t="s">
        <v>307</v>
      </c>
      <c r="AV253" t="s">
        <v>8709</v>
      </c>
      <c r="AX253">
        <v>13</v>
      </c>
      <c r="AY253" t="s">
        <v>8710</v>
      </c>
      <c r="BB253" t="s">
        <v>8970</v>
      </c>
      <c r="BC253" t="s">
        <v>8712</v>
      </c>
      <c r="BD253" t="s">
        <v>8780</v>
      </c>
      <c r="BE253" t="s">
        <v>8714</v>
      </c>
      <c r="BF253" t="s">
        <v>8715</v>
      </c>
      <c r="BG253">
        <v>1</v>
      </c>
      <c r="BH253" t="s">
        <v>8716</v>
      </c>
      <c r="BI253">
        <v>1</v>
      </c>
      <c r="BJ253" t="s">
        <v>8717</v>
      </c>
      <c r="BK253">
        <v>1</v>
      </c>
      <c r="BL253" t="s">
        <v>8971</v>
      </c>
      <c r="BM253" t="s">
        <v>8719</v>
      </c>
      <c r="BV253" t="s">
        <v>8972</v>
      </c>
      <c r="BW253" t="s">
        <v>8721</v>
      </c>
      <c r="BX253" t="s">
        <v>8823</v>
      </c>
      <c r="BY253" t="s">
        <v>8723</v>
      </c>
      <c r="BZ253" t="s">
        <v>8724</v>
      </c>
      <c r="CA253" t="s">
        <v>8973</v>
      </c>
      <c r="CB253" t="s">
        <v>8725</v>
      </c>
      <c r="CC253" t="s">
        <v>8974</v>
      </c>
      <c r="CD253" t="s">
        <v>8726</v>
      </c>
      <c r="CE253" t="s">
        <v>8966</v>
      </c>
      <c r="CF253" t="s">
        <v>8727</v>
      </c>
      <c r="CG253" t="s">
        <v>8825</v>
      </c>
      <c r="CH253" t="s">
        <v>8729</v>
      </c>
      <c r="CI253" t="s">
        <v>8975</v>
      </c>
      <c r="CJ253" t="s">
        <v>8731</v>
      </c>
      <c r="CK253" t="s">
        <v>342</v>
      </c>
      <c r="CL253" t="s">
        <v>8732</v>
      </c>
      <c r="CM253" t="s">
        <v>8976</v>
      </c>
      <c r="CN253" t="s">
        <v>8733</v>
      </c>
    </row>
    <row r="254" spans="1:92" ht="15.75" customHeight="1" x14ac:dyDescent="0.3">
      <c r="A254" s="5">
        <f>COUNTIFS(Entradas!$A$2:$A$3372,L254,Entradas!$AD$2:$AD$3372,"noticias")</f>
        <v>0</v>
      </c>
      <c r="B254" s="5">
        <f>COUNTIFS(Entradas!$A$2:$A$3372,L254,Entradas!$AD$2:$AD$3372,"materiales")</f>
        <v>0</v>
      </c>
      <c r="C254" s="5">
        <f>COUNTIFS(Entradas!$A$2:$A$3372,L254,Entradas!$AD$2:$AD$3372,"agenda")</f>
        <v>0</v>
      </c>
      <c r="D254" s="5">
        <f>COUNTIFS(Entradas!$A$2:$A$3372,L254,Entradas!$AD$2:$AD$3372,"agenda",Entradas!$P$2:$P$3372,"completado")</f>
        <v>0</v>
      </c>
      <c r="E254" s="5">
        <f>COUNTIFS(Entradas!$A$2:$A$3372,L254,Entradas!$AD$2:$AD$3372,"agenda",Entradas!$F$2:$F$3372,"interna")</f>
        <v>0</v>
      </c>
      <c r="F254" s="5">
        <f>COUNTIFS(Entradas!$A$2:$A$3372,L254,Entradas!$AD$2:$AD$3372,"agenda",Entradas!$F$2:$F$3372,"abierta a la comunidad")</f>
        <v>0</v>
      </c>
      <c r="G254" s="5">
        <f>COUNTIFS(Entradas!$A$2:$A$3372,L254,Entradas!$AD$2:$AD$3372,"agenda",Entradas!$E$2:$E$3372,"1")</f>
        <v>0</v>
      </c>
      <c r="H254" s="5">
        <f>COUNTIFS(Entradas!$A$2:$A$3372,L254,Entradas!$AD$2:$AD$3372,"agenda",Entradas!$E$2:$E$3372,"2")</f>
        <v>0</v>
      </c>
      <c r="I254" s="5">
        <f>COUNTIFS(Entradas!$A$2:$A$3372,L254,Entradas!$AD$2:$AD$3372,"agenda",Entradas!$E$2:$E$3372,"3")</f>
        <v>0</v>
      </c>
      <c r="J254" s="5">
        <f>COUNTIFS(Entradas!$A$2:$A$3372,L254,Entradas!$AD$2:$AD$3372,"agenda",Entradas!$E$2:$E$3372,"4")</f>
        <v>0</v>
      </c>
      <c r="L254">
        <v>1406</v>
      </c>
      <c r="M254" t="s">
        <v>9094</v>
      </c>
      <c r="N254" t="s">
        <v>9095</v>
      </c>
      <c r="O254" t="s">
        <v>9096</v>
      </c>
      <c r="P254" s="6">
        <v>42514.824745370373</v>
      </c>
      <c r="Q254">
        <v>0</v>
      </c>
      <c r="R254" t="s">
        <v>9094</v>
      </c>
      <c r="S254" t="s">
        <v>9094</v>
      </c>
      <c r="W254" t="s">
        <v>8703</v>
      </c>
      <c r="X254" t="s">
        <v>8704</v>
      </c>
      <c r="Y254" t="s">
        <v>8705</v>
      </c>
      <c r="Z254">
        <v>0</v>
      </c>
      <c r="AA254" t="s">
        <v>8703</v>
      </c>
      <c r="AB254" t="s">
        <v>8706</v>
      </c>
      <c r="AC254">
        <v>0</v>
      </c>
      <c r="AF254" t="s">
        <v>9097</v>
      </c>
      <c r="AG254" t="s">
        <v>8707</v>
      </c>
      <c r="AH254" t="s">
        <v>9098</v>
      </c>
      <c r="AO254" t="s">
        <v>9099</v>
      </c>
      <c r="AU254" t="s">
        <v>132</v>
      </c>
      <c r="AV254" t="s">
        <v>8709</v>
      </c>
      <c r="AX254">
        <v>13</v>
      </c>
      <c r="AY254" t="s">
        <v>8710</v>
      </c>
      <c r="BB254" t="s">
        <v>9100</v>
      </c>
      <c r="BC254" t="s">
        <v>8712</v>
      </c>
      <c r="BD254" t="s">
        <v>9013</v>
      </c>
      <c r="BE254" t="s">
        <v>8714</v>
      </c>
      <c r="BF254" t="s">
        <v>8715</v>
      </c>
      <c r="BG254">
        <v>0</v>
      </c>
      <c r="BH254" t="s">
        <v>8716</v>
      </c>
      <c r="BI254">
        <v>0</v>
      </c>
      <c r="BJ254" t="s">
        <v>8717</v>
      </c>
      <c r="BK254">
        <v>1</v>
      </c>
      <c r="BL254" s="2" t="s">
        <v>9101</v>
      </c>
      <c r="BM254" t="s">
        <v>8719</v>
      </c>
      <c r="BV254" t="s">
        <v>9102</v>
      </c>
      <c r="BW254" t="s">
        <v>8721</v>
      </c>
      <c r="BX254" t="s">
        <v>8823</v>
      </c>
      <c r="BY254" t="s">
        <v>8723</v>
      </c>
      <c r="BZ254" t="s">
        <v>8724</v>
      </c>
      <c r="CB254" t="s">
        <v>8725</v>
      </c>
      <c r="CC254">
        <v>984061788</v>
      </c>
      <c r="CD254" t="s">
        <v>8726</v>
      </c>
      <c r="CE254" t="s">
        <v>9103</v>
      </c>
      <c r="CF254" t="s">
        <v>8727</v>
      </c>
      <c r="CG254" t="s">
        <v>8899</v>
      </c>
      <c r="CH254" t="s">
        <v>8729</v>
      </c>
      <c r="CI254" t="s">
        <v>9104</v>
      </c>
      <c r="CJ254" t="s">
        <v>8731</v>
      </c>
      <c r="CK254" t="s">
        <v>8786</v>
      </c>
      <c r="CL254" t="s">
        <v>8732</v>
      </c>
      <c r="CM254" t="s">
        <v>9105</v>
      </c>
      <c r="CN254" t="s">
        <v>8733</v>
      </c>
    </row>
    <row r="255" spans="1:92" ht="15.75" customHeight="1" x14ac:dyDescent="0.3">
      <c r="A255" s="5">
        <f>COUNTIFS(Entradas!$A$2:$A$3372,L255,Entradas!$AD$2:$AD$3372,"noticias")</f>
        <v>0</v>
      </c>
      <c r="B255" s="5">
        <f>COUNTIFS(Entradas!$A$2:$A$3372,L255,Entradas!$AD$2:$AD$3372,"materiales")</f>
        <v>0</v>
      </c>
      <c r="C255" s="5">
        <f>COUNTIFS(Entradas!$A$2:$A$3372,L255,Entradas!$AD$2:$AD$3372,"agenda")</f>
        <v>12</v>
      </c>
      <c r="D255" s="5">
        <f>COUNTIFS(Entradas!$A$2:$A$3372,L255,Entradas!$AD$2:$AD$3372,"agenda",Entradas!$P$2:$P$3372,"completado")</f>
        <v>8</v>
      </c>
      <c r="E255" s="5">
        <f>COUNTIFS(Entradas!$A$2:$A$3372,L255,Entradas!$AD$2:$AD$3372,"agenda",Entradas!$F$2:$F$3372,"interna")</f>
        <v>12</v>
      </c>
      <c r="F255" s="5">
        <f>COUNTIFS(Entradas!$A$2:$A$3372,L255,Entradas!$AD$2:$AD$3372,"agenda",Entradas!$F$2:$F$3372,"abierta a la comunidad")</f>
        <v>0</v>
      </c>
      <c r="G255" s="5">
        <f>COUNTIFS(Entradas!$A$2:$A$3372,L255,Entradas!$AD$2:$AD$3372,"agenda",Entradas!$E$2:$E$3372,"1")</f>
        <v>8</v>
      </c>
      <c r="H255" s="5">
        <f>COUNTIFS(Entradas!$A$2:$A$3372,L255,Entradas!$AD$2:$AD$3372,"agenda",Entradas!$E$2:$E$3372,"2")</f>
        <v>1</v>
      </c>
      <c r="I255" s="5">
        <f>COUNTIFS(Entradas!$A$2:$A$3372,L255,Entradas!$AD$2:$AD$3372,"agenda",Entradas!$E$2:$E$3372,"3")</f>
        <v>0</v>
      </c>
      <c r="J255" s="5">
        <f>COUNTIFS(Entradas!$A$2:$A$3372,L255,Entradas!$AD$2:$AD$3372,"agenda",Entradas!$E$2:$E$3372,"4")</f>
        <v>3</v>
      </c>
      <c r="L255">
        <v>1216</v>
      </c>
      <c r="M255" t="s">
        <v>9106</v>
      </c>
      <c r="N255" t="s">
        <v>9107</v>
      </c>
      <c r="O255" t="s">
        <v>9108</v>
      </c>
      <c r="P255" s="6">
        <v>42509.82</v>
      </c>
      <c r="Q255">
        <v>0</v>
      </c>
      <c r="R255" t="s">
        <v>9106</v>
      </c>
      <c r="S255" t="s">
        <v>9106</v>
      </c>
      <c r="W255" t="s">
        <v>8703</v>
      </c>
      <c r="X255" t="s">
        <v>8704</v>
      </c>
      <c r="Y255" t="s">
        <v>8705</v>
      </c>
      <c r="Z255">
        <v>0</v>
      </c>
      <c r="AA255" t="s">
        <v>8703</v>
      </c>
      <c r="AB255" t="s">
        <v>8706</v>
      </c>
      <c r="AC255">
        <v>0</v>
      </c>
      <c r="AF255" t="s">
        <v>9109</v>
      </c>
      <c r="AG255" t="s">
        <v>8707</v>
      </c>
      <c r="AH255" t="s">
        <v>7572</v>
      </c>
      <c r="AI255" t="s">
        <v>9110</v>
      </c>
      <c r="AO255" t="s">
        <v>9111</v>
      </c>
      <c r="AU255" t="s">
        <v>800</v>
      </c>
      <c r="AV255" t="s">
        <v>8709</v>
      </c>
      <c r="AX255">
        <v>13</v>
      </c>
      <c r="AY255" t="s">
        <v>8710</v>
      </c>
      <c r="BB255" t="s">
        <v>9112</v>
      </c>
      <c r="BC255" t="s">
        <v>8712</v>
      </c>
      <c r="BD255" t="s">
        <v>8713</v>
      </c>
      <c r="BE255" t="s">
        <v>8714</v>
      </c>
      <c r="BF255" t="s">
        <v>8715</v>
      </c>
      <c r="BG255">
        <v>1</v>
      </c>
      <c r="BH255" t="s">
        <v>8716</v>
      </c>
      <c r="BI255">
        <v>0</v>
      </c>
      <c r="BJ255" t="s">
        <v>8717</v>
      </c>
      <c r="BK255">
        <v>0</v>
      </c>
      <c r="BM255" t="s">
        <v>8719</v>
      </c>
      <c r="BV255">
        <v>8854</v>
      </c>
      <c r="BW255" t="s">
        <v>8721</v>
      </c>
      <c r="BX255" t="s">
        <v>8823</v>
      </c>
      <c r="BY255" t="s">
        <v>8723</v>
      </c>
      <c r="BZ255" t="s">
        <v>8724</v>
      </c>
      <c r="CA255" t="s">
        <v>9113</v>
      </c>
      <c r="CB255" t="s">
        <v>8725</v>
      </c>
      <c r="CC255">
        <v>2060599</v>
      </c>
      <c r="CD255" t="s">
        <v>8726</v>
      </c>
      <c r="CE255" t="s">
        <v>9114</v>
      </c>
      <c r="CF255" t="s">
        <v>8727</v>
      </c>
      <c r="CG255" t="s">
        <v>8825</v>
      </c>
      <c r="CH255" t="s">
        <v>8729</v>
      </c>
      <c r="CJ255" t="s">
        <v>8731</v>
      </c>
      <c r="CK255">
        <v>0</v>
      </c>
      <c r="CL255" t="s">
        <v>8732</v>
      </c>
      <c r="CN255" t="s">
        <v>8733</v>
      </c>
    </row>
    <row r="256" spans="1:92" ht="15.75" customHeight="1" x14ac:dyDescent="0.3">
      <c r="A256" s="5">
        <f>COUNTIFS(Entradas!$A$2:$A$3372,L256,Entradas!$AD$2:$AD$3372,"noticias")</f>
        <v>0</v>
      </c>
      <c r="B256" s="5">
        <f>COUNTIFS(Entradas!$A$2:$A$3372,L256,Entradas!$AD$2:$AD$3372,"materiales")</f>
        <v>0</v>
      </c>
      <c r="C256" s="5">
        <f>COUNTIFS(Entradas!$A$2:$A$3372,L256,Entradas!$AD$2:$AD$3372,"agenda")</f>
        <v>0</v>
      </c>
      <c r="D256" s="5">
        <f>COUNTIFS(Entradas!$A$2:$A$3372,L256,Entradas!$AD$2:$AD$3372,"agenda",Entradas!$P$2:$P$3372,"completado")</f>
        <v>0</v>
      </c>
      <c r="E256" s="5">
        <f>COUNTIFS(Entradas!$A$2:$A$3372,L256,Entradas!$AD$2:$AD$3372,"agenda",Entradas!$F$2:$F$3372,"interna")</f>
        <v>0</v>
      </c>
      <c r="F256" s="5">
        <f>COUNTIFS(Entradas!$A$2:$A$3372,L256,Entradas!$AD$2:$AD$3372,"agenda",Entradas!$F$2:$F$3372,"abierta a la comunidad")</f>
        <v>0</v>
      </c>
      <c r="G256" s="5">
        <f>COUNTIFS(Entradas!$A$2:$A$3372,L256,Entradas!$AD$2:$AD$3372,"agenda",Entradas!$E$2:$E$3372,"1")</f>
        <v>0</v>
      </c>
      <c r="H256" s="5">
        <f>COUNTIFS(Entradas!$A$2:$A$3372,L256,Entradas!$AD$2:$AD$3372,"agenda",Entradas!$E$2:$E$3372,"2")</f>
        <v>0</v>
      </c>
      <c r="I256" s="5">
        <f>COUNTIFS(Entradas!$A$2:$A$3372,L256,Entradas!$AD$2:$AD$3372,"agenda",Entradas!$E$2:$E$3372,"3")</f>
        <v>0</v>
      </c>
      <c r="J256" s="5">
        <f>COUNTIFS(Entradas!$A$2:$A$3372,L256,Entradas!$AD$2:$AD$3372,"agenda",Entradas!$E$2:$E$3372,"4")</f>
        <v>0</v>
      </c>
      <c r="L256">
        <v>413</v>
      </c>
      <c r="M256" t="s">
        <v>9155</v>
      </c>
      <c r="N256" t="s">
        <v>9156</v>
      </c>
      <c r="O256" t="s">
        <v>9157</v>
      </c>
      <c r="P256" s="6">
        <v>42472.802777777775</v>
      </c>
      <c r="Q256">
        <v>0</v>
      </c>
      <c r="R256" t="s">
        <v>9155</v>
      </c>
      <c r="S256" t="s">
        <v>9155</v>
      </c>
      <c r="W256" t="s">
        <v>8703</v>
      </c>
      <c r="X256" t="s">
        <v>8704</v>
      </c>
      <c r="Y256" t="s">
        <v>8705</v>
      </c>
      <c r="Z256">
        <v>0</v>
      </c>
      <c r="AA256" t="s">
        <v>8703</v>
      </c>
      <c r="AB256" t="s">
        <v>8706</v>
      </c>
      <c r="AC256">
        <v>0</v>
      </c>
      <c r="AF256" t="s">
        <v>9158</v>
      </c>
      <c r="AG256" t="s">
        <v>8707</v>
      </c>
      <c r="AH256" t="s">
        <v>9159</v>
      </c>
      <c r="AU256" t="s">
        <v>132</v>
      </c>
      <c r="AV256" t="s">
        <v>8709</v>
      </c>
      <c r="AX256">
        <v>13</v>
      </c>
      <c r="AY256" t="s">
        <v>8710</v>
      </c>
      <c r="BB256" t="s">
        <v>9160</v>
      </c>
      <c r="BC256" t="s">
        <v>8712</v>
      </c>
      <c r="BD256" t="s">
        <v>8713</v>
      </c>
      <c r="BE256" t="s">
        <v>8714</v>
      </c>
      <c r="BF256" t="s">
        <v>8715</v>
      </c>
      <c r="BG256">
        <v>0</v>
      </c>
      <c r="BH256" t="s">
        <v>8716</v>
      </c>
      <c r="BI256">
        <v>1</v>
      </c>
      <c r="BJ256" t="s">
        <v>8717</v>
      </c>
      <c r="BK256">
        <v>1</v>
      </c>
      <c r="BL256" s="2" t="s">
        <v>9161</v>
      </c>
      <c r="BM256" t="s">
        <v>8719</v>
      </c>
      <c r="BV256" t="s">
        <v>9162</v>
      </c>
      <c r="BW256" t="s">
        <v>8721</v>
      </c>
      <c r="BX256" t="s">
        <v>8823</v>
      </c>
      <c r="BY256" t="s">
        <v>8723</v>
      </c>
      <c r="BZ256" t="s">
        <v>8724</v>
      </c>
      <c r="CA256" t="s">
        <v>9163</v>
      </c>
      <c r="CB256" t="s">
        <v>8725</v>
      </c>
      <c r="CC256">
        <v>222679610</v>
      </c>
      <c r="CD256" t="s">
        <v>8726</v>
      </c>
      <c r="CE256" t="s">
        <v>9164</v>
      </c>
      <c r="CF256" t="s">
        <v>8727</v>
      </c>
      <c r="CG256" t="s">
        <v>8786</v>
      </c>
      <c r="CH256" t="s">
        <v>8729</v>
      </c>
      <c r="CI256" t="s">
        <v>9165</v>
      </c>
      <c r="CJ256" t="s">
        <v>8731</v>
      </c>
      <c r="CK256" t="s">
        <v>1905</v>
      </c>
      <c r="CL256" t="s">
        <v>8732</v>
      </c>
      <c r="CM256" t="s">
        <v>9166</v>
      </c>
      <c r="CN256" t="s">
        <v>8733</v>
      </c>
    </row>
    <row r="257" spans="1:92" ht="15.75" customHeight="1" x14ac:dyDescent="0.3">
      <c r="A257" s="5">
        <f>COUNTIFS(Entradas!$A$2:$A$3372,L257,Entradas!$AD$2:$AD$3372,"noticias")</f>
        <v>0</v>
      </c>
      <c r="B257" s="5">
        <f>COUNTIFS(Entradas!$A$2:$A$3372,L257,Entradas!$AD$2:$AD$3372,"materiales")</f>
        <v>0</v>
      </c>
      <c r="C257" s="5">
        <f>COUNTIFS(Entradas!$A$2:$A$3372,L257,Entradas!$AD$2:$AD$3372,"agenda")</f>
        <v>0</v>
      </c>
      <c r="D257" s="5">
        <f>COUNTIFS(Entradas!$A$2:$A$3372,L257,Entradas!$AD$2:$AD$3372,"agenda",Entradas!$P$2:$P$3372,"completado")</f>
        <v>0</v>
      </c>
      <c r="E257" s="5">
        <f>COUNTIFS(Entradas!$A$2:$A$3372,L257,Entradas!$AD$2:$AD$3372,"agenda",Entradas!$F$2:$F$3372,"interna")</f>
        <v>0</v>
      </c>
      <c r="F257" s="5">
        <f>COUNTIFS(Entradas!$A$2:$A$3372,L257,Entradas!$AD$2:$AD$3372,"agenda",Entradas!$F$2:$F$3372,"abierta a la comunidad")</f>
        <v>0</v>
      </c>
      <c r="G257" s="5">
        <f>COUNTIFS(Entradas!$A$2:$A$3372,L257,Entradas!$AD$2:$AD$3372,"agenda",Entradas!$E$2:$E$3372,"1")</f>
        <v>0</v>
      </c>
      <c r="H257" s="5">
        <f>COUNTIFS(Entradas!$A$2:$A$3372,L257,Entradas!$AD$2:$AD$3372,"agenda",Entradas!$E$2:$E$3372,"2")</f>
        <v>0</v>
      </c>
      <c r="I257" s="5">
        <f>COUNTIFS(Entradas!$A$2:$A$3372,L257,Entradas!$AD$2:$AD$3372,"agenda",Entradas!$E$2:$E$3372,"3")</f>
        <v>0</v>
      </c>
      <c r="J257" s="5">
        <f>COUNTIFS(Entradas!$A$2:$A$3372,L257,Entradas!$AD$2:$AD$3372,"agenda",Entradas!$E$2:$E$3372,"4")</f>
        <v>0</v>
      </c>
      <c r="L257">
        <v>369</v>
      </c>
      <c r="M257" t="s">
        <v>9167</v>
      </c>
      <c r="N257" t="s">
        <v>9168</v>
      </c>
      <c r="O257" t="s">
        <v>9169</v>
      </c>
      <c r="P257" s="6">
        <v>42471.666342592594</v>
      </c>
      <c r="Q257">
        <v>0</v>
      </c>
      <c r="R257" t="s">
        <v>9167</v>
      </c>
      <c r="S257" t="s">
        <v>9167</v>
      </c>
      <c r="W257" t="s">
        <v>8703</v>
      </c>
      <c r="X257" t="s">
        <v>8704</v>
      </c>
      <c r="Y257" t="s">
        <v>8705</v>
      </c>
      <c r="Z257">
        <v>0</v>
      </c>
      <c r="AA257" t="s">
        <v>8703</v>
      </c>
      <c r="AB257" t="s">
        <v>8706</v>
      </c>
      <c r="AC257">
        <v>0</v>
      </c>
      <c r="AF257" t="s">
        <v>9170</v>
      </c>
      <c r="AG257" t="s">
        <v>8707</v>
      </c>
      <c r="AH257" t="s">
        <v>9171</v>
      </c>
      <c r="AO257" t="s">
        <v>9172</v>
      </c>
      <c r="AU257" t="s">
        <v>9173</v>
      </c>
      <c r="AV257" t="s">
        <v>8709</v>
      </c>
      <c r="AX257">
        <v>13</v>
      </c>
      <c r="AY257" t="s">
        <v>8710</v>
      </c>
      <c r="BB257" t="s">
        <v>9174</v>
      </c>
      <c r="BC257" t="s">
        <v>8712</v>
      </c>
      <c r="BD257" t="s">
        <v>9175</v>
      </c>
      <c r="BE257" t="s">
        <v>8714</v>
      </c>
      <c r="BF257" t="s">
        <v>8715</v>
      </c>
      <c r="BG257">
        <v>0</v>
      </c>
      <c r="BH257" t="s">
        <v>8716</v>
      </c>
      <c r="BI257">
        <v>1</v>
      </c>
      <c r="BJ257" t="s">
        <v>8717</v>
      </c>
      <c r="BK257">
        <v>1</v>
      </c>
      <c r="BL257" s="2" t="s">
        <v>9176</v>
      </c>
      <c r="BM257" t="s">
        <v>8719</v>
      </c>
      <c r="BV257" t="s">
        <v>9177</v>
      </c>
      <c r="BW257" t="s">
        <v>8721</v>
      </c>
      <c r="BX257" t="s">
        <v>8823</v>
      </c>
      <c r="BY257" t="s">
        <v>8723</v>
      </c>
      <c r="BZ257" t="s">
        <v>8724</v>
      </c>
      <c r="CA257" t="s">
        <v>9178</v>
      </c>
      <c r="CB257" t="s">
        <v>8725</v>
      </c>
      <c r="CC257">
        <v>228112202</v>
      </c>
      <c r="CD257" t="s">
        <v>8726</v>
      </c>
      <c r="CE257" t="s">
        <v>9167</v>
      </c>
      <c r="CF257" t="s">
        <v>8727</v>
      </c>
      <c r="CG257" t="s">
        <v>8825</v>
      </c>
      <c r="CH257" t="s">
        <v>8729</v>
      </c>
      <c r="CI257" t="s">
        <v>9179</v>
      </c>
      <c r="CJ257" t="s">
        <v>8731</v>
      </c>
      <c r="CK257" t="s">
        <v>342</v>
      </c>
      <c r="CL257" t="s">
        <v>8732</v>
      </c>
      <c r="CM257" t="s">
        <v>9180</v>
      </c>
      <c r="CN257" t="s">
        <v>8733</v>
      </c>
    </row>
    <row r="258" spans="1:92" ht="15.75" customHeight="1" x14ac:dyDescent="0.3">
      <c r="A258" s="5">
        <f>COUNTIFS(Entradas!$A$2:$A$3372,L258,Entradas!$AD$2:$AD$3372,"noticias")</f>
        <v>0</v>
      </c>
      <c r="B258" s="5">
        <f>COUNTIFS(Entradas!$A$2:$A$3372,L258,Entradas!$AD$2:$AD$3372,"materiales")</f>
        <v>0</v>
      </c>
      <c r="C258" s="5">
        <f>COUNTIFS(Entradas!$A$2:$A$3372,L258,Entradas!$AD$2:$AD$3372,"agenda")</f>
        <v>0</v>
      </c>
      <c r="D258" s="5">
        <f>COUNTIFS(Entradas!$A$2:$A$3372,L258,Entradas!$AD$2:$AD$3372,"agenda",Entradas!$P$2:$P$3372,"completado")</f>
        <v>0</v>
      </c>
      <c r="E258" s="5">
        <f>COUNTIFS(Entradas!$A$2:$A$3372,L258,Entradas!$AD$2:$AD$3372,"agenda",Entradas!$F$2:$F$3372,"interna")</f>
        <v>0</v>
      </c>
      <c r="F258" s="5">
        <f>COUNTIFS(Entradas!$A$2:$A$3372,L258,Entradas!$AD$2:$AD$3372,"agenda",Entradas!$F$2:$F$3372,"abierta a la comunidad")</f>
        <v>0</v>
      </c>
      <c r="G258" s="5">
        <f>COUNTIFS(Entradas!$A$2:$A$3372,L258,Entradas!$AD$2:$AD$3372,"agenda",Entradas!$E$2:$E$3372,"1")</f>
        <v>0</v>
      </c>
      <c r="H258" s="5">
        <f>COUNTIFS(Entradas!$A$2:$A$3372,L258,Entradas!$AD$2:$AD$3372,"agenda",Entradas!$E$2:$E$3372,"2")</f>
        <v>0</v>
      </c>
      <c r="I258" s="5">
        <f>COUNTIFS(Entradas!$A$2:$A$3372,L258,Entradas!$AD$2:$AD$3372,"agenda",Entradas!$E$2:$E$3372,"3")</f>
        <v>0</v>
      </c>
      <c r="J258" s="5">
        <f>COUNTIFS(Entradas!$A$2:$A$3372,L258,Entradas!$AD$2:$AD$3372,"agenda",Entradas!$E$2:$E$3372,"4")</f>
        <v>0</v>
      </c>
      <c r="L258">
        <v>857</v>
      </c>
      <c r="M258" t="s">
        <v>9429</v>
      </c>
      <c r="N258" t="s">
        <v>9430</v>
      </c>
      <c r="O258" t="s">
        <v>9431</v>
      </c>
      <c r="P258" s="6">
        <v>42495.838703703703</v>
      </c>
      <c r="Q258">
        <v>0</v>
      </c>
      <c r="R258" t="s">
        <v>9429</v>
      </c>
      <c r="S258" t="s">
        <v>9429</v>
      </c>
      <c r="W258" t="s">
        <v>8703</v>
      </c>
      <c r="X258" t="s">
        <v>8704</v>
      </c>
      <c r="Y258" t="s">
        <v>8705</v>
      </c>
      <c r="Z258">
        <v>0</v>
      </c>
      <c r="AA258" t="s">
        <v>8703</v>
      </c>
      <c r="AB258" t="s">
        <v>8706</v>
      </c>
      <c r="AC258">
        <v>0</v>
      </c>
      <c r="AF258" t="s">
        <v>9432</v>
      </c>
      <c r="AG258" t="s">
        <v>8707</v>
      </c>
      <c r="AH258" t="s">
        <v>9433</v>
      </c>
      <c r="AI258" t="s">
        <v>9434</v>
      </c>
      <c r="AU258" t="s">
        <v>560</v>
      </c>
      <c r="AV258" t="s">
        <v>8709</v>
      </c>
      <c r="AX258">
        <v>13</v>
      </c>
      <c r="AY258" t="s">
        <v>8710</v>
      </c>
      <c r="BB258" t="s">
        <v>9435</v>
      </c>
      <c r="BC258" t="s">
        <v>8712</v>
      </c>
      <c r="BD258" t="s">
        <v>8875</v>
      </c>
      <c r="BE258" t="s">
        <v>8714</v>
      </c>
      <c r="BF258" t="s">
        <v>8715</v>
      </c>
      <c r="BG258">
        <v>0</v>
      </c>
      <c r="BH258" t="s">
        <v>8716</v>
      </c>
      <c r="BI258">
        <v>0</v>
      </c>
      <c r="BJ258" t="s">
        <v>8717</v>
      </c>
      <c r="BK258">
        <v>1</v>
      </c>
      <c r="BL258" s="2" t="s">
        <v>9436</v>
      </c>
      <c r="BM258" t="s">
        <v>8719</v>
      </c>
      <c r="BV258">
        <v>25368</v>
      </c>
      <c r="BW258" t="s">
        <v>8721</v>
      </c>
      <c r="BX258" t="s">
        <v>8823</v>
      </c>
      <c r="BY258" t="s">
        <v>8723</v>
      </c>
      <c r="BZ258" t="s">
        <v>8724</v>
      </c>
      <c r="CA258" t="s">
        <v>9437</v>
      </c>
      <c r="CB258" t="s">
        <v>8725</v>
      </c>
      <c r="CC258">
        <v>225140400</v>
      </c>
      <c r="CD258" t="s">
        <v>8726</v>
      </c>
      <c r="CE258" t="s">
        <v>9438</v>
      </c>
      <c r="CF258" t="s">
        <v>8727</v>
      </c>
      <c r="CG258" t="s">
        <v>8825</v>
      </c>
      <c r="CH258" t="s">
        <v>8729</v>
      </c>
      <c r="CI258" t="s">
        <v>9439</v>
      </c>
      <c r="CJ258" t="s">
        <v>8731</v>
      </c>
      <c r="CK258" t="s">
        <v>342</v>
      </c>
      <c r="CL258" t="s">
        <v>8732</v>
      </c>
      <c r="CM258" t="s">
        <v>9193</v>
      </c>
      <c r="CN258" t="s">
        <v>8733</v>
      </c>
    </row>
    <row r="259" spans="1:92" ht="15.75" customHeight="1" x14ac:dyDescent="0.3">
      <c r="A259" s="5">
        <f>COUNTIFS(Entradas!$A$2:$A$3372,L259,Entradas!$AD$2:$AD$3372,"noticias")</f>
        <v>0</v>
      </c>
      <c r="B259" s="5">
        <f>COUNTIFS(Entradas!$A$2:$A$3372,L259,Entradas!$AD$2:$AD$3372,"materiales")</f>
        <v>0</v>
      </c>
      <c r="C259" s="5">
        <f>COUNTIFS(Entradas!$A$2:$A$3372,L259,Entradas!$AD$2:$AD$3372,"agenda")</f>
        <v>0</v>
      </c>
      <c r="D259" s="5">
        <f>COUNTIFS(Entradas!$A$2:$A$3372,L259,Entradas!$AD$2:$AD$3372,"agenda",Entradas!$P$2:$P$3372,"completado")</f>
        <v>0</v>
      </c>
      <c r="E259" s="5">
        <f>COUNTIFS(Entradas!$A$2:$A$3372,L259,Entradas!$AD$2:$AD$3372,"agenda",Entradas!$F$2:$F$3372,"interna")</f>
        <v>0</v>
      </c>
      <c r="F259" s="5">
        <f>COUNTIFS(Entradas!$A$2:$A$3372,L259,Entradas!$AD$2:$AD$3372,"agenda",Entradas!$F$2:$F$3372,"abierta a la comunidad")</f>
        <v>0</v>
      </c>
      <c r="G259" s="5">
        <f>COUNTIFS(Entradas!$A$2:$A$3372,L259,Entradas!$AD$2:$AD$3372,"agenda",Entradas!$E$2:$E$3372,"1")</f>
        <v>0</v>
      </c>
      <c r="H259" s="5">
        <f>COUNTIFS(Entradas!$A$2:$A$3372,L259,Entradas!$AD$2:$AD$3372,"agenda",Entradas!$E$2:$E$3372,"2")</f>
        <v>0</v>
      </c>
      <c r="I259" s="5">
        <f>COUNTIFS(Entradas!$A$2:$A$3372,L259,Entradas!$AD$2:$AD$3372,"agenda",Entradas!$E$2:$E$3372,"3")</f>
        <v>0</v>
      </c>
      <c r="J259" s="5">
        <f>COUNTIFS(Entradas!$A$2:$A$3372,L259,Entradas!$AD$2:$AD$3372,"agenda",Entradas!$E$2:$E$3372,"4")</f>
        <v>0</v>
      </c>
      <c r="L259">
        <v>667</v>
      </c>
      <c r="M259" t="s">
        <v>9440</v>
      </c>
      <c r="N259" t="s">
        <v>9441</v>
      </c>
      <c r="O259" t="s">
        <v>9442</v>
      </c>
      <c r="P259" s="6">
        <v>42486.677025462966</v>
      </c>
      <c r="Q259">
        <v>0</v>
      </c>
      <c r="R259" t="s">
        <v>9440</v>
      </c>
      <c r="S259" t="s">
        <v>9440</v>
      </c>
      <c r="W259" t="s">
        <v>8703</v>
      </c>
      <c r="X259" t="s">
        <v>8704</v>
      </c>
      <c r="Y259" t="s">
        <v>8705</v>
      </c>
      <c r="Z259">
        <v>0</v>
      </c>
      <c r="AA259" t="s">
        <v>8703</v>
      </c>
      <c r="AB259" t="s">
        <v>8706</v>
      </c>
      <c r="AC259">
        <v>0</v>
      </c>
      <c r="AF259" t="s">
        <v>9443</v>
      </c>
      <c r="AG259" t="s">
        <v>8707</v>
      </c>
      <c r="AH259" t="s">
        <v>9444</v>
      </c>
      <c r="AU259" t="s">
        <v>9445</v>
      </c>
      <c r="AV259" t="s">
        <v>8709</v>
      </c>
      <c r="AX259">
        <v>13</v>
      </c>
      <c r="AY259" t="s">
        <v>8710</v>
      </c>
      <c r="BB259" t="s">
        <v>9446</v>
      </c>
      <c r="BC259" t="s">
        <v>8712</v>
      </c>
      <c r="BD259" t="s">
        <v>9175</v>
      </c>
      <c r="BE259" t="s">
        <v>8714</v>
      </c>
      <c r="BF259" t="s">
        <v>8715</v>
      </c>
      <c r="BG259">
        <v>1</v>
      </c>
      <c r="BH259" t="s">
        <v>8716</v>
      </c>
      <c r="BI259">
        <v>0</v>
      </c>
      <c r="BJ259" t="s">
        <v>8717</v>
      </c>
      <c r="BK259">
        <v>1</v>
      </c>
      <c r="BL259" t="s">
        <v>9447</v>
      </c>
      <c r="BM259" t="s">
        <v>8719</v>
      </c>
      <c r="BV259" t="s">
        <v>9448</v>
      </c>
      <c r="BW259" t="s">
        <v>8721</v>
      </c>
      <c r="BX259" t="s">
        <v>8823</v>
      </c>
      <c r="BY259" t="s">
        <v>8723</v>
      </c>
      <c r="BZ259" t="s">
        <v>8724</v>
      </c>
      <c r="CA259" t="s">
        <v>9449</v>
      </c>
      <c r="CB259" t="s">
        <v>8725</v>
      </c>
      <c r="CC259">
        <v>25571552</v>
      </c>
      <c r="CD259" t="s">
        <v>8726</v>
      </c>
      <c r="CE259" t="s">
        <v>9450</v>
      </c>
      <c r="CF259" t="s">
        <v>8727</v>
      </c>
      <c r="CG259" t="s">
        <v>8899</v>
      </c>
      <c r="CH259" t="s">
        <v>8729</v>
      </c>
      <c r="CI259" t="s">
        <v>9451</v>
      </c>
      <c r="CJ259" t="s">
        <v>8731</v>
      </c>
      <c r="CK259">
        <v>0</v>
      </c>
      <c r="CL259" t="s">
        <v>8732</v>
      </c>
      <c r="CN259" t="s">
        <v>8733</v>
      </c>
    </row>
    <row r="260" spans="1:92" ht="15.75" customHeight="1" x14ac:dyDescent="0.3">
      <c r="A260" s="5">
        <f>COUNTIFS(Entradas!$A$2:$A$3372,L260,Entradas!$AD$2:$AD$3372,"noticias")</f>
        <v>0</v>
      </c>
      <c r="B260" s="5">
        <f>COUNTIFS(Entradas!$A$2:$A$3372,L260,Entradas!$AD$2:$AD$3372,"materiales")</f>
        <v>0</v>
      </c>
      <c r="C260" s="5">
        <f>COUNTIFS(Entradas!$A$2:$A$3372,L260,Entradas!$AD$2:$AD$3372,"agenda")</f>
        <v>0</v>
      </c>
      <c r="D260" s="5">
        <f>COUNTIFS(Entradas!$A$2:$A$3372,L260,Entradas!$AD$2:$AD$3372,"agenda",Entradas!$P$2:$P$3372,"completado")</f>
        <v>0</v>
      </c>
      <c r="E260" s="5">
        <f>COUNTIFS(Entradas!$A$2:$A$3372,L260,Entradas!$AD$2:$AD$3372,"agenda",Entradas!$F$2:$F$3372,"interna")</f>
        <v>0</v>
      </c>
      <c r="F260" s="5">
        <f>COUNTIFS(Entradas!$A$2:$A$3372,L260,Entradas!$AD$2:$AD$3372,"agenda",Entradas!$F$2:$F$3372,"abierta a la comunidad")</f>
        <v>0</v>
      </c>
      <c r="G260" s="5">
        <f>COUNTIFS(Entradas!$A$2:$A$3372,L260,Entradas!$AD$2:$AD$3372,"agenda",Entradas!$E$2:$E$3372,"1")</f>
        <v>0</v>
      </c>
      <c r="H260" s="5">
        <f>COUNTIFS(Entradas!$A$2:$A$3372,L260,Entradas!$AD$2:$AD$3372,"agenda",Entradas!$E$2:$E$3372,"2")</f>
        <v>0</v>
      </c>
      <c r="I260" s="5">
        <f>COUNTIFS(Entradas!$A$2:$A$3372,L260,Entradas!$AD$2:$AD$3372,"agenda",Entradas!$E$2:$E$3372,"3")</f>
        <v>0</v>
      </c>
      <c r="J260" s="5">
        <f>COUNTIFS(Entradas!$A$2:$A$3372,L260,Entradas!$AD$2:$AD$3372,"agenda",Entradas!$E$2:$E$3372,"4")</f>
        <v>0</v>
      </c>
      <c r="L260">
        <v>120</v>
      </c>
      <c r="M260" t="s">
        <v>9470</v>
      </c>
      <c r="N260" t="s">
        <v>9471</v>
      </c>
      <c r="O260" t="s">
        <v>9472</v>
      </c>
      <c r="P260" s="6">
        <v>42452.337175925924</v>
      </c>
      <c r="Q260">
        <v>0</v>
      </c>
      <c r="R260" t="s">
        <v>9470</v>
      </c>
      <c r="S260" t="s">
        <v>9470</v>
      </c>
      <c r="W260" t="s">
        <v>8703</v>
      </c>
      <c r="X260" t="s">
        <v>8704</v>
      </c>
      <c r="Y260" t="s">
        <v>8705</v>
      </c>
      <c r="Z260">
        <v>0</v>
      </c>
      <c r="AA260" t="s">
        <v>8703</v>
      </c>
      <c r="AB260" t="s">
        <v>8706</v>
      </c>
      <c r="AC260">
        <v>0</v>
      </c>
      <c r="AF260" t="s">
        <v>9473</v>
      </c>
      <c r="AG260" t="s">
        <v>8707</v>
      </c>
      <c r="AH260" t="s">
        <v>9474</v>
      </c>
      <c r="AI260" t="s">
        <v>9475</v>
      </c>
      <c r="AU260" t="s">
        <v>307</v>
      </c>
      <c r="AV260" t="s">
        <v>8709</v>
      </c>
      <c r="AX260">
        <v>13</v>
      </c>
      <c r="AY260" t="s">
        <v>8710</v>
      </c>
      <c r="BB260" t="s">
        <v>9476</v>
      </c>
      <c r="BC260" t="s">
        <v>8712</v>
      </c>
      <c r="BD260" t="s">
        <v>8875</v>
      </c>
      <c r="BE260" t="s">
        <v>8714</v>
      </c>
      <c r="BF260" t="s">
        <v>8715</v>
      </c>
      <c r="BG260">
        <v>0</v>
      </c>
      <c r="BH260" t="s">
        <v>8716</v>
      </c>
      <c r="BI260">
        <v>0</v>
      </c>
      <c r="BJ260" t="s">
        <v>8717</v>
      </c>
      <c r="BK260">
        <v>1</v>
      </c>
      <c r="BL260" t="s">
        <v>9477</v>
      </c>
      <c r="BM260" t="s">
        <v>8719</v>
      </c>
      <c r="BW260" t="s">
        <v>8721</v>
      </c>
      <c r="BX260" t="s">
        <v>8823</v>
      </c>
      <c r="BY260" t="s">
        <v>8723</v>
      </c>
      <c r="BZ260" t="s">
        <v>8724</v>
      </c>
      <c r="CA260" t="s">
        <v>9478</v>
      </c>
      <c r="CB260" t="s">
        <v>8725</v>
      </c>
      <c r="CC260">
        <v>94790990</v>
      </c>
      <c r="CD260" t="s">
        <v>8726</v>
      </c>
      <c r="CE260" t="s">
        <v>9470</v>
      </c>
      <c r="CF260" t="s">
        <v>8727</v>
      </c>
      <c r="CG260" t="s">
        <v>8825</v>
      </c>
      <c r="CH260" t="s">
        <v>8729</v>
      </c>
      <c r="CI260" t="s">
        <v>9479</v>
      </c>
      <c r="CJ260" t="s">
        <v>8731</v>
      </c>
      <c r="CK260">
        <v>0</v>
      </c>
      <c r="CL260" t="s">
        <v>8732</v>
      </c>
      <c r="CN260" t="s">
        <v>8733</v>
      </c>
    </row>
    <row r="261" spans="1:92" ht="15.75" customHeight="1" x14ac:dyDescent="0.3">
      <c r="A261" s="5">
        <f>COUNTIFS(Entradas!$A$2:$A$3372,L261,Entradas!$AD$2:$AD$3372,"noticias")</f>
        <v>0</v>
      </c>
      <c r="B261" s="5">
        <f>COUNTIFS(Entradas!$A$2:$A$3372,L261,Entradas!$AD$2:$AD$3372,"materiales")</f>
        <v>0</v>
      </c>
      <c r="C261" s="5">
        <f>COUNTIFS(Entradas!$A$2:$A$3372,L261,Entradas!$AD$2:$AD$3372,"agenda")</f>
        <v>0</v>
      </c>
      <c r="D261" s="5">
        <f>COUNTIFS(Entradas!$A$2:$A$3372,L261,Entradas!$AD$2:$AD$3372,"agenda",Entradas!$P$2:$P$3372,"completado")</f>
        <v>0</v>
      </c>
      <c r="E261" s="5">
        <f>COUNTIFS(Entradas!$A$2:$A$3372,L261,Entradas!$AD$2:$AD$3372,"agenda",Entradas!$F$2:$F$3372,"interna")</f>
        <v>0</v>
      </c>
      <c r="F261" s="5">
        <f>COUNTIFS(Entradas!$A$2:$A$3372,L261,Entradas!$AD$2:$AD$3372,"agenda",Entradas!$F$2:$F$3372,"abierta a la comunidad")</f>
        <v>0</v>
      </c>
      <c r="G261" s="5">
        <f>COUNTIFS(Entradas!$A$2:$A$3372,L261,Entradas!$AD$2:$AD$3372,"agenda",Entradas!$E$2:$E$3372,"1")</f>
        <v>0</v>
      </c>
      <c r="H261" s="5">
        <f>COUNTIFS(Entradas!$A$2:$A$3372,L261,Entradas!$AD$2:$AD$3372,"agenda",Entradas!$E$2:$E$3372,"2")</f>
        <v>0</v>
      </c>
      <c r="I261" s="5">
        <f>COUNTIFS(Entradas!$A$2:$A$3372,L261,Entradas!$AD$2:$AD$3372,"agenda",Entradas!$E$2:$E$3372,"3")</f>
        <v>0</v>
      </c>
      <c r="J261" s="5">
        <f>COUNTIFS(Entradas!$A$2:$A$3372,L261,Entradas!$AD$2:$AD$3372,"agenda",Entradas!$E$2:$E$3372,"4")</f>
        <v>0</v>
      </c>
      <c r="L261">
        <v>1057</v>
      </c>
      <c r="M261" t="s">
        <v>9545</v>
      </c>
      <c r="N261" t="s">
        <v>9546</v>
      </c>
      <c r="O261" t="s">
        <v>9547</v>
      </c>
      <c r="P261" s="6">
        <v>42506.659791666665</v>
      </c>
      <c r="Q261">
        <v>0</v>
      </c>
      <c r="R261" t="s">
        <v>9545</v>
      </c>
      <c r="S261" t="s">
        <v>9545</v>
      </c>
      <c r="W261" t="s">
        <v>8703</v>
      </c>
      <c r="X261" t="s">
        <v>8704</v>
      </c>
      <c r="Y261" t="s">
        <v>8705</v>
      </c>
      <c r="Z261">
        <v>0</v>
      </c>
      <c r="AA261" t="s">
        <v>8703</v>
      </c>
      <c r="AB261" t="s">
        <v>8706</v>
      </c>
      <c r="AC261">
        <v>0</v>
      </c>
      <c r="AF261" t="s">
        <v>9548</v>
      </c>
      <c r="AG261" t="s">
        <v>8707</v>
      </c>
      <c r="AH261" t="s">
        <v>9549</v>
      </c>
      <c r="AU261" t="s">
        <v>6353</v>
      </c>
      <c r="AV261" t="s">
        <v>8709</v>
      </c>
      <c r="AX261">
        <v>13</v>
      </c>
      <c r="AY261" t="s">
        <v>8710</v>
      </c>
      <c r="BB261" t="s">
        <v>9550</v>
      </c>
      <c r="BC261" t="s">
        <v>8712</v>
      </c>
      <c r="BD261" t="s">
        <v>9002</v>
      </c>
      <c r="BE261" t="s">
        <v>8714</v>
      </c>
      <c r="BF261" t="s">
        <v>8715</v>
      </c>
      <c r="BG261">
        <v>1</v>
      </c>
      <c r="BH261" t="s">
        <v>8716</v>
      </c>
      <c r="BI261">
        <v>0</v>
      </c>
      <c r="BJ261" t="s">
        <v>8717</v>
      </c>
      <c r="BK261">
        <v>1</v>
      </c>
      <c r="BL261" t="s">
        <v>9551</v>
      </c>
      <c r="BM261" t="s">
        <v>8719</v>
      </c>
      <c r="BV261" t="s">
        <v>9552</v>
      </c>
      <c r="BW261" t="s">
        <v>8721</v>
      </c>
      <c r="BX261" t="s">
        <v>8823</v>
      </c>
      <c r="BY261" t="s">
        <v>8723</v>
      </c>
      <c r="BZ261" t="s">
        <v>8724</v>
      </c>
      <c r="CB261" t="s">
        <v>8725</v>
      </c>
      <c r="CC261">
        <v>227858578</v>
      </c>
      <c r="CD261" t="s">
        <v>8726</v>
      </c>
      <c r="CF261" t="s">
        <v>8727</v>
      </c>
      <c r="CG261">
        <v>0</v>
      </c>
      <c r="CH261" t="s">
        <v>8729</v>
      </c>
      <c r="CJ261" t="s">
        <v>8731</v>
      </c>
      <c r="CK261">
        <v>0</v>
      </c>
      <c r="CL261" t="s">
        <v>8732</v>
      </c>
      <c r="CN261" t="s">
        <v>8733</v>
      </c>
    </row>
    <row r="262" spans="1:92" ht="15.75" customHeight="1" x14ac:dyDescent="0.3">
      <c r="A262" s="5">
        <f>COUNTIFS(Entradas!$A$2:$A$3372,L262,Entradas!$AD$2:$AD$3372,"noticias")</f>
        <v>0</v>
      </c>
      <c r="B262" s="5">
        <f>COUNTIFS(Entradas!$A$2:$A$3372,L262,Entradas!$AD$2:$AD$3372,"materiales")</f>
        <v>0</v>
      </c>
      <c r="C262" s="5">
        <f>COUNTIFS(Entradas!$A$2:$A$3372,L262,Entradas!$AD$2:$AD$3372,"agenda")</f>
        <v>0</v>
      </c>
      <c r="D262" s="5">
        <f>COUNTIFS(Entradas!$A$2:$A$3372,L262,Entradas!$AD$2:$AD$3372,"agenda",Entradas!$P$2:$P$3372,"completado")</f>
        <v>0</v>
      </c>
      <c r="E262" s="5">
        <f>COUNTIFS(Entradas!$A$2:$A$3372,L262,Entradas!$AD$2:$AD$3372,"agenda",Entradas!$F$2:$F$3372,"interna")</f>
        <v>0</v>
      </c>
      <c r="F262" s="5">
        <f>COUNTIFS(Entradas!$A$2:$A$3372,L262,Entradas!$AD$2:$AD$3372,"agenda",Entradas!$F$2:$F$3372,"abierta a la comunidad")</f>
        <v>0</v>
      </c>
      <c r="G262" s="5">
        <f>COUNTIFS(Entradas!$A$2:$A$3372,L262,Entradas!$AD$2:$AD$3372,"agenda",Entradas!$E$2:$E$3372,"1")</f>
        <v>0</v>
      </c>
      <c r="H262" s="5">
        <f>COUNTIFS(Entradas!$A$2:$A$3372,L262,Entradas!$AD$2:$AD$3372,"agenda",Entradas!$E$2:$E$3372,"2")</f>
        <v>0</v>
      </c>
      <c r="I262" s="5">
        <f>COUNTIFS(Entradas!$A$2:$A$3372,L262,Entradas!$AD$2:$AD$3372,"agenda",Entradas!$E$2:$E$3372,"3")</f>
        <v>0</v>
      </c>
      <c r="J262" s="5">
        <f>COUNTIFS(Entradas!$A$2:$A$3372,L262,Entradas!$AD$2:$AD$3372,"agenda",Entradas!$E$2:$E$3372,"4")</f>
        <v>0</v>
      </c>
      <c r="L262">
        <v>1426</v>
      </c>
      <c r="M262" t="s">
        <v>9607</v>
      </c>
      <c r="N262" t="s">
        <v>9608</v>
      </c>
      <c r="O262" t="s">
        <v>9609</v>
      </c>
      <c r="P262" s="6">
        <v>42515.089548611111</v>
      </c>
      <c r="Q262">
        <v>0</v>
      </c>
      <c r="R262" t="s">
        <v>9607</v>
      </c>
      <c r="S262" t="s">
        <v>9607</v>
      </c>
      <c r="W262" t="s">
        <v>8703</v>
      </c>
      <c r="X262" t="s">
        <v>8704</v>
      </c>
      <c r="Y262" t="s">
        <v>8705</v>
      </c>
      <c r="Z262">
        <v>0</v>
      </c>
      <c r="AA262" t="s">
        <v>8703</v>
      </c>
      <c r="AB262" t="s">
        <v>8706</v>
      </c>
      <c r="AC262">
        <v>0</v>
      </c>
      <c r="AF262" t="s">
        <v>9610</v>
      </c>
      <c r="AG262" t="s">
        <v>8707</v>
      </c>
      <c r="AH262" t="s">
        <v>9611</v>
      </c>
      <c r="AI262" t="s">
        <v>9612</v>
      </c>
      <c r="AU262" t="s">
        <v>9613</v>
      </c>
      <c r="AV262" t="s">
        <v>8709</v>
      </c>
      <c r="AX262">
        <v>13</v>
      </c>
      <c r="AY262" t="s">
        <v>8710</v>
      </c>
      <c r="BB262" t="s">
        <v>9614</v>
      </c>
      <c r="BC262" t="s">
        <v>8712</v>
      </c>
      <c r="BD262" t="s">
        <v>9175</v>
      </c>
      <c r="BE262" t="s">
        <v>8714</v>
      </c>
      <c r="BF262" t="s">
        <v>8715</v>
      </c>
      <c r="BG262">
        <v>0</v>
      </c>
      <c r="BH262" t="s">
        <v>8716</v>
      </c>
      <c r="BI262">
        <v>1</v>
      </c>
      <c r="BJ262" t="s">
        <v>8717</v>
      </c>
      <c r="BK262">
        <v>1</v>
      </c>
      <c r="BL262" t="s">
        <v>9615</v>
      </c>
      <c r="BM262" t="s">
        <v>8719</v>
      </c>
      <c r="BV262" t="s">
        <v>9616</v>
      </c>
      <c r="BW262" t="s">
        <v>8721</v>
      </c>
      <c r="BX262" t="s">
        <v>8823</v>
      </c>
      <c r="BY262" t="s">
        <v>8723</v>
      </c>
      <c r="BZ262" t="s">
        <v>8724</v>
      </c>
      <c r="CB262" t="s">
        <v>8725</v>
      </c>
      <c r="CC262" t="s">
        <v>9617</v>
      </c>
      <c r="CD262" t="s">
        <v>8726</v>
      </c>
      <c r="CE262" t="s">
        <v>9618</v>
      </c>
      <c r="CF262" t="s">
        <v>8727</v>
      </c>
      <c r="CG262" t="s">
        <v>8774</v>
      </c>
      <c r="CH262" t="s">
        <v>8729</v>
      </c>
      <c r="CI262" t="s">
        <v>9619</v>
      </c>
      <c r="CJ262" t="s">
        <v>8731</v>
      </c>
      <c r="CK262" t="s">
        <v>342</v>
      </c>
      <c r="CL262" t="s">
        <v>8732</v>
      </c>
      <c r="CM262" t="s">
        <v>9620</v>
      </c>
      <c r="CN262" t="s">
        <v>8733</v>
      </c>
    </row>
    <row r="263" spans="1:92" ht="15.75" customHeight="1" x14ac:dyDescent="0.3">
      <c r="A263" s="5">
        <f>COUNTIFS(Entradas!$A$2:$A$3372,L263,Entradas!$AD$2:$AD$3372,"noticias")</f>
        <v>0</v>
      </c>
      <c r="B263" s="5">
        <f>COUNTIFS(Entradas!$A$2:$A$3372,L263,Entradas!$AD$2:$AD$3372,"materiales")</f>
        <v>0</v>
      </c>
      <c r="C263" s="5">
        <f>COUNTIFS(Entradas!$A$2:$A$3372,L263,Entradas!$AD$2:$AD$3372,"agenda")</f>
        <v>0</v>
      </c>
      <c r="D263" s="5">
        <f>COUNTIFS(Entradas!$A$2:$A$3372,L263,Entradas!$AD$2:$AD$3372,"agenda",Entradas!$P$2:$P$3372,"completado")</f>
        <v>0</v>
      </c>
      <c r="E263" s="5">
        <f>COUNTIFS(Entradas!$A$2:$A$3372,L263,Entradas!$AD$2:$AD$3372,"agenda",Entradas!$F$2:$F$3372,"interna")</f>
        <v>0</v>
      </c>
      <c r="F263" s="5">
        <f>COUNTIFS(Entradas!$A$2:$A$3372,L263,Entradas!$AD$2:$AD$3372,"agenda",Entradas!$F$2:$F$3372,"abierta a la comunidad")</f>
        <v>0</v>
      </c>
      <c r="G263" s="5">
        <f>COUNTIFS(Entradas!$A$2:$A$3372,L263,Entradas!$AD$2:$AD$3372,"agenda",Entradas!$E$2:$E$3372,"1")</f>
        <v>0</v>
      </c>
      <c r="H263" s="5">
        <f>COUNTIFS(Entradas!$A$2:$A$3372,L263,Entradas!$AD$2:$AD$3372,"agenda",Entradas!$E$2:$E$3372,"2")</f>
        <v>0</v>
      </c>
      <c r="I263" s="5">
        <f>COUNTIFS(Entradas!$A$2:$A$3372,L263,Entradas!$AD$2:$AD$3372,"agenda",Entradas!$E$2:$E$3372,"3")</f>
        <v>0</v>
      </c>
      <c r="J263" s="5">
        <f>COUNTIFS(Entradas!$A$2:$A$3372,L263,Entradas!$AD$2:$AD$3372,"agenda",Entradas!$E$2:$E$3372,"4")</f>
        <v>0</v>
      </c>
      <c r="L263">
        <v>609</v>
      </c>
      <c r="M263" t="s">
        <v>9633</v>
      </c>
      <c r="N263" t="s">
        <v>9634</v>
      </c>
      <c r="O263" t="s">
        <v>9635</v>
      </c>
      <c r="P263" s="6">
        <v>42482.091956018521</v>
      </c>
      <c r="Q263">
        <v>0</v>
      </c>
      <c r="R263" t="s">
        <v>9633</v>
      </c>
      <c r="S263" t="s">
        <v>9633</v>
      </c>
      <c r="W263" t="s">
        <v>8703</v>
      </c>
      <c r="X263" t="s">
        <v>8704</v>
      </c>
      <c r="Y263" t="s">
        <v>8705</v>
      </c>
      <c r="Z263">
        <v>0</v>
      </c>
      <c r="AA263" t="s">
        <v>8703</v>
      </c>
      <c r="AB263" t="s">
        <v>8706</v>
      </c>
      <c r="AC263">
        <v>0</v>
      </c>
      <c r="AF263" t="s">
        <v>7086</v>
      </c>
      <c r="AG263" t="s">
        <v>8707</v>
      </c>
      <c r="AH263" t="s">
        <v>9636</v>
      </c>
      <c r="AO263" t="s">
        <v>9637</v>
      </c>
      <c r="AU263" t="s">
        <v>781</v>
      </c>
      <c r="AV263" t="s">
        <v>8709</v>
      </c>
      <c r="AX263">
        <v>13</v>
      </c>
      <c r="AY263" t="s">
        <v>8710</v>
      </c>
      <c r="BB263" t="s">
        <v>9638</v>
      </c>
      <c r="BC263" t="s">
        <v>8712</v>
      </c>
      <c r="BD263" t="s">
        <v>8875</v>
      </c>
      <c r="BE263" t="s">
        <v>8714</v>
      </c>
      <c r="BF263" t="s">
        <v>8715</v>
      </c>
      <c r="BG263">
        <v>1</v>
      </c>
      <c r="BH263" t="s">
        <v>8716</v>
      </c>
      <c r="BI263">
        <v>1</v>
      </c>
      <c r="BJ263" t="s">
        <v>8717</v>
      </c>
      <c r="BK263">
        <v>1</v>
      </c>
      <c r="BL263" t="s">
        <v>9639</v>
      </c>
      <c r="BM263" t="s">
        <v>8719</v>
      </c>
      <c r="BV263" t="s">
        <v>9640</v>
      </c>
      <c r="BW263" t="s">
        <v>8721</v>
      </c>
      <c r="BX263" t="s">
        <v>8823</v>
      </c>
      <c r="BY263" t="s">
        <v>8723</v>
      </c>
      <c r="BZ263" t="s">
        <v>8724</v>
      </c>
      <c r="CA263" t="s">
        <v>9641</v>
      </c>
      <c r="CB263" t="s">
        <v>8725</v>
      </c>
      <c r="CC263">
        <v>228184916</v>
      </c>
      <c r="CD263" t="s">
        <v>8726</v>
      </c>
      <c r="CE263" t="s">
        <v>9642</v>
      </c>
      <c r="CF263" t="s">
        <v>8727</v>
      </c>
      <c r="CG263" t="s">
        <v>8899</v>
      </c>
      <c r="CH263" t="s">
        <v>8729</v>
      </c>
      <c r="CI263" t="s">
        <v>9643</v>
      </c>
      <c r="CJ263" t="s">
        <v>8731</v>
      </c>
      <c r="CK263" t="s">
        <v>1905</v>
      </c>
      <c r="CL263" t="s">
        <v>8732</v>
      </c>
      <c r="CM263" t="s">
        <v>9644</v>
      </c>
      <c r="CN263" t="s">
        <v>8733</v>
      </c>
    </row>
    <row r="264" spans="1:92" ht="15.75" customHeight="1" x14ac:dyDescent="0.3">
      <c r="A264" s="5">
        <f>COUNTIFS(Entradas!$A$2:$A$3372,L264,Entradas!$AD$2:$AD$3372,"noticias")</f>
        <v>0</v>
      </c>
      <c r="B264" s="5">
        <f>COUNTIFS(Entradas!$A$2:$A$3372,L264,Entradas!$AD$2:$AD$3372,"materiales")</f>
        <v>0</v>
      </c>
      <c r="C264" s="5">
        <f>COUNTIFS(Entradas!$A$2:$A$3372,L264,Entradas!$AD$2:$AD$3372,"agenda")</f>
        <v>0</v>
      </c>
      <c r="D264" s="5">
        <f>COUNTIFS(Entradas!$A$2:$A$3372,L264,Entradas!$AD$2:$AD$3372,"agenda",Entradas!$P$2:$P$3372,"completado")</f>
        <v>0</v>
      </c>
      <c r="E264" s="5">
        <f>COUNTIFS(Entradas!$A$2:$A$3372,L264,Entradas!$AD$2:$AD$3372,"agenda",Entradas!$F$2:$F$3372,"interna")</f>
        <v>0</v>
      </c>
      <c r="F264" s="5">
        <f>COUNTIFS(Entradas!$A$2:$A$3372,L264,Entradas!$AD$2:$AD$3372,"agenda",Entradas!$F$2:$F$3372,"abierta a la comunidad")</f>
        <v>0</v>
      </c>
      <c r="G264" s="5">
        <f>COUNTIFS(Entradas!$A$2:$A$3372,L264,Entradas!$AD$2:$AD$3372,"agenda",Entradas!$E$2:$E$3372,"1")</f>
        <v>0</v>
      </c>
      <c r="H264" s="5">
        <f>COUNTIFS(Entradas!$A$2:$A$3372,L264,Entradas!$AD$2:$AD$3372,"agenda",Entradas!$E$2:$E$3372,"2")</f>
        <v>0</v>
      </c>
      <c r="I264" s="5">
        <f>COUNTIFS(Entradas!$A$2:$A$3372,L264,Entradas!$AD$2:$AD$3372,"agenda",Entradas!$E$2:$E$3372,"3")</f>
        <v>0</v>
      </c>
      <c r="J264" s="5">
        <f>COUNTIFS(Entradas!$A$2:$A$3372,L264,Entradas!$AD$2:$AD$3372,"agenda",Entradas!$E$2:$E$3372,"4")</f>
        <v>0</v>
      </c>
      <c r="L264">
        <v>1095</v>
      </c>
      <c r="M264" t="s">
        <v>9785</v>
      </c>
      <c r="N264" t="s">
        <v>9786</v>
      </c>
      <c r="O264" t="s">
        <v>9787</v>
      </c>
      <c r="P264" s="6">
        <v>42507.182013888887</v>
      </c>
      <c r="Q264">
        <v>0</v>
      </c>
      <c r="R264" t="s">
        <v>9785</v>
      </c>
      <c r="S264" t="s">
        <v>9785</v>
      </c>
      <c r="W264" t="s">
        <v>8703</v>
      </c>
      <c r="X264" t="s">
        <v>8704</v>
      </c>
      <c r="Y264" t="s">
        <v>8705</v>
      </c>
      <c r="Z264">
        <v>0</v>
      </c>
      <c r="AA264" t="s">
        <v>8703</v>
      </c>
      <c r="AB264" t="s">
        <v>8706</v>
      </c>
      <c r="AC264">
        <v>0</v>
      </c>
      <c r="AF264" t="s">
        <v>9788</v>
      </c>
      <c r="AG264" t="s">
        <v>8707</v>
      </c>
      <c r="AH264" t="s">
        <v>9789</v>
      </c>
      <c r="AI264" t="s">
        <v>9790</v>
      </c>
      <c r="AU264" t="s">
        <v>9791</v>
      </c>
      <c r="AV264" t="s">
        <v>8709</v>
      </c>
      <c r="AX264">
        <v>13</v>
      </c>
      <c r="AY264" t="s">
        <v>8710</v>
      </c>
      <c r="BB264" t="s">
        <v>9792</v>
      </c>
      <c r="BC264" t="s">
        <v>8712</v>
      </c>
      <c r="BD264" t="s">
        <v>8875</v>
      </c>
      <c r="BE264" t="s">
        <v>8714</v>
      </c>
      <c r="BF264" t="s">
        <v>8715</v>
      </c>
      <c r="BG264">
        <v>0</v>
      </c>
      <c r="BH264" t="s">
        <v>8716</v>
      </c>
      <c r="BI264">
        <v>0</v>
      </c>
      <c r="BJ264" t="s">
        <v>8717</v>
      </c>
      <c r="BK264">
        <v>1</v>
      </c>
      <c r="BL264" s="2" t="s">
        <v>9793</v>
      </c>
      <c r="BM264" t="s">
        <v>8719</v>
      </c>
      <c r="BW264" t="s">
        <v>8721</v>
      </c>
      <c r="BX264" t="s">
        <v>8823</v>
      </c>
      <c r="BY264" t="s">
        <v>8723</v>
      </c>
      <c r="BZ264" t="s">
        <v>8724</v>
      </c>
      <c r="CA264" t="s">
        <v>9794</v>
      </c>
      <c r="CB264" t="s">
        <v>8725</v>
      </c>
      <c r="CC264" t="s">
        <v>9795</v>
      </c>
      <c r="CD264" t="s">
        <v>8726</v>
      </c>
      <c r="CE264" t="s">
        <v>9796</v>
      </c>
      <c r="CF264" t="s">
        <v>8727</v>
      </c>
      <c r="CG264" t="s">
        <v>8825</v>
      </c>
      <c r="CH264" t="s">
        <v>8729</v>
      </c>
      <c r="CI264" t="s">
        <v>9797</v>
      </c>
      <c r="CJ264" t="s">
        <v>8731</v>
      </c>
      <c r="CK264">
        <v>0</v>
      </c>
      <c r="CL264" t="s">
        <v>8732</v>
      </c>
      <c r="CN264" t="s">
        <v>8733</v>
      </c>
    </row>
    <row r="265" spans="1:92" ht="15.75" customHeight="1" x14ac:dyDescent="0.3">
      <c r="A265" s="5">
        <f>COUNTIFS(Entradas!$A$2:$A$3372,L265,Entradas!$AD$2:$AD$3372,"noticias")</f>
        <v>0</v>
      </c>
      <c r="B265" s="5">
        <f>COUNTIFS(Entradas!$A$2:$A$3372,L265,Entradas!$AD$2:$AD$3372,"materiales")</f>
        <v>0</v>
      </c>
      <c r="C265" s="5">
        <f>COUNTIFS(Entradas!$A$2:$A$3372,L265,Entradas!$AD$2:$AD$3372,"agenda")</f>
        <v>0</v>
      </c>
      <c r="D265" s="5">
        <f>COUNTIFS(Entradas!$A$2:$A$3372,L265,Entradas!$AD$2:$AD$3372,"agenda",Entradas!$P$2:$P$3372,"completado")</f>
        <v>0</v>
      </c>
      <c r="E265" s="5">
        <f>COUNTIFS(Entradas!$A$2:$A$3372,L265,Entradas!$AD$2:$AD$3372,"agenda",Entradas!$F$2:$F$3372,"interna")</f>
        <v>0</v>
      </c>
      <c r="F265" s="5">
        <f>COUNTIFS(Entradas!$A$2:$A$3372,L265,Entradas!$AD$2:$AD$3372,"agenda",Entradas!$F$2:$F$3372,"abierta a la comunidad")</f>
        <v>0</v>
      </c>
      <c r="G265" s="5">
        <f>COUNTIFS(Entradas!$A$2:$A$3372,L265,Entradas!$AD$2:$AD$3372,"agenda",Entradas!$E$2:$E$3372,"1")</f>
        <v>0</v>
      </c>
      <c r="H265" s="5">
        <f>COUNTIFS(Entradas!$A$2:$A$3372,L265,Entradas!$AD$2:$AD$3372,"agenda",Entradas!$E$2:$E$3372,"2")</f>
        <v>0</v>
      </c>
      <c r="I265" s="5">
        <f>COUNTIFS(Entradas!$A$2:$A$3372,L265,Entradas!$AD$2:$AD$3372,"agenda",Entradas!$E$2:$E$3372,"3")</f>
        <v>0</v>
      </c>
      <c r="J265" s="5">
        <f>COUNTIFS(Entradas!$A$2:$A$3372,L265,Entradas!$AD$2:$AD$3372,"agenda",Entradas!$E$2:$E$3372,"4")</f>
        <v>0</v>
      </c>
      <c r="L265">
        <v>1362</v>
      </c>
      <c r="M265" t="s">
        <v>10058</v>
      </c>
      <c r="N265" t="s">
        <v>10059</v>
      </c>
      <c r="O265" t="s">
        <v>10060</v>
      </c>
      <c r="P265" s="6">
        <v>42513.849270833336</v>
      </c>
      <c r="Q265">
        <v>0</v>
      </c>
      <c r="R265" t="s">
        <v>10058</v>
      </c>
      <c r="S265" t="s">
        <v>10058</v>
      </c>
      <c r="W265" t="s">
        <v>8703</v>
      </c>
      <c r="X265" t="s">
        <v>8704</v>
      </c>
      <c r="Y265" t="s">
        <v>8705</v>
      </c>
      <c r="Z265">
        <v>0</v>
      </c>
      <c r="AA265" t="s">
        <v>8703</v>
      </c>
      <c r="AB265" t="s">
        <v>8706</v>
      </c>
      <c r="AC265">
        <v>0</v>
      </c>
      <c r="AF265" t="s">
        <v>10058</v>
      </c>
      <c r="AG265" t="s">
        <v>8707</v>
      </c>
      <c r="AH265" t="s">
        <v>10061</v>
      </c>
      <c r="AU265" t="s">
        <v>7279</v>
      </c>
      <c r="AV265" t="s">
        <v>8709</v>
      </c>
      <c r="AX265">
        <v>13</v>
      </c>
      <c r="AY265" t="s">
        <v>8710</v>
      </c>
      <c r="BB265" t="s">
        <v>9222</v>
      </c>
      <c r="BC265" t="s">
        <v>8712</v>
      </c>
      <c r="BD265" t="s">
        <v>8952</v>
      </c>
      <c r="BE265" t="s">
        <v>8714</v>
      </c>
      <c r="BF265" t="s">
        <v>8715</v>
      </c>
      <c r="BG265">
        <v>1</v>
      </c>
      <c r="BH265" t="s">
        <v>8716</v>
      </c>
      <c r="BI265">
        <v>1</v>
      </c>
      <c r="BJ265" t="s">
        <v>8717</v>
      </c>
      <c r="BK265">
        <v>1</v>
      </c>
      <c r="BL265" s="2" t="s">
        <v>10062</v>
      </c>
      <c r="BM265" t="s">
        <v>8719</v>
      </c>
      <c r="BV265" t="s">
        <v>10063</v>
      </c>
      <c r="BW265" t="s">
        <v>8721</v>
      </c>
      <c r="BX265" t="s">
        <v>8823</v>
      </c>
      <c r="BY265" t="s">
        <v>8723</v>
      </c>
      <c r="BZ265" t="s">
        <v>8724</v>
      </c>
      <c r="CA265" t="s">
        <v>10064</v>
      </c>
      <c r="CB265" t="s">
        <v>8725</v>
      </c>
      <c r="CC265">
        <v>222873329</v>
      </c>
      <c r="CD265" t="s">
        <v>8726</v>
      </c>
      <c r="CE265" t="s">
        <v>10065</v>
      </c>
      <c r="CF265" t="s">
        <v>8727</v>
      </c>
      <c r="CG265" t="s">
        <v>8899</v>
      </c>
      <c r="CH265" t="s">
        <v>8729</v>
      </c>
      <c r="CI265" t="s">
        <v>10066</v>
      </c>
      <c r="CJ265" t="s">
        <v>8731</v>
      </c>
      <c r="CK265" t="s">
        <v>342</v>
      </c>
      <c r="CL265" t="s">
        <v>8732</v>
      </c>
      <c r="CM265" t="s">
        <v>10067</v>
      </c>
      <c r="CN265" t="s">
        <v>8733</v>
      </c>
    </row>
    <row r="266" spans="1:92" ht="15.75" customHeight="1" x14ac:dyDescent="0.3">
      <c r="A266" s="5">
        <f>COUNTIFS(Entradas!$A$2:$A$3372,L266,Entradas!$AD$2:$AD$3372,"noticias")</f>
        <v>0</v>
      </c>
      <c r="B266" s="5">
        <f>COUNTIFS(Entradas!$A$2:$A$3372,L266,Entradas!$AD$2:$AD$3372,"materiales")</f>
        <v>0</v>
      </c>
      <c r="C266" s="5">
        <f>COUNTIFS(Entradas!$A$2:$A$3372,L266,Entradas!$AD$2:$AD$3372,"agenda")</f>
        <v>0</v>
      </c>
      <c r="D266" s="5">
        <f>COUNTIFS(Entradas!$A$2:$A$3372,L266,Entradas!$AD$2:$AD$3372,"agenda",Entradas!$P$2:$P$3372,"completado")</f>
        <v>0</v>
      </c>
      <c r="E266" s="5">
        <f>COUNTIFS(Entradas!$A$2:$A$3372,L266,Entradas!$AD$2:$AD$3372,"agenda",Entradas!$F$2:$F$3372,"interna")</f>
        <v>0</v>
      </c>
      <c r="F266" s="5">
        <f>COUNTIFS(Entradas!$A$2:$A$3372,L266,Entradas!$AD$2:$AD$3372,"agenda",Entradas!$F$2:$F$3372,"abierta a la comunidad")</f>
        <v>0</v>
      </c>
      <c r="G266" s="5">
        <f>COUNTIFS(Entradas!$A$2:$A$3372,L266,Entradas!$AD$2:$AD$3372,"agenda",Entradas!$E$2:$E$3372,"1")</f>
        <v>0</v>
      </c>
      <c r="H266" s="5">
        <f>COUNTIFS(Entradas!$A$2:$A$3372,L266,Entradas!$AD$2:$AD$3372,"agenda",Entradas!$E$2:$E$3372,"2")</f>
        <v>0</v>
      </c>
      <c r="I266" s="5">
        <f>COUNTIFS(Entradas!$A$2:$A$3372,L266,Entradas!$AD$2:$AD$3372,"agenda",Entradas!$E$2:$E$3372,"3")</f>
        <v>0</v>
      </c>
      <c r="J266" s="5">
        <f>COUNTIFS(Entradas!$A$2:$A$3372,L266,Entradas!$AD$2:$AD$3372,"agenda",Entradas!$E$2:$E$3372,"4")</f>
        <v>0</v>
      </c>
      <c r="L266">
        <v>527</v>
      </c>
      <c r="M266" t="s">
        <v>10126</v>
      </c>
      <c r="N266" t="s">
        <v>10127</v>
      </c>
      <c r="O266" t="s">
        <v>10128</v>
      </c>
      <c r="P266" s="6">
        <v>42479.030138888891</v>
      </c>
      <c r="Q266">
        <v>0</v>
      </c>
      <c r="R266" t="s">
        <v>10126</v>
      </c>
      <c r="S266" t="s">
        <v>10126</v>
      </c>
      <c r="W266" t="s">
        <v>8703</v>
      </c>
      <c r="X266" t="s">
        <v>8704</v>
      </c>
      <c r="Y266" t="s">
        <v>8705</v>
      </c>
      <c r="Z266">
        <v>0</v>
      </c>
      <c r="AA266" t="s">
        <v>8703</v>
      </c>
      <c r="AB266" t="s">
        <v>8706</v>
      </c>
      <c r="AC266">
        <v>0</v>
      </c>
      <c r="AF266" t="s">
        <v>10129</v>
      </c>
      <c r="AG266" t="s">
        <v>8707</v>
      </c>
      <c r="AH266" t="s">
        <v>10130</v>
      </c>
      <c r="AU266" t="s">
        <v>10131</v>
      </c>
      <c r="AV266" t="s">
        <v>8709</v>
      </c>
      <c r="AX266">
        <v>13</v>
      </c>
      <c r="AY266" t="s">
        <v>8710</v>
      </c>
      <c r="BB266" t="s">
        <v>9001</v>
      </c>
      <c r="BC266" t="s">
        <v>8712</v>
      </c>
      <c r="BD266" t="s">
        <v>8952</v>
      </c>
      <c r="BE266" t="s">
        <v>8714</v>
      </c>
      <c r="BF266" t="s">
        <v>8715</v>
      </c>
      <c r="BG266">
        <v>0</v>
      </c>
      <c r="BH266" t="s">
        <v>8716</v>
      </c>
      <c r="BI266">
        <v>1</v>
      </c>
      <c r="BJ266" t="s">
        <v>8717</v>
      </c>
      <c r="BK266">
        <v>1</v>
      </c>
      <c r="BM266" t="s">
        <v>8719</v>
      </c>
      <c r="BW266" t="s">
        <v>8721</v>
      </c>
      <c r="BX266" t="s">
        <v>8823</v>
      </c>
      <c r="BY266" t="s">
        <v>8723</v>
      </c>
      <c r="BZ266" t="s">
        <v>8724</v>
      </c>
      <c r="CB266" t="s">
        <v>8725</v>
      </c>
      <c r="CC266">
        <v>997578322</v>
      </c>
      <c r="CD266" t="s">
        <v>8726</v>
      </c>
      <c r="CE266" t="s">
        <v>10132</v>
      </c>
      <c r="CF266" t="s">
        <v>8727</v>
      </c>
      <c r="CG266" t="s">
        <v>8728</v>
      </c>
      <c r="CH266" t="s">
        <v>8729</v>
      </c>
      <c r="CI266" t="s">
        <v>10133</v>
      </c>
      <c r="CJ266" t="s">
        <v>8731</v>
      </c>
      <c r="CK266" t="s">
        <v>342</v>
      </c>
      <c r="CL266" t="s">
        <v>8732</v>
      </c>
      <c r="CM266" t="s">
        <v>10134</v>
      </c>
      <c r="CN266" t="s">
        <v>8733</v>
      </c>
    </row>
    <row r="267" spans="1:92" ht="15.75" customHeight="1" x14ac:dyDescent="0.3">
      <c r="A267" s="5">
        <f>COUNTIFS(Entradas!$A$2:$A$3372,L267,Entradas!$AD$2:$AD$3372,"noticias")</f>
        <v>0</v>
      </c>
      <c r="B267" s="5">
        <f>COUNTIFS(Entradas!$A$2:$A$3372,L267,Entradas!$AD$2:$AD$3372,"materiales")</f>
        <v>0</v>
      </c>
      <c r="C267" s="5">
        <f>COUNTIFS(Entradas!$A$2:$A$3372,L267,Entradas!$AD$2:$AD$3372,"agenda")</f>
        <v>0</v>
      </c>
      <c r="D267" s="5">
        <f>COUNTIFS(Entradas!$A$2:$A$3372,L267,Entradas!$AD$2:$AD$3372,"agenda",Entradas!$P$2:$P$3372,"completado")</f>
        <v>0</v>
      </c>
      <c r="E267" s="5">
        <f>COUNTIFS(Entradas!$A$2:$A$3372,L267,Entradas!$AD$2:$AD$3372,"agenda",Entradas!$F$2:$F$3372,"interna")</f>
        <v>0</v>
      </c>
      <c r="F267" s="5">
        <f>COUNTIFS(Entradas!$A$2:$A$3372,L267,Entradas!$AD$2:$AD$3372,"agenda",Entradas!$F$2:$F$3372,"abierta a la comunidad")</f>
        <v>0</v>
      </c>
      <c r="G267" s="5">
        <f>COUNTIFS(Entradas!$A$2:$A$3372,L267,Entradas!$AD$2:$AD$3372,"agenda",Entradas!$E$2:$E$3372,"1")</f>
        <v>0</v>
      </c>
      <c r="H267" s="5">
        <f>COUNTIFS(Entradas!$A$2:$A$3372,L267,Entradas!$AD$2:$AD$3372,"agenda",Entradas!$E$2:$E$3372,"2")</f>
        <v>0</v>
      </c>
      <c r="I267" s="5">
        <f>COUNTIFS(Entradas!$A$2:$A$3372,L267,Entradas!$AD$2:$AD$3372,"agenda",Entradas!$E$2:$E$3372,"3")</f>
        <v>0</v>
      </c>
      <c r="J267" s="5">
        <f>COUNTIFS(Entradas!$A$2:$A$3372,L267,Entradas!$AD$2:$AD$3372,"agenda",Entradas!$E$2:$E$3372,"4")</f>
        <v>0</v>
      </c>
      <c r="L267">
        <v>411</v>
      </c>
      <c r="M267" t="s">
        <v>10195</v>
      </c>
      <c r="N267" t="s">
        <v>10195</v>
      </c>
      <c r="O267" t="s">
        <v>10196</v>
      </c>
      <c r="P267" s="6">
        <v>42472.786099537036</v>
      </c>
      <c r="Q267">
        <v>0</v>
      </c>
      <c r="R267" t="s">
        <v>10195</v>
      </c>
      <c r="S267" t="s">
        <v>10195</v>
      </c>
      <c r="W267" t="s">
        <v>8703</v>
      </c>
      <c r="X267" t="s">
        <v>8704</v>
      </c>
      <c r="Y267" t="s">
        <v>8705</v>
      </c>
      <c r="Z267">
        <v>0</v>
      </c>
      <c r="AA267" t="s">
        <v>8703</v>
      </c>
      <c r="AB267" t="s">
        <v>8706</v>
      </c>
      <c r="AC267">
        <v>0</v>
      </c>
      <c r="AF267" t="s">
        <v>10197</v>
      </c>
      <c r="AG267" t="s">
        <v>8707</v>
      </c>
      <c r="AU267" t="s">
        <v>644</v>
      </c>
      <c r="AV267" t="s">
        <v>8709</v>
      </c>
      <c r="AX267">
        <v>13</v>
      </c>
      <c r="AY267" t="s">
        <v>8710</v>
      </c>
      <c r="BB267">
        <v>0</v>
      </c>
      <c r="BC267" t="s">
        <v>8712</v>
      </c>
      <c r="BD267" t="s">
        <v>8780</v>
      </c>
      <c r="BE267" t="s">
        <v>8714</v>
      </c>
      <c r="BF267" t="s">
        <v>8715</v>
      </c>
      <c r="BG267">
        <v>0</v>
      </c>
      <c r="BH267" t="s">
        <v>8716</v>
      </c>
      <c r="BI267">
        <v>1</v>
      </c>
      <c r="BJ267" t="s">
        <v>8717</v>
      </c>
      <c r="BK267">
        <v>0</v>
      </c>
      <c r="BM267" t="s">
        <v>8719</v>
      </c>
      <c r="BW267" t="s">
        <v>8721</v>
      </c>
      <c r="BX267" t="s">
        <v>8823</v>
      </c>
      <c r="BY267" t="s">
        <v>8723</v>
      </c>
      <c r="BZ267" t="s">
        <v>8724</v>
      </c>
      <c r="CB267" t="s">
        <v>8725</v>
      </c>
      <c r="CD267" t="s">
        <v>8726</v>
      </c>
      <c r="CF267" t="s">
        <v>8727</v>
      </c>
      <c r="CG267" t="s">
        <v>8825</v>
      </c>
      <c r="CH267" t="s">
        <v>8729</v>
      </c>
      <c r="CJ267" t="s">
        <v>8731</v>
      </c>
      <c r="CK267" t="s">
        <v>5497</v>
      </c>
      <c r="CL267" t="s">
        <v>8732</v>
      </c>
      <c r="CN267" t="s">
        <v>8733</v>
      </c>
    </row>
    <row r="268" spans="1:92" ht="15.75" customHeight="1" x14ac:dyDescent="0.3">
      <c r="A268" s="5">
        <f>COUNTIFS(Entradas!$A$2:$A$3372,L268,Entradas!$AD$2:$AD$3372,"noticias")</f>
        <v>0</v>
      </c>
      <c r="B268" s="5">
        <f>COUNTIFS(Entradas!$A$2:$A$3372,L268,Entradas!$AD$2:$AD$3372,"materiales")</f>
        <v>0</v>
      </c>
      <c r="C268" s="5">
        <f>COUNTIFS(Entradas!$A$2:$A$3372,L268,Entradas!$AD$2:$AD$3372,"agenda")</f>
        <v>0</v>
      </c>
      <c r="D268" s="5">
        <f>COUNTIFS(Entradas!$A$2:$A$3372,L268,Entradas!$AD$2:$AD$3372,"agenda",Entradas!$P$2:$P$3372,"completado")</f>
        <v>0</v>
      </c>
      <c r="E268" s="5">
        <f>COUNTIFS(Entradas!$A$2:$A$3372,L268,Entradas!$AD$2:$AD$3372,"agenda",Entradas!$F$2:$F$3372,"interna")</f>
        <v>0</v>
      </c>
      <c r="F268" s="5">
        <f>COUNTIFS(Entradas!$A$2:$A$3372,L268,Entradas!$AD$2:$AD$3372,"agenda",Entradas!$F$2:$F$3372,"abierta a la comunidad")</f>
        <v>0</v>
      </c>
      <c r="G268" s="5">
        <f>COUNTIFS(Entradas!$A$2:$A$3372,L268,Entradas!$AD$2:$AD$3372,"agenda",Entradas!$E$2:$E$3372,"1")</f>
        <v>0</v>
      </c>
      <c r="H268" s="5">
        <f>COUNTIFS(Entradas!$A$2:$A$3372,L268,Entradas!$AD$2:$AD$3372,"agenda",Entradas!$E$2:$E$3372,"2")</f>
        <v>0</v>
      </c>
      <c r="I268" s="5">
        <f>COUNTIFS(Entradas!$A$2:$A$3372,L268,Entradas!$AD$2:$AD$3372,"agenda",Entradas!$E$2:$E$3372,"3")</f>
        <v>0</v>
      </c>
      <c r="J268" s="5">
        <f>COUNTIFS(Entradas!$A$2:$A$3372,L268,Entradas!$AD$2:$AD$3372,"agenda",Entradas!$E$2:$E$3372,"4")</f>
        <v>0</v>
      </c>
      <c r="L268">
        <v>583</v>
      </c>
      <c r="M268" t="s">
        <v>10287</v>
      </c>
      <c r="N268" t="s">
        <v>10288</v>
      </c>
      <c r="O268" t="s">
        <v>10289</v>
      </c>
      <c r="P268" s="6">
        <v>42480.732939814814</v>
      </c>
      <c r="Q268">
        <v>0</v>
      </c>
      <c r="R268" t="s">
        <v>10287</v>
      </c>
      <c r="S268" t="s">
        <v>10287</v>
      </c>
      <c r="W268" t="s">
        <v>8703</v>
      </c>
      <c r="X268" t="s">
        <v>8704</v>
      </c>
      <c r="Y268" t="s">
        <v>8705</v>
      </c>
      <c r="Z268">
        <v>0</v>
      </c>
      <c r="AA268" t="s">
        <v>8703</v>
      </c>
      <c r="AB268" t="s">
        <v>8706</v>
      </c>
      <c r="AC268">
        <v>0</v>
      </c>
      <c r="AF268" t="s">
        <v>10290</v>
      </c>
      <c r="AG268" t="s">
        <v>8707</v>
      </c>
      <c r="AH268" t="s">
        <v>10291</v>
      </c>
      <c r="AI268" t="s">
        <v>10292</v>
      </c>
      <c r="AU268" t="s">
        <v>10293</v>
      </c>
      <c r="AV268" t="s">
        <v>8709</v>
      </c>
      <c r="AX268">
        <v>13</v>
      </c>
      <c r="AY268" t="s">
        <v>8710</v>
      </c>
      <c r="BB268" t="s">
        <v>9907</v>
      </c>
      <c r="BC268" t="s">
        <v>8712</v>
      </c>
      <c r="BD268" t="s">
        <v>8875</v>
      </c>
      <c r="BE268" t="s">
        <v>8714</v>
      </c>
      <c r="BF268" t="s">
        <v>8715</v>
      </c>
      <c r="BG268">
        <v>0</v>
      </c>
      <c r="BH268" t="s">
        <v>8716</v>
      </c>
      <c r="BI268">
        <v>1</v>
      </c>
      <c r="BJ268" t="s">
        <v>8717</v>
      </c>
      <c r="BK268">
        <v>1</v>
      </c>
      <c r="BL268" s="2" t="s">
        <v>10294</v>
      </c>
      <c r="BM268" t="s">
        <v>8719</v>
      </c>
      <c r="BV268" t="s">
        <v>10295</v>
      </c>
      <c r="BW268" t="s">
        <v>8721</v>
      </c>
      <c r="BX268" t="s">
        <v>8823</v>
      </c>
      <c r="BY268" t="s">
        <v>8723</v>
      </c>
      <c r="BZ268" t="s">
        <v>8724</v>
      </c>
      <c r="CB268" t="s">
        <v>8725</v>
      </c>
      <c r="CC268" t="s">
        <v>10296</v>
      </c>
      <c r="CD268" t="s">
        <v>8726</v>
      </c>
      <c r="CE268" t="s">
        <v>10297</v>
      </c>
      <c r="CF268" t="s">
        <v>8727</v>
      </c>
      <c r="CG268" t="s">
        <v>8786</v>
      </c>
      <c r="CH268" t="s">
        <v>8729</v>
      </c>
      <c r="CI268" t="s">
        <v>10298</v>
      </c>
      <c r="CJ268" t="s">
        <v>8731</v>
      </c>
      <c r="CK268" t="s">
        <v>1905</v>
      </c>
      <c r="CL268" t="s">
        <v>8732</v>
      </c>
      <c r="CM268" t="s">
        <v>10299</v>
      </c>
      <c r="CN268" t="s">
        <v>8733</v>
      </c>
    </row>
    <row r="269" spans="1:92" ht="15.75" customHeight="1" x14ac:dyDescent="0.3">
      <c r="A269" s="5">
        <f>COUNTIFS(Entradas!$A$2:$A$3372,L269,Entradas!$AD$2:$AD$3372,"noticias")</f>
        <v>0</v>
      </c>
      <c r="B269" s="5">
        <f>COUNTIFS(Entradas!$A$2:$A$3372,L269,Entradas!$AD$2:$AD$3372,"materiales")</f>
        <v>0</v>
      </c>
      <c r="C269" s="5">
        <f>COUNTIFS(Entradas!$A$2:$A$3372,L269,Entradas!$AD$2:$AD$3372,"agenda")</f>
        <v>0</v>
      </c>
      <c r="D269" s="5">
        <f>COUNTIFS(Entradas!$A$2:$A$3372,L269,Entradas!$AD$2:$AD$3372,"agenda",Entradas!$P$2:$P$3372,"completado")</f>
        <v>0</v>
      </c>
      <c r="E269" s="5">
        <f>COUNTIFS(Entradas!$A$2:$A$3372,L269,Entradas!$AD$2:$AD$3372,"agenda",Entradas!$F$2:$F$3372,"interna")</f>
        <v>0</v>
      </c>
      <c r="F269" s="5">
        <f>COUNTIFS(Entradas!$A$2:$A$3372,L269,Entradas!$AD$2:$AD$3372,"agenda",Entradas!$F$2:$F$3372,"abierta a la comunidad")</f>
        <v>0</v>
      </c>
      <c r="G269" s="5">
        <f>COUNTIFS(Entradas!$A$2:$A$3372,L269,Entradas!$AD$2:$AD$3372,"agenda",Entradas!$E$2:$E$3372,"1")</f>
        <v>0</v>
      </c>
      <c r="H269" s="5">
        <f>COUNTIFS(Entradas!$A$2:$A$3372,L269,Entradas!$AD$2:$AD$3372,"agenda",Entradas!$E$2:$E$3372,"2")</f>
        <v>0</v>
      </c>
      <c r="I269" s="5">
        <f>COUNTIFS(Entradas!$A$2:$A$3372,L269,Entradas!$AD$2:$AD$3372,"agenda",Entradas!$E$2:$E$3372,"3")</f>
        <v>0</v>
      </c>
      <c r="J269" s="5">
        <f>COUNTIFS(Entradas!$A$2:$A$3372,L269,Entradas!$AD$2:$AD$3372,"agenda",Entradas!$E$2:$E$3372,"4")</f>
        <v>0</v>
      </c>
      <c r="L269">
        <v>1401</v>
      </c>
      <c r="M269" t="s">
        <v>10502</v>
      </c>
      <c r="N269" t="s">
        <v>10503</v>
      </c>
      <c r="O269" t="s">
        <v>10504</v>
      </c>
      <c r="P269" s="6">
        <v>42514.733032407406</v>
      </c>
      <c r="Q269">
        <v>0</v>
      </c>
      <c r="R269" t="s">
        <v>10502</v>
      </c>
      <c r="S269" t="s">
        <v>10502</v>
      </c>
      <c r="W269" t="s">
        <v>8703</v>
      </c>
      <c r="X269" t="s">
        <v>8704</v>
      </c>
      <c r="Y269" t="s">
        <v>8705</v>
      </c>
      <c r="Z269">
        <v>0</v>
      </c>
      <c r="AA269" t="s">
        <v>8703</v>
      </c>
      <c r="AB269" t="s">
        <v>8706</v>
      </c>
      <c r="AC269">
        <v>0</v>
      </c>
      <c r="AF269" t="s">
        <v>10505</v>
      </c>
      <c r="AG269" t="s">
        <v>8707</v>
      </c>
      <c r="AH269" t="s">
        <v>10506</v>
      </c>
      <c r="AU269" t="s">
        <v>7049</v>
      </c>
      <c r="AV269" t="s">
        <v>8709</v>
      </c>
      <c r="AX269">
        <v>13</v>
      </c>
      <c r="AY269" t="s">
        <v>8710</v>
      </c>
      <c r="BB269" t="s">
        <v>9037</v>
      </c>
      <c r="BC269" t="s">
        <v>8712</v>
      </c>
      <c r="BD269" t="s">
        <v>9055</v>
      </c>
      <c r="BE269" t="s">
        <v>8714</v>
      </c>
      <c r="BF269" t="s">
        <v>8715</v>
      </c>
      <c r="BG269">
        <v>1</v>
      </c>
      <c r="BH269" t="s">
        <v>8716</v>
      </c>
      <c r="BI269">
        <v>1</v>
      </c>
      <c r="BJ269" t="s">
        <v>8717</v>
      </c>
      <c r="BK269">
        <v>1</v>
      </c>
      <c r="BM269" t="s">
        <v>8719</v>
      </c>
      <c r="BV269" t="s">
        <v>10507</v>
      </c>
      <c r="BW269" t="s">
        <v>8721</v>
      </c>
      <c r="BX269" t="s">
        <v>8823</v>
      </c>
      <c r="BY269" t="s">
        <v>8723</v>
      </c>
      <c r="BZ269" t="s">
        <v>8724</v>
      </c>
      <c r="CA269" t="s">
        <v>10508</v>
      </c>
      <c r="CB269" t="s">
        <v>8725</v>
      </c>
      <c r="CC269">
        <v>225802116</v>
      </c>
      <c r="CD269" t="s">
        <v>8726</v>
      </c>
      <c r="CE269" t="s">
        <v>10502</v>
      </c>
      <c r="CF269" t="s">
        <v>8727</v>
      </c>
      <c r="CG269" t="s">
        <v>8825</v>
      </c>
      <c r="CH269" t="s">
        <v>8729</v>
      </c>
      <c r="CI269" t="s">
        <v>9973</v>
      </c>
      <c r="CJ269" t="s">
        <v>8731</v>
      </c>
      <c r="CK269" t="s">
        <v>9459</v>
      </c>
      <c r="CL269" t="s">
        <v>8732</v>
      </c>
      <c r="CM269" t="s">
        <v>9912</v>
      </c>
      <c r="CN269" t="s">
        <v>8733</v>
      </c>
    </row>
    <row r="270" spans="1:92" ht="15.75" customHeight="1" x14ac:dyDescent="0.3">
      <c r="A270" s="5">
        <f>COUNTIFS(Entradas!$A$2:$A$3372,L270,Entradas!$AD$2:$AD$3372,"noticias")</f>
        <v>0</v>
      </c>
      <c r="B270" s="5">
        <f>COUNTIFS(Entradas!$A$2:$A$3372,L270,Entradas!$AD$2:$AD$3372,"materiales")</f>
        <v>0</v>
      </c>
      <c r="C270" s="5">
        <f>COUNTIFS(Entradas!$A$2:$A$3372,L270,Entradas!$AD$2:$AD$3372,"agenda")</f>
        <v>0</v>
      </c>
      <c r="D270" s="5">
        <f>COUNTIFS(Entradas!$A$2:$A$3372,L270,Entradas!$AD$2:$AD$3372,"agenda",Entradas!$P$2:$P$3372,"completado")</f>
        <v>0</v>
      </c>
      <c r="E270" s="5">
        <f>COUNTIFS(Entradas!$A$2:$A$3372,L270,Entradas!$AD$2:$AD$3372,"agenda",Entradas!$F$2:$F$3372,"interna")</f>
        <v>0</v>
      </c>
      <c r="F270" s="5">
        <f>COUNTIFS(Entradas!$A$2:$A$3372,L270,Entradas!$AD$2:$AD$3372,"agenda",Entradas!$F$2:$F$3372,"abierta a la comunidad")</f>
        <v>0</v>
      </c>
      <c r="G270" s="5">
        <f>COUNTIFS(Entradas!$A$2:$A$3372,L270,Entradas!$AD$2:$AD$3372,"agenda",Entradas!$E$2:$E$3372,"1")</f>
        <v>0</v>
      </c>
      <c r="H270" s="5">
        <f>COUNTIFS(Entradas!$A$2:$A$3372,L270,Entradas!$AD$2:$AD$3372,"agenda",Entradas!$E$2:$E$3372,"2")</f>
        <v>0</v>
      </c>
      <c r="I270" s="5">
        <f>COUNTIFS(Entradas!$A$2:$A$3372,L270,Entradas!$AD$2:$AD$3372,"agenda",Entradas!$E$2:$E$3372,"3")</f>
        <v>0</v>
      </c>
      <c r="J270" s="5">
        <f>COUNTIFS(Entradas!$A$2:$A$3372,L270,Entradas!$AD$2:$AD$3372,"agenda",Entradas!$E$2:$E$3372,"4")</f>
        <v>0</v>
      </c>
      <c r="L270">
        <v>141</v>
      </c>
      <c r="M270" t="s">
        <v>10532</v>
      </c>
      <c r="N270" t="s">
        <v>10533</v>
      </c>
      <c r="O270" t="s">
        <v>10534</v>
      </c>
      <c r="P270" s="6">
        <v>42453.104791666665</v>
      </c>
      <c r="Q270">
        <v>0</v>
      </c>
      <c r="R270" t="s">
        <v>10532</v>
      </c>
      <c r="S270" t="s">
        <v>10532</v>
      </c>
      <c r="W270" t="s">
        <v>8703</v>
      </c>
      <c r="X270" t="s">
        <v>8704</v>
      </c>
      <c r="Y270" t="s">
        <v>8705</v>
      </c>
      <c r="Z270">
        <v>0</v>
      </c>
      <c r="AA270" t="s">
        <v>8703</v>
      </c>
      <c r="AB270" t="s">
        <v>8706</v>
      </c>
      <c r="AC270">
        <v>0</v>
      </c>
      <c r="AF270" t="s">
        <v>10535</v>
      </c>
      <c r="AG270" t="s">
        <v>8707</v>
      </c>
      <c r="AH270" t="s">
        <v>10536</v>
      </c>
      <c r="AI270" t="s">
        <v>10537</v>
      </c>
      <c r="AU270" t="s">
        <v>132</v>
      </c>
      <c r="AV270" t="s">
        <v>8709</v>
      </c>
      <c r="AX270">
        <v>13</v>
      </c>
      <c r="AY270" t="s">
        <v>8710</v>
      </c>
      <c r="BB270" t="s">
        <v>10538</v>
      </c>
      <c r="BC270" t="s">
        <v>8712</v>
      </c>
      <c r="BD270" t="s">
        <v>8875</v>
      </c>
      <c r="BE270" t="s">
        <v>8714</v>
      </c>
      <c r="BF270" t="s">
        <v>8715</v>
      </c>
      <c r="BG270">
        <v>0</v>
      </c>
      <c r="BH270" t="s">
        <v>8716</v>
      </c>
      <c r="BI270">
        <v>1</v>
      </c>
      <c r="BJ270" t="s">
        <v>8717</v>
      </c>
      <c r="BK270">
        <v>1</v>
      </c>
      <c r="BL270" s="2" t="s">
        <v>10539</v>
      </c>
      <c r="BM270" t="s">
        <v>8719</v>
      </c>
      <c r="BV270">
        <v>25282</v>
      </c>
      <c r="BW270" t="s">
        <v>8721</v>
      </c>
      <c r="BX270" t="s">
        <v>8823</v>
      </c>
      <c r="BY270" t="s">
        <v>8723</v>
      </c>
      <c r="BZ270" t="s">
        <v>8724</v>
      </c>
      <c r="CA270" t="s">
        <v>10540</v>
      </c>
      <c r="CB270" t="s">
        <v>8725</v>
      </c>
      <c r="CC270" t="s">
        <v>10541</v>
      </c>
      <c r="CD270" t="s">
        <v>8726</v>
      </c>
      <c r="CE270" t="s">
        <v>10542</v>
      </c>
      <c r="CF270" t="s">
        <v>8727</v>
      </c>
      <c r="CG270" t="s">
        <v>8825</v>
      </c>
      <c r="CH270" t="s">
        <v>8729</v>
      </c>
      <c r="CJ270" t="s">
        <v>8731</v>
      </c>
      <c r="CK270" t="s">
        <v>5497</v>
      </c>
      <c r="CL270" t="s">
        <v>8732</v>
      </c>
      <c r="CN270" t="s">
        <v>8733</v>
      </c>
    </row>
    <row r="271" spans="1:92" ht="15.75" customHeight="1" x14ac:dyDescent="0.3">
      <c r="A271" s="5">
        <f>COUNTIFS(Entradas!$A$2:$A$3372,L271,Entradas!$AD$2:$AD$3372,"noticias")</f>
        <v>0</v>
      </c>
      <c r="B271" s="5">
        <f>COUNTIFS(Entradas!$A$2:$A$3372,L271,Entradas!$AD$2:$AD$3372,"materiales")</f>
        <v>0</v>
      </c>
      <c r="C271" s="5">
        <f>COUNTIFS(Entradas!$A$2:$A$3372,L271,Entradas!$AD$2:$AD$3372,"agenda")</f>
        <v>2</v>
      </c>
      <c r="D271" s="5">
        <f>COUNTIFS(Entradas!$A$2:$A$3372,L271,Entradas!$AD$2:$AD$3372,"agenda",Entradas!$P$2:$P$3372,"completado")</f>
        <v>2</v>
      </c>
      <c r="E271" s="5">
        <f>COUNTIFS(Entradas!$A$2:$A$3372,L271,Entradas!$AD$2:$AD$3372,"agenda",Entradas!$F$2:$F$3372,"interna")</f>
        <v>0</v>
      </c>
      <c r="F271" s="5">
        <f>COUNTIFS(Entradas!$A$2:$A$3372,L271,Entradas!$AD$2:$AD$3372,"agenda",Entradas!$F$2:$F$3372,"abierta a la comunidad")</f>
        <v>2</v>
      </c>
      <c r="G271" s="5">
        <f>COUNTIFS(Entradas!$A$2:$A$3372,L271,Entradas!$AD$2:$AD$3372,"agenda",Entradas!$E$2:$E$3372,"1")</f>
        <v>0</v>
      </c>
      <c r="H271" s="5">
        <f>COUNTIFS(Entradas!$A$2:$A$3372,L271,Entradas!$AD$2:$AD$3372,"agenda",Entradas!$E$2:$E$3372,"2")</f>
        <v>0</v>
      </c>
      <c r="I271" s="5">
        <f>COUNTIFS(Entradas!$A$2:$A$3372,L271,Entradas!$AD$2:$AD$3372,"agenda",Entradas!$E$2:$E$3372,"3")</f>
        <v>0</v>
      </c>
      <c r="J271" s="5">
        <f>COUNTIFS(Entradas!$A$2:$A$3372,L271,Entradas!$AD$2:$AD$3372,"agenda",Entradas!$E$2:$E$3372,"4")</f>
        <v>2</v>
      </c>
      <c r="L271">
        <v>926</v>
      </c>
      <c r="M271" t="s">
        <v>10584</v>
      </c>
      <c r="N271" t="s">
        <v>10585</v>
      </c>
      <c r="O271" t="s">
        <v>10586</v>
      </c>
      <c r="P271" s="6">
        <v>42500.588460648149</v>
      </c>
      <c r="Q271">
        <v>0</v>
      </c>
      <c r="R271" t="s">
        <v>10584</v>
      </c>
      <c r="S271" t="s">
        <v>10584</v>
      </c>
      <c r="W271" t="s">
        <v>8703</v>
      </c>
      <c r="X271" t="s">
        <v>8704</v>
      </c>
      <c r="Y271" t="s">
        <v>8705</v>
      </c>
      <c r="Z271">
        <v>0</v>
      </c>
      <c r="AA271" t="s">
        <v>8703</v>
      </c>
      <c r="AB271" t="s">
        <v>8706</v>
      </c>
      <c r="AC271">
        <v>0</v>
      </c>
      <c r="AF271" t="s">
        <v>10587</v>
      </c>
      <c r="AG271" t="s">
        <v>8707</v>
      </c>
      <c r="AH271" t="s">
        <v>4335</v>
      </c>
      <c r="AI271" t="s">
        <v>10588</v>
      </c>
      <c r="AU271" t="s">
        <v>10589</v>
      </c>
      <c r="AV271" t="s">
        <v>8709</v>
      </c>
      <c r="AX271">
        <v>13</v>
      </c>
      <c r="AY271" t="s">
        <v>8710</v>
      </c>
      <c r="BB271" t="s">
        <v>8907</v>
      </c>
      <c r="BC271" t="s">
        <v>8712</v>
      </c>
      <c r="BD271" t="s">
        <v>9372</v>
      </c>
      <c r="BE271" t="s">
        <v>8714</v>
      </c>
      <c r="BF271" t="s">
        <v>8715</v>
      </c>
      <c r="BG271">
        <v>1</v>
      </c>
      <c r="BH271" t="s">
        <v>8716</v>
      </c>
      <c r="BI271">
        <v>0</v>
      </c>
      <c r="BJ271" t="s">
        <v>8717</v>
      </c>
      <c r="BK271">
        <v>1</v>
      </c>
      <c r="BL271" t="s">
        <v>10590</v>
      </c>
      <c r="BM271" t="s">
        <v>8719</v>
      </c>
      <c r="BV271" t="s">
        <v>10591</v>
      </c>
      <c r="BW271" t="s">
        <v>8721</v>
      </c>
      <c r="BX271" t="s">
        <v>8823</v>
      </c>
      <c r="BY271" t="s">
        <v>8723</v>
      </c>
      <c r="BZ271" t="s">
        <v>8724</v>
      </c>
      <c r="CA271" t="s">
        <v>10592</v>
      </c>
      <c r="CB271" t="s">
        <v>8725</v>
      </c>
      <c r="CC271" t="s">
        <v>10593</v>
      </c>
      <c r="CD271" t="s">
        <v>8726</v>
      </c>
      <c r="CE271" t="s">
        <v>10584</v>
      </c>
      <c r="CF271" t="s">
        <v>8727</v>
      </c>
      <c r="CG271" t="s">
        <v>8825</v>
      </c>
      <c r="CH271" t="s">
        <v>8729</v>
      </c>
      <c r="CI271" t="s">
        <v>10594</v>
      </c>
      <c r="CJ271" t="s">
        <v>8731</v>
      </c>
      <c r="CK271">
        <v>0</v>
      </c>
      <c r="CL271" t="s">
        <v>8732</v>
      </c>
      <c r="CN271" t="s">
        <v>8733</v>
      </c>
    </row>
    <row r="272" spans="1:92" ht="15.75" customHeight="1" x14ac:dyDescent="0.3">
      <c r="A272" s="5">
        <f>COUNTIFS(Entradas!$A$2:$A$3372,L272,Entradas!$AD$2:$AD$3372,"noticias")</f>
        <v>0</v>
      </c>
      <c r="B272" s="5">
        <f>COUNTIFS(Entradas!$A$2:$A$3372,L272,Entradas!$AD$2:$AD$3372,"materiales")</f>
        <v>0</v>
      </c>
      <c r="C272" s="5">
        <f>COUNTIFS(Entradas!$A$2:$A$3372,L272,Entradas!$AD$2:$AD$3372,"agenda")</f>
        <v>0</v>
      </c>
      <c r="D272" s="5">
        <f>COUNTIFS(Entradas!$A$2:$A$3372,L272,Entradas!$AD$2:$AD$3372,"agenda",Entradas!$P$2:$P$3372,"completado")</f>
        <v>0</v>
      </c>
      <c r="E272" s="5">
        <f>COUNTIFS(Entradas!$A$2:$A$3372,L272,Entradas!$AD$2:$AD$3372,"agenda",Entradas!$F$2:$F$3372,"interna")</f>
        <v>0</v>
      </c>
      <c r="F272" s="5">
        <f>COUNTIFS(Entradas!$A$2:$A$3372,L272,Entradas!$AD$2:$AD$3372,"agenda",Entradas!$F$2:$F$3372,"abierta a la comunidad")</f>
        <v>0</v>
      </c>
      <c r="G272" s="5">
        <f>COUNTIFS(Entradas!$A$2:$A$3372,L272,Entradas!$AD$2:$AD$3372,"agenda",Entradas!$E$2:$E$3372,"1")</f>
        <v>0</v>
      </c>
      <c r="H272" s="5">
        <f>COUNTIFS(Entradas!$A$2:$A$3372,L272,Entradas!$AD$2:$AD$3372,"agenda",Entradas!$E$2:$E$3372,"2")</f>
        <v>0</v>
      </c>
      <c r="I272" s="5">
        <f>COUNTIFS(Entradas!$A$2:$A$3372,L272,Entradas!$AD$2:$AD$3372,"agenda",Entradas!$E$2:$E$3372,"3")</f>
        <v>0</v>
      </c>
      <c r="J272" s="5">
        <f>COUNTIFS(Entradas!$A$2:$A$3372,L272,Entradas!$AD$2:$AD$3372,"agenda",Entradas!$E$2:$E$3372,"4")</f>
        <v>0</v>
      </c>
      <c r="L272">
        <v>1194</v>
      </c>
      <c r="M272" t="s">
        <v>10654</v>
      </c>
      <c r="N272" t="s">
        <v>10655</v>
      </c>
      <c r="O272" t="s">
        <v>10656</v>
      </c>
      <c r="P272" s="6">
        <v>42509.620925925927</v>
      </c>
      <c r="Q272">
        <v>0</v>
      </c>
      <c r="R272" t="s">
        <v>10654</v>
      </c>
      <c r="S272" t="s">
        <v>10654</v>
      </c>
      <c r="W272" t="s">
        <v>8703</v>
      </c>
      <c r="X272" t="s">
        <v>8704</v>
      </c>
      <c r="Y272" t="s">
        <v>8705</v>
      </c>
      <c r="Z272">
        <v>0</v>
      </c>
      <c r="AA272" t="s">
        <v>8703</v>
      </c>
      <c r="AB272" t="s">
        <v>8706</v>
      </c>
      <c r="AC272">
        <v>0</v>
      </c>
      <c r="AF272" t="s">
        <v>10657</v>
      </c>
      <c r="AG272" t="s">
        <v>8707</v>
      </c>
      <c r="AH272" t="s">
        <v>10658</v>
      </c>
      <c r="AI272" t="s">
        <v>10659</v>
      </c>
      <c r="AU272" t="s">
        <v>88</v>
      </c>
      <c r="AV272" t="s">
        <v>8709</v>
      </c>
      <c r="AX272">
        <v>13</v>
      </c>
      <c r="AY272" t="s">
        <v>8710</v>
      </c>
      <c r="BB272" t="s">
        <v>10660</v>
      </c>
      <c r="BC272" t="s">
        <v>8712</v>
      </c>
      <c r="BD272" t="s">
        <v>9013</v>
      </c>
      <c r="BE272" t="s">
        <v>8714</v>
      </c>
      <c r="BF272" t="s">
        <v>8715</v>
      </c>
      <c r="BG272">
        <v>1</v>
      </c>
      <c r="BH272" t="s">
        <v>8716</v>
      </c>
      <c r="BI272">
        <v>0</v>
      </c>
      <c r="BJ272" t="s">
        <v>8717</v>
      </c>
      <c r="BK272">
        <v>0</v>
      </c>
      <c r="BL272" t="s">
        <v>10661</v>
      </c>
      <c r="BM272" t="s">
        <v>8719</v>
      </c>
      <c r="BV272" t="s">
        <v>10662</v>
      </c>
      <c r="BW272" t="s">
        <v>8721</v>
      </c>
      <c r="BX272" t="s">
        <v>8823</v>
      </c>
      <c r="BY272" t="s">
        <v>8723</v>
      </c>
      <c r="BZ272" t="s">
        <v>8724</v>
      </c>
      <c r="CB272" t="s">
        <v>8725</v>
      </c>
      <c r="CC272">
        <v>226451274</v>
      </c>
      <c r="CD272" t="s">
        <v>8726</v>
      </c>
      <c r="CE272" t="s">
        <v>10663</v>
      </c>
      <c r="CF272" t="s">
        <v>8727</v>
      </c>
      <c r="CG272" t="s">
        <v>8899</v>
      </c>
      <c r="CH272" t="s">
        <v>8729</v>
      </c>
      <c r="CI272" t="s">
        <v>9578</v>
      </c>
      <c r="CJ272" t="s">
        <v>8731</v>
      </c>
      <c r="CK272">
        <v>0</v>
      </c>
      <c r="CL272" t="s">
        <v>8732</v>
      </c>
      <c r="CN272" t="s">
        <v>8733</v>
      </c>
    </row>
    <row r="273" spans="1:92" ht="15.75" customHeight="1" x14ac:dyDescent="0.3">
      <c r="A273" s="5">
        <f>COUNTIFS(Entradas!$A$2:$A$3372,L273,Entradas!$AD$2:$AD$3372,"noticias")</f>
        <v>0</v>
      </c>
      <c r="B273" s="5">
        <f>COUNTIFS(Entradas!$A$2:$A$3372,L273,Entradas!$AD$2:$AD$3372,"materiales")</f>
        <v>0</v>
      </c>
      <c r="C273" s="5">
        <f>COUNTIFS(Entradas!$A$2:$A$3372,L273,Entradas!$AD$2:$AD$3372,"agenda")</f>
        <v>0</v>
      </c>
      <c r="D273" s="5">
        <f>COUNTIFS(Entradas!$A$2:$A$3372,L273,Entradas!$AD$2:$AD$3372,"agenda",Entradas!$P$2:$P$3372,"completado")</f>
        <v>0</v>
      </c>
      <c r="E273" s="5">
        <f>COUNTIFS(Entradas!$A$2:$A$3372,L273,Entradas!$AD$2:$AD$3372,"agenda",Entradas!$F$2:$F$3372,"interna")</f>
        <v>0</v>
      </c>
      <c r="F273" s="5">
        <f>COUNTIFS(Entradas!$A$2:$A$3372,L273,Entradas!$AD$2:$AD$3372,"agenda",Entradas!$F$2:$F$3372,"abierta a la comunidad")</f>
        <v>0</v>
      </c>
      <c r="G273" s="5">
        <f>COUNTIFS(Entradas!$A$2:$A$3372,L273,Entradas!$AD$2:$AD$3372,"agenda",Entradas!$E$2:$E$3372,"1")</f>
        <v>0</v>
      </c>
      <c r="H273" s="5">
        <f>COUNTIFS(Entradas!$A$2:$A$3372,L273,Entradas!$AD$2:$AD$3372,"agenda",Entradas!$E$2:$E$3372,"2")</f>
        <v>0</v>
      </c>
      <c r="I273" s="5">
        <f>COUNTIFS(Entradas!$A$2:$A$3372,L273,Entradas!$AD$2:$AD$3372,"agenda",Entradas!$E$2:$E$3372,"3")</f>
        <v>0</v>
      </c>
      <c r="J273" s="5">
        <f>COUNTIFS(Entradas!$A$2:$A$3372,L273,Entradas!$AD$2:$AD$3372,"agenda",Entradas!$E$2:$E$3372,"4")</f>
        <v>0</v>
      </c>
      <c r="L273">
        <v>608</v>
      </c>
      <c r="M273" t="s">
        <v>10727</v>
      </c>
      <c r="N273" t="s">
        <v>10728</v>
      </c>
      <c r="O273" t="s">
        <v>10729</v>
      </c>
      <c r="P273" s="6">
        <v>42482.084120370368</v>
      </c>
      <c r="Q273">
        <v>0</v>
      </c>
      <c r="R273" t="s">
        <v>10727</v>
      </c>
      <c r="S273" t="s">
        <v>10727</v>
      </c>
      <c r="W273" t="s">
        <v>8703</v>
      </c>
      <c r="X273" t="s">
        <v>8704</v>
      </c>
      <c r="Y273" t="s">
        <v>8705</v>
      </c>
      <c r="Z273">
        <v>0</v>
      </c>
      <c r="AA273" t="s">
        <v>8703</v>
      </c>
      <c r="AB273" t="s">
        <v>8706</v>
      </c>
      <c r="AC273">
        <v>0</v>
      </c>
      <c r="AF273" t="s">
        <v>10730</v>
      </c>
      <c r="AG273" t="s">
        <v>8707</v>
      </c>
      <c r="AH273" t="s">
        <v>10731</v>
      </c>
      <c r="AI273" t="s">
        <v>10732</v>
      </c>
      <c r="AU273" t="s">
        <v>2594</v>
      </c>
      <c r="AV273" t="s">
        <v>8709</v>
      </c>
      <c r="AX273">
        <v>13</v>
      </c>
      <c r="AY273" t="s">
        <v>8710</v>
      </c>
      <c r="BB273">
        <v>0</v>
      </c>
      <c r="BC273" t="s">
        <v>8712</v>
      </c>
      <c r="BD273" t="s">
        <v>9305</v>
      </c>
      <c r="BE273" t="s">
        <v>8714</v>
      </c>
      <c r="BF273" t="s">
        <v>8715</v>
      </c>
      <c r="BG273">
        <v>1</v>
      </c>
      <c r="BH273" t="s">
        <v>8716</v>
      </c>
      <c r="BI273">
        <v>0</v>
      </c>
      <c r="BJ273" t="s">
        <v>8717</v>
      </c>
      <c r="BK273">
        <v>0</v>
      </c>
      <c r="BL273" s="2" t="s">
        <v>10733</v>
      </c>
      <c r="BM273" t="s">
        <v>8719</v>
      </c>
      <c r="BV273" t="s">
        <v>10734</v>
      </c>
      <c r="BW273" t="s">
        <v>8721</v>
      </c>
      <c r="BX273" t="s">
        <v>8823</v>
      </c>
      <c r="BY273" t="s">
        <v>8723</v>
      </c>
      <c r="BZ273" t="s">
        <v>8724</v>
      </c>
      <c r="CB273" t="s">
        <v>8725</v>
      </c>
      <c r="CC273">
        <v>228423581</v>
      </c>
      <c r="CD273" t="s">
        <v>8726</v>
      </c>
      <c r="CE273" t="s">
        <v>10735</v>
      </c>
      <c r="CF273" t="s">
        <v>8727</v>
      </c>
      <c r="CG273" t="s">
        <v>8774</v>
      </c>
      <c r="CH273" t="s">
        <v>8729</v>
      </c>
      <c r="CI273" t="s">
        <v>10316</v>
      </c>
      <c r="CJ273" t="s">
        <v>8731</v>
      </c>
      <c r="CK273">
        <v>0</v>
      </c>
      <c r="CL273" t="s">
        <v>8732</v>
      </c>
      <c r="CN273" t="s">
        <v>8733</v>
      </c>
    </row>
    <row r="274" spans="1:92" ht="15.75" customHeight="1" x14ac:dyDescent="0.3">
      <c r="A274" s="5">
        <f>COUNTIFS(Entradas!$A$2:$A$3372,L274,Entradas!$AD$2:$AD$3372,"noticias")</f>
        <v>0</v>
      </c>
      <c r="B274" s="5">
        <f>COUNTIFS(Entradas!$A$2:$A$3372,L274,Entradas!$AD$2:$AD$3372,"materiales")</f>
        <v>0</v>
      </c>
      <c r="C274" s="5">
        <f>COUNTIFS(Entradas!$A$2:$A$3372,L274,Entradas!$AD$2:$AD$3372,"agenda")</f>
        <v>0</v>
      </c>
      <c r="D274" s="5">
        <f>COUNTIFS(Entradas!$A$2:$A$3372,L274,Entradas!$AD$2:$AD$3372,"agenda",Entradas!$P$2:$P$3372,"completado")</f>
        <v>0</v>
      </c>
      <c r="E274" s="5">
        <f>COUNTIFS(Entradas!$A$2:$A$3372,L274,Entradas!$AD$2:$AD$3372,"agenda",Entradas!$F$2:$F$3372,"interna")</f>
        <v>0</v>
      </c>
      <c r="F274" s="5">
        <f>COUNTIFS(Entradas!$A$2:$A$3372,L274,Entradas!$AD$2:$AD$3372,"agenda",Entradas!$F$2:$F$3372,"abierta a la comunidad")</f>
        <v>0</v>
      </c>
      <c r="G274" s="5">
        <f>COUNTIFS(Entradas!$A$2:$A$3372,L274,Entradas!$AD$2:$AD$3372,"agenda",Entradas!$E$2:$E$3372,"1")</f>
        <v>0</v>
      </c>
      <c r="H274" s="5">
        <f>COUNTIFS(Entradas!$A$2:$A$3372,L274,Entradas!$AD$2:$AD$3372,"agenda",Entradas!$E$2:$E$3372,"2")</f>
        <v>0</v>
      </c>
      <c r="I274" s="5">
        <f>COUNTIFS(Entradas!$A$2:$A$3372,L274,Entradas!$AD$2:$AD$3372,"agenda",Entradas!$E$2:$E$3372,"3")</f>
        <v>0</v>
      </c>
      <c r="J274" s="5">
        <f>COUNTIFS(Entradas!$A$2:$A$3372,L274,Entradas!$AD$2:$AD$3372,"agenda",Entradas!$E$2:$E$3372,"4")</f>
        <v>0</v>
      </c>
      <c r="L274">
        <v>332</v>
      </c>
      <c r="M274" t="s">
        <v>10861</v>
      </c>
      <c r="N274" t="s">
        <v>10862</v>
      </c>
      <c r="O274" t="s">
        <v>10863</v>
      </c>
      <c r="P274" s="6">
        <v>42468.076469907406</v>
      </c>
      <c r="Q274">
        <v>0</v>
      </c>
      <c r="R274" t="s">
        <v>10861</v>
      </c>
      <c r="S274" t="s">
        <v>10861</v>
      </c>
      <c r="W274" t="s">
        <v>8703</v>
      </c>
      <c r="X274" t="s">
        <v>8704</v>
      </c>
      <c r="Y274" t="s">
        <v>8705</v>
      </c>
      <c r="Z274">
        <v>0</v>
      </c>
      <c r="AA274" t="s">
        <v>8703</v>
      </c>
      <c r="AB274" t="s">
        <v>8706</v>
      </c>
      <c r="AC274">
        <v>0</v>
      </c>
      <c r="AF274" t="s">
        <v>10864</v>
      </c>
      <c r="AG274" t="s">
        <v>8707</v>
      </c>
      <c r="AH274" t="s">
        <v>10865</v>
      </c>
      <c r="AU274" t="s">
        <v>1018</v>
      </c>
      <c r="AV274" t="s">
        <v>8709</v>
      </c>
      <c r="AX274">
        <v>13</v>
      </c>
      <c r="AY274" t="s">
        <v>8710</v>
      </c>
      <c r="BB274" t="s">
        <v>10866</v>
      </c>
      <c r="BC274" t="s">
        <v>8712</v>
      </c>
      <c r="BD274" t="s">
        <v>8952</v>
      </c>
      <c r="BE274" t="s">
        <v>8714</v>
      </c>
      <c r="BF274" t="s">
        <v>8715</v>
      </c>
      <c r="BG274">
        <v>0</v>
      </c>
      <c r="BH274" t="s">
        <v>8716</v>
      </c>
      <c r="BI274">
        <v>0</v>
      </c>
      <c r="BJ274" t="s">
        <v>8717</v>
      </c>
      <c r="BK274">
        <v>1</v>
      </c>
      <c r="BL274" t="s">
        <v>10867</v>
      </c>
      <c r="BM274" t="s">
        <v>8719</v>
      </c>
      <c r="BV274" t="s">
        <v>10868</v>
      </c>
      <c r="BW274" t="s">
        <v>8721</v>
      </c>
      <c r="BX274" t="s">
        <v>8823</v>
      </c>
      <c r="BY274" t="s">
        <v>8723</v>
      </c>
      <c r="BZ274" t="s">
        <v>8724</v>
      </c>
      <c r="CA274" t="s">
        <v>10869</v>
      </c>
      <c r="CB274" t="s">
        <v>8725</v>
      </c>
      <c r="CC274">
        <v>224540841</v>
      </c>
      <c r="CD274" t="s">
        <v>8726</v>
      </c>
      <c r="CE274" t="s">
        <v>10870</v>
      </c>
      <c r="CF274" t="s">
        <v>8727</v>
      </c>
      <c r="CG274" t="s">
        <v>8899</v>
      </c>
      <c r="CH274" t="s">
        <v>8729</v>
      </c>
      <c r="CI274" t="s">
        <v>10871</v>
      </c>
      <c r="CJ274" t="s">
        <v>8731</v>
      </c>
      <c r="CK274">
        <v>0</v>
      </c>
      <c r="CL274" t="s">
        <v>8732</v>
      </c>
      <c r="CN274" t="s">
        <v>8733</v>
      </c>
    </row>
    <row r="275" spans="1:92" ht="15.75" customHeight="1" x14ac:dyDescent="0.3">
      <c r="A275" s="5">
        <f>COUNTIFS(Entradas!$A$2:$A$3372,L275,Entradas!$AD$2:$AD$3372,"noticias")</f>
        <v>0</v>
      </c>
      <c r="B275" s="5">
        <f>COUNTIFS(Entradas!$A$2:$A$3372,L275,Entradas!$AD$2:$AD$3372,"materiales")</f>
        <v>0</v>
      </c>
      <c r="C275" s="5">
        <f>COUNTIFS(Entradas!$A$2:$A$3372,L275,Entradas!$AD$2:$AD$3372,"agenda")</f>
        <v>0</v>
      </c>
      <c r="D275" s="5">
        <f>COUNTIFS(Entradas!$A$2:$A$3372,L275,Entradas!$AD$2:$AD$3372,"agenda",Entradas!$P$2:$P$3372,"completado")</f>
        <v>0</v>
      </c>
      <c r="E275" s="5">
        <f>COUNTIFS(Entradas!$A$2:$A$3372,L275,Entradas!$AD$2:$AD$3372,"agenda",Entradas!$F$2:$F$3372,"interna")</f>
        <v>0</v>
      </c>
      <c r="F275" s="5">
        <f>COUNTIFS(Entradas!$A$2:$A$3372,L275,Entradas!$AD$2:$AD$3372,"agenda",Entradas!$F$2:$F$3372,"abierta a la comunidad")</f>
        <v>0</v>
      </c>
      <c r="G275" s="5">
        <f>COUNTIFS(Entradas!$A$2:$A$3372,L275,Entradas!$AD$2:$AD$3372,"agenda",Entradas!$E$2:$E$3372,"1")</f>
        <v>0</v>
      </c>
      <c r="H275" s="5">
        <f>COUNTIFS(Entradas!$A$2:$A$3372,L275,Entradas!$AD$2:$AD$3372,"agenda",Entradas!$E$2:$E$3372,"2")</f>
        <v>0</v>
      </c>
      <c r="I275" s="5">
        <f>COUNTIFS(Entradas!$A$2:$A$3372,L275,Entradas!$AD$2:$AD$3372,"agenda",Entradas!$E$2:$E$3372,"3")</f>
        <v>0</v>
      </c>
      <c r="J275" s="5">
        <f>COUNTIFS(Entradas!$A$2:$A$3372,L275,Entradas!$AD$2:$AD$3372,"agenda",Entradas!$E$2:$E$3372,"4")</f>
        <v>0</v>
      </c>
      <c r="L275">
        <v>272</v>
      </c>
      <c r="M275" t="s">
        <v>10872</v>
      </c>
      <c r="N275" t="s">
        <v>10873</v>
      </c>
      <c r="O275" t="s">
        <v>10874</v>
      </c>
      <c r="P275" s="6">
        <v>42464.734664351854</v>
      </c>
      <c r="Q275">
        <v>0</v>
      </c>
      <c r="R275" t="s">
        <v>10872</v>
      </c>
      <c r="S275" t="s">
        <v>10872</v>
      </c>
      <c r="W275" t="s">
        <v>8703</v>
      </c>
      <c r="X275" t="s">
        <v>8704</v>
      </c>
      <c r="Y275" t="s">
        <v>8705</v>
      </c>
      <c r="Z275">
        <v>0</v>
      </c>
      <c r="AA275" t="s">
        <v>8703</v>
      </c>
      <c r="AB275" t="s">
        <v>8706</v>
      </c>
      <c r="AC275">
        <v>0</v>
      </c>
      <c r="AF275" t="s">
        <v>10875</v>
      </c>
      <c r="AG275" t="s">
        <v>8707</v>
      </c>
      <c r="AH275" s="7">
        <v>314812</v>
      </c>
      <c r="AU275" t="s">
        <v>4719</v>
      </c>
      <c r="AV275" t="s">
        <v>8709</v>
      </c>
      <c r="AX275">
        <v>13</v>
      </c>
      <c r="AY275" t="s">
        <v>8710</v>
      </c>
      <c r="BB275" t="s">
        <v>9754</v>
      </c>
      <c r="BC275" t="s">
        <v>8712</v>
      </c>
      <c r="BD275" t="s">
        <v>8952</v>
      </c>
      <c r="BE275" t="s">
        <v>8714</v>
      </c>
      <c r="BF275" t="s">
        <v>8715</v>
      </c>
      <c r="BG275">
        <v>0</v>
      </c>
      <c r="BH275" t="s">
        <v>8716</v>
      </c>
      <c r="BI275">
        <v>0</v>
      </c>
      <c r="BJ275" t="s">
        <v>8717</v>
      </c>
      <c r="BK275">
        <v>1</v>
      </c>
      <c r="BL275" s="2" t="s">
        <v>10876</v>
      </c>
      <c r="BM275" t="s">
        <v>8719</v>
      </c>
      <c r="BW275" t="s">
        <v>8721</v>
      </c>
      <c r="BX275" t="s">
        <v>8823</v>
      </c>
      <c r="BY275" t="s">
        <v>8723</v>
      </c>
      <c r="BZ275" t="s">
        <v>8724</v>
      </c>
      <c r="CA275" t="s">
        <v>10877</v>
      </c>
      <c r="CB275" t="s">
        <v>8725</v>
      </c>
      <c r="CC275">
        <v>227341728</v>
      </c>
      <c r="CD275" t="s">
        <v>8726</v>
      </c>
      <c r="CE275" t="s">
        <v>10878</v>
      </c>
      <c r="CF275" t="s">
        <v>8727</v>
      </c>
      <c r="CG275" t="s">
        <v>8899</v>
      </c>
      <c r="CH275" t="s">
        <v>8729</v>
      </c>
      <c r="CI275" t="s">
        <v>10879</v>
      </c>
      <c r="CJ275" t="s">
        <v>8731</v>
      </c>
      <c r="CK275">
        <v>0</v>
      </c>
      <c r="CL275" t="s">
        <v>8732</v>
      </c>
      <c r="CN275" t="s">
        <v>8733</v>
      </c>
    </row>
    <row r="276" spans="1:92" ht="15.75" customHeight="1" x14ac:dyDescent="0.3">
      <c r="A276" s="5">
        <f>COUNTIFS(Entradas!$A$2:$A$3372,L276,Entradas!$AD$2:$AD$3372,"noticias")</f>
        <v>0</v>
      </c>
      <c r="B276" s="5">
        <f>COUNTIFS(Entradas!$A$2:$A$3372,L276,Entradas!$AD$2:$AD$3372,"materiales")</f>
        <v>0</v>
      </c>
      <c r="C276" s="5">
        <f>COUNTIFS(Entradas!$A$2:$A$3372,L276,Entradas!$AD$2:$AD$3372,"agenda")</f>
        <v>0</v>
      </c>
      <c r="D276" s="5">
        <f>COUNTIFS(Entradas!$A$2:$A$3372,L276,Entradas!$AD$2:$AD$3372,"agenda",Entradas!$P$2:$P$3372,"completado")</f>
        <v>0</v>
      </c>
      <c r="E276" s="5">
        <f>COUNTIFS(Entradas!$A$2:$A$3372,L276,Entradas!$AD$2:$AD$3372,"agenda",Entradas!$F$2:$F$3372,"interna")</f>
        <v>0</v>
      </c>
      <c r="F276" s="5">
        <f>COUNTIFS(Entradas!$A$2:$A$3372,L276,Entradas!$AD$2:$AD$3372,"agenda",Entradas!$F$2:$F$3372,"abierta a la comunidad")</f>
        <v>0</v>
      </c>
      <c r="G276" s="5">
        <f>COUNTIFS(Entradas!$A$2:$A$3372,L276,Entradas!$AD$2:$AD$3372,"agenda",Entradas!$E$2:$E$3372,"1")</f>
        <v>0</v>
      </c>
      <c r="H276" s="5">
        <f>COUNTIFS(Entradas!$A$2:$A$3372,L276,Entradas!$AD$2:$AD$3372,"agenda",Entradas!$E$2:$E$3372,"2")</f>
        <v>0</v>
      </c>
      <c r="I276" s="5">
        <f>COUNTIFS(Entradas!$A$2:$A$3372,L276,Entradas!$AD$2:$AD$3372,"agenda",Entradas!$E$2:$E$3372,"3")</f>
        <v>0</v>
      </c>
      <c r="J276" s="5">
        <f>COUNTIFS(Entradas!$A$2:$A$3372,L276,Entradas!$AD$2:$AD$3372,"agenda",Entradas!$E$2:$E$3372,"4")</f>
        <v>0</v>
      </c>
      <c r="L276">
        <v>1403</v>
      </c>
      <c r="M276" t="s">
        <v>10933</v>
      </c>
      <c r="N276" t="s">
        <v>10934</v>
      </c>
      <c r="O276" t="s">
        <v>10935</v>
      </c>
      <c r="P276" s="6">
        <v>42514.771921296298</v>
      </c>
      <c r="Q276">
        <v>0</v>
      </c>
      <c r="R276" t="s">
        <v>10933</v>
      </c>
      <c r="S276" t="s">
        <v>10933</v>
      </c>
      <c r="W276" t="s">
        <v>8703</v>
      </c>
      <c r="X276" t="s">
        <v>8704</v>
      </c>
      <c r="Y276" t="s">
        <v>8705</v>
      </c>
      <c r="Z276">
        <v>0</v>
      </c>
      <c r="AA276" t="s">
        <v>8703</v>
      </c>
      <c r="AB276" t="s">
        <v>8706</v>
      </c>
      <c r="AC276">
        <v>0</v>
      </c>
      <c r="AF276" t="s">
        <v>10936</v>
      </c>
      <c r="AG276" t="s">
        <v>8707</v>
      </c>
      <c r="AH276" t="s">
        <v>10937</v>
      </c>
      <c r="AI276" t="s">
        <v>10938</v>
      </c>
      <c r="AU276" t="s">
        <v>10939</v>
      </c>
      <c r="AV276" t="s">
        <v>8709</v>
      </c>
      <c r="AX276">
        <v>13</v>
      </c>
      <c r="AY276" t="s">
        <v>8710</v>
      </c>
      <c r="BB276" t="s">
        <v>10940</v>
      </c>
      <c r="BC276" t="s">
        <v>8712</v>
      </c>
      <c r="BD276" t="s">
        <v>8952</v>
      </c>
      <c r="BE276" t="s">
        <v>8714</v>
      </c>
      <c r="BF276" t="s">
        <v>8715</v>
      </c>
      <c r="BG276">
        <v>1</v>
      </c>
      <c r="BH276" t="s">
        <v>8716</v>
      </c>
      <c r="BI276">
        <v>1</v>
      </c>
      <c r="BJ276" t="s">
        <v>8717</v>
      </c>
      <c r="BK276">
        <v>1</v>
      </c>
      <c r="BL276" s="2" t="s">
        <v>10941</v>
      </c>
      <c r="BM276" t="s">
        <v>8719</v>
      </c>
      <c r="BV276">
        <v>9146</v>
      </c>
      <c r="BW276" t="s">
        <v>8721</v>
      </c>
      <c r="BX276" t="s">
        <v>8823</v>
      </c>
      <c r="BY276" t="s">
        <v>8723</v>
      </c>
      <c r="BZ276" t="s">
        <v>8724</v>
      </c>
      <c r="CA276" t="s">
        <v>10942</v>
      </c>
      <c r="CB276" t="s">
        <v>8725</v>
      </c>
      <c r="CC276" t="s">
        <v>10943</v>
      </c>
      <c r="CD276" t="s">
        <v>8726</v>
      </c>
      <c r="CE276" t="s">
        <v>10944</v>
      </c>
      <c r="CF276" t="s">
        <v>8727</v>
      </c>
      <c r="CG276" t="s">
        <v>8825</v>
      </c>
      <c r="CH276" t="s">
        <v>8729</v>
      </c>
      <c r="CI276" t="s">
        <v>8826</v>
      </c>
      <c r="CJ276" t="s">
        <v>8731</v>
      </c>
      <c r="CK276" t="s">
        <v>5497</v>
      </c>
      <c r="CL276" t="s">
        <v>8732</v>
      </c>
      <c r="CN276" t="s">
        <v>8733</v>
      </c>
    </row>
    <row r="277" spans="1:92" ht="15.75" customHeight="1" x14ac:dyDescent="0.3">
      <c r="A277" s="5">
        <f>COUNTIFS(Entradas!$A$2:$A$3372,L277,Entradas!$AD$2:$AD$3372,"noticias")</f>
        <v>0</v>
      </c>
      <c r="B277" s="5">
        <f>COUNTIFS(Entradas!$A$2:$A$3372,L277,Entradas!$AD$2:$AD$3372,"materiales")</f>
        <v>0</v>
      </c>
      <c r="C277" s="5">
        <f>COUNTIFS(Entradas!$A$2:$A$3372,L277,Entradas!$AD$2:$AD$3372,"agenda")</f>
        <v>0</v>
      </c>
      <c r="D277" s="5">
        <f>COUNTIFS(Entradas!$A$2:$A$3372,L277,Entradas!$AD$2:$AD$3372,"agenda",Entradas!$P$2:$P$3372,"completado")</f>
        <v>0</v>
      </c>
      <c r="E277" s="5">
        <f>COUNTIFS(Entradas!$A$2:$A$3372,L277,Entradas!$AD$2:$AD$3372,"agenda",Entradas!$F$2:$F$3372,"interna")</f>
        <v>0</v>
      </c>
      <c r="F277" s="5">
        <f>COUNTIFS(Entradas!$A$2:$A$3372,L277,Entradas!$AD$2:$AD$3372,"agenda",Entradas!$F$2:$F$3372,"abierta a la comunidad")</f>
        <v>0</v>
      </c>
      <c r="G277" s="5">
        <f>COUNTIFS(Entradas!$A$2:$A$3372,L277,Entradas!$AD$2:$AD$3372,"agenda",Entradas!$E$2:$E$3372,"1")</f>
        <v>0</v>
      </c>
      <c r="H277" s="5">
        <f>COUNTIFS(Entradas!$A$2:$A$3372,L277,Entradas!$AD$2:$AD$3372,"agenda",Entradas!$E$2:$E$3372,"2")</f>
        <v>0</v>
      </c>
      <c r="I277" s="5">
        <f>COUNTIFS(Entradas!$A$2:$A$3372,L277,Entradas!$AD$2:$AD$3372,"agenda",Entradas!$E$2:$E$3372,"3")</f>
        <v>0</v>
      </c>
      <c r="J277" s="5">
        <f>COUNTIFS(Entradas!$A$2:$A$3372,L277,Entradas!$AD$2:$AD$3372,"agenda",Entradas!$E$2:$E$3372,"4")</f>
        <v>0</v>
      </c>
      <c r="L277">
        <v>1101</v>
      </c>
      <c r="M277" t="s">
        <v>10954</v>
      </c>
      <c r="N277" t="s">
        <v>10955</v>
      </c>
      <c r="O277" t="s">
        <v>10956</v>
      </c>
      <c r="P277" s="6">
        <v>42507.539282407408</v>
      </c>
      <c r="Q277">
        <v>0</v>
      </c>
      <c r="R277" t="s">
        <v>10954</v>
      </c>
      <c r="S277" t="s">
        <v>10954</v>
      </c>
      <c r="W277" t="s">
        <v>8703</v>
      </c>
      <c r="X277" t="s">
        <v>8704</v>
      </c>
      <c r="Y277" t="s">
        <v>8705</v>
      </c>
      <c r="Z277">
        <v>0</v>
      </c>
      <c r="AA277" t="s">
        <v>8703</v>
      </c>
      <c r="AB277" t="s">
        <v>8706</v>
      </c>
      <c r="AC277">
        <v>0</v>
      </c>
      <c r="AF277" t="s">
        <v>10957</v>
      </c>
      <c r="AG277" t="s">
        <v>8707</v>
      </c>
      <c r="AH277" t="s">
        <v>10958</v>
      </c>
      <c r="AU277" t="s">
        <v>10959</v>
      </c>
      <c r="AV277" t="s">
        <v>8709</v>
      </c>
      <c r="AX277">
        <v>13</v>
      </c>
      <c r="AY277" t="s">
        <v>8710</v>
      </c>
      <c r="BB277">
        <v>0</v>
      </c>
      <c r="BC277" t="s">
        <v>8712</v>
      </c>
      <c r="BD277">
        <v>0</v>
      </c>
      <c r="BE277" t="s">
        <v>8714</v>
      </c>
      <c r="BF277" t="s">
        <v>8715</v>
      </c>
      <c r="BG277">
        <v>0</v>
      </c>
      <c r="BH277" t="s">
        <v>8716</v>
      </c>
      <c r="BI277">
        <v>0</v>
      </c>
      <c r="BJ277" t="s">
        <v>8717</v>
      </c>
      <c r="BK277">
        <v>0</v>
      </c>
      <c r="BM277" t="s">
        <v>8719</v>
      </c>
      <c r="BV277" t="s">
        <v>10960</v>
      </c>
      <c r="BW277" t="s">
        <v>8721</v>
      </c>
      <c r="BX277" t="s">
        <v>8823</v>
      </c>
      <c r="BY277" t="s">
        <v>8723</v>
      </c>
      <c r="BZ277" t="s">
        <v>8724</v>
      </c>
      <c r="CB277" t="s">
        <v>8725</v>
      </c>
      <c r="CC277">
        <v>22793639</v>
      </c>
      <c r="CD277" t="s">
        <v>8726</v>
      </c>
      <c r="CF277" t="s">
        <v>8727</v>
      </c>
      <c r="CG277" t="s">
        <v>8899</v>
      </c>
      <c r="CH277" t="s">
        <v>8729</v>
      </c>
      <c r="CI277" t="s">
        <v>10417</v>
      </c>
      <c r="CJ277" t="s">
        <v>8731</v>
      </c>
      <c r="CK277">
        <v>0</v>
      </c>
      <c r="CL277" t="s">
        <v>8732</v>
      </c>
      <c r="CN277" t="s">
        <v>8733</v>
      </c>
    </row>
    <row r="278" spans="1:92" ht="15.75" customHeight="1" x14ac:dyDescent="0.3">
      <c r="A278" s="5">
        <f>COUNTIFS(Entradas!$A$2:$A$3372,L278,Entradas!$AD$2:$AD$3372,"noticias")</f>
        <v>0</v>
      </c>
      <c r="B278" s="5">
        <f>COUNTIFS(Entradas!$A$2:$A$3372,L278,Entradas!$AD$2:$AD$3372,"materiales")</f>
        <v>1</v>
      </c>
      <c r="C278" s="5">
        <f>COUNTIFS(Entradas!$A$2:$A$3372,L278,Entradas!$AD$2:$AD$3372,"agenda")</f>
        <v>0</v>
      </c>
      <c r="D278" s="5">
        <f>COUNTIFS(Entradas!$A$2:$A$3372,L278,Entradas!$AD$2:$AD$3372,"agenda",Entradas!$P$2:$P$3372,"completado")</f>
        <v>0</v>
      </c>
      <c r="E278" s="5">
        <f>COUNTIFS(Entradas!$A$2:$A$3372,L278,Entradas!$AD$2:$AD$3372,"agenda",Entradas!$F$2:$F$3372,"interna")</f>
        <v>0</v>
      </c>
      <c r="F278" s="5">
        <f>COUNTIFS(Entradas!$A$2:$A$3372,L278,Entradas!$AD$2:$AD$3372,"agenda",Entradas!$F$2:$F$3372,"abierta a la comunidad")</f>
        <v>0</v>
      </c>
      <c r="G278" s="5">
        <f>COUNTIFS(Entradas!$A$2:$A$3372,L278,Entradas!$AD$2:$AD$3372,"agenda",Entradas!$E$2:$E$3372,"1")</f>
        <v>0</v>
      </c>
      <c r="H278" s="5">
        <f>COUNTIFS(Entradas!$A$2:$A$3372,L278,Entradas!$AD$2:$AD$3372,"agenda",Entradas!$E$2:$E$3372,"2")</f>
        <v>0</v>
      </c>
      <c r="I278" s="5">
        <f>COUNTIFS(Entradas!$A$2:$A$3372,L278,Entradas!$AD$2:$AD$3372,"agenda",Entradas!$E$2:$E$3372,"3")</f>
        <v>0</v>
      </c>
      <c r="J278" s="5">
        <f>COUNTIFS(Entradas!$A$2:$A$3372,L278,Entradas!$AD$2:$AD$3372,"agenda",Entradas!$E$2:$E$3372,"4")</f>
        <v>0</v>
      </c>
      <c r="L278">
        <v>1112</v>
      </c>
      <c r="M278" t="s">
        <v>10969</v>
      </c>
      <c r="N278" t="s">
        <v>10970</v>
      </c>
      <c r="O278" t="s">
        <v>10971</v>
      </c>
      <c r="P278" s="6">
        <v>42507.630011574074</v>
      </c>
      <c r="Q278">
        <v>0</v>
      </c>
      <c r="R278" t="s">
        <v>10969</v>
      </c>
      <c r="S278" t="s">
        <v>10969</v>
      </c>
      <c r="W278" t="s">
        <v>8703</v>
      </c>
      <c r="X278" t="s">
        <v>8704</v>
      </c>
      <c r="Y278" t="s">
        <v>8705</v>
      </c>
      <c r="Z278">
        <v>0</v>
      </c>
      <c r="AA278" t="s">
        <v>8703</v>
      </c>
      <c r="AB278" t="s">
        <v>8706</v>
      </c>
      <c r="AC278">
        <v>0</v>
      </c>
      <c r="AF278" t="s">
        <v>10972</v>
      </c>
      <c r="AG278" t="s">
        <v>8707</v>
      </c>
      <c r="AH278" t="s">
        <v>10973</v>
      </c>
      <c r="AO278" t="s">
        <v>10974</v>
      </c>
      <c r="AU278" t="s">
        <v>266</v>
      </c>
      <c r="AV278" t="s">
        <v>8709</v>
      </c>
      <c r="AX278">
        <v>13</v>
      </c>
      <c r="AY278" t="s">
        <v>8710</v>
      </c>
      <c r="BB278" t="s">
        <v>8907</v>
      </c>
      <c r="BC278" t="s">
        <v>8712</v>
      </c>
      <c r="BD278" t="s">
        <v>8952</v>
      </c>
      <c r="BE278" t="s">
        <v>8714</v>
      </c>
      <c r="BF278" t="s">
        <v>8715</v>
      </c>
      <c r="BG278">
        <v>1</v>
      </c>
      <c r="BH278" t="s">
        <v>8716</v>
      </c>
      <c r="BI278">
        <v>1</v>
      </c>
      <c r="BJ278" t="s">
        <v>8717</v>
      </c>
      <c r="BK278">
        <v>1</v>
      </c>
      <c r="BL278" s="2" t="s">
        <v>10975</v>
      </c>
      <c r="BM278" t="s">
        <v>8719</v>
      </c>
      <c r="BV278" t="s">
        <v>10976</v>
      </c>
      <c r="BW278" t="s">
        <v>8721</v>
      </c>
      <c r="BX278" t="s">
        <v>8823</v>
      </c>
      <c r="BY278" t="s">
        <v>8723</v>
      </c>
      <c r="BZ278" t="s">
        <v>8724</v>
      </c>
      <c r="CA278" t="s">
        <v>10977</v>
      </c>
      <c r="CB278" t="s">
        <v>8725</v>
      </c>
      <c r="CC278">
        <v>28442792</v>
      </c>
      <c r="CD278" t="s">
        <v>8726</v>
      </c>
      <c r="CE278" t="s">
        <v>10978</v>
      </c>
      <c r="CF278" t="s">
        <v>8727</v>
      </c>
      <c r="CG278" t="s">
        <v>8825</v>
      </c>
      <c r="CH278" t="s">
        <v>8729</v>
      </c>
      <c r="CJ278" t="s">
        <v>8731</v>
      </c>
      <c r="CK278" t="s">
        <v>1905</v>
      </c>
      <c r="CL278" t="s">
        <v>8732</v>
      </c>
      <c r="CM278" t="s">
        <v>10979</v>
      </c>
      <c r="CN278" t="s">
        <v>8733</v>
      </c>
    </row>
    <row r="279" spans="1:92" ht="15.75" customHeight="1" x14ac:dyDescent="0.3">
      <c r="A279" s="5">
        <f>COUNTIFS(Entradas!$A$2:$A$3372,L279,Entradas!$AD$2:$AD$3372,"noticias")</f>
        <v>0</v>
      </c>
      <c r="B279" s="5">
        <f>COUNTIFS(Entradas!$A$2:$A$3372,L279,Entradas!$AD$2:$AD$3372,"materiales")</f>
        <v>0</v>
      </c>
      <c r="C279" s="5">
        <f>COUNTIFS(Entradas!$A$2:$A$3372,L279,Entradas!$AD$2:$AD$3372,"agenda")</f>
        <v>0</v>
      </c>
      <c r="D279" s="5">
        <f>COUNTIFS(Entradas!$A$2:$A$3372,L279,Entradas!$AD$2:$AD$3372,"agenda",Entradas!$P$2:$P$3372,"completado")</f>
        <v>0</v>
      </c>
      <c r="E279" s="5">
        <f>COUNTIFS(Entradas!$A$2:$A$3372,L279,Entradas!$AD$2:$AD$3372,"agenda",Entradas!$F$2:$F$3372,"interna")</f>
        <v>0</v>
      </c>
      <c r="F279" s="5">
        <f>COUNTIFS(Entradas!$A$2:$A$3372,L279,Entradas!$AD$2:$AD$3372,"agenda",Entradas!$F$2:$F$3372,"abierta a la comunidad")</f>
        <v>0</v>
      </c>
      <c r="G279" s="5">
        <f>COUNTIFS(Entradas!$A$2:$A$3372,L279,Entradas!$AD$2:$AD$3372,"agenda",Entradas!$E$2:$E$3372,"1")</f>
        <v>0</v>
      </c>
      <c r="H279" s="5">
        <f>COUNTIFS(Entradas!$A$2:$A$3372,L279,Entradas!$AD$2:$AD$3372,"agenda",Entradas!$E$2:$E$3372,"2")</f>
        <v>0</v>
      </c>
      <c r="I279" s="5">
        <f>COUNTIFS(Entradas!$A$2:$A$3372,L279,Entradas!$AD$2:$AD$3372,"agenda",Entradas!$E$2:$E$3372,"3")</f>
        <v>0</v>
      </c>
      <c r="J279" s="5">
        <f>COUNTIFS(Entradas!$A$2:$A$3372,L279,Entradas!$AD$2:$AD$3372,"agenda",Entradas!$E$2:$E$3372,"4")</f>
        <v>0</v>
      </c>
      <c r="L279">
        <v>696</v>
      </c>
      <c r="M279" t="s">
        <v>10985</v>
      </c>
      <c r="N279" t="s">
        <v>10986</v>
      </c>
      <c r="O279" t="s">
        <v>10987</v>
      </c>
      <c r="P279" s="6">
        <v>42487.83315972222</v>
      </c>
      <c r="Q279">
        <v>0</v>
      </c>
      <c r="R279" t="s">
        <v>10985</v>
      </c>
      <c r="S279" t="s">
        <v>10985</v>
      </c>
      <c r="W279" t="s">
        <v>8703</v>
      </c>
      <c r="X279" t="s">
        <v>8704</v>
      </c>
      <c r="Y279" t="s">
        <v>8705</v>
      </c>
      <c r="Z279">
        <v>0</v>
      </c>
      <c r="AA279" t="s">
        <v>8703</v>
      </c>
      <c r="AB279" t="s">
        <v>8706</v>
      </c>
      <c r="AC279">
        <v>0</v>
      </c>
      <c r="AF279" t="s">
        <v>10988</v>
      </c>
      <c r="AG279" t="s">
        <v>8707</v>
      </c>
      <c r="AH279" t="s">
        <v>10989</v>
      </c>
      <c r="AI279" t="s">
        <v>10990</v>
      </c>
      <c r="AU279" t="s">
        <v>307</v>
      </c>
      <c r="AV279" t="s">
        <v>8709</v>
      </c>
      <c r="AX279">
        <v>13</v>
      </c>
      <c r="AY279" t="s">
        <v>8710</v>
      </c>
      <c r="BB279" t="s">
        <v>9852</v>
      </c>
      <c r="BC279" t="s">
        <v>8712</v>
      </c>
      <c r="BD279" t="s">
        <v>9055</v>
      </c>
      <c r="BE279" t="s">
        <v>8714</v>
      </c>
      <c r="BF279" t="s">
        <v>8715</v>
      </c>
      <c r="BG279">
        <v>0</v>
      </c>
      <c r="BH279" t="s">
        <v>8716</v>
      </c>
      <c r="BI279">
        <v>0</v>
      </c>
      <c r="BJ279" t="s">
        <v>8717</v>
      </c>
      <c r="BK279">
        <v>1</v>
      </c>
      <c r="BL279" s="2" t="s">
        <v>10991</v>
      </c>
      <c r="BM279" t="s">
        <v>8719</v>
      </c>
      <c r="BV279" t="s">
        <v>10992</v>
      </c>
      <c r="BW279" t="s">
        <v>8721</v>
      </c>
      <c r="BX279" t="s">
        <v>8823</v>
      </c>
      <c r="BY279" t="s">
        <v>8723</v>
      </c>
      <c r="BZ279" t="s">
        <v>8724</v>
      </c>
      <c r="CB279" t="s">
        <v>8725</v>
      </c>
      <c r="CC279">
        <v>223640379</v>
      </c>
      <c r="CD279" t="s">
        <v>8726</v>
      </c>
      <c r="CE279" t="s">
        <v>10993</v>
      </c>
      <c r="CF279" t="s">
        <v>8727</v>
      </c>
      <c r="CG279" t="s">
        <v>8786</v>
      </c>
      <c r="CH279" t="s">
        <v>8729</v>
      </c>
      <c r="CI279" t="s">
        <v>10994</v>
      </c>
      <c r="CJ279" t="s">
        <v>8731</v>
      </c>
      <c r="CK279" t="s">
        <v>8786</v>
      </c>
      <c r="CL279" t="s">
        <v>8732</v>
      </c>
      <c r="CM279" t="s">
        <v>10995</v>
      </c>
      <c r="CN279" t="s">
        <v>8733</v>
      </c>
    </row>
    <row r="280" spans="1:92" ht="15.75" customHeight="1" x14ac:dyDescent="0.3">
      <c r="A280" s="5">
        <f>COUNTIFS(Entradas!$A$2:$A$3372,L280,Entradas!$AD$2:$AD$3372,"noticias")</f>
        <v>0</v>
      </c>
      <c r="B280" s="5">
        <f>COUNTIFS(Entradas!$A$2:$A$3372,L280,Entradas!$AD$2:$AD$3372,"materiales")</f>
        <v>0</v>
      </c>
      <c r="C280" s="5">
        <f>COUNTIFS(Entradas!$A$2:$A$3372,L280,Entradas!$AD$2:$AD$3372,"agenda")</f>
        <v>0</v>
      </c>
      <c r="D280" s="5">
        <f>COUNTIFS(Entradas!$A$2:$A$3372,L280,Entradas!$AD$2:$AD$3372,"agenda",Entradas!$P$2:$P$3372,"completado")</f>
        <v>0</v>
      </c>
      <c r="E280" s="5">
        <f>COUNTIFS(Entradas!$A$2:$A$3372,L280,Entradas!$AD$2:$AD$3372,"agenda",Entradas!$F$2:$F$3372,"interna")</f>
        <v>0</v>
      </c>
      <c r="F280" s="5">
        <f>COUNTIFS(Entradas!$A$2:$A$3372,L280,Entradas!$AD$2:$AD$3372,"agenda",Entradas!$F$2:$F$3372,"abierta a la comunidad")</f>
        <v>0</v>
      </c>
      <c r="G280" s="5">
        <f>COUNTIFS(Entradas!$A$2:$A$3372,L280,Entradas!$AD$2:$AD$3372,"agenda",Entradas!$E$2:$E$3372,"1")</f>
        <v>0</v>
      </c>
      <c r="H280" s="5">
        <f>COUNTIFS(Entradas!$A$2:$A$3372,L280,Entradas!$AD$2:$AD$3372,"agenda",Entradas!$E$2:$E$3372,"2")</f>
        <v>0</v>
      </c>
      <c r="I280" s="5">
        <f>COUNTIFS(Entradas!$A$2:$A$3372,L280,Entradas!$AD$2:$AD$3372,"agenda",Entradas!$E$2:$E$3372,"3")</f>
        <v>0</v>
      </c>
      <c r="J280" s="5">
        <f>COUNTIFS(Entradas!$A$2:$A$3372,L280,Entradas!$AD$2:$AD$3372,"agenda",Entradas!$E$2:$E$3372,"4")</f>
        <v>0</v>
      </c>
      <c r="L280">
        <v>658</v>
      </c>
      <c r="M280" t="s">
        <v>11202</v>
      </c>
      <c r="N280" t="s">
        <v>11203</v>
      </c>
      <c r="O280" t="s">
        <v>11204</v>
      </c>
      <c r="P280" s="6">
        <v>42486.093171296299</v>
      </c>
      <c r="Q280">
        <v>0</v>
      </c>
      <c r="R280" t="s">
        <v>11202</v>
      </c>
      <c r="S280" t="s">
        <v>11202</v>
      </c>
      <c r="W280" t="s">
        <v>8703</v>
      </c>
      <c r="X280" t="s">
        <v>8704</v>
      </c>
      <c r="Y280" t="s">
        <v>8705</v>
      </c>
      <c r="Z280">
        <v>0</v>
      </c>
      <c r="AA280" t="s">
        <v>8703</v>
      </c>
      <c r="AB280" t="s">
        <v>8706</v>
      </c>
      <c r="AC280">
        <v>0</v>
      </c>
      <c r="AF280" t="s">
        <v>11205</v>
      </c>
      <c r="AG280" t="s">
        <v>8707</v>
      </c>
      <c r="AH280" t="s">
        <v>11206</v>
      </c>
      <c r="AO280" t="s">
        <v>11207</v>
      </c>
      <c r="AU280" t="s">
        <v>11208</v>
      </c>
      <c r="AV280" t="s">
        <v>8709</v>
      </c>
      <c r="AX280">
        <v>13</v>
      </c>
      <c r="AY280" t="s">
        <v>8710</v>
      </c>
      <c r="BB280" t="s">
        <v>9393</v>
      </c>
      <c r="BC280" t="s">
        <v>8712</v>
      </c>
      <c r="BD280">
        <v>0</v>
      </c>
      <c r="BE280" t="s">
        <v>8714</v>
      </c>
      <c r="BF280" t="s">
        <v>8715</v>
      </c>
      <c r="BG280">
        <v>0</v>
      </c>
      <c r="BH280" t="s">
        <v>8716</v>
      </c>
      <c r="BI280">
        <v>0</v>
      </c>
      <c r="BJ280" t="s">
        <v>8717</v>
      </c>
      <c r="BK280">
        <v>0</v>
      </c>
      <c r="BM280" t="s">
        <v>8719</v>
      </c>
      <c r="BV280" t="s">
        <v>11209</v>
      </c>
      <c r="BW280" t="s">
        <v>8721</v>
      </c>
      <c r="BX280" t="s">
        <v>8823</v>
      </c>
      <c r="BY280" t="s">
        <v>8723</v>
      </c>
      <c r="BZ280" t="s">
        <v>8724</v>
      </c>
      <c r="CB280" t="s">
        <v>8725</v>
      </c>
      <c r="CC280">
        <v>974790399</v>
      </c>
      <c r="CD280" t="s">
        <v>8726</v>
      </c>
      <c r="CE280" t="s">
        <v>11210</v>
      </c>
      <c r="CF280" t="s">
        <v>8727</v>
      </c>
      <c r="CG280" t="s">
        <v>8899</v>
      </c>
      <c r="CH280" t="s">
        <v>8729</v>
      </c>
      <c r="CI280" t="s">
        <v>8845</v>
      </c>
      <c r="CJ280" t="s">
        <v>8731</v>
      </c>
      <c r="CK280">
        <v>0</v>
      </c>
      <c r="CL280" t="s">
        <v>8732</v>
      </c>
      <c r="CN280" t="s">
        <v>8733</v>
      </c>
    </row>
    <row r="281" spans="1:92" ht="15.75" customHeight="1" x14ac:dyDescent="0.3">
      <c r="A281" s="5">
        <f>COUNTIFS(Entradas!$A$2:$A$3372,L281,Entradas!$AD$2:$AD$3372,"noticias")</f>
        <v>0</v>
      </c>
      <c r="B281" s="5">
        <f>COUNTIFS(Entradas!$A$2:$A$3372,L281,Entradas!$AD$2:$AD$3372,"materiales")</f>
        <v>0</v>
      </c>
      <c r="C281" s="5">
        <f>COUNTIFS(Entradas!$A$2:$A$3372,L281,Entradas!$AD$2:$AD$3372,"agenda")</f>
        <v>0</v>
      </c>
      <c r="D281" s="5">
        <f>COUNTIFS(Entradas!$A$2:$A$3372,L281,Entradas!$AD$2:$AD$3372,"agenda",Entradas!$P$2:$P$3372,"completado")</f>
        <v>0</v>
      </c>
      <c r="E281" s="5">
        <f>COUNTIFS(Entradas!$A$2:$A$3372,L281,Entradas!$AD$2:$AD$3372,"agenda",Entradas!$F$2:$F$3372,"interna")</f>
        <v>0</v>
      </c>
      <c r="F281" s="5">
        <f>COUNTIFS(Entradas!$A$2:$A$3372,L281,Entradas!$AD$2:$AD$3372,"agenda",Entradas!$F$2:$F$3372,"abierta a la comunidad")</f>
        <v>0</v>
      </c>
      <c r="G281" s="5">
        <f>COUNTIFS(Entradas!$A$2:$A$3372,L281,Entradas!$AD$2:$AD$3372,"agenda",Entradas!$E$2:$E$3372,"1")</f>
        <v>0</v>
      </c>
      <c r="H281" s="5">
        <f>COUNTIFS(Entradas!$A$2:$A$3372,L281,Entradas!$AD$2:$AD$3372,"agenda",Entradas!$E$2:$E$3372,"2")</f>
        <v>0</v>
      </c>
      <c r="I281" s="5">
        <f>COUNTIFS(Entradas!$A$2:$A$3372,L281,Entradas!$AD$2:$AD$3372,"agenda",Entradas!$E$2:$E$3372,"3")</f>
        <v>0</v>
      </c>
      <c r="J281" s="5">
        <f>COUNTIFS(Entradas!$A$2:$A$3372,L281,Entradas!$AD$2:$AD$3372,"agenda",Entradas!$E$2:$E$3372,"4")</f>
        <v>0</v>
      </c>
      <c r="L281">
        <v>860</v>
      </c>
      <c r="M281" t="s">
        <v>11219</v>
      </c>
      <c r="N281" t="s">
        <v>11220</v>
      </c>
      <c r="O281" t="s">
        <v>11221</v>
      </c>
      <c r="P281" s="6">
        <v>42495.938692129632</v>
      </c>
      <c r="Q281">
        <v>0</v>
      </c>
      <c r="R281" t="s">
        <v>11219</v>
      </c>
      <c r="S281" t="s">
        <v>11219</v>
      </c>
      <c r="W281" t="s">
        <v>8703</v>
      </c>
      <c r="X281" t="s">
        <v>8704</v>
      </c>
      <c r="Y281" t="s">
        <v>8705</v>
      </c>
      <c r="Z281">
        <v>0</v>
      </c>
      <c r="AA281" t="s">
        <v>8703</v>
      </c>
      <c r="AB281" t="s">
        <v>8706</v>
      </c>
      <c r="AC281">
        <v>0</v>
      </c>
      <c r="AF281" t="s">
        <v>11222</v>
      </c>
      <c r="AG281" t="s">
        <v>8707</v>
      </c>
      <c r="AH281" t="s">
        <v>11223</v>
      </c>
      <c r="AO281" t="s">
        <v>11224</v>
      </c>
      <c r="AU281" t="s">
        <v>266</v>
      </c>
      <c r="AV281" t="s">
        <v>8709</v>
      </c>
      <c r="AX281">
        <v>13</v>
      </c>
      <c r="AY281" t="s">
        <v>8710</v>
      </c>
      <c r="BB281" t="s">
        <v>11225</v>
      </c>
      <c r="BC281" t="s">
        <v>8712</v>
      </c>
      <c r="BD281" t="s">
        <v>9175</v>
      </c>
      <c r="BE281" t="s">
        <v>8714</v>
      </c>
      <c r="BF281" t="s">
        <v>8715</v>
      </c>
      <c r="BG281">
        <v>1</v>
      </c>
      <c r="BH281" t="s">
        <v>8716</v>
      </c>
      <c r="BI281">
        <v>1</v>
      </c>
      <c r="BJ281" t="s">
        <v>8717</v>
      </c>
      <c r="BK281">
        <v>1</v>
      </c>
      <c r="BL281" s="2" t="s">
        <v>11226</v>
      </c>
      <c r="BM281" t="s">
        <v>8719</v>
      </c>
      <c r="BV281" t="s">
        <v>11227</v>
      </c>
      <c r="BW281" t="s">
        <v>8721</v>
      </c>
      <c r="BX281" t="s">
        <v>8823</v>
      </c>
      <c r="BY281" t="s">
        <v>8723</v>
      </c>
      <c r="BZ281" t="s">
        <v>8724</v>
      </c>
      <c r="CB281" t="s">
        <v>8725</v>
      </c>
      <c r="CC281">
        <v>228440873</v>
      </c>
      <c r="CD281" t="s">
        <v>8726</v>
      </c>
      <c r="CE281" t="s">
        <v>11228</v>
      </c>
      <c r="CF281" t="s">
        <v>8727</v>
      </c>
      <c r="CG281" t="s">
        <v>8825</v>
      </c>
      <c r="CH281" t="s">
        <v>8729</v>
      </c>
      <c r="CI281" t="s">
        <v>11229</v>
      </c>
      <c r="CJ281" t="s">
        <v>8731</v>
      </c>
      <c r="CK281" t="s">
        <v>342</v>
      </c>
      <c r="CL281" t="s">
        <v>8732</v>
      </c>
      <c r="CM281" t="s">
        <v>11230</v>
      </c>
      <c r="CN281" t="s">
        <v>8733</v>
      </c>
    </row>
    <row r="282" spans="1:92" ht="15.75" customHeight="1" x14ac:dyDescent="0.3">
      <c r="A282" s="5">
        <f>COUNTIFS(Entradas!$A$2:$A$3372,L282,Entradas!$AD$2:$AD$3372,"noticias")</f>
        <v>0</v>
      </c>
      <c r="B282" s="5">
        <f>COUNTIFS(Entradas!$A$2:$A$3372,L282,Entradas!$AD$2:$AD$3372,"materiales")</f>
        <v>0</v>
      </c>
      <c r="C282" s="5">
        <f>COUNTIFS(Entradas!$A$2:$A$3372,L282,Entradas!$AD$2:$AD$3372,"agenda")</f>
        <v>5</v>
      </c>
      <c r="D282" s="5">
        <f>COUNTIFS(Entradas!$A$2:$A$3372,L282,Entradas!$AD$2:$AD$3372,"agenda",Entradas!$P$2:$P$3372,"completado")</f>
        <v>5</v>
      </c>
      <c r="E282" s="5">
        <f>COUNTIFS(Entradas!$A$2:$A$3372,L282,Entradas!$AD$2:$AD$3372,"agenda",Entradas!$F$2:$F$3372,"interna")</f>
        <v>4</v>
      </c>
      <c r="F282" s="5">
        <f>COUNTIFS(Entradas!$A$2:$A$3372,L282,Entradas!$AD$2:$AD$3372,"agenda",Entradas!$F$2:$F$3372,"abierta a la comunidad")</f>
        <v>1</v>
      </c>
      <c r="G282" s="5">
        <f>COUNTIFS(Entradas!$A$2:$A$3372,L282,Entradas!$AD$2:$AD$3372,"agenda",Entradas!$E$2:$E$3372,"1")</f>
        <v>2</v>
      </c>
      <c r="H282" s="5">
        <f>COUNTIFS(Entradas!$A$2:$A$3372,L282,Entradas!$AD$2:$AD$3372,"agenda",Entradas!$E$2:$E$3372,"2")</f>
        <v>1</v>
      </c>
      <c r="I282" s="5">
        <f>COUNTIFS(Entradas!$A$2:$A$3372,L282,Entradas!$AD$2:$AD$3372,"agenda",Entradas!$E$2:$E$3372,"3")</f>
        <v>1</v>
      </c>
      <c r="J282" s="5">
        <f>COUNTIFS(Entradas!$A$2:$A$3372,L282,Entradas!$AD$2:$AD$3372,"agenda",Entradas!$E$2:$E$3372,"4")</f>
        <v>1</v>
      </c>
      <c r="L282">
        <v>648</v>
      </c>
      <c r="M282" t="s">
        <v>11311</v>
      </c>
      <c r="N282" t="s">
        <v>11312</v>
      </c>
      <c r="O282" t="s">
        <v>6906</v>
      </c>
      <c r="P282" s="6">
        <v>42485.698229166665</v>
      </c>
      <c r="Q282">
        <v>0</v>
      </c>
      <c r="R282" t="s">
        <v>11311</v>
      </c>
      <c r="S282" t="s">
        <v>11311</v>
      </c>
      <c r="W282" t="s">
        <v>8703</v>
      </c>
      <c r="X282" t="s">
        <v>8704</v>
      </c>
      <c r="Y282" t="s">
        <v>8705</v>
      </c>
      <c r="Z282">
        <v>0</v>
      </c>
      <c r="AA282" t="s">
        <v>8703</v>
      </c>
      <c r="AB282" t="s">
        <v>8706</v>
      </c>
      <c r="AC282">
        <v>0</v>
      </c>
      <c r="AF282" t="s">
        <v>11313</v>
      </c>
      <c r="AG282" t="s">
        <v>8707</v>
      </c>
      <c r="AH282" t="s">
        <v>11314</v>
      </c>
      <c r="AI282" t="s">
        <v>11315</v>
      </c>
      <c r="AU282" t="s">
        <v>4994</v>
      </c>
      <c r="AV282" t="s">
        <v>8709</v>
      </c>
      <c r="AX282">
        <v>13</v>
      </c>
      <c r="AY282" t="s">
        <v>8710</v>
      </c>
      <c r="BB282" t="s">
        <v>10031</v>
      </c>
      <c r="BC282" t="s">
        <v>8712</v>
      </c>
      <c r="BD282" t="s">
        <v>8875</v>
      </c>
      <c r="BE282" t="s">
        <v>8714</v>
      </c>
      <c r="BF282" t="s">
        <v>8715</v>
      </c>
      <c r="BG282">
        <v>1</v>
      </c>
      <c r="BH282" t="s">
        <v>8716</v>
      </c>
      <c r="BI282">
        <v>1</v>
      </c>
      <c r="BJ282" t="s">
        <v>8717</v>
      </c>
      <c r="BK282">
        <v>0</v>
      </c>
      <c r="BL282" s="2" t="s">
        <v>11316</v>
      </c>
      <c r="BM282" t="s">
        <v>8719</v>
      </c>
      <c r="BV282" t="s">
        <v>11317</v>
      </c>
      <c r="BW282" t="s">
        <v>8721</v>
      </c>
      <c r="BX282" t="s">
        <v>8823</v>
      </c>
      <c r="BY282" t="s">
        <v>8723</v>
      </c>
      <c r="BZ282" t="s">
        <v>8724</v>
      </c>
      <c r="CA282" t="s">
        <v>11318</v>
      </c>
      <c r="CB282" t="s">
        <v>8725</v>
      </c>
      <c r="CC282">
        <v>228116410</v>
      </c>
      <c r="CD282" t="s">
        <v>8726</v>
      </c>
      <c r="CE282" t="s">
        <v>11311</v>
      </c>
      <c r="CF282" t="s">
        <v>8727</v>
      </c>
      <c r="CG282" t="s">
        <v>8825</v>
      </c>
      <c r="CH282" t="s">
        <v>8729</v>
      </c>
      <c r="CI282" t="s">
        <v>11319</v>
      </c>
      <c r="CJ282" t="s">
        <v>8731</v>
      </c>
      <c r="CK282" t="s">
        <v>8786</v>
      </c>
      <c r="CL282" t="s">
        <v>8732</v>
      </c>
      <c r="CM282" t="s">
        <v>11320</v>
      </c>
      <c r="CN282" t="s">
        <v>8733</v>
      </c>
    </row>
    <row r="283" spans="1:92" ht="15.75" customHeight="1" x14ac:dyDescent="0.3">
      <c r="A283" s="5">
        <f>COUNTIFS(Entradas!$A$2:$A$3372,L283,Entradas!$AD$2:$AD$3372,"noticias")</f>
        <v>0</v>
      </c>
      <c r="B283" s="5">
        <f>COUNTIFS(Entradas!$A$2:$A$3372,L283,Entradas!$AD$2:$AD$3372,"materiales")</f>
        <v>0</v>
      </c>
      <c r="C283" s="5">
        <f>COUNTIFS(Entradas!$A$2:$A$3372,L283,Entradas!$AD$2:$AD$3372,"agenda")</f>
        <v>0</v>
      </c>
      <c r="D283" s="5">
        <f>COUNTIFS(Entradas!$A$2:$A$3372,L283,Entradas!$AD$2:$AD$3372,"agenda",Entradas!$P$2:$P$3372,"completado")</f>
        <v>0</v>
      </c>
      <c r="E283" s="5">
        <f>COUNTIFS(Entradas!$A$2:$A$3372,L283,Entradas!$AD$2:$AD$3372,"agenda",Entradas!$F$2:$F$3372,"interna")</f>
        <v>0</v>
      </c>
      <c r="F283" s="5">
        <f>COUNTIFS(Entradas!$A$2:$A$3372,L283,Entradas!$AD$2:$AD$3372,"agenda",Entradas!$F$2:$F$3372,"abierta a la comunidad")</f>
        <v>0</v>
      </c>
      <c r="G283" s="5">
        <f>COUNTIFS(Entradas!$A$2:$A$3372,L283,Entradas!$AD$2:$AD$3372,"agenda",Entradas!$E$2:$E$3372,"1")</f>
        <v>0</v>
      </c>
      <c r="H283" s="5">
        <f>COUNTIFS(Entradas!$A$2:$A$3372,L283,Entradas!$AD$2:$AD$3372,"agenda",Entradas!$E$2:$E$3372,"2")</f>
        <v>0</v>
      </c>
      <c r="I283" s="5">
        <f>COUNTIFS(Entradas!$A$2:$A$3372,L283,Entradas!$AD$2:$AD$3372,"agenda",Entradas!$E$2:$E$3372,"3")</f>
        <v>0</v>
      </c>
      <c r="J283" s="5">
        <f>COUNTIFS(Entradas!$A$2:$A$3372,L283,Entradas!$AD$2:$AD$3372,"agenda",Entradas!$E$2:$E$3372,"4")</f>
        <v>0</v>
      </c>
      <c r="L283">
        <v>1035</v>
      </c>
      <c r="M283" t="s">
        <v>11347</v>
      </c>
      <c r="N283" t="s">
        <v>11348</v>
      </c>
      <c r="O283" t="s">
        <v>11349</v>
      </c>
      <c r="P283" s="6">
        <v>42505.636192129627</v>
      </c>
      <c r="Q283">
        <v>0</v>
      </c>
      <c r="R283" t="s">
        <v>11347</v>
      </c>
      <c r="S283" t="s">
        <v>11347</v>
      </c>
      <c r="W283" t="s">
        <v>8703</v>
      </c>
      <c r="X283" t="s">
        <v>8704</v>
      </c>
      <c r="Y283" t="s">
        <v>8705</v>
      </c>
      <c r="Z283">
        <v>0</v>
      </c>
      <c r="AA283" t="s">
        <v>8703</v>
      </c>
      <c r="AB283" t="s">
        <v>8706</v>
      </c>
      <c r="AC283">
        <v>0</v>
      </c>
      <c r="AF283" t="s">
        <v>11350</v>
      </c>
      <c r="AG283" t="s">
        <v>8707</v>
      </c>
      <c r="AH283" t="s">
        <v>11351</v>
      </c>
      <c r="AU283" t="s">
        <v>745</v>
      </c>
      <c r="AV283" t="s">
        <v>8709</v>
      </c>
      <c r="AX283">
        <v>13</v>
      </c>
      <c r="AY283" t="s">
        <v>8710</v>
      </c>
      <c r="BB283">
        <v>0</v>
      </c>
      <c r="BC283" t="s">
        <v>8712</v>
      </c>
      <c r="BD283" t="s">
        <v>8875</v>
      </c>
      <c r="BE283" t="s">
        <v>8714</v>
      </c>
      <c r="BF283" t="s">
        <v>8715</v>
      </c>
      <c r="BG283">
        <v>1</v>
      </c>
      <c r="BH283" t="s">
        <v>8716</v>
      </c>
      <c r="BI283">
        <v>0</v>
      </c>
      <c r="BJ283" t="s">
        <v>8717</v>
      </c>
      <c r="BK283">
        <v>1</v>
      </c>
      <c r="BM283" t="s">
        <v>8719</v>
      </c>
      <c r="BV283" t="s">
        <v>11352</v>
      </c>
      <c r="BW283" t="s">
        <v>8721</v>
      </c>
      <c r="BX283" t="s">
        <v>8823</v>
      </c>
      <c r="BY283" t="s">
        <v>8723</v>
      </c>
      <c r="BZ283" t="s">
        <v>8724</v>
      </c>
      <c r="CA283" t="s">
        <v>11353</v>
      </c>
      <c r="CB283" t="s">
        <v>8725</v>
      </c>
      <c r="CC283">
        <v>227364847</v>
      </c>
      <c r="CD283" t="s">
        <v>8726</v>
      </c>
      <c r="CE283" t="s">
        <v>11347</v>
      </c>
      <c r="CF283" t="s">
        <v>8727</v>
      </c>
      <c r="CG283" t="s">
        <v>8825</v>
      </c>
      <c r="CH283" t="s">
        <v>8729</v>
      </c>
      <c r="CI283" t="s">
        <v>8826</v>
      </c>
      <c r="CJ283" t="s">
        <v>8731</v>
      </c>
      <c r="CK283">
        <v>0</v>
      </c>
      <c r="CL283" t="s">
        <v>8732</v>
      </c>
      <c r="CN283" t="s">
        <v>8733</v>
      </c>
    </row>
    <row r="284" spans="1:92" ht="15.75" customHeight="1" x14ac:dyDescent="0.3">
      <c r="A284" s="5">
        <f>COUNTIFS(Entradas!$A$2:$A$3372,L284,Entradas!$AD$2:$AD$3372,"noticias")</f>
        <v>0</v>
      </c>
      <c r="B284" s="5">
        <f>COUNTIFS(Entradas!$A$2:$A$3372,L284,Entradas!$AD$2:$AD$3372,"materiales")</f>
        <v>0</v>
      </c>
      <c r="C284" s="5">
        <f>COUNTIFS(Entradas!$A$2:$A$3372,L284,Entradas!$AD$2:$AD$3372,"agenda")</f>
        <v>4</v>
      </c>
      <c r="D284" s="5">
        <f>COUNTIFS(Entradas!$A$2:$A$3372,L284,Entradas!$AD$2:$AD$3372,"agenda",Entradas!$P$2:$P$3372,"completado")</f>
        <v>4</v>
      </c>
      <c r="E284" s="5">
        <f>COUNTIFS(Entradas!$A$2:$A$3372,L284,Entradas!$AD$2:$AD$3372,"agenda",Entradas!$F$2:$F$3372,"interna")</f>
        <v>1</v>
      </c>
      <c r="F284" s="5">
        <f>COUNTIFS(Entradas!$A$2:$A$3372,L284,Entradas!$AD$2:$AD$3372,"agenda",Entradas!$F$2:$F$3372,"abierta a la comunidad")</f>
        <v>3</v>
      </c>
      <c r="G284" s="5">
        <f>COUNTIFS(Entradas!$A$2:$A$3372,L284,Entradas!$AD$2:$AD$3372,"agenda",Entradas!$E$2:$E$3372,"1")</f>
        <v>1</v>
      </c>
      <c r="H284" s="5">
        <f>COUNTIFS(Entradas!$A$2:$A$3372,L284,Entradas!$AD$2:$AD$3372,"agenda",Entradas!$E$2:$E$3372,"2")</f>
        <v>1</v>
      </c>
      <c r="I284" s="5">
        <f>COUNTIFS(Entradas!$A$2:$A$3372,L284,Entradas!$AD$2:$AD$3372,"agenda",Entradas!$E$2:$E$3372,"3")</f>
        <v>1</v>
      </c>
      <c r="J284" s="5">
        <f>COUNTIFS(Entradas!$A$2:$A$3372,L284,Entradas!$AD$2:$AD$3372,"agenda",Entradas!$E$2:$E$3372,"4")</f>
        <v>1</v>
      </c>
      <c r="L284">
        <v>788</v>
      </c>
      <c r="M284" t="s">
        <v>11404</v>
      </c>
      <c r="N284" t="s">
        <v>11405</v>
      </c>
      <c r="O284" t="s">
        <v>11406</v>
      </c>
      <c r="P284" s="6">
        <v>42493.827048611114</v>
      </c>
      <c r="Q284">
        <v>0</v>
      </c>
      <c r="R284" t="s">
        <v>11404</v>
      </c>
      <c r="S284" t="s">
        <v>11404</v>
      </c>
      <c r="W284" t="s">
        <v>8703</v>
      </c>
      <c r="X284" t="s">
        <v>8704</v>
      </c>
      <c r="Y284" t="s">
        <v>8705</v>
      </c>
      <c r="Z284">
        <v>0</v>
      </c>
      <c r="AA284" t="s">
        <v>8703</v>
      </c>
      <c r="AB284" t="s">
        <v>8706</v>
      </c>
      <c r="AC284">
        <v>0</v>
      </c>
      <c r="AF284" t="s">
        <v>3959</v>
      </c>
      <c r="AG284" t="s">
        <v>8707</v>
      </c>
      <c r="AH284" t="s">
        <v>11407</v>
      </c>
      <c r="AI284" t="s">
        <v>11408</v>
      </c>
      <c r="AO284" t="s">
        <v>11409</v>
      </c>
      <c r="AU284" t="s">
        <v>1018</v>
      </c>
      <c r="AV284" t="s">
        <v>8709</v>
      </c>
      <c r="AX284">
        <v>13</v>
      </c>
      <c r="AY284" t="s">
        <v>8710</v>
      </c>
      <c r="BB284" t="s">
        <v>11410</v>
      </c>
      <c r="BC284" t="s">
        <v>8712</v>
      </c>
      <c r="BD284" t="s">
        <v>8875</v>
      </c>
      <c r="BE284" t="s">
        <v>8714</v>
      </c>
      <c r="BF284" t="s">
        <v>8715</v>
      </c>
      <c r="BG284">
        <v>1</v>
      </c>
      <c r="BH284" t="s">
        <v>8716</v>
      </c>
      <c r="BI284">
        <v>0</v>
      </c>
      <c r="BJ284" t="s">
        <v>8717</v>
      </c>
      <c r="BK284">
        <v>1</v>
      </c>
      <c r="BL284" t="s">
        <v>11411</v>
      </c>
      <c r="BM284" t="s">
        <v>8719</v>
      </c>
      <c r="BV284" t="s">
        <v>11412</v>
      </c>
      <c r="BW284" t="s">
        <v>8721</v>
      </c>
      <c r="BX284" t="s">
        <v>8823</v>
      </c>
      <c r="BY284" t="s">
        <v>8723</v>
      </c>
      <c r="BZ284" t="s">
        <v>8724</v>
      </c>
      <c r="CB284" t="s">
        <v>8725</v>
      </c>
      <c r="CC284">
        <v>223159740</v>
      </c>
      <c r="CD284" t="s">
        <v>8726</v>
      </c>
      <c r="CE284" t="s">
        <v>11413</v>
      </c>
      <c r="CF284" t="s">
        <v>8727</v>
      </c>
      <c r="CG284" t="s">
        <v>8899</v>
      </c>
      <c r="CH284" t="s">
        <v>8729</v>
      </c>
      <c r="CI284" t="s">
        <v>11414</v>
      </c>
      <c r="CJ284" t="s">
        <v>8731</v>
      </c>
      <c r="CK284">
        <v>0</v>
      </c>
      <c r="CL284" t="s">
        <v>8732</v>
      </c>
      <c r="CN284" t="s">
        <v>8733</v>
      </c>
    </row>
    <row r="285" spans="1:92" ht="15.75" customHeight="1" x14ac:dyDescent="0.3">
      <c r="A285" s="5">
        <f>COUNTIFS(Entradas!$A$2:$A$3372,L285,Entradas!$AD$2:$AD$3372,"noticias")</f>
        <v>0</v>
      </c>
      <c r="B285" s="5">
        <f>COUNTIFS(Entradas!$A$2:$A$3372,L285,Entradas!$AD$2:$AD$3372,"materiales")</f>
        <v>0</v>
      </c>
      <c r="C285" s="5">
        <f>COUNTIFS(Entradas!$A$2:$A$3372,L285,Entradas!$AD$2:$AD$3372,"agenda")</f>
        <v>0</v>
      </c>
      <c r="D285" s="5">
        <f>COUNTIFS(Entradas!$A$2:$A$3372,L285,Entradas!$AD$2:$AD$3372,"agenda",Entradas!$P$2:$P$3372,"completado")</f>
        <v>0</v>
      </c>
      <c r="E285" s="5">
        <f>COUNTIFS(Entradas!$A$2:$A$3372,L285,Entradas!$AD$2:$AD$3372,"agenda",Entradas!$F$2:$F$3372,"interna")</f>
        <v>0</v>
      </c>
      <c r="F285" s="5">
        <f>COUNTIFS(Entradas!$A$2:$A$3372,L285,Entradas!$AD$2:$AD$3372,"agenda",Entradas!$F$2:$F$3372,"abierta a la comunidad")</f>
        <v>0</v>
      </c>
      <c r="G285" s="5">
        <f>COUNTIFS(Entradas!$A$2:$A$3372,L285,Entradas!$AD$2:$AD$3372,"agenda",Entradas!$E$2:$E$3372,"1")</f>
        <v>0</v>
      </c>
      <c r="H285" s="5">
        <f>COUNTIFS(Entradas!$A$2:$A$3372,L285,Entradas!$AD$2:$AD$3372,"agenda",Entradas!$E$2:$E$3372,"2")</f>
        <v>0</v>
      </c>
      <c r="I285" s="5">
        <f>COUNTIFS(Entradas!$A$2:$A$3372,L285,Entradas!$AD$2:$AD$3372,"agenda",Entradas!$E$2:$E$3372,"3")</f>
        <v>0</v>
      </c>
      <c r="J285" s="5">
        <f>COUNTIFS(Entradas!$A$2:$A$3372,L285,Entradas!$AD$2:$AD$3372,"agenda",Entradas!$E$2:$E$3372,"4")</f>
        <v>0</v>
      </c>
      <c r="L285">
        <v>496</v>
      </c>
      <c r="M285" t="s">
        <v>11453</v>
      </c>
      <c r="N285" t="s">
        <v>11453</v>
      </c>
      <c r="O285" t="s">
        <v>11454</v>
      </c>
      <c r="P285" s="6">
        <v>42478.022280092591</v>
      </c>
      <c r="Q285">
        <v>0</v>
      </c>
      <c r="R285" t="s">
        <v>11453</v>
      </c>
      <c r="S285" t="s">
        <v>11453</v>
      </c>
      <c r="W285" t="s">
        <v>8703</v>
      </c>
      <c r="X285" t="s">
        <v>8704</v>
      </c>
      <c r="Y285" t="s">
        <v>8705</v>
      </c>
      <c r="Z285">
        <v>0</v>
      </c>
      <c r="AA285" t="s">
        <v>8703</v>
      </c>
      <c r="AB285" t="s">
        <v>8706</v>
      </c>
      <c r="AC285">
        <v>0</v>
      </c>
      <c r="AF285" t="s">
        <v>11455</v>
      </c>
      <c r="AG285" t="s">
        <v>8707</v>
      </c>
      <c r="AH285" t="s">
        <v>11456</v>
      </c>
      <c r="AU285" t="s">
        <v>11457</v>
      </c>
      <c r="AV285" t="s">
        <v>8709</v>
      </c>
      <c r="AX285">
        <v>13</v>
      </c>
      <c r="AY285" t="s">
        <v>8710</v>
      </c>
      <c r="BB285" t="s">
        <v>11458</v>
      </c>
      <c r="BC285" t="s">
        <v>8712</v>
      </c>
      <c r="BD285" t="s">
        <v>8952</v>
      </c>
      <c r="BE285" t="s">
        <v>8714</v>
      </c>
      <c r="BF285" t="s">
        <v>8715</v>
      </c>
      <c r="BG285">
        <v>0</v>
      </c>
      <c r="BH285" t="s">
        <v>8716</v>
      </c>
      <c r="BI285">
        <v>0</v>
      </c>
      <c r="BJ285" t="s">
        <v>8717</v>
      </c>
      <c r="BK285">
        <v>1</v>
      </c>
      <c r="BL285" s="2" t="s">
        <v>11459</v>
      </c>
      <c r="BM285" t="s">
        <v>8719</v>
      </c>
      <c r="BV285" t="s">
        <v>11460</v>
      </c>
      <c r="BW285" t="s">
        <v>8721</v>
      </c>
      <c r="BX285" t="s">
        <v>8823</v>
      </c>
      <c r="BY285" t="s">
        <v>8723</v>
      </c>
      <c r="BZ285" t="s">
        <v>8724</v>
      </c>
      <c r="CB285" t="s">
        <v>8725</v>
      </c>
      <c r="CC285" t="s">
        <v>11461</v>
      </c>
      <c r="CD285" t="s">
        <v>8726</v>
      </c>
      <c r="CE285" t="s">
        <v>11462</v>
      </c>
      <c r="CF285" t="s">
        <v>8727</v>
      </c>
      <c r="CG285" t="s">
        <v>8899</v>
      </c>
      <c r="CH285" t="s">
        <v>8729</v>
      </c>
      <c r="CI285" t="s">
        <v>11463</v>
      </c>
      <c r="CJ285" t="s">
        <v>8731</v>
      </c>
      <c r="CK285">
        <v>0</v>
      </c>
      <c r="CL285" t="s">
        <v>8732</v>
      </c>
      <c r="CN285" t="s">
        <v>8733</v>
      </c>
    </row>
    <row r="286" spans="1:92" ht="15.75" customHeight="1" x14ac:dyDescent="0.3">
      <c r="A286" s="5">
        <f>COUNTIFS(Entradas!$A$2:$A$3372,L286,Entradas!$AD$2:$AD$3372,"noticias")</f>
        <v>0</v>
      </c>
      <c r="B286" s="5">
        <f>COUNTIFS(Entradas!$A$2:$A$3372,L286,Entradas!$AD$2:$AD$3372,"materiales")</f>
        <v>0</v>
      </c>
      <c r="C286" s="5">
        <f>COUNTIFS(Entradas!$A$2:$A$3372,L286,Entradas!$AD$2:$AD$3372,"agenda")</f>
        <v>0</v>
      </c>
      <c r="D286" s="5">
        <f>COUNTIFS(Entradas!$A$2:$A$3372,L286,Entradas!$AD$2:$AD$3372,"agenda",Entradas!$P$2:$P$3372,"completado")</f>
        <v>0</v>
      </c>
      <c r="E286" s="5">
        <f>COUNTIFS(Entradas!$A$2:$A$3372,L286,Entradas!$AD$2:$AD$3372,"agenda",Entradas!$F$2:$F$3372,"interna")</f>
        <v>0</v>
      </c>
      <c r="F286" s="5">
        <f>COUNTIFS(Entradas!$A$2:$A$3372,L286,Entradas!$AD$2:$AD$3372,"agenda",Entradas!$F$2:$F$3372,"abierta a la comunidad")</f>
        <v>0</v>
      </c>
      <c r="G286" s="5">
        <f>COUNTIFS(Entradas!$A$2:$A$3372,L286,Entradas!$AD$2:$AD$3372,"agenda",Entradas!$E$2:$E$3372,"1")</f>
        <v>0</v>
      </c>
      <c r="H286" s="5">
        <f>COUNTIFS(Entradas!$A$2:$A$3372,L286,Entradas!$AD$2:$AD$3372,"agenda",Entradas!$E$2:$E$3372,"2")</f>
        <v>0</v>
      </c>
      <c r="I286" s="5">
        <f>COUNTIFS(Entradas!$A$2:$A$3372,L286,Entradas!$AD$2:$AD$3372,"agenda",Entradas!$E$2:$E$3372,"3")</f>
        <v>0</v>
      </c>
      <c r="J286" s="5">
        <f>COUNTIFS(Entradas!$A$2:$A$3372,L286,Entradas!$AD$2:$AD$3372,"agenda",Entradas!$E$2:$E$3372,"4")</f>
        <v>0</v>
      </c>
      <c r="L286">
        <v>1119</v>
      </c>
      <c r="M286" t="s">
        <v>11464</v>
      </c>
      <c r="N286" t="s">
        <v>11464</v>
      </c>
      <c r="O286" t="s">
        <v>11465</v>
      </c>
      <c r="P286" s="6">
        <v>42507.700243055559</v>
      </c>
      <c r="Q286">
        <v>0</v>
      </c>
      <c r="R286" t="s">
        <v>11464</v>
      </c>
      <c r="S286" t="s">
        <v>11464</v>
      </c>
      <c r="W286" t="s">
        <v>8703</v>
      </c>
      <c r="X286" t="s">
        <v>8704</v>
      </c>
      <c r="Y286" t="s">
        <v>8705</v>
      </c>
      <c r="Z286">
        <v>0</v>
      </c>
      <c r="AA286" t="s">
        <v>8703</v>
      </c>
      <c r="AB286" t="s">
        <v>8706</v>
      </c>
      <c r="AC286">
        <v>0</v>
      </c>
      <c r="AF286" t="s">
        <v>11466</v>
      </c>
      <c r="AG286" t="s">
        <v>8707</v>
      </c>
      <c r="AH286" t="s">
        <v>11467</v>
      </c>
      <c r="AI286" t="s">
        <v>11468</v>
      </c>
      <c r="AO286" t="s">
        <v>11469</v>
      </c>
      <c r="AU286" t="s">
        <v>11470</v>
      </c>
      <c r="AV286" t="s">
        <v>8709</v>
      </c>
      <c r="AX286">
        <v>13</v>
      </c>
      <c r="AY286" t="s">
        <v>8710</v>
      </c>
      <c r="BB286" t="s">
        <v>10031</v>
      </c>
      <c r="BC286" t="s">
        <v>8712</v>
      </c>
      <c r="BD286" t="s">
        <v>9055</v>
      </c>
      <c r="BE286" t="s">
        <v>8714</v>
      </c>
      <c r="BF286" t="s">
        <v>8715</v>
      </c>
      <c r="BG286">
        <v>1</v>
      </c>
      <c r="BH286" t="s">
        <v>8716</v>
      </c>
      <c r="BI286">
        <v>1</v>
      </c>
      <c r="BJ286" t="s">
        <v>8717</v>
      </c>
      <c r="BK286">
        <v>1</v>
      </c>
      <c r="BL286" s="2" t="s">
        <v>11471</v>
      </c>
      <c r="BM286" t="s">
        <v>8719</v>
      </c>
      <c r="BV286">
        <v>9182</v>
      </c>
      <c r="BW286" t="s">
        <v>8721</v>
      </c>
      <c r="BX286" t="s">
        <v>8823</v>
      </c>
      <c r="BY286" t="s">
        <v>8723</v>
      </c>
      <c r="BZ286" t="s">
        <v>8724</v>
      </c>
      <c r="CA286" t="s">
        <v>11472</v>
      </c>
      <c r="CB286" t="s">
        <v>8725</v>
      </c>
      <c r="CC286">
        <v>22715061</v>
      </c>
      <c r="CD286" t="s">
        <v>8726</v>
      </c>
      <c r="CE286" t="s">
        <v>11473</v>
      </c>
      <c r="CF286" t="s">
        <v>8727</v>
      </c>
      <c r="CG286" t="s">
        <v>8825</v>
      </c>
      <c r="CH286" t="s">
        <v>8729</v>
      </c>
      <c r="CJ286" t="s">
        <v>8731</v>
      </c>
      <c r="CK286" t="s">
        <v>5497</v>
      </c>
      <c r="CL286" t="s">
        <v>8732</v>
      </c>
      <c r="CM286" t="s">
        <v>11474</v>
      </c>
      <c r="CN286" t="s">
        <v>8733</v>
      </c>
    </row>
    <row r="287" spans="1:92" ht="15.75" customHeight="1" x14ac:dyDescent="0.3">
      <c r="A287" s="5">
        <f>COUNTIFS(Entradas!$A$2:$A$3372,L287,Entradas!$AD$2:$AD$3372,"noticias")</f>
        <v>0</v>
      </c>
      <c r="B287" s="5">
        <f>COUNTIFS(Entradas!$A$2:$A$3372,L287,Entradas!$AD$2:$AD$3372,"materiales")</f>
        <v>0</v>
      </c>
      <c r="C287" s="5">
        <f>COUNTIFS(Entradas!$A$2:$A$3372,L287,Entradas!$AD$2:$AD$3372,"agenda")</f>
        <v>0</v>
      </c>
      <c r="D287" s="5">
        <f>COUNTIFS(Entradas!$A$2:$A$3372,L287,Entradas!$AD$2:$AD$3372,"agenda",Entradas!$P$2:$P$3372,"completado")</f>
        <v>0</v>
      </c>
      <c r="E287" s="5">
        <f>COUNTIFS(Entradas!$A$2:$A$3372,L287,Entradas!$AD$2:$AD$3372,"agenda",Entradas!$F$2:$F$3372,"interna")</f>
        <v>0</v>
      </c>
      <c r="F287" s="5">
        <f>COUNTIFS(Entradas!$A$2:$A$3372,L287,Entradas!$AD$2:$AD$3372,"agenda",Entradas!$F$2:$F$3372,"abierta a la comunidad")</f>
        <v>0</v>
      </c>
      <c r="G287" s="5">
        <f>COUNTIFS(Entradas!$A$2:$A$3372,L287,Entradas!$AD$2:$AD$3372,"agenda",Entradas!$E$2:$E$3372,"1")</f>
        <v>0</v>
      </c>
      <c r="H287" s="5">
        <f>COUNTIFS(Entradas!$A$2:$A$3372,L287,Entradas!$AD$2:$AD$3372,"agenda",Entradas!$E$2:$E$3372,"2")</f>
        <v>0</v>
      </c>
      <c r="I287" s="5">
        <f>COUNTIFS(Entradas!$A$2:$A$3372,L287,Entradas!$AD$2:$AD$3372,"agenda",Entradas!$E$2:$E$3372,"3")</f>
        <v>0</v>
      </c>
      <c r="J287" s="5">
        <f>COUNTIFS(Entradas!$A$2:$A$3372,L287,Entradas!$AD$2:$AD$3372,"agenda",Entradas!$E$2:$E$3372,"4")</f>
        <v>0</v>
      </c>
      <c r="L287">
        <v>320</v>
      </c>
      <c r="M287" t="s">
        <v>11495</v>
      </c>
      <c r="N287" t="s">
        <v>11496</v>
      </c>
      <c r="O287" t="s">
        <v>11497</v>
      </c>
      <c r="P287" s="6">
        <v>42467.657280092593</v>
      </c>
      <c r="Q287">
        <v>0</v>
      </c>
      <c r="R287" t="s">
        <v>11495</v>
      </c>
      <c r="S287" t="s">
        <v>11495</v>
      </c>
      <c r="W287" t="s">
        <v>8703</v>
      </c>
      <c r="X287" t="s">
        <v>8704</v>
      </c>
      <c r="Y287" t="s">
        <v>8705</v>
      </c>
      <c r="Z287">
        <v>0</v>
      </c>
      <c r="AA287" t="s">
        <v>8703</v>
      </c>
      <c r="AB287" t="s">
        <v>8706</v>
      </c>
      <c r="AC287">
        <v>0</v>
      </c>
      <c r="AF287" t="s">
        <v>11498</v>
      </c>
      <c r="AG287" t="s">
        <v>8707</v>
      </c>
      <c r="AH287" t="s">
        <v>11499</v>
      </c>
      <c r="AU287" t="s">
        <v>4719</v>
      </c>
      <c r="AV287" t="s">
        <v>8709</v>
      </c>
      <c r="AX287">
        <v>13</v>
      </c>
      <c r="AY287" t="s">
        <v>8710</v>
      </c>
      <c r="BB287" t="s">
        <v>11500</v>
      </c>
      <c r="BC287" t="s">
        <v>8712</v>
      </c>
      <c r="BD287" t="s">
        <v>8875</v>
      </c>
      <c r="BE287" t="s">
        <v>8714</v>
      </c>
      <c r="BF287" t="s">
        <v>8715</v>
      </c>
      <c r="BG287">
        <v>1</v>
      </c>
      <c r="BH287" t="s">
        <v>8716</v>
      </c>
      <c r="BI287">
        <v>1</v>
      </c>
      <c r="BJ287" t="s">
        <v>8717</v>
      </c>
      <c r="BK287">
        <v>1</v>
      </c>
      <c r="BL287" t="s">
        <v>11501</v>
      </c>
      <c r="BM287" t="s">
        <v>8719</v>
      </c>
      <c r="BV287" t="s">
        <v>11502</v>
      </c>
      <c r="BW287" t="s">
        <v>8721</v>
      </c>
      <c r="BX287" t="s">
        <v>8823</v>
      </c>
      <c r="BY287" t="s">
        <v>8723</v>
      </c>
      <c r="BZ287" t="s">
        <v>8724</v>
      </c>
      <c r="CA287" t="s">
        <v>11503</v>
      </c>
      <c r="CB287" t="s">
        <v>8725</v>
      </c>
      <c r="CC287">
        <v>224570788</v>
      </c>
      <c r="CD287" t="s">
        <v>8726</v>
      </c>
      <c r="CE287" t="s">
        <v>11504</v>
      </c>
      <c r="CF287" t="s">
        <v>8727</v>
      </c>
      <c r="CG287" t="s">
        <v>8728</v>
      </c>
      <c r="CH287" t="s">
        <v>8729</v>
      </c>
      <c r="CJ287" t="s">
        <v>8731</v>
      </c>
      <c r="CK287" t="s">
        <v>342</v>
      </c>
      <c r="CL287" t="s">
        <v>8732</v>
      </c>
      <c r="CM287" t="s">
        <v>11505</v>
      </c>
      <c r="CN287" t="s">
        <v>8733</v>
      </c>
    </row>
    <row r="288" spans="1:92" ht="15.75" customHeight="1" x14ac:dyDescent="0.3">
      <c r="A288" s="5">
        <f>COUNTIFS(Entradas!$A$2:$A$3372,L288,Entradas!$AD$2:$AD$3372,"noticias")</f>
        <v>0</v>
      </c>
      <c r="B288" s="5">
        <f>COUNTIFS(Entradas!$A$2:$A$3372,L288,Entradas!$AD$2:$AD$3372,"materiales")</f>
        <v>0</v>
      </c>
      <c r="C288" s="5">
        <f>COUNTIFS(Entradas!$A$2:$A$3372,L288,Entradas!$AD$2:$AD$3372,"agenda")</f>
        <v>6</v>
      </c>
      <c r="D288" s="5">
        <f>COUNTIFS(Entradas!$A$2:$A$3372,L288,Entradas!$AD$2:$AD$3372,"agenda",Entradas!$P$2:$P$3372,"completado")</f>
        <v>6</v>
      </c>
      <c r="E288" s="5">
        <f>COUNTIFS(Entradas!$A$2:$A$3372,L288,Entradas!$AD$2:$AD$3372,"agenda",Entradas!$F$2:$F$3372,"interna")</f>
        <v>6</v>
      </c>
      <c r="F288" s="5">
        <f>COUNTIFS(Entradas!$A$2:$A$3372,L288,Entradas!$AD$2:$AD$3372,"agenda",Entradas!$F$2:$F$3372,"abierta a la comunidad")</f>
        <v>0</v>
      </c>
      <c r="G288" s="5">
        <f>COUNTIFS(Entradas!$A$2:$A$3372,L288,Entradas!$AD$2:$AD$3372,"agenda",Entradas!$E$2:$E$3372,"1")</f>
        <v>0</v>
      </c>
      <c r="H288" s="5">
        <f>COUNTIFS(Entradas!$A$2:$A$3372,L288,Entradas!$AD$2:$AD$3372,"agenda",Entradas!$E$2:$E$3372,"2")</f>
        <v>2</v>
      </c>
      <c r="I288" s="5">
        <f>COUNTIFS(Entradas!$A$2:$A$3372,L288,Entradas!$AD$2:$AD$3372,"agenda",Entradas!$E$2:$E$3372,"3")</f>
        <v>0</v>
      </c>
      <c r="J288" s="5">
        <f>COUNTIFS(Entradas!$A$2:$A$3372,L288,Entradas!$AD$2:$AD$3372,"agenda",Entradas!$E$2:$E$3372,"4")</f>
        <v>4</v>
      </c>
      <c r="L288">
        <v>366</v>
      </c>
      <c r="M288" t="s">
        <v>11648</v>
      </c>
      <c r="N288" t="s">
        <v>11649</v>
      </c>
      <c r="O288" t="s">
        <v>11650</v>
      </c>
      <c r="P288" s="6">
        <v>42471.644143518519</v>
      </c>
      <c r="Q288">
        <v>0</v>
      </c>
      <c r="R288" t="s">
        <v>11648</v>
      </c>
      <c r="S288" t="s">
        <v>11648</v>
      </c>
      <c r="W288" t="s">
        <v>8703</v>
      </c>
      <c r="X288" t="s">
        <v>8704</v>
      </c>
      <c r="Y288" t="s">
        <v>8705</v>
      </c>
      <c r="Z288">
        <v>0</v>
      </c>
      <c r="AA288" t="s">
        <v>8703</v>
      </c>
      <c r="AB288" t="s">
        <v>8706</v>
      </c>
      <c r="AC288">
        <v>0</v>
      </c>
      <c r="AF288" t="s">
        <v>11648</v>
      </c>
      <c r="AG288" t="s">
        <v>8707</v>
      </c>
      <c r="AH288" t="s">
        <v>11651</v>
      </c>
      <c r="AI288" t="s">
        <v>11652</v>
      </c>
      <c r="AU288" t="s">
        <v>7279</v>
      </c>
      <c r="AV288" t="s">
        <v>8709</v>
      </c>
      <c r="AX288">
        <v>13</v>
      </c>
      <c r="AY288" t="s">
        <v>8710</v>
      </c>
      <c r="BB288" t="s">
        <v>9701</v>
      </c>
      <c r="BC288" t="s">
        <v>8712</v>
      </c>
      <c r="BD288" t="s">
        <v>8780</v>
      </c>
      <c r="BE288" t="s">
        <v>8714</v>
      </c>
      <c r="BF288" t="s">
        <v>8715</v>
      </c>
      <c r="BG288">
        <v>1</v>
      </c>
      <c r="BH288" t="s">
        <v>8716</v>
      </c>
      <c r="BI288">
        <v>1</v>
      </c>
      <c r="BJ288" t="s">
        <v>8717</v>
      </c>
      <c r="BK288">
        <v>1</v>
      </c>
      <c r="BL288" s="2" t="s">
        <v>11653</v>
      </c>
      <c r="BM288" t="s">
        <v>8719</v>
      </c>
      <c r="BV288" t="s">
        <v>11654</v>
      </c>
      <c r="BW288" t="s">
        <v>8721</v>
      </c>
      <c r="BX288" t="s">
        <v>8823</v>
      </c>
      <c r="BY288" t="s">
        <v>8723</v>
      </c>
      <c r="BZ288" t="s">
        <v>8724</v>
      </c>
      <c r="CA288" t="s">
        <v>11655</v>
      </c>
      <c r="CB288" t="s">
        <v>8725</v>
      </c>
      <c r="CC288" t="s">
        <v>11656</v>
      </c>
      <c r="CD288" t="s">
        <v>8726</v>
      </c>
      <c r="CE288" t="s">
        <v>11657</v>
      </c>
      <c r="CF288" t="s">
        <v>8727</v>
      </c>
      <c r="CG288" t="s">
        <v>8899</v>
      </c>
      <c r="CH288" t="s">
        <v>8729</v>
      </c>
      <c r="CI288" t="s">
        <v>11658</v>
      </c>
      <c r="CJ288" t="s">
        <v>8731</v>
      </c>
      <c r="CK288" t="s">
        <v>342</v>
      </c>
      <c r="CL288" t="s">
        <v>8732</v>
      </c>
      <c r="CM288" t="s">
        <v>11659</v>
      </c>
      <c r="CN288" t="s">
        <v>8733</v>
      </c>
    </row>
    <row r="289" spans="1:92" ht="15.75" customHeight="1" x14ac:dyDescent="0.3">
      <c r="A289" s="5">
        <f>COUNTIFS(Entradas!$A$2:$A$3372,L289,Entradas!$AD$2:$AD$3372,"noticias")</f>
        <v>0</v>
      </c>
      <c r="B289" s="5">
        <f>COUNTIFS(Entradas!$A$2:$A$3372,L289,Entradas!$AD$2:$AD$3372,"materiales")</f>
        <v>0</v>
      </c>
      <c r="C289" s="5">
        <f>COUNTIFS(Entradas!$A$2:$A$3372,L289,Entradas!$AD$2:$AD$3372,"agenda")</f>
        <v>2</v>
      </c>
      <c r="D289" s="5">
        <f>COUNTIFS(Entradas!$A$2:$A$3372,L289,Entradas!$AD$2:$AD$3372,"agenda",Entradas!$P$2:$P$3372,"completado")</f>
        <v>0</v>
      </c>
      <c r="E289" s="5">
        <f>COUNTIFS(Entradas!$A$2:$A$3372,L289,Entradas!$AD$2:$AD$3372,"agenda",Entradas!$F$2:$F$3372,"interna")</f>
        <v>2</v>
      </c>
      <c r="F289" s="5">
        <f>COUNTIFS(Entradas!$A$2:$A$3372,L289,Entradas!$AD$2:$AD$3372,"agenda",Entradas!$F$2:$F$3372,"abierta a la comunidad")</f>
        <v>0</v>
      </c>
      <c r="G289" s="5">
        <f>COUNTIFS(Entradas!$A$2:$A$3372,L289,Entradas!$AD$2:$AD$3372,"agenda",Entradas!$E$2:$E$3372,"1")</f>
        <v>0</v>
      </c>
      <c r="H289" s="5">
        <f>COUNTIFS(Entradas!$A$2:$A$3372,L289,Entradas!$AD$2:$AD$3372,"agenda",Entradas!$E$2:$E$3372,"2")</f>
        <v>1</v>
      </c>
      <c r="I289" s="5">
        <f>COUNTIFS(Entradas!$A$2:$A$3372,L289,Entradas!$AD$2:$AD$3372,"agenda",Entradas!$E$2:$E$3372,"3")</f>
        <v>0</v>
      </c>
      <c r="J289" s="5">
        <f>COUNTIFS(Entradas!$A$2:$A$3372,L289,Entradas!$AD$2:$AD$3372,"agenda",Entradas!$E$2:$E$3372,"4")</f>
        <v>1</v>
      </c>
      <c r="L289">
        <v>647</v>
      </c>
      <c r="M289" t="s">
        <v>11714</v>
      </c>
      <c r="N289" t="s">
        <v>11715</v>
      </c>
      <c r="O289" t="s">
        <v>11716</v>
      </c>
      <c r="P289" s="6">
        <v>42485.688506944447</v>
      </c>
      <c r="Q289">
        <v>0</v>
      </c>
      <c r="R289" t="s">
        <v>11714</v>
      </c>
      <c r="S289" t="s">
        <v>11714</v>
      </c>
      <c r="W289" t="s">
        <v>8703</v>
      </c>
      <c r="X289" t="s">
        <v>8704</v>
      </c>
      <c r="Y289" t="s">
        <v>8705</v>
      </c>
      <c r="Z289">
        <v>0</v>
      </c>
      <c r="AA289" t="s">
        <v>8703</v>
      </c>
      <c r="AB289" t="s">
        <v>8706</v>
      </c>
      <c r="AC289">
        <v>0</v>
      </c>
      <c r="AF289" t="s">
        <v>11714</v>
      </c>
      <c r="AG289" t="s">
        <v>8707</v>
      </c>
      <c r="AH289" t="s">
        <v>11717</v>
      </c>
      <c r="AI289" t="s">
        <v>11718</v>
      </c>
      <c r="AO289" t="s">
        <v>11719</v>
      </c>
      <c r="AU289" t="s">
        <v>307</v>
      </c>
      <c r="AV289" t="s">
        <v>8709</v>
      </c>
      <c r="AX289">
        <v>13</v>
      </c>
      <c r="AY289" t="s">
        <v>8710</v>
      </c>
      <c r="BB289" t="s">
        <v>9506</v>
      </c>
      <c r="BC289" t="s">
        <v>8712</v>
      </c>
      <c r="BD289" t="s">
        <v>8875</v>
      </c>
      <c r="BE289" t="s">
        <v>8714</v>
      </c>
      <c r="BF289" t="s">
        <v>8715</v>
      </c>
      <c r="BG289">
        <v>1</v>
      </c>
      <c r="BH289" t="s">
        <v>8716</v>
      </c>
      <c r="BI289">
        <v>0</v>
      </c>
      <c r="BJ289" t="s">
        <v>8717</v>
      </c>
      <c r="BK289">
        <v>0</v>
      </c>
      <c r="BL289" t="s">
        <v>11720</v>
      </c>
      <c r="BM289" t="s">
        <v>8719</v>
      </c>
      <c r="BV289">
        <v>86666</v>
      </c>
      <c r="BW289" t="s">
        <v>8721</v>
      </c>
      <c r="BX289" t="s">
        <v>8823</v>
      </c>
      <c r="BY289" t="s">
        <v>8723</v>
      </c>
      <c r="BZ289" t="s">
        <v>8724</v>
      </c>
      <c r="CA289" t="s">
        <v>11721</v>
      </c>
      <c r="CB289" t="s">
        <v>8725</v>
      </c>
      <c r="CC289" t="s">
        <v>11722</v>
      </c>
      <c r="CD289" t="s">
        <v>8726</v>
      </c>
      <c r="CE289" t="s">
        <v>11723</v>
      </c>
      <c r="CF289" t="s">
        <v>8727</v>
      </c>
      <c r="CG289" t="s">
        <v>8825</v>
      </c>
      <c r="CH289" t="s">
        <v>8729</v>
      </c>
      <c r="CI289" t="s">
        <v>11724</v>
      </c>
      <c r="CJ289" t="s">
        <v>8731</v>
      </c>
      <c r="CK289" t="s">
        <v>9459</v>
      </c>
      <c r="CL289" t="s">
        <v>8732</v>
      </c>
      <c r="CM289" t="s">
        <v>11725</v>
      </c>
      <c r="CN289" t="s">
        <v>8733</v>
      </c>
    </row>
    <row r="290" spans="1:92" ht="15.75" customHeight="1" x14ac:dyDescent="0.3">
      <c r="A290" s="5">
        <f>COUNTIFS(Entradas!$A$2:$A$3372,L290,Entradas!$AD$2:$AD$3372,"noticias")</f>
        <v>0</v>
      </c>
      <c r="B290" s="5">
        <f>COUNTIFS(Entradas!$A$2:$A$3372,L290,Entradas!$AD$2:$AD$3372,"materiales")</f>
        <v>0</v>
      </c>
      <c r="C290" s="5">
        <f>COUNTIFS(Entradas!$A$2:$A$3372,L290,Entradas!$AD$2:$AD$3372,"agenda")</f>
        <v>6</v>
      </c>
      <c r="D290" s="5">
        <f>COUNTIFS(Entradas!$A$2:$A$3372,L290,Entradas!$AD$2:$AD$3372,"agenda",Entradas!$P$2:$P$3372,"completado")</f>
        <v>4</v>
      </c>
      <c r="E290" s="5">
        <f>COUNTIFS(Entradas!$A$2:$A$3372,L290,Entradas!$AD$2:$AD$3372,"agenda",Entradas!$F$2:$F$3372,"interna")</f>
        <v>5</v>
      </c>
      <c r="F290" s="5">
        <f>COUNTIFS(Entradas!$A$2:$A$3372,L290,Entradas!$AD$2:$AD$3372,"agenda",Entradas!$F$2:$F$3372,"abierta a la comunidad")</f>
        <v>1</v>
      </c>
      <c r="G290" s="5">
        <f>COUNTIFS(Entradas!$A$2:$A$3372,L290,Entradas!$AD$2:$AD$3372,"agenda",Entradas!$E$2:$E$3372,"1")</f>
        <v>2</v>
      </c>
      <c r="H290" s="5">
        <f>COUNTIFS(Entradas!$A$2:$A$3372,L290,Entradas!$AD$2:$AD$3372,"agenda",Entradas!$E$2:$E$3372,"2")</f>
        <v>1</v>
      </c>
      <c r="I290" s="5">
        <f>COUNTIFS(Entradas!$A$2:$A$3372,L290,Entradas!$AD$2:$AD$3372,"agenda",Entradas!$E$2:$E$3372,"3")</f>
        <v>2</v>
      </c>
      <c r="J290" s="5">
        <f>COUNTIFS(Entradas!$A$2:$A$3372,L290,Entradas!$AD$2:$AD$3372,"agenda",Entradas!$E$2:$E$3372,"4")</f>
        <v>1</v>
      </c>
      <c r="L290">
        <v>603</v>
      </c>
      <c r="M290" t="s">
        <v>11876</v>
      </c>
      <c r="N290" t="s">
        <v>11877</v>
      </c>
      <c r="O290" t="s">
        <v>11878</v>
      </c>
      <c r="P290" s="6">
        <v>42481.825358796297</v>
      </c>
      <c r="Q290">
        <v>0</v>
      </c>
      <c r="R290" t="s">
        <v>11876</v>
      </c>
      <c r="S290" t="s">
        <v>11876</v>
      </c>
      <c r="W290" t="s">
        <v>8703</v>
      </c>
      <c r="X290" t="s">
        <v>8704</v>
      </c>
      <c r="Y290" t="s">
        <v>8705</v>
      </c>
      <c r="Z290">
        <v>0</v>
      </c>
      <c r="AA290" t="s">
        <v>8703</v>
      </c>
      <c r="AB290" t="s">
        <v>8706</v>
      </c>
      <c r="AC290">
        <v>0</v>
      </c>
      <c r="AF290" t="s">
        <v>11879</v>
      </c>
      <c r="AG290" t="s">
        <v>8707</v>
      </c>
      <c r="AH290" t="s">
        <v>11880</v>
      </c>
      <c r="AI290" t="s">
        <v>11881</v>
      </c>
      <c r="AO290" t="s">
        <v>11882</v>
      </c>
      <c r="AU290" t="s">
        <v>4994</v>
      </c>
      <c r="AV290" t="s">
        <v>8709</v>
      </c>
      <c r="AX290">
        <v>13</v>
      </c>
      <c r="AY290" t="s">
        <v>8710</v>
      </c>
      <c r="BB290" t="s">
        <v>9322</v>
      </c>
      <c r="BC290" t="s">
        <v>8712</v>
      </c>
      <c r="BD290" t="s">
        <v>9372</v>
      </c>
      <c r="BE290" t="s">
        <v>8714</v>
      </c>
      <c r="BF290" t="s">
        <v>8715</v>
      </c>
      <c r="BG290">
        <v>1</v>
      </c>
      <c r="BH290" t="s">
        <v>8716</v>
      </c>
      <c r="BI290">
        <v>1</v>
      </c>
      <c r="BJ290" t="s">
        <v>8717</v>
      </c>
      <c r="BK290">
        <v>0</v>
      </c>
      <c r="BL290" s="2" t="s">
        <v>11883</v>
      </c>
      <c r="BM290" t="s">
        <v>8719</v>
      </c>
      <c r="BV290">
        <v>25927</v>
      </c>
      <c r="BW290" t="s">
        <v>8721</v>
      </c>
      <c r="BX290" t="s">
        <v>8823</v>
      </c>
      <c r="BY290" t="s">
        <v>8723</v>
      </c>
      <c r="BZ290" t="s">
        <v>8724</v>
      </c>
      <c r="CA290" t="s">
        <v>11884</v>
      </c>
      <c r="CB290" t="s">
        <v>8725</v>
      </c>
      <c r="CC290" t="s">
        <v>11885</v>
      </c>
      <c r="CD290" t="s">
        <v>8726</v>
      </c>
      <c r="CE290" t="s">
        <v>11886</v>
      </c>
      <c r="CF290" t="s">
        <v>8727</v>
      </c>
      <c r="CG290" t="s">
        <v>8825</v>
      </c>
      <c r="CH290" t="s">
        <v>8729</v>
      </c>
      <c r="CI290" t="s">
        <v>10229</v>
      </c>
      <c r="CJ290" t="s">
        <v>8731</v>
      </c>
      <c r="CK290" t="s">
        <v>1905</v>
      </c>
      <c r="CL290" t="s">
        <v>8732</v>
      </c>
      <c r="CM290" t="s">
        <v>11887</v>
      </c>
      <c r="CN290" t="s">
        <v>8733</v>
      </c>
    </row>
    <row r="291" spans="1:92" ht="15.75" customHeight="1" x14ac:dyDescent="0.3">
      <c r="A291" s="5">
        <f>COUNTIFS(Entradas!$A$2:$A$3372,L291,Entradas!$AD$2:$AD$3372,"noticias")</f>
        <v>27</v>
      </c>
      <c r="B291" s="5">
        <f>COUNTIFS(Entradas!$A$2:$A$3372,L291,Entradas!$AD$2:$AD$3372,"materiales")</f>
        <v>1</v>
      </c>
      <c r="C291" s="5">
        <f>COUNTIFS(Entradas!$A$2:$A$3372,L291,Entradas!$AD$2:$AD$3372,"agenda")</f>
        <v>16</v>
      </c>
      <c r="D291" s="5">
        <f>COUNTIFS(Entradas!$A$2:$A$3372,L291,Entradas!$AD$2:$AD$3372,"agenda",Entradas!$P$2:$P$3372,"completado")</f>
        <v>15</v>
      </c>
      <c r="E291" s="5">
        <f>COUNTIFS(Entradas!$A$2:$A$3372,L291,Entradas!$AD$2:$AD$3372,"agenda",Entradas!$F$2:$F$3372,"interna")</f>
        <v>13</v>
      </c>
      <c r="F291" s="5">
        <f>COUNTIFS(Entradas!$A$2:$A$3372,L291,Entradas!$AD$2:$AD$3372,"agenda",Entradas!$F$2:$F$3372,"abierta a la comunidad")</f>
        <v>3</v>
      </c>
      <c r="G291" s="5">
        <f>COUNTIFS(Entradas!$A$2:$A$3372,L291,Entradas!$AD$2:$AD$3372,"agenda",Entradas!$E$2:$E$3372,"1")</f>
        <v>3</v>
      </c>
      <c r="H291" s="5">
        <f>COUNTIFS(Entradas!$A$2:$A$3372,L291,Entradas!$AD$2:$AD$3372,"agenda",Entradas!$E$2:$E$3372,"2")</f>
        <v>8</v>
      </c>
      <c r="I291" s="5">
        <f>COUNTIFS(Entradas!$A$2:$A$3372,L291,Entradas!$AD$2:$AD$3372,"agenda",Entradas!$E$2:$E$3372,"3")</f>
        <v>2</v>
      </c>
      <c r="J291" s="5">
        <f>COUNTIFS(Entradas!$A$2:$A$3372,L291,Entradas!$AD$2:$AD$3372,"agenda",Entradas!$E$2:$E$3372,"4")</f>
        <v>3</v>
      </c>
      <c r="L291">
        <v>387</v>
      </c>
      <c r="M291" t="s">
        <v>11895</v>
      </c>
      <c r="N291" t="s">
        <v>11896</v>
      </c>
      <c r="O291" t="s">
        <v>11897</v>
      </c>
      <c r="P291" s="6">
        <v>42471.968935185185</v>
      </c>
      <c r="Q291">
        <v>0</v>
      </c>
      <c r="R291" t="s">
        <v>11895</v>
      </c>
      <c r="S291" t="s">
        <v>11895</v>
      </c>
      <c r="W291" t="s">
        <v>8703</v>
      </c>
      <c r="X291" t="s">
        <v>8704</v>
      </c>
      <c r="Y291" t="s">
        <v>8705</v>
      </c>
      <c r="Z291">
        <v>0</v>
      </c>
      <c r="AA291" t="s">
        <v>8703</v>
      </c>
      <c r="AB291" t="s">
        <v>8706</v>
      </c>
      <c r="AC291">
        <v>0</v>
      </c>
      <c r="AF291" t="s">
        <v>11898</v>
      </c>
      <c r="AG291" t="s">
        <v>8707</v>
      </c>
      <c r="AH291" t="s">
        <v>643</v>
      </c>
      <c r="AI291" t="s">
        <v>11899</v>
      </c>
      <c r="AO291" t="s">
        <v>11900</v>
      </c>
      <c r="AU291" t="s">
        <v>644</v>
      </c>
      <c r="AV291" t="s">
        <v>8709</v>
      </c>
      <c r="AX291">
        <v>13</v>
      </c>
      <c r="AY291" t="s">
        <v>8710</v>
      </c>
      <c r="BB291" t="s">
        <v>8874</v>
      </c>
      <c r="BC291" t="s">
        <v>8712</v>
      </c>
      <c r="BD291" t="s">
        <v>9013</v>
      </c>
      <c r="BE291" t="s">
        <v>8714</v>
      </c>
      <c r="BF291" t="s">
        <v>8715</v>
      </c>
      <c r="BG291">
        <v>0</v>
      </c>
      <c r="BH291" t="s">
        <v>8716</v>
      </c>
      <c r="BI291">
        <v>0</v>
      </c>
      <c r="BJ291" t="s">
        <v>8717</v>
      </c>
      <c r="BK291">
        <v>0</v>
      </c>
      <c r="BL291" s="2" t="s">
        <v>11901</v>
      </c>
      <c r="BM291" t="s">
        <v>8719</v>
      </c>
      <c r="BV291">
        <v>26391</v>
      </c>
      <c r="BW291" t="s">
        <v>8721</v>
      </c>
      <c r="BX291" t="s">
        <v>8823</v>
      </c>
      <c r="BY291" t="s">
        <v>8723</v>
      </c>
      <c r="BZ291" t="s">
        <v>8724</v>
      </c>
      <c r="CA291" t="s">
        <v>11902</v>
      </c>
      <c r="CB291" t="s">
        <v>8725</v>
      </c>
      <c r="CC291" t="s">
        <v>11903</v>
      </c>
      <c r="CD291" t="s">
        <v>8726</v>
      </c>
      <c r="CE291" t="s">
        <v>11895</v>
      </c>
      <c r="CF291" t="s">
        <v>8727</v>
      </c>
      <c r="CG291" t="s">
        <v>8825</v>
      </c>
      <c r="CH291" t="s">
        <v>8729</v>
      </c>
      <c r="CJ291" t="s">
        <v>8731</v>
      </c>
      <c r="CK291">
        <v>0</v>
      </c>
      <c r="CL291" t="s">
        <v>8732</v>
      </c>
      <c r="CN291" t="s">
        <v>8733</v>
      </c>
    </row>
    <row r="292" spans="1:92" ht="15.75" customHeight="1" x14ac:dyDescent="0.3">
      <c r="A292" s="5">
        <f>COUNTIFS(Entradas!$A$2:$A$3372,L292,Entradas!$AD$2:$AD$3372,"noticias")</f>
        <v>1</v>
      </c>
      <c r="B292" s="5">
        <f>COUNTIFS(Entradas!$A$2:$A$3372,L292,Entradas!$AD$2:$AD$3372,"materiales")</f>
        <v>0</v>
      </c>
      <c r="C292" s="5">
        <f>COUNTIFS(Entradas!$A$2:$A$3372,L292,Entradas!$AD$2:$AD$3372,"agenda")</f>
        <v>5</v>
      </c>
      <c r="D292" s="5">
        <f>COUNTIFS(Entradas!$A$2:$A$3372,L292,Entradas!$AD$2:$AD$3372,"agenda",Entradas!$P$2:$P$3372,"completado")</f>
        <v>0</v>
      </c>
      <c r="E292" s="5">
        <f>COUNTIFS(Entradas!$A$2:$A$3372,L292,Entradas!$AD$2:$AD$3372,"agenda",Entradas!$F$2:$F$3372,"interna")</f>
        <v>4</v>
      </c>
      <c r="F292" s="5">
        <f>COUNTIFS(Entradas!$A$2:$A$3372,L292,Entradas!$AD$2:$AD$3372,"agenda",Entradas!$F$2:$F$3372,"abierta a la comunidad")</f>
        <v>1</v>
      </c>
      <c r="G292" s="5">
        <f>COUNTIFS(Entradas!$A$2:$A$3372,L292,Entradas!$AD$2:$AD$3372,"agenda",Entradas!$E$2:$E$3372,"1")</f>
        <v>1</v>
      </c>
      <c r="H292" s="5">
        <f>COUNTIFS(Entradas!$A$2:$A$3372,L292,Entradas!$AD$2:$AD$3372,"agenda",Entradas!$E$2:$E$3372,"2")</f>
        <v>2</v>
      </c>
      <c r="I292" s="5">
        <f>COUNTIFS(Entradas!$A$2:$A$3372,L292,Entradas!$AD$2:$AD$3372,"agenda",Entradas!$E$2:$E$3372,"3")</f>
        <v>1</v>
      </c>
      <c r="J292" s="5">
        <f>COUNTIFS(Entradas!$A$2:$A$3372,L292,Entradas!$AD$2:$AD$3372,"agenda",Entradas!$E$2:$E$3372,"4")</f>
        <v>1</v>
      </c>
      <c r="L292">
        <v>1255</v>
      </c>
      <c r="M292" t="s">
        <v>11970</v>
      </c>
      <c r="N292" t="s">
        <v>11971</v>
      </c>
      <c r="O292" t="s">
        <v>11972</v>
      </c>
      <c r="P292" s="6">
        <v>42510.583854166667</v>
      </c>
      <c r="Q292">
        <v>0</v>
      </c>
      <c r="R292" t="s">
        <v>11970</v>
      </c>
      <c r="S292" t="s">
        <v>11970</v>
      </c>
      <c r="W292" t="s">
        <v>8703</v>
      </c>
      <c r="X292" t="s">
        <v>8704</v>
      </c>
      <c r="Y292" t="s">
        <v>8705</v>
      </c>
      <c r="Z292">
        <v>0</v>
      </c>
      <c r="AA292" t="s">
        <v>8703</v>
      </c>
      <c r="AB292" t="s">
        <v>8706</v>
      </c>
      <c r="AC292">
        <v>0</v>
      </c>
      <c r="AF292" t="s">
        <v>11973</v>
      </c>
      <c r="AG292" t="s">
        <v>8707</v>
      </c>
      <c r="AH292" t="s">
        <v>11974</v>
      </c>
      <c r="AO292" t="s">
        <v>11975</v>
      </c>
      <c r="AU292" t="s">
        <v>11976</v>
      </c>
      <c r="AV292" t="s">
        <v>8709</v>
      </c>
      <c r="AX292">
        <v>13</v>
      </c>
      <c r="AY292" t="s">
        <v>8710</v>
      </c>
      <c r="BB292" t="s">
        <v>11551</v>
      </c>
      <c r="BC292" t="s">
        <v>8712</v>
      </c>
      <c r="BD292" t="s">
        <v>9013</v>
      </c>
      <c r="BE292" t="s">
        <v>8714</v>
      </c>
      <c r="BF292" t="s">
        <v>8715</v>
      </c>
      <c r="BG292">
        <v>1</v>
      </c>
      <c r="BH292" t="s">
        <v>8716</v>
      </c>
      <c r="BI292">
        <v>1</v>
      </c>
      <c r="BJ292" t="s">
        <v>8717</v>
      </c>
      <c r="BK292">
        <v>1</v>
      </c>
      <c r="BL292" t="s">
        <v>11977</v>
      </c>
      <c r="BM292" t="s">
        <v>8719</v>
      </c>
      <c r="BV292" t="s">
        <v>11978</v>
      </c>
      <c r="BW292" t="s">
        <v>8721</v>
      </c>
      <c r="BX292" t="s">
        <v>8823</v>
      </c>
      <c r="BY292" t="s">
        <v>8723</v>
      </c>
      <c r="BZ292" t="s">
        <v>8724</v>
      </c>
      <c r="CA292" t="s">
        <v>11979</v>
      </c>
      <c r="CB292" t="s">
        <v>8725</v>
      </c>
      <c r="CC292">
        <v>227732655</v>
      </c>
      <c r="CD292" t="s">
        <v>8726</v>
      </c>
      <c r="CE292" t="s">
        <v>11980</v>
      </c>
      <c r="CF292" t="s">
        <v>8727</v>
      </c>
      <c r="CG292" t="s">
        <v>8825</v>
      </c>
      <c r="CH292" t="s">
        <v>8729</v>
      </c>
      <c r="CI292" t="s">
        <v>11981</v>
      </c>
      <c r="CJ292" t="s">
        <v>8731</v>
      </c>
      <c r="CK292" t="s">
        <v>8786</v>
      </c>
      <c r="CL292" t="s">
        <v>8732</v>
      </c>
      <c r="CM292" t="s">
        <v>11982</v>
      </c>
      <c r="CN292" t="s">
        <v>8733</v>
      </c>
    </row>
    <row r="293" spans="1:92" ht="15.75" customHeight="1" x14ac:dyDescent="0.3">
      <c r="A293" s="5">
        <f>COUNTIFS(Entradas!$A$2:$A$3372,L293,Entradas!$AD$2:$AD$3372,"noticias")</f>
        <v>0</v>
      </c>
      <c r="B293" s="5">
        <f>COUNTIFS(Entradas!$A$2:$A$3372,L293,Entradas!$AD$2:$AD$3372,"materiales")</f>
        <v>0</v>
      </c>
      <c r="C293" s="5">
        <f>COUNTIFS(Entradas!$A$2:$A$3372,L293,Entradas!$AD$2:$AD$3372,"agenda")</f>
        <v>0</v>
      </c>
      <c r="D293" s="5">
        <f>COUNTIFS(Entradas!$A$2:$A$3372,L293,Entradas!$AD$2:$AD$3372,"agenda",Entradas!$P$2:$P$3372,"completado")</f>
        <v>0</v>
      </c>
      <c r="E293" s="5">
        <f>COUNTIFS(Entradas!$A$2:$A$3372,L293,Entradas!$AD$2:$AD$3372,"agenda",Entradas!$F$2:$F$3372,"interna")</f>
        <v>0</v>
      </c>
      <c r="F293" s="5">
        <f>COUNTIFS(Entradas!$A$2:$A$3372,L293,Entradas!$AD$2:$AD$3372,"agenda",Entradas!$F$2:$F$3372,"abierta a la comunidad")</f>
        <v>0</v>
      </c>
      <c r="G293" s="5">
        <f>COUNTIFS(Entradas!$A$2:$A$3372,L293,Entradas!$AD$2:$AD$3372,"agenda",Entradas!$E$2:$E$3372,"1")</f>
        <v>0</v>
      </c>
      <c r="H293" s="5">
        <f>COUNTIFS(Entradas!$A$2:$A$3372,L293,Entradas!$AD$2:$AD$3372,"agenda",Entradas!$E$2:$E$3372,"2")</f>
        <v>0</v>
      </c>
      <c r="I293" s="5">
        <f>COUNTIFS(Entradas!$A$2:$A$3372,L293,Entradas!$AD$2:$AD$3372,"agenda",Entradas!$E$2:$E$3372,"3")</f>
        <v>0</v>
      </c>
      <c r="J293" s="5">
        <f>COUNTIFS(Entradas!$A$2:$A$3372,L293,Entradas!$AD$2:$AD$3372,"agenda",Entradas!$E$2:$E$3372,"4")</f>
        <v>0</v>
      </c>
      <c r="L293">
        <v>1250</v>
      </c>
      <c r="M293" t="s">
        <v>12017</v>
      </c>
      <c r="N293" t="s">
        <v>12018</v>
      </c>
      <c r="O293" t="s">
        <v>12019</v>
      </c>
      <c r="P293" s="6">
        <v>42510.555833333332</v>
      </c>
      <c r="Q293">
        <v>0</v>
      </c>
      <c r="R293" t="s">
        <v>12017</v>
      </c>
      <c r="S293" t="s">
        <v>12017</v>
      </c>
      <c r="W293" t="s">
        <v>8703</v>
      </c>
      <c r="X293" t="s">
        <v>8704</v>
      </c>
      <c r="Y293" t="s">
        <v>8705</v>
      </c>
      <c r="Z293">
        <v>0</v>
      </c>
      <c r="AA293" t="s">
        <v>8703</v>
      </c>
      <c r="AB293" t="s">
        <v>8706</v>
      </c>
      <c r="AC293">
        <v>0</v>
      </c>
      <c r="AF293" t="s">
        <v>12020</v>
      </c>
      <c r="AG293" t="s">
        <v>8707</v>
      </c>
      <c r="AH293" t="s">
        <v>12021</v>
      </c>
      <c r="AU293" t="s">
        <v>266</v>
      </c>
      <c r="AV293" t="s">
        <v>8709</v>
      </c>
      <c r="AX293">
        <v>13</v>
      </c>
      <c r="AY293" t="s">
        <v>8710</v>
      </c>
      <c r="BB293" t="s">
        <v>12022</v>
      </c>
      <c r="BC293" t="s">
        <v>8712</v>
      </c>
      <c r="BD293" t="s">
        <v>8780</v>
      </c>
      <c r="BE293" t="s">
        <v>8714</v>
      </c>
      <c r="BF293" t="s">
        <v>8715</v>
      </c>
      <c r="BG293">
        <v>0</v>
      </c>
      <c r="BH293" t="s">
        <v>8716</v>
      </c>
      <c r="BI293">
        <v>0</v>
      </c>
      <c r="BJ293" t="s">
        <v>8717</v>
      </c>
      <c r="BK293">
        <v>1</v>
      </c>
      <c r="BM293" t="s">
        <v>8719</v>
      </c>
      <c r="BV293" t="s">
        <v>12023</v>
      </c>
      <c r="BW293" t="s">
        <v>8721</v>
      </c>
      <c r="BX293" t="s">
        <v>8823</v>
      </c>
      <c r="BY293" t="s">
        <v>8723</v>
      </c>
      <c r="BZ293" t="s">
        <v>8724</v>
      </c>
      <c r="CB293" t="s">
        <v>8725</v>
      </c>
      <c r="CC293">
        <v>28445165</v>
      </c>
      <c r="CD293" t="s">
        <v>8726</v>
      </c>
      <c r="CE293" t="s">
        <v>12024</v>
      </c>
      <c r="CF293" t="s">
        <v>8727</v>
      </c>
      <c r="CG293" t="s">
        <v>8786</v>
      </c>
      <c r="CH293" t="s">
        <v>8729</v>
      </c>
      <c r="CI293" t="s">
        <v>12025</v>
      </c>
      <c r="CJ293" t="s">
        <v>8731</v>
      </c>
      <c r="CK293">
        <v>0</v>
      </c>
      <c r="CL293" t="s">
        <v>8732</v>
      </c>
      <c r="CN293" t="s">
        <v>8733</v>
      </c>
    </row>
    <row r="294" spans="1:92" ht="15.75" customHeight="1" x14ac:dyDescent="0.3">
      <c r="A294" s="5">
        <f>COUNTIFS(Entradas!$A$2:$A$3372,L294,Entradas!$AD$2:$AD$3372,"noticias")</f>
        <v>0</v>
      </c>
      <c r="B294" s="5">
        <f>COUNTIFS(Entradas!$A$2:$A$3372,L294,Entradas!$AD$2:$AD$3372,"materiales")</f>
        <v>0</v>
      </c>
      <c r="C294" s="5">
        <f>COUNTIFS(Entradas!$A$2:$A$3372,L294,Entradas!$AD$2:$AD$3372,"agenda")</f>
        <v>0</v>
      </c>
      <c r="D294" s="5">
        <f>COUNTIFS(Entradas!$A$2:$A$3372,L294,Entradas!$AD$2:$AD$3372,"agenda",Entradas!$P$2:$P$3372,"completado")</f>
        <v>0</v>
      </c>
      <c r="E294" s="5">
        <f>COUNTIFS(Entradas!$A$2:$A$3372,L294,Entradas!$AD$2:$AD$3372,"agenda",Entradas!$F$2:$F$3372,"interna")</f>
        <v>0</v>
      </c>
      <c r="F294" s="5">
        <f>COUNTIFS(Entradas!$A$2:$A$3372,L294,Entradas!$AD$2:$AD$3372,"agenda",Entradas!$F$2:$F$3372,"abierta a la comunidad")</f>
        <v>0</v>
      </c>
      <c r="G294" s="5">
        <f>COUNTIFS(Entradas!$A$2:$A$3372,L294,Entradas!$AD$2:$AD$3372,"agenda",Entradas!$E$2:$E$3372,"1")</f>
        <v>0</v>
      </c>
      <c r="H294" s="5">
        <f>COUNTIFS(Entradas!$A$2:$A$3372,L294,Entradas!$AD$2:$AD$3372,"agenda",Entradas!$E$2:$E$3372,"2")</f>
        <v>0</v>
      </c>
      <c r="I294" s="5">
        <f>COUNTIFS(Entradas!$A$2:$A$3372,L294,Entradas!$AD$2:$AD$3372,"agenda",Entradas!$E$2:$E$3372,"3")</f>
        <v>0</v>
      </c>
      <c r="J294" s="5">
        <f>COUNTIFS(Entradas!$A$2:$A$3372,L294,Entradas!$AD$2:$AD$3372,"agenda",Entradas!$E$2:$E$3372,"4")</f>
        <v>0</v>
      </c>
      <c r="L294">
        <v>340</v>
      </c>
      <c r="M294" t="s">
        <v>12048</v>
      </c>
      <c r="N294" t="s">
        <v>12049</v>
      </c>
      <c r="O294" t="s">
        <v>12050</v>
      </c>
      <c r="P294" s="6">
        <v>42468.67050925926</v>
      </c>
      <c r="Q294">
        <v>0</v>
      </c>
      <c r="R294" t="s">
        <v>12048</v>
      </c>
      <c r="S294" t="s">
        <v>12048</v>
      </c>
      <c r="W294" t="s">
        <v>8703</v>
      </c>
      <c r="X294" t="s">
        <v>8704</v>
      </c>
      <c r="Y294" t="s">
        <v>8705</v>
      </c>
      <c r="Z294">
        <v>0</v>
      </c>
      <c r="AA294" t="s">
        <v>8703</v>
      </c>
      <c r="AB294" t="s">
        <v>8706</v>
      </c>
      <c r="AC294">
        <v>0</v>
      </c>
      <c r="AF294" t="s">
        <v>3275</v>
      </c>
      <c r="AG294" t="s">
        <v>8707</v>
      </c>
      <c r="AH294" t="s">
        <v>12051</v>
      </c>
      <c r="AU294" t="s">
        <v>12052</v>
      </c>
      <c r="AV294" t="s">
        <v>8709</v>
      </c>
      <c r="AX294">
        <v>13</v>
      </c>
      <c r="AY294" t="s">
        <v>8710</v>
      </c>
      <c r="BB294" t="s">
        <v>12053</v>
      </c>
      <c r="BC294" t="s">
        <v>8712</v>
      </c>
      <c r="BD294" t="s">
        <v>9055</v>
      </c>
      <c r="BE294" t="s">
        <v>8714</v>
      </c>
      <c r="BF294" t="s">
        <v>8715</v>
      </c>
      <c r="BG294">
        <v>0</v>
      </c>
      <c r="BH294" t="s">
        <v>8716</v>
      </c>
      <c r="BI294">
        <v>1</v>
      </c>
      <c r="BJ294" t="s">
        <v>8717</v>
      </c>
      <c r="BK294">
        <v>1</v>
      </c>
      <c r="BL294" t="s">
        <v>12054</v>
      </c>
      <c r="BM294" t="s">
        <v>8719</v>
      </c>
      <c r="BV294">
        <v>8511</v>
      </c>
      <c r="BW294" t="s">
        <v>8721</v>
      </c>
      <c r="BX294" t="s">
        <v>8823</v>
      </c>
      <c r="BY294" t="s">
        <v>8723</v>
      </c>
      <c r="BZ294" t="s">
        <v>8724</v>
      </c>
      <c r="CB294" t="s">
        <v>8725</v>
      </c>
      <c r="CC294">
        <v>225319662</v>
      </c>
      <c r="CD294" t="s">
        <v>8726</v>
      </c>
      <c r="CE294" t="s">
        <v>10343</v>
      </c>
      <c r="CF294" t="s">
        <v>8727</v>
      </c>
      <c r="CG294" t="s">
        <v>8899</v>
      </c>
      <c r="CH294" t="s">
        <v>8729</v>
      </c>
      <c r="CI294" t="s">
        <v>9664</v>
      </c>
      <c r="CJ294" t="s">
        <v>8731</v>
      </c>
      <c r="CK294" t="s">
        <v>8786</v>
      </c>
      <c r="CL294" t="s">
        <v>8732</v>
      </c>
      <c r="CM294" t="s">
        <v>12055</v>
      </c>
      <c r="CN294" t="s">
        <v>8733</v>
      </c>
    </row>
    <row r="295" spans="1:92" ht="15.75" customHeight="1" x14ac:dyDescent="0.3">
      <c r="A295" s="5">
        <f>COUNTIFS(Entradas!$A$2:$A$3372,L295,Entradas!$AD$2:$AD$3372,"noticias")</f>
        <v>4</v>
      </c>
      <c r="B295" s="5">
        <f>COUNTIFS(Entradas!$A$2:$A$3372,L295,Entradas!$AD$2:$AD$3372,"materiales")</f>
        <v>3</v>
      </c>
      <c r="C295" s="5">
        <f>COUNTIFS(Entradas!$A$2:$A$3372,L295,Entradas!$AD$2:$AD$3372,"agenda")</f>
        <v>3</v>
      </c>
      <c r="D295" s="5">
        <f>COUNTIFS(Entradas!$A$2:$A$3372,L295,Entradas!$AD$2:$AD$3372,"agenda",Entradas!$P$2:$P$3372,"completado")</f>
        <v>3</v>
      </c>
      <c r="E295" s="5">
        <f>COUNTIFS(Entradas!$A$2:$A$3372,L295,Entradas!$AD$2:$AD$3372,"agenda",Entradas!$F$2:$F$3372,"interna")</f>
        <v>1</v>
      </c>
      <c r="F295" s="5">
        <f>COUNTIFS(Entradas!$A$2:$A$3372,L295,Entradas!$AD$2:$AD$3372,"agenda",Entradas!$F$2:$F$3372,"abierta a la comunidad")</f>
        <v>2</v>
      </c>
      <c r="G295" s="5">
        <f>COUNTIFS(Entradas!$A$2:$A$3372,L295,Entradas!$AD$2:$AD$3372,"agenda",Entradas!$E$2:$E$3372,"1")</f>
        <v>0</v>
      </c>
      <c r="H295" s="5">
        <f>COUNTIFS(Entradas!$A$2:$A$3372,L295,Entradas!$AD$2:$AD$3372,"agenda",Entradas!$E$2:$E$3372,"2")</f>
        <v>1</v>
      </c>
      <c r="I295" s="5">
        <f>COUNTIFS(Entradas!$A$2:$A$3372,L295,Entradas!$AD$2:$AD$3372,"agenda",Entradas!$E$2:$E$3372,"3")</f>
        <v>0</v>
      </c>
      <c r="J295" s="5">
        <f>COUNTIFS(Entradas!$A$2:$A$3372,L295,Entradas!$AD$2:$AD$3372,"agenda",Entradas!$E$2:$E$3372,"4")</f>
        <v>2</v>
      </c>
      <c r="L295">
        <v>1072</v>
      </c>
      <c r="M295" t="s">
        <v>12153</v>
      </c>
      <c r="N295" t="s">
        <v>12154</v>
      </c>
      <c r="O295" t="s">
        <v>12155</v>
      </c>
      <c r="P295" s="6">
        <v>42506.813020833331</v>
      </c>
      <c r="Q295">
        <v>0</v>
      </c>
      <c r="R295" t="s">
        <v>12153</v>
      </c>
      <c r="S295" t="s">
        <v>12153</v>
      </c>
      <c r="W295" t="s">
        <v>8703</v>
      </c>
      <c r="X295" t="s">
        <v>8704</v>
      </c>
      <c r="Y295" t="s">
        <v>8705</v>
      </c>
      <c r="Z295">
        <v>0</v>
      </c>
      <c r="AA295" t="s">
        <v>8703</v>
      </c>
      <c r="AB295" t="s">
        <v>8706</v>
      </c>
      <c r="AC295">
        <v>0</v>
      </c>
      <c r="AF295" t="s">
        <v>3214</v>
      </c>
      <c r="AG295" t="s">
        <v>8707</v>
      </c>
      <c r="AH295" t="s">
        <v>3215</v>
      </c>
      <c r="AI295" t="s">
        <v>12156</v>
      </c>
      <c r="AO295" t="s">
        <v>12157</v>
      </c>
      <c r="AU295" t="s">
        <v>644</v>
      </c>
      <c r="AV295" t="s">
        <v>8709</v>
      </c>
      <c r="AX295">
        <v>13</v>
      </c>
      <c r="AY295" t="s">
        <v>8710</v>
      </c>
      <c r="BB295" t="s">
        <v>10142</v>
      </c>
      <c r="BC295" t="s">
        <v>8712</v>
      </c>
      <c r="BD295" t="s">
        <v>9293</v>
      </c>
      <c r="BE295" t="s">
        <v>8714</v>
      </c>
      <c r="BF295" t="s">
        <v>8715</v>
      </c>
      <c r="BG295">
        <v>0</v>
      </c>
      <c r="BH295" t="s">
        <v>8716</v>
      </c>
      <c r="BI295">
        <v>1</v>
      </c>
      <c r="BJ295" t="s">
        <v>8717</v>
      </c>
      <c r="BK295">
        <v>1</v>
      </c>
      <c r="BL295" t="s">
        <v>12158</v>
      </c>
      <c r="BM295" t="s">
        <v>8719</v>
      </c>
      <c r="BV295">
        <v>20436</v>
      </c>
      <c r="BW295" t="s">
        <v>8721</v>
      </c>
      <c r="BX295" t="s">
        <v>8823</v>
      </c>
      <c r="BY295" t="s">
        <v>8723</v>
      </c>
      <c r="BZ295" t="s">
        <v>8724</v>
      </c>
      <c r="CB295" t="s">
        <v>8725</v>
      </c>
      <c r="CC295">
        <v>973249438</v>
      </c>
      <c r="CD295" t="s">
        <v>8726</v>
      </c>
      <c r="CE295" t="s">
        <v>12159</v>
      </c>
      <c r="CF295" t="s">
        <v>8727</v>
      </c>
      <c r="CG295" t="s">
        <v>8728</v>
      </c>
      <c r="CH295" t="s">
        <v>8729</v>
      </c>
      <c r="CJ295" t="s">
        <v>8731</v>
      </c>
      <c r="CK295" t="s">
        <v>342</v>
      </c>
      <c r="CL295" t="s">
        <v>8732</v>
      </c>
      <c r="CM295" t="s">
        <v>12160</v>
      </c>
      <c r="CN295" t="s">
        <v>8733</v>
      </c>
    </row>
    <row r="296" spans="1:92" ht="15.75" customHeight="1" x14ac:dyDescent="0.3">
      <c r="A296" s="5">
        <f>COUNTIFS(Entradas!$A$2:$A$3372,L296,Entradas!$AD$2:$AD$3372,"noticias")</f>
        <v>0</v>
      </c>
      <c r="B296" s="5">
        <f>COUNTIFS(Entradas!$A$2:$A$3372,L296,Entradas!$AD$2:$AD$3372,"materiales")</f>
        <v>0</v>
      </c>
      <c r="C296" s="5">
        <f>COUNTIFS(Entradas!$A$2:$A$3372,L296,Entradas!$AD$2:$AD$3372,"agenda")</f>
        <v>0</v>
      </c>
      <c r="D296" s="5">
        <f>COUNTIFS(Entradas!$A$2:$A$3372,L296,Entradas!$AD$2:$AD$3372,"agenda",Entradas!$P$2:$P$3372,"completado")</f>
        <v>0</v>
      </c>
      <c r="E296" s="5">
        <f>COUNTIFS(Entradas!$A$2:$A$3372,L296,Entradas!$AD$2:$AD$3372,"agenda",Entradas!$F$2:$F$3372,"interna")</f>
        <v>0</v>
      </c>
      <c r="F296" s="5">
        <f>COUNTIFS(Entradas!$A$2:$A$3372,L296,Entradas!$AD$2:$AD$3372,"agenda",Entradas!$F$2:$F$3372,"abierta a la comunidad")</f>
        <v>0</v>
      </c>
      <c r="G296" s="5">
        <f>COUNTIFS(Entradas!$A$2:$A$3372,L296,Entradas!$AD$2:$AD$3372,"agenda",Entradas!$E$2:$E$3372,"1")</f>
        <v>0</v>
      </c>
      <c r="H296" s="5">
        <f>COUNTIFS(Entradas!$A$2:$A$3372,L296,Entradas!$AD$2:$AD$3372,"agenda",Entradas!$E$2:$E$3372,"2")</f>
        <v>0</v>
      </c>
      <c r="I296" s="5">
        <f>COUNTIFS(Entradas!$A$2:$A$3372,L296,Entradas!$AD$2:$AD$3372,"agenda",Entradas!$E$2:$E$3372,"3")</f>
        <v>0</v>
      </c>
      <c r="J296" s="5">
        <f>COUNTIFS(Entradas!$A$2:$A$3372,L296,Entradas!$AD$2:$AD$3372,"agenda",Entradas!$E$2:$E$3372,"4")</f>
        <v>0</v>
      </c>
      <c r="L296">
        <v>52</v>
      </c>
      <c r="M296" t="s">
        <v>12168</v>
      </c>
      <c r="N296" t="s">
        <v>12169</v>
      </c>
      <c r="O296" t="s">
        <v>12170</v>
      </c>
      <c r="P296" s="6">
        <v>42449.787291666667</v>
      </c>
      <c r="Q296">
        <v>0</v>
      </c>
      <c r="R296" t="s">
        <v>12168</v>
      </c>
      <c r="S296" t="s">
        <v>12168</v>
      </c>
      <c r="W296" t="s">
        <v>8703</v>
      </c>
      <c r="X296" t="s">
        <v>8704</v>
      </c>
      <c r="Y296" t="s">
        <v>8705</v>
      </c>
      <c r="Z296">
        <v>0</v>
      </c>
      <c r="AA296" t="s">
        <v>8703</v>
      </c>
      <c r="AB296" t="s">
        <v>8706</v>
      </c>
      <c r="AC296">
        <v>0</v>
      </c>
      <c r="AF296" t="s">
        <v>12171</v>
      </c>
      <c r="AG296" t="s">
        <v>8707</v>
      </c>
      <c r="AH296" t="s">
        <v>12172</v>
      </c>
      <c r="AU296" t="s">
        <v>745</v>
      </c>
      <c r="AV296" t="s">
        <v>8709</v>
      </c>
      <c r="AX296">
        <v>13</v>
      </c>
      <c r="AY296" t="s">
        <v>8710</v>
      </c>
      <c r="BB296" t="s">
        <v>10754</v>
      </c>
      <c r="BC296" t="s">
        <v>8712</v>
      </c>
      <c r="BD296" t="s">
        <v>9013</v>
      </c>
      <c r="BE296" t="s">
        <v>8714</v>
      </c>
      <c r="BF296" t="s">
        <v>8715</v>
      </c>
      <c r="BG296">
        <v>1</v>
      </c>
      <c r="BH296" t="s">
        <v>8716</v>
      </c>
      <c r="BI296">
        <v>1</v>
      </c>
      <c r="BJ296" t="s">
        <v>8717</v>
      </c>
      <c r="BK296">
        <v>1</v>
      </c>
      <c r="BM296" t="s">
        <v>8719</v>
      </c>
      <c r="BW296" t="s">
        <v>8721</v>
      </c>
      <c r="BX296" t="s">
        <v>8823</v>
      </c>
      <c r="BY296" t="s">
        <v>8723</v>
      </c>
      <c r="BZ296" t="s">
        <v>8724</v>
      </c>
      <c r="CB296" t="s">
        <v>8725</v>
      </c>
      <c r="CC296">
        <v>227361236</v>
      </c>
      <c r="CD296" t="s">
        <v>8726</v>
      </c>
      <c r="CE296" t="s">
        <v>12173</v>
      </c>
      <c r="CF296" t="s">
        <v>8727</v>
      </c>
      <c r="CG296" t="s">
        <v>8728</v>
      </c>
      <c r="CH296" t="s">
        <v>8729</v>
      </c>
      <c r="CI296" t="s">
        <v>12174</v>
      </c>
      <c r="CJ296" t="s">
        <v>8731</v>
      </c>
      <c r="CK296" t="s">
        <v>342</v>
      </c>
      <c r="CL296" t="s">
        <v>8732</v>
      </c>
      <c r="CM296" t="s">
        <v>12175</v>
      </c>
      <c r="CN296" t="s">
        <v>8733</v>
      </c>
    </row>
    <row r="297" spans="1:92" ht="15.75" customHeight="1" x14ac:dyDescent="0.3">
      <c r="A297" s="5">
        <f>COUNTIFS(Entradas!$A$2:$A$3372,L297,Entradas!$AD$2:$AD$3372,"noticias")</f>
        <v>1</v>
      </c>
      <c r="B297" s="5">
        <f>COUNTIFS(Entradas!$A$2:$A$3372,L297,Entradas!$AD$2:$AD$3372,"materiales")</f>
        <v>0</v>
      </c>
      <c r="C297" s="5">
        <f>COUNTIFS(Entradas!$A$2:$A$3372,L297,Entradas!$AD$2:$AD$3372,"agenda")</f>
        <v>6</v>
      </c>
      <c r="D297" s="5">
        <f>COUNTIFS(Entradas!$A$2:$A$3372,L297,Entradas!$AD$2:$AD$3372,"agenda",Entradas!$P$2:$P$3372,"completado")</f>
        <v>6</v>
      </c>
      <c r="E297" s="5">
        <f>COUNTIFS(Entradas!$A$2:$A$3372,L297,Entradas!$AD$2:$AD$3372,"agenda",Entradas!$F$2:$F$3372,"interna")</f>
        <v>5</v>
      </c>
      <c r="F297" s="5">
        <f>COUNTIFS(Entradas!$A$2:$A$3372,L297,Entradas!$AD$2:$AD$3372,"agenda",Entradas!$F$2:$F$3372,"abierta a la comunidad")</f>
        <v>1</v>
      </c>
      <c r="G297" s="5">
        <f>COUNTIFS(Entradas!$A$2:$A$3372,L297,Entradas!$AD$2:$AD$3372,"agenda",Entradas!$E$2:$E$3372,"1")</f>
        <v>4</v>
      </c>
      <c r="H297" s="5">
        <f>COUNTIFS(Entradas!$A$2:$A$3372,L297,Entradas!$AD$2:$AD$3372,"agenda",Entradas!$E$2:$E$3372,"2")</f>
        <v>1</v>
      </c>
      <c r="I297" s="5">
        <f>COUNTIFS(Entradas!$A$2:$A$3372,L297,Entradas!$AD$2:$AD$3372,"agenda",Entradas!$E$2:$E$3372,"3")</f>
        <v>0</v>
      </c>
      <c r="J297" s="5">
        <f>COUNTIFS(Entradas!$A$2:$A$3372,L297,Entradas!$AD$2:$AD$3372,"agenda",Entradas!$E$2:$E$3372,"4")</f>
        <v>1</v>
      </c>
      <c r="L297">
        <v>392</v>
      </c>
      <c r="M297" t="s">
        <v>12237</v>
      </c>
      <c r="N297" t="s">
        <v>12238</v>
      </c>
      <c r="O297" t="s">
        <v>12239</v>
      </c>
      <c r="P297" s="6">
        <v>42472.161631944444</v>
      </c>
      <c r="Q297">
        <v>0</v>
      </c>
      <c r="R297" t="s">
        <v>12237</v>
      </c>
      <c r="S297" t="s">
        <v>12237</v>
      </c>
      <c r="W297" t="s">
        <v>8703</v>
      </c>
      <c r="X297" t="s">
        <v>8704</v>
      </c>
      <c r="Y297" t="s">
        <v>8705</v>
      </c>
      <c r="Z297">
        <v>0</v>
      </c>
      <c r="AA297" t="s">
        <v>8703</v>
      </c>
      <c r="AB297" t="s">
        <v>8706</v>
      </c>
      <c r="AC297">
        <v>0</v>
      </c>
      <c r="AF297" t="s">
        <v>5010</v>
      </c>
      <c r="AG297" t="s">
        <v>8707</v>
      </c>
      <c r="AH297" t="s">
        <v>12240</v>
      </c>
      <c r="AI297" t="s">
        <v>12241</v>
      </c>
      <c r="AO297" t="s">
        <v>12242</v>
      </c>
      <c r="AU297" t="s">
        <v>566</v>
      </c>
      <c r="AV297" t="s">
        <v>8709</v>
      </c>
      <c r="AX297">
        <v>13</v>
      </c>
      <c r="AY297" t="s">
        <v>8710</v>
      </c>
      <c r="BB297" t="s">
        <v>9446</v>
      </c>
      <c r="BC297" t="s">
        <v>8712</v>
      </c>
      <c r="BD297" t="s">
        <v>9175</v>
      </c>
      <c r="BE297" t="s">
        <v>8714</v>
      </c>
      <c r="BF297" t="s">
        <v>8715</v>
      </c>
      <c r="BG297">
        <v>1</v>
      </c>
      <c r="BH297" t="s">
        <v>8716</v>
      </c>
      <c r="BI297">
        <v>1</v>
      </c>
      <c r="BJ297" t="s">
        <v>8717</v>
      </c>
      <c r="BK297">
        <v>1</v>
      </c>
      <c r="BL297" s="2" t="s">
        <v>12243</v>
      </c>
      <c r="BM297" t="s">
        <v>8719</v>
      </c>
      <c r="BV297">
        <v>258857</v>
      </c>
      <c r="BW297" t="s">
        <v>8721</v>
      </c>
      <c r="BX297" t="s">
        <v>8823</v>
      </c>
      <c r="BY297" t="s">
        <v>8723</v>
      </c>
      <c r="BZ297" t="s">
        <v>8724</v>
      </c>
      <c r="CA297" t="s">
        <v>12244</v>
      </c>
      <c r="CB297" t="s">
        <v>8725</v>
      </c>
      <c r="CC297" t="s">
        <v>12245</v>
      </c>
      <c r="CD297" t="s">
        <v>8726</v>
      </c>
      <c r="CE297" t="s">
        <v>12246</v>
      </c>
      <c r="CF297" t="s">
        <v>8727</v>
      </c>
      <c r="CG297" t="s">
        <v>8825</v>
      </c>
      <c r="CH297" t="s">
        <v>8729</v>
      </c>
      <c r="CI297" t="s">
        <v>12247</v>
      </c>
      <c r="CJ297" t="s">
        <v>8731</v>
      </c>
      <c r="CK297" t="s">
        <v>1905</v>
      </c>
      <c r="CL297" t="s">
        <v>8732</v>
      </c>
      <c r="CM297" t="s">
        <v>12248</v>
      </c>
      <c r="CN297" t="s">
        <v>8733</v>
      </c>
    </row>
    <row r="298" spans="1:92" ht="15.75" customHeight="1" x14ac:dyDescent="0.3">
      <c r="A298" s="5">
        <f>COUNTIFS(Entradas!$A$2:$A$3372,L298,Entradas!$AD$2:$AD$3372,"noticias")</f>
        <v>0</v>
      </c>
      <c r="B298" s="5">
        <f>COUNTIFS(Entradas!$A$2:$A$3372,L298,Entradas!$AD$2:$AD$3372,"materiales")</f>
        <v>0</v>
      </c>
      <c r="C298" s="5">
        <f>COUNTIFS(Entradas!$A$2:$A$3372,L298,Entradas!$AD$2:$AD$3372,"agenda")</f>
        <v>0</v>
      </c>
      <c r="D298" s="5">
        <f>COUNTIFS(Entradas!$A$2:$A$3372,L298,Entradas!$AD$2:$AD$3372,"agenda",Entradas!$P$2:$P$3372,"completado")</f>
        <v>0</v>
      </c>
      <c r="E298" s="5">
        <f>COUNTIFS(Entradas!$A$2:$A$3372,L298,Entradas!$AD$2:$AD$3372,"agenda",Entradas!$F$2:$F$3372,"interna")</f>
        <v>0</v>
      </c>
      <c r="F298" s="5">
        <f>COUNTIFS(Entradas!$A$2:$A$3372,L298,Entradas!$AD$2:$AD$3372,"agenda",Entradas!$F$2:$F$3372,"abierta a la comunidad")</f>
        <v>0</v>
      </c>
      <c r="G298" s="5">
        <f>COUNTIFS(Entradas!$A$2:$A$3372,L298,Entradas!$AD$2:$AD$3372,"agenda",Entradas!$E$2:$E$3372,"1")</f>
        <v>0</v>
      </c>
      <c r="H298" s="5">
        <f>COUNTIFS(Entradas!$A$2:$A$3372,L298,Entradas!$AD$2:$AD$3372,"agenda",Entradas!$E$2:$E$3372,"2")</f>
        <v>0</v>
      </c>
      <c r="I298" s="5">
        <f>COUNTIFS(Entradas!$A$2:$A$3372,L298,Entradas!$AD$2:$AD$3372,"agenda",Entradas!$E$2:$E$3372,"3")</f>
        <v>0</v>
      </c>
      <c r="J298" s="5">
        <f>COUNTIFS(Entradas!$A$2:$A$3372,L298,Entradas!$AD$2:$AD$3372,"agenda",Entradas!$E$2:$E$3372,"4")</f>
        <v>0</v>
      </c>
      <c r="L298">
        <v>630</v>
      </c>
      <c r="M298" t="s">
        <v>12285</v>
      </c>
      <c r="N298" t="s">
        <v>12286</v>
      </c>
      <c r="O298" t="s">
        <v>12287</v>
      </c>
      <c r="P298" s="6">
        <v>42484.663263888891</v>
      </c>
      <c r="Q298">
        <v>0</v>
      </c>
      <c r="R298" t="s">
        <v>12285</v>
      </c>
      <c r="S298" t="s">
        <v>12285</v>
      </c>
      <c r="W298" t="s">
        <v>8703</v>
      </c>
      <c r="X298" t="s">
        <v>8704</v>
      </c>
      <c r="Y298" t="s">
        <v>8705</v>
      </c>
      <c r="Z298">
        <v>0</v>
      </c>
      <c r="AA298" t="s">
        <v>8703</v>
      </c>
      <c r="AB298" t="s">
        <v>8706</v>
      </c>
      <c r="AC298">
        <v>0</v>
      </c>
      <c r="AF298" t="s">
        <v>12288</v>
      </c>
      <c r="AG298" t="s">
        <v>8707</v>
      </c>
      <c r="AH298" t="s">
        <v>12289</v>
      </c>
      <c r="AO298" t="s">
        <v>12290</v>
      </c>
      <c r="AU298" t="s">
        <v>8079</v>
      </c>
      <c r="AV298" t="s">
        <v>8709</v>
      </c>
      <c r="AX298">
        <v>13</v>
      </c>
      <c r="AY298" t="s">
        <v>8710</v>
      </c>
      <c r="BB298" t="s">
        <v>9037</v>
      </c>
      <c r="BC298" t="s">
        <v>8712</v>
      </c>
      <c r="BD298" t="s">
        <v>9013</v>
      </c>
      <c r="BE298" t="s">
        <v>8714</v>
      </c>
      <c r="BF298" t="s">
        <v>8715</v>
      </c>
      <c r="BG298">
        <v>1</v>
      </c>
      <c r="BH298" t="s">
        <v>8716</v>
      </c>
      <c r="BI298">
        <v>1</v>
      </c>
      <c r="BJ298" t="s">
        <v>8717</v>
      </c>
      <c r="BK298">
        <v>0</v>
      </c>
      <c r="BL298" t="s">
        <v>12291</v>
      </c>
      <c r="BM298" t="s">
        <v>8719</v>
      </c>
      <c r="BV298">
        <v>25929</v>
      </c>
      <c r="BW298" t="s">
        <v>8721</v>
      </c>
      <c r="BX298" t="s">
        <v>8823</v>
      </c>
      <c r="BY298" t="s">
        <v>8723</v>
      </c>
      <c r="BZ298" t="s">
        <v>8724</v>
      </c>
      <c r="CA298" t="s">
        <v>12292</v>
      </c>
      <c r="CB298" t="s">
        <v>8725</v>
      </c>
      <c r="CC298">
        <v>6034541</v>
      </c>
      <c r="CD298" t="s">
        <v>8726</v>
      </c>
      <c r="CE298" t="s">
        <v>12293</v>
      </c>
      <c r="CF298" t="s">
        <v>8727</v>
      </c>
      <c r="CG298" t="s">
        <v>8825</v>
      </c>
      <c r="CH298" t="s">
        <v>8729</v>
      </c>
      <c r="CI298" t="s">
        <v>12294</v>
      </c>
      <c r="CJ298" t="s">
        <v>8731</v>
      </c>
      <c r="CK298" t="s">
        <v>342</v>
      </c>
      <c r="CL298" t="s">
        <v>8732</v>
      </c>
      <c r="CM298" t="s">
        <v>12295</v>
      </c>
      <c r="CN298" t="s">
        <v>8733</v>
      </c>
    </row>
    <row r="299" spans="1:92" ht="15.75" customHeight="1" x14ac:dyDescent="0.3">
      <c r="A299" s="5">
        <f>COUNTIFS(Entradas!$A$2:$A$3372,L299,Entradas!$AD$2:$AD$3372,"noticias")</f>
        <v>8</v>
      </c>
      <c r="B299" s="5">
        <f>COUNTIFS(Entradas!$A$2:$A$3372,L299,Entradas!$AD$2:$AD$3372,"materiales")</f>
        <v>0</v>
      </c>
      <c r="C299" s="5">
        <f>COUNTIFS(Entradas!$A$2:$A$3372,L299,Entradas!$AD$2:$AD$3372,"agenda")</f>
        <v>3</v>
      </c>
      <c r="D299" s="5">
        <f>COUNTIFS(Entradas!$A$2:$A$3372,L299,Entradas!$AD$2:$AD$3372,"agenda",Entradas!$P$2:$P$3372,"completado")</f>
        <v>3</v>
      </c>
      <c r="E299" s="5">
        <f>COUNTIFS(Entradas!$A$2:$A$3372,L299,Entradas!$AD$2:$AD$3372,"agenda",Entradas!$F$2:$F$3372,"interna")</f>
        <v>3</v>
      </c>
      <c r="F299" s="5">
        <f>COUNTIFS(Entradas!$A$2:$A$3372,L299,Entradas!$AD$2:$AD$3372,"agenda",Entradas!$F$2:$F$3372,"abierta a la comunidad")</f>
        <v>0</v>
      </c>
      <c r="G299" s="5">
        <f>COUNTIFS(Entradas!$A$2:$A$3372,L299,Entradas!$AD$2:$AD$3372,"agenda",Entradas!$E$2:$E$3372,"1")</f>
        <v>0</v>
      </c>
      <c r="H299" s="5">
        <f>COUNTIFS(Entradas!$A$2:$A$3372,L299,Entradas!$AD$2:$AD$3372,"agenda",Entradas!$E$2:$E$3372,"2")</f>
        <v>0</v>
      </c>
      <c r="I299" s="5">
        <f>COUNTIFS(Entradas!$A$2:$A$3372,L299,Entradas!$AD$2:$AD$3372,"agenda",Entradas!$E$2:$E$3372,"3")</f>
        <v>0</v>
      </c>
      <c r="J299" s="5">
        <f>COUNTIFS(Entradas!$A$2:$A$3372,L299,Entradas!$AD$2:$AD$3372,"agenda",Entradas!$E$2:$E$3372,"4")</f>
        <v>3</v>
      </c>
      <c r="L299">
        <v>671</v>
      </c>
      <c r="M299" t="s">
        <v>9654</v>
      </c>
      <c r="N299" t="s">
        <v>12350</v>
      </c>
      <c r="O299" t="s">
        <v>12351</v>
      </c>
      <c r="P299" s="6">
        <v>42486.875081018516</v>
      </c>
      <c r="Q299">
        <v>0</v>
      </c>
      <c r="R299" t="s">
        <v>9654</v>
      </c>
      <c r="S299" t="s">
        <v>9654</v>
      </c>
      <c r="W299" t="s">
        <v>8703</v>
      </c>
      <c r="X299" t="s">
        <v>8704</v>
      </c>
      <c r="Y299" t="s">
        <v>8705</v>
      </c>
      <c r="Z299">
        <v>0</v>
      </c>
      <c r="AA299" t="s">
        <v>8703</v>
      </c>
      <c r="AB299" t="s">
        <v>8706</v>
      </c>
      <c r="AC299">
        <v>0</v>
      </c>
      <c r="AF299" t="s">
        <v>12352</v>
      </c>
      <c r="AG299" t="s">
        <v>8707</v>
      </c>
      <c r="AH299" t="s">
        <v>12353</v>
      </c>
      <c r="AI299" t="s">
        <v>12354</v>
      </c>
      <c r="AU299" t="s">
        <v>344</v>
      </c>
      <c r="AV299" t="s">
        <v>8709</v>
      </c>
      <c r="AX299">
        <v>13</v>
      </c>
      <c r="AY299" t="s">
        <v>8710</v>
      </c>
      <c r="BB299" t="s">
        <v>12355</v>
      </c>
      <c r="BC299" t="s">
        <v>8712</v>
      </c>
      <c r="BD299" t="s">
        <v>9055</v>
      </c>
      <c r="BE299" t="s">
        <v>8714</v>
      </c>
      <c r="BF299" t="s">
        <v>8715</v>
      </c>
      <c r="BG299">
        <v>0</v>
      </c>
      <c r="BH299" t="s">
        <v>8716</v>
      </c>
      <c r="BI299">
        <v>0</v>
      </c>
      <c r="BJ299" t="s">
        <v>8717</v>
      </c>
      <c r="BK299">
        <v>0</v>
      </c>
      <c r="BM299" t="s">
        <v>8719</v>
      </c>
      <c r="BV299" t="s">
        <v>12356</v>
      </c>
      <c r="BW299" t="s">
        <v>8721</v>
      </c>
      <c r="BX299" t="s">
        <v>8823</v>
      </c>
      <c r="BY299" t="s">
        <v>8723</v>
      </c>
      <c r="BZ299" t="s">
        <v>8724</v>
      </c>
      <c r="CA299" t="s">
        <v>12357</v>
      </c>
      <c r="CB299" t="s">
        <v>8725</v>
      </c>
      <c r="CD299" t="s">
        <v>8726</v>
      </c>
      <c r="CF299" t="s">
        <v>8727</v>
      </c>
      <c r="CG299" t="s">
        <v>9136</v>
      </c>
      <c r="CH299" t="s">
        <v>8729</v>
      </c>
      <c r="CI299" t="s">
        <v>12358</v>
      </c>
      <c r="CJ299" t="s">
        <v>8731</v>
      </c>
      <c r="CK299">
        <v>0</v>
      </c>
      <c r="CL299" t="s">
        <v>8732</v>
      </c>
      <c r="CN299" t="s">
        <v>8733</v>
      </c>
    </row>
    <row r="300" spans="1:92" ht="15.75" customHeight="1" x14ac:dyDescent="0.3">
      <c r="A300" s="5">
        <f>COUNTIFS(Entradas!$A$2:$A$3372,L300,Entradas!$AD$2:$AD$3372,"noticias")</f>
        <v>0</v>
      </c>
      <c r="B300" s="5">
        <f>COUNTIFS(Entradas!$A$2:$A$3372,L300,Entradas!$AD$2:$AD$3372,"materiales")</f>
        <v>0</v>
      </c>
      <c r="C300" s="5">
        <f>COUNTIFS(Entradas!$A$2:$A$3372,L300,Entradas!$AD$2:$AD$3372,"agenda")</f>
        <v>0</v>
      </c>
      <c r="D300" s="5">
        <f>COUNTIFS(Entradas!$A$2:$A$3372,L300,Entradas!$AD$2:$AD$3372,"agenda",Entradas!$P$2:$P$3372,"completado")</f>
        <v>0</v>
      </c>
      <c r="E300" s="5">
        <f>COUNTIFS(Entradas!$A$2:$A$3372,L300,Entradas!$AD$2:$AD$3372,"agenda",Entradas!$F$2:$F$3372,"interna")</f>
        <v>0</v>
      </c>
      <c r="F300" s="5">
        <f>COUNTIFS(Entradas!$A$2:$A$3372,L300,Entradas!$AD$2:$AD$3372,"agenda",Entradas!$F$2:$F$3372,"abierta a la comunidad")</f>
        <v>0</v>
      </c>
      <c r="G300" s="5">
        <f>COUNTIFS(Entradas!$A$2:$A$3372,L300,Entradas!$AD$2:$AD$3372,"agenda",Entradas!$E$2:$E$3372,"1")</f>
        <v>0</v>
      </c>
      <c r="H300" s="5">
        <f>COUNTIFS(Entradas!$A$2:$A$3372,L300,Entradas!$AD$2:$AD$3372,"agenda",Entradas!$E$2:$E$3372,"2")</f>
        <v>0</v>
      </c>
      <c r="I300" s="5">
        <f>COUNTIFS(Entradas!$A$2:$A$3372,L300,Entradas!$AD$2:$AD$3372,"agenda",Entradas!$E$2:$E$3372,"3")</f>
        <v>0</v>
      </c>
      <c r="J300" s="5">
        <f>COUNTIFS(Entradas!$A$2:$A$3372,L300,Entradas!$AD$2:$AD$3372,"agenda",Entradas!$E$2:$E$3372,"4")</f>
        <v>0</v>
      </c>
      <c r="L300">
        <v>673</v>
      </c>
      <c r="M300" t="s">
        <v>12359</v>
      </c>
      <c r="N300" t="s">
        <v>12360</v>
      </c>
      <c r="O300" t="s">
        <v>12361</v>
      </c>
      <c r="P300" s="6">
        <v>42486.879594907405</v>
      </c>
      <c r="Q300">
        <v>0</v>
      </c>
      <c r="R300" t="s">
        <v>12359</v>
      </c>
      <c r="S300" t="s">
        <v>12359</v>
      </c>
      <c r="W300" t="s">
        <v>8703</v>
      </c>
      <c r="X300" t="s">
        <v>8704</v>
      </c>
      <c r="Y300" t="s">
        <v>8705</v>
      </c>
      <c r="Z300">
        <v>0</v>
      </c>
      <c r="AA300" t="s">
        <v>8703</v>
      </c>
      <c r="AB300" t="s">
        <v>8706</v>
      </c>
      <c r="AC300">
        <v>0</v>
      </c>
      <c r="AF300" t="s">
        <v>12362</v>
      </c>
      <c r="AG300" t="s">
        <v>8707</v>
      </c>
      <c r="AH300" t="s">
        <v>12363</v>
      </c>
      <c r="AU300" t="s">
        <v>6353</v>
      </c>
      <c r="AV300" t="s">
        <v>8709</v>
      </c>
      <c r="AX300">
        <v>13</v>
      </c>
      <c r="AY300" t="s">
        <v>8710</v>
      </c>
      <c r="BB300" t="s">
        <v>12355</v>
      </c>
      <c r="BC300" t="s">
        <v>8712</v>
      </c>
      <c r="BD300" t="s">
        <v>9055</v>
      </c>
      <c r="BE300" t="s">
        <v>8714</v>
      </c>
      <c r="BF300" t="s">
        <v>8715</v>
      </c>
      <c r="BG300">
        <v>0</v>
      </c>
      <c r="BH300" t="s">
        <v>8716</v>
      </c>
      <c r="BI300">
        <v>0</v>
      </c>
      <c r="BJ300" t="s">
        <v>8717</v>
      </c>
      <c r="BK300">
        <v>0</v>
      </c>
      <c r="BM300" t="s">
        <v>8719</v>
      </c>
      <c r="BV300">
        <v>10042</v>
      </c>
      <c r="BW300" t="s">
        <v>8721</v>
      </c>
      <c r="BX300" t="s">
        <v>8823</v>
      </c>
      <c r="BY300" t="s">
        <v>8723</v>
      </c>
      <c r="BZ300" t="s">
        <v>8724</v>
      </c>
      <c r="CA300" t="s">
        <v>9653</v>
      </c>
      <c r="CB300" t="s">
        <v>8725</v>
      </c>
      <c r="CD300" t="s">
        <v>8726</v>
      </c>
      <c r="CF300" t="s">
        <v>8727</v>
      </c>
      <c r="CG300" t="s">
        <v>9136</v>
      </c>
      <c r="CH300" t="s">
        <v>8729</v>
      </c>
      <c r="CI300" t="s">
        <v>11289</v>
      </c>
      <c r="CJ300" t="s">
        <v>8731</v>
      </c>
      <c r="CK300">
        <v>0</v>
      </c>
      <c r="CL300" t="s">
        <v>8732</v>
      </c>
      <c r="CN300" t="s">
        <v>8733</v>
      </c>
    </row>
    <row r="301" spans="1:92" ht="15.75" customHeight="1" x14ac:dyDescent="0.3">
      <c r="A301" s="5">
        <f>COUNTIFS(Entradas!$A$2:$A$3372,L301,Entradas!$AD$2:$AD$3372,"noticias")</f>
        <v>0</v>
      </c>
      <c r="B301" s="5">
        <f>COUNTIFS(Entradas!$A$2:$A$3372,L301,Entradas!$AD$2:$AD$3372,"materiales")</f>
        <v>0</v>
      </c>
      <c r="C301" s="5">
        <f>COUNTIFS(Entradas!$A$2:$A$3372,L301,Entradas!$AD$2:$AD$3372,"agenda")</f>
        <v>0</v>
      </c>
      <c r="D301" s="5">
        <f>COUNTIFS(Entradas!$A$2:$A$3372,L301,Entradas!$AD$2:$AD$3372,"agenda",Entradas!$P$2:$P$3372,"completado")</f>
        <v>0</v>
      </c>
      <c r="E301" s="5">
        <f>COUNTIFS(Entradas!$A$2:$A$3372,L301,Entradas!$AD$2:$AD$3372,"agenda",Entradas!$F$2:$F$3372,"interna")</f>
        <v>0</v>
      </c>
      <c r="F301" s="5">
        <f>COUNTIFS(Entradas!$A$2:$A$3372,L301,Entradas!$AD$2:$AD$3372,"agenda",Entradas!$F$2:$F$3372,"abierta a la comunidad")</f>
        <v>0</v>
      </c>
      <c r="G301" s="5">
        <f>COUNTIFS(Entradas!$A$2:$A$3372,L301,Entradas!$AD$2:$AD$3372,"agenda",Entradas!$E$2:$E$3372,"1")</f>
        <v>0</v>
      </c>
      <c r="H301" s="5">
        <f>COUNTIFS(Entradas!$A$2:$A$3372,L301,Entradas!$AD$2:$AD$3372,"agenda",Entradas!$E$2:$E$3372,"2")</f>
        <v>0</v>
      </c>
      <c r="I301" s="5">
        <f>COUNTIFS(Entradas!$A$2:$A$3372,L301,Entradas!$AD$2:$AD$3372,"agenda",Entradas!$E$2:$E$3372,"3")</f>
        <v>0</v>
      </c>
      <c r="J301" s="5">
        <f>COUNTIFS(Entradas!$A$2:$A$3372,L301,Entradas!$AD$2:$AD$3372,"agenda",Entradas!$E$2:$E$3372,"4")</f>
        <v>0</v>
      </c>
      <c r="L301">
        <v>399</v>
      </c>
      <c r="M301" t="s">
        <v>12387</v>
      </c>
      <c r="N301" t="s">
        <v>12388</v>
      </c>
      <c r="O301" t="s">
        <v>12389</v>
      </c>
      <c r="P301" s="6">
        <v>42472.584189814814</v>
      </c>
      <c r="Q301">
        <v>0</v>
      </c>
      <c r="R301" t="s">
        <v>12387</v>
      </c>
      <c r="S301" t="s">
        <v>12387</v>
      </c>
      <c r="W301" t="s">
        <v>8703</v>
      </c>
      <c r="X301" t="s">
        <v>8704</v>
      </c>
      <c r="Y301" t="s">
        <v>8705</v>
      </c>
      <c r="Z301">
        <v>0</v>
      </c>
      <c r="AA301" t="s">
        <v>8703</v>
      </c>
      <c r="AB301" t="s">
        <v>8706</v>
      </c>
      <c r="AC301">
        <v>0</v>
      </c>
      <c r="AF301" t="s">
        <v>12390</v>
      </c>
      <c r="AG301" t="s">
        <v>8707</v>
      </c>
      <c r="AH301" t="s">
        <v>12391</v>
      </c>
      <c r="AI301" t="s">
        <v>12392</v>
      </c>
      <c r="AU301" t="s">
        <v>132</v>
      </c>
      <c r="AV301" t="s">
        <v>8709</v>
      </c>
      <c r="AX301">
        <v>13</v>
      </c>
      <c r="AY301" t="s">
        <v>8710</v>
      </c>
      <c r="BB301" t="s">
        <v>12393</v>
      </c>
      <c r="BC301" t="s">
        <v>8712</v>
      </c>
      <c r="BD301" t="s">
        <v>8780</v>
      </c>
      <c r="BE301" t="s">
        <v>8714</v>
      </c>
      <c r="BF301" t="s">
        <v>8715</v>
      </c>
      <c r="BG301">
        <v>0</v>
      </c>
      <c r="BH301" t="s">
        <v>8716</v>
      </c>
      <c r="BI301">
        <v>0</v>
      </c>
      <c r="BJ301" t="s">
        <v>8717</v>
      </c>
      <c r="BK301">
        <v>1</v>
      </c>
      <c r="BL301" t="s">
        <v>12394</v>
      </c>
      <c r="BM301" t="s">
        <v>8719</v>
      </c>
      <c r="BW301" t="s">
        <v>8721</v>
      </c>
      <c r="BX301" t="s">
        <v>8823</v>
      </c>
      <c r="BY301" t="s">
        <v>8723</v>
      </c>
      <c r="BZ301" t="s">
        <v>8724</v>
      </c>
      <c r="CA301" t="s">
        <v>12395</v>
      </c>
      <c r="CB301" t="s">
        <v>8725</v>
      </c>
      <c r="CC301">
        <v>23194392</v>
      </c>
      <c r="CD301" t="s">
        <v>8726</v>
      </c>
      <c r="CE301" t="s">
        <v>12396</v>
      </c>
      <c r="CF301" t="s">
        <v>8727</v>
      </c>
      <c r="CG301" t="s">
        <v>8825</v>
      </c>
      <c r="CH301" t="s">
        <v>8729</v>
      </c>
      <c r="CJ301" t="s">
        <v>8731</v>
      </c>
      <c r="CK301">
        <v>0</v>
      </c>
      <c r="CL301" t="s">
        <v>8732</v>
      </c>
      <c r="CN301" t="s">
        <v>8733</v>
      </c>
    </row>
    <row r="302" spans="1:92" ht="15.75" customHeight="1" x14ac:dyDescent="0.3">
      <c r="A302" s="5">
        <f>COUNTIFS(Entradas!$A$2:$A$3372,L302,Entradas!$AD$2:$AD$3372,"noticias")</f>
        <v>0</v>
      </c>
      <c r="B302" s="5">
        <f>COUNTIFS(Entradas!$A$2:$A$3372,L302,Entradas!$AD$2:$AD$3372,"materiales")</f>
        <v>0</v>
      </c>
      <c r="C302" s="5">
        <f>COUNTIFS(Entradas!$A$2:$A$3372,L302,Entradas!$AD$2:$AD$3372,"agenda")</f>
        <v>0</v>
      </c>
      <c r="D302" s="5">
        <f>COUNTIFS(Entradas!$A$2:$A$3372,L302,Entradas!$AD$2:$AD$3372,"agenda",Entradas!$P$2:$P$3372,"completado")</f>
        <v>0</v>
      </c>
      <c r="E302" s="5">
        <f>COUNTIFS(Entradas!$A$2:$A$3372,L302,Entradas!$AD$2:$AD$3372,"agenda",Entradas!$F$2:$F$3372,"interna")</f>
        <v>0</v>
      </c>
      <c r="F302" s="5">
        <f>COUNTIFS(Entradas!$A$2:$A$3372,L302,Entradas!$AD$2:$AD$3372,"agenda",Entradas!$F$2:$F$3372,"abierta a la comunidad")</f>
        <v>0</v>
      </c>
      <c r="G302" s="5">
        <f>COUNTIFS(Entradas!$A$2:$A$3372,L302,Entradas!$AD$2:$AD$3372,"agenda",Entradas!$E$2:$E$3372,"1")</f>
        <v>0</v>
      </c>
      <c r="H302" s="5">
        <f>COUNTIFS(Entradas!$A$2:$A$3372,L302,Entradas!$AD$2:$AD$3372,"agenda",Entradas!$E$2:$E$3372,"2")</f>
        <v>0</v>
      </c>
      <c r="I302" s="5">
        <f>COUNTIFS(Entradas!$A$2:$A$3372,L302,Entradas!$AD$2:$AD$3372,"agenda",Entradas!$E$2:$E$3372,"3")</f>
        <v>0</v>
      </c>
      <c r="J302" s="5">
        <f>COUNTIFS(Entradas!$A$2:$A$3372,L302,Entradas!$AD$2:$AD$3372,"agenda",Entradas!$E$2:$E$3372,"4")</f>
        <v>0</v>
      </c>
      <c r="L302">
        <v>183</v>
      </c>
      <c r="M302" t="s">
        <v>12607</v>
      </c>
      <c r="N302" t="s">
        <v>12608</v>
      </c>
      <c r="O302" t="s">
        <v>12609</v>
      </c>
      <c r="P302" s="6">
        <v>42458.078298611108</v>
      </c>
      <c r="Q302">
        <v>0</v>
      </c>
      <c r="R302" t="s">
        <v>12607</v>
      </c>
      <c r="S302" t="s">
        <v>12607</v>
      </c>
      <c r="W302" t="s">
        <v>8703</v>
      </c>
      <c r="X302" t="s">
        <v>8704</v>
      </c>
      <c r="Y302" t="s">
        <v>8705</v>
      </c>
      <c r="Z302">
        <v>0</v>
      </c>
      <c r="AA302" t="s">
        <v>8703</v>
      </c>
      <c r="AB302" t="s">
        <v>8706</v>
      </c>
      <c r="AC302">
        <v>0</v>
      </c>
      <c r="AF302" t="s">
        <v>12610</v>
      </c>
      <c r="AG302" t="s">
        <v>8707</v>
      </c>
      <c r="AH302" t="s">
        <v>12611</v>
      </c>
      <c r="AI302" t="s">
        <v>12612</v>
      </c>
      <c r="AU302" t="s">
        <v>12613</v>
      </c>
      <c r="AV302" t="s">
        <v>8709</v>
      </c>
      <c r="AX302">
        <v>13</v>
      </c>
      <c r="AY302" t="s">
        <v>8710</v>
      </c>
      <c r="BB302" t="s">
        <v>12614</v>
      </c>
      <c r="BC302" t="s">
        <v>8712</v>
      </c>
      <c r="BD302" t="s">
        <v>9293</v>
      </c>
      <c r="BE302" t="s">
        <v>8714</v>
      </c>
      <c r="BF302" t="s">
        <v>8715</v>
      </c>
      <c r="BG302">
        <v>1</v>
      </c>
      <c r="BH302" t="s">
        <v>8716</v>
      </c>
      <c r="BI302">
        <v>0</v>
      </c>
      <c r="BJ302" t="s">
        <v>8717</v>
      </c>
      <c r="BK302">
        <v>1</v>
      </c>
      <c r="BL302" t="s">
        <v>12615</v>
      </c>
      <c r="BM302" t="s">
        <v>8719</v>
      </c>
      <c r="BV302" t="s">
        <v>12616</v>
      </c>
      <c r="BW302" t="s">
        <v>8721</v>
      </c>
      <c r="BX302" t="s">
        <v>8823</v>
      </c>
      <c r="BY302" t="s">
        <v>8723</v>
      </c>
      <c r="BZ302" t="s">
        <v>8724</v>
      </c>
      <c r="CB302" t="s">
        <v>8725</v>
      </c>
      <c r="CC302">
        <v>228912992</v>
      </c>
      <c r="CD302" t="s">
        <v>8726</v>
      </c>
      <c r="CE302" t="s">
        <v>12607</v>
      </c>
      <c r="CF302" t="s">
        <v>8727</v>
      </c>
      <c r="CG302" t="s">
        <v>8899</v>
      </c>
      <c r="CH302" t="s">
        <v>8729</v>
      </c>
      <c r="CI302" t="s">
        <v>10899</v>
      </c>
      <c r="CJ302" t="s">
        <v>8731</v>
      </c>
      <c r="CK302">
        <v>0</v>
      </c>
      <c r="CL302" t="s">
        <v>8732</v>
      </c>
      <c r="CN302" t="s">
        <v>8733</v>
      </c>
    </row>
    <row r="303" spans="1:92" ht="15.75" customHeight="1" x14ac:dyDescent="0.3">
      <c r="A303" s="5">
        <f>COUNTIFS(Entradas!$A$2:$A$3372,L303,Entradas!$AD$2:$AD$3372,"noticias")</f>
        <v>0</v>
      </c>
      <c r="B303" s="5">
        <f>COUNTIFS(Entradas!$A$2:$A$3372,L303,Entradas!$AD$2:$AD$3372,"materiales")</f>
        <v>0</v>
      </c>
      <c r="C303" s="5">
        <f>COUNTIFS(Entradas!$A$2:$A$3372,L303,Entradas!$AD$2:$AD$3372,"agenda")</f>
        <v>0</v>
      </c>
      <c r="D303" s="5">
        <f>COUNTIFS(Entradas!$A$2:$A$3372,L303,Entradas!$AD$2:$AD$3372,"agenda",Entradas!$P$2:$P$3372,"completado")</f>
        <v>0</v>
      </c>
      <c r="E303" s="5">
        <f>COUNTIFS(Entradas!$A$2:$A$3372,L303,Entradas!$AD$2:$AD$3372,"agenda",Entradas!$F$2:$F$3372,"interna")</f>
        <v>0</v>
      </c>
      <c r="F303" s="5">
        <f>COUNTIFS(Entradas!$A$2:$A$3372,L303,Entradas!$AD$2:$AD$3372,"agenda",Entradas!$F$2:$F$3372,"abierta a la comunidad")</f>
        <v>0</v>
      </c>
      <c r="G303" s="5">
        <f>COUNTIFS(Entradas!$A$2:$A$3372,L303,Entradas!$AD$2:$AD$3372,"agenda",Entradas!$E$2:$E$3372,"1")</f>
        <v>0</v>
      </c>
      <c r="H303" s="5">
        <f>COUNTIFS(Entradas!$A$2:$A$3372,L303,Entradas!$AD$2:$AD$3372,"agenda",Entradas!$E$2:$E$3372,"2")</f>
        <v>0</v>
      </c>
      <c r="I303" s="5">
        <f>COUNTIFS(Entradas!$A$2:$A$3372,L303,Entradas!$AD$2:$AD$3372,"agenda",Entradas!$E$2:$E$3372,"3")</f>
        <v>0</v>
      </c>
      <c r="J303" s="5">
        <f>COUNTIFS(Entradas!$A$2:$A$3372,L303,Entradas!$AD$2:$AD$3372,"agenda",Entradas!$E$2:$E$3372,"4")</f>
        <v>0</v>
      </c>
      <c r="L303">
        <v>175</v>
      </c>
      <c r="M303" t="s">
        <v>12643</v>
      </c>
      <c r="N303" t="s">
        <v>12644</v>
      </c>
      <c r="O303" t="s">
        <v>12645</v>
      </c>
      <c r="P303" s="6">
        <v>42457.712800925925</v>
      </c>
      <c r="Q303">
        <v>0</v>
      </c>
      <c r="R303" t="s">
        <v>12643</v>
      </c>
      <c r="S303" t="s">
        <v>12643</v>
      </c>
      <c r="W303" t="s">
        <v>8703</v>
      </c>
      <c r="X303" t="s">
        <v>8704</v>
      </c>
      <c r="Y303" t="s">
        <v>8705</v>
      </c>
      <c r="Z303">
        <v>0</v>
      </c>
      <c r="AA303" t="s">
        <v>8703</v>
      </c>
      <c r="AB303" t="s">
        <v>8706</v>
      </c>
      <c r="AC303">
        <v>0</v>
      </c>
      <c r="AF303" t="s">
        <v>12646</v>
      </c>
      <c r="AG303" t="s">
        <v>8707</v>
      </c>
      <c r="AH303" t="s">
        <v>12647</v>
      </c>
      <c r="AU303" t="s">
        <v>1018</v>
      </c>
      <c r="AV303" t="s">
        <v>8709</v>
      </c>
      <c r="AX303">
        <v>13</v>
      </c>
      <c r="AY303" t="s">
        <v>8710</v>
      </c>
      <c r="BB303" t="s">
        <v>12648</v>
      </c>
      <c r="BC303" t="s">
        <v>8712</v>
      </c>
      <c r="BD303" t="s">
        <v>8952</v>
      </c>
      <c r="BE303" t="s">
        <v>8714</v>
      </c>
      <c r="BF303" t="s">
        <v>8715</v>
      </c>
      <c r="BG303">
        <v>0</v>
      </c>
      <c r="BH303" t="s">
        <v>8716</v>
      </c>
      <c r="BI303">
        <v>0</v>
      </c>
      <c r="BJ303" t="s">
        <v>8717</v>
      </c>
      <c r="BK303">
        <v>0</v>
      </c>
      <c r="BL303" s="2" t="s">
        <v>12649</v>
      </c>
      <c r="BM303" t="s">
        <v>8719</v>
      </c>
      <c r="BV303">
        <v>25342</v>
      </c>
      <c r="BW303" t="s">
        <v>8721</v>
      </c>
      <c r="BX303" t="s">
        <v>8823</v>
      </c>
      <c r="BY303" t="s">
        <v>8723</v>
      </c>
      <c r="BZ303" t="s">
        <v>8724</v>
      </c>
      <c r="CA303" t="s">
        <v>12650</v>
      </c>
      <c r="CB303" t="s">
        <v>8725</v>
      </c>
      <c r="CC303">
        <v>222853612</v>
      </c>
      <c r="CD303" t="s">
        <v>8726</v>
      </c>
      <c r="CE303" t="s">
        <v>12643</v>
      </c>
      <c r="CF303" t="s">
        <v>8727</v>
      </c>
      <c r="CG303" t="s">
        <v>8899</v>
      </c>
      <c r="CH303" t="s">
        <v>8729</v>
      </c>
      <c r="CI303" t="s">
        <v>12651</v>
      </c>
      <c r="CJ303" t="s">
        <v>8731</v>
      </c>
      <c r="CK303" t="s">
        <v>8786</v>
      </c>
      <c r="CL303" t="s">
        <v>8732</v>
      </c>
      <c r="CN303" t="s">
        <v>8733</v>
      </c>
    </row>
    <row r="304" spans="1:92" ht="15.75" customHeight="1" x14ac:dyDescent="0.3">
      <c r="A304" s="5">
        <f>COUNTIFS(Entradas!$A$2:$A$3372,L304,Entradas!$AD$2:$AD$3372,"noticias")</f>
        <v>1</v>
      </c>
      <c r="B304" s="5">
        <f>COUNTIFS(Entradas!$A$2:$A$3372,L304,Entradas!$AD$2:$AD$3372,"materiales")</f>
        <v>0</v>
      </c>
      <c r="C304" s="5">
        <f>COUNTIFS(Entradas!$A$2:$A$3372,L304,Entradas!$AD$2:$AD$3372,"agenda")</f>
        <v>5</v>
      </c>
      <c r="D304" s="5">
        <f>COUNTIFS(Entradas!$A$2:$A$3372,L304,Entradas!$AD$2:$AD$3372,"agenda",Entradas!$P$2:$P$3372,"completado")</f>
        <v>5</v>
      </c>
      <c r="E304" s="5">
        <f>COUNTIFS(Entradas!$A$2:$A$3372,L304,Entradas!$AD$2:$AD$3372,"agenda",Entradas!$F$2:$F$3372,"interna")</f>
        <v>2</v>
      </c>
      <c r="F304" s="5">
        <f>COUNTIFS(Entradas!$A$2:$A$3372,L304,Entradas!$AD$2:$AD$3372,"agenda",Entradas!$F$2:$F$3372,"abierta a la comunidad")</f>
        <v>3</v>
      </c>
      <c r="G304" s="5">
        <f>COUNTIFS(Entradas!$A$2:$A$3372,L304,Entradas!$AD$2:$AD$3372,"agenda",Entradas!$E$2:$E$3372,"1")</f>
        <v>1</v>
      </c>
      <c r="H304" s="5">
        <f>COUNTIFS(Entradas!$A$2:$A$3372,L304,Entradas!$AD$2:$AD$3372,"agenda",Entradas!$E$2:$E$3372,"2")</f>
        <v>1</v>
      </c>
      <c r="I304" s="5">
        <f>COUNTIFS(Entradas!$A$2:$A$3372,L304,Entradas!$AD$2:$AD$3372,"agenda",Entradas!$E$2:$E$3372,"3")</f>
        <v>2</v>
      </c>
      <c r="J304" s="5">
        <f>COUNTIFS(Entradas!$A$2:$A$3372,L304,Entradas!$AD$2:$AD$3372,"agenda",Entradas!$E$2:$E$3372,"4")</f>
        <v>1</v>
      </c>
      <c r="L304">
        <v>146</v>
      </c>
      <c r="M304" t="s">
        <v>12662</v>
      </c>
      <c r="N304" t="s">
        <v>12663</v>
      </c>
      <c r="O304" t="s">
        <v>12664</v>
      </c>
      <c r="P304" s="6">
        <v>42453.552048611113</v>
      </c>
      <c r="Q304">
        <v>0</v>
      </c>
      <c r="R304" t="s">
        <v>12662</v>
      </c>
      <c r="S304" t="s">
        <v>12662</v>
      </c>
      <c r="W304" t="s">
        <v>8703</v>
      </c>
      <c r="X304" t="s">
        <v>8704</v>
      </c>
      <c r="Y304" t="s">
        <v>8705</v>
      </c>
      <c r="Z304">
        <v>0</v>
      </c>
      <c r="AA304" t="s">
        <v>8703</v>
      </c>
      <c r="AB304" t="s">
        <v>8706</v>
      </c>
      <c r="AC304">
        <v>0</v>
      </c>
      <c r="AF304" t="s">
        <v>7086</v>
      </c>
      <c r="AG304" t="s">
        <v>8707</v>
      </c>
      <c r="AH304" t="s">
        <v>9636</v>
      </c>
      <c r="AO304" t="s">
        <v>12665</v>
      </c>
      <c r="AU304" t="s">
        <v>781</v>
      </c>
      <c r="AV304" t="s">
        <v>8709</v>
      </c>
      <c r="AX304">
        <v>13</v>
      </c>
      <c r="AY304" t="s">
        <v>8710</v>
      </c>
      <c r="BB304" t="s">
        <v>8864</v>
      </c>
      <c r="BC304" t="s">
        <v>8712</v>
      </c>
      <c r="BD304" t="s">
        <v>8875</v>
      </c>
      <c r="BE304" t="s">
        <v>8714</v>
      </c>
      <c r="BF304" t="s">
        <v>8715</v>
      </c>
      <c r="BG304">
        <v>1</v>
      </c>
      <c r="BH304" t="s">
        <v>8716</v>
      </c>
      <c r="BI304">
        <v>1</v>
      </c>
      <c r="BJ304" t="s">
        <v>8717</v>
      </c>
      <c r="BK304">
        <v>1</v>
      </c>
      <c r="BL304" t="s">
        <v>12666</v>
      </c>
      <c r="BM304" t="s">
        <v>8719</v>
      </c>
      <c r="BV304" t="s">
        <v>9640</v>
      </c>
      <c r="BW304" t="s">
        <v>8721</v>
      </c>
      <c r="BX304" t="s">
        <v>8823</v>
      </c>
      <c r="BY304" t="s">
        <v>8723</v>
      </c>
      <c r="BZ304" t="s">
        <v>8724</v>
      </c>
      <c r="CA304" t="s">
        <v>9641</v>
      </c>
      <c r="CB304" t="s">
        <v>8725</v>
      </c>
      <c r="CC304">
        <v>228284916</v>
      </c>
      <c r="CD304" t="s">
        <v>8726</v>
      </c>
      <c r="CE304" t="s">
        <v>9633</v>
      </c>
      <c r="CF304" t="s">
        <v>8727</v>
      </c>
      <c r="CG304" t="s">
        <v>8899</v>
      </c>
      <c r="CH304" t="s">
        <v>8729</v>
      </c>
      <c r="CI304" t="s">
        <v>9643</v>
      </c>
      <c r="CJ304" t="s">
        <v>8731</v>
      </c>
      <c r="CK304" t="s">
        <v>1905</v>
      </c>
      <c r="CL304" t="s">
        <v>8732</v>
      </c>
      <c r="CM304" t="s">
        <v>9644</v>
      </c>
      <c r="CN304" t="s">
        <v>8733</v>
      </c>
    </row>
    <row r="305" spans="1:92" ht="15.75" customHeight="1" x14ac:dyDescent="0.3">
      <c r="A305" s="5">
        <f>COUNTIFS(Entradas!$A$2:$A$3372,L305,Entradas!$AD$2:$AD$3372,"noticias")</f>
        <v>0</v>
      </c>
      <c r="B305" s="5">
        <f>COUNTIFS(Entradas!$A$2:$A$3372,L305,Entradas!$AD$2:$AD$3372,"materiales")</f>
        <v>0</v>
      </c>
      <c r="C305" s="5">
        <f>COUNTIFS(Entradas!$A$2:$A$3372,L305,Entradas!$AD$2:$AD$3372,"agenda")</f>
        <v>0</v>
      </c>
      <c r="D305" s="5">
        <f>COUNTIFS(Entradas!$A$2:$A$3372,L305,Entradas!$AD$2:$AD$3372,"agenda",Entradas!$P$2:$P$3372,"completado")</f>
        <v>0</v>
      </c>
      <c r="E305" s="5">
        <f>COUNTIFS(Entradas!$A$2:$A$3372,L305,Entradas!$AD$2:$AD$3372,"agenda",Entradas!$F$2:$F$3372,"interna")</f>
        <v>0</v>
      </c>
      <c r="F305" s="5">
        <f>COUNTIFS(Entradas!$A$2:$A$3372,L305,Entradas!$AD$2:$AD$3372,"agenda",Entradas!$F$2:$F$3372,"abierta a la comunidad")</f>
        <v>0</v>
      </c>
      <c r="G305" s="5">
        <f>COUNTIFS(Entradas!$A$2:$A$3372,L305,Entradas!$AD$2:$AD$3372,"agenda",Entradas!$E$2:$E$3372,"1")</f>
        <v>0</v>
      </c>
      <c r="H305" s="5">
        <f>COUNTIFS(Entradas!$A$2:$A$3372,L305,Entradas!$AD$2:$AD$3372,"agenda",Entradas!$E$2:$E$3372,"2")</f>
        <v>0</v>
      </c>
      <c r="I305" s="5">
        <f>COUNTIFS(Entradas!$A$2:$A$3372,L305,Entradas!$AD$2:$AD$3372,"agenda",Entradas!$E$2:$E$3372,"3")</f>
        <v>0</v>
      </c>
      <c r="J305" s="5">
        <f>COUNTIFS(Entradas!$A$2:$A$3372,L305,Entradas!$AD$2:$AD$3372,"agenda",Entradas!$E$2:$E$3372,"4")</f>
        <v>0</v>
      </c>
      <c r="L305">
        <v>634</v>
      </c>
      <c r="M305" t="s">
        <v>12751</v>
      </c>
      <c r="N305" t="s">
        <v>12751</v>
      </c>
      <c r="O305" t="s">
        <v>12752</v>
      </c>
      <c r="P305" s="6">
        <v>42485.142523148148</v>
      </c>
      <c r="Q305">
        <v>0</v>
      </c>
      <c r="R305" t="s">
        <v>12751</v>
      </c>
      <c r="S305" t="s">
        <v>12751</v>
      </c>
      <c r="W305" t="s">
        <v>8703</v>
      </c>
      <c r="X305" t="s">
        <v>8704</v>
      </c>
      <c r="Y305" t="s">
        <v>8705</v>
      </c>
      <c r="Z305">
        <v>0</v>
      </c>
      <c r="AA305" t="s">
        <v>8703</v>
      </c>
      <c r="AB305" t="s">
        <v>8706</v>
      </c>
      <c r="AC305">
        <v>0</v>
      </c>
      <c r="AF305" t="s">
        <v>12753</v>
      </c>
      <c r="AG305" t="s">
        <v>8707</v>
      </c>
      <c r="AH305" t="s">
        <v>12754</v>
      </c>
      <c r="AI305" t="s">
        <v>12755</v>
      </c>
      <c r="AO305" t="s">
        <v>12756</v>
      </c>
      <c r="AU305" t="s">
        <v>12009</v>
      </c>
      <c r="AV305" t="s">
        <v>8709</v>
      </c>
      <c r="AX305">
        <v>13</v>
      </c>
      <c r="AY305" t="s">
        <v>8710</v>
      </c>
      <c r="BB305" t="s">
        <v>9701</v>
      </c>
      <c r="BC305" t="s">
        <v>8712</v>
      </c>
      <c r="BD305" t="s">
        <v>9122</v>
      </c>
      <c r="BE305" t="s">
        <v>8714</v>
      </c>
      <c r="BF305" t="s">
        <v>8715</v>
      </c>
      <c r="BG305">
        <v>1</v>
      </c>
      <c r="BH305" t="s">
        <v>8716</v>
      </c>
      <c r="BI305">
        <v>1</v>
      </c>
      <c r="BJ305" t="s">
        <v>8717</v>
      </c>
      <c r="BK305">
        <v>1</v>
      </c>
      <c r="BL305" t="s">
        <v>12757</v>
      </c>
      <c r="BM305" t="s">
        <v>8719</v>
      </c>
      <c r="BW305" t="s">
        <v>8721</v>
      </c>
      <c r="BX305" t="s">
        <v>8823</v>
      </c>
      <c r="BY305" t="s">
        <v>8723</v>
      </c>
      <c r="BZ305" t="s">
        <v>8724</v>
      </c>
      <c r="CA305" t="s">
        <v>12758</v>
      </c>
      <c r="CB305" t="s">
        <v>8725</v>
      </c>
      <c r="CC305" t="s">
        <v>12759</v>
      </c>
      <c r="CD305" t="s">
        <v>8726</v>
      </c>
      <c r="CF305" t="s">
        <v>8727</v>
      </c>
      <c r="CG305" t="s">
        <v>9136</v>
      </c>
      <c r="CH305" t="s">
        <v>8729</v>
      </c>
      <c r="CI305" t="s">
        <v>12760</v>
      </c>
      <c r="CJ305" t="s">
        <v>8731</v>
      </c>
      <c r="CK305" t="s">
        <v>8786</v>
      </c>
      <c r="CL305" t="s">
        <v>8732</v>
      </c>
      <c r="CM305" t="s">
        <v>12761</v>
      </c>
      <c r="CN305" t="s">
        <v>8733</v>
      </c>
    </row>
    <row r="306" spans="1:92" ht="15.75" customHeight="1" x14ac:dyDescent="0.3">
      <c r="A306" s="5">
        <f>COUNTIFS(Entradas!$A$2:$A$3372,L306,Entradas!$AD$2:$AD$3372,"noticias")</f>
        <v>0</v>
      </c>
      <c r="B306" s="5">
        <f>COUNTIFS(Entradas!$A$2:$A$3372,L306,Entradas!$AD$2:$AD$3372,"materiales")</f>
        <v>0</v>
      </c>
      <c r="C306" s="5">
        <f>COUNTIFS(Entradas!$A$2:$A$3372,L306,Entradas!$AD$2:$AD$3372,"agenda")</f>
        <v>0</v>
      </c>
      <c r="D306" s="5">
        <f>COUNTIFS(Entradas!$A$2:$A$3372,L306,Entradas!$AD$2:$AD$3372,"agenda",Entradas!$P$2:$P$3372,"completado")</f>
        <v>0</v>
      </c>
      <c r="E306" s="5">
        <f>COUNTIFS(Entradas!$A$2:$A$3372,L306,Entradas!$AD$2:$AD$3372,"agenda",Entradas!$F$2:$F$3372,"interna")</f>
        <v>0</v>
      </c>
      <c r="F306" s="5">
        <f>COUNTIFS(Entradas!$A$2:$A$3372,L306,Entradas!$AD$2:$AD$3372,"agenda",Entradas!$F$2:$F$3372,"abierta a la comunidad")</f>
        <v>0</v>
      </c>
      <c r="G306" s="5">
        <f>COUNTIFS(Entradas!$A$2:$A$3372,L306,Entradas!$AD$2:$AD$3372,"agenda",Entradas!$E$2:$E$3372,"1")</f>
        <v>0</v>
      </c>
      <c r="H306" s="5">
        <f>COUNTIFS(Entradas!$A$2:$A$3372,L306,Entradas!$AD$2:$AD$3372,"agenda",Entradas!$E$2:$E$3372,"2")</f>
        <v>0</v>
      </c>
      <c r="I306" s="5">
        <f>COUNTIFS(Entradas!$A$2:$A$3372,L306,Entradas!$AD$2:$AD$3372,"agenda",Entradas!$E$2:$E$3372,"3")</f>
        <v>0</v>
      </c>
      <c r="J306" s="5">
        <f>COUNTIFS(Entradas!$A$2:$A$3372,L306,Entradas!$AD$2:$AD$3372,"agenda",Entradas!$E$2:$E$3372,"4")</f>
        <v>0</v>
      </c>
      <c r="L306">
        <v>1219</v>
      </c>
      <c r="M306" t="s">
        <v>12780</v>
      </c>
      <c r="N306" t="s">
        <v>12780</v>
      </c>
      <c r="O306" t="s">
        <v>12781</v>
      </c>
      <c r="P306" s="6">
        <v>42509.851979166669</v>
      </c>
      <c r="Q306">
        <v>0</v>
      </c>
      <c r="R306" t="s">
        <v>12780</v>
      </c>
      <c r="S306" t="s">
        <v>12780</v>
      </c>
      <c r="W306" t="s">
        <v>8703</v>
      </c>
      <c r="X306" t="s">
        <v>8704</v>
      </c>
      <c r="Y306" t="s">
        <v>8705</v>
      </c>
      <c r="Z306">
        <v>0</v>
      </c>
      <c r="AA306" t="s">
        <v>8703</v>
      </c>
      <c r="AB306" t="s">
        <v>8706</v>
      </c>
      <c r="AC306">
        <v>0</v>
      </c>
      <c r="AF306" t="s">
        <v>12782</v>
      </c>
      <c r="AG306" t="s">
        <v>8707</v>
      </c>
      <c r="AH306" t="s">
        <v>12783</v>
      </c>
      <c r="AU306" t="s">
        <v>7433</v>
      </c>
      <c r="AV306" t="s">
        <v>8709</v>
      </c>
      <c r="AX306">
        <v>13</v>
      </c>
      <c r="AY306" t="s">
        <v>8710</v>
      </c>
      <c r="BB306" t="s">
        <v>9344</v>
      </c>
      <c r="BC306" t="s">
        <v>8712</v>
      </c>
      <c r="BD306" t="s">
        <v>8952</v>
      </c>
      <c r="BE306" t="s">
        <v>8714</v>
      </c>
      <c r="BF306" t="s">
        <v>8715</v>
      </c>
      <c r="BG306">
        <v>0</v>
      </c>
      <c r="BH306" t="s">
        <v>8716</v>
      </c>
      <c r="BI306">
        <v>0</v>
      </c>
      <c r="BJ306" t="s">
        <v>8717</v>
      </c>
      <c r="BK306">
        <v>0</v>
      </c>
      <c r="BM306" t="s">
        <v>8719</v>
      </c>
      <c r="BV306" t="s">
        <v>12784</v>
      </c>
      <c r="BW306" t="s">
        <v>8721</v>
      </c>
      <c r="BX306" t="s">
        <v>8823</v>
      </c>
      <c r="BY306" t="s">
        <v>8723</v>
      </c>
      <c r="BZ306" t="s">
        <v>8724</v>
      </c>
      <c r="CA306" t="s">
        <v>12785</v>
      </c>
      <c r="CB306" t="s">
        <v>8725</v>
      </c>
      <c r="CC306">
        <v>229183092</v>
      </c>
      <c r="CD306" t="s">
        <v>8726</v>
      </c>
      <c r="CE306" t="s">
        <v>12786</v>
      </c>
      <c r="CF306" t="s">
        <v>8727</v>
      </c>
      <c r="CG306" t="s">
        <v>8825</v>
      </c>
      <c r="CH306" t="s">
        <v>8729</v>
      </c>
      <c r="CI306" t="s">
        <v>12787</v>
      </c>
      <c r="CJ306" t="s">
        <v>8731</v>
      </c>
      <c r="CK306">
        <v>0</v>
      </c>
      <c r="CL306" t="s">
        <v>8732</v>
      </c>
      <c r="CN306" t="s">
        <v>8733</v>
      </c>
    </row>
    <row r="307" spans="1:92" ht="15.75" customHeight="1" x14ac:dyDescent="0.3">
      <c r="A307" s="5">
        <f>COUNTIFS(Entradas!$A$2:$A$3372,L307,Entradas!$AD$2:$AD$3372,"noticias")</f>
        <v>0</v>
      </c>
      <c r="B307" s="5">
        <f>COUNTIFS(Entradas!$A$2:$A$3372,L307,Entradas!$AD$2:$AD$3372,"materiales")</f>
        <v>0</v>
      </c>
      <c r="C307" s="5">
        <f>COUNTIFS(Entradas!$A$2:$A$3372,L307,Entradas!$AD$2:$AD$3372,"agenda")</f>
        <v>0</v>
      </c>
      <c r="D307" s="5">
        <f>COUNTIFS(Entradas!$A$2:$A$3372,L307,Entradas!$AD$2:$AD$3372,"agenda",Entradas!$P$2:$P$3372,"completado")</f>
        <v>0</v>
      </c>
      <c r="E307" s="5">
        <f>COUNTIFS(Entradas!$A$2:$A$3372,L307,Entradas!$AD$2:$AD$3372,"agenda",Entradas!$F$2:$F$3372,"interna")</f>
        <v>0</v>
      </c>
      <c r="F307" s="5">
        <f>COUNTIFS(Entradas!$A$2:$A$3372,L307,Entradas!$AD$2:$AD$3372,"agenda",Entradas!$F$2:$F$3372,"abierta a la comunidad")</f>
        <v>0</v>
      </c>
      <c r="G307" s="5">
        <f>COUNTIFS(Entradas!$A$2:$A$3372,L307,Entradas!$AD$2:$AD$3372,"agenda",Entradas!$E$2:$E$3372,"1")</f>
        <v>0</v>
      </c>
      <c r="H307" s="5">
        <f>COUNTIFS(Entradas!$A$2:$A$3372,L307,Entradas!$AD$2:$AD$3372,"agenda",Entradas!$E$2:$E$3372,"2")</f>
        <v>0</v>
      </c>
      <c r="I307" s="5">
        <f>COUNTIFS(Entradas!$A$2:$A$3372,L307,Entradas!$AD$2:$AD$3372,"agenda",Entradas!$E$2:$E$3372,"3")</f>
        <v>0</v>
      </c>
      <c r="J307" s="5">
        <f>COUNTIFS(Entradas!$A$2:$A$3372,L307,Entradas!$AD$2:$AD$3372,"agenda",Entradas!$E$2:$E$3372,"4")</f>
        <v>0</v>
      </c>
      <c r="L307">
        <v>498</v>
      </c>
      <c r="M307" t="s">
        <v>12813</v>
      </c>
      <c r="N307" t="s">
        <v>12814</v>
      </c>
      <c r="O307" t="s">
        <v>12815</v>
      </c>
      <c r="P307" s="6">
        <v>42478.09039351852</v>
      </c>
      <c r="Q307">
        <v>0</v>
      </c>
      <c r="R307" t="s">
        <v>12813</v>
      </c>
      <c r="S307" t="s">
        <v>12813</v>
      </c>
      <c r="W307" t="s">
        <v>8703</v>
      </c>
      <c r="X307" t="s">
        <v>8704</v>
      </c>
      <c r="Y307" t="s">
        <v>8705</v>
      </c>
      <c r="Z307">
        <v>0</v>
      </c>
      <c r="AA307" t="s">
        <v>8703</v>
      </c>
      <c r="AB307" t="s">
        <v>8706</v>
      </c>
      <c r="AC307">
        <v>0</v>
      </c>
      <c r="AF307" t="s">
        <v>12816</v>
      </c>
      <c r="AG307" t="s">
        <v>8707</v>
      </c>
      <c r="AH307" t="s">
        <v>12817</v>
      </c>
      <c r="AU307" t="s">
        <v>9445</v>
      </c>
      <c r="AV307" t="s">
        <v>8709</v>
      </c>
      <c r="AX307">
        <v>13</v>
      </c>
      <c r="AY307" t="s">
        <v>8710</v>
      </c>
      <c r="BB307" t="s">
        <v>9393</v>
      </c>
      <c r="BC307" t="s">
        <v>8712</v>
      </c>
      <c r="BD307" t="s">
        <v>8770</v>
      </c>
      <c r="BE307" t="s">
        <v>8714</v>
      </c>
      <c r="BF307" t="s">
        <v>8715</v>
      </c>
      <c r="BG307">
        <v>0</v>
      </c>
      <c r="BH307" t="s">
        <v>8716</v>
      </c>
      <c r="BI307">
        <v>0</v>
      </c>
      <c r="BJ307" t="s">
        <v>8717</v>
      </c>
      <c r="BK307">
        <v>1</v>
      </c>
      <c r="BL307" t="s">
        <v>12818</v>
      </c>
      <c r="BM307" t="s">
        <v>8719</v>
      </c>
      <c r="BV307">
        <v>9903</v>
      </c>
      <c r="BW307" t="s">
        <v>8721</v>
      </c>
      <c r="BX307" t="s">
        <v>8823</v>
      </c>
      <c r="BY307" t="s">
        <v>8723</v>
      </c>
      <c r="BZ307" t="s">
        <v>8724</v>
      </c>
      <c r="CB307" t="s">
        <v>8725</v>
      </c>
      <c r="CC307">
        <v>225576116</v>
      </c>
      <c r="CD307" t="s">
        <v>8726</v>
      </c>
      <c r="CE307" t="s">
        <v>12819</v>
      </c>
      <c r="CF307" t="s">
        <v>8727</v>
      </c>
      <c r="CG307" t="s">
        <v>8825</v>
      </c>
      <c r="CH307" t="s">
        <v>8729</v>
      </c>
      <c r="CJ307" t="s">
        <v>8731</v>
      </c>
      <c r="CK307">
        <v>0</v>
      </c>
      <c r="CL307" t="s">
        <v>8732</v>
      </c>
      <c r="CN307" t="s">
        <v>8733</v>
      </c>
    </row>
    <row r="308" spans="1:92" ht="15.75" customHeight="1" x14ac:dyDescent="0.3">
      <c r="A308" s="5">
        <f>COUNTIFS(Entradas!$A$2:$A$3372,L308,Entradas!$AD$2:$AD$3372,"noticias")</f>
        <v>2</v>
      </c>
      <c r="B308" s="5">
        <f>COUNTIFS(Entradas!$A$2:$A$3372,L308,Entradas!$AD$2:$AD$3372,"materiales")</f>
        <v>0</v>
      </c>
      <c r="C308" s="5">
        <f>COUNTIFS(Entradas!$A$2:$A$3372,L308,Entradas!$AD$2:$AD$3372,"agenda")</f>
        <v>4</v>
      </c>
      <c r="D308" s="5">
        <f>COUNTIFS(Entradas!$A$2:$A$3372,L308,Entradas!$AD$2:$AD$3372,"agenda",Entradas!$P$2:$P$3372,"completado")</f>
        <v>4</v>
      </c>
      <c r="E308" s="5">
        <f>COUNTIFS(Entradas!$A$2:$A$3372,L308,Entradas!$AD$2:$AD$3372,"agenda",Entradas!$F$2:$F$3372,"interna")</f>
        <v>1</v>
      </c>
      <c r="F308" s="5">
        <f>COUNTIFS(Entradas!$A$2:$A$3372,L308,Entradas!$AD$2:$AD$3372,"agenda",Entradas!$F$2:$F$3372,"abierta a la comunidad")</f>
        <v>3</v>
      </c>
      <c r="G308" s="5">
        <f>COUNTIFS(Entradas!$A$2:$A$3372,L308,Entradas!$AD$2:$AD$3372,"agenda",Entradas!$E$2:$E$3372,"1")</f>
        <v>1</v>
      </c>
      <c r="H308" s="5">
        <f>COUNTIFS(Entradas!$A$2:$A$3372,L308,Entradas!$AD$2:$AD$3372,"agenda",Entradas!$E$2:$E$3372,"2")</f>
        <v>1</v>
      </c>
      <c r="I308" s="5">
        <f>COUNTIFS(Entradas!$A$2:$A$3372,L308,Entradas!$AD$2:$AD$3372,"agenda",Entradas!$E$2:$E$3372,"3")</f>
        <v>0</v>
      </c>
      <c r="J308" s="5">
        <f>COUNTIFS(Entradas!$A$2:$A$3372,L308,Entradas!$AD$2:$AD$3372,"agenda",Entradas!$E$2:$E$3372,"4")</f>
        <v>2</v>
      </c>
      <c r="L308">
        <v>390</v>
      </c>
      <c r="M308" t="s">
        <v>12865</v>
      </c>
      <c r="N308" t="s">
        <v>12866</v>
      </c>
      <c r="O308" t="s">
        <v>1693</v>
      </c>
      <c r="P308" s="6">
        <v>42472.055937500001</v>
      </c>
      <c r="Q308">
        <v>0</v>
      </c>
      <c r="R308" t="s">
        <v>12865</v>
      </c>
      <c r="S308" t="s">
        <v>12865</v>
      </c>
      <c r="W308" t="s">
        <v>8703</v>
      </c>
      <c r="X308" t="s">
        <v>8704</v>
      </c>
      <c r="Y308" t="s">
        <v>8705</v>
      </c>
      <c r="Z308">
        <v>0</v>
      </c>
      <c r="AA308" t="s">
        <v>8703</v>
      </c>
      <c r="AB308" t="s">
        <v>8706</v>
      </c>
      <c r="AC308">
        <v>0</v>
      </c>
      <c r="AF308" t="s">
        <v>12867</v>
      </c>
      <c r="AG308" t="s">
        <v>8707</v>
      </c>
      <c r="AH308" t="s">
        <v>613</v>
      </c>
      <c r="AI308" t="s">
        <v>12868</v>
      </c>
      <c r="AO308" t="s">
        <v>12869</v>
      </c>
      <c r="AU308" t="s">
        <v>105</v>
      </c>
      <c r="AV308" t="s">
        <v>8709</v>
      </c>
      <c r="AX308">
        <v>13</v>
      </c>
      <c r="AY308" t="s">
        <v>8710</v>
      </c>
      <c r="BB308" t="s">
        <v>12870</v>
      </c>
      <c r="BC308" t="s">
        <v>8712</v>
      </c>
      <c r="BD308" t="s">
        <v>9013</v>
      </c>
      <c r="BE308" t="s">
        <v>8714</v>
      </c>
      <c r="BF308" t="s">
        <v>8715</v>
      </c>
      <c r="BG308">
        <v>1</v>
      </c>
      <c r="BH308" t="s">
        <v>8716</v>
      </c>
      <c r="BI308">
        <v>1</v>
      </c>
      <c r="BJ308" t="s">
        <v>8717</v>
      </c>
      <c r="BK308">
        <v>1</v>
      </c>
      <c r="BL308" t="s">
        <v>12871</v>
      </c>
      <c r="BM308" t="s">
        <v>8719</v>
      </c>
      <c r="BV308" t="s">
        <v>12872</v>
      </c>
      <c r="BW308" t="s">
        <v>8721</v>
      </c>
      <c r="BX308" t="s">
        <v>8823</v>
      </c>
      <c r="BY308" t="s">
        <v>8723</v>
      </c>
      <c r="BZ308" t="s">
        <v>8724</v>
      </c>
      <c r="CA308" t="s">
        <v>12873</v>
      </c>
      <c r="CB308" t="s">
        <v>8725</v>
      </c>
      <c r="CC308">
        <v>5282787</v>
      </c>
      <c r="CD308" t="s">
        <v>8726</v>
      </c>
      <c r="CE308" t="s">
        <v>12874</v>
      </c>
      <c r="CF308" t="s">
        <v>8727</v>
      </c>
      <c r="CG308" t="s">
        <v>8825</v>
      </c>
      <c r="CH308" t="s">
        <v>8729</v>
      </c>
      <c r="CJ308" t="s">
        <v>8731</v>
      </c>
      <c r="CK308" t="s">
        <v>5497</v>
      </c>
      <c r="CL308" t="s">
        <v>8732</v>
      </c>
      <c r="CN308" t="s">
        <v>8733</v>
      </c>
    </row>
    <row r="309" spans="1:92" ht="15.75" customHeight="1" x14ac:dyDescent="0.3">
      <c r="A309" s="5">
        <f>COUNTIFS(Entradas!$A$2:$A$3372,L309,Entradas!$AD$2:$AD$3372,"noticias")</f>
        <v>0</v>
      </c>
      <c r="B309" s="5">
        <f>COUNTIFS(Entradas!$A$2:$A$3372,L309,Entradas!$AD$2:$AD$3372,"materiales")</f>
        <v>0</v>
      </c>
      <c r="C309" s="5">
        <f>COUNTIFS(Entradas!$A$2:$A$3372,L309,Entradas!$AD$2:$AD$3372,"agenda")</f>
        <v>0</v>
      </c>
      <c r="D309" s="5">
        <f>COUNTIFS(Entradas!$A$2:$A$3372,L309,Entradas!$AD$2:$AD$3372,"agenda",Entradas!$P$2:$P$3372,"completado")</f>
        <v>0</v>
      </c>
      <c r="E309" s="5">
        <f>COUNTIFS(Entradas!$A$2:$A$3372,L309,Entradas!$AD$2:$AD$3372,"agenda",Entradas!$F$2:$F$3372,"interna")</f>
        <v>0</v>
      </c>
      <c r="F309" s="5">
        <f>COUNTIFS(Entradas!$A$2:$A$3372,L309,Entradas!$AD$2:$AD$3372,"agenda",Entradas!$F$2:$F$3372,"abierta a la comunidad")</f>
        <v>0</v>
      </c>
      <c r="G309" s="5">
        <f>COUNTIFS(Entradas!$A$2:$A$3372,L309,Entradas!$AD$2:$AD$3372,"agenda",Entradas!$E$2:$E$3372,"1")</f>
        <v>0</v>
      </c>
      <c r="H309" s="5">
        <f>COUNTIFS(Entradas!$A$2:$A$3372,L309,Entradas!$AD$2:$AD$3372,"agenda",Entradas!$E$2:$E$3372,"2")</f>
        <v>0</v>
      </c>
      <c r="I309" s="5">
        <f>COUNTIFS(Entradas!$A$2:$A$3372,L309,Entradas!$AD$2:$AD$3372,"agenda",Entradas!$E$2:$E$3372,"3")</f>
        <v>0</v>
      </c>
      <c r="J309" s="5">
        <f>COUNTIFS(Entradas!$A$2:$A$3372,L309,Entradas!$AD$2:$AD$3372,"agenda",Entradas!$E$2:$E$3372,"4")</f>
        <v>0</v>
      </c>
      <c r="L309">
        <v>114</v>
      </c>
      <c r="M309" t="s">
        <v>12875</v>
      </c>
      <c r="N309" t="s">
        <v>12876</v>
      </c>
      <c r="O309" t="s">
        <v>12877</v>
      </c>
      <c r="P309" s="6">
        <v>42451.950300925928</v>
      </c>
      <c r="Q309">
        <v>0</v>
      </c>
      <c r="R309" t="s">
        <v>12875</v>
      </c>
      <c r="S309" t="s">
        <v>12875</v>
      </c>
      <c r="W309" t="s">
        <v>8703</v>
      </c>
      <c r="X309" t="s">
        <v>8704</v>
      </c>
      <c r="Y309" t="s">
        <v>8705</v>
      </c>
      <c r="Z309">
        <v>0</v>
      </c>
      <c r="AA309" t="s">
        <v>8703</v>
      </c>
      <c r="AB309" t="s">
        <v>8706</v>
      </c>
      <c r="AC309">
        <v>0</v>
      </c>
      <c r="AF309" t="s">
        <v>234</v>
      </c>
      <c r="AG309" t="s">
        <v>8707</v>
      </c>
      <c r="AH309" t="s">
        <v>613</v>
      </c>
      <c r="AI309" t="s">
        <v>12878</v>
      </c>
      <c r="AU309" t="s">
        <v>105</v>
      </c>
      <c r="AV309" t="s">
        <v>8709</v>
      </c>
      <c r="AX309">
        <v>13</v>
      </c>
      <c r="AY309" t="s">
        <v>8710</v>
      </c>
      <c r="BB309" t="s">
        <v>12879</v>
      </c>
      <c r="BC309" t="s">
        <v>8712</v>
      </c>
      <c r="BD309" t="s">
        <v>9013</v>
      </c>
      <c r="BE309" t="s">
        <v>8714</v>
      </c>
      <c r="BF309" t="s">
        <v>8715</v>
      </c>
      <c r="BG309">
        <v>1</v>
      </c>
      <c r="BH309" t="s">
        <v>8716</v>
      </c>
      <c r="BI309">
        <v>1</v>
      </c>
      <c r="BJ309" t="s">
        <v>8717</v>
      </c>
      <c r="BK309">
        <v>1</v>
      </c>
      <c r="BL309" t="s">
        <v>12880</v>
      </c>
      <c r="BM309" t="s">
        <v>8719</v>
      </c>
      <c r="BV309" t="s">
        <v>12872</v>
      </c>
      <c r="BW309" t="s">
        <v>8721</v>
      </c>
      <c r="BX309" t="s">
        <v>8823</v>
      </c>
      <c r="BY309" t="s">
        <v>8723</v>
      </c>
      <c r="BZ309" t="s">
        <v>8724</v>
      </c>
      <c r="CA309" t="s">
        <v>12873</v>
      </c>
      <c r="CB309" t="s">
        <v>8725</v>
      </c>
      <c r="CC309">
        <v>5282787</v>
      </c>
      <c r="CD309" t="s">
        <v>8726</v>
      </c>
      <c r="CE309" t="s">
        <v>12881</v>
      </c>
      <c r="CF309" t="s">
        <v>8727</v>
      </c>
      <c r="CG309" t="s">
        <v>8825</v>
      </c>
      <c r="CH309" t="s">
        <v>8729</v>
      </c>
      <c r="CI309" t="s">
        <v>12882</v>
      </c>
      <c r="CJ309" t="s">
        <v>8731</v>
      </c>
      <c r="CK309" t="s">
        <v>5497</v>
      </c>
      <c r="CL309" t="s">
        <v>8732</v>
      </c>
      <c r="CN309" t="s">
        <v>8733</v>
      </c>
    </row>
    <row r="310" spans="1:92" ht="15.75" customHeight="1" x14ac:dyDescent="0.3">
      <c r="A310" s="5">
        <f>COUNTIFS(Entradas!$A$2:$A$3372,L310,Entradas!$AD$2:$AD$3372,"noticias")</f>
        <v>0</v>
      </c>
      <c r="B310" s="5">
        <f>COUNTIFS(Entradas!$A$2:$A$3372,L310,Entradas!$AD$2:$AD$3372,"materiales")</f>
        <v>0</v>
      </c>
      <c r="C310" s="5">
        <f>COUNTIFS(Entradas!$A$2:$A$3372,L310,Entradas!$AD$2:$AD$3372,"agenda")</f>
        <v>0</v>
      </c>
      <c r="D310" s="5">
        <f>COUNTIFS(Entradas!$A$2:$A$3372,L310,Entradas!$AD$2:$AD$3372,"agenda",Entradas!$P$2:$P$3372,"completado")</f>
        <v>0</v>
      </c>
      <c r="E310" s="5">
        <f>COUNTIFS(Entradas!$A$2:$A$3372,L310,Entradas!$AD$2:$AD$3372,"agenda",Entradas!$F$2:$F$3372,"interna")</f>
        <v>0</v>
      </c>
      <c r="F310" s="5">
        <f>COUNTIFS(Entradas!$A$2:$A$3372,L310,Entradas!$AD$2:$AD$3372,"agenda",Entradas!$F$2:$F$3372,"abierta a la comunidad")</f>
        <v>0</v>
      </c>
      <c r="G310" s="5">
        <f>COUNTIFS(Entradas!$A$2:$A$3372,L310,Entradas!$AD$2:$AD$3372,"agenda",Entradas!$E$2:$E$3372,"1")</f>
        <v>0</v>
      </c>
      <c r="H310" s="5">
        <f>COUNTIFS(Entradas!$A$2:$A$3372,L310,Entradas!$AD$2:$AD$3372,"agenda",Entradas!$E$2:$E$3372,"2")</f>
        <v>0</v>
      </c>
      <c r="I310" s="5">
        <f>COUNTIFS(Entradas!$A$2:$A$3372,L310,Entradas!$AD$2:$AD$3372,"agenda",Entradas!$E$2:$E$3372,"3")</f>
        <v>0</v>
      </c>
      <c r="J310" s="5">
        <f>COUNTIFS(Entradas!$A$2:$A$3372,L310,Entradas!$AD$2:$AD$3372,"agenda",Entradas!$E$2:$E$3372,"4")</f>
        <v>0</v>
      </c>
      <c r="L310">
        <v>163</v>
      </c>
      <c r="M310" t="s">
        <v>12883</v>
      </c>
      <c r="N310" t="s">
        <v>12884</v>
      </c>
      <c r="O310" t="s">
        <v>12885</v>
      </c>
      <c r="P310" s="6">
        <v>42456.028425925928</v>
      </c>
      <c r="Q310">
        <v>0</v>
      </c>
      <c r="R310" t="s">
        <v>12883</v>
      </c>
      <c r="S310" t="s">
        <v>12883</v>
      </c>
      <c r="W310" t="s">
        <v>8703</v>
      </c>
      <c r="X310" t="s">
        <v>8704</v>
      </c>
      <c r="Y310" t="s">
        <v>8705</v>
      </c>
      <c r="Z310">
        <v>0</v>
      </c>
      <c r="AA310" t="s">
        <v>8703</v>
      </c>
      <c r="AB310" t="s">
        <v>8706</v>
      </c>
      <c r="AC310">
        <v>0</v>
      </c>
      <c r="AF310" t="s">
        <v>12886</v>
      </c>
      <c r="AG310" t="s">
        <v>8707</v>
      </c>
      <c r="AH310" t="s">
        <v>12887</v>
      </c>
      <c r="AO310" t="s">
        <v>12888</v>
      </c>
      <c r="AU310" t="s">
        <v>11013</v>
      </c>
      <c r="AV310" t="s">
        <v>8709</v>
      </c>
      <c r="AX310">
        <v>13</v>
      </c>
      <c r="AY310" t="s">
        <v>8710</v>
      </c>
      <c r="BB310" t="s">
        <v>12889</v>
      </c>
      <c r="BC310" t="s">
        <v>8712</v>
      </c>
      <c r="BD310" t="s">
        <v>9122</v>
      </c>
      <c r="BE310" t="s">
        <v>8714</v>
      </c>
      <c r="BF310" t="s">
        <v>8715</v>
      </c>
      <c r="BG310">
        <v>0</v>
      </c>
      <c r="BH310" t="s">
        <v>8716</v>
      </c>
      <c r="BI310">
        <v>0</v>
      </c>
      <c r="BJ310" t="s">
        <v>8717</v>
      </c>
      <c r="BK310">
        <v>1</v>
      </c>
      <c r="BM310" t="s">
        <v>8719</v>
      </c>
      <c r="BW310" t="s">
        <v>8721</v>
      </c>
      <c r="BX310" t="s">
        <v>8823</v>
      </c>
      <c r="BY310" t="s">
        <v>8723</v>
      </c>
      <c r="BZ310" t="s">
        <v>8724</v>
      </c>
      <c r="CA310" t="s">
        <v>12890</v>
      </c>
      <c r="CB310" t="s">
        <v>8725</v>
      </c>
      <c r="CD310" t="s">
        <v>8726</v>
      </c>
      <c r="CE310" t="s">
        <v>12891</v>
      </c>
      <c r="CF310" t="s">
        <v>8727</v>
      </c>
      <c r="CG310" t="s">
        <v>8825</v>
      </c>
      <c r="CH310" t="s">
        <v>8729</v>
      </c>
      <c r="CJ310" t="s">
        <v>8731</v>
      </c>
      <c r="CK310">
        <v>0</v>
      </c>
      <c r="CL310" t="s">
        <v>8732</v>
      </c>
      <c r="CN310" t="s">
        <v>8733</v>
      </c>
    </row>
    <row r="311" spans="1:92" ht="15.75" customHeight="1" x14ac:dyDescent="0.3">
      <c r="A311" s="5">
        <f>COUNTIFS(Entradas!$A$2:$A$3372,L311,Entradas!$AD$2:$AD$3372,"noticias")</f>
        <v>0</v>
      </c>
      <c r="B311" s="5">
        <f>COUNTIFS(Entradas!$A$2:$A$3372,L311,Entradas!$AD$2:$AD$3372,"materiales")</f>
        <v>0</v>
      </c>
      <c r="C311" s="5">
        <f>COUNTIFS(Entradas!$A$2:$A$3372,L311,Entradas!$AD$2:$AD$3372,"agenda")</f>
        <v>5</v>
      </c>
      <c r="D311" s="5">
        <f>COUNTIFS(Entradas!$A$2:$A$3372,L311,Entradas!$AD$2:$AD$3372,"agenda",Entradas!$P$2:$P$3372,"completado")</f>
        <v>0</v>
      </c>
      <c r="E311" s="5">
        <f>COUNTIFS(Entradas!$A$2:$A$3372,L311,Entradas!$AD$2:$AD$3372,"agenda",Entradas!$F$2:$F$3372,"interna")</f>
        <v>5</v>
      </c>
      <c r="F311" s="5">
        <f>COUNTIFS(Entradas!$A$2:$A$3372,L311,Entradas!$AD$2:$AD$3372,"agenda",Entradas!$F$2:$F$3372,"abierta a la comunidad")</f>
        <v>0</v>
      </c>
      <c r="G311" s="5">
        <f>COUNTIFS(Entradas!$A$2:$A$3372,L311,Entradas!$AD$2:$AD$3372,"agenda",Entradas!$E$2:$E$3372,"1")</f>
        <v>0</v>
      </c>
      <c r="H311" s="5">
        <f>COUNTIFS(Entradas!$A$2:$A$3372,L311,Entradas!$AD$2:$AD$3372,"agenda",Entradas!$E$2:$E$3372,"2")</f>
        <v>0</v>
      </c>
      <c r="I311" s="5">
        <f>COUNTIFS(Entradas!$A$2:$A$3372,L311,Entradas!$AD$2:$AD$3372,"agenda",Entradas!$E$2:$E$3372,"3")</f>
        <v>0</v>
      </c>
      <c r="J311" s="5">
        <f>COUNTIFS(Entradas!$A$2:$A$3372,L311,Entradas!$AD$2:$AD$3372,"agenda",Entradas!$E$2:$E$3372,"4")</f>
        <v>5</v>
      </c>
      <c r="L311">
        <v>1212</v>
      </c>
      <c r="M311" t="s">
        <v>12941</v>
      </c>
      <c r="N311" t="s">
        <v>12942</v>
      </c>
      <c r="O311" t="s">
        <v>12943</v>
      </c>
      <c r="P311" s="6">
        <v>42509.755208333336</v>
      </c>
      <c r="Q311">
        <v>0</v>
      </c>
      <c r="R311" t="s">
        <v>12941</v>
      </c>
      <c r="S311" t="s">
        <v>12941</v>
      </c>
      <c r="W311" t="s">
        <v>8703</v>
      </c>
      <c r="X311" t="s">
        <v>8704</v>
      </c>
      <c r="Y311" t="s">
        <v>8705</v>
      </c>
      <c r="Z311">
        <v>0</v>
      </c>
      <c r="AA311" t="s">
        <v>8703</v>
      </c>
      <c r="AB311" t="s">
        <v>8706</v>
      </c>
      <c r="AC311">
        <v>0</v>
      </c>
      <c r="AF311" t="s">
        <v>12944</v>
      </c>
      <c r="AG311" t="s">
        <v>8707</v>
      </c>
      <c r="AH311" t="s">
        <v>8599</v>
      </c>
      <c r="AO311" t="s">
        <v>12945</v>
      </c>
      <c r="AU311" t="s">
        <v>644</v>
      </c>
      <c r="AV311" t="s">
        <v>8709</v>
      </c>
      <c r="AX311">
        <v>13</v>
      </c>
      <c r="AY311" t="s">
        <v>8710</v>
      </c>
      <c r="BB311" t="s">
        <v>8896</v>
      </c>
      <c r="BC311" t="s">
        <v>8712</v>
      </c>
      <c r="BD311" t="s">
        <v>9372</v>
      </c>
      <c r="BE311" t="s">
        <v>8714</v>
      </c>
      <c r="BF311" t="s">
        <v>8715</v>
      </c>
      <c r="BG311">
        <v>1</v>
      </c>
      <c r="BH311" t="s">
        <v>8716</v>
      </c>
      <c r="BI311">
        <v>0</v>
      </c>
      <c r="BJ311" t="s">
        <v>8717</v>
      </c>
      <c r="BK311">
        <v>0</v>
      </c>
      <c r="BM311" t="s">
        <v>8719</v>
      </c>
      <c r="BV311" t="s">
        <v>12946</v>
      </c>
      <c r="BW311" t="s">
        <v>8721</v>
      </c>
      <c r="BX311" t="s">
        <v>8823</v>
      </c>
      <c r="BY311" t="s">
        <v>8723</v>
      </c>
      <c r="BZ311" t="s">
        <v>8724</v>
      </c>
      <c r="CB311" t="s">
        <v>8725</v>
      </c>
      <c r="CC311">
        <v>6468400</v>
      </c>
      <c r="CD311" t="s">
        <v>8726</v>
      </c>
      <c r="CE311" t="s">
        <v>12947</v>
      </c>
      <c r="CF311" t="s">
        <v>8727</v>
      </c>
      <c r="CG311" t="s">
        <v>8899</v>
      </c>
      <c r="CH311" t="s">
        <v>8729</v>
      </c>
      <c r="CI311" t="s">
        <v>8900</v>
      </c>
      <c r="CJ311" t="s">
        <v>8731</v>
      </c>
      <c r="CK311">
        <v>0</v>
      </c>
      <c r="CL311" t="s">
        <v>8732</v>
      </c>
      <c r="CN311" t="s">
        <v>8733</v>
      </c>
    </row>
    <row r="312" spans="1:92" ht="15.75" customHeight="1" x14ac:dyDescent="0.3">
      <c r="A312" s="5">
        <f>COUNTIFS(Entradas!$A$2:$A$3372,L312,Entradas!$AD$2:$AD$3372,"noticias")</f>
        <v>0</v>
      </c>
      <c r="B312" s="5">
        <f>COUNTIFS(Entradas!$A$2:$A$3372,L312,Entradas!$AD$2:$AD$3372,"materiales")</f>
        <v>0</v>
      </c>
      <c r="C312" s="5">
        <f>COUNTIFS(Entradas!$A$2:$A$3372,L312,Entradas!$AD$2:$AD$3372,"agenda")</f>
        <v>5</v>
      </c>
      <c r="D312" s="5">
        <f>COUNTIFS(Entradas!$A$2:$A$3372,L312,Entradas!$AD$2:$AD$3372,"agenda",Entradas!$P$2:$P$3372,"completado")</f>
        <v>5</v>
      </c>
      <c r="E312" s="5">
        <f>COUNTIFS(Entradas!$A$2:$A$3372,L312,Entradas!$AD$2:$AD$3372,"agenda",Entradas!$F$2:$F$3372,"interna")</f>
        <v>0</v>
      </c>
      <c r="F312" s="5">
        <f>COUNTIFS(Entradas!$A$2:$A$3372,L312,Entradas!$AD$2:$AD$3372,"agenda",Entradas!$F$2:$F$3372,"abierta a la comunidad")</f>
        <v>5</v>
      </c>
      <c r="G312" s="5">
        <f>COUNTIFS(Entradas!$A$2:$A$3372,L312,Entradas!$AD$2:$AD$3372,"agenda",Entradas!$E$2:$E$3372,"1")</f>
        <v>1</v>
      </c>
      <c r="H312" s="5">
        <f>COUNTIFS(Entradas!$A$2:$A$3372,L312,Entradas!$AD$2:$AD$3372,"agenda",Entradas!$E$2:$E$3372,"2")</f>
        <v>2</v>
      </c>
      <c r="I312" s="5">
        <f>COUNTIFS(Entradas!$A$2:$A$3372,L312,Entradas!$AD$2:$AD$3372,"agenda",Entradas!$E$2:$E$3372,"3")</f>
        <v>1</v>
      </c>
      <c r="J312" s="5">
        <f>COUNTIFS(Entradas!$A$2:$A$3372,L312,Entradas!$AD$2:$AD$3372,"agenda",Entradas!$E$2:$E$3372,"4")</f>
        <v>1</v>
      </c>
      <c r="L312">
        <v>1247</v>
      </c>
      <c r="M312" t="s">
        <v>13076</v>
      </c>
      <c r="N312" t="s">
        <v>13077</v>
      </c>
      <c r="O312" t="s">
        <v>13078</v>
      </c>
      <c r="P312" s="6">
        <v>42510.546863425923</v>
      </c>
      <c r="Q312">
        <v>0</v>
      </c>
      <c r="R312" t="s">
        <v>13076</v>
      </c>
      <c r="S312" t="s">
        <v>13076</v>
      </c>
      <c r="W312" t="s">
        <v>8703</v>
      </c>
      <c r="X312" t="s">
        <v>8704</v>
      </c>
      <c r="Y312" t="s">
        <v>8705</v>
      </c>
      <c r="Z312">
        <v>0</v>
      </c>
      <c r="AA312" t="s">
        <v>8703</v>
      </c>
      <c r="AB312" t="s">
        <v>8706</v>
      </c>
      <c r="AC312">
        <v>0</v>
      </c>
      <c r="AF312" t="s">
        <v>13079</v>
      </c>
      <c r="AG312" t="s">
        <v>8707</v>
      </c>
      <c r="AH312" t="s">
        <v>13080</v>
      </c>
      <c r="AI312" t="s">
        <v>13081</v>
      </c>
      <c r="AU312" t="s">
        <v>1018</v>
      </c>
      <c r="AV312" t="s">
        <v>8709</v>
      </c>
      <c r="AX312">
        <v>13</v>
      </c>
      <c r="AY312" t="s">
        <v>8710</v>
      </c>
      <c r="BB312" t="s">
        <v>13082</v>
      </c>
      <c r="BC312" t="s">
        <v>8712</v>
      </c>
      <c r="BD312" t="s">
        <v>9394</v>
      </c>
      <c r="BE312" t="s">
        <v>8714</v>
      </c>
      <c r="BF312" t="s">
        <v>8715</v>
      </c>
      <c r="BG312">
        <v>1</v>
      </c>
      <c r="BH312" t="s">
        <v>8716</v>
      </c>
      <c r="BI312">
        <v>1</v>
      </c>
      <c r="BJ312" t="s">
        <v>8717</v>
      </c>
      <c r="BK312">
        <v>1</v>
      </c>
      <c r="BL312" t="s">
        <v>13083</v>
      </c>
      <c r="BM312" t="s">
        <v>8719</v>
      </c>
      <c r="BV312" t="s">
        <v>13084</v>
      </c>
      <c r="BW312" t="s">
        <v>8721</v>
      </c>
      <c r="BX312" t="s">
        <v>8823</v>
      </c>
      <c r="BY312" t="s">
        <v>8723</v>
      </c>
      <c r="BZ312" t="s">
        <v>8724</v>
      </c>
      <c r="CB312" t="s">
        <v>8725</v>
      </c>
      <c r="CC312">
        <v>22813648</v>
      </c>
      <c r="CD312" t="s">
        <v>8726</v>
      </c>
      <c r="CE312" t="s">
        <v>13085</v>
      </c>
      <c r="CF312" t="s">
        <v>8727</v>
      </c>
      <c r="CG312" t="s">
        <v>8899</v>
      </c>
      <c r="CH312" t="s">
        <v>8729</v>
      </c>
      <c r="CI312" t="s">
        <v>10871</v>
      </c>
      <c r="CJ312" t="s">
        <v>8731</v>
      </c>
      <c r="CK312" t="s">
        <v>342</v>
      </c>
      <c r="CL312" t="s">
        <v>8732</v>
      </c>
      <c r="CM312" t="s">
        <v>13086</v>
      </c>
      <c r="CN312" t="s">
        <v>8733</v>
      </c>
    </row>
    <row r="313" spans="1:92" ht="15.75" customHeight="1" x14ac:dyDescent="0.3">
      <c r="A313" s="5">
        <f>COUNTIFS(Entradas!$A$2:$A$3372,L313,Entradas!$AD$2:$AD$3372,"noticias")</f>
        <v>0</v>
      </c>
      <c r="B313" s="5">
        <f>COUNTIFS(Entradas!$A$2:$A$3372,L313,Entradas!$AD$2:$AD$3372,"materiales")</f>
        <v>4</v>
      </c>
      <c r="C313" s="5">
        <f>COUNTIFS(Entradas!$A$2:$A$3372,L313,Entradas!$AD$2:$AD$3372,"agenda")</f>
        <v>5</v>
      </c>
      <c r="D313" s="5">
        <f>COUNTIFS(Entradas!$A$2:$A$3372,L313,Entradas!$AD$2:$AD$3372,"agenda",Entradas!$P$2:$P$3372,"completado")</f>
        <v>2</v>
      </c>
      <c r="E313" s="5">
        <f>COUNTIFS(Entradas!$A$2:$A$3372,L313,Entradas!$AD$2:$AD$3372,"agenda",Entradas!$F$2:$F$3372,"interna")</f>
        <v>2</v>
      </c>
      <c r="F313" s="5">
        <f>COUNTIFS(Entradas!$A$2:$A$3372,L313,Entradas!$AD$2:$AD$3372,"agenda",Entradas!$F$2:$F$3372,"abierta a la comunidad")</f>
        <v>3</v>
      </c>
      <c r="G313" s="5">
        <f>COUNTIFS(Entradas!$A$2:$A$3372,L313,Entradas!$AD$2:$AD$3372,"agenda",Entradas!$E$2:$E$3372,"1")</f>
        <v>2</v>
      </c>
      <c r="H313" s="5">
        <f>COUNTIFS(Entradas!$A$2:$A$3372,L313,Entradas!$AD$2:$AD$3372,"agenda",Entradas!$E$2:$E$3372,"2")</f>
        <v>2</v>
      </c>
      <c r="I313" s="5">
        <f>COUNTIFS(Entradas!$A$2:$A$3372,L313,Entradas!$AD$2:$AD$3372,"agenda",Entradas!$E$2:$E$3372,"3")</f>
        <v>0</v>
      </c>
      <c r="J313" s="5">
        <f>COUNTIFS(Entradas!$A$2:$A$3372,L313,Entradas!$AD$2:$AD$3372,"agenda",Entradas!$E$2:$E$3372,"4")</f>
        <v>1</v>
      </c>
      <c r="L313">
        <v>628</v>
      </c>
      <c r="M313" t="s">
        <v>13087</v>
      </c>
      <c r="N313" t="s">
        <v>13088</v>
      </c>
      <c r="O313" t="s">
        <v>13089</v>
      </c>
      <c r="P313" s="6">
        <v>42484.109976851854</v>
      </c>
      <c r="Q313">
        <v>0</v>
      </c>
      <c r="R313" t="s">
        <v>13087</v>
      </c>
      <c r="S313" t="s">
        <v>13087</v>
      </c>
      <c r="W313" t="s">
        <v>8703</v>
      </c>
      <c r="X313" t="s">
        <v>8704</v>
      </c>
      <c r="Y313" t="s">
        <v>8705</v>
      </c>
      <c r="Z313">
        <v>0</v>
      </c>
      <c r="AA313" t="s">
        <v>8703</v>
      </c>
      <c r="AB313" t="s">
        <v>8706</v>
      </c>
      <c r="AC313">
        <v>0</v>
      </c>
      <c r="AF313" t="s">
        <v>13090</v>
      </c>
      <c r="AG313" t="s">
        <v>8707</v>
      </c>
      <c r="AH313" t="s">
        <v>13091</v>
      </c>
      <c r="AO313" t="s">
        <v>13092</v>
      </c>
      <c r="AU313" t="s">
        <v>5764</v>
      </c>
      <c r="AV313" t="s">
        <v>8709</v>
      </c>
      <c r="AX313">
        <v>13</v>
      </c>
      <c r="AY313" t="s">
        <v>8710</v>
      </c>
      <c r="BB313" t="s">
        <v>13093</v>
      </c>
      <c r="BC313" t="s">
        <v>8712</v>
      </c>
      <c r="BD313" t="s">
        <v>9055</v>
      </c>
      <c r="BE313" t="s">
        <v>8714</v>
      </c>
      <c r="BF313" t="s">
        <v>8715</v>
      </c>
      <c r="BG313">
        <v>1</v>
      </c>
      <c r="BH313" t="s">
        <v>8716</v>
      </c>
      <c r="BI313">
        <v>0</v>
      </c>
      <c r="BJ313" t="s">
        <v>8717</v>
      </c>
      <c r="BK313">
        <v>0</v>
      </c>
      <c r="BL313" t="s">
        <v>13094</v>
      </c>
      <c r="BM313" t="s">
        <v>8719</v>
      </c>
      <c r="BV313" t="s">
        <v>13095</v>
      </c>
      <c r="BW313" t="s">
        <v>8721</v>
      </c>
      <c r="BX313" t="s">
        <v>8823</v>
      </c>
      <c r="BY313" t="s">
        <v>8723</v>
      </c>
      <c r="BZ313" t="s">
        <v>8724</v>
      </c>
      <c r="CB313" t="s">
        <v>8725</v>
      </c>
      <c r="CC313">
        <v>222714850</v>
      </c>
      <c r="CD313" t="s">
        <v>8726</v>
      </c>
      <c r="CE313" t="s">
        <v>13096</v>
      </c>
      <c r="CF313" t="s">
        <v>8727</v>
      </c>
      <c r="CG313" t="s">
        <v>9136</v>
      </c>
      <c r="CH313" t="s">
        <v>8729</v>
      </c>
      <c r="CJ313" t="s">
        <v>8731</v>
      </c>
      <c r="CK313" t="s">
        <v>5497</v>
      </c>
      <c r="CL313" t="s">
        <v>8732</v>
      </c>
      <c r="CN313" t="s">
        <v>8733</v>
      </c>
    </row>
    <row r="314" spans="1:92" ht="15.75" customHeight="1" x14ac:dyDescent="0.3">
      <c r="A314" s="5">
        <f>COUNTIFS(Entradas!$A$2:$A$3372,L314,Entradas!$AD$2:$AD$3372,"noticias")</f>
        <v>0</v>
      </c>
      <c r="B314" s="5">
        <f>COUNTIFS(Entradas!$A$2:$A$3372,L314,Entradas!$AD$2:$AD$3372,"materiales")</f>
        <v>0</v>
      </c>
      <c r="C314" s="5">
        <f>COUNTIFS(Entradas!$A$2:$A$3372,L314,Entradas!$AD$2:$AD$3372,"agenda")</f>
        <v>0</v>
      </c>
      <c r="D314" s="5">
        <f>COUNTIFS(Entradas!$A$2:$A$3372,L314,Entradas!$AD$2:$AD$3372,"agenda",Entradas!$P$2:$P$3372,"completado")</f>
        <v>0</v>
      </c>
      <c r="E314" s="5">
        <f>COUNTIFS(Entradas!$A$2:$A$3372,L314,Entradas!$AD$2:$AD$3372,"agenda",Entradas!$F$2:$F$3372,"interna")</f>
        <v>0</v>
      </c>
      <c r="F314" s="5">
        <f>COUNTIFS(Entradas!$A$2:$A$3372,L314,Entradas!$AD$2:$AD$3372,"agenda",Entradas!$F$2:$F$3372,"abierta a la comunidad")</f>
        <v>0</v>
      </c>
      <c r="G314" s="5">
        <f>COUNTIFS(Entradas!$A$2:$A$3372,L314,Entradas!$AD$2:$AD$3372,"agenda",Entradas!$E$2:$E$3372,"1")</f>
        <v>0</v>
      </c>
      <c r="H314" s="5">
        <f>COUNTIFS(Entradas!$A$2:$A$3372,L314,Entradas!$AD$2:$AD$3372,"agenda",Entradas!$E$2:$E$3372,"2")</f>
        <v>0</v>
      </c>
      <c r="I314" s="5">
        <f>COUNTIFS(Entradas!$A$2:$A$3372,L314,Entradas!$AD$2:$AD$3372,"agenda",Entradas!$E$2:$E$3372,"3")</f>
        <v>0</v>
      </c>
      <c r="J314" s="5">
        <f>COUNTIFS(Entradas!$A$2:$A$3372,L314,Entradas!$AD$2:$AD$3372,"agenda",Entradas!$E$2:$E$3372,"4")</f>
        <v>0</v>
      </c>
      <c r="L314">
        <v>893</v>
      </c>
      <c r="M314" t="s">
        <v>13171</v>
      </c>
      <c r="N314" t="s">
        <v>13172</v>
      </c>
      <c r="O314" t="s">
        <v>13173</v>
      </c>
      <c r="P314" s="6">
        <v>42499.563275462962</v>
      </c>
      <c r="Q314">
        <v>0</v>
      </c>
      <c r="R314" t="s">
        <v>13171</v>
      </c>
      <c r="S314" t="s">
        <v>13171</v>
      </c>
      <c r="W314" t="s">
        <v>8703</v>
      </c>
      <c r="X314" t="s">
        <v>8704</v>
      </c>
      <c r="Y314" t="s">
        <v>8705</v>
      </c>
      <c r="Z314">
        <v>0</v>
      </c>
      <c r="AA314" t="s">
        <v>8703</v>
      </c>
      <c r="AB314" t="s">
        <v>8706</v>
      </c>
      <c r="AC314">
        <v>0</v>
      </c>
      <c r="AF314" t="s">
        <v>13174</v>
      </c>
      <c r="AG314" t="s">
        <v>8707</v>
      </c>
      <c r="AH314" t="s">
        <v>13175</v>
      </c>
      <c r="AU314" t="s">
        <v>13176</v>
      </c>
      <c r="AV314" t="s">
        <v>8709</v>
      </c>
      <c r="AX314">
        <v>13</v>
      </c>
      <c r="AY314" t="s">
        <v>8710</v>
      </c>
      <c r="BB314" t="s">
        <v>13177</v>
      </c>
      <c r="BC314" t="s">
        <v>8712</v>
      </c>
      <c r="BD314" t="s">
        <v>8780</v>
      </c>
      <c r="BE314" t="s">
        <v>8714</v>
      </c>
      <c r="BF314" t="s">
        <v>8715</v>
      </c>
      <c r="BG314">
        <v>0</v>
      </c>
      <c r="BH314" t="s">
        <v>8716</v>
      </c>
      <c r="BI314">
        <v>1</v>
      </c>
      <c r="BJ314" t="s">
        <v>8717</v>
      </c>
      <c r="BK314">
        <v>1</v>
      </c>
      <c r="BM314" t="s">
        <v>8719</v>
      </c>
      <c r="BV314" t="s">
        <v>13178</v>
      </c>
      <c r="BW314" t="s">
        <v>8721</v>
      </c>
      <c r="BX314" t="s">
        <v>8823</v>
      </c>
      <c r="BY314" t="s">
        <v>8723</v>
      </c>
      <c r="BZ314" t="s">
        <v>8724</v>
      </c>
      <c r="CA314" t="s">
        <v>13179</v>
      </c>
      <c r="CB314" t="s">
        <v>8725</v>
      </c>
      <c r="CC314" t="s">
        <v>13180</v>
      </c>
      <c r="CD314" t="s">
        <v>8726</v>
      </c>
      <c r="CE314" t="s">
        <v>13181</v>
      </c>
      <c r="CF314" t="s">
        <v>8727</v>
      </c>
      <c r="CG314" t="s">
        <v>8728</v>
      </c>
      <c r="CH314" t="s">
        <v>8729</v>
      </c>
      <c r="CJ314" t="s">
        <v>8731</v>
      </c>
      <c r="CK314" t="s">
        <v>342</v>
      </c>
      <c r="CL314" t="s">
        <v>8732</v>
      </c>
      <c r="CM314" t="s">
        <v>13182</v>
      </c>
      <c r="CN314" t="s">
        <v>8733</v>
      </c>
    </row>
    <row r="315" spans="1:92" ht="15.75" customHeight="1" x14ac:dyDescent="0.3">
      <c r="A315" s="5">
        <f>COUNTIFS(Entradas!$A$2:$A$3372,L315,Entradas!$AD$2:$AD$3372,"noticias")</f>
        <v>0</v>
      </c>
      <c r="B315" s="5">
        <f>COUNTIFS(Entradas!$A$2:$A$3372,L315,Entradas!$AD$2:$AD$3372,"materiales")</f>
        <v>5</v>
      </c>
      <c r="C315" s="5">
        <f>COUNTIFS(Entradas!$A$2:$A$3372,L315,Entradas!$AD$2:$AD$3372,"agenda")</f>
        <v>5</v>
      </c>
      <c r="D315" s="5">
        <f>COUNTIFS(Entradas!$A$2:$A$3372,L315,Entradas!$AD$2:$AD$3372,"agenda",Entradas!$P$2:$P$3372,"completado")</f>
        <v>5</v>
      </c>
      <c r="E315" s="5">
        <f>COUNTIFS(Entradas!$A$2:$A$3372,L315,Entradas!$AD$2:$AD$3372,"agenda",Entradas!$F$2:$F$3372,"interna")</f>
        <v>5</v>
      </c>
      <c r="F315" s="5">
        <f>COUNTIFS(Entradas!$A$2:$A$3372,L315,Entradas!$AD$2:$AD$3372,"agenda",Entradas!$F$2:$F$3372,"abierta a la comunidad")</f>
        <v>0</v>
      </c>
      <c r="G315" s="5">
        <f>COUNTIFS(Entradas!$A$2:$A$3372,L315,Entradas!$AD$2:$AD$3372,"agenda",Entradas!$E$2:$E$3372,"1")</f>
        <v>3</v>
      </c>
      <c r="H315" s="5">
        <f>COUNTIFS(Entradas!$A$2:$A$3372,L315,Entradas!$AD$2:$AD$3372,"agenda",Entradas!$E$2:$E$3372,"2")</f>
        <v>0</v>
      </c>
      <c r="I315" s="5">
        <f>COUNTIFS(Entradas!$A$2:$A$3372,L315,Entradas!$AD$2:$AD$3372,"agenda",Entradas!$E$2:$E$3372,"3")</f>
        <v>0</v>
      </c>
      <c r="J315" s="5">
        <f>COUNTIFS(Entradas!$A$2:$A$3372,L315,Entradas!$AD$2:$AD$3372,"agenda",Entradas!$E$2:$E$3372,"4")</f>
        <v>2</v>
      </c>
      <c r="L315">
        <v>1111</v>
      </c>
      <c r="M315" t="s">
        <v>13487</v>
      </c>
      <c r="N315" t="s">
        <v>13488</v>
      </c>
      <c r="O315" t="s">
        <v>13489</v>
      </c>
      <c r="P315" s="6">
        <v>42507.627372685187</v>
      </c>
      <c r="Q315">
        <v>0</v>
      </c>
      <c r="R315" t="s">
        <v>13487</v>
      </c>
      <c r="S315" t="s">
        <v>13487</v>
      </c>
      <c r="W315" t="s">
        <v>8703</v>
      </c>
      <c r="X315" t="s">
        <v>8704</v>
      </c>
      <c r="Y315" t="s">
        <v>8705</v>
      </c>
      <c r="Z315">
        <v>0</v>
      </c>
      <c r="AA315" t="s">
        <v>8703</v>
      </c>
      <c r="AB315" t="s">
        <v>8706</v>
      </c>
      <c r="AC315">
        <v>0</v>
      </c>
      <c r="AF315" t="s">
        <v>13487</v>
      </c>
      <c r="AG315" t="s">
        <v>8707</v>
      </c>
      <c r="AH315" t="s">
        <v>13490</v>
      </c>
      <c r="AI315" t="s">
        <v>13491</v>
      </c>
      <c r="AO315" t="s">
        <v>13492</v>
      </c>
      <c r="AU315" t="s">
        <v>3668</v>
      </c>
      <c r="AV315" t="s">
        <v>8709</v>
      </c>
      <c r="AX315">
        <v>13</v>
      </c>
      <c r="AY315" t="s">
        <v>8710</v>
      </c>
      <c r="BB315" t="s">
        <v>13493</v>
      </c>
      <c r="BC315" t="s">
        <v>8712</v>
      </c>
      <c r="BD315" t="s">
        <v>8713</v>
      </c>
      <c r="BE315" t="s">
        <v>8714</v>
      </c>
      <c r="BF315" t="s">
        <v>8715</v>
      </c>
      <c r="BG315">
        <v>0</v>
      </c>
      <c r="BH315" t="s">
        <v>8716</v>
      </c>
      <c r="BI315">
        <v>0</v>
      </c>
      <c r="BJ315" t="s">
        <v>8717</v>
      </c>
      <c r="BK315">
        <v>1</v>
      </c>
      <c r="BL315" t="s">
        <v>13494</v>
      </c>
      <c r="BM315" t="s">
        <v>8719</v>
      </c>
      <c r="BV315" t="s">
        <v>13495</v>
      </c>
      <c r="BW315" t="s">
        <v>8721</v>
      </c>
      <c r="BX315" t="s">
        <v>8823</v>
      </c>
      <c r="BY315" t="s">
        <v>8723</v>
      </c>
      <c r="BZ315" t="s">
        <v>8724</v>
      </c>
      <c r="CB315" t="s">
        <v>8725</v>
      </c>
      <c r="CC315">
        <v>228194359</v>
      </c>
      <c r="CD315" t="s">
        <v>8726</v>
      </c>
      <c r="CE315" t="s">
        <v>13496</v>
      </c>
      <c r="CF315" t="s">
        <v>8727</v>
      </c>
      <c r="CG315" t="s">
        <v>8899</v>
      </c>
      <c r="CH315" t="s">
        <v>8729</v>
      </c>
      <c r="CI315" t="s">
        <v>13497</v>
      </c>
      <c r="CJ315" t="s">
        <v>8731</v>
      </c>
      <c r="CK315">
        <v>0</v>
      </c>
      <c r="CL315" t="s">
        <v>8732</v>
      </c>
      <c r="CN315" t="s">
        <v>8733</v>
      </c>
    </row>
    <row r="316" spans="1:92" ht="15.75" customHeight="1" x14ac:dyDescent="0.3">
      <c r="A316" s="5">
        <f>COUNTIFS(Entradas!$A$2:$A$3372,L316,Entradas!$AD$2:$AD$3372,"noticias")</f>
        <v>0</v>
      </c>
      <c r="B316" s="5">
        <f>COUNTIFS(Entradas!$A$2:$A$3372,L316,Entradas!$AD$2:$AD$3372,"materiales")</f>
        <v>0</v>
      </c>
      <c r="C316" s="5">
        <f>COUNTIFS(Entradas!$A$2:$A$3372,L316,Entradas!$AD$2:$AD$3372,"agenda")</f>
        <v>0</v>
      </c>
      <c r="D316" s="5">
        <f>COUNTIFS(Entradas!$A$2:$A$3372,L316,Entradas!$AD$2:$AD$3372,"agenda",Entradas!$P$2:$P$3372,"completado")</f>
        <v>0</v>
      </c>
      <c r="E316" s="5">
        <f>COUNTIFS(Entradas!$A$2:$A$3372,L316,Entradas!$AD$2:$AD$3372,"agenda",Entradas!$F$2:$F$3372,"interna")</f>
        <v>0</v>
      </c>
      <c r="F316" s="5">
        <f>COUNTIFS(Entradas!$A$2:$A$3372,L316,Entradas!$AD$2:$AD$3372,"agenda",Entradas!$F$2:$F$3372,"abierta a la comunidad")</f>
        <v>0</v>
      </c>
      <c r="G316" s="5">
        <f>COUNTIFS(Entradas!$A$2:$A$3372,L316,Entradas!$AD$2:$AD$3372,"agenda",Entradas!$E$2:$E$3372,"1")</f>
        <v>0</v>
      </c>
      <c r="H316" s="5">
        <f>COUNTIFS(Entradas!$A$2:$A$3372,L316,Entradas!$AD$2:$AD$3372,"agenda",Entradas!$E$2:$E$3372,"2")</f>
        <v>0</v>
      </c>
      <c r="I316" s="5">
        <f>COUNTIFS(Entradas!$A$2:$A$3372,L316,Entradas!$AD$2:$AD$3372,"agenda",Entradas!$E$2:$E$3372,"3")</f>
        <v>0</v>
      </c>
      <c r="J316" s="5">
        <f>COUNTIFS(Entradas!$A$2:$A$3372,L316,Entradas!$AD$2:$AD$3372,"agenda",Entradas!$E$2:$E$3372,"4")</f>
        <v>0</v>
      </c>
      <c r="L316">
        <v>939</v>
      </c>
      <c r="M316" t="s">
        <v>13658</v>
      </c>
      <c r="N316" t="s">
        <v>13659</v>
      </c>
      <c r="O316" t="s">
        <v>13660</v>
      </c>
      <c r="P316" s="6">
        <v>42500.805069444446</v>
      </c>
      <c r="Q316">
        <v>0</v>
      </c>
      <c r="R316" t="s">
        <v>13658</v>
      </c>
      <c r="S316" t="s">
        <v>13658</v>
      </c>
      <c r="W316" t="s">
        <v>8703</v>
      </c>
      <c r="X316" t="s">
        <v>8704</v>
      </c>
      <c r="Y316" t="s">
        <v>8705</v>
      </c>
      <c r="Z316">
        <v>0</v>
      </c>
      <c r="AA316" t="s">
        <v>8703</v>
      </c>
      <c r="AB316" t="s">
        <v>8706</v>
      </c>
      <c r="AC316">
        <v>0</v>
      </c>
      <c r="AF316" t="s">
        <v>13661</v>
      </c>
      <c r="AG316" t="s">
        <v>8707</v>
      </c>
      <c r="AH316" t="s">
        <v>13662</v>
      </c>
      <c r="AU316" t="s">
        <v>12343</v>
      </c>
      <c r="AV316" t="s">
        <v>8709</v>
      </c>
      <c r="AX316">
        <v>13</v>
      </c>
      <c r="AY316" t="s">
        <v>8710</v>
      </c>
      <c r="BB316" t="s">
        <v>12559</v>
      </c>
      <c r="BC316" t="s">
        <v>8712</v>
      </c>
      <c r="BD316" t="s">
        <v>9055</v>
      </c>
      <c r="BE316" t="s">
        <v>8714</v>
      </c>
      <c r="BF316" t="s">
        <v>8715</v>
      </c>
      <c r="BG316">
        <v>1</v>
      </c>
      <c r="BH316" t="s">
        <v>8716</v>
      </c>
      <c r="BI316">
        <v>1</v>
      </c>
      <c r="BJ316" t="s">
        <v>8717</v>
      </c>
      <c r="BK316">
        <v>1</v>
      </c>
      <c r="BL316" t="s">
        <v>13663</v>
      </c>
      <c r="BM316" t="s">
        <v>8719</v>
      </c>
      <c r="BV316" t="s">
        <v>13664</v>
      </c>
      <c r="BW316" t="s">
        <v>8721</v>
      </c>
      <c r="BX316" t="s">
        <v>8823</v>
      </c>
      <c r="BY316" t="s">
        <v>8723</v>
      </c>
      <c r="BZ316" t="s">
        <v>8724</v>
      </c>
      <c r="CB316" t="s">
        <v>8725</v>
      </c>
      <c r="CC316">
        <v>226213834</v>
      </c>
      <c r="CD316" t="s">
        <v>8726</v>
      </c>
      <c r="CE316" t="s">
        <v>13665</v>
      </c>
      <c r="CF316" t="s">
        <v>8727</v>
      </c>
      <c r="CG316" t="s">
        <v>8899</v>
      </c>
      <c r="CH316" t="s">
        <v>8729</v>
      </c>
      <c r="CI316" t="s">
        <v>8845</v>
      </c>
      <c r="CJ316" t="s">
        <v>8731</v>
      </c>
      <c r="CK316" t="s">
        <v>1783</v>
      </c>
      <c r="CL316" t="s">
        <v>8732</v>
      </c>
      <c r="CM316" t="s">
        <v>13666</v>
      </c>
      <c r="CN316" t="s">
        <v>8733</v>
      </c>
    </row>
    <row r="317" spans="1:92" ht="15.75" customHeight="1" x14ac:dyDescent="0.3">
      <c r="A317" s="5">
        <f>COUNTIFS(Entradas!$A$2:$A$3372,L317,Entradas!$AD$2:$AD$3372,"noticias")</f>
        <v>0</v>
      </c>
      <c r="B317" s="5">
        <f>COUNTIFS(Entradas!$A$2:$A$3372,L317,Entradas!$AD$2:$AD$3372,"materiales")</f>
        <v>0</v>
      </c>
      <c r="C317" s="5">
        <f>COUNTIFS(Entradas!$A$2:$A$3372,L317,Entradas!$AD$2:$AD$3372,"agenda")</f>
        <v>0</v>
      </c>
      <c r="D317" s="5">
        <f>COUNTIFS(Entradas!$A$2:$A$3372,L317,Entradas!$AD$2:$AD$3372,"agenda",Entradas!$P$2:$P$3372,"completado")</f>
        <v>0</v>
      </c>
      <c r="E317" s="5">
        <f>COUNTIFS(Entradas!$A$2:$A$3372,L317,Entradas!$AD$2:$AD$3372,"agenda",Entradas!$F$2:$F$3372,"interna")</f>
        <v>0</v>
      </c>
      <c r="F317" s="5">
        <f>COUNTIFS(Entradas!$A$2:$A$3372,L317,Entradas!$AD$2:$AD$3372,"agenda",Entradas!$F$2:$F$3372,"abierta a la comunidad")</f>
        <v>0</v>
      </c>
      <c r="G317" s="5">
        <f>COUNTIFS(Entradas!$A$2:$A$3372,L317,Entradas!$AD$2:$AD$3372,"agenda",Entradas!$E$2:$E$3372,"1")</f>
        <v>0</v>
      </c>
      <c r="H317" s="5">
        <f>COUNTIFS(Entradas!$A$2:$A$3372,L317,Entradas!$AD$2:$AD$3372,"agenda",Entradas!$E$2:$E$3372,"2")</f>
        <v>0</v>
      </c>
      <c r="I317" s="5">
        <f>COUNTIFS(Entradas!$A$2:$A$3372,L317,Entradas!$AD$2:$AD$3372,"agenda",Entradas!$E$2:$E$3372,"3")</f>
        <v>0</v>
      </c>
      <c r="J317" s="5">
        <f>COUNTIFS(Entradas!$A$2:$A$3372,L317,Entradas!$AD$2:$AD$3372,"agenda",Entradas!$E$2:$E$3372,"4")</f>
        <v>0</v>
      </c>
      <c r="L317">
        <v>1329</v>
      </c>
      <c r="M317" t="s">
        <v>13679</v>
      </c>
      <c r="N317" t="s">
        <v>13680</v>
      </c>
      <c r="O317" t="s">
        <v>13681</v>
      </c>
      <c r="P317" s="6">
        <v>42513.600486111114</v>
      </c>
      <c r="Q317">
        <v>0</v>
      </c>
      <c r="R317" t="s">
        <v>13679</v>
      </c>
      <c r="S317" t="s">
        <v>13679</v>
      </c>
      <c r="W317" t="s">
        <v>8703</v>
      </c>
      <c r="X317" t="s">
        <v>8704</v>
      </c>
      <c r="Y317" t="s">
        <v>8705</v>
      </c>
      <c r="Z317">
        <v>0</v>
      </c>
      <c r="AA317" t="s">
        <v>8703</v>
      </c>
      <c r="AB317" t="s">
        <v>8706</v>
      </c>
      <c r="AC317">
        <v>0</v>
      </c>
      <c r="AF317" t="s">
        <v>13679</v>
      </c>
      <c r="AG317" t="s">
        <v>8707</v>
      </c>
      <c r="AH317" t="s">
        <v>13682</v>
      </c>
      <c r="AU317" t="s">
        <v>7433</v>
      </c>
      <c r="AV317" t="s">
        <v>8709</v>
      </c>
      <c r="AX317">
        <v>13</v>
      </c>
      <c r="AY317" t="s">
        <v>8710</v>
      </c>
      <c r="BB317" t="s">
        <v>10351</v>
      </c>
      <c r="BC317" t="s">
        <v>8712</v>
      </c>
      <c r="BD317" t="s">
        <v>9055</v>
      </c>
      <c r="BE317" t="s">
        <v>8714</v>
      </c>
      <c r="BF317" t="s">
        <v>8715</v>
      </c>
      <c r="BG317">
        <v>1</v>
      </c>
      <c r="BH317" t="s">
        <v>8716</v>
      </c>
      <c r="BI317">
        <v>0</v>
      </c>
      <c r="BJ317" t="s">
        <v>8717</v>
      </c>
      <c r="BK317">
        <v>1</v>
      </c>
      <c r="BL317" s="2" t="s">
        <v>13683</v>
      </c>
      <c r="BM317" t="s">
        <v>8719</v>
      </c>
      <c r="BV317" t="s">
        <v>13684</v>
      </c>
      <c r="BW317" t="s">
        <v>8721</v>
      </c>
      <c r="BX317" t="s">
        <v>8823</v>
      </c>
      <c r="BY317" t="s">
        <v>8723</v>
      </c>
      <c r="BZ317" t="s">
        <v>8724</v>
      </c>
      <c r="CB317" t="s">
        <v>8725</v>
      </c>
      <c r="CC317" t="s">
        <v>13685</v>
      </c>
      <c r="CD317" t="s">
        <v>8726</v>
      </c>
      <c r="CE317" t="s">
        <v>13686</v>
      </c>
      <c r="CF317" t="s">
        <v>8727</v>
      </c>
      <c r="CG317" t="s">
        <v>8774</v>
      </c>
      <c r="CH317" t="s">
        <v>8729</v>
      </c>
      <c r="CI317" t="s">
        <v>10229</v>
      </c>
      <c r="CJ317" t="s">
        <v>8731</v>
      </c>
      <c r="CK317">
        <v>0</v>
      </c>
      <c r="CL317" t="s">
        <v>8732</v>
      </c>
      <c r="CN317" t="s">
        <v>8733</v>
      </c>
    </row>
    <row r="318" spans="1:92" ht="15.75" customHeight="1" x14ac:dyDescent="0.3">
      <c r="A318" s="5">
        <f>COUNTIFS(Entradas!$A$2:$A$3372,L318,Entradas!$AD$2:$AD$3372,"noticias")</f>
        <v>0</v>
      </c>
      <c r="B318" s="5">
        <f>COUNTIFS(Entradas!$A$2:$A$3372,L318,Entradas!$AD$2:$AD$3372,"materiales")</f>
        <v>0</v>
      </c>
      <c r="C318" s="5">
        <f>COUNTIFS(Entradas!$A$2:$A$3372,L318,Entradas!$AD$2:$AD$3372,"agenda")</f>
        <v>0</v>
      </c>
      <c r="D318" s="5">
        <f>COUNTIFS(Entradas!$A$2:$A$3372,L318,Entradas!$AD$2:$AD$3372,"agenda",Entradas!$P$2:$P$3372,"completado")</f>
        <v>0</v>
      </c>
      <c r="E318" s="5">
        <f>COUNTIFS(Entradas!$A$2:$A$3372,L318,Entradas!$AD$2:$AD$3372,"agenda",Entradas!$F$2:$F$3372,"interna")</f>
        <v>0</v>
      </c>
      <c r="F318" s="5">
        <f>COUNTIFS(Entradas!$A$2:$A$3372,L318,Entradas!$AD$2:$AD$3372,"agenda",Entradas!$F$2:$F$3372,"abierta a la comunidad")</f>
        <v>0</v>
      </c>
      <c r="G318" s="5">
        <f>COUNTIFS(Entradas!$A$2:$A$3372,L318,Entradas!$AD$2:$AD$3372,"agenda",Entradas!$E$2:$E$3372,"1")</f>
        <v>0</v>
      </c>
      <c r="H318" s="5">
        <f>COUNTIFS(Entradas!$A$2:$A$3372,L318,Entradas!$AD$2:$AD$3372,"agenda",Entradas!$E$2:$E$3372,"2")</f>
        <v>0</v>
      </c>
      <c r="I318" s="5">
        <f>COUNTIFS(Entradas!$A$2:$A$3372,L318,Entradas!$AD$2:$AD$3372,"agenda",Entradas!$E$2:$E$3372,"3")</f>
        <v>0</v>
      </c>
      <c r="J318" s="5">
        <f>COUNTIFS(Entradas!$A$2:$A$3372,L318,Entradas!$AD$2:$AD$3372,"agenda",Entradas!$E$2:$E$3372,"4")</f>
        <v>0</v>
      </c>
      <c r="L318">
        <v>774</v>
      </c>
      <c r="M318" t="s">
        <v>13884</v>
      </c>
      <c r="N318" t="s">
        <v>13885</v>
      </c>
      <c r="O318" t="s">
        <v>13886</v>
      </c>
      <c r="P318" s="6">
        <v>42493.628958333335</v>
      </c>
      <c r="Q318">
        <v>0</v>
      </c>
      <c r="R318" t="s">
        <v>13884</v>
      </c>
      <c r="S318" t="s">
        <v>13884</v>
      </c>
      <c r="W318" t="s">
        <v>8703</v>
      </c>
      <c r="X318" t="s">
        <v>8704</v>
      </c>
      <c r="Y318" t="s">
        <v>8705</v>
      </c>
      <c r="Z318">
        <v>0</v>
      </c>
      <c r="AA318" t="s">
        <v>8703</v>
      </c>
      <c r="AB318" t="s">
        <v>8706</v>
      </c>
      <c r="AC318">
        <v>0</v>
      </c>
      <c r="AF318" t="s">
        <v>13884</v>
      </c>
      <c r="AG318" t="s">
        <v>8707</v>
      </c>
      <c r="AH318" t="s">
        <v>13887</v>
      </c>
      <c r="AI318" t="s">
        <v>13888</v>
      </c>
      <c r="AO318" t="s">
        <v>13889</v>
      </c>
      <c r="AU318" t="s">
        <v>10669</v>
      </c>
      <c r="AV318" t="s">
        <v>8709</v>
      </c>
      <c r="AX318">
        <v>13</v>
      </c>
      <c r="AY318" t="s">
        <v>8710</v>
      </c>
      <c r="BB318" t="s">
        <v>10256</v>
      </c>
      <c r="BC318" t="s">
        <v>8712</v>
      </c>
      <c r="BD318" t="s">
        <v>8952</v>
      </c>
      <c r="BE318" t="s">
        <v>8714</v>
      </c>
      <c r="BF318" t="s">
        <v>8715</v>
      </c>
      <c r="BG318">
        <v>0</v>
      </c>
      <c r="BH318" t="s">
        <v>8716</v>
      </c>
      <c r="BI318">
        <v>0</v>
      </c>
      <c r="BJ318" t="s">
        <v>8717</v>
      </c>
      <c r="BK318">
        <v>0</v>
      </c>
      <c r="BL318" t="s">
        <v>13890</v>
      </c>
      <c r="BM318" t="s">
        <v>8719</v>
      </c>
      <c r="BV318">
        <v>25154</v>
      </c>
      <c r="BW318" t="s">
        <v>8721</v>
      </c>
      <c r="BX318" t="s">
        <v>8823</v>
      </c>
      <c r="BY318" t="s">
        <v>8723</v>
      </c>
      <c r="BZ318" t="s">
        <v>8724</v>
      </c>
      <c r="CA318" t="s">
        <v>13891</v>
      </c>
      <c r="CB318" t="s">
        <v>8725</v>
      </c>
      <c r="CC318">
        <v>225116888</v>
      </c>
      <c r="CD318" t="s">
        <v>8726</v>
      </c>
      <c r="CE318" t="s">
        <v>13892</v>
      </c>
      <c r="CF318" t="s">
        <v>8727</v>
      </c>
      <c r="CG318" t="s">
        <v>8899</v>
      </c>
      <c r="CH318" t="s">
        <v>8729</v>
      </c>
      <c r="CI318" t="s">
        <v>8900</v>
      </c>
      <c r="CJ318" t="s">
        <v>8731</v>
      </c>
      <c r="CK318">
        <v>0</v>
      </c>
      <c r="CL318" t="s">
        <v>8732</v>
      </c>
      <c r="CN318" t="s">
        <v>8733</v>
      </c>
    </row>
    <row r="319" spans="1:92" ht="15.75" customHeight="1" x14ac:dyDescent="0.3">
      <c r="A319" s="5">
        <f>COUNTIFS(Entradas!$A$2:$A$3372,L319,Entradas!$AD$2:$AD$3372,"noticias")</f>
        <v>0</v>
      </c>
      <c r="B319" s="5">
        <f>COUNTIFS(Entradas!$A$2:$A$3372,L319,Entradas!$AD$2:$AD$3372,"materiales")</f>
        <v>0</v>
      </c>
      <c r="C319" s="5">
        <f>COUNTIFS(Entradas!$A$2:$A$3372,L319,Entradas!$AD$2:$AD$3372,"agenda")</f>
        <v>0</v>
      </c>
      <c r="D319" s="5">
        <f>COUNTIFS(Entradas!$A$2:$A$3372,L319,Entradas!$AD$2:$AD$3372,"agenda",Entradas!$P$2:$P$3372,"completado")</f>
        <v>0</v>
      </c>
      <c r="E319" s="5">
        <f>COUNTIFS(Entradas!$A$2:$A$3372,L319,Entradas!$AD$2:$AD$3372,"agenda",Entradas!$F$2:$F$3372,"interna")</f>
        <v>0</v>
      </c>
      <c r="F319" s="5">
        <f>COUNTIFS(Entradas!$A$2:$A$3372,L319,Entradas!$AD$2:$AD$3372,"agenda",Entradas!$F$2:$F$3372,"abierta a la comunidad")</f>
        <v>0</v>
      </c>
      <c r="G319" s="5">
        <f>COUNTIFS(Entradas!$A$2:$A$3372,L319,Entradas!$AD$2:$AD$3372,"agenda",Entradas!$E$2:$E$3372,"1")</f>
        <v>0</v>
      </c>
      <c r="H319" s="5">
        <f>COUNTIFS(Entradas!$A$2:$A$3372,L319,Entradas!$AD$2:$AD$3372,"agenda",Entradas!$E$2:$E$3372,"2")</f>
        <v>0</v>
      </c>
      <c r="I319" s="5">
        <f>COUNTIFS(Entradas!$A$2:$A$3372,L319,Entradas!$AD$2:$AD$3372,"agenda",Entradas!$E$2:$E$3372,"3")</f>
        <v>0</v>
      </c>
      <c r="J319" s="5">
        <f>COUNTIFS(Entradas!$A$2:$A$3372,L319,Entradas!$AD$2:$AD$3372,"agenda",Entradas!$E$2:$E$3372,"4")</f>
        <v>0</v>
      </c>
      <c r="L319">
        <v>1204</v>
      </c>
      <c r="M319" t="s">
        <v>13979</v>
      </c>
      <c r="N319" t="s">
        <v>13980</v>
      </c>
      <c r="O319" t="s">
        <v>13981</v>
      </c>
      <c r="P319" s="6">
        <v>42509.669340277775</v>
      </c>
      <c r="Q319">
        <v>0</v>
      </c>
      <c r="R319" t="s">
        <v>13979</v>
      </c>
      <c r="S319" t="s">
        <v>13979</v>
      </c>
      <c r="W319" t="s">
        <v>8703</v>
      </c>
      <c r="X319" t="s">
        <v>8704</v>
      </c>
      <c r="Y319" t="s">
        <v>8705</v>
      </c>
      <c r="Z319">
        <v>0</v>
      </c>
      <c r="AA319" t="s">
        <v>8703</v>
      </c>
      <c r="AB319" t="s">
        <v>8706</v>
      </c>
      <c r="AC319">
        <v>0</v>
      </c>
      <c r="AF319" t="s">
        <v>13982</v>
      </c>
      <c r="AG319" t="s">
        <v>8707</v>
      </c>
      <c r="AH319" t="s">
        <v>10731</v>
      </c>
      <c r="AI319" t="s">
        <v>13983</v>
      </c>
      <c r="AU319" t="s">
        <v>2594</v>
      </c>
      <c r="AV319" t="s">
        <v>8709</v>
      </c>
      <c r="AX319">
        <v>13</v>
      </c>
      <c r="AY319" t="s">
        <v>8710</v>
      </c>
      <c r="BB319" t="s">
        <v>13984</v>
      </c>
      <c r="BC319" t="s">
        <v>8712</v>
      </c>
      <c r="BD319" t="s">
        <v>9122</v>
      </c>
      <c r="BE319" t="s">
        <v>8714</v>
      </c>
      <c r="BF319" t="s">
        <v>8715</v>
      </c>
      <c r="BG319">
        <v>1</v>
      </c>
      <c r="BH319" t="s">
        <v>8716</v>
      </c>
      <c r="BI319">
        <v>0</v>
      </c>
      <c r="BJ319" t="s">
        <v>8717</v>
      </c>
      <c r="BK319">
        <v>1</v>
      </c>
      <c r="BL319" s="2" t="s">
        <v>13985</v>
      </c>
      <c r="BM319" t="s">
        <v>8719</v>
      </c>
      <c r="BV319" t="s">
        <v>10734</v>
      </c>
      <c r="BW319" t="s">
        <v>8721</v>
      </c>
      <c r="BX319" t="s">
        <v>8823</v>
      </c>
      <c r="BY319" t="s">
        <v>8723</v>
      </c>
      <c r="BZ319" t="s">
        <v>8724</v>
      </c>
      <c r="CB319" t="s">
        <v>8725</v>
      </c>
      <c r="CC319">
        <v>228423581</v>
      </c>
      <c r="CD319" t="s">
        <v>8726</v>
      </c>
      <c r="CF319" t="s">
        <v>8727</v>
      </c>
      <c r="CG319">
        <v>0</v>
      </c>
      <c r="CH319" t="s">
        <v>8729</v>
      </c>
      <c r="CI319" t="s">
        <v>13986</v>
      </c>
      <c r="CJ319" t="s">
        <v>8731</v>
      </c>
      <c r="CK319">
        <v>0</v>
      </c>
      <c r="CL319" t="s">
        <v>8732</v>
      </c>
      <c r="CN319" t="s">
        <v>8733</v>
      </c>
    </row>
    <row r="320" spans="1:92" ht="15.75" customHeight="1" x14ac:dyDescent="0.3">
      <c r="A320" s="5">
        <f>COUNTIFS(Entradas!$A$2:$A$3372,L320,Entradas!$AD$2:$AD$3372,"noticias")</f>
        <v>0</v>
      </c>
      <c r="B320" s="5">
        <f>COUNTIFS(Entradas!$A$2:$A$3372,L320,Entradas!$AD$2:$AD$3372,"materiales")</f>
        <v>0</v>
      </c>
      <c r="C320" s="5">
        <f>COUNTIFS(Entradas!$A$2:$A$3372,L320,Entradas!$AD$2:$AD$3372,"agenda")</f>
        <v>5</v>
      </c>
      <c r="D320" s="5">
        <f>COUNTIFS(Entradas!$A$2:$A$3372,L320,Entradas!$AD$2:$AD$3372,"agenda",Entradas!$P$2:$P$3372,"completado")</f>
        <v>5</v>
      </c>
      <c r="E320" s="5">
        <f>COUNTIFS(Entradas!$A$2:$A$3372,L320,Entradas!$AD$2:$AD$3372,"agenda",Entradas!$F$2:$F$3372,"interna")</f>
        <v>5</v>
      </c>
      <c r="F320" s="5">
        <f>COUNTIFS(Entradas!$A$2:$A$3372,L320,Entradas!$AD$2:$AD$3372,"agenda",Entradas!$F$2:$F$3372,"abierta a la comunidad")</f>
        <v>0</v>
      </c>
      <c r="G320" s="5">
        <f>COUNTIFS(Entradas!$A$2:$A$3372,L320,Entradas!$AD$2:$AD$3372,"agenda",Entradas!$E$2:$E$3372,"1")</f>
        <v>5</v>
      </c>
      <c r="H320" s="5">
        <f>COUNTIFS(Entradas!$A$2:$A$3372,L320,Entradas!$AD$2:$AD$3372,"agenda",Entradas!$E$2:$E$3372,"2")</f>
        <v>0</v>
      </c>
      <c r="I320" s="5">
        <f>COUNTIFS(Entradas!$A$2:$A$3372,L320,Entradas!$AD$2:$AD$3372,"agenda",Entradas!$E$2:$E$3372,"3")</f>
        <v>0</v>
      </c>
      <c r="J320" s="5">
        <f>COUNTIFS(Entradas!$A$2:$A$3372,L320,Entradas!$AD$2:$AD$3372,"agenda",Entradas!$E$2:$E$3372,"4")</f>
        <v>0</v>
      </c>
      <c r="L320">
        <v>1337</v>
      </c>
      <c r="M320" t="s">
        <v>14274</v>
      </c>
      <c r="N320" t="s">
        <v>14275</v>
      </c>
      <c r="O320" t="s">
        <v>14276</v>
      </c>
      <c r="P320" s="6">
        <v>42513.628738425927</v>
      </c>
      <c r="Q320">
        <v>0</v>
      </c>
      <c r="R320" t="s">
        <v>14274</v>
      </c>
      <c r="S320" t="s">
        <v>14274</v>
      </c>
      <c r="W320" t="s">
        <v>8703</v>
      </c>
      <c r="X320" t="s">
        <v>8704</v>
      </c>
      <c r="Y320" t="s">
        <v>8705</v>
      </c>
      <c r="Z320">
        <v>0</v>
      </c>
      <c r="AA320" t="s">
        <v>8703</v>
      </c>
      <c r="AB320" t="s">
        <v>8706</v>
      </c>
      <c r="AC320">
        <v>0</v>
      </c>
      <c r="AF320" t="s">
        <v>14277</v>
      </c>
      <c r="AG320" t="s">
        <v>8707</v>
      </c>
      <c r="AH320" t="s">
        <v>14278</v>
      </c>
      <c r="AI320" t="s">
        <v>14279</v>
      </c>
      <c r="AU320" t="s">
        <v>8397</v>
      </c>
      <c r="AV320" t="s">
        <v>8709</v>
      </c>
      <c r="AX320">
        <v>13</v>
      </c>
      <c r="AY320" t="s">
        <v>8710</v>
      </c>
      <c r="BB320" t="s">
        <v>8907</v>
      </c>
      <c r="BC320" t="s">
        <v>8712</v>
      </c>
      <c r="BD320" t="s">
        <v>9122</v>
      </c>
      <c r="BE320" t="s">
        <v>8714</v>
      </c>
      <c r="BF320" t="s">
        <v>8715</v>
      </c>
      <c r="BG320">
        <v>1</v>
      </c>
      <c r="BH320" t="s">
        <v>8716</v>
      </c>
      <c r="BI320">
        <v>0</v>
      </c>
      <c r="BJ320" t="s">
        <v>8717</v>
      </c>
      <c r="BK320">
        <v>0</v>
      </c>
      <c r="BM320" t="s">
        <v>8719</v>
      </c>
      <c r="BV320" t="s">
        <v>14280</v>
      </c>
      <c r="BW320" t="s">
        <v>8721</v>
      </c>
      <c r="BX320" t="s">
        <v>8823</v>
      </c>
      <c r="BY320" t="s">
        <v>8723</v>
      </c>
      <c r="BZ320" t="s">
        <v>8724</v>
      </c>
      <c r="CB320" t="s">
        <v>8725</v>
      </c>
      <c r="CC320">
        <v>27426878</v>
      </c>
      <c r="CD320" t="s">
        <v>8726</v>
      </c>
      <c r="CE320" t="s">
        <v>14281</v>
      </c>
      <c r="CF320" t="s">
        <v>8727</v>
      </c>
      <c r="CG320" t="s">
        <v>8899</v>
      </c>
      <c r="CH320" t="s">
        <v>8729</v>
      </c>
      <c r="CI320" t="s">
        <v>14282</v>
      </c>
      <c r="CJ320" t="s">
        <v>8731</v>
      </c>
      <c r="CK320">
        <v>0</v>
      </c>
      <c r="CL320" t="s">
        <v>8732</v>
      </c>
      <c r="CN320" t="s">
        <v>8733</v>
      </c>
    </row>
    <row r="321" spans="1:92" ht="15.75" customHeight="1" x14ac:dyDescent="0.3">
      <c r="A321" s="5">
        <f>COUNTIFS(Entradas!$A$2:$A$3372,L321,Entradas!$AD$2:$AD$3372,"noticias")</f>
        <v>0</v>
      </c>
      <c r="B321" s="5">
        <f>COUNTIFS(Entradas!$A$2:$A$3372,L321,Entradas!$AD$2:$AD$3372,"materiales")</f>
        <v>0</v>
      </c>
      <c r="C321" s="5">
        <f>COUNTIFS(Entradas!$A$2:$A$3372,L321,Entradas!$AD$2:$AD$3372,"agenda")</f>
        <v>0</v>
      </c>
      <c r="D321" s="5">
        <f>COUNTIFS(Entradas!$A$2:$A$3372,L321,Entradas!$AD$2:$AD$3372,"agenda",Entradas!$P$2:$P$3372,"completado")</f>
        <v>0</v>
      </c>
      <c r="E321" s="5">
        <f>COUNTIFS(Entradas!$A$2:$A$3372,L321,Entradas!$AD$2:$AD$3372,"agenda",Entradas!$F$2:$F$3372,"interna")</f>
        <v>0</v>
      </c>
      <c r="F321" s="5">
        <f>COUNTIFS(Entradas!$A$2:$A$3372,L321,Entradas!$AD$2:$AD$3372,"agenda",Entradas!$F$2:$F$3372,"abierta a la comunidad")</f>
        <v>0</v>
      </c>
      <c r="G321" s="5">
        <f>COUNTIFS(Entradas!$A$2:$A$3372,L321,Entradas!$AD$2:$AD$3372,"agenda",Entradas!$E$2:$E$3372,"1")</f>
        <v>0</v>
      </c>
      <c r="H321" s="5">
        <f>COUNTIFS(Entradas!$A$2:$A$3372,L321,Entradas!$AD$2:$AD$3372,"agenda",Entradas!$E$2:$E$3372,"2")</f>
        <v>0</v>
      </c>
      <c r="I321" s="5">
        <f>COUNTIFS(Entradas!$A$2:$A$3372,L321,Entradas!$AD$2:$AD$3372,"agenda",Entradas!$E$2:$E$3372,"3")</f>
        <v>0</v>
      </c>
      <c r="J321" s="5">
        <f>COUNTIFS(Entradas!$A$2:$A$3372,L321,Entradas!$AD$2:$AD$3372,"agenda",Entradas!$E$2:$E$3372,"4")</f>
        <v>0</v>
      </c>
      <c r="L321">
        <v>743</v>
      </c>
      <c r="M321" t="s">
        <v>14303</v>
      </c>
      <c r="N321" t="s">
        <v>14303</v>
      </c>
      <c r="O321" t="s">
        <v>14304</v>
      </c>
      <c r="P321" s="6">
        <v>42492.519293981481</v>
      </c>
      <c r="Q321">
        <v>0</v>
      </c>
      <c r="R321" t="s">
        <v>14303</v>
      </c>
      <c r="S321" t="s">
        <v>14303</v>
      </c>
      <c r="W321" t="s">
        <v>8703</v>
      </c>
      <c r="X321" t="s">
        <v>8704</v>
      </c>
      <c r="Y321" t="s">
        <v>8705</v>
      </c>
      <c r="Z321">
        <v>0</v>
      </c>
      <c r="AA321" t="s">
        <v>8703</v>
      </c>
      <c r="AB321" t="s">
        <v>8706</v>
      </c>
      <c r="AC321">
        <v>0</v>
      </c>
      <c r="AF321" t="s">
        <v>14305</v>
      </c>
      <c r="AG321" t="s">
        <v>8707</v>
      </c>
      <c r="AH321" t="s">
        <v>12754</v>
      </c>
      <c r="AO321" t="s">
        <v>14306</v>
      </c>
      <c r="AU321" t="s">
        <v>458</v>
      </c>
      <c r="AV321" t="s">
        <v>8709</v>
      </c>
      <c r="AX321">
        <v>13</v>
      </c>
      <c r="AY321" t="s">
        <v>8710</v>
      </c>
      <c r="BB321" t="s">
        <v>8907</v>
      </c>
      <c r="BC321" t="s">
        <v>8712</v>
      </c>
      <c r="BD321" t="s">
        <v>8875</v>
      </c>
      <c r="BE321" t="s">
        <v>8714</v>
      </c>
      <c r="BF321" t="s">
        <v>8715</v>
      </c>
      <c r="BG321">
        <v>0</v>
      </c>
      <c r="BH321" t="s">
        <v>8716</v>
      </c>
      <c r="BI321">
        <v>1</v>
      </c>
      <c r="BJ321" t="s">
        <v>8717</v>
      </c>
      <c r="BK321">
        <v>1</v>
      </c>
      <c r="BL321" s="2" t="s">
        <v>14307</v>
      </c>
      <c r="BM321" t="s">
        <v>8719</v>
      </c>
      <c r="BW321" t="s">
        <v>8721</v>
      </c>
      <c r="BX321" t="s">
        <v>8823</v>
      </c>
      <c r="BY321" t="s">
        <v>8723</v>
      </c>
      <c r="BZ321" t="s">
        <v>8724</v>
      </c>
      <c r="CA321" t="s">
        <v>12758</v>
      </c>
      <c r="CB321" t="s">
        <v>8725</v>
      </c>
      <c r="CC321" t="s">
        <v>14308</v>
      </c>
      <c r="CD321" t="s">
        <v>8726</v>
      </c>
      <c r="CE321" t="s">
        <v>14309</v>
      </c>
      <c r="CF321" t="s">
        <v>8727</v>
      </c>
      <c r="CG321" t="s">
        <v>8899</v>
      </c>
      <c r="CH321" t="s">
        <v>8729</v>
      </c>
      <c r="CI321" t="s">
        <v>10871</v>
      </c>
      <c r="CJ321" t="s">
        <v>8731</v>
      </c>
      <c r="CK321" t="s">
        <v>342</v>
      </c>
      <c r="CL321" t="s">
        <v>8732</v>
      </c>
      <c r="CM321" t="s">
        <v>14310</v>
      </c>
      <c r="CN321" t="s">
        <v>8733</v>
      </c>
    </row>
    <row r="322" spans="1:92" ht="15.75" customHeight="1" x14ac:dyDescent="0.3">
      <c r="A322" s="5">
        <f>COUNTIFS(Entradas!$A$2:$A$3372,L322,Entradas!$AD$2:$AD$3372,"noticias")</f>
        <v>6</v>
      </c>
      <c r="B322" s="5">
        <f>COUNTIFS(Entradas!$A$2:$A$3372,L322,Entradas!$AD$2:$AD$3372,"materiales")</f>
        <v>0</v>
      </c>
      <c r="C322" s="5">
        <f>COUNTIFS(Entradas!$A$2:$A$3372,L322,Entradas!$AD$2:$AD$3372,"agenda")</f>
        <v>4</v>
      </c>
      <c r="D322" s="5">
        <f>COUNTIFS(Entradas!$A$2:$A$3372,L322,Entradas!$AD$2:$AD$3372,"agenda",Entradas!$P$2:$P$3372,"completado")</f>
        <v>4</v>
      </c>
      <c r="E322" s="5">
        <f>COUNTIFS(Entradas!$A$2:$A$3372,L322,Entradas!$AD$2:$AD$3372,"agenda",Entradas!$F$2:$F$3372,"interna")</f>
        <v>3</v>
      </c>
      <c r="F322" s="5">
        <f>COUNTIFS(Entradas!$A$2:$A$3372,L322,Entradas!$AD$2:$AD$3372,"agenda",Entradas!$F$2:$F$3372,"abierta a la comunidad")</f>
        <v>1</v>
      </c>
      <c r="G322" s="5">
        <f>COUNTIFS(Entradas!$A$2:$A$3372,L322,Entradas!$AD$2:$AD$3372,"agenda",Entradas!$E$2:$E$3372,"1")</f>
        <v>0</v>
      </c>
      <c r="H322" s="5">
        <f>COUNTIFS(Entradas!$A$2:$A$3372,L322,Entradas!$AD$2:$AD$3372,"agenda",Entradas!$E$2:$E$3372,"2")</f>
        <v>1</v>
      </c>
      <c r="I322" s="5">
        <f>COUNTIFS(Entradas!$A$2:$A$3372,L322,Entradas!$AD$2:$AD$3372,"agenda",Entradas!$E$2:$E$3372,"3")</f>
        <v>1</v>
      </c>
      <c r="J322" s="5">
        <f>COUNTIFS(Entradas!$A$2:$A$3372,L322,Entradas!$AD$2:$AD$3372,"agenda",Entradas!$E$2:$E$3372,"4")</f>
        <v>2</v>
      </c>
      <c r="L322">
        <v>751</v>
      </c>
      <c r="M322" t="s">
        <v>14359</v>
      </c>
      <c r="N322" t="s">
        <v>14360</v>
      </c>
      <c r="O322" t="s">
        <v>14361</v>
      </c>
      <c r="P322" s="6">
        <v>42492.620844907404</v>
      </c>
      <c r="Q322">
        <v>0</v>
      </c>
      <c r="R322" t="s">
        <v>14359</v>
      </c>
      <c r="S322" t="s">
        <v>14359</v>
      </c>
      <c r="W322" t="s">
        <v>8703</v>
      </c>
      <c r="X322" t="s">
        <v>8704</v>
      </c>
      <c r="Y322" t="s">
        <v>8705</v>
      </c>
      <c r="Z322">
        <v>0</v>
      </c>
      <c r="AA322" t="s">
        <v>8703</v>
      </c>
      <c r="AB322" t="s">
        <v>8706</v>
      </c>
      <c r="AC322">
        <v>0</v>
      </c>
      <c r="AF322" t="s">
        <v>2592</v>
      </c>
      <c r="AG322" t="s">
        <v>8707</v>
      </c>
      <c r="AH322" t="s">
        <v>14362</v>
      </c>
      <c r="AO322" t="s">
        <v>14363</v>
      </c>
      <c r="AU322" t="s">
        <v>2594</v>
      </c>
      <c r="AV322" t="s">
        <v>8709</v>
      </c>
      <c r="AX322">
        <v>13</v>
      </c>
      <c r="AY322" t="s">
        <v>8710</v>
      </c>
      <c r="BB322" t="s">
        <v>14364</v>
      </c>
      <c r="BC322" t="s">
        <v>8712</v>
      </c>
      <c r="BD322" t="s">
        <v>8875</v>
      </c>
      <c r="BE322" t="s">
        <v>8714</v>
      </c>
      <c r="BF322" t="s">
        <v>8715</v>
      </c>
      <c r="BG322">
        <v>1</v>
      </c>
      <c r="BH322" t="s">
        <v>8716</v>
      </c>
      <c r="BI322">
        <v>1</v>
      </c>
      <c r="BJ322" t="s">
        <v>8717</v>
      </c>
      <c r="BK322">
        <v>1</v>
      </c>
      <c r="BL322" t="s">
        <v>14365</v>
      </c>
      <c r="BM322" t="s">
        <v>8719</v>
      </c>
      <c r="BV322">
        <v>26045</v>
      </c>
      <c r="BW322" t="s">
        <v>8721</v>
      </c>
      <c r="BX322" t="s">
        <v>8823</v>
      </c>
      <c r="BY322" t="s">
        <v>8723</v>
      </c>
      <c r="BZ322" t="s">
        <v>8724</v>
      </c>
      <c r="CA322" t="s">
        <v>14366</v>
      </c>
      <c r="CB322" t="s">
        <v>8725</v>
      </c>
      <c r="CC322" t="s">
        <v>14367</v>
      </c>
      <c r="CD322" t="s">
        <v>8726</v>
      </c>
      <c r="CE322" t="s">
        <v>2595</v>
      </c>
      <c r="CF322" t="s">
        <v>8727</v>
      </c>
      <c r="CG322" t="s">
        <v>8825</v>
      </c>
      <c r="CH322" t="s">
        <v>8729</v>
      </c>
      <c r="CI322" t="s">
        <v>10852</v>
      </c>
      <c r="CJ322" t="s">
        <v>8731</v>
      </c>
      <c r="CK322" t="s">
        <v>5497</v>
      </c>
      <c r="CL322" t="s">
        <v>8732</v>
      </c>
      <c r="CN322" t="s">
        <v>8733</v>
      </c>
    </row>
    <row r="323" spans="1:92" ht="15.75" customHeight="1" x14ac:dyDescent="0.3">
      <c r="A323" s="5">
        <f>COUNTIFS(Entradas!$A$2:$A$3372,L323,Entradas!$AD$2:$AD$3372,"noticias")</f>
        <v>0</v>
      </c>
      <c r="B323" s="5">
        <f>COUNTIFS(Entradas!$A$2:$A$3372,L323,Entradas!$AD$2:$AD$3372,"materiales")</f>
        <v>0</v>
      </c>
      <c r="C323" s="5">
        <f>COUNTIFS(Entradas!$A$2:$A$3372,L323,Entradas!$AD$2:$AD$3372,"agenda")</f>
        <v>0</v>
      </c>
      <c r="D323" s="5">
        <f>COUNTIFS(Entradas!$A$2:$A$3372,L323,Entradas!$AD$2:$AD$3372,"agenda",Entradas!$P$2:$P$3372,"completado")</f>
        <v>0</v>
      </c>
      <c r="E323" s="5">
        <f>COUNTIFS(Entradas!$A$2:$A$3372,L323,Entradas!$AD$2:$AD$3372,"agenda",Entradas!$F$2:$F$3372,"interna")</f>
        <v>0</v>
      </c>
      <c r="F323" s="5">
        <f>COUNTIFS(Entradas!$A$2:$A$3372,L323,Entradas!$AD$2:$AD$3372,"agenda",Entradas!$F$2:$F$3372,"abierta a la comunidad")</f>
        <v>0</v>
      </c>
      <c r="G323" s="5">
        <f>COUNTIFS(Entradas!$A$2:$A$3372,L323,Entradas!$AD$2:$AD$3372,"agenda",Entradas!$E$2:$E$3372,"1")</f>
        <v>0</v>
      </c>
      <c r="H323" s="5">
        <f>COUNTIFS(Entradas!$A$2:$A$3372,L323,Entradas!$AD$2:$AD$3372,"agenda",Entradas!$E$2:$E$3372,"2")</f>
        <v>0</v>
      </c>
      <c r="I323" s="5">
        <f>COUNTIFS(Entradas!$A$2:$A$3372,L323,Entradas!$AD$2:$AD$3372,"agenda",Entradas!$E$2:$E$3372,"3")</f>
        <v>0</v>
      </c>
      <c r="J323" s="5">
        <f>COUNTIFS(Entradas!$A$2:$A$3372,L323,Entradas!$AD$2:$AD$3372,"agenda",Entradas!$E$2:$E$3372,"4")</f>
        <v>0</v>
      </c>
      <c r="L323">
        <v>343</v>
      </c>
      <c r="M323" t="s">
        <v>14450</v>
      </c>
      <c r="N323" t="s">
        <v>14451</v>
      </c>
      <c r="O323" t="s">
        <v>14452</v>
      </c>
      <c r="P323" s="6">
        <v>42468.784548611111</v>
      </c>
      <c r="Q323">
        <v>0</v>
      </c>
      <c r="R323" t="s">
        <v>14450</v>
      </c>
      <c r="S323" t="s">
        <v>14450</v>
      </c>
      <c r="W323" t="s">
        <v>8703</v>
      </c>
      <c r="X323" t="s">
        <v>8704</v>
      </c>
      <c r="Y323" t="s">
        <v>8705</v>
      </c>
      <c r="Z323">
        <v>0</v>
      </c>
      <c r="AA323" t="s">
        <v>8703</v>
      </c>
      <c r="AB323" t="s">
        <v>8706</v>
      </c>
      <c r="AC323">
        <v>0</v>
      </c>
      <c r="AF323" t="s">
        <v>14453</v>
      </c>
      <c r="AG323" t="s">
        <v>8707</v>
      </c>
      <c r="AH323" t="s">
        <v>14454</v>
      </c>
      <c r="AO323" t="s">
        <v>14455</v>
      </c>
      <c r="AU323" t="s">
        <v>952</v>
      </c>
      <c r="AV323" t="s">
        <v>8709</v>
      </c>
      <c r="AX323">
        <v>13</v>
      </c>
      <c r="AY323" t="s">
        <v>8710</v>
      </c>
      <c r="BB323" t="s">
        <v>9037</v>
      </c>
      <c r="BC323" t="s">
        <v>8712</v>
      </c>
      <c r="BD323" t="s">
        <v>9055</v>
      </c>
      <c r="BE323" t="s">
        <v>8714</v>
      </c>
      <c r="BF323" t="s">
        <v>8715</v>
      </c>
      <c r="BG323">
        <v>0</v>
      </c>
      <c r="BH323" t="s">
        <v>8716</v>
      </c>
      <c r="BI323">
        <v>1</v>
      </c>
      <c r="BJ323" t="s">
        <v>8717</v>
      </c>
      <c r="BK323">
        <v>0</v>
      </c>
      <c r="BL323" s="2" t="s">
        <v>14456</v>
      </c>
      <c r="BM323" t="s">
        <v>8719</v>
      </c>
      <c r="BV323" t="s">
        <v>14457</v>
      </c>
      <c r="BW323" t="s">
        <v>8721</v>
      </c>
      <c r="BX323" t="s">
        <v>8823</v>
      </c>
      <c r="BY323" t="s">
        <v>8723</v>
      </c>
      <c r="BZ323" t="s">
        <v>8724</v>
      </c>
      <c r="CB323" t="s">
        <v>8725</v>
      </c>
      <c r="CC323">
        <v>227960340</v>
      </c>
      <c r="CD323" t="s">
        <v>8726</v>
      </c>
      <c r="CE323" t="s">
        <v>14458</v>
      </c>
      <c r="CF323" t="s">
        <v>8727</v>
      </c>
      <c r="CG323" t="s">
        <v>8825</v>
      </c>
      <c r="CH323" t="s">
        <v>8729</v>
      </c>
      <c r="CI323" t="s">
        <v>14459</v>
      </c>
      <c r="CJ323" t="s">
        <v>8731</v>
      </c>
      <c r="CK323" t="s">
        <v>9459</v>
      </c>
      <c r="CL323" t="s">
        <v>8732</v>
      </c>
      <c r="CM323" t="s">
        <v>14460</v>
      </c>
      <c r="CN323" t="s">
        <v>8733</v>
      </c>
    </row>
    <row r="324" spans="1:92" ht="15.75" customHeight="1" x14ac:dyDescent="0.3">
      <c r="A324" s="5">
        <f>COUNTIFS(Entradas!$A$2:$A$3372,L324,Entradas!$AD$2:$AD$3372,"noticias")</f>
        <v>0</v>
      </c>
      <c r="B324" s="5">
        <f>COUNTIFS(Entradas!$A$2:$A$3372,L324,Entradas!$AD$2:$AD$3372,"materiales")</f>
        <v>0</v>
      </c>
      <c r="C324" s="5">
        <f>COUNTIFS(Entradas!$A$2:$A$3372,L324,Entradas!$AD$2:$AD$3372,"agenda")</f>
        <v>0</v>
      </c>
      <c r="D324" s="5">
        <f>COUNTIFS(Entradas!$A$2:$A$3372,L324,Entradas!$AD$2:$AD$3372,"agenda",Entradas!$P$2:$P$3372,"completado")</f>
        <v>0</v>
      </c>
      <c r="E324" s="5">
        <f>COUNTIFS(Entradas!$A$2:$A$3372,L324,Entradas!$AD$2:$AD$3372,"agenda",Entradas!$F$2:$F$3372,"interna")</f>
        <v>0</v>
      </c>
      <c r="F324" s="5">
        <f>COUNTIFS(Entradas!$A$2:$A$3372,L324,Entradas!$AD$2:$AD$3372,"agenda",Entradas!$F$2:$F$3372,"abierta a la comunidad")</f>
        <v>0</v>
      </c>
      <c r="G324" s="5">
        <f>COUNTIFS(Entradas!$A$2:$A$3372,L324,Entradas!$AD$2:$AD$3372,"agenda",Entradas!$E$2:$E$3372,"1")</f>
        <v>0</v>
      </c>
      <c r="H324" s="5">
        <f>COUNTIFS(Entradas!$A$2:$A$3372,L324,Entradas!$AD$2:$AD$3372,"agenda",Entradas!$E$2:$E$3372,"2")</f>
        <v>0</v>
      </c>
      <c r="I324" s="5">
        <f>COUNTIFS(Entradas!$A$2:$A$3372,L324,Entradas!$AD$2:$AD$3372,"agenda",Entradas!$E$2:$E$3372,"3")</f>
        <v>0</v>
      </c>
      <c r="J324" s="5">
        <f>COUNTIFS(Entradas!$A$2:$A$3372,L324,Entradas!$AD$2:$AD$3372,"agenda",Entradas!$E$2:$E$3372,"4")</f>
        <v>0</v>
      </c>
      <c r="L324">
        <v>1093</v>
      </c>
      <c r="M324" t="s">
        <v>14481</v>
      </c>
      <c r="N324" t="s">
        <v>14482</v>
      </c>
      <c r="O324" t="s">
        <v>14483</v>
      </c>
      <c r="P324" s="6">
        <v>42507.130474537036</v>
      </c>
      <c r="Q324">
        <v>0</v>
      </c>
      <c r="R324" t="s">
        <v>14481</v>
      </c>
      <c r="S324" t="s">
        <v>14481</v>
      </c>
      <c r="W324" t="s">
        <v>8703</v>
      </c>
      <c r="X324" t="s">
        <v>8704</v>
      </c>
      <c r="Y324" t="s">
        <v>8705</v>
      </c>
      <c r="Z324">
        <v>0</v>
      </c>
      <c r="AA324" t="s">
        <v>8703</v>
      </c>
      <c r="AB324" t="s">
        <v>8706</v>
      </c>
      <c r="AC324">
        <v>0</v>
      </c>
      <c r="AF324" t="s">
        <v>14484</v>
      </c>
      <c r="AG324" t="s">
        <v>8707</v>
      </c>
      <c r="AH324" t="s">
        <v>14485</v>
      </c>
      <c r="AO324" t="s">
        <v>14486</v>
      </c>
      <c r="AU324" t="s">
        <v>132</v>
      </c>
      <c r="AV324" t="s">
        <v>8709</v>
      </c>
      <c r="AX324">
        <v>13</v>
      </c>
      <c r="AY324" t="s">
        <v>8710</v>
      </c>
      <c r="BB324" t="s">
        <v>14487</v>
      </c>
      <c r="BC324" t="s">
        <v>8712</v>
      </c>
      <c r="BD324" t="s">
        <v>8920</v>
      </c>
      <c r="BE324" t="s">
        <v>8714</v>
      </c>
      <c r="BF324" t="s">
        <v>8715</v>
      </c>
      <c r="BG324">
        <v>1</v>
      </c>
      <c r="BH324" t="s">
        <v>8716</v>
      </c>
      <c r="BI324">
        <v>1</v>
      </c>
      <c r="BJ324" t="s">
        <v>8717</v>
      </c>
      <c r="BK324">
        <v>1</v>
      </c>
      <c r="BL324" s="2" t="s">
        <v>14488</v>
      </c>
      <c r="BM324" t="s">
        <v>8719</v>
      </c>
      <c r="BV324" t="s">
        <v>14489</v>
      </c>
      <c r="BW324" t="s">
        <v>8721</v>
      </c>
      <c r="BX324" t="s">
        <v>8823</v>
      </c>
      <c r="BY324" t="s">
        <v>8723</v>
      </c>
      <c r="BZ324" t="s">
        <v>8724</v>
      </c>
      <c r="CA324" t="s">
        <v>14490</v>
      </c>
      <c r="CB324" t="s">
        <v>8725</v>
      </c>
      <c r="CC324">
        <v>228425012</v>
      </c>
      <c r="CD324" t="s">
        <v>8726</v>
      </c>
      <c r="CE324" t="s">
        <v>14491</v>
      </c>
      <c r="CF324" t="s">
        <v>8727</v>
      </c>
      <c r="CG324" t="s">
        <v>8899</v>
      </c>
      <c r="CH324" t="s">
        <v>8729</v>
      </c>
      <c r="CI324" t="s">
        <v>14492</v>
      </c>
      <c r="CJ324" t="s">
        <v>8731</v>
      </c>
      <c r="CK324" t="s">
        <v>8786</v>
      </c>
      <c r="CL324" t="s">
        <v>8732</v>
      </c>
      <c r="CM324" t="s">
        <v>14493</v>
      </c>
      <c r="CN324" t="s">
        <v>8733</v>
      </c>
    </row>
    <row r="325" spans="1:92" ht="15.75" customHeight="1" x14ac:dyDescent="0.3">
      <c r="A325" s="5">
        <f>COUNTIFS(Entradas!$A$2:$A$3372,L325,Entradas!$AD$2:$AD$3372,"noticias")</f>
        <v>0</v>
      </c>
      <c r="B325" s="5">
        <f>COUNTIFS(Entradas!$A$2:$A$3372,L325,Entradas!$AD$2:$AD$3372,"materiales")</f>
        <v>0</v>
      </c>
      <c r="C325" s="5">
        <f>COUNTIFS(Entradas!$A$2:$A$3372,L325,Entradas!$AD$2:$AD$3372,"agenda")</f>
        <v>0</v>
      </c>
      <c r="D325" s="5">
        <f>COUNTIFS(Entradas!$A$2:$A$3372,L325,Entradas!$AD$2:$AD$3372,"agenda",Entradas!$P$2:$P$3372,"completado")</f>
        <v>0</v>
      </c>
      <c r="E325" s="5">
        <f>COUNTIFS(Entradas!$A$2:$A$3372,L325,Entradas!$AD$2:$AD$3372,"agenda",Entradas!$F$2:$F$3372,"interna")</f>
        <v>0</v>
      </c>
      <c r="F325" s="5">
        <f>COUNTIFS(Entradas!$A$2:$A$3372,L325,Entradas!$AD$2:$AD$3372,"agenda",Entradas!$F$2:$F$3372,"abierta a la comunidad")</f>
        <v>0</v>
      </c>
      <c r="G325" s="5">
        <f>COUNTIFS(Entradas!$A$2:$A$3372,L325,Entradas!$AD$2:$AD$3372,"agenda",Entradas!$E$2:$E$3372,"1")</f>
        <v>0</v>
      </c>
      <c r="H325" s="5">
        <f>COUNTIFS(Entradas!$A$2:$A$3372,L325,Entradas!$AD$2:$AD$3372,"agenda",Entradas!$E$2:$E$3372,"2")</f>
        <v>0</v>
      </c>
      <c r="I325" s="5">
        <f>COUNTIFS(Entradas!$A$2:$A$3372,L325,Entradas!$AD$2:$AD$3372,"agenda",Entradas!$E$2:$E$3372,"3")</f>
        <v>0</v>
      </c>
      <c r="J325" s="5">
        <f>COUNTIFS(Entradas!$A$2:$A$3372,L325,Entradas!$AD$2:$AD$3372,"agenda",Entradas!$E$2:$E$3372,"4")</f>
        <v>0</v>
      </c>
      <c r="L325">
        <v>1075</v>
      </c>
      <c r="M325" t="s">
        <v>14594</v>
      </c>
      <c r="N325" t="s">
        <v>14595</v>
      </c>
      <c r="O325" t="s">
        <v>14596</v>
      </c>
      <c r="P325" s="6">
        <v>42506.840081018519</v>
      </c>
      <c r="Q325">
        <v>0</v>
      </c>
      <c r="R325" t="s">
        <v>14594</v>
      </c>
      <c r="S325" t="s">
        <v>14594</v>
      </c>
      <c r="W325" t="s">
        <v>8703</v>
      </c>
      <c r="X325" t="s">
        <v>8704</v>
      </c>
      <c r="Y325" t="s">
        <v>8705</v>
      </c>
      <c r="Z325">
        <v>0</v>
      </c>
      <c r="AA325" t="s">
        <v>8703</v>
      </c>
      <c r="AB325" t="s">
        <v>8706</v>
      </c>
      <c r="AC325">
        <v>0</v>
      </c>
      <c r="AF325" t="s">
        <v>14597</v>
      </c>
      <c r="AG325" t="s">
        <v>8707</v>
      </c>
      <c r="AH325" t="s">
        <v>14598</v>
      </c>
      <c r="AU325" t="s">
        <v>5764</v>
      </c>
      <c r="AV325" t="s">
        <v>8709</v>
      </c>
      <c r="AX325">
        <v>13</v>
      </c>
      <c r="AY325" t="s">
        <v>8710</v>
      </c>
      <c r="BB325" t="s">
        <v>14599</v>
      </c>
      <c r="BC325" t="s">
        <v>8712</v>
      </c>
      <c r="BD325" t="s">
        <v>9013</v>
      </c>
      <c r="BE325" t="s">
        <v>8714</v>
      </c>
      <c r="BF325" t="s">
        <v>8715</v>
      </c>
      <c r="BG325">
        <v>0</v>
      </c>
      <c r="BH325" t="s">
        <v>8716</v>
      </c>
      <c r="BI325">
        <v>0</v>
      </c>
      <c r="BJ325" t="s">
        <v>8717</v>
      </c>
      <c r="BK325">
        <v>1</v>
      </c>
      <c r="BM325" t="s">
        <v>8719</v>
      </c>
      <c r="BW325" t="s">
        <v>8721</v>
      </c>
      <c r="BX325" t="s">
        <v>8823</v>
      </c>
      <c r="BY325" t="s">
        <v>8723</v>
      </c>
      <c r="BZ325" t="s">
        <v>8724</v>
      </c>
      <c r="CB325" t="s">
        <v>8725</v>
      </c>
      <c r="CC325" s="9">
        <v>226699692</v>
      </c>
      <c r="CD325" t="s">
        <v>8726</v>
      </c>
      <c r="CE325">
        <v>964374678</v>
      </c>
      <c r="CF325" t="s">
        <v>8727</v>
      </c>
      <c r="CG325" t="s">
        <v>8786</v>
      </c>
      <c r="CH325" t="s">
        <v>8729</v>
      </c>
      <c r="CI325" t="s">
        <v>14600</v>
      </c>
      <c r="CJ325" t="s">
        <v>8731</v>
      </c>
      <c r="CK325">
        <v>0</v>
      </c>
      <c r="CL325" t="s">
        <v>8732</v>
      </c>
      <c r="CN325" t="s">
        <v>8733</v>
      </c>
    </row>
    <row r="326" spans="1:92" ht="15.75" customHeight="1" x14ac:dyDescent="0.3">
      <c r="A326" s="5">
        <f>COUNTIFS(Entradas!$A$2:$A$3372,L326,Entradas!$AD$2:$AD$3372,"noticias")</f>
        <v>1</v>
      </c>
      <c r="B326" s="5">
        <f>COUNTIFS(Entradas!$A$2:$A$3372,L326,Entradas!$AD$2:$AD$3372,"materiales")</f>
        <v>0</v>
      </c>
      <c r="C326" s="5">
        <f>COUNTIFS(Entradas!$A$2:$A$3372,L326,Entradas!$AD$2:$AD$3372,"agenda")</f>
        <v>5</v>
      </c>
      <c r="D326" s="5">
        <f>COUNTIFS(Entradas!$A$2:$A$3372,L326,Entradas!$AD$2:$AD$3372,"agenda",Entradas!$P$2:$P$3372,"completado")</f>
        <v>5</v>
      </c>
      <c r="E326" s="5">
        <f>COUNTIFS(Entradas!$A$2:$A$3372,L326,Entradas!$AD$2:$AD$3372,"agenda",Entradas!$F$2:$F$3372,"interna")</f>
        <v>5</v>
      </c>
      <c r="F326" s="5">
        <f>COUNTIFS(Entradas!$A$2:$A$3372,L326,Entradas!$AD$2:$AD$3372,"agenda",Entradas!$F$2:$F$3372,"abierta a la comunidad")</f>
        <v>0</v>
      </c>
      <c r="G326" s="5">
        <f>COUNTIFS(Entradas!$A$2:$A$3372,L326,Entradas!$AD$2:$AD$3372,"agenda",Entradas!$E$2:$E$3372,"1")</f>
        <v>0</v>
      </c>
      <c r="H326" s="5">
        <f>COUNTIFS(Entradas!$A$2:$A$3372,L326,Entradas!$AD$2:$AD$3372,"agenda",Entradas!$E$2:$E$3372,"2")</f>
        <v>5</v>
      </c>
      <c r="I326" s="5">
        <f>COUNTIFS(Entradas!$A$2:$A$3372,L326,Entradas!$AD$2:$AD$3372,"agenda",Entradas!$E$2:$E$3372,"3")</f>
        <v>0</v>
      </c>
      <c r="J326" s="5">
        <f>COUNTIFS(Entradas!$A$2:$A$3372,L326,Entradas!$AD$2:$AD$3372,"agenda",Entradas!$E$2:$E$3372,"4")</f>
        <v>0</v>
      </c>
      <c r="L326">
        <v>1491</v>
      </c>
      <c r="M326" t="s">
        <v>14692</v>
      </c>
      <c r="N326" t="s">
        <v>14693</v>
      </c>
      <c r="O326" t="s">
        <v>14694</v>
      </c>
      <c r="P326" s="6">
        <v>42527.082754629628</v>
      </c>
      <c r="Q326">
        <v>0</v>
      </c>
      <c r="R326" t="s">
        <v>14692</v>
      </c>
      <c r="S326" t="s">
        <v>14692</v>
      </c>
      <c r="W326" t="s">
        <v>8703</v>
      </c>
      <c r="X326" t="s">
        <v>8704</v>
      </c>
      <c r="Y326" t="s">
        <v>8705</v>
      </c>
      <c r="Z326">
        <v>0</v>
      </c>
      <c r="AA326" t="s">
        <v>8703</v>
      </c>
      <c r="AB326" t="s">
        <v>8706</v>
      </c>
      <c r="AC326">
        <v>0</v>
      </c>
      <c r="AF326" t="s">
        <v>7205</v>
      </c>
      <c r="AG326" t="s">
        <v>8707</v>
      </c>
      <c r="AH326" t="s">
        <v>7206</v>
      </c>
      <c r="AI326" t="s">
        <v>14695</v>
      </c>
      <c r="AO326" t="s">
        <v>14696</v>
      </c>
      <c r="AU326" t="s">
        <v>7207</v>
      </c>
      <c r="AV326" t="s">
        <v>8709</v>
      </c>
      <c r="AX326">
        <v>13</v>
      </c>
      <c r="AY326" t="s">
        <v>8710</v>
      </c>
      <c r="BB326" t="s">
        <v>11306</v>
      </c>
      <c r="BC326" t="s">
        <v>8712</v>
      </c>
      <c r="BD326" t="s">
        <v>9122</v>
      </c>
      <c r="BE326" t="s">
        <v>8714</v>
      </c>
      <c r="BF326" t="s">
        <v>8715</v>
      </c>
      <c r="BG326">
        <v>0</v>
      </c>
      <c r="BH326" t="s">
        <v>8716</v>
      </c>
      <c r="BI326">
        <v>0</v>
      </c>
      <c r="BJ326" t="s">
        <v>8717</v>
      </c>
      <c r="BK326">
        <v>1</v>
      </c>
      <c r="BL326" t="s">
        <v>14697</v>
      </c>
      <c r="BM326" t="s">
        <v>8719</v>
      </c>
      <c r="BV326" t="s">
        <v>14698</v>
      </c>
      <c r="BW326" t="s">
        <v>8721</v>
      </c>
      <c r="BX326" t="s">
        <v>8823</v>
      </c>
      <c r="BY326" t="s">
        <v>8723</v>
      </c>
      <c r="BZ326" t="s">
        <v>8724</v>
      </c>
      <c r="CB326" t="s">
        <v>8725</v>
      </c>
      <c r="CC326">
        <v>93970782</v>
      </c>
      <c r="CD326" t="s">
        <v>8726</v>
      </c>
      <c r="CE326" t="s">
        <v>14699</v>
      </c>
      <c r="CF326" t="s">
        <v>8727</v>
      </c>
      <c r="CG326" t="s">
        <v>8899</v>
      </c>
      <c r="CH326" t="s">
        <v>8729</v>
      </c>
      <c r="CI326" t="s">
        <v>14700</v>
      </c>
      <c r="CJ326" t="s">
        <v>8731</v>
      </c>
      <c r="CK326">
        <v>0</v>
      </c>
      <c r="CL326" t="s">
        <v>8732</v>
      </c>
      <c r="CN326" t="s">
        <v>8733</v>
      </c>
    </row>
    <row r="327" spans="1:92" ht="15.75" customHeight="1" x14ac:dyDescent="0.3">
      <c r="A327" s="5">
        <f>COUNTIFS(Entradas!$A$2:$A$3372,L327,Entradas!$AD$2:$AD$3372,"noticias")</f>
        <v>0</v>
      </c>
      <c r="B327" s="5">
        <f>COUNTIFS(Entradas!$A$2:$A$3372,L327,Entradas!$AD$2:$AD$3372,"materiales")</f>
        <v>0</v>
      </c>
      <c r="C327" s="5">
        <f>COUNTIFS(Entradas!$A$2:$A$3372,L327,Entradas!$AD$2:$AD$3372,"agenda")</f>
        <v>3</v>
      </c>
      <c r="D327" s="5">
        <f>COUNTIFS(Entradas!$A$2:$A$3372,L327,Entradas!$AD$2:$AD$3372,"agenda",Entradas!$P$2:$P$3372,"completado")</f>
        <v>0</v>
      </c>
      <c r="E327" s="5">
        <f>COUNTIFS(Entradas!$A$2:$A$3372,L327,Entradas!$AD$2:$AD$3372,"agenda",Entradas!$F$2:$F$3372,"interna")</f>
        <v>3</v>
      </c>
      <c r="F327" s="5">
        <f>COUNTIFS(Entradas!$A$2:$A$3372,L327,Entradas!$AD$2:$AD$3372,"agenda",Entradas!$F$2:$F$3372,"abierta a la comunidad")</f>
        <v>0</v>
      </c>
      <c r="G327" s="5">
        <f>COUNTIFS(Entradas!$A$2:$A$3372,L327,Entradas!$AD$2:$AD$3372,"agenda",Entradas!$E$2:$E$3372,"1")</f>
        <v>1</v>
      </c>
      <c r="H327" s="5">
        <f>COUNTIFS(Entradas!$A$2:$A$3372,L327,Entradas!$AD$2:$AD$3372,"agenda",Entradas!$E$2:$E$3372,"2")</f>
        <v>0</v>
      </c>
      <c r="I327" s="5">
        <f>COUNTIFS(Entradas!$A$2:$A$3372,L327,Entradas!$AD$2:$AD$3372,"agenda",Entradas!$E$2:$E$3372,"3")</f>
        <v>2</v>
      </c>
      <c r="J327" s="5">
        <f>COUNTIFS(Entradas!$A$2:$A$3372,L327,Entradas!$AD$2:$AD$3372,"agenda",Entradas!$E$2:$E$3372,"4")</f>
        <v>0</v>
      </c>
      <c r="L327">
        <v>480</v>
      </c>
      <c r="M327" t="s">
        <v>14701</v>
      </c>
      <c r="N327" t="s">
        <v>14702</v>
      </c>
      <c r="O327" t="s">
        <v>14703</v>
      </c>
      <c r="P327" s="6">
        <v>42475.657199074078</v>
      </c>
      <c r="Q327">
        <v>0</v>
      </c>
      <c r="R327" t="s">
        <v>14701</v>
      </c>
      <c r="S327" t="s">
        <v>14701</v>
      </c>
      <c r="W327" t="s">
        <v>8703</v>
      </c>
      <c r="X327" t="s">
        <v>8704</v>
      </c>
      <c r="Y327" t="s">
        <v>8705</v>
      </c>
      <c r="Z327">
        <v>0</v>
      </c>
      <c r="AA327" t="s">
        <v>8703</v>
      </c>
      <c r="AB327" t="s">
        <v>8706</v>
      </c>
      <c r="AC327">
        <v>0</v>
      </c>
      <c r="AF327" t="s">
        <v>14704</v>
      </c>
      <c r="AG327" t="s">
        <v>8707</v>
      </c>
      <c r="AH327" t="s">
        <v>14705</v>
      </c>
      <c r="AI327" t="s">
        <v>14706</v>
      </c>
      <c r="AU327" t="s">
        <v>88</v>
      </c>
      <c r="AV327" t="s">
        <v>8709</v>
      </c>
      <c r="AX327">
        <v>13</v>
      </c>
      <c r="AY327" t="s">
        <v>8710</v>
      </c>
      <c r="BB327" t="s">
        <v>8907</v>
      </c>
      <c r="BC327" t="s">
        <v>8712</v>
      </c>
      <c r="BD327" t="s">
        <v>9175</v>
      </c>
      <c r="BE327" t="s">
        <v>8714</v>
      </c>
      <c r="BF327" t="s">
        <v>8715</v>
      </c>
      <c r="BG327">
        <v>0</v>
      </c>
      <c r="BH327" t="s">
        <v>8716</v>
      </c>
      <c r="BI327">
        <v>1</v>
      </c>
      <c r="BJ327" t="s">
        <v>8717</v>
      </c>
      <c r="BK327">
        <v>1</v>
      </c>
      <c r="BL327" s="2" t="s">
        <v>14707</v>
      </c>
      <c r="BM327" t="s">
        <v>8719</v>
      </c>
      <c r="BV327">
        <v>10187</v>
      </c>
      <c r="BW327" t="s">
        <v>8721</v>
      </c>
      <c r="BX327" t="s">
        <v>8823</v>
      </c>
      <c r="BY327" t="s">
        <v>8723</v>
      </c>
      <c r="BZ327" t="s">
        <v>8724</v>
      </c>
      <c r="CA327" t="s">
        <v>14708</v>
      </c>
      <c r="CB327" t="s">
        <v>8725</v>
      </c>
      <c r="CC327">
        <v>226431919</v>
      </c>
      <c r="CD327" t="s">
        <v>8726</v>
      </c>
      <c r="CE327" t="s">
        <v>14701</v>
      </c>
      <c r="CF327" t="s">
        <v>8727</v>
      </c>
      <c r="CG327" t="s">
        <v>8774</v>
      </c>
      <c r="CH327" t="s">
        <v>8729</v>
      </c>
      <c r="CI327" t="s">
        <v>14709</v>
      </c>
      <c r="CJ327" t="s">
        <v>8731</v>
      </c>
      <c r="CK327" t="s">
        <v>1905</v>
      </c>
      <c r="CL327" t="s">
        <v>8732</v>
      </c>
      <c r="CM327" t="s">
        <v>14710</v>
      </c>
      <c r="CN327" t="s">
        <v>8733</v>
      </c>
    </row>
    <row r="328" spans="1:92" ht="15.75" customHeight="1" x14ac:dyDescent="0.3">
      <c r="A328" s="5">
        <f>COUNTIFS(Entradas!$A$2:$A$3372,L328,Entradas!$AD$2:$AD$3372,"noticias")</f>
        <v>0</v>
      </c>
      <c r="B328" s="5">
        <f>COUNTIFS(Entradas!$A$2:$A$3372,L328,Entradas!$AD$2:$AD$3372,"materiales")</f>
        <v>0</v>
      </c>
      <c r="C328" s="5">
        <f>COUNTIFS(Entradas!$A$2:$A$3372,L328,Entradas!$AD$2:$AD$3372,"agenda")</f>
        <v>0</v>
      </c>
      <c r="D328" s="5">
        <f>COUNTIFS(Entradas!$A$2:$A$3372,L328,Entradas!$AD$2:$AD$3372,"agenda",Entradas!$P$2:$P$3372,"completado")</f>
        <v>0</v>
      </c>
      <c r="E328" s="5">
        <f>COUNTIFS(Entradas!$A$2:$A$3372,L328,Entradas!$AD$2:$AD$3372,"agenda",Entradas!$F$2:$F$3372,"interna")</f>
        <v>0</v>
      </c>
      <c r="F328" s="5">
        <f>COUNTIFS(Entradas!$A$2:$A$3372,L328,Entradas!$AD$2:$AD$3372,"agenda",Entradas!$F$2:$F$3372,"abierta a la comunidad")</f>
        <v>0</v>
      </c>
      <c r="G328" s="5">
        <f>COUNTIFS(Entradas!$A$2:$A$3372,L328,Entradas!$AD$2:$AD$3372,"agenda",Entradas!$E$2:$E$3372,"1")</f>
        <v>0</v>
      </c>
      <c r="H328" s="5">
        <f>COUNTIFS(Entradas!$A$2:$A$3372,L328,Entradas!$AD$2:$AD$3372,"agenda",Entradas!$E$2:$E$3372,"2")</f>
        <v>0</v>
      </c>
      <c r="I328" s="5">
        <f>COUNTIFS(Entradas!$A$2:$A$3372,L328,Entradas!$AD$2:$AD$3372,"agenda",Entradas!$E$2:$E$3372,"3")</f>
        <v>0</v>
      </c>
      <c r="J328" s="5">
        <f>COUNTIFS(Entradas!$A$2:$A$3372,L328,Entradas!$AD$2:$AD$3372,"agenda",Entradas!$E$2:$E$3372,"4")</f>
        <v>0</v>
      </c>
      <c r="L328">
        <v>897</v>
      </c>
      <c r="M328" t="s">
        <v>14896</v>
      </c>
      <c r="N328" t="s">
        <v>14897</v>
      </c>
      <c r="O328" t="s">
        <v>14898</v>
      </c>
      <c r="P328" s="6">
        <v>42499.61</v>
      </c>
      <c r="Q328">
        <v>0</v>
      </c>
      <c r="R328" t="s">
        <v>14896</v>
      </c>
      <c r="S328" t="s">
        <v>14896</v>
      </c>
      <c r="W328" t="s">
        <v>8703</v>
      </c>
      <c r="X328" t="s">
        <v>8704</v>
      </c>
      <c r="Y328" t="s">
        <v>8705</v>
      </c>
      <c r="Z328">
        <v>0</v>
      </c>
      <c r="AA328" t="s">
        <v>8703</v>
      </c>
      <c r="AB328" t="s">
        <v>8706</v>
      </c>
      <c r="AC328">
        <v>0</v>
      </c>
      <c r="AF328" t="s">
        <v>14305</v>
      </c>
      <c r="AG328" t="s">
        <v>8707</v>
      </c>
      <c r="AH328" t="s">
        <v>12754</v>
      </c>
      <c r="AU328" t="s">
        <v>458</v>
      </c>
      <c r="AV328" t="s">
        <v>8709</v>
      </c>
      <c r="AX328">
        <v>13</v>
      </c>
      <c r="AY328" t="s">
        <v>8710</v>
      </c>
      <c r="BB328" t="s">
        <v>9701</v>
      </c>
      <c r="BC328" t="s">
        <v>8712</v>
      </c>
      <c r="BD328" t="s">
        <v>8713</v>
      </c>
      <c r="BE328" t="s">
        <v>8714</v>
      </c>
      <c r="BF328" t="s">
        <v>8715</v>
      </c>
      <c r="BG328">
        <v>0</v>
      </c>
      <c r="BH328" t="s">
        <v>8716</v>
      </c>
      <c r="BI328">
        <v>1</v>
      </c>
      <c r="BJ328" t="s">
        <v>8717</v>
      </c>
      <c r="BK328">
        <v>1</v>
      </c>
      <c r="BM328" t="s">
        <v>8719</v>
      </c>
      <c r="BW328" t="s">
        <v>8721</v>
      </c>
      <c r="BX328" t="s">
        <v>8823</v>
      </c>
      <c r="BY328" t="s">
        <v>8723</v>
      </c>
      <c r="BZ328" t="s">
        <v>8724</v>
      </c>
      <c r="CA328" t="s">
        <v>14899</v>
      </c>
      <c r="CB328" t="s">
        <v>8725</v>
      </c>
      <c r="CD328" t="s">
        <v>8726</v>
      </c>
      <c r="CF328" t="s">
        <v>8727</v>
      </c>
      <c r="CG328" t="s">
        <v>8825</v>
      </c>
      <c r="CH328" t="s">
        <v>8729</v>
      </c>
      <c r="CJ328" t="s">
        <v>8731</v>
      </c>
      <c r="CK328" t="s">
        <v>8786</v>
      </c>
      <c r="CL328" t="s">
        <v>8732</v>
      </c>
      <c r="CM328" t="s">
        <v>14900</v>
      </c>
      <c r="CN328" t="s">
        <v>8733</v>
      </c>
    </row>
    <row r="329" spans="1:92" ht="15.75" customHeight="1" x14ac:dyDescent="0.3">
      <c r="A329" s="5">
        <f>COUNTIFS(Entradas!$A$2:$A$3372,L329,Entradas!$AD$2:$AD$3372,"noticias")</f>
        <v>4</v>
      </c>
      <c r="B329" s="5">
        <f>COUNTIFS(Entradas!$A$2:$A$3372,L329,Entradas!$AD$2:$AD$3372,"materiales")</f>
        <v>8</v>
      </c>
      <c r="C329" s="5">
        <f>COUNTIFS(Entradas!$A$2:$A$3372,L329,Entradas!$AD$2:$AD$3372,"agenda")</f>
        <v>5</v>
      </c>
      <c r="D329" s="5">
        <f>COUNTIFS(Entradas!$A$2:$A$3372,L329,Entradas!$AD$2:$AD$3372,"agenda",Entradas!$P$2:$P$3372,"completado")</f>
        <v>4</v>
      </c>
      <c r="E329" s="5">
        <f>COUNTIFS(Entradas!$A$2:$A$3372,L329,Entradas!$AD$2:$AD$3372,"agenda",Entradas!$F$2:$F$3372,"interna")</f>
        <v>3</v>
      </c>
      <c r="F329" s="5">
        <f>COUNTIFS(Entradas!$A$2:$A$3372,L329,Entradas!$AD$2:$AD$3372,"agenda",Entradas!$F$2:$F$3372,"abierta a la comunidad")</f>
        <v>2</v>
      </c>
      <c r="G329" s="5">
        <f>COUNTIFS(Entradas!$A$2:$A$3372,L329,Entradas!$AD$2:$AD$3372,"agenda",Entradas!$E$2:$E$3372,"1")</f>
        <v>0</v>
      </c>
      <c r="H329" s="5">
        <f>COUNTIFS(Entradas!$A$2:$A$3372,L329,Entradas!$AD$2:$AD$3372,"agenda",Entradas!$E$2:$E$3372,"2")</f>
        <v>5</v>
      </c>
      <c r="I329" s="5">
        <f>COUNTIFS(Entradas!$A$2:$A$3372,L329,Entradas!$AD$2:$AD$3372,"agenda",Entradas!$E$2:$E$3372,"3")</f>
        <v>0</v>
      </c>
      <c r="J329" s="5">
        <f>COUNTIFS(Entradas!$A$2:$A$3372,L329,Entradas!$AD$2:$AD$3372,"agenda",Entradas!$E$2:$E$3372,"4")</f>
        <v>0</v>
      </c>
      <c r="L329">
        <v>239</v>
      </c>
      <c r="M329" t="s">
        <v>106</v>
      </c>
      <c r="N329" t="s">
        <v>14901</v>
      </c>
      <c r="O329" t="s">
        <v>123</v>
      </c>
      <c r="P329" s="6">
        <v>42461.547523148147</v>
      </c>
      <c r="Q329">
        <v>0</v>
      </c>
      <c r="R329" t="s">
        <v>106</v>
      </c>
      <c r="S329" t="s">
        <v>106</v>
      </c>
      <c r="W329" t="s">
        <v>8703</v>
      </c>
      <c r="X329" t="s">
        <v>8704</v>
      </c>
      <c r="Y329" t="s">
        <v>8705</v>
      </c>
      <c r="Z329">
        <v>0</v>
      </c>
      <c r="AA329" t="s">
        <v>8703</v>
      </c>
      <c r="AB329" t="s">
        <v>8706</v>
      </c>
      <c r="AC329">
        <v>0</v>
      </c>
      <c r="AF329" t="s">
        <v>103</v>
      </c>
      <c r="AG329" t="s">
        <v>8707</v>
      </c>
      <c r="AH329" t="s">
        <v>104</v>
      </c>
      <c r="AI329" t="s">
        <v>14902</v>
      </c>
      <c r="AU329" t="s">
        <v>105</v>
      </c>
      <c r="AV329" t="s">
        <v>8709</v>
      </c>
      <c r="AX329">
        <v>13</v>
      </c>
      <c r="AY329" t="s">
        <v>8710</v>
      </c>
      <c r="BB329" t="s">
        <v>12211</v>
      </c>
      <c r="BC329" t="s">
        <v>8712</v>
      </c>
      <c r="BD329" t="s">
        <v>9013</v>
      </c>
      <c r="BE329" t="s">
        <v>8714</v>
      </c>
      <c r="BF329" t="s">
        <v>8715</v>
      </c>
      <c r="BG329">
        <v>1</v>
      </c>
      <c r="BH329" t="s">
        <v>8716</v>
      </c>
      <c r="BI329">
        <v>1</v>
      </c>
      <c r="BJ329" t="s">
        <v>8717</v>
      </c>
      <c r="BK329">
        <v>1</v>
      </c>
      <c r="BL329" s="2" t="s">
        <v>14903</v>
      </c>
      <c r="BM329" t="s">
        <v>8719</v>
      </c>
      <c r="BV329" t="s">
        <v>14904</v>
      </c>
      <c r="BW329" t="s">
        <v>8721</v>
      </c>
      <c r="BX329" t="s">
        <v>8823</v>
      </c>
      <c r="BY329" t="s">
        <v>8723</v>
      </c>
      <c r="BZ329" t="s">
        <v>8724</v>
      </c>
      <c r="CA329" t="s">
        <v>14905</v>
      </c>
      <c r="CB329" t="s">
        <v>8725</v>
      </c>
      <c r="CC329">
        <v>8594131</v>
      </c>
      <c r="CD329" t="s">
        <v>8726</v>
      </c>
      <c r="CE329" t="s">
        <v>106</v>
      </c>
      <c r="CF329" t="s">
        <v>8727</v>
      </c>
      <c r="CG329" t="s">
        <v>8825</v>
      </c>
      <c r="CH329" t="s">
        <v>8729</v>
      </c>
      <c r="CI329" t="s">
        <v>14906</v>
      </c>
      <c r="CJ329" t="s">
        <v>8731</v>
      </c>
      <c r="CK329" t="s">
        <v>5497</v>
      </c>
      <c r="CL329" t="s">
        <v>8732</v>
      </c>
      <c r="CM329" t="s">
        <v>14907</v>
      </c>
      <c r="CN329" t="s">
        <v>8733</v>
      </c>
    </row>
    <row r="330" spans="1:92" ht="15.75" customHeight="1" x14ac:dyDescent="0.3">
      <c r="A330" s="5">
        <f>COUNTIFS(Entradas!$A$2:$A$3372,L330,Entradas!$AD$2:$AD$3372,"noticias")</f>
        <v>0</v>
      </c>
      <c r="B330" s="5">
        <f>COUNTIFS(Entradas!$A$2:$A$3372,L330,Entradas!$AD$2:$AD$3372,"materiales")</f>
        <v>0</v>
      </c>
      <c r="C330" s="5">
        <f>COUNTIFS(Entradas!$A$2:$A$3372,L330,Entradas!$AD$2:$AD$3372,"agenda")</f>
        <v>5</v>
      </c>
      <c r="D330" s="5">
        <f>COUNTIFS(Entradas!$A$2:$A$3372,L330,Entradas!$AD$2:$AD$3372,"agenda",Entradas!$P$2:$P$3372,"completado")</f>
        <v>5</v>
      </c>
      <c r="E330" s="5">
        <f>COUNTIFS(Entradas!$A$2:$A$3372,L330,Entradas!$AD$2:$AD$3372,"agenda",Entradas!$F$2:$F$3372,"interna")</f>
        <v>4</v>
      </c>
      <c r="F330" s="5">
        <f>COUNTIFS(Entradas!$A$2:$A$3372,L330,Entradas!$AD$2:$AD$3372,"agenda",Entradas!$F$2:$F$3372,"abierta a la comunidad")</f>
        <v>1</v>
      </c>
      <c r="G330" s="5">
        <f>COUNTIFS(Entradas!$A$2:$A$3372,L330,Entradas!$AD$2:$AD$3372,"agenda",Entradas!$E$2:$E$3372,"1")</f>
        <v>1</v>
      </c>
      <c r="H330" s="5">
        <f>COUNTIFS(Entradas!$A$2:$A$3372,L330,Entradas!$AD$2:$AD$3372,"agenda",Entradas!$E$2:$E$3372,"2")</f>
        <v>1</v>
      </c>
      <c r="I330" s="5">
        <f>COUNTIFS(Entradas!$A$2:$A$3372,L330,Entradas!$AD$2:$AD$3372,"agenda",Entradas!$E$2:$E$3372,"3")</f>
        <v>1</v>
      </c>
      <c r="J330" s="5">
        <f>COUNTIFS(Entradas!$A$2:$A$3372,L330,Entradas!$AD$2:$AD$3372,"agenda",Entradas!$E$2:$E$3372,"4")</f>
        <v>2</v>
      </c>
      <c r="L330">
        <v>394</v>
      </c>
      <c r="M330" t="s">
        <v>14932</v>
      </c>
      <c r="N330" t="s">
        <v>14933</v>
      </c>
      <c r="O330" t="s">
        <v>14934</v>
      </c>
      <c r="P330" s="6">
        <v>42472.468738425923</v>
      </c>
      <c r="Q330">
        <v>0</v>
      </c>
      <c r="R330" t="s">
        <v>14932</v>
      </c>
      <c r="S330" t="s">
        <v>14932</v>
      </c>
      <c r="W330" t="s">
        <v>8703</v>
      </c>
      <c r="X330" t="s">
        <v>8704</v>
      </c>
      <c r="Y330" t="s">
        <v>8705</v>
      </c>
      <c r="Z330">
        <v>0</v>
      </c>
      <c r="AA330" t="s">
        <v>8703</v>
      </c>
      <c r="AB330" t="s">
        <v>8706</v>
      </c>
      <c r="AC330">
        <v>0</v>
      </c>
      <c r="AF330" t="s">
        <v>14935</v>
      </c>
      <c r="AG330" t="s">
        <v>8707</v>
      </c>
      <c r="AH330" t="s">
        <v>14936</v>
      </c>
      <c r="AU330" t="s">
        <v>3932</v>
      </c>
      <c r="AV330" t="s">
        <v>8709</v>
      </c>
      <c r="AX330">
        <v>13</v>
      </c>
      <c r="AY330" t="s">
        <v>8710</v>
      </c>
      <c r="BB330" t="s">
        <v>8896</v>
      </c>
      <c r="BC330" t="s">
        <v>8712</v>
      </c>
      <c r="BD330" t="s">
        <v>8713</v>
      </c>
      <c r="BE330" t="s">
        <v>8714</v>
      </c>
      <c r="BF330" t="s">
        <v>8715</v>
      </c>
      <c r="BG330">
        <v>1</v>
      </c>
      <c r="BH330" t="s">
        <v>8716</v>
      </c>
      <c r="BI330">
        <v>1</v>
      </c>
      <c r="BJ330" t="s">
        <v>8717</v>
      </c>
      <c r="BK330">
        <v>1</v>
      </c>
      <c r="BL330" s="2" t="s">
        <v>14937</v>
      </c>
      <c r="BM330" t="s">
        <v>8719</v>
      </c>
      <c r="BV330">
        <v>10246</v>
      </c>
      <c r="BW330" t="s">
        <v>8721</v>
      </c>
      <c r="BX330" t="s">
        <v>8823</v>
      </c>
      <c r="BY330" t="s">
        <v>8723</v>
      </c>
      <c r="BZ330" t="s">
        <v>8724</v>
      </c>
      <c r="CB330" t="s">
        <v>8725</v>
      </c>
      <c r="CC330">
        <v>6038739</v>
      </c>
      <c r="CD330" t="s">
        <v>8726</v>
      </c>
      <c r="CE330" t="s">
        <v>14932</v>
      </c>
      <c r="CF330" t="s">
        <v>8727</v>
      </c>
      <c r="CG330" t="s">
        <v>8899</v>
      </c>
      <c r="CH330" t="s">
        <v>8729</v>
      </c>
      <c r="CI330" t="s">
        <v>8845</v>
      </c>
      <c r="CJ330" t="s">
        <v>8731</v>
      </c>
      <c r="CK330" t="s">
        <v>342</v>
      </c>
      <c r="CL330" t="s">
        <v>8732</v>
      </c>
      <c r="CM330" t="s">
        <v>14938</v>
      </c>
      <c r="CN330" t="s">
        <v>8733</v>
      </c>
    </row>
    <row r="331" spans="1:92" ht="15.75" customHeight="1" x14ac:dyDescent="0.3">
      <c r="A331" s="5">
        <f>COUNTIFS(Entradas!$A$2:$A$3372,L331,Entradas!$AD$2:$AD$3372,"noticias")</f>
        <v>0</v>
      </c>
      <c r="B331" s="5">
        <f>COUNTIFS(Entradas!$A$2:$A$3372,L331,Entradas!$AD$2:$AD$3372,"materiales")</f>
        <v>2</v>
      </c>
      <c r="C331" s="5">
        <f>COUNTIFS(Entradas!$A$2:$A$3372,L331,Entradas!$AD$2:$AD$3372,"agenda")</f>
        <v>4</v>
      </c>
      <c r="D331" s="5">
        <f>COUNTIFS(Entradas!$A$2:$A$3372,L331,Entradas!$AD$2:$AD$3372,"agenda",Entradas!$P$2:$P$3372,"completado")</f>
        <v>4</v>
      </c>
      <c r="E331" s="5">
        <f>COUNTIFS(Entradas!$A$2:$A$3372,L331,Entradas!$AD$2:$AD$3372,"agenda",Entradas!$F$2:$F$3372,"interna")</f>
        <v>4</v>
      </c>
      <c r="F331" s="5">
        <f>COUNTIFS(Entradas!$A$2:$A$3372,L331,Entradas!$AD$2:$AD$3372,"agenda",Entradas!$F$2:$F$3372,"abierta a la comunidad")</f>
        <v>0</v>
      </c>
      <c r="G331" s="5">
        <f>COUNTIFS(Entradas!$A$2:$A$3372,L331,Entradas!$AD$2:$AD$3372,"agenda",Entradas!$E$2:$E$3372,"1")</f>
        <v>1</v>
      </c>
      <c r="H331" s="5">
        <f>COUNTIFS(Entradas!$A$2:$A$3372,L331,Entradas!$AD$2:$AD$3372,"agenda",Entradas!$E$2:$E$3372,"2")</f>
        <v>2</v>
      </c>
      <c r="I331" s="5">
        <f>COUNTIFS(Entradas!$A$2:$A$3372,L331,Entradas!$AD$2:$AD$3372,"agenda",Entradas!$E$2:$E$3372,"3")</f>
        <v>1</v>
      </c>
      <c r="J331" s="5">
        <f>COUNTIFS(Entradas!$A$2:$A$3372,L331,Entradas!$AD$2:$AD$3372,"agenda",Entradas!$E$2:$E$3372,"4")</f>
        <v>0</v>
      </c>
      <c r="L331">
        <v>69</v>
      </c>
      <c r="M331" t="s">
        <v>15026</v>
      </c>
      <c r="N331" t="s">
        <v>15027</v>
      </c>
      <c r="O331" t="s">
        <v>15028</v>
      </c>
      <c r="P331" s="6">
        <v>42450.892129629632</v>
      </c>
      <c r="Q331">
        <v>0</v>
      </c>
      <c r="R331" t="s">
        <v>15026</v>
      </c>
      <c r="S331" t="s">
        <v>15026</v>
      </c>
      <c r="W331" t="s">
        <v>8703</v>
      </c>
      <c r="X331" t="s">
        <v>8704</v>
      </c>
      <c r="Y331" t="s">
        <v>8705</v>
      </c>
      <c r="Z331">
        <v>0</v>
      </c>
      <c r="AA331" t="s">
        <v>8703</v>
      </c>
      <c r="AB331" t="s">
        <v>8706</v>
      </c>
      <c r="AC331">
        <v>0</v>
      </c>
      <c r="AF331" t="s">
        <v>65</v>
      </c>
      <c r="AG331" t="s">
        <v>8707</v>
      </c>
      <c r="AH331" t="s">
        <v>15029</v>
      </c>
      <c r="AI331" t="s">
        <v>15030</v>
      </c>
      <c r="AO331" t="s">
        <v>15031</v>
      </c>
      <c r="AU331" t="s">
        <v>67</v>
      </c>
      <c r="AV331" t="s">
        <v>8709</v>
      </c>
      <c r="AX331">
        <v>13</v>
      </c>
      <c r="AY331" t="s">
        <v>8710</v>
      </c>
      <c r="BB331" t="s">
        <v>9344</v>
      </c>
      <c r="BC331" t="s">
        <v>8712</v>
      </c>
      <c r="BD331" t="s">
        <v>8920</v>
      </c>
      <c r="BE331" t="s">
        <v>8714</v>
      </c>
      <c r="BF331" t="s">
        <v>8715</v>
      </c>
      <c r="BG331">
        <v>0</v>
      </c>
      <c r="BH331" t="s">
        <v>8716</v>
      </c>
      <c r="BI331">
        <v>0</v>
      </c>
      <c r="BJ331" t="s">
        <v>8717</v>
      </c>
      <c r="BK331">
        <v>1</v>
      </c>
      <c r="BL331" t="s">
        <v>15032</v>
      </c>
      <c r="BM331" t="s">
        <v>8719</v>
      </c>
      <c r="BV331">
        <v>24400</v>
      </c>
      <c r="BW331" t="s">
        <v>8721</v>
      </c>
      <c r="BX331" t="s">
        <v>8823</v>
      </c>
      <c r="BY331" t="s">
        <v>8723</v>
      </c>
      <c r="BZ331" t="s">
        <v>8724</v>
      </c>
      <c r="CB331" t="s">
        <v>8725</v>
      </c>
      <c r="CC331">
        <v>225262075</v>
      </c>
      <c r="CD331" t="s">
        <v>8726</v>
      </c>
      <c r="CE331" t="s">
        <v>15033</v>
      </c>
      <c r="CF331" t="s">
        <v>8727</v>
      </c>
      <c r="CG331" t="s">
        <v>8825</v>
      </c>
      <c r="CH331" t="s">
        <v>8729</v>
      </c>
      <c r="CI331" t="s">
        <v>15034</v>
      </c>
      <c r="CJ331" t="s">
        <v>8731</v>
      </c>
      <c r="CK331" t="s">
        <v>5497</v>
      </c>
      <c r="CL331" t="s">
        <v>8732</v>
      </c>
      <c r="CM331" t="s">
        <v>15035</v>
      </c>
      <c r="CN331" t="s">
        <v>8733</v>
      </c>
    </row>
    <row r="332" spans="1:92" ht="15.75" customHeight="1" x14ac:dyDescent="0.3">
      <c r="A332" s="5">
        <f>COUNTIFS(Entradas!$A$2:$A$3372,L332,Entradas!$AD$2:$AD$3372,"noticias")</f>
        <v>0</v>
      </c>
      <c r="B332" s="5">
        <f>COUNTIFS(Entradas!$A$2:$A$3372,L332,Entradas!$AD$2:$AD$3372,"materiales")</f>
        <v>0</v>
      </c>
      <c r="C332" s="5">
        <f>COUNTIFS(Entradas!$A$2:$A$3372,L332,Entradas!$AD$2:$AD$3372,"agenda")</f>
        <v>0</v>
      </c>
      <c r="D332" s="5">
        <f>COUNTIFS(Entradas!$A$2:$A$3372,L332,Entradas!$AD$2:$AD$3372,"agenda",Entradas!$P$2:$P$3372,"completado")</f>
        <v>0</v>
      </c>
      <c r="E332" s="5">
        <f>COUNTIFS(Entradas!$A$2:$A$3372,L332,Entradas!$AD$2:$AD$3372,"agenda",Entradas!$F$2:$F$3372,"interna")</f>
        <v>0</v>
      </c>
      <c r="F332" s="5">
        <f>COUNTIFS(Entradas!$A$2:$A$3372,L332,Entradas!$AD$2:$AD$3372,"agenda",Entradas!$F$2:$F$3372,"abierta a la comunidad")</f>
        <v>0</v>
      </c>
      <c r="G332" s="5">
        <f>COUNTIFS(Entradas!$A$2:$A$3372,L332,Entradas!$AD$2:$AD$3372,"agenda",Entradas!$E$2:$E$3372,"1")</f>
        <v>0</v>
      </c>
      <c r="H332" s="5">
        <f>COUNTIFS(Entradas!$A$2:$A$3372,L332,Entradas!$AD$2:$AD$3372,"agenda",Entradas!$E$2:$E$3372,"2")</f>
        <v>0</v>
      </c>
      <c r="I332" s="5">
        <f>COUNTIFS(Entradas!$A$2:$A$3372,L332,Entradas!$AD$2:$AD$3372,"agenda",Entradas!$E$2:$E$3372,"3")</f>
        <v>0</v>
      </c>
      <c r="J332" s="5">
        <f>COUNTIFS(Entradas!$A$2:$A$3372,L332,Entradas!$AD$2:$AD$3372,"agenda",Entradas!$E$2:$E$3372,"4")</f>
        <v>0</v>
      </c>
      <c r="L332">
        <v>90</v>
      </c>
      <c r="M332" t="s">
        <v>15089</v>
      </c>
      <c r="N332" t="s">
        <v>15090</v>
      </c>
      <c r="O332" t="s">
        <v>15091</v>
      </c>
      <c r="P332" s="6">
        <v>42451.539120370369</v>
      </c>
      <c r="Q332">
        <v>0</v>
      </c>
      <c r="R332" t="s">
        <v>15089</v>
      </c>
      <c r="S332" t="s">
        <v>15089</v>
      </c>
      <c r="W332" t="s">
        <v>8703</v>
      </c>
      <c r="X332" t="s">
        <v>8704</v>
      </c>
      <c r="Y332" t="s">
        <v>8705</v>
      </c>
      <c r="Z332">
        <v>0</v>
      </c>
      <c r="AA332" t="s">
        <v>8703</v>
      </c>
      <c r="AB332" t="s">
        <v>8706</v>
      </c>
      <c r="AC332">
        <v>0</v>
      </c>
      <c r="AF332" t="s">
        <v>15092</v>
      </c>
      <c r="AG332" t="s">
        <v>8707</v>
      </c>
      <c r="AH332" t="s">
        <v>15093</v>
      </c>
      <c r="AI332" t="s">
        <v>15094</v>
      </c>
      <c r="AU332" t="s">
        <v>13176</v>
      </c>
      <c r="AV332" t="s">
        <v>8709</v>
      </c>
      <c r="AX332">
        <v>13</v>
      </c>
      <c r="AY332" t="s">
        <v>8710</v>
      </c>
      <c r="BB332" t="s">
        <v>10600</v>
      </c>
      <c r="BC332" t="s">
        <v>8712</v>
      </c>
      <c r="BD332" t="s">
        <v>8780</v>
      </c>
      <c r="BE332" t="s">
        <v>8714</v>
      </c>
      <c r="BF332" t="s">
        <v>8715</v>
      </c>
      <c r="BG332">
        <v>1</v>
      </c>
      <c r="BH332" t="s">
        <v>8716</v>
      </c>
      <c r="BI332">
        <v>1</v>
      </c>
      <c r="BJ332" t="s">
        <v>8717</v>
      </c>
      <c r="BK332">
        <v>1</v>
      </c>
      <c r="BL332" t="s">
        <v>15095</v>
      </c>
      <c r="BM332" t="s">
        <v>8719</v>
      </c>
      <c r="BV332" t="s">
        <v>15096</v>
      </c>
      <c r="BW332" t="s">
        <v>8721</v>
      </c>
      <c r="BX332" t="s">
        <v>8823</v>
      </c>
      <c r="BY332" t="s">
        <v>8723</v>
      </c>
      <c r="BZ332" t="s">
        <v>8724</v>
      </c>
      <c r="CA332" t="s">
        <v>15097</v>
      </c>
      <c r="CB332" t="s">
        <v>8725</v>
      </c>
      <c r="CC332">
        <v>228327104</v>
      </c>
      <c r="CD332" t="s">
        <v>8726</v>
      </c>
      <c r="CE332" t="s">
        <v>15089</v>
      </c>
      <c r="CF332" t="s">
        <v>8727</v>
      </c>
      <c r="CG332" t="s">
        <v>8728</v>
      </c>
      <c r="CH332" t="s">
        <v>8729</v>
      </c>
      <c r="CI332" t="s">
        <v>15098</v>
      </c>
      <c r="CJ332" t="s">
        <v>8731</v>
      </c>
      <c r="CK332" t="s">
        <v>342</v>
      </c>
      <c r="CL332" t="s">
        <v>8732</v>
      </c>
      <c r="CM332" t="s">
        <v>15099</v>
      </c>
      <c r="CN332" t="s">
        <v>8733</v>
      </c>
    </row>
    <row r="333" spans="1:92" ht="15.75" customHeight="1" x14ac:dyDescent="0.3">
      <c r="A333" s="5">
        <f>COUNTIFS(Entradas!$A$2:$A$3372,L333,Entradas!$AD$2:$AD$3372,"noticias")</f>
        <v>8</v>
      </c>
      <c r="B333" s="5">
        <f>COUNTIFS(Entradas!$A$2:$A$3372,L333,Entradas!$AD$2:$AD$3372,"materiales")</f>
        <v>2</v>
      </c>
      <c r="C333" s="5">
        <f>COUNTIFS(Entradas!$A$2:$A$3372,L333,Entradas!$AD$2:$AD$3372,"agenda")</f>
        <v>5</v>
      </c>
      <c r="D333" s="5">
        <f>COUNTIFS(Entradas!$A$2:$A$3372,L333,Entradas!$AD$2:$AD$3372,"agenda",Entradas!$P$2:$P$3372,"completado")</f>
        <v>5</v>
      </c>
      <c r="E333" s="5">
        <f>COUNTIFS(Entradas!$A$2:$A$3372,L333,Entradas!$AD$2:$AD$3372,"agenda",Entradas!$F$2:$F$3372,"interna")</f>
        <v>3</v>
      </c>
      <c r="F333" s="5">
        <f>COUNTIFS(Entradas!$A$2:$A$3372,L333,Entradas!$AD$2:$AD$3372,"agenda",Entradas!$F$2:$F$3372,"abierta a la comunidad")</f>
        <v>2</v>
      </c>
      <c r="G333" s="5">
        <f>COUNTIFS(Entradas!$A$2:$A$3372,L333,Entradas!$AD$2:$AD$3372,"agenda",Entradas!$E$2:$E$3372,"1")</f>
        <v>2</v>
      </c>
      <c r="H333" s="5">
        <f>COUNTIFS(Entradas!$A$2:$A$3372,L333,Entradas!$AD$2:$AD$3372,"agenda",Entradas!$E$2:$E$3372,"2")</f>
        <v>2</v>
      </c>
      <c r="I333" s="5">
        <f>COUNTIFS(Entradas!$A$2:$A$3372,L333,Entradas!$AD$2:$AD$3372,"agenda",Entradas!$E$2:$E$3372,"3")</f>
        <v>0</v>
      </c>
      <c r="J333" s="5">
        <f>COUNTIFS(Entradas!$A$2:$A$3372,L333,Entradas!$AD$2:$AD$3372,"agenda",Entradas!$E$2:$E$3372,"4")</f>
        <v>1</v>
      </c>
      <c r="L333">
        <v>964</v>
      </c>
      <c r="M333" t="s">
        <v>3348</v>
      </c>
      <c r="N333" t="s">
        <v>15148</v>
      </c>
      <c r="O333" t="s">
        <v>15149</v>
      </c>
      <c r="P333" s="6">
        <v>42501.805358796293</v>
      </c>
      <c r="Q333">
        <v>0</v>
      </c>
      <c r="R333" t="s">
        <v>3348</v>
      </c>
      <c r="S333" t="s">
        <v>3348</v>
      </c>
      <c r="W333" t="s">
        <v>8703</v>
      </c>
      <c r="X333" t="s">
        <v>8704</v>
      </c>
      <c r="Y333" t="s">
        <v>8705</v>
      </c>
      <c r="Z333">
        <v>0</v>
      </c>
      <c r="AA333" t="s">
        <v>8703</v>
      </c>
      <c r="AB333" t="s">
        <v>8706</v>
      </c>
      <c r="AC333">
        <v>0</v>
      </c>
      <c r="AF333" t="s">
        <v>3048</v>
      </c>
      <c r="AG333" t="s">
        <v>8707</v>
      </c>
      <c r="AH333" t="s">
        <v>15150</v>
      </c>
      <c r="AI333" t="s">
        <v>15151</v>
      </c>
      <c r="AO333" t="s">
        <v>15152</v>
      </c>
      <c r="AU333" t="s">
        <v>3050</v>
      </c>
      <c r="AV333" t="s">
        <v>8709</v>
      </c>
      <c r="AX333">
        <v>13</v>
      </c>
      <c r="AY333" t="s">
        <v>8710</v>
      </c>
      <c r="BB333" t="s">
        <v>12808</v>
      </c>
      <c r="BC333" t="s">
        <v>8712</v>
      </c>
      <c r="BD333" t="s">
        <v>9013</v>
      </c>
      <c r="BE333" t="s">
        <v>8714</v>
      </c>
      <c r="BF333" t="s">
        <v>8715</v>
      </c>
      <c r="BG333">
        <v>0</v>
      </c>
      <c r="BH333" t="s">
        <v>8716</v>
      </c>
      <c r="BI333">
        <v>1</v>
      </c>
      <c r="BJ333" t="s">
        <v>8717</v>
      </c>
      <c r="BK333">
        <v>0</v>
      </c>
      <c r="BL333" t="s">
        <v>15153</v>
      </c>
      <c r="BM333" t="s">
        <v>8719</v>
      </c>
      <c r="BV333" t="s">
        <v>15154</v>
      </c>
      <c r="BW333" t="s">
        <v>8721</v>
      </c>
      <c r="BX333" t="s">
        <v>8823</v>
      </c>
      <c r="BY333" t="s">
        <v>8723</v>
      </c>
      <c r="BZ333" t="s">
        <v>8724</v>
      </c>
      <c r="CA333" t="s">
        <v>15155</v>
      </c>
      <c r="CB333" t="s">
        <v>8725</v>
      </c>
      <c r="CC333">
        <v>984964317</v>
      </c>
      <c r="CD333" t="s">
        <v>8726</v>
      </c>
      <c r="CE333" t="s">
        <v>15156</v>
      </c>
      <c r="CF333" t="s">
        <v>8727</v>
      </c>
      <c r="CG333" t="s">
        <v>8899</v>
      </c>
      <c r="CH333" t="s">
        <v>8729</v>
      </c>
      <c r="CI333" t="s">
        <v>15157</v>
      </c>
      <c r="CJ333" t="s">
        <v>8731</v>
      </c>
      <c r="CK333" t="s">
        <v>9459</v>
      </c>
      <c r="CL333" t="s">
        <v>8732</v>
      </c>
      <c r="CN333" t="s">
        <v>8733</v>
      </c>
    </row>
    <row r="334" spans="1:92" ht="15.75" customHeight="1" x14ac:dyDescent="0.3">
      <c r="A334" s="5">
        <f>COUNTIFS(Entradas!$A$2:$A$3372,L334,Entradas!$AD$2:$AD$3372,"noticias")</f>
        <v>0</v>
      </c>
      <c r="B334" s="5">
        <f>COUNTIFS(Entradas!$A$2:$A$3372,L334,Entradas!$AD$2:$AD$3372,"materiales")</f>
        <v>0</v>
      </c>
      <c r="C334" s="5">
        <f>COUNTIFS(Entradas!$A$2:$A$3372,L334,Entradas!$AD$2:$AD$3372,"agenda")</f>
        <v>0</v>
      </c>
      <c r="D334" s="5">
        <f>COUNTIFS(Entradas!$A$2:$A$3372,L334,Entradas!$AD$2:$AD$3372,"agenda",Entradas!$P$2:$P$3372,"completado")</f>
        <v>0</v>
      </c>
      <c r="E334" s="5">
        <f>COUNTIFS(Entradas!$A$2:$A$3372,L334,Entradas!$AD$2:$AD$3372,"agenda",Entradas!$F$2:$F$3372,"interna")</f>
        <v>0</v>
      </c>
      <c r="F334" s="5">
        <f>COUNTIFS(Entradas!$A$2:$A$3372,L334,Entradas!$AD$2:$AD$3372,"agenda",Entradas!$F$2:$F$3372,"abierta a la comunidad")</f>
        <v>0</v>
      </c>
      <c r="G334" s="5">
        <f>COUNTIFS(Entradas!$A$2:$A$3372,L334,Entradas!$AD$2:$AD$3372,"agenda",Entradas!$E$2:$E$3372,"1")</f>
        <v>0</v>
      </c>
      <c r="H334" s="5">
        <f>COUNTIFS(Entradas!$A$2:$A$3372,L334,Entradas!$AD$2:$AD$3372,"agenda",Entradas!$E$2:$E$3372,"2")</f>
        <v>0</v>
      </c>
      <c r="I334" s="5">
        <f>COUNTIFS(Entradas!$A$2:$A$3372,L334,Entradas!$AD$2:$AD$3372,"agenda",Entradas!$E$2:$E$3372,"3")</f>
        <v>0</v>
      </c>
      <c r="J334" s="5">
        <f>COUNTIFS(Entradas!$A$2:$A$3372,L334,Entradas!$AD$2:$AD$3372,"agenda",Entradas!$E$2:$E$3372,"4")</f>
        <v>0</v>
      </c>
      <c r="L334">
        <v>1186</v>
      </c>
      <c r="M334" t="s">
        <v>15216</v>
      </c>
      <c r="N334" t="s">
        <v>15216</v>
      </c>
      <c r="O334" t="s">
        <v>15217</v>
      </c>
      <c r="P334" s="6">
        <v>42509.549976851849</v>
      </c>
      <c r="Q334">
        <v>0</v>
      </c>
      <c r="R334" t="s">
        <v>15216</v>
      </c>
      <c r="S334" t="s">
        <v>15216</v>
      </c>
      <c r="W334" t="s">
        <v>8703</v>
      </c>
      <c r="X334" t="s">
        <v>8704</v>
      </c>
      <c r="Y334" t="s">
        <v>8705</v>
      </c>
      <c r="Z334">
        <v>0</v>
      </c>
      <c r="AA334" t="s">
        <v>8703</v>
      </c>
      <c r="AB334" t="s">
        <v>8706</v>
      </c>
      <c r="AC334">
        <v>0</v>
      </c>
      <c r="AF334" t="s">
        <v>15218</v>
      </c>
      <c r="AG334" t="s">
        <v>8707</v>
      </c>
      <c r="AH334" t="s">
        <v>15219</v>
      </c>
      <c r="AU334" t="s">
        <v>15220</v>
      </c>
      <c r="AV334" t="s">
        <v>8709</v>
      </c>
      <c r="AX334">
        <v>13</v>
      </c>
      <c r="AY334" t="s">
        <v>8710</v>
      </c>
      <c r="BB334" t="s">
        <v>9344</v>
      </c>
      <c r="BC334" t="s">
        <v>8712</v>
      </c>
      <c r="BD334" t="s">
        <v>8952</v>
      </c>
      <c r="BE334" t="s">
        <v>8714</v>
      </c>
      <c r="BF334" t="s">
        <v>8715</v>
      </c>
      <c r="BG334">
        <v>0</v>
      </c>
      <c r="BH334" t="s">
        <v>8716</v>
      </c>
      <c r="BI334">
        <v>0</v>
      </c>
      <c r="BJ334" t="s">
        <v>8717</v>
      </c>
      <c r="BK334">
        <v>1</v>
      </c>
      <c r="BL334" s="2" t="s">
        <v>15221</v>
      </c>
      <c r="BM334" t="s">
        <v>8719</v>
      </c>
      <c r="BV334" t="s">
        <v>15222</v>
      </c>
      <c r="BW334" t="s">
        <v>8721</v>
      </c>
      <c r="BX334" t="s">
        <v>8823</v>
      </c>
      <c r="BY334" t="s">
        <v>8723</v>
      </c>
      <c r="BZ334" t="s">
        <v>8724</v>
      </c>
      <c r="CB334" t="s">
        <v>8725</v>
      </c>
      <c r="CC334">
        <v>228501130</v>
      </c>
      <c r="CD334" t="s">
        <v>8726</v>
      </c>
      <c r="CE334" t="s">
        <v>15223</v>
      </c>
      <c r="CF334" t="s">
        <v>8727</v>
      </c>
      <c r="CG334" t="s">
        <v>8899</v>
      </c>
      <c r="CH334" t="s">
        <v>8729</v>
      </c>
      <c r="CI334" t="s">
        <v>9578</v>
      </c>
      <c r="CJ334" t="s">
        <v>8731</v>
      </c>
      <c r="CK334">
        <v>0</v>
      </c>
      <c r="CL334" t="s">
        <v>8732</v>
      </c>
      <c r="CN334" t="s">
        <v>8733</v>
      </c>
    </row>
    <row r="335" spans="1:92" ht="15.75" customHeight="1" x14ac:dyDescent="0.3">
      <c r="A335" s="5">
        <f>COUNTIFS(Entradas!$A$2:$A$3372,L335,Entradas!$AD$2:$AD$3372,"noticias")</f>
        <v>0</v>
      </c>
      <c r="B335" s="5">
        <f>COUNTIFS(Entradas!$A$2:$A$3372,L335,Entradas!$AD$2:$AD$3372,"materiales")</f>
        <v>0</v>
      </c>
      <c r="C335" s="5">
        <f>COUNTIFS(Entradas!$A$2:$A$3372,L335,Entradas!$AD$2:$AD$3372,"agenda")</f>
        <v>0</v>
      </c>
      <c r="D335" s="5">
        <f>COUNTIFS(Entradas!$A$2:$A$3372,L335,Entradas!$AD$2:$AD$3372,"agenda",Entradas!$P$2:$P$3372,"completado")</f>
        <v>0</v>
      </c>
      <c r="E335" s="5">
        <f>COUNTIFS(Entradas!$A$2:$A$3372,L335,Entradas!$AD$2:$AD$3372,"agenda",Entradas!$F$2:$F$3372,"interna")</f>
        <v>0</v>
      </c>
      <c r="F335" s="5">
        <f>COUNTIFS(Entradas!$A$2:$A$3372,L335,Entradas!$AD$2:$AD$3372,"agenda",Entradas!$F$2:$F$3372,"abierta a la comunidad")</f>
        <v>0</v>
      </c>
      <c r="G335" s="5">
        <f>COUNTIFS(Entradas!$A$2:$A$3372,L335,Entradas!$AD$2:$AD$3372,"agenda",Entradas!$E$2:$E$3372,"1")</f>
        <v>0</v>
      </c>
      <c r="H335" s="5">
        <f>COUNTIFS(Entradas!$A$2:$A$3372,L335,Entradas!$AD$2:$AD$3372,"agenda",Entradas!$E$2:$E$3372,"2")</f>
        <v>0</v>
      </c>
      <c r="I335" s="5">
        <f>COUNTIFS(Entradas!$A$2:$A$3372,L335,Entradas!$AD$2:$AD$3372,"agenda",Entradas!$E$2:$E$3372,"3")</f>
        <v>0</v>
      </c>
      <c r="J335" s="5">
        <f>COUNTIFS(Entradas!$A$2:$A$3372,L335,Entradas!$AD$2:$AD$3372,"agenda",Entradas!$E$2:$E$3372,"4")</f>
        <v>0</v>
      </c>
      <c r="L335">
        <v>304</v>
      </c>
      <c r="M335" t="s">
        <v>15224</v>
      </c>
      <c r="N335" t="s">
        <v>15225</v>
      </c>
      <c r="O335" t="s">
        <v>15226</v>
      </c>
      <c r="P335" s="6">
        <v>42466.705787037034</v>
      </c>
      <c r="Q335">
        <v>0</v>
      </c>
      <c r="R335" t="s">
        <v>15224</v>
      </c>
      <c r="S335" t="s">
        <v>15224</v>
      </c>
      <c r="W335" t="s">
        <v>8703</v>
      </c>
      <c r="X335" t="s">
        <v>8704</v>
      </c>
      <c r="Y335" t="s">
        <v>8705</v>
      </c>
      <c r="Z335">
        <v>0</v>
      </c>
      <c r="AA335" t="s">
        <v>8703</v>
      </c>
      <c r="AB335" t="s">
        <v>8706</v>
      </c>
      <c r="AC335">
        <v>0</v>
      </c>
      <c r="AF335" t="s">
        <v>15227</v>
      </c>
      <c r="AG335" t="s">
        <v>8707</v>
      </c>
      <c r="AH335" t="s">
        <v>15228</v>
      </c>
      <c r="AI335" t="s">
        <v>15229</v>
      </c>
      <c r="AU335" t="s">
        <v>15230</v>
      </c>
      <c r="AV335" t="s">
        <v>8709</v>
      </c>
      <c r="AX335">
        <v>13</v>
      </c>
      <c r="AY335" t="s">
        <v>8710</v>
      </c>
      <c r="BB335" t="s">
        <v>9650</v>
      </c>
      <c r="BC335" t="s">
        <v>8712</v>
      </c>
      <c r="BD335" t="s">
        <v>8952</v>
      </c>
      <c r="BE335" t="s">
        <v>8714</v>
      </c>
      <c r="BF335" t="s">
        <v>8715</v>
      </c>
      <c r="BG335">
        <v>1</v>
      </c>
      <c r="BH335" t="s">
        <v>8716</v>
      </c>
      <c r="BI335">
        <v>0</v>
      </c>
      <c r="BJ335" t="s">
        <v>8717</v>
      </c>
      <c r="BK335">
        <v>0</v>
      </c>
      <c r="BL335" s="2" t="s">
        <v>15231</v>
      </c>
      <c r="BM335" t="s">
        <v>8719</v>
      </c>
      <c r="BV335" t="s">
        <v>15232</v>
      </c>
      <c r="BW335" t="s">
        <v>8721</v>
      </c>
      <c r="BX335" t="s">
        <v>8823</v>
      </c>
      <c r="BY335" t="s">
        <v>8723</v>
      </c>
      <c r="BZ335" t="s">
        <v>8724</v>
      </c>
      <c r="CA335" t="s">
        <v>15233</v>
      </c>
      <c r="CB335" t="s">
        <v>8725</v>
      </c>
      <c r="CC335">
        <v>225589818</v>
      </c>
      <c r="CD335" t="s">
        <v>8726</v>
      </c>
      <c r="CE335" t="s">
        <v>15234</v>
      </c>
      <c r="CF335" t="s">
        <v>8727</v>
      </c>
      <c r="CG335" t="s">
        <v>8786</v>
      </c>
      <c r="CH335" t="s">
        <v>8729</v>
      </c>
      <c r="CI335" t="s">
        <v>15235</v>
      </c>
      <c r="CJ335" t="s">
        <v>8731</v>
      </c>
      <c r="CK335">
        <v>0</v>
      </c>
      <c r="CL335" t="s">
        <v>8732</v>
      </c>
      <c r="CN335" t="s">
        <v>8733</v>
      </c>
    </row>
    <row r="336" spans="1:92" ht="15.75" customHeight="1" x14ac:dyDescent="0.3">
      <c r="A336" s="5">
        <f>COUNTIFS(Entradas!$A$2:$A$3372,L336,Entradas!$AD$2:$AD$3372,"noticias")</f>
        <v>0</v>
      </c>
      <c r="B336" s="5">
        <f>COUNTIFS(Entradas!$A$2:$A$3372,L336,Entradas!$AD$2:$AD$3372,"materiales")</f>
        <v>0</v>
      </c>
      <c r="C336" s="5">
        <f>COUNTIFS(Entradas!$A$2:$A$3372,L336,Entradas!$AD$2:$AD$3372,"agenda")</f>
        <v>0</v>
      </c>
      <c r="D336" s="5">
        <f>COUNTIFS(Entradas!$A$2:$A$3372,L336,Entradas!$AD$2:$AD$3372,"agenda",Entradas!$P$2:$P$3372,"completado")</f>
        <v>0</v>
      </c>
      <c r="E336" s="5">
        <f>COUNTIFS(Entradas!$A$2:$A$3372,L336,Entradas!$AD$2:$AD$3372,"agenda",Entradas!$F$2:$F$3372,"interna")</f>
        <v>0</v>
      </c>
      <c r="F336" s="5">
        <f>COUNTIFS(Entradas!$A$2:$A$3372,L336,Entradas!$AD$2:$AD$3372,"agenda",Entradas!$F$2:$F$3372,"abierta a la comunidad")</f>
        <v>0</v>
      </c>
      <c r="G336" s="5">
        <f>COUNTIFS(Entradas!$A$2:$A$3372,L336,Entradas!$AD$2:$AD$3372,"agenda",Entradas!$E$2:$E$3372,"1")</f>
        <v>0</v>
      </c>
      <c r="H336" s="5">
        <f>COUNTIFS(Entradas!$A$2:$A$3372,L336,Entradas!$AD$2:$AD$3372,"agenda",Entradas!$E$2:$E$3372,"2")</f>
        <v>0</v>
      </c>
      <c r="I336" s="5">
        <f>COUNTIFS(Entradas!$A$2:$A$3372,L336,Entradas!$AD$2:$AD$3372,"agenda",Entradas!$E$2:$E$3372,"3")</f>
        <v>0</v>
      </c>
      <c r="J336" s="5">
        <f>COUNTIFS(Entradas!$A$2:$A$3372,L336,Entradas!$AD$2:$AD$3372,"agenda",Entradas!$E$2:$E$3372,"4")</f>
        <v>0</v>
      </c>
      <c r="L336">
        <v>1178</v>
      </c>
      <c r="M336" t="s">
        <v>15292</v>
      </c>
      <c r="N336" t="s">
        <v>15293</v>
      </c>
      <c r="O336" t="s">
        <v>15294</v>
      </c>
      <c r="P336" s="6">
        <v>42509.000775462962</v>
      </c>
      <c r="Q336">
        <v>0</v>
      </c>
      <c r="R336" t="s">
        <v>15292</v>
      </c>
      <c r="S336" t="s">
        <v>15292</v>
      </c>
      <c r="W336" t="s">
        <v>8703</v>
      </c>
      <c r="X336" t="s">
        <v>8704</v>
      </c>
      <c r="Y336" t="s">
        <v>8705</v>
      </c>
      <c r="Z336">
        <v>0</v>
      </c>
      <c r="AA336" t="s">
        <v>8703</v>
      </c>
      <c r="AB336" t="s">
        <v>8706</v>
      </c>
      <c r="AC336">
        <v>0</v>
      </c>
      <c r="AF336" t="s">
        <v>15295</v>
      </c>
      <c r="AG336" t="s">
        <v>8707</v>
      </c>
      <c r="AH336" t="s">
        <v>15296</v>
      </c>
      <c r="AO336" t="s">
        <v>15297</v>
      </c>
      <c r="AU336" t="s">
        <v>132</v>
      </c>
      <c r="AV336" t="s">
        <v>8709</v>
      </c>
      <c r="AX336">
        <v>13</v>
      </c>
      <c r="AY336" t="s">
        <v>8710</v>
      </c>
      <c r="BB336" t="s">
        <v>15298</v>
      </c>
      <c r="BC336" t="s">
        <v>8712</v>
      </c>
      <c r="BD336" t="s">
        <v>8920</v>
      </c>
      <c r="BE336" t="s">
        <v>8714</v>
      </c>
      <c r="BF336" t="s">
        <v>8715</v>
      </c>
      <c r="BG336">
        <v>0</v>
      </c>
      <c r="BH336" t="s">
        <v>8716</v>
      </c>
      <c r="BI336">
        <v>1</v>
      </c>
      <c r="BJ336" t="s">
        <v>8717</v>
      </c>
      <c r="BK336">
        <v>1</v>
      </c>
      <c r="BL336" s="2" t="s">
        <v>15299</v>
      </c>
      <c r="BM336" t="s">
        <v>8719</v>
      </c>
      <c r="BV336" t="s">
        <v>15300</v>
      </c>
      <c r="BW336" t="s">
        <v>8721</v>
      </c>
      <c r="BX336" t="s">
        <v>8823</v>
      </c>
      <c r="BY336" t="s">
        <v>8723</v>
      </c>
      <c r="BZ336" t="s">
        <v>8724</v>
      </c>
      <c r="CA336" t="s">
        <v>15301</v>
      </c>
      <c r="CB336" t="s">
        <v>8725</v>
      </c>
      <c r="CC336">
        <v>225424659</v>
      </c>
      <c r="CD336" t="s">
        <v>8726</v>
      </c>
      <c r="CE336" t="s">
        <v>15302</v>
      </c>
      <c r="CF336" t="s">
        <v>8727</v>
      </c>
      <c r="CG336" t="s">
        <v>8825</v>
      </c>
      <c r="CH336" t="s">
        <v>8729</v>
      </c>
      <c r="CI336" t="s">
        <v>15303</v>
      </c>
      <c r="CJ336" t="s">
        <v>8731</v>
      </c>
      <c r="CK336" t="s">
        <v>1905</v>
      </c>
      <c r="CL336" t="s">
        <v>8732</v>
      </c>
      <c r="CM336" t="s">
        <v>15304</v>
      </c>
      <c r="CN336" t="s">
        <v>8733</v>
      </c>
    </row>
    <row r="337" spans="1:92" ht="15.75" customHeight="1" x14ac:dyDescent="0.3">
      <c r="A337" s="5">
        <f>COUNTIFS(Entradas!$A$2:$A$3372,L337,Entradas!$AD$2:$AD$3372,"noticias")</f>
        <v>0</v>
      </c>
      <c r="B337" s="5">
        <f>COUNTIFS(Entradas!$A$2:$A$3372,L337,Entradas!$AD$2:$AD$3372,"materiales")</f>
        <v>0</v>
      </c>
      <c r="C337" s="5">
        <f>COUNTIFS(Entradas!$A$2:$A$3372,L337,Entradas!$AD$2:$AD$3372,"agenda")</f>
        <v>0</v>
      </c>
      <c r="D337" s="5">
        <f>COUNTIFS(Entradas!$A$2:$A$3372,L337,Entradas!$AD$2:$AD$3372,"agenda",Entradas!$P$2:$P$3372,"completado")</f>
        <v>0</v>
      </c>
      <c r="E337" s="5">
        <f>COUNTIFS(Entradas!$A$2:$A$3372,L337,Entradas!$AD$2:$AD$3372,"agenda",Entradas!$F$2:$F$3372,"interna")</f>
        <v>0</v>
      </c>
      <c r="F337" s="5">
        <f>COUNTIFS(Entradas!$A$2:$A$3372,L337,Entradas!$AD$2:$AD$3372,"agenda",Entradas!$F$2:$F$3372,"abierta a la comunidad")</f>
        <v>0</v>
      </c>
      <c r="G337" s="5">
        <f>COUNTIFS(Entradas!$A$2:$A$3372,L337,Entradas!$AD$2:$AD$3372,"agenda",Entradas!$E$2:$E$3372,"1")</f>
        <v>0</v>
      </c>
      <c r="H337" s="5">
        <f>COUNTIFS(Entradas!$A$2:$A$3372,L337,Entradas!$AD$2:$AD$3372,"agenda",Entradas!$E$2:$E$3372,"2")</f>
        <v>0</v>
      </c>
      <c r="I337" s="5">
        <f>COUNTIFS(Entradas!$A$2:$A$3372,L337,Entradas!$AD$2:$AD$3372,"agenda",Entradas!$E$2:$E$3372,"3")</f>
        <v>0</v>
      </c>
      <c r="J337" s="5">
        <f>COUNTIFS(Entradas!$A$2:$A$3372,L337,Entradas!$AD$2:$AD$3372,"agenda",Entradas!$E$2:$E$3372,"4")</f>
        <v>0</v>
      </c>
      <c r="L337">
        <v>215</v>
      </c>
      <c r="M337" t="s">
        <v>15443</v>
      </c>
      <c r="N337" t="s">
        <v>15443</v>
      </c>
      <c r="O337" t="s">
        <v>15444</v>
      </c>
      <c r="P337" s="6">
        <v>42460.803055555552</v>
      </c>
      <c r="Q337">
        <v>0</v>
      </c>
      <c r="R337" t="s">
        <v>15443</v>
      </c>
      <c r="S337" t="s">
        <v>15443</v>
      </c>
      <c r="W337" t="s">
        <v>8703</v>
      </c>
      <c r="X337" t="s">
        <v>8704</v>
      </c>
      <c r="Y337" t="s">
        <v>8705</v>
      </c>
      <c r="Z337">
        <v>0</v>
      </c>
      <c r="AA337" t="s">
        <v>8703</v>
      </c>
      <c r="AB337" t="s">
        <v>8706</v>
      </c>
      <c r="AC337">
        <v>0</v>
      </c>
      <c r="AF337" t="s">
        <v>15445</v>
      </c>
      <c r="AG337" t="s">
        <v>8707</v>
      </c>
      <c r="AH337" t="s">
        <v>15446</v>
      </c>
      <c r="AU337" t="s">
        <v>15447</v>
      </c>
      <c r="AV337" t="s">
        <v>8709</v>
      </c>
      <c r="AX337">
        <v>13</v>
      </c>
      <c r="AY337" t="s">
        <v>8710</v>
      </c>
      <c r="BB337" t="s">
        <v>9344</v>
      </c>
      <c r="BC337" t="s">
        <v>8712</v>
      </c>
      <c r="BD337" t="s">
        <v>8920</v>
      </c>
      <c r="BE337" t="s">
        <v>8714</v>
      </c>
      <c r="BF337" t="s">
        <v>8715</v>
      </c>
      <c r="BG337">
        <v>0</v>
      </c>
      <c r="BH337" t="s">
        <v>8716</v>
      </c>
      <c r="BI337">
        <v>0</v>
      </c>
      <c r="BJ337" t="s">
        <v>8717</v>
      </c>
      <c r="BK337">
        <v>1</v>
      </c>
      <c r="BL337" t="s">
        <v>15448</v>
      </c>
      <c r="BM337" t="s">
        <v>8719</v>
      </c>
      <c r="BV337" t="s">
        <v>15449</v>
      </c>
      <c r="BW337" t="s">
        <v>8721</v>
      </c>
      <c r="BX337" t="s">
        <v>8823</v>
      </c>
      <c r="BY337" t="s">
        <v>8723</v>
      </c>
      <c r="BZ337" t="s">
        <v>8724</v>
      </c>
      <c r="CA337" t="s">
        <v>15450</v>
      </c>
      <c r="CB337" t="s">
        <v>8725</v>
      </c>
      <c r="CC337">
        <v>228951493</v>
      </c>
      <c r="CD337" t="s">
        <v>8726</v>
      </c>
      <c r="CE337" t="s">
        <v>15451</v>
      </c>
      <c r="CF337" t="s">
        <v>8727</v>
      </c>
      <c r="CG337" t="s">
        <v>8899</v>
      </c>
      <c r="CH337" t="s">
        <v>8729</v>
      </c>
      <c r="CI337" t="s">
        <v>15452</v>
      </c>
      <c r="CJ337" t="s">
        <v>8731</v>
      </c>
      <c r="CK337">
        <v>0</v>
      </c>
      <c r="CL337" t="s">
        <v>8732</v>
      </c>
      <c r="CN337" t="s">
        <v>8733</v>
      </c>
    </row>
    <row r="338" spans="1:92" ht="15.75" customHeight="1" x14ac:dyDescent="0.3">
      <c r="A338" s="5">
        <f>COUNTIFS(Entradas!$A$2:$A$3372,L338,Entradas!$AD$2:$AD$3372,"noticias")</f>
        <v>0</v>
      </c>
      <c r="B338" s="5">
        <f>COUNTIFS(Entradas!$A$2:$A$3372,L338,Entradas!$AD$2:$AD$3372,"materiales")</f>
        <v>0</v>
      </c>
      <c r="C338" s="5">
        <f>COUNTIFS(Entradas!$A$2:$A$3372,L338,Entradas!$AD$2:$AD$3372,"agenda")</f>
        <v>0</v>
      </c>
      <c r="D338" s="5">
        <f>COUNTIFS(Entradas!$A$2:$A$3372,L338,Entradas!$AD$2:$AD$3372,"agenda",Entradas!$P$2:$P$3372,"completado")</f>
        <v>0</v>
      </c>
      <c r="E338" s="5">
        <f>COUNTIFS(Entradas!$A$2:$A$3372,L338,Entradas!$AD$2:$AD$3372,"agenda",Entradas!$F$2:$F$3372,"interna")</f>
        <v>0</v>
      </c>
      <c r="F338" s="5">
        <f>COUNTIFS(Entradas!$A$2:$A$3372,L338,Entradas!$AD$2:$AD$3372,"agenda",Entradas!$F$2:$F$3372,"abierta a la comunidad")</f>
        <v>0</v>
      </c>
      <c r="G338" s="5">
        <f>COUNTIFS(Entradas!$A$2:$A$3372,L338,Entradas!$AD$2:$AD$3372,"agenda",Entradas!$E$2:$E$3372,"1")</f>
        <v>0</v>
      </c>
      <c r="H338" s="5">
        <f>COUNTIFS(Entradas!$A$2:$A$3372,L338,Entradas!$AD$2:$AD$3372,"agenda",Entradas!$E$2:$E$3372,"2")</f>
        <v>0</v>
      </c>
      <c r="I338" s="5">
        <f>COUNTIFS(Entradas!$A$2:$A$3372,L338,Entradas!$AD$2:$AD$3372,"agenda",Entradas!$E$2:$E$3372,"3")</f>
        <v>0</v>
      </c>
      <c r="J338" s="5">
        <f>COUNTIFS(Entradas!$A$2:$A$3372,L338,Entradas!$AD$2:$AD$3372,"agenda",Entradas!$E$2:$E$3372,"4")</f>
        <v>0</v>
      </c>
      <c r="L338">
        <v>590</v>
      </c>
      <c r="M338" t="s">
        <v>15464</v>
      </c>
      <c r="N338" t="s">
        <v>15465</v>
      </c>
      <c r="O338" t="s">
        <v>15466</v>
      </c>
      <c r="P338" s="6">
        <v>42481.012569444443</v>
      </c>
      <c r="Q338">
        <v>0</v>
      </c>
      <c r="R338" t="s">
        <v>15464</v>
      </c>
      <c r="S338" t="s">
        <v>15464</v>
      </c>
      <c r="W338" t="s">
        <v>8703</v>
      </c>
      <c r="X338" t="s">
        <v>8704</v>
      </c>
      <c r="Y338" t="s">
        <v>8705</v>
      </c>
      <c r="Z338">
        <v>0</v>
      </c>
      <c r="AA338" t="s">
        <v>8703</v>
      </c>
      <c r="AB338" t="s">
        <v>8706</v>
      </c>
      <c r="AC338">
        <v>0</v>
      </c>
      <c r="AF338" t="s">
        <v>15467</v>
      </c>
      <c r="AG338" t="s">
        <v>8707</v>
      </c>
      <c r="AH338" t="s">
        <v>15468</v>
      </c>
      <c r="AI338" t="s">
        <v>15469</v>
      </c>
      <c r="AO338" t="s">
        <v>15470</v>
      </c>
      <c r="AU338" t="s">
        <v>640</v>
      </c>
      <c r="AV338" t="s">
        <v>8709</v>
      </c>
      <c r="AX338">
        <v>13</v>
      </c>
      <c r="AY338" t="s">
        <v>8710</v>
      </c>
      <c r="BB338" t="s">
        <v>8874</v>
      </c>
      <c r="BC338" t="s">
        <v>8712</v>
      </c>
      <c r="BD338" t="s">
        <v>9055</v>
      </c>
      <c r="BE338" t="s">
        <v>8714</v>
      </c>
      <c r="BF338" t="s">
        <v>8715</v>
      </c>
      <c r="BG338">
        <v>0</v>
      </c>
      <c r="BH338" t="s">
        <v>8716</v>
      </c>
      <c r="BI338">
        <v>0</v>
      </c>
      <c r="BJ338" t="s">
        <v>8717</v>
      </c>
      <c r="BK338">
        <v>1</v>
      </c>
      <c r="BL338" s="2" t="s">
        <v>15471</v>
      </c>
      <c r="BM338" t="s">
        <v>8719</v>
      </c>
      <c r="BV338" t="s">
        <v>15472</v>
      </c>
      <c r="BW338" t="s">
        <v>8721</v>
      </c>
      <c r="BX338" t="s">
        <v>8823</v>
      </c>
      <c r="BY338" t="s">
        <v>8723</v>
      </c>
      <c r="BZ338" t="s">
        <v>8724</v>
      </c>
      <c r="CA338" t="s">
        <v>15473</v>
      </c>
      <c r="CB338" t="s">
        <v>8725</v>
      </c>
      <c r="CC338" t="s">
        <v>15474</v>
      </c>
      <c r="CD338" t="s">
        <v>8726</v>
      </c>
      <c r="CE338" t="s">
        <v>15475</v>
      </c>
      <c r="CF338" t="s">
        <v>8727</v>
      </c>
      <c r="CG338" t="s">
        <v>8899</v>
      </c>
      <c r="CH338" t="s">
        <v>8729</v>
      </c>
      <c r="CI338" t="s">
        <v>15476</v>
      </c>
      <c r="CJ338" t="s">
        <v>8731</v>
      </c>
      <c r="CK338">
        <v>0</v>
      </c>
      <c r="CL338" t="s">
        <v>8732</v>
      </c>
      <c r="CN338" t="s">
        <v>8733</v>
      </c>
    </row>
    <row r="339" spans="1:92" ht="15.75" customHeight="1" x14ac:dyDescent="0.3">
      <c r="A339" s="5">
        <f>COUNTIFS(Entradas!$A$2:$A$3372,L339,Entradas!$AD$2:$AD$3372,"noticias")</f>
        <v>0</v>
      </c>
      <c r="B339" s="5">
        <f>COUNTIFS(Entradas!$A$2:$A$3372,L339,Entradas!$AD$2:$AD$3372,"materiales")</f>
        <v>0</v>
      </c>
      <c r="C339" s="5">
        <f>COUNTIFS(Entradas!$A$2:$A$3372,L339,Entradas!$AD$2:$AD$3372,"agenda")</f>
        <v>0</v>
      </c>
      <c r="D339" s="5">
        <f>COUNTIFS(Entradas!$A$2:$A$3372,L339,Entradas!$AD$2:$AD$3372,"agenda",Entradas!$P$2:$P$3372,"completado")</f>
        <v>0</v>
      </c>
      <c r="E339" s="5">
        <f>COUNTIFS(Entradas!$A$2:$A$3372,L339,Entradas!$AD$2:$AD$3372,"agenda",Entradas!$F$2:$F$3372,"interna")</f>
        <v>0</v>
      </c>
      <c r="F339" s="5">
        <f>COUNTIFS(Entradas!$A$2:$A$3372,L339,Entradas!$AD$2:$AD$3372,"agenda",Entradas!$F$2:$F$3372,"abierta a la comunidad")</f>
        <v>0</v>
      </c>
      <c r="G339" s="5">
        <f>COUNTIFS(Entradas!$A$2:$A$3372,L339,Entradas!$AD$2:$AD$3372,"agenda",Entradas!$E$2:$E$3372,"1")</f>
        <v>0</v>
      </c>
      <c r="H339" s="5">
        <f>COUNTIFS(Entradas!$A$2:$A$3372,L339,Entradas!$AD$2:$AD$3372,"agenda",Entradas!$E$2:$E$3372,"2")</f>
        <v>0</v>
      </c>
      <c r="I339" s="5">
        <f>COUNTIFS(Entradas!$A$2:$A$3372,L339,Entradas!$AD$2:$AD$3372,"agenda",Entradas!$E$2:$E$3372,"3")</f>
        <v>0</v>
      </c>
      <c r="J339" s="5">
        <f>COUNTIFS(Entradas!$A$2:$A$3372,L339,Entradas!$AD$2:$AD$3372,"agenda",Entradas!$E$2:$E$3372,"4")</f>
        <v>0</v>
      </c>
      <c r="L339">
        <v>783</v>
      </c>
      <c r="M339" t="s">
        <v>15506</v>
      </c>
      <c r="N339" t="s">
        <v>15507</v>
      </c>
      <c r="O339" t="s">
        <v>15508</v>
      </c>
      <c r="P339" s="6">
        <v>42493.698252314818</v>
      </c>
      <c r="Q339">
        <v>0</v>
      </c>
      <c r="R339" t="s">
        <v>15506</v>
      </c>
      <c r="S339" t="s">
        <v>15506</v>
      </c>
      <c r="W339" t="s">
        <v>8703</v>
      </c>
      <c r="X339" t="s">
        <v>8704</v>
      </c>
      <c r="Y339" t="s">
        <v>8705</v>
      </c>
      <c r="Z339">
        <v>0</v>
      </c>
      <c r="AA339" t="s">
        <v>8703</v>
      </c>
      <c r="AB339" t="s">
        <v>8706</v>
      </c>
      <c r="AC339">
        <v>0</v>
      </c>
      <c r="AF339" t="s">
        <v>15509</v>
      </c>
      <c r="AG339" t="s">
        <v>8707</v>
      </c>
      <c r="AH339" t="s">
        <v>15510</v>
      </c>
      <c r="AU339" t="s">
        <v>132</v>
      </c>
      <c r="AV339" t="s">
        <v>8709</v>
      </c>
      <c r="AX339">
        <v>13</v>
      </c>
      <c r="AY339" t="s">
        <v>8710</v>
      </c>
      <c r="BB339" t="s">
        <v>15511</v>
      </c>
      <c r="BC339" t="s">
        <v>8712</v>
      </c>
      <c r="BD339" t="s">
        <v>8920</v>
      </c>
      <c r="BE339" t="s">
        <v>8714</v>
      </c>
      <c r="BF339" t="s">
        <v>8715</v>
      </c>
      <c r="BG339">
        <v>0</v>
      </c>
      <c r="BH339" t="s">
        <v>8716</v>
      </c>
      <c r="BI339">
        <v>0</v>
      </c>
      <c r="BJ339" t="s">
        <v>8717</v>
      </c>
      <c r="BK339">
        <v>1</v>
      </c>
      <c r="BM339" t="s">
        <v>8719</v>
      </c>
      <c r="BV339" t="s">
        <v>15512</v>
      </c>
      <c r="BW339" t="s">
        <v>8721</v>
      </c>
      <c r="BX339" t="s">
        <v>8823</v>
      </c>
      <c r="BY339" t="s">
        <v>8723</v>
      </c>
      <c r="BZ339" t="s">
        <v>8724</v>
      </c>
      <c r="CB339" t="s">
        <v>8725</v>
      </c>
      <c r="CC339">
        <v>228748207</v>
      </c>
      <c r="CD339" t="s">
        <v>8726</v>
      </c>
      <c r="CE339" t="s">
        <v>15506</v>
      </c>
      <c r="CF339" t="s">
        <v>8727</v>
      </c>
      <c r="CG339" t="s">
        <v>8825</v>
      </c>
      <c r="CH339" t="s">
        <v>8729</v>
      </c>
      <c r="CI339" t="s">
        <v>11289</v>
      </c>
      <c r="CJ339" t="s">
        <v>8731</v>
      </c>
      <c r="CK339">
        <v>0</v>
      </c>
      <c r="CL339" t="s">
        <v>8732</v>
      </c>
      <c r="CN339" t="s">
        <v>8733</v>
      </c>
    </row>
    <row r="340" spans="1:92" ht="15.75" customHeight="1" x14ac:dyDescent="0.3">
      <c r="A340" s="5">
        <f>COUNTIFS(Entradas!$A$2:$A$3372,L340,Entradas!$AD$2:$AD$3372,"noticias")</f>
        <v>0</v>
      </c>
      <c r="B340" s="5">
        <f>COUNTIFS(Entradas!$A$2:$A$3372,L340,Entradas!$AD$2:$AD$3372,"materiales")</f>
        <v>0</v>
      </c>
      <c r="C340" s="5">
        <f>COUNTIFS(Entradas!$A$2:$A$3372,L340,Entradas!$AD$2:$AD$3372,"agenda")</f>
        <v>0</v>
      </c>
      <c r="D340" s="5">
        <f>COUNTIFS(Entradas!$A$2:$A$3372,L340,Entradas!$AD$2:$AD$3372,"agenda",Entradas!$P$2:$P$3372,"completado")</f>
        <v>0</v>
      </c>
      <c r="E340" s="5">
        <f>COUNTIFS(Entradas!$A$2:$A$3372,L340,Entradas!$AD$2:$AD$3372,"agenda",Entradas!$F$2:$F$3372,"interna")</f>
        <v>0</v>
      </c>
      <c r="F340" s="5">
        <f>COUNTIFS(Entradas!$A$2:$A$3372,L340,Entradas!$AD$2:$AD$3372,"agenda",Entradas!$F$2:$F$3372,"abierta a la comunidad")</f>
        <v>0</v>
      </c>
      <c r="G340" s="5">
        <f>COUNTIFS(Entradas!$A$2:$A$3372,L340,Entradas!$AD$2:$AD$3372,"agenda",Entradas!$E$2:$E$3372,"1")</f>
        <v>0</v>
      </c>
      <c r="H340" s="5">
        <f>COUNTIFS(Entradas!$A$2:$A$3372,L340,Entradas!$AD$2:$AD$3372,"agenda",Entradas!$E$2:$E$3372,"2")</f>
        <v>0</v>
      </c>
      <c r="I340" s="5">
        <f>COUNTIFS(Entradas!$A$2:$A$3372,L340,Entradas!$AD$2:$AD$3372,"agenda",Entradas!$E$2:$E$3372,"3")</f>
        <v>0</v>
      </c>
      <c r="J340" s="5">
        <f>COUNTIFS(Entradas!$A$2:$A$3372,L340,Entradas!$AD$2:$AD$3372,"agenda",Entradas!$E$2:$E$3372,"4")</f>
        <v>0</v>
      </c>
      <c r="L340">
        <v>960</v>
      </c>
      <c r="M340" t="s">
        <v>15553</v>
      </c>
      <c r="N340" t="s">
        <v>15554</v>
      </c>
      <c r="O340" t="s">
        <v>15555</v>
      </c>
      <c r="P340" s="6">
        <v>42501.746620370373</v>
      </c>
      <c r="Q340">
        <v>0</v>
      </c>
      <c r="R340" t="s">
        <v>15553</v>
      </c>
      <c r="S340" t="s">
        <v>15553</v>
      </c>
      <c r="W340" t="s">
        <v>8703</v>
      </c>
      <c r="X340" t="s">
        <v>8704</v>
      </c>
      <c r="Y340" t="s">
        <v>8705</v>
      </c>
      <c r="Z340">
        <v>0</v>
      </c>
      <c r="AA340" t="s">
        <v>8703</v>
      </c>
      <c r="AB340" t="s">
        <v>8706</v>
      </c>
      <c r="AC340">
        <v>0</v>
      </c>
      <c r="AF340" t="s">
        <v>9443</v>
      </c>
      <c r="AG340" t="s">
        <v>8707</v>
      </c>
      <c r="AH340" t="s">
        <v>15556</v>
      </c>
      <c r="AU340" t="s">
        <v>9445</v>
      </c>
      <c r="AV340" t="s">
        <v>8709</v>
      </c>
      <c r="AX340">
        <v>13</v>
      </c>
      <c r="AY340" t="s">
        <v>8710</v>
      </c>
      <c r="BB340" t="s">
        <v>15557</v>
      </c>
      <c r="BC340" t="s">
        <v>8712</v>
      </c>
      <c r="BD340" t="s">
        <v>8920</v>
      </c>
      <c r="BE340" t="s">
        <v>8714</v>
      </c>
      <c r="BF340" t="s">
        <v>8715</v>
      </c>
      <c r="BG340">
        <v>0</v>
      </c>
      <c r="BH340" t="s">
        <v>8716</v>
      </c>
      <c r="BI340">
        <v>0</v>
      </c>
      <c r="BJ340" t="s">
        <v>8717</v>
      </c>
      <c r="BK340">
        <v>1</v>
      </c>
      <c r="BL340" t="s">
        <v>15558</v>
      </c>
      <c r="BM340" t="s">
        <v>8719</v>
      </c>
      <c r="BV340">
        <v>9919</v>
      </c>
      <c r="BW340" t="s">
        <v>8721</v>
      </c>
      <c r="BX340" t="s">
        <v>8823</v>
      </c>
      <c r="BY340" t="s">
        <v>8723</v>
      </c>
      <c r="BZ340" t="s">
        <v>8724</v>
      </c>
      <c r="CA340" t="s">
        <v>9449</v>
      </c>
      <c r="CB340" t="s">
        <v>8725</v>
      </c>
      <c r="CC340">
        <v>86956660</v>
      </c>
      <c r="CD340" t="s">
        <v>8726</v>
      </c>
      <c r="CE340" t="s">
        <v>15559</v>
      </c>
      <c r="CF340" t="s">
        <v>8727</v>
      </c>
      <c r="CG340" t="s">
        <v>8825</v>
      </c>
      <c r="CH340" t="s">
        <v>8729</v>
      </c>
      <c r="CI340" t="s">
        <v>15312</v>
      </c>
      <c r="CJ340" t="s">
        <v>8731</v>
      </c>
      <c r="CK340" t="s">
        <v>5497</v>
      </c>
      <c r="CL340" t="s">
        <v>8732</v>
      </c>
      <c r="CM340" t="s">
        <v>15560</v>
      </c>
      <c r="CN340" t="s">
        <v>8733</v>
      </c>
    </row>
    <row r="341" spans="1:92" ht="15.75" customHeight="1" x14ac:dyDescent="0.3">
      <c r="A341" s="5">
        <f>COUNTIFS(Entradas!$A$2:$A$3372,L341,Entradas!$AD$2:$AD$3372,"noticias")</f>
        <v>4</v>
      </c>
      <c r="B341" s="5">
        <f>COUNTIFS(Entradas!$A$2:$A$3372,L341,Entradas!$AD$2:$AD$3372,"materiales")</f>
        <v>1</v>
      </c>
      <c r="C341" s="5">
        <f>COUNTIFS(Entradas!$A$2:$A$3372,L341,Entradas!$AD$2:$AD$3372,"agenda")</f>
        <v>4</v>
      </c>
      <c r="D341" s="5">
        <f>COUNTIFS(Entradas!$A$2:$A$3372,L341,Entradas!$AD$2:$AD$3372,"agenda",Entradas!$P$2:$P$3372,"completado")</f>
        <v>4</v>
      </c>
      <c r="E341" s="5">
        <f>COUNTIFS(Entradas!$A$2:$A$3372,L341,Entradas!$AD$2:$AD$3372,"agenda",Entradas!$F$2:$F$3372,"interna")</f>
        <v>4</v>
      </c>
      <c r="F341" s="5">
        <f>COUNTIFS(Entradas!$A$2:$A$3372,L341,Entradas!$AD$2:$AD$3372,"agenda",Entradas!$F$2:$F$3372,"abierta a la comunidad")</f>
        <v>0</v>
      </c>
      <c r="G341" s="5">
        <f>COUNTIFS(Entradas!$A$2:$A$3372,L341,Entradas!$AD$2:$AD$3372,"agenda",Entradas!$E$2:$E$3372,"1")</f>
        <v>1</v>
      </c>
      <c r="H341" s="5">
        <f>COUNTIFS(Entradas!$A$2:$A$3372,L341,Entradas!$AD$2:$AD$3372,"agenda",Entradas!$E$2:$E$3372,"2")</f>
        <v>1</v>
      </c>
      <c r="I341" s="5">
        <f>COUNTIFS(Entradas!$A$2:$A$3372,L341,Entradas!$AD$2:$AD$3372,"agenda",Entradas!$E$2:$E$3372,"3")</f>
        <v>1</v>
      </c>
      <c r="J341" s="5">
        <f>COUNTIFS(Entradas!$A$2:$A$3372,L341,Entradas!$AD$2:$AD$3372,"agenda",Entradas!$E$2:$E$3372,"4")</f>
        <v>1</v>
      </c>
      <c r="L341">
        <v>182</v>
      </c>
      <c r="M341" t="s">
        <v>15638</v>
      </c>
      <c r="N341" t="s">
        <v>15639</v>
      </c>
      <c r="O341" t="s">
        <v>15640</v>
      </c>
      <c r="P341" s="6">
        <v>42458.063310185185</v>
      </c>
      <c r="Q341">
        <v>0</v>
      </c>
      <c r="R341" t="s">
        <v>15638</v>
      </c>
      <c r="S341" t="s">
        <v>15638</v>
      </c>
      <c r="W341" t="s">
        <v>8703</v>
      </c>
      <c r="X341" t="s">
        <v>8704</v>
      </c>
      <c r="Y341" t="s">
        <v>8705</v>
      </c>
      <c r="Z341">
        <v>0</v>
      </c>
      <c r="AA341" t="s">
        <v>8703</v>
      </c>
      <c r="AB341" t="s">
        <v>8706</v>
      </c>
      <c r="AC341">
        <v>0</v>
      </c>
      <c r="AF341" t="s">
        <v>1665</v>
      </c>
      <c r="AG341" t="s">
        <v>8707</v>
      </c>
      <c r="AH341" t="s">
        <v>15641</v>
      </c>
      <c r="AO341" t="s">
        <v>15642</v>
      </c>
      <c r="AU341" t="s">
        <v>105</v>
      </c>
      <c r="AV341" t="s">
        <v>8709</v>
      </c>
      <c r="AX341">
        <v>13</v>
      </c>
      <c r="AY341" t="s">
        <v>8710</v>
      </c>
      <c r="BB341" t="s">
        <v>15643</v>
      </c>
      <c r="BC341" t="s">
        <v>8712</v>
      </c>
      <c r="BD341" t="s">
        <v>8875</v>
      </c>
      <c r="BE341" t="s">
        <v>8714</v>
      </c>
      <c r="BF341" t="s">
        <v>8715</v>
      </c>
      <c r="BG341">
        <v>1</v>
      </c>
      <c r="BH341" t="s">
        <v>8716</v>
      </c>
      <c r="BI341">
        <v>1</v>
      </c>
      <c r="BJ341" t="s">
        <v>8717</v>
      </c>
      <c r="BK341">
        <v>1</v>
      </c>
      <c r="BL341" s="2" t="s">
        <v>15644</v>
      </c>
      <c r="BM341" t="s">
        <v>8719</v>
      </c>
      <c r="BV341" t="s">
        <v>15645</v>
      </c>
      <c r="BW341" t="s">
        <v>8721</v>
      </c>
      <c r="BX341" t="s">
        <v>8823</v>
      </c>
      <c r="BY341" t="s">
        <v>8723</v>
      </c>
      <c r="BZ341" t="s">
        <v>8724</v>
      </c>
      <c r="CA341" t="s">
        <v>15646</v>
      </c>
      <c r="CB341" t="s">
        <v>8725</v>
      </c>
      <c r="CC341">
        <v>28598210</v>
      </c>
      <c r="CD341" t="s">
        <v>8726</v>
      </c>
      <c r="CE341" t="s">
        <v>15638</v>
      </c>
      <c r="CF341" t="s">
        <v>8727</v>
      </c>
      <c r="CG341" t="s">
        <v>8825</v>
      </c>
      <c r="CH341" t="s">
        <v>8729</v>
      </c>
      <c r="CI341" t="s">
        <v>15647</v>
      </c>
      <c r="CJ341" t="s">
        <v>8731</v>
      </c>
      <c r="CK341" t="s">
        <v>1905</v>
      </c>
      <c r="CL341" t="s">
        <v>8732</v>
      </c>
      <c r="CM341" t="s">
        <v>15648</v>
      </c>
      <c r="CN341" t="s">
        <v>8733</v>
      </c>
    </row>
    <row r="342" spans="1:92" ht="15.75" customHeight="1" x14ac:dyDescent="0.3">
      <c r="A342" s="5">
        <f>COUNTIFS(Entradas!$A$2:$A$3372,L342,Entradas!$AD$2:$AD$3372,"noticias")</f>
        <v>1</v>
      </c>
      <c r="B342" s="5">
        <f>COUNTIFS(Entradas!$A$2:$A$3372,L342,Entradas!$AD$2:$AD$3372,"materiales")</f>
        <v>0</v>
      </c>
      <c r="C342" s="5">
        <f>COUNTIFS(Entradas!$A$2:$A$3372,L342,Entradas!$AD$2:$AD$3372,"agenda")</f>
        <v>1</v>
      </c>
      <c r="D342" s="5">
        <f>COUNTIFS(Entradas!$A$2:$A$3372,L342,Entradas!$AD$2:$AD$3372,"agenda",Entradas!$P$2:$P$3372,"completado")</f>
        <v>1</v>
      </c>
      <c r="E342" s="5">
        <f>COUNTIFS(Entradas!$A$2:$A$3372,L342,Entradas!$AD$2:$AD$3372,"agenda",Entradas!$F$2:$F$3372,"interna")</f>
        <v>1</v>
      </c>
      <c r="F342" s="5">
        <f>COUNTIFS(Entradas!$A$2:$A$3372,L342,Entradas!$AD$2:$AD$3372,"agenda",Entradas!$F$2:$F$3372,"abierta a la comunidad")</f>
        <v>0</v>
      </c>
      <c r="G342" s="5">
        <f>COUNTIFS(Entradas!$A$2:$A$3372,L342,Entradas!$AD$2:$AD$3372,"agenda",Entradas!$E$2:$E$3372,"1")</f>
        <v>0</v>
      </c>
      <c r="H342" s="5">
        <f>COUNTIFS(Entradas!$A$2:$A$3372,L342,Entradas!$AD$2:$AD$3372,"agenda",Entradas!$E$2:$E$3372,"2")</f>
        <v>0</v>
      </c>
      <c r="I342" s="5">
        <f>COUNTIFS(Entradas!$A$2:$A$3372,L342,Entradas!$AD$2:$AD$3372,"agenda",Entradas!$E$2:$E$3372,"3")</f>
        <v>1</v>
      </c>
      <c r="J342" s="5">
        <f>COUNTIFS(Entradas!$A$2:$A$3372,L342,Entradas!$AD$2:$AD$3372,"agenda",Entradas!$E$2:$E$3372,"4")</f>
        <v>0</v>
      </c>
      <c r="L342">
        <v>767</v>
      </c>
      <c r="M342" t="s">
        <v>15649</v>
      </c>
      <c r="N342" t="s">
        <v>15649</v>
      </c>
      <c r="O342" t="s">
        <v>15650</v>
      </c>
      <c r="P342" s="6">
        <v>42493.059652777774</v>
      </c>
      <c r="Q342">
        <v>0</v>
      </c>
      <c r="R342" t="s">
        <v>15649</v>
      </c>
      <c r="S342" t="s">
        <v>15649</v>
      </c>
      <c r="W342" t="s">
        <v>8703</v>
      </c>
      <c r="X342" t="s">
        <v>8704</v>
      </c>
      <c r="Y342" t="s">
        <v>8705</v>
      </c>
      <c r="Z342">
        <v>0</v>
      </c>
      <c r="AA342" t="s">
        <v>8703</v>
      </c>
      <c r="AB342" t="s">
        <v>8706</v>
      </c>
      <c r="AC342">
        <v>0</v>
      </c>
      <c r="AF342" t="s">
        <v>15651</v>
      </c>
      <c r="AG342" t="s">
        <v>8707</v>
      </c>
      <c r="AH342" t="s">
        <v>15652</v>
      </c>
      <c r="AI342" t="s">
        <v>15653</v>
      </c>
      <c r="AO342" t="s">
        <v>15654</v>
      </c>
      <c r="AU342" t="s">
        <v>105</v>
      </c>
      <c r="AV342" t="s">
        <v>8709</v>
      </c>
      <c r="AX342">
        <v>13</v>
      </c>
      <c r="AY342" t="s">
        <v>8710</v>
      </c>
      <c r="BB342" t="s">
        <v>15655</v>
      </c>
      <c r="BC342" t="s">
        <v>8712</v>
      </c>
      <c r="BD342" t="s">
        <v>9002</v>
      </c>
      <c r="BE342" t="s">
        <v>8714</v>
      </c>
      <c r="BF342" t="s">
        <v>8715</v>
      </c>
      <c r="BG342">
        <v>1</v>
      </c>
      <c r="BH342" t="s">
        <v>8716</v>
      </c>
      <c r="BI342">
        <v>0</v>
      </c>
      <c r="BJ342" t="s">
        <v>8717</v>
      </c>
      <c r="BK342">
        <v>1</v>
      </c>
      <c r="BL342" t="s">
        <v>15656</v>
      </c>
      <c r="BM342" t="s">
        <v>8719</v>
      </c>
      <c r="BV342" t="s">
        <v>15657</v>
      </c>
      <c r="BW342" t="s">
        <v>8721</v>
      </c>
      <c r="BX342" t="s">
        <v>8823</v>
      </c>
      <c r="BY342" t="s">
        <v>8723</v>
      </c>
      <c r="BZ342" t="s">
        <v>8724</v>
      </c>
      <c r="CA342" t="s">
        <v>15658</v>
      </c>
      <c r="CB342" t="s">
        <v>8725</v>
      </c>
      <c r="CC342">
        <v>225281312</v>
      </c>
      <c r="CD342" t="s">
        <v>8726</v>
      </c>
      <c r="CE342" t="s">
        <v>15659</v>
      </c>
      <c r="CF342" t="s">
        <v>8727</v>
      </c>
      <c r="CG342" t="s">
        <v>8825</v>
      </c>
      <c r="CH342" t="s">
        <v>8729</v>
      </c>
      <c r="CJ342" t="s">
        <v>8731</v>
      </c>
      <c r="CK342">
        <v>0</v>
      </c>
      <c r="CL342" t="s">
        <v>8732</v>
      </c>
      <c r="CN342" t="s">
        <v>8733</v>
      </c>
    </row>
    <row r="343" spans="1:92" ht="15.75" customHeight="1" x14ac:dyDescent="0.3">
      <c r="A343" s="5">
        <f>COUNTIFS(Entradas!$A$2:$A$3372,L343,Entradas!$AD$2:$AD$3372,"noticias")</f>
        <v>3</v>
      </c>
      <c r="B343" s="5">
        <f>COUNTIFS(Entradas!$A$2:$A$3372,L343,Entradas!$AD$2:$AD$3372,"materiales")</f>
        <v>2</v>
      </c>
      <c r="C343" s="5">
        <f>COUNTIFS(Entradas!$A$2:$A$3372,L343,Entradas!$AD$2:$AD$3372,"agenda")</f>
        <v>6</v>
      </c>
      <c r="D343" s="5">
        <f>COUNTIFS(Entradas!$A$2:$A$3372,L343,Entradas!$AD$2:$AD$3372,"agenda",Entradas!$P$2:$P$3372,"completado")</f>
        <v>6</v>
      </c>
      <c r="E343" s="5">
        <f>COUNTIFS(Entradas!$A$2:$A$3372,L343,Entradas!$AD$2:$AD$3372,"agenda",Entradas!$F$2:$F$3372,"interna")</f>
        <v>6</v>
      </c>
      <c r="F343" s="5">
        <f>COUNTIFS(Entradas!$A$2:$A$3372,L343,Entradas!$AD$2:$AD$3372,"agenda",Entradas!$F$2:$F$3372,"abierta a la comunidad")</f>
        <v>0</v>
      </c>
      <c r="G343" s="5">
        <f>COUNTIFS(Entradas!$A$2:$A$3372,L343,Entradas!$AD$2:$AD$3372,"agenda",Entradas!$E$2:$E$3372,"1")</f>
        <v>1</v>
      </c>
      <c r="H343" s="5">
        <f>COUNTIFS(Entradas!$A$2:$A$3372,L343,Entradas!$AD$2:$AD$3372,"agenda",Entradas!$E$2:$E$3372,"2")</f>
        <v>1</v>
      </c>
      <c r="I343" s="5">
        <f>COUNTIFS(Entradas!$A$2:$A$3372,L343,Entradas!$AD$2:$AD$3372,"agenda",Entradas!$E$2:$E$3372,"3")</f>
        <v>0</v>
      </c>
      <c r="J343" s="5">
        <f>COUNTIFS(Entradas!$A$2:$A$3372,L343,Entradas!$AD$2:$AD$3372,"agenda",Entradas!$E$2:$E$3372,"4")</f>
        <v>4</v>
      </c>
      <c r="L343">
        <v>709</v>
      </c>
      <c r="M343" t="s">
        <v>15660</v>
      </c>
      <c r="N343" t="s">
        <v>15661</v>
      </c>
      <c r="O343" t="s">
        <v>15662</v>
      </c>
      <c r="P343" s="6">
        <v>42488.685011574074</v>
      </c>
      <c r="Q343">
        <v>0</v>
      </c>
      <c r="R343" t="s">
        <v>15660</v>
      </c>
      <c r="S343" t="s">
        <v>15660</v>
      </c>
      <c r="W343" t="s">
        <v>8703</v>
      </c>
      <c r="X343" t="s">
        <v>8704</v>
      </c>
      <c r="Y343" t="s">
        <v>8705</v>
      </c>
      <c r="Z343">
        <v>0</v>
      </c>
      <c r="AA343" t="s">
        <v>8703</v>
      </c>
      <c r="AB343" t="s">
        <v>8706</v>
      </c>
      <c r="AC343">
        <v>0</v>
      </c>
      <c r="AF343" t="s">
        <v>3605</v>
      </c>
      <c r="AG343" t="s">
        <v>8707</v>
      </c>
      <c r="AH343" t="s">
        <v>15663</v>
      </c>
      <c r="AI343" t="s">
        <v>15664</v>
      </c>
      <c r="AO343" t="s">
        <v>15665</v>
      </c>
      <c r="AU343" t="s">
        <v>307</v>
      </c>
      <c r="AV343" t="s">
        <v>8709</v>
      </c>
      <c r="AX343">
        <v>13</v>
      </c>
      <c r="AY343" t="s">
        <v>8710</v>
      </c>
      <c r="BB343" t="s">
        <v>11196</v>
      </c>
      <c r="BC343" t="s">
        <v>8712</v>
      </c>
      <c r="BD343" t="s">
        <v>9175</v>
      </c>
      <c r="BE343" t="s">
        <v>8714</v>
      </c>
      <c r="BF343" t="s">
        <v>8715</v>
      </c>
      <c r="BG343">
        <v>0</v>
      </c>
      <c r="BH343" t="s">
        <v>8716</v>
      </c>
      <c r="BI343">
        <v>0</v>
      </c>
      <c r="BJ343" t="s">
        <v>8717</v>
      </c>
      <c r="BK343">
        <v>0</v>
      </c>
      <c r="BL343" s="2" t="s">
        <v>15666</v>
      </c>
      <c r="BM343" t="s">
        <v>8719</v>
      </c>
      <c r="BV343" t="s">
        <v>15667</v>
      </c>
      <c r="BW343" t="s">
        <v>8721</v>
      </c>
      <c r="BX343" t="s">
        <v>8823</v>
      </c>
      <c r="BY343" t="s">
        <v>8723</v>
      </c>
      <c r="BZ343" t="s">
        <v>8724</v>
      </c>
      <c r="CA343" t="s">
        <v>15668</v>
      </c>
      <c r="CB343" t="s">
        <v>8725</v>
      </c>
      <c r="CC343">
        <v>25553730</v>
      </c>
      <c r="CD343" t="s">
        <v>8726</v>
      </c>
      <c r="CE343" t="s">
        <v>15660</v>
      </c>
      <c r="CF343" t="s">
        <v>8727</v>
      </c>
      <c r="CG343" t="s">
        <v>8825</v>
      </c>
      <c r="CH343" t="s">
        <v>8729</v>
      </c>
      <c r="CJ343" t="s">
        <v>8731</v>
      </c>
      <c r="CK343">
        <v>0</v>
      </c>
      <c r="CL343" t="s">
        <v>8732</v>
      </c>
      <c r="CN343" t="s">
        <v>8733</v>
      </c>
    </row>
    <row r="344" spans="1:92" ht="15.75" customHeight="1" x14ac:dyDescent="0.3">
      <c r="A344" s="5">
        <f>COUNTIFS(Entradas!$A$2:$A$3372,L344,Entradas!$AD$2:$AD$3372,"noticias")</f>
        <v>0</v>
      </c>
      <c r="B344" s="5">
        <f>COUNTIFS(Entradas!$A$2:$A$3372,L344,Entradas!$AD$2:$AD$3372,"materiales")</f>
        <v>0</v>
      </c>
      <c r="C344" s="5">
        <f>COUNTIFS(Entradas!$A$2:$A$3372,L344,Entradas!$AD$2:$AD$3372,"agenda")</f>
        <v>0</v>
      </c>
      <c r="D344" s="5">
        <f>COUNTIFS(Entradas!$A$2:$A$3372,L344,Entradas!$AD$2:$AD$3372,"agenda",Entradas!$P$2:$P$3372,"completado")</f>
        <v>0</v>
      </c>
      <c r="E344" s="5">
        <f>COUNTIFS(Entradas!$A$2:$A$3372,L344,Entradas!$AD$2:$AD$3372,"agenda",Entradas!$F$2:$F$3372,"interna")</f>
        <v>0</v>
      </c>
      <c r="F344" s="5">
        <f>COUNTIFS(Entradas!$A$2:$A$3372,L344,Entradas!$AD$2:$AD$3372,"agenda",Entradas!$F$2:$F$3372,"abierta a la comunidad")</f>
        <v>0</v>
      </c>
      <c r="G344" s="5">
        <f>COUNTIFS(Entradas!$A$2:$A$3372,L344,Entradas!$AD$2:$AD$3372,"agenda",Entradas!$E$2:$E$3372,"1")</f>
        <v>0</v>
      </c>
      <c r="H344" s="5">
        <f>COUNTIFS(Entradas!$A$2:$A$3372,L344,Entradas!$AD$2:$AD$3372,"agenda",Entradas!$E$2:$E$3372,"2")</f>
        <v>0</v>
      </c>
      <c r="I344" s="5">
        <f>COUNTIFS(Entradas!$A$2:$A$3372,L344,Entradas!$AD$2:$AD$3372,"agenda",Entradas!$E$2:$E$3372,"3")</f>
        <v>0</v>
      </c>
      <c r="J344" s="5">
        <f>COUNTIFS(Entradas!$A$2:$A$3372,L344,Entradas!$AD$2:$AD$3372,"agenda",Entradas!$E$2:$E$3372,"4")</f>
        <v>0</v>
      </c>
      <c r="L344">
        <v>668</v>
      </c>
      <c r="M344" t="s">
        <v>15705</v>
      </c>
      <c r="N344" t="s">
        <v>15706</v>
      </c>
      <c r="O344" t="s">
        <v>15707</v>
      </c>
      <c r="P344" s="6">
        <v>42486.688043981485</v>
      </c>
      <c r="Q344">
        <v>0</v>
      </c>
      <c r="R344" t="s">
        <v>15705</v>
      </c>
      <c r="S344" t="s">
        <v>15705</v>
      </c>
      <c r="W344" t="s">
        <v>8703</v>
      </c>
      <c r="X344" t="s">
        <v>8704</v>
      </c>
      <c r="Y344" t="s">
        <v>8705</v>
      </c>
      <c r="Z344">
        <v>0</v>
      </c>
      <c r="AA344" t="s">
        <v>8703</v>
      </c>
      <c r="AB344" t="s">
        <v>8706</v>
      </c>
      <c r="AC344">
        <v>0</v>
      </c>
      <c r="AF344" t="s">
        <v>15708</v>
      </c>
      <c r="AG344" t="s">
        <v>8707</v>
      </c>
      <c r="AH344" t="s">
        <v>15709</v>
      </c>
      <c r="AU344" t="s">
        <v>15710</v>
      </c>
      <c r="AV344" t="s">
        <v>8709</v>
      </c>
      <c r="AX344">
        <v>13</v>
      </c>
      <c r="AY344" t="s">
        <v>8710</v>
      </c>
      <c r="BB344" t="s">
        <v>9037</v>
      </c>
      <c r="BC344" t="s">
        <v>8712</v>
      </c>
      <c r="BD344" t="s">
        <v>8875</v>
      </c>
      <c r="BE344" t="s">
        <v>8714</v>
      </c>
      <c r="BF344" t="s">
        <v>8715</v>
      </c>
      <c r="BG344">
        <v>1</v>
      </c>
      <c r="BH344" t="s">
        <v>8716</v>
      </c>
      <c r="BI344">
        <v>0</v>
      </c>
      <c r="BJ344" t="s">
        <v>8717</v>
      </c>
      <c r="BK344">
        <v>1</v>
      </c>
      <c r="BM344" t="s">
        <v>8719</v>
      </c>
      <c r="BV344" t="s">
        <v>15711</v>
      </c>
      <c r="BW344" t="s">
        <v>8721</v>
      </c>
      <c r="BX344" t="s">
        <v>8823</v>
      </c>
      <c r="BY344" t="s">
        <v>8723</v>
      </c>
      <c r="BZ344" t="s">
        <v>8724</v>
      </c>
      <c r="CB344" t="s">
        <v>8725</v>
      </c>
      <c r="CC344">
        <v>28432964</v>
      </c>
      <c r="CD344" t="s">
        <v>8726</v>
      </c>
      <c r="CE344" t="s">
        <v>15712</v>
      </c>
      <c r="CF344" t="s">
        <v>8727</v>
      </c>
      <c r="CG344" t="s">
        <v>8899</v>
      </c>
      <c r="CH344" t="s">
        <v>8729</v>
      </c>
      <c r="CI344" t="s">
        <v>15713</v>
      </c>
      <c r="CJ344" t="s">
        <v>8731</v>
      </c>
      <c r="CK344">
        <v>0</v>
      </c>
      <c r="CL344" t="s">
        <v>8732</v>
      </c>
      <c r="CN344" t="s">
        <v>8733</v>
      </c>
    </row>
    <row r="345" spans="1:92" ht="15.75" customHeight="1" x14ac:dyDescent="0.3">
      <c r="A345" s="5">
        <f>COUNTIFS(Entradas!$A$2:$A$3372,L345,Entradas!$AD$2:$AD$3372,"noticias")</f>
        <v>0</v>
      </c>
      <c r="B345" s="5">
        <f>COUNTIFS(Entradas!$A$2:$A$3372,L345,Entradas!$AD$2:$AD$3372,"materiales")</f>
        <v>0</v>
      </c>
      <c r="C345" s="5">
        <f>COUNTIFS(Entradas!$A$2:$A$3372,L345,Entradas!$AD$2:$AD$3372,"agenda")</f>
        <v>0</v>
      </c>
      <c r="D345" s="5">
        <f>COUNTIFS(Entradas!$A$2:$A$3372,L345,Entradas!$AD$2:$AD$3372,"agenda",Entradas!$P$2:$P$3372,"completado")</f>
        <v>0</v>
      </c>
      <c r="E345" s="5">
        <f>COUNTIFS(Entradas!$A$2:$A$3372,L345,Entradas!$AD$2:$AD$3372,"agenda",Entradas!$F$2:$F$3372,"interna")</f>
        <v>0</v>
      </c>
      <c r="F345" s="5">
        <f>COUNTIFS(Entradas!$A$2:$A$3372,L345,Entradas!$AD$2:$AD$3372,"agenda",Entradas!$F$2:$F$3372,"abierta a la comunidad")</f>
        <v>0</v>
      </c>
      <c r="G345" s="5">
        <f>COUNTIFS(Entradas!$A$2:$A$3372,L345,Entradas!$AD$2:$AD$3372,"agenda",Entradas!$E$2:$E$3372,"1")</f>
        <v>0</v>
      </c>
      <c r="H345" s="5">
        <f>COUNTIFS(Entradas!$A$2:$A$3372,L345,Entradas!$AD$2:$AD$3372,"agenda",Entradas!$E$2:$E$3372,"2")</f>
        <v>0</v>
      </c>
      <c r="I345" s="5">
        <f>COUNTIFS(Entradas!$A$2:$A$3372,L345,Entradas!$AD$2:$AD$3372,"agenda",Entradas!$E$2:$E$3372,"3")</f>
        <v>0</v>
      </c>
      <c r="J345" s="5">
        <f>COUNTIFS(Entradas!$A$2:$A$3372,L345,Entradas!$AD$2:$AD$3372,"agenda",Entradas!$E$2:$E$3372,"4")</f>
        <v>0</v>
      </c>
      <c r="L345">
        <v>481</v>
      </c>
      <c r="M345" t="s">
        <v>15724</v>
      </c>
      <c r="N345" t="s">
        <v>15725</v>
      </c>
      <c r="O345" t="s">
        <v>15726</v>
      </c>
      <c r="P345" s="6">
        <v>42475.678842592592</v>
      </c>
      <c r="Q345">
        <v>0</v>
      </c>
      <c r="R345" t="s">
        <v>15724</v>
      </c>
      <c r="S345" t="s">
        <v>15724</v>
      </c>
      <c r="W345" t="s">
        <v>8703</v>
      </c>
      <c r="X345" t="s">
        <v>8704</v>
      </c>
      <c r="Y345" t="s">
        <v>8705</v>
      </c>
      <c r="Z345">
        <v>0</v>
      </c>
      <c r="AA345" t="s">
        <v>8703</v>
      </c>
      <c r="AB345" t="s">
        <v>8706</v>
      </c>
      <c r="AC345">
        <v>0</v>
      </c>
      <c r="AF345" t="s">
        <v>15727</v>
      </c>
      <c r="AG345" t="s">
        <v>8707</v>
      </c>
      <c r="AH345" t="s">
        <v>15728</v>
      </c>
      <c r="AO345" t="s">
        <v>15729</v>
      </c>
      <c r="AU345" t="s">
        <v>132</v>
      </c>
      <c r="AV345" t="s">
        <v>8709</v>
      </c>
      <c r="AX345">
        <v>13</v>
      </c>
      <c r="AY345" t="s">
        <v>8710</v>
      </c>
      <c r="BB345" t="s">
        <v>9701</v>
      </c>
      <c r="BC345" t="s">
        <v>8712</v>
      </c>
      <c r="BD345" t="s">
        <v>8780</v>
      </c>
      <c r="BE345" t="s">
        <v>8714</v>
      </c>
      <c r="BF345" t="s">
        <v>8715</v>
      </c>
      <c r="BG345">
        <v>1</v>
      </c>
      <c r="BH345" t="s">
        <v>8716</v>
      </c>
      <c r="BI345">
        <v>0</v>
      </c>
      <c r="BJ345" t="s">
        <v>8717</v>
      </c>
      <c r="BK345">
        <v>1</v>
      </c>
      <c r="BL345" t="s">
        <v>15730</v>
      </c>
      <c r="BM345" t="s">
        <v>8719</v>
      </c>
      <c r="BV345" t="s">
        <v>15731</v>
      </c>
      <c r="BW345" t="s">
        <v>8721</v>
      </c>
      <c r="BX345" t="s">
        <v>8823</v>
      </c>
      <c r="BY345" t="s">
        <v>8723</v>
      </c>
      <c r="BZ345" t="s">
        <v>8724</v>
      </c>
      <c r="CA345" t="s">
        <v>15732</v>
      </c>
      <c r="CB345" t="s">
        <v>8725</v>
      </c>
      <c r="CC345">
        <v>224848903</v>
      </c>
      <c r="CD345" t="s">
        <v>8726</v>
      </c>
      <c r="CE345" t="s">
        <v>15733</v>
      </c>
      <c r="CF345" t="s">
        <v>8727</v>
      </c>
      <c r="CG345" t="s">
        <v>8825</v>
      </c>
      <c r="CH345" t="s">
        <v>8729</v>
      </c>
      <c r="CI345" t="s">
        <v>11289</v>
      </c>
      <c r="CJ345" t="s">
        <v>8731</v>
      </c>
      <c r="CK345">
        <v>0</v>
      </c>
      <c r="CL345" t="s">
        <v>8732</v>
      </c>
      <c r="CN345" t="s">
        <v>8733</v>
      </c>
    </row>
    <row r="346" spans="1:92" ht="15.75" customHeight="1" x14ac:dyDescent="0.3">
      <c r="A346" s="5">
        <f>COUNTIFS(Entradas!$A$2:$A$3372,L346,Entradas!$AD$2:$AD$3372,"noticias")</f>
        <v>0</v>
      </c>
      <c r="B346" s="5">
        <f>COUNTIFS(Entradas!$A$2:$A$3372,L346,Entradas!$AD$2:$AD$3372,"materiales")</f>
        <v>0</v>
      </c>
      <c r="C346" s="5">
        <f>COUNTIFS(Entradas!$A$2:$A$3372,L346,Entradas!$AD$2:$AD$3372,"agenda")</f>
        <v>0</v>
      </c>
      <c r="D346" s="5">
        <f>COUNTIFS(Entradas!$A$2:$A$3372,L346,Entradas!$AD$2:$AD$3372,"agenda",Entradas!$P$2:$P$3372,"completado")</f>
        <v>0</v>
      </c>
      <c r="E346" s="5">
        <f>COUNTIFS(Entradas!$A$2:$A$3372,L346,Entradas!$AD$2:$AD$3372,"agenda",Entradas!$F$2:$F$3372,"interna")</f>
        <v>0</v>
      </c>
      <c r="F346" s="5">
        <f>COUNTIFS(Entradas!$A$2:$A$3372,L346,Entradas!$AD$2:$AD$3372,"agenda",Entradas!$F$2:$F$3372,"abierta a la comunidad")</f>
        <v>0</v>
      </c>
      <c r="G346" s="5">
        <f>COUNTIFS(Entradas!$A$2:$A$3372,L346,Entradas!$AD$2:$AD$3372,"agenda",Entradas!$E$2:$E$3372,"1")</f>
        <v>0</v>
      </c>
      <c r="H346" s="5">
        <f>COUNTIFS(Entradas!$A$2:$A$3372,L346,Entradas!$AD$2:$AD$3372,"agenda",Entradas!$E$2:$E$3372,"2")</f>
        <v>0</v>
      </c>
      <c r="I346" s="5">
        <f>COUNTIFS(Entradas!$A$2:$A$3372,L346,Entradas!$AD$2:$AD$3372,"agenda",Entradas!$E$2:$E$3372,"3")</f>
        <v>0</v>
      </c>
      <c r="J346" s="5">
        <f>COUNTIFS(Entradas!$A$2:$A$3372,L346,Entradas!$AD$2:$AD$3372,"agenda",Entradas!$E$2:$E$3372,"4")</f>
        <v>0</v>
      </c>
      <c r="L346">
        <v>74</v>
      </c>
      <c r="M346" t="s">
        <v>15753</v>
      </c>
      <c r="N346" t="s">
        <v>15754</v>
      </c>
      <c r="O346" t="s">
        <v>15755</v>
      </c>
      <c r="P346" s="6">
        <v>42450.961574074077</v>
      </c>
      <c r="Q346">
        <v>0</v>
      </c>
      <c r="R346" t="s">
        <v>15753</v>
      </c>
      <c r="S346" t="s">
        <v>15753</v>
      </c>
      <c r="W346" t="s">
        <v>8703</v>
      </c>
      <c r="X346" t="s">
        <v>8704</v>
      </c>
      <c r="Y346" t="s">
        <v>8705</v>
      </c>
      <c r="Z346">
        <v>0</v>
      </c>
      <c r="AA346" t="s">
        <v>8703</v>
      </c>
      <c r="AB346" t="s">
        <v>8706</v>
      </c>
      <c r="AC346">
        <v>0</v>
      </c>
      <c r="AF346" t="s">
        <v>15756</v>
      </c>
      <c r="AG346" t="s">
        <v>8707</v>
      </c>
      <c r="AH346" t="s">
        <v>15757</v>
      </c>
      <c r="AI346" t="s">
        <v>15758</v>
      </c>
      <c r="AO346" t="s">
        <v>15759</v>
      </c>
      <c r="AU346" t="s">
        <v>15760</v>
      </c>
      <c r="AV346" t="s">
        <v>8709</v>
      </c>
      <c r="AX346">
        <v>13</v>
      </c>
      <c r="AY346" t="s">
        <v>8710</v>
      </c>
      <c r="BB346" t="s">
        <v>15761</v>
      </c>
      <c r="BC346" t="s">
        <v>8712</v>
      </c>
      <c r="BD346" t="s">
        <v>8875</v>
      </c>
      <c r="BE346" t="s">
        <v>8714</v>
      </c>
      <c r="BF346" t="s">
        <v>8715</v>
      </c>
      <c r="BG346">
        <v>1</v>
      </c>
      <c r="BH346" t="s">
        <v>8716</v>
      </c>
      <c r="BI346">
        <v>0</v>
      </c>
      <c r="BJ346" t="s">
        <v>8717</v>
      </c>
      <c r="BK346">
        <v>1</v>
      </c>
      <c r="BM346" t="s">
        <v>8719</v>
      </c>
      <c r="BV346">
        <v>9972</v>
      </c>
      <c r="BW346" t="s">
        <v>8721</v>
      </c>
      <c r="BX346" t="s">
        <v>8823</v>
      </c>
      <c r="BY346" t="s">
        <v>8723</v>
      </c>
      <c r="BZ346" t="s">
        <v>8724</v>
      </c>
      <c r="CB346" t="s">
        <v>8725</v>
      </c>
      <c r="CC346">
        <v>5331932</v>
      </c>
      <c r="CD346" t="s">
        <v>8726</v>
      </c>
      <c r="CE346" t="s">
        <v>15762</v>
      </c>
      <c r="CF346" t="s">
        <v>8727</v>
      </c>
      <c r="CG346" t="s">
        <v>8825</v>
      </c>
      <c r="CH346" t="s">
        <v>8729</v>
      </c>
      <c r="CJ346" t="s">
        <v>8731</v>
      </c>
      <c r="CK346" t="s">
        <v>5497</v>
      </c>
      <c r="CL346" t="s">
        <v>8732</v>
      </c>
      <c r="CN346" t="s">
        <v>8733</v>
      </c>
    </row>
    <row r="347" spans="1:92" ht="15.75" customHeight="1" x14ac:dyDescent="0.3">
      <c r="A347" s="5">
        <f>COUNTIFS(Entradas!$A$2:$A$3372,L347,Entradas!$AD$2:$AD$3372,"noticias")</f>
        <v>0</v>
      </c>
      <c r="B347" s="5">
        <f>COUNTIFS(Entradas!$A$2:$A$3372,L347,Entradas!$AD$2:$AD$3372,"materiales")</f>
        <v>0</v>
      </c>
      <c r="C347" s="5">
        <f>COUNTIFS(Entradas!$A$2:$A$3372,L347,Entradas!$AD$2:$AD$3372,"agenda")</f>
        <v>0</v>
      </c>
      <c r="D347" s="5">
        <f>COUNTIFS(Entradas!$A$2:$A$3372,L347,Entradas!$AD$2:$AD$3372,"agenda",Entradas!$P$2:$P$3372,"completado")</f>
        <v>0</v>
      </c>
      <c r="E347" s="5">
        <f>COUNTIFS(Entradas!$A$2:$A$3372,L347,Entradas!$AD$2:$AD$3372,"agenda",Entradas!$F$2:$F$3372,"interna")</f>
        <v>0</v>
      </c>
      <c r="F347" s="5">
        <f>COUNTIFS(Entradas!$A$2:$A$3372,L347,Entradas!$AD$2:$AD$3372,"agenda",Entradas!$F$2:$F$3372,"abierta a la comunidad")</f>
        <v>0</v>
      </c>
      <c r="G347" s="5">
        <f>COUNTIFS(Entradas!$A$2:$A$3372,L347,Entradas!$AD$2:$AD$3372,"agenda",Entradas!$E$2:$E$3372,"1")</f>
        <v>0</v>
      </c>
      <c r="H347" s="5">
        <f>COUNTIFS(Entradas!$A$2:$A$3372,L347,Entradas!$AD$2:$AD$3372,"agenda",Entradas!$E$2:$E$3372,"2")</f>
        <v>0</v>
      </c>
      <c r="I347" s="5">
        <f>COUNTIFS(Entradas!$A$2:$A$3372,L347,Entradas!$AD$2:$AD$3372,"agenda",Entradas!$E$2:$E$3372,"3")</f>
        <v>0</v>
      </c>
      <c r="J347" s="5">
        <f>COUNTIFS(Entradas!$A$2:$A$3372,L347,Entradas!$AD$2:$AD$3372,"agenda",Entradas!$E$2:$E$3372,"4")</f>
        <v>0</v>
      </c>
      <c r="L347">
        <v>710</v>
      </c>
      <c r="M347" t="s">
        <v>15798</v>
      </c>
      <c r="N347" t="s">
        <v>15799</v>
      </c>
      <c r="O347" t="s">
        <v>15800</v>
      </c>
      <c r="P347" s="6">
        <v>42488.79241898148</v>
      </c>
      <c r="Q347">
        <v>0</v>
      </c>
      <c r="R347" t="s">
        <v>15798</v>
      </c>
      <c r="S347" t="s">
        <v>15798</v>
      </c>
      <c r="W347" t="s">
        <v>8703</v>
      </c>
      <c r="X347" t="s">
        <v>8704</v>
      </c>
      <c r="Y347" t="s">
        <v>8705</v>
      </c>
      <c r="Z347">
        <v>0</v>
      </c>
      <c r="AA347" t="s">
        <v>8703</v>
      </c>
      <c r="AB347" t="s">
        <v>8706</v>
      </c>
      <c r="AC347">
        <v>0</v>
      </c>
      <c r="AF347" t="s">
        <v>15801</v>
      </c>
      <c r="AG347" t="s">
        <v>8707</v>
      </c>
      <c r="AH347" t="s">
        <v>15802</v>
      </c>
      <c r="AU347" t="s">
        <v>307</v>
      </c>
      <c r="AV347" t="s">
        <v>8709</v>
      </c>
      <c r="AX347">
        <v>13</v>
      </c>
      <c r="AY347" t="s">
        <v>8710</v>
      </c>
      <c r="BB347" t="s">
        <v>10388</v>
      </c>
      <c r="BC347" t="s">
        <v>8712</v>
      </c>
      <c r="BD347" t="s">
        <v>8875</v>
      </c>
      <c r="BE347" t="s">
        <v>8714</v>
      </c>
      <c r="BF347" t="s">
        <v>8715</v>
      </c>
      <c r="BG347">
        <v>0</v>
      </c>
      <c r="BH347" t="s">
        <v>8716</v>
      </c>
      <c r="BI347">
        <v>0</v>
      </c>
      <c r="BJ347" t="s">
        <v>8717</v>
      </c>
      <c r="BK347">
        <v>1</v>
      </c>
      <c r="BM347" t="s">
        <v>8719</v>
      </c>
      <c r="BV347" t="s">
        <v>15803</v>
      </c>
      <c r="BW347" t="s">
        <v>8721</v>
      </c>
      <c r="BX347" t="s">
        <v>8823</v>
      </c>
      <c r="BY347" t="s">
        <v>8723</v>
      </c>
      <c r="BZ347" t="s">
        <v>8724</v>
      </c>
      <c r="CB347" t="s">
        <v>8725</v>
      </c>
      <c r="CC347">
        <v>226817097</v>
      </c>
      <c r="CD347" t="s">
        <v>8726</v>
      </c>
      <c r="CE347" t="s">
        <v>15804</v>
      </c>
      <c r="CF347" t="s">
        <v>8727</v>
      </c>
      <c r="CG347" t="s">
        <v>8825</v>
      </c>
      <c r="CH347" t="s">
        <v>8729</v>
      </c>
      <c r="CJ347" t="s">
        <v>8731</v>
      </c>
      <c r="CK347">
        <v>0</v>
      </c>
      <c r="CL347" t="s">
        <v>8732</v>
      </c>
      <c r="CN347" t="s">
        <v>8733</v>
      </c>
    </row>
    <row r="348" spans="1:92" ht="15.75" customHeight="1" x14ac:dyDescent="0.3">
      <c r="A348" s="5">
        <f>COUNTIFS(Entradas!$A$2:$A$3372,L348,Entradas!$AD$2:$AD$3372,"noticias")</f>
        <v>0</v>
      </c>
      <c r="B348" s="5">
        <f>COUNTIFS(Entradas!$A$2:$A$3372,L348,Entradas!$AD$2:$AD$3372,"materiales")</f>
        <v>0</v>
      </c>
      <c r="C348" s="5">
        <f>COUNTIFS(Entradas!$A$2:$A$3372,L348,Entradas!$AD$2:$AD$3372,"agenda")</f>
        <v>0</v>
      </c>
      <c r="D348" s="5">
        <f>COUNTIFS(Entradas!$A$2:$A$3372,L348,Entradas!$AD$2:$AD$3372,"agenda",Entradas!$P$2:$P$3372,"completado")</f>
        <v>0</v>
      </c>
      <c r="E348" s="5">
        <f>COUNTIFS(Entradas!$A$2:$A$3372,L348,Entradas!$AD$2:$AD$3372,"agenda",Entradas!$F$2:$F$3372,"interna")</f>
        <v>0</v>
      </c>
      <c r="F348" s="5">
        <f>COUNTIFS(Entradas!$A$2:$A$3372,L348,Entradas!$AD$2:$AD$3372,"agenda",Entradas!$F$2:$F$3372,"abierta a la comunidad")</f>
        <v>0</v>
      </c>
      <c r="G348" s="5">
        <f>COUNTIFS(Entradas!$A$2:$A$3372,L348,Entradas!$AD$2:$AD$3372,"agenda",Entradas!$E$2:$E$3372,"1")</f>
        <v>0</v>
      </c>
      <c r="H348" s="5">
        <f>COUNTIFS(Entradas!$A$2:$A$3372,L348,Entradas!$AD$2:$AD$3372,"agenda",Entradas!$E$2:$E$3372,"2")</f>
        <v>0</v>
      </c>
      <c r="I348" s="5">
        <f>COUNTIFS(Entradas!$A$2:$A$3372,L348,Entradas!$AD$2:$AD$3372,"agenda",Entradas!$E$2:$E$3372,"3")</f>
        <v>0</v>
      </c>
      <c r="J348" s="5">
        <f>COUNTIFS(Entradas!$A$2:$A$3372,L348,Entradas!$AD$2:$AD$3372,"agenda",Entradas!$E$2:$E$3372,"4")</f>
        <v>0</v>
      </c>
      <c r="L348">
        <v>449</v>
      </c>
      <c r="M348" t="s">
        <v>15820</v>
      </c>
      <c r="N348" t="s">
        <v>15820</v>
      </c>
      <c r="O348" t="s">
        <v>15821</v>
      </c>
      <c r="P348" s="6">
        <v>42474.591562499998</v>
      </c>
      <c r="Q348">
        <v>0</v>
      </c>
      <c r="R348" t="s">
        <v>15820</v>
      </c>
      <c r="S348" t="s">
        <v>15820</v>
      </c>
      <c r="W348" t="s">
        <v>8703</v>
      </c>
      <c r="X348" t="s">
        <v>8704</v>
      </c>
      <c r="Y348" t="s">
        <v>8705</v>
      </c>
      <c r="Z348">
        <v>0</v>
      </c>
      <c r="AA348" t="s">
        <v>8703</v>
      </c>
      <c r="AB348" t="s">
        <v>8706</v>
      </c>
      <c r="AC348">
        <v>0</v>
      </c>
      <c r="AF348" t="s">
        <v>15822</v>
      </c>
      <c r="AG348" t="s">
        <v>8707</v>
      </c>
      <c r="AH348" t="s">
        <v>15823</v>
      </c>
      <c r="AU348" t="s">
        <v>9791</v>
      </c>
      <c r="AV348" t="s">
        <v>8709</v>
      </c>
      <c r="AX348">
        <v>13</v>
      </c>
      <c r="AY348" t="s">
        <v>8710</v>
      </c>
      <c r="BB348" t="s">
        <v>10213</v>
      </c>
      <c r="BC348" t="s">
        <v>8712</v>
      </c>
      <c r="BD348" t="s">
        <v>8780</v>
      </c>
      <c r="BE348" t="s">
        <v>8714</v>
      </c>
      <c r="BF348" t="s">
        <v>8715</v>
      </c>
      <c r="BG348">
        <v>0</v>
      </c>
      <c r="BH348" t="s">
        <v>8716</v>
      </c>
      <c r="BI348">
        <v>1</v>
      </c>
      <c r="BJ348" t="s">
        <v>8717</v>
      </c>
      <c r="BK348">
        <v>1</v>
      </c>
      <c r="BL348" t="s">
        <v>15824</v>
      </c>
      <c r="BM348" t="s">
        <v>8719</v>
      </c>
      <c r="BV348" t="s">
        <v>15154</v>
      </c>
      <c r="BW348" t="s">
        <v>8721</v>
      </c>
      <c r="BX348" t="s">
        <v>8823</v>
      </c>
      <c r="BY348" t="s">
        <v>8723</v>
      </c>
      <c r="BZ348" t="s">
        <v>8724</v>
      </c>
      <c r="CA348" t="s">
        <v>15825</v>
      </c>
      <c r="CB348" t="s">
        <v>8725</v>
      </c>
      <c r="CC348">
        <v>28249764</v>
      </c>
      <c r="CD348" t="s">
        <v>8726</v>
      </c>
      <c r="CE348" t="s">
        <v>15826</v>
      </c>
      <c r="CF348" t="s">
        <v>8727</v>
      </c>
      <c r="CG348" t="s">
        <v>8899</v>
      </c>
      <c r="CH348" t="s">
        <v>8729</v>
      </c>
      <c r="CI348" t="s">
        <v>15827</v>
      </c>
      <c r="CJ348" t="s">
        <v>8731</v>
      </c>
      <c r="CK348" t="s">
        <v>9459</v>
      </c>
      <c r="CL348" t="s">
        <v>8732</v>
      </c>
      <c r="CN348" t="s">
        <v>8733</v>
      </c>
    </row>
    <row r="349" spans="1:92" ht="15.75" customHeight="1" x14ac:dyDescent="0.3">
      <c r="A349" s="5">
        <f>COUNTIFS(Entradas!$A$2:$A$3372,L349,Entradas!$AD$2:$AD$3372,"noticias")</f>
        <v>1</v>
      </c>
      <c r="B349" s="5">
        <f>COUNTIFS(Entradas!$A$2:$A$3372,L349,Entradas!$AD$2:$AD$3372,"materiales")</f>
        <v>1</v>
      </c>
      <c r="C349" s="5">
        <f>COUNTIFS(Entradas!$A$2:$A$3372,L349,Entradas!$AD$2:$AD$3372,"agenda")</f>
        <v>9</v>
      </c>
      <c r="D349" s="5">
        <f>COUNTIFS(Entradas!$A$2:$A$3372,L349,Entradas!$AD$2:$AD$3372,"agenda",Entradas!$P$2:$P$3372,"completado")</f>
        <v>4</v>
      </c>
      <c r="E349" s="5">
        <f>COUNTIFS(Entradas!$A$2:$A$3372,L349,Entradas!$AD$2:$AD$3372,"agenda",Entradas!$F$2:$F$3372,"interna")</f>
        <v>6</v>
      </c>
      <c r="F349" s="5">
        <f>COUNTIFS(Entradas!$A$2:$A$3372,L349,Entradas!$AD$2:$AD$3372,"agenda",Entradas!$F$2:$F$3372,"abierta a la comunidad")</f>
        <v>3</v>
      </c>
      <c r="G349" s="5">
        <f>COUNTIFS(Entradas!$A$2:$A$3372,L349,Entradas!$AD$2:$AD$3372,"agenda",Entradas!$E$2:$E$3372,"1")</f>
        <v>2</v>
      </c>
      <c r="H349" s="5">
        <f>COUNTIFS(Entradas!$A$2:$A$3372,L349,Entradas!$AD$2:$AD$3372,"agenda",Entradas!$E$2:$E$3372,"2")</f>
        <v>3</v>
      </c>
      <c r="I349" s="5">
        <f>COUNTIFS(Entradas!$A$2:$A$3372,L349,Entradas!$AD$2:$AD$3372,"agenda",Entradas!$E$2:$E$3372,"3")</f>
        <v>2</v>
      </c>
      <c r="J349" s="5">
        <f>COUNTIFS(Entradas!$A$2:$A$3372,L349,Entradas!$AD$2:$AD$3372,"agenda",Entradas!$E$2:$E$3372,"4")</f>
        <v>2</v>
      </c>
      <c r="L349">
        <v>62</v>
      </c>
      <c r="M349" t="s">
        <v>15835</v>
      </c>
      <c r="N349" t="s">
        <v>15836</v>
      </c>
      <c r="O349" t="s">
        <v>1168</v>
      </c>
      <c r="P349" s="6">
        <v>42450.838495370372</v>
      </c>
      <c r="Q349">
        <v>0</v>
      </c>
      <c r="R349" t="s">
        <v>15835</v>
      </c>
      <c r="S349" t="s">
        <v>15835</v>
      </c>
      <c r="W349" t="s">
        <v>8703</v>
      </c>
      <c r="X349" t="s">
        <v>8704</v>
      </c>
      <c r="Y349" t="s">
        <v>8705</v>
      </c>
      <c r="Z349">
        <v>0</v>
      </c>
      <c r="AA349" t="s">
        <v>8703</v>
      </c>
      <c r="AB349" t="s">
        <v>8706</v>
      </c>
      <c r="AC349">
        <v>0</v>
      </c>
      <c r="AF349" t="s">
        <v>1166</v>
      </c>
      <c r="AG349" t="s">
        <v>8707</v>
      </c>
      <c r="AH349" t="s">
        <v>1167</v>
      </c>
      <c r="AO349" t="s">
        <v>15837</v>
      </c>
      <c r="AU349" t="s">
        <v>132</v>
      </c>
      <c r="AV349" t="s">
        <v>8709</v>
      </c>
      <c r="AX349">
        <v>13</v>
      </c>
      <c r="AY349" t="s">
        <v>8710</v>
      </c>
      <c r="BB349" t="s">
        <v>15838</v>
      </c>
      <c r="BC349" t="s">
        <v>8712</v>
      </c>
      <c r="BD349" t="s">
        <v>8713</v>
      </c>
      <c r="BE349" t="s">
        <v>8714</v>
      </c>
      <c r="BF349" t="s">
        <v>8715</v>
      </c>
      <c r="BG349">
        <v>0</v>
      </c>
      <c r="BH349" t="s">
        <v>8716</v>
      </c>
      <c r="BI349">
        <v>1</v>
      </c>
      <c r="BJ349" t="s">
        <v>8717</v>
      </c>
      <c r="BK349">
        <v>1</v>
      </c>
      <c r="BL349" t="s">
        <v>15839</v>
      </c>
      <c r="BM349" t="s">
        <v>8719</v>
      </c>
      <c r="BV349" t="s">
        <v>15840</v>
      </c>
      <c r="BW349" t="s">
        <v>8721</v>
      </c>
      <c r="BX349" t="s">
        <v>8823</v>
      </c>
      <c r="BY349" t="s">
        <v>8723</v>
      </c>
      <c r="BZ349" t="s">
        <v>8724</v>
      </c>
      <c r="CA349" t="s">
        <v>15841</v>
      </c>
      <c r="CB349" t="s">
        <v>8725</v>
      </c>
      <c r="CC349" t="s">
        <v>15842</v>
      </c>
      <c r="CD349" t="s">
        <v>8726</v>
      </c>
      <c r="CE349" t="s">
        <v>15835</v>
      </c>
      <c r="CF349" t="s">
        <v>8727</v>
      </c>
      <c r="CG349" t="s">
        <v>8786</v>
      </c>
      <c r="CH349" t="s">
        <v>8729</v>
      </c>
      <c r="CI349" t="s">
        <v>9165</v>
      </c>
      <c r="CJ349" t="s">
        <v>8731</v>
      </c>
      <c r="CK349" t="s">
        <v>342</v>
      </c>
      <c r="CL349" t="s">
        <v>8732</v>
      </c>
      <c r="CM349" t="s">
        <v>7123</v>
      </c>
      <c r="CN349" t="s">
        <v>8733</v>
      </c>
    </row>
    <row r="350" spans="1:92" ht="15.75" customHeight="1" x14ac:dyDescent="0.3">
      <c r="A350" s="5">
        <f>COUNTIFS(Entradas!$A$2:$A$3372,L350,Entradas!$AD$2:$AD$3372,"noticias")</f>
        <v>0</v>
      </c>
      <c r="B350" s="5">
        <f>COUNTIFS(Entradas!$A$2:$A$3372,L350,Entradas!$AD$2:$AD$3372,"materiales")</f>
        <v>0</v>
      </c>
      <c r="C350" s="5">
        <f>COUNTIFS(Entradas!$A$2:$A$3372,L350,Entradas!$AD$2:$AD$3372,"agenda")</f>
        <v>0</v>
      </c>
      <c r="D350" s="5">
        <f>COUNTIFS(Entradas!$A$2:$A$3372,L350,Entradas!$AD$2:$AD$3372,"agenda",Entradas!$P$2:$P$3372,"completado")</f>
        <v>0</v>
      </c>
      <c r="E350" s="5">
        <f>COUNTIFS(Entradas!$A$2:$A$3372,L350,Entradas!$AD$2:$AD$3372,"agenda",Entradas!$F$2:$F$3372,"interna")</f>
        <v>0</v>
      </c>
      <c r="F350" s="5">
        <f>COUNTIFS(Entradas!$A$2:$A$3372,L350,Entradas!$AD$2:$AD$3372,"agenda",Entradas!$F$2:$F$3372,"abierta a la comunidad")</f>
        <v>0</v>
      </c>
      <c r="G350" s="5">
        <f>COUNTIFS(Entradas!$A$2:$A$3372,L350,Entradas!$AD$2:$AD$3372,"agenda",Entradas!$E$2:$E$3372,"1")</f>
        <v>0</v>
      </c>
      <c r="H350" s="5">
        <f>COUNTIFS(Entradas!$A$2:$A$3372,L350,Entradas!$AD$2:$AD$3372,"agenda",Entradas!$E$2:$E$3372,"2")</f>
        <v>0</v>
      </c>
      <c r="I350" s="5">
        <f>COUNTIFS(Entradas!$A$2:$A$3372,L350,Entradas!$AD$2:$AD$3372,"agenda",Entradas!$E$2:$E$3372,"3")</f>
        <v>0</v>
      </c>
      <c r="J350" s="5">
        <f>COUNTIFS(Entradas!$A$2:$A$3372,L350,Entradas!$AD$2:$AD$3372,"agenda",Entradas!$E$2:$E$3372,"4")</f>
        <v>0</v>
      </c>
      <c r="L350">
        <v>457</v>
      </c>
      <c r="M350" t="s">
        <v>15904</v>
      </c>
      <c r="N350" t="s">
        <v>15905</v>
      </c>
      <c r="O350" t="s">
        <v>15906</v>
      </c>
      <c r="P350" s="6">
        <v>42474.677199074074</v>
      </c>
      <c r="Q350">
        <v>0</v>
      </c>
      <c r="R350" t="s">
        <v>15904</v>
      </c>
      <c r="S350" t="s">
        <v>15904</v>
      </c>
      <c r="W350" t="s">
        <v>8703</v>
      </c>
      <c r="X350" t="s">
        <v>8704</v>
      </c>
      <c r="Y350" t="s">
        <v>8705</v>
      </c>
      <c r="Z350">
        <v>0</v>
      </c>
      <c r="AA350" t="s">
        <v>8703</v>
      </c>
      <c r="AB350" t="s">
        <v>8706</v>
      </c>
      <c r="AC350">
        <v>0</v>
      </c>
      <c r="AF350" t="s">
        <v>15907</v>
      </c>
      <c r="AG350" t="s">
        <v>8707</v>
      </c>
      <c r="AH350" t="s">
        <v>15908</v>
      </c>
      <c r="AI350" t="s">
        <v>15909</v>
      </c>
      <c r="AO350" t="s">
        <v>15910</v>
      </c>
      <c r="AU350" t="s">
        <v>9445</v>
      </c>
      <c r="AV350" t="s">
        <v>8709</v>
      </c>
      <c r="AX350">
        <v>13</v>
      </c>
      <c r="AY350" t="s">
        <v>8710</v>
      </c>
      <c r="BB350" t="s">
        <v>11306</v>
      </c>
      <c r="BC350" t="s">
        <v>8712</v>
      </c>
      <c r="BD350" t="s">
        <v>9175</v>
      </c>
      <c r="BE350" t="s">
        <v>8714</v>
      </c>
      <c r="BF350" t="s">
        <v>8715</v>
      </c>
      <c r="BG350">
        <v>0</v>
      </c>
      <c r="BH350" t="s">
        <v>8716</v>
      </c>
      <c r="BI350">
        <v>0</v>
      </c>
      <c r="BJ350" t="s">
        <v>8717</v>
      </c>
      <c r="BK350">
        <v>1</v>
      </c>
      <c r="BL350" s="2" t="s">
        <v>15911</v>
      </c>
      <c r="BM350" t="s">
        <v>8719</v>
      </c>
      <c r="BV350" t="s">
        <v>15912</v>
      </c>
      <c r="BW350" t="s">
        <v>8721</v>
      </c>
      <c r="BX350" t="s">
        <v>8823</v>
      </c>
      <c r="BY350" t="s">
        <v>8723</v>
      </c>
      <c r="BZ350" t="s">
        <v>8724</v>
      </c>
      <c r="CB350" t="s">
        <v>8725</v>
      </c>
      <c r="CC350">
        <v>25574621</v>
      </c>
      <c r="CD350" t="s">
        <v>8726</v>
      </c>
      <c r="CE350" t="s">
        <v>15913</v>
      </c>
      <c r="CF350" t="s">
        <v>8727</v>
      </c>
      <c r="CG350" t="s">
        <v>8825</v>
      </c>
      <c r="CH350" t="s">
        <v>8729</v>
      </c>
      <c r="CI350" t="s">
        <v>15914</v>
      </c>
      <c r="CJ350" t="s">
        <v>8731</v>
      </c>
      <c r="CK350">
        <v>0</v>
      </c>
      <c r="CL350" t="s">
        <v>8732</v>
      </c>
      <c r="CN350" t="s">
        <v>8733</v>
      </c>
    </row>
    <row r="351" spans="1:92" ht="15.75" customHeight="1" x14ac:dyDescent="0.3">
      <c r="A351" s="5">
        <f>COUNTIFS(Entradas!$A$2:$A$3372,L351,Entradas!$AD$2:$AD$3372,"noticias")</f>
        <v>0</v>
      </c>
      <c r="B351" s="5">
        <f>COUNTIFS(Entradas!$A$2:$A$3372,L351,Entradas!$AD$2:$AD$3372,"materiales")</f>
        <v>0</v>
      </c>
      <c r="C351" s="5">
        <f>COUNTIFS(Entradas!$A$2:$A$3372,L351,Entradas!$AD$2:$AD$3372,"agenda")</f>
        <v>5</v>
      </c>
      <c r="D351" s="5">
        <f>COUNTIFS(Entradas!$A$2:$A$3372,L351,Entradas!$AD$2:$AD$3372,"agenda",Entradas!$P$2:$P$3372,"completado")</f>
        <v>5</v>
      </c>
      <c r="E351" s="5">
        <f>COUNTIFS(Entradas!$A$2:$A$3372,L351,Entradas!$AD$2:$AD$3372,"agenda",Entradas!$F$2:$F$3372,"interna")</f>
        <v>4</v>
      </c>
      <c r="F351" s="5">
        <f>COUNTIFS(Entradas!$A$2:$A$3372,L351,Entradas!$AD$2:$AD$3372,"agenda",Entradas!$F$2:$F$3372,"abierta a la comunidad")</f>
        <v>1</v>
      </c>
      <c r="G351" s="5">
        <f>COUNTIFS(Entradas!$A$2:$A$3372,L351,Entradas!$AD$2:$AD$3372,"agenda",Entradas!$E$2:$E$3372,"1")</f>
        <v>1</v>
      </c>
      <c r="H351" s="5">
        <f>COUNTIFS(Entradas!$A$2:$A$3372,L351,Entradas!$AD$2:$AD$3372,"agenda",Entradas!$E$2:$E$3372,"2")</f>
        <v>1</v>
      </c>
      <c r="I351" s="5">
        <f>COUNTIFS(Entradas!$A$2:$A$3372,L351,Entradas!$AD$2:$AD$3372,"agenda",Entradas!$E$2:$E$3372,"3")</f>
        <v>1</v>
      </c>
      <c r="J351" s="5">
        <f>COUNTIFS(Entradas!$A$2:$A$3372,L351,Entradas!$AD$2:$AD$3372,"agenda",Entradas!$E$2:$E$3372,"4")</f>
        <v>2</v>
      </c>
      <c r="L351">
        <v>377</v>
      </c>
      <c r="M351" t="s">
        <v>15948</v>
      </c>
      <c r="N351" t="s">
        <v>15949</v>
      </c>
      <c r="O351" t="s">
        <v>15950</v>
      </c>
      <c r="P351" s="6">
        <v>42471.795405092591</v>
      </c>
      <c r="Q351">
        <v>0</v>
      </c>
      <c r="R351" t="s">
        <v>15948</v>
      </c>
      <c r="S351" t="s">
        <v>15948</v>
      </c>
      <c r="W351" t="s">
        <v>8703</v>
      </c>
      <c r="X351" t="s">
        <v>8704</v>
      </c>
      <c r="Y351" t="s">
        <v>8705</v>
      </c>
      <c r="Z351">
        <v>0</v>
      </c>
      <c r="AA351" t="s">
        <v>8703</v>
      </c>
      <c r="AB351" t="s">
        <v>8706</v>
      </c>
      <c r="AC351">
        <v>0</v>
      </c>
      <c r="AF351" t="s">
        <v>1466</v>
      </c>
      <c r="AG351" t="s">
        <v>8707</v>
      </c>
      <c r="AH351" t="s">
        <v>265</v>
      </c>
      <c r="AI351" t="s">
        <v>15951</v>
      </c>
      <c r="AO351" t="s">
        <v>15952</v>
      </c>
      <c r="AU351" t="s">
        <v>266</v>
      </c>
      <c r="AV351" t="s">
        <v>8709</v>
      </c>
      <c r="AX351">
        <v>13</v>
      </c>
      <c r="AY351" t="s">
        <v>8710</v>
      </c>
      <c r="BB351" t="s">
        <v>15953</v>
      </c>
      <c r="BC351" t="s">
        <v>8712</v>
      </c>
      <c r="BD351" t="s">
        <v>9013</v>
      </c>
      <c r="BE351" t="s">
        <v>8714</v>
      </c>
      <c r="BF351" t="s">
        <v>8715</v>
      </c>
      <c r="BG351">
        <v>1</v>
      </c>
      <c r="BH351" t="s">
        <v>8716</v>
      </c>
      <c r="BI351">
        <v>1</v>
      </c>
      <c r="BJ351" t="s">
        <v>8717</v>
      </c>
      <c r="BK351">
        <v>1</v>
      </c>
      <c r="BL351" s="2" t="s">
        <v>15954</v>
      </c>
      <c r="BM351" t="s">
        <v>8719</v>
      </c>
      <c r="BV351" t="s">
        <v>15955</v>
      </c>
      <c r="BW351" t="s">
        <v>8721</v>
      </c>
      <c r="BX351" t="s">
        <v>8823</v>
      </c>
      <c r="BY351" t="s">
        <v>8723</v>
      </c>
      <c r="BZ351" t="s">
        <v>8724</v>
      </c>
      <c r="CB351" t="s">
        <v>8725</v>
      </c>
      <c r="CC351">
        <v>28844820</v>
      </c>
      <c r="CD351" t="s">
        <v>8726</v>
      </c>
      <c r="CE351" t="s">
        <v>15956</v>
      </c>
      <c r="CF351" t="s">
        <v>8727</v>
      </c>
      <c r="CG351" t="s">
        <v>8899</v>
      </c>
      <c r="CH351" t="s">
        <v>8729</v>
      </c>
      <c r="CI351" t="s">
        <v>15891</v>
      </c>
      <c r="CJ351" t="s">
        <v>8731</v>
      </c>
      <c r="CK351" t="s">
        <v>8786</v>
      </c>
      <c r="CL351" t="s">
        <v>8732</v>
      </c>
      <c r="CM351" t="s">
        <v>15957</v>
      </c>
      <c r="CN351" t="s">
        <v>8733</v>
      </c>
    </row>
    <row r="352" spans="1:92" ht="15.75" customHeight="1" x14ac:dyDescent="0.3">
      <c r="A352" s="5">
        <f>COUNTIFS(Entradas!$A$2:$A$3372,L352,Entradas!$AD$2:$AD$3372,"noticias")</f>
        <v>0</v>
      </c>
      <c r="B352" s="5">
        <f>COUNTIFS(Entradas!$A$2:$A$3372,L352,Entradas!$AD$2:$AD$3372,"materiales")</f>
        <v>0</v>
      </c>
      <c r="C352" s="5">
        <f>COUNTIFS(Entradas!$A$2:$A$3372,L352,Entradas!$AD$2:$AD$3372,"agenda")</f>
        <v>5</v>
      </c>
      <c r="D352" s="5">
        <f>COUNTIFS(Entradas!$A$2:$A$3372,L352,Entradas!$AD$2:$AD$3372,"agenda",Entradas!$P$2:$P$3372,"completado")</f>
        <v>5</v>
      </c>
      <c r="E352" s="5">
        <f>COUNTIFS(Entradas!$A$2:$A$3372,L352,Entradas!$AD$2:$AD$3372,"agenda",Entradas!$F$2:$F$3372,"interna")</f>
        <v>4</v>
      </c>
      <c r="F352" s="5">
        <f>COUNTIFS(Entradas!$A$2:$A$3372,L352,Entradas!$AD$2:$AD$3372,"agenda",Entradas!$F$2:$F$3372,"abierta a la comunidad")</f>
        <v>1</v>
      </c>
      <c r="G352" s="5">
        <f>COUNTIFS(Entradas!$A$2:$A$3372,L352,Entradas!$AD$2:$AD$3372,"agenda",Entradas!$E$2:$E$3372,"1")</f>
        <v>1</v>
      </c>
      <c r="H352" s="5">
        <f>COUNTIFS(Entradas!$A$2:$A$3372,L352,Entradas!$AD$2:$AD$3372,"agenda",Entradas!$E$2:$E$3372,"2")</f>
        <v>2</v>
      </c>
      <c r="I352" s="5">
        <f>COUNTIFS(Entradas!$A$2:$A$3372,L352,Entradas!$AD$2:$AD$3372,"agenda",Entradas!$E$2:$E$3372,"3")</f>
        <v>0</v>
      </c>
      <c r="J352" s="5">
        <f>COUNTIFS(Entradas!$A$2:$A$3372,L352,Entradas!$AD$2:$AD$3372,"agenda",Entradas!$E$2:$E$3372,"4")</f>
        <v>2</v>
      </c>
      <c r="L352">
        <v>806</v>
      </c>
      <c r="M352" t="s">
        <v>16135</v>
      </c>
      <c r="N352" t="s">
        <v>16136</v>
      </c>
      <c r="O352" t="s">
        <v>16137</v>
      </c>
      <c r="P352" s="6">
        <v>42494.68414351852</v>
      </c>
      <c r="Q352">
        <v>0</v>
      </c>
      <c r="R352" t="s">
        <v>16135</v>
      </c>
      <c r="S352" t="s">
        <v>16135</v>
      </c>
      <c r="W352" t="s">
        <v>8703</v>
      </c>
      <c r="X352" t="s">
        <v>8704</v>
      </c>
      <c r="Y352" t="s">
        <v>8705</v>
      </c>
      <c r="Z352">
        <v>0</v>
      </c>
      <c r="AA352" t="s">
        <v>8703</v>
      </c>
      <c r="AB352" t="s">
        <v>8706</v>
      </c>
      <c r="AC352">
        <v>0</v>
      </c>
      <c r="AF352" t="s">
        <v>16138</v>
      </c>
      <c r="AG352" t="s">
        <v>8707</v>
      </c>
      <c r="AH352" t="s">
        <v>16139</v>
      </c>
      <c r="AI352" t="s">
        <v>16140</v>
      </c>
      <c r="AO352" t="s">
        <v>16141</v>
      </c>
      <c r="AU352" t="s">
        <v>566</v>
      </c>
      <c r="AV352" t="s">
        <v>8709</v>
      </c>
      <c r="AX352">
        <v>13</v>
      </c>
      <c r="AY352" t="s">
        <v>8710</v>
      </c>
      <c r="BB352" t="s">
        <v>9037</v>
      </c>
      <c r="BC352" t="s">
        <v>8712</v>
      </c>
      <c r="BD352" t="s">
        <v>8713</v>
      </c>
      <c r="BE352" t="s">
        <v>8714</v>
      </c>
      <c r="BF352" t="s">
        <v>8715</v>
      </c>
      <c r="BG352">
        <v>1</v>
      </c>
      <c r="BH352" t="s">
        <v>8716</v>
      </c>
      <c r="BI352">
        <v>1</v>
      </c>
      <c r="BJ352" t="s">
        <v>8717</v>
      </c>
      <c r="BK352">
        <v>1</v>
      </c>
      <c r="BL352" s="2" t="s">
        <v>16142</v>
      </c>
      <c r="BM352" t="s">
        <v>8719</v>
      </c>
      <c r="BV352" t="s">
        <v>16143</v>
      </c>
      <c r="BW352" t="s">
        <v>8721</v>
      </c>
      <c r="BX352" t="s">
        <v>8823</v>
      </c>
      <c r="BY352" t="s">
        <v>8723</v>
      </c>
      <c r="BZ352" t="s">
        <v>8724</v>
      </c>
      <c r="CA352" t="s">
        <v>16144</v>
      </c>
      <c r="CB352" t="s">
        <v>8725</v>
      </c>
      <c r="CC352" t="s">
        <v>16145</v>
      </c>
      <c r="CD352" t="s">
        <v>8726</v>
      </c>
      <c r="CE352" t="s">
        <v>16146</v>
      </c>
      <c r="CF352" t="s">
        <v>8727</v>
      </c>
      <c r="CG352" t="s">
        <v>8728</v>
      </c>
      <c r="CH352" t="s">
        <v>8729</v>
      </c>
      <c r="CI352" t="s">
        <v>16147</v>
      </c>
      <c r="CJ352" t="s">
        <v>8731</v>
      </c>
      <c r="CK352" t="s">
        <v>5497</v>
      </c>
      <c r="CL352" t="s">
        <v>8732</v>
      </c>
      <c r="CM352" t="s">
        <v>16148</v>
      </c>
      <c r="CN352" t="s">
        <v>8733</v>
      </c>
    </row>
    <row r="353" spans="1:92" ht="15.75" customHeight="1" x14ac:dyDescent="0.3">
      <c r="A353" s="5">
        <f>COUNTIFS(Entradas!$A$2:$A$3372,L353,Entradas!$AD$2:$AD$3372,"noticias")</f>
        <v>0</v>
      </c>
      <c r="B353" s="5">
        <f>COUNTIFS(Entradas!$A$2:$A$3372,L353,Entradas!$AD$2:$AD$3372,"materiales")</f>
        <v>0</v>
      </c>
      <c r="C353" s="5">
        <f>COUNTIFS(Entradas!$A$2:$A$3372,L353,Entradas!$AD$2:$AD$3372,"agenda")</f>
        <v>0</v>
      </c>
      <c r="D353" s="5">
        <f>COUNTIFS(Entradas!$A$2:$A$3372,L353,Entradas!$AD$2:$AD$3372,"agenda",Entradas!$P$2:$P$3372,"completado")</f>
        <v>0</v>
      </c>
      <c r="E353" s="5">
        <f>COUNTIFS(Entradas!$A$2:$A$3372,L353,Entradas!$AD$2:$AD$3372,"agenda",Entradas!$F$2:$F$3372,"interna")</f>
        <v>0</v>
      </c>
      <c r="F353" s="5">
        <f>COUNTIFS(Entradas!$A$2:$A$3372,L353,Entradas!$AD$2:$AD$3372,"agenda",Entradas!$F$2:$F$3372,"abierta a la comunidad")</f>
        <v>0</v>
      </c>
      <c r="G353" s="5">
        <f>COUNTIFS(Entradas!$A$2:$A$3372,L353,Entradas!$AD$2:$AD$3372,"agenda",Entradas!$E$2:$E$3372,"1")</f>
        <v>0</v>
      </c>
      <c r="H353" s="5">
        <f>COUNTIFS(Entradas!$A$2:$A$3372,L353,Entradas!$AD$2:$AD$3372,"agenda",Entradas!$E$2:$E$3372,"2")</f>
        <v>0</v>
      </c>
      <c r="I353" s="5">
        <f>COUNTIFS(Entradas!$A$2:$A$3372,L353,Entradas!$AD$2:$AD$3372,"agenda",Entradas!$E$2:$E$3372,"3")</f>
        <v>0</v>
      </c>
      <c r="J353" s="5">
        <f>COUNTIFS(Entradas!$A$2:$A$3372,L353,Entradas!$AD$2:$AD$3372,"agenda",Entradas!$E$2:$E$3372,"4")</f>
        <v>0</v>
      </c>
      <c r="L353">
        <v>1137</v>
      </c>
      <c r="M353" t="s">
        <v>16174</v>
      </c>
      <c r="N353" t="s">
        <v>16175</v>
      </c>
      <c r="O353" t="s">
        <v>16176</v>
      </c>
      <c r="P353" s="6">
        <v>42508.039942129632</v>
      </c>
      <c r="Q353">
        <v>0</v>
      </c>
      <c r="R353" t="s">
        <v>16174</v>
      </c>
      <c r="S353" t="s">
        <v>16174</v>
      </c>
      <c r="W353" t="s">
        <v>8703</v>
      </c>
      <c r="X353" t="s">
        <v>8704</v>
      </c>
      <c r="Y353" t="s">
        <v>8705</v>
      </c>
      <c r="Z353">
        <v>0</v>
      </c>
      <c r="AA353" t="s">
        <v>8703</v>
      </c>
      <c r="AB353" t="s">
        <v>8706</v>
      </c>
      <c r="AC353">
        <v>0</v>
      </c>
      <c r="AF353" t="s">
        <v>16177</v>
      </c>
      <c r="AG353" t="s">
        <v>8707</v>
      </c>
      <c r="AH353" t="s">
        <v>16178</v>
      </c>
      <c r="AI353" t="s">
        <v>16179</v>
      </c>
      <c r="AO353" t="s">
        <v>16180</v>
      </c>
      <c r="AU353" t="s">
        <v>16181</v>
      </c>
      <c r="AV353" t="s">
        <v>8709</v>
      </c>
      <c r="AX353">
        <v>13</v>
      </c>
      <c r="AY353" t="s">
        <v>8710</v>
      </c>
      <c r="BB353" t="s">
        <v>9506</v>
      </c>
      <c r="BC353" t="s">
        <v>8712</v>
      </c>
      <c r="BD353" t="s">
        <v>8952</v>
      </c>
      <c r="BE353" t="s">
        <v>8714</v>
      </c>
      <c r="BF353" t="s">
        <v>8715</v>
      </c>
      <c r="BG353">
        <v>0</v>
      </c>
      <c r="BH353" t="s">
        <v>8716</v>
      </c>
      <c r="BI353">
        <v>1</v>
      </c>
      <c r="BJ353" t="s">
        <v>8717</v>
      </c>
      <c r="BK353">
        <v>1</v>
      </c>
      <c r="BL353" t="s">
        <v>16182</v>
      </c>
      <c r="BM353" t="s">
        <v>8719</v>
      </c>
      <c r="BV353" t="s">
        <v>16183</v>
      </c>
      <c r="BW353" t="s">
        <v>8721</v>
      </c>
      <c r="BX353" t="s">
        <v>8823</v>
      </c>
      <c r="BY353" t="s">
        <v>8723</v>
      </c>
      <c r="BZ353" t="s">
        <v>8724</v>
      </c>
      <c r="CA353" t="s">
        <v>16184</v>
      </c>
      <c r="CB353" t="s">
        <v>8725</v>
      </c>
      <c r="CC353">
        <v>228153278</v>
      </c>
      <c r="CD353" t="s">
        <v>8726</v>
      </c>
      <c r="CE353" t="s">
        <v>16185</v>
      </c>
      <c r="CF353" t="s">
        <v>8727</v>
      </c>
      <c r="CG353" t="s">
        <v>8825</v>
      </c>
      <c r="CH353" t="s">
        <v>8729</v>
      </c>
      <c r="CJ353" t="s">
        <v>8731</v>
      </c>
      <c r="CK353" t="s">
        <v>1905</v>
      </c>
      <c r="CL353" t="s">
        <v>8732</v>
      </c>
      <c r="CM353" t="s">
        <v>16186</v>
      </c>
      <c r="CN353" t="s">
        <v>8733</v>
      </c>
    </row>
    <row r="354" spans="1:92" ht="15.75" customHeight="1" x14ac:dyDescent="0.3">
      <c r="A354" s="5">
        <f>COUNTIFS(Entradas!$A$2:$A$3372,L354,Entradas!$AD$2:$AD$3372,"noticias")</f>
        <v>0</v>
      </c>
      <c r="B354" s="5">
        <f>COUNTIFS(Entradas!$A$2:$A$3372,L354,Entradas!$AD$2:$AD$3372,"materiales")</f>
        <v>0</v>
      </c>
      <c r="C354" s="5">
        <f>COUNTIFS(Entradas!$A$2:$A$3372,L354,Entradas!$AD$2:$AD$3372,"agenda")</f>
        <v>0</v>
      </c>
      <c r="D354" s="5">
        <f>COUNTIFS(Entradas!$A$2:$A$3372,L354,Entradas!$AD$2:$AD$3372,"agenda",Entradas!$P$2:$P$3372,"completado")</f>
        <v>0</v>
      </c>
      <c r="E354" s="5">
        <f>COUNTIFS(Entradas!$A$2:$A$3372,L354,Entradas!$AD$2:$AD$3372,"agenda",Entradas!$F$2:$F$3372,"interna")</f>
        <v>0</v>
      </c>
      <c r="F354" s="5">
        <f>COUNTIFS(Entradas!$A$2:$A$3372,L354,Entradas!$AD$2:$AD$3372,"agenda",Entradas!$F$2:$F$3372,"abierta a la comunidad")</f>
        <v>0</v>
      </c>
      <c r="G354" s="5">
        <f>COUNTIFS(Entradas!$A$2:$A$3372,L354,Entradas!$AD$2:$AD$3372,"agenda",Entradas!$E$2:$E$3372,"1")</f>
        <v>0</v>
      </c>
      <c r="H354" s="5">
        <f>COUNTIFS(Entradas!$A$2:$A$3372,L354,Entradas!$AD$2:$AD$3372,"agenda",Entradas!$E$2:$E$3372,"2")</f>
        <v>0</v>
      </c>
      <c r="I354" s="5">
        <f>COUNTIFS(Entradas!$A$2:$A$3372,L354,Entradas!$AD$2:$AD$3372,"agenda",Entradas!$E$2:$E$3372,"3")</f>
        <v>0</v>
      </c>
      <c r="J354" s="5">
        <f>COUNTIFS(Entradas!$A$2:$A$3372,L354,Entradas!$AD$2:$AD$3372,"agenda",Entradas!$E$2:$E$3372,"4")</f>
        <v>0</v>
      </c>
      <c r="L354">
        <v>594</v>
      </c>
      <c r="M354" t="s">
        <v>16233</v>
      </c>
      <c r="N354" t="s">
        <v>16234</v>
      </c>
      <c r="O354" t="s">
        <v>16235</v>
      </c>
      <c r="P354" s="6">
        <v>42481.508969907409</v>
      </c>
      <c r="Q354">
        <v>0</v>
      </c>
      <c r="R354" t="s">
        <v>16233</v>
      </c>
      <c r="S354" t="s">
        <v>16233</v>
      </c>
      <c r="W354" t="s">
        <v>8703</v>
      </c>
      <c r="X354" t="s">
        <v>8704</v>
      </c>
      <c r="Y354" t="s">
        <v>8705</v>
      </c>
      <c r="Z354">
        <v>0</v>
      </c>
      <c r="AA354" t="s">
        <v>8703</v>
      </c>
      <c r="AB354" t="s">
        <v>8706</v>
      </c>
      <c r="AC354">
        <v>0</v>
      </c>
      <c r="AF354" t="s">
        <v>14704</v>
      </c>
      <c r="AG354" t="s">
        <v>8707</v>
      </c>
      <c r="AH354" t="s">
        <v>16236</v>
      </c>
      <c r="AU354" t="s">
        <v>88</v>
      </c>
      <c r="AV354" t="s">
        <v>8709</v>
      </c>
      <c r="AX354">
        <v>13</v>
      </c>
      <c r="AY354" t="s">
        <v>8710</v>
      </c>
      <c r="BB354" t="s">
        <v>8874</v>
      </c>
      <c r="BC354" t="s">
        <v>8712</v>
      </c>
      <c r="BD354" t="s">
        <v>8875</v>
      </c>
      <c r="BE354" t="s">
        <v>8714</v>
      </c>
      <c r="BF354" t="s">
        <v>8715</v>
      </c>
      <c r="BG354">
        <v>0</v>
      </c>
      <c r="BH354" t="s">
        <v>8716</v>
      </c>
      <c r="BI354">
        <v>0</v>
      </c>
      <c r="BJ354" t="s">
        <v>8717</v>
      </c>
      <c r="BK354">
        <v>1</v>
      </c>
      <c r="BM354" t="s">
        <v>8719</v>
      </c>
      <c r="BW354" t="s">
        <v>8721</v>
      </c>
      <c r="BX354" t="s">
        <v>8823</v>
      </c>
      <c r="BY354" t="s">
        <v>8723</v>
      </c>
      <c r="BZ354" t="s">
        <v>8724</v>
      </c>
      <c r="CA354" t="s">
        <v>16237</v>
      </c>
      <c r="CB354" t="s">
        <v>8725</v>
      </c>
      <c r="CC354" t="s">
        <v>16238</v>
      </c>
      <c r="CD354" t="s">
        <v>8726</v>
      </c>
      <c r="CF354" t="s">
        <v>8727</v>
      </c>
      <c r="CG354" t="s">
        <v>8825</v>
      </c>
      <c r="CH354" t="s">
        <v>8729</v>
      </c>
      <c r="CI354" t="s">
        <v>9973</v>
      </c>
      <c r="CJ354" t="s">
        <v>8731</v>
      </c>
      <c r="CK354">
        <v>0</v>
      </c>
      <c r="CL354" t="s">
        <v>8732</v>
      </c>
      <c r="CN354" t="s">
        <v>8733</v>
      </c>
    </row>
    <row r="355" spans="1:92" ht="15.75" customHeight="1" x14ac:dyDescent="0.3">
      <c r="A355" s="5">
        <f>COUNTIFS(Entradas!$A$2:$A$3372,L355,Entradas!$AD$2:$AD$3372,"noticias")</f>
        <v>0</v>
      </c>
      <c r="B355" s="5">
        <f>COUNTIFS(Entradas!$A$2:$A$3372,L355,Entradas!$AD$2:$AD$3372,"materiales")</f>
        <v>0</v>
      </c>
      <c r="C355" s="5">
        <f>COUNTIFS(Entradas!$A$2:$A$3372,L355,Entradas!$AD$2:$AD$3372,"agenda")</f>
        <v>0</v>
      </c>
      <c r="D355" s="5">
        <f>COUNTIFS(Entradas!$A$2:$A$3372,L355,Entradas!$AD$2:$AD$3372,"agenda",Entradas!$P$2:$P$3372,"completado")</f>
        <v>0</v>
      </c>
      <c r="E355" s="5">
        <f>COUNTIFS(Entradas!$A$2:$A$3372,L355,Entradas!$AD$2:$AD$3372,"agenda",Entradas!$F$2:$F$3372,"interna")</f>
        <v>0</v>
      </c>
      <c r="F355" s="5">
        <f>COUNTIFS(Entradas!$A$2:$A$3372,L355,Entradas!$AD$2:$AD$3372,"agenda",Entradas!$F$2:$F$3372,"abierta a la comunidad")</f>
        <v>0</v>
      </c>
      <c r="G355" s="5">
        <f>COUNTIFS(Entradas!$A$2:$A$3372,L355,Entradas!$AD$2:$AD$3372,"agenda",Entradas!$E$2:$E$3372,"1")</f>
        <v>0</v>
      </c>
      <c r="H355" s="5">
        <f>COUNTIFS(Entradas!$A$2:$A$3372,L355,Entradas!$AD$2:$AD$3372,"agenda",Entradas!$E$2:$E$3372,"2")</f>
        <v>0</v>
      </c>
      <c r="I355" s="5">
        <f>COUNTIFS(Entradas!$A$2:$A$3372,L355,Entradas!$AD$2:$AD$3372,"agenda",Entradas!$E$2:$E$3372,"3")</f>
        <v>0</v>
      </c>
      <c r="J355" s="5">
        <f>COUNTIFS(Entradas!$A$2:$A$3372,L355,Entradas!$AD$2:$AD$3372,"agenda",Entradas!$E$2:$E$3372,"4")</f>
        <v>0</v>
      </c>
      <c r="L355">
        <v>986</v>
      </c>
      <c r="M355" t="s">
        <v>16267</v>
      </c>
      <c r="N355" t="s">
        <v>16268</v>
      </c>
      <c r="O355" t="s">
        <v>16269</v>
      </c>
      <c r="P355" s="6">
        <v>42502.725474537037</v>
      </c>
      <c r="Q355">
        <v>0</v>
      </c>
      <c r="R355" t="s">
        <v>16267</v>
      </c>
      <c r="S355" t="s">
        <v>16267</v>
      </c>
      <c r="W355" t="s">
        <v>8703</v>
      </c>
      <c r="X355" t="s">
        <v>8704</v>
      </c>
      <c r="Y355" t="s">
        <v>8705</v>
      </c>
      <c r="Z355">
        <v>0</v>
      </c>
      <c r="AA355" t="s">
        <v>8703</v>
      </c>
      <c r="AB355" t="s">
        <v>8706</v>
      </c>
      <c r="AC355">
        <v>0</v>
      </c>
      <c r="AF355" t="s">
        <v>16270</v>
      </c>
      <c r="AG355" t="s">
        <v>8707</v>
      </c>
      <c r="AH355" t="s">
        <v>16271</v>
      </c>
      <c r="AU355" t="s">
        <v>560</v>
      </c>
      <c r="AV355" t="s">
        <v>8709</v>
      </c>
      <c r="AX355">
        <v>13</v>
      </c>
      <c r="AY355" t="s">
        <v>8710</v>
      </c>
      <c r="BB355" t="s">
        <v>9037</v>
      </c>
      <c r="BC355" t="s">
        <v>8712</v>
      </c>
      <c r="BD355" t="s">
        <v>8780</v>
      </c>
      <c r="BE355" t="s">
        <v>8714</v>
      </c>
      <c r="BF355" t="s">
        <v>8715</v>
      </c>
      <c r="BG355">
        <v>0</v>
      </c>
      <c r="BH355" t="s">
        <v>8716</v>
      </c>
      <c r="BI355">
        <v>0</v>
      </c>
      <c r="BJ355" t="s">
        <v>8717</v>
      </c>
      <c r="BK355">
        <v>0</v>
      </c>
      <c r="BL355" t="s">
        <v>16272</v>
      </c>
      <c r="BM355" t="s">
        <v>8719</v>
      </c>
      <c r="BW355" t="s">
        <v>8721</v>
      </c>
      <c r="BX355" t="s">
        <v>8823</v>
      </c>
      <c r="BY355" t="s">
        <v>8723</v>
      </c>
      <c r="BZ355" t="s">
        <v>8724</v>
      </c>
      <c r="CA355" t="s">
        <v>16273</v>
      </c>
      <c r="CB355" t="s">
        <v>8725</v>
      </c>
      <c r="CC355" t="s">
        <v>16274</v>
      </c>
      <c r="CD355" t="s">
        <v>8726</v>
      </c>
      <c r="CF355" t="s">
        <v>8727</v>
      </c>
      <c r="CG355" t="s">
        <v>8825</v>
      </c>
      <c r="CH355" t="s">
        <v>8729</v>
      </c>
      <c r="CI355" t="s">
        <v>16275</v>
      </c>
      <c r="CJ355" t="s">
        <v>8731</v>
      </c>
      <c r="CK355">
        <v>0</v>
      </c>
      <c r="CL355" t="s">
        <v>8732</v>
      </c>
      <c r="CN355" t="s">
        <v>8733</v>
      </c>
    </row>
    <row r="356" spans="1:92" ht="15.75" customHeight="1" x14ac:dyDescent="0.3">
      <c r="A356" s="5">
        <f>COUNTIFS(Entradas!$A$2:$A$3372,L356,Entradas!$AD$2:$AD$3372,"noticias")</f>
        <v>0</v>
      </c>
      <c r="B356" s="5">
        <f>COUNTIFS(Entradas!$A$2:$A$3372,L356,Entradas!$AD$2:$AD$3372,"materiales")</f>
        <v>1</v>
      </c>
      <c r="C356" s="5">
        <f>COUNTIFS(Entradas!$A$2:$A$3372,L356,Entradas!$AD$2:$AD$3372,"agenda")</f>
        <v>4</v>
      </c>
      <c r="D356" s="5">
        <f>COUNTIFS(Entradas!$A$2:$A$3372,L356,Entradas!$AD$2:$AD$3372,"agenda",Entradas!$P$2:$P$3372,"completado")</f>
        <v>0</v>
      </c>
      <c r="E356" s="5">
        <f>COUNTIFS(Entradas!$A$2:$A$3372,L356,Entradas!$AD$2:$AD$3372,"agenda",Entradas!$F$2:$F$3372,"interna")</f>
        <v>4</v>
      </c>
      <c r="F356" s="5">
        <f>COUNTIFS(Entradas!$A$2:$A$3372,L356,Entradas!$AD$2:$AD$3372,"agenda",Entradas!$F$2:$F$3372,"abierta a la comunidad")</f>
        <v>0</v>
      </c>
      <c r="G356" s="5">
        <f>COUNTIFS(Entradas!$A$2:$A$3372,L356,Entradas!$AD$2:$AD$3372,"agenda",Entradas!$E$2:$E$3372,"1")</f>
        <v>1</v>
      </c>
      <c r="H356" s="5">
        <f>COUNTIFS(Entradas!$A$2:$A$3372,L356,Entradas!$AD$2:$AD$3372,"agenda",Entradas!$E$2:$E$3372,"2")</f>
        <v>2</v>
      </c>
      <c r="I356" s="5">
        <f>COUNTIFS(Entradas!$A$2:$A$3372,L356,Entradas!$AD$2:$AD$3372,"agenda",Entradas!$E$2:$E$3372,"3")</f>
        <v>0</v>
      </c>
      <c r="J356" s="5">
        <f>COUNTIFS(Entradas!$A$2:$A$3372,L356,Entradas!$AD$2:$AD$3372,"agenda",Entradas!$E$2:$E$3372,"4")</f>
        <v>1</v>
      </c>
      <c r="L356">
        <v>678</v>
      </c>
      <c r="M356" t="s">
        <v>16288</v>
      </c>
      <c r="N356" t="s">
        <v>16288</v>
      </c>
      <c r="O356" t="s">
        <v>16289</v>
      </c>
      <c r="P356" s="6">
        <v>42487.029918981483</v>
      </c>
      <c r="Q356">
        <v>0</v>
      </c>
      <c r="R356" t="s">
        <v>16288</v>
      </c>
      <c r="S356" t="s">
        <v>16288</v>
      </c>
      <c r="W356" t="s">
        <v>8703</v>
      </c>
      <c r="X356" t="s">
        <v>8704</v>
      </c>
      <c r="Y356" t="s">
        <v>8705</v>
      </c>
      <c r="Z356">
        <v>0</v>
      </c>
      <c r="AA356" t="s">
        <v>8703</v>
      </c>
      <c r="AB356" t="s">
        <v>8706</v>
      </c>
      <c r="AC356">
        <v>0</v>
      </c>
      <c r="AF356" t="s">
        <v>16290</v>
      </c>
      <c r="AG356" t="s">
        <v>8707</v>
      </c>
      <c r="AH356" t="s">
        <v>16291</v>
      </c>
      <c r="AI356" t="s">
        <v>16292</v>
      </c>
      <c r="AU356" t="s">
        <v>9173</v>
      </c>
      <c r="AV356" t="s">
        <v>8709</v>
      </c>
      <c r="AX356">
        <v>13</v>
      </c>
      <c r="AY356" t="s">
        <v>8710</v>
      </c>
      <c r="BB356" t="s">
        <v>16293</v>
      </c>
      <c r="BC356" t="s">
        <v>8712</v>
      </c>
      <c r="BD356" t="s">
        <v>9013</v>
      </c>
      <c r="BE356" t="s">
        <v>8714</v>
      </c>
      <c r="BF356" t="s">
        <v>8715</v>
      </c>
      <c r="BG356">
        <v>0</v>
      </c>
      <c r="BH356" t="s">
        <v>8716</v>
      </c>
      <c r="BI356">
        <v>0</v>
      </c>
      <c r="BJ356" t="s">
        <v>8717</v>
      </c>
      <c r="BK356">
        <v>1</v>
      </c>
      <c r="BL356" t="s">
        <v>16294</v>
      </c>
      <c r="BM356" t="s">
        <v>8719</v>
      </c>
      <c r="BV356" t="s">
        <v>16295</v>
      </c>
      <c r="BW356" t="s">
        <v>8721</v>
      </c>
      <c r="BX356" t="s">
        <v>8823</v>
      </c>
      <c r="BY356" t="s">
        <v>8723</v>
      </c>
      <c r="BZ356" t="s">
        <v>8724</v>
      </c>
      <c r="CA356" t="s">
        <v>16296</v>
      </c>
      <c r="CB356" t="s">
        <v>8725</v>
      </c>
      <c r="CC356">
        <v>28114437</v>
      </c>
      <c r="CD356" t="s">
        <v>8726</v>
      </c>
      <c r="CE356" t="s">
        <v>16297</v>
      </c>
      <c r="CF356" t="s">
        <v>8727</v>
      </c>
      <c r="CG356" t="s">
        <v>8825</v>
      </c>
      <c r="CH356" t="s">
        <v>8729</v>
      </c>
      <c r="CI356" t="s">
        <v>11289</v>
      </c>
      <c r="CJ356" t="s">
        <v>8731</v>
      </c>
      <c r="CK356">
        <v>0</v>
      </c>
      <c r="CL356" t="s">
        <v>8732</v>
      </c>
      <c r="CN356" t="s">
        <v>8733</v>
      </c>
    </row>
    <row r="357" spans="1:92" ht="15.75" customHeight="1" x14ac:dyDescent="0.3">
      <c r="A357" s="5">
        <f>COUNTIFS(Entradas!$A$2:$A$3372,L357,Entradas!$AD$2:$AD$3372,"noticias")</f>
        <v>0</v>
      </c>
      <c r="B357" s="5">
        <f>COUNTIFS(Entradas!$A$2:$A$3372,L357,Entradas!$AD$2:$AD$3372,"materiales")</f>
        <v>0</v>
      </c>
      <c r="C357" s="5">
        <f>COUNTIFS(Entradas!$A$2:$A$3372,L357,Entradas!$AD$2:$AD$3372,"agenda")</f>
        <v>0</v>
      </c>
      <c r="D357" s="5">
        <f>COUNTIFS(Entradas!$A$2:$A$3372,L357,Entradas!$AD$2:$AD$3372,"agenda",Entradas!$P$2:$P$3372,"completado")</f>
        <v>0</v>
      </c>
      <c r="E357" s="5">
        <f>COUNTIFS(Entradas!$A$2:$A$3372,L357,Entradas!$AD$2:$AD$3372,"agenda",Entradas!$F$2:$F$3372,"interna")</f>
        <v>0</v>
      </c>
      <c r="F357" s="5">
        <f>COUNTIFS(Entradas!$A$2:$A$3372,L357,Entradas!$AD$2:$AD$3372,"agenda",Entradas!$F$2:$F$3372,"abierta a la comunidad")</f>
        <v>0</v>
      </c>
      <c r="G357" s="5">
        <f>COUNTIFS(Entradas!$A$2:$A$3372,L357,Entradas!$AD$2:$AD$3372,"agenda",Entradas!$E$2:$E$3372,"1")</f>
        <v>0</v>
      </c>
      <c r="H357" s="5">
        <f>COUNTIFS(Entradas!$A$2:$A$3372,L357,Entradas!$AD$2:$AD$3372,"agenda",Entradas!$E$2:$E$3372,"2")</f>
        <v>0</v>
      </c>
      <c r="I357" s="5">
        <f>COUNTIFS(Entradas!$A$2:$A$3372,L357,Entradas!$AD$2:$AD$3372,"agenda",Entradas!$E$2:$E$3372,"3")</f>
        <v>0</v>
      </c>
      <c r="J357" s="5">
        <f>COUNTIFS(Entradas!$A$2:$A$3372,L357,Entradas!$AD$2:$AD$3372,"agenda",Entradas!$E$2:$E$3372,"4")</f>
        <v>0</v>
      </c>
      <c r="L357">
        <v>416</v>
      </c>
      <c r="M357" t="s">
        <v>16307</v>
      </c>
      <c r="N357" t="s">
        <v>16308</v>
      </c>
      <c r="O357" t="s">
        <v>16309</v>
      </c>
      <c r="P357" s="6">
        <v>42472.875011574077</v>
      </c>
      <c r="Q357">
        <v>0</v>
      </c>
      <c r="R357" t="s">
        <v>16307</v>
      </c>
      <c r="S357" t="s">
        <v>16307</v>
      </c>
      <c r="W357" t="s">
        <v>8703</v>
      </c>
      <c r="X357" t="s">
        <v>8704</v>
      </c>
      <c r="Y357" t="s">
        <v>8705</v>
      </c>
      <c r="Z357">
        <v>0</v>
      </c>
      <c r="AA357" t="s">
        <v>8703</v>
      </c>
      <c r="AB357" t="s">
        <v>8706</v>
      </c>
      <c r="AC357">
        <v>0</v>
      </c>
      <c r="AF357" t="s">
        <v>16310</v>
      </c>
      <c r="AG357" t="s">
        <v>8707</v>
      </c>
      <c r="AH357" t="s">
        <v>16311</v>
      </c>
      <c r="AI357" t="s">
        <v>16312</v>
      </c>
      <c r="AO357" t="s">
        <v>16313</v>
      </c>
      <c r="AU357" t="s">
        <v>952</v>
      </c>
      <c r="AV357" t="s">
        <v>8709</v>
      </c>
      <c r="AX357">
        <v>13</v>
      </c>
      <c r="AY357" t="s">
        <v>8710</v>
      </c>
      <c r="BB357" t="s">
        <v>10351</v>
      </c>
      <c r="BC357" t="s">
        <v>8712</v>
      </c>
      <c r="BD357" t="s">
        <v>8780</v>
      </c>
      <c r="BE357" t="s">
        <v>8714</v>
      </c>
      <c r="BF357" t="s">
        <v>8715</v>
      </c>
      <c r="BG357">
        <v>0</v>
      </c>
      <c r="BH357" t="s">
        <v>8716</v>
      </c>
      <c r="BI357">
        <v>0</v>
      </c>
      <c r="BJ357" t="s">
        <v>8717</v>
      </c>
      <c r="BK357">
        <v>1</v>
      </c>
      <c r="BL357" t="s">
        <v>16314</v>
      </c>
      <c r="BM357" t="s">
        <v>8719</v>
      </c>
      <c r="BV357" t="s">
        <v>16315</v>
      </c>
      <c r="BW357" t="s">
        <v>8721</v>
      </c>
      <c r="BX357" t="s">
        <v>8823</v>
      </c>
      <c r="BY357" t="s">
        <v>8723</v>
      </c>
      <c r="BZ357" t="s">
        <v>8724</v>
      </c>
      <c r="CB357" t="s">
        <v>8725</v>
      </c>
      <c r="CC357">
        <v>226232821</v>
      </c>
      <c r="CD357" t="s">
        <v>8726</v>
      </c>
      <c r="CE357" t="s">
        <v>16307</v>
      </c>
      <c r="CF357" t="s">
        <v>8727</v>
      </c>
      <c r="CG357" t="s">
        <v>8774</v>
      </c>
      <c r="CH357" t="s">
        <v>8729</v>
      </c>
      <c r="CI357" t="s">
        <v>16316</v>
      </c>
      <c r="CJ357" t="s">
        <v>8731</v>
      </c>
      <c r="CK357" t="s">
        <v>8786</v>
      </c>
      <c r="CL357" t="s">
        <v>8732</v>
      </c>
      <c r="CM357" t="s">
        <v>16317</v>
      </c>
      <c r="CN357" t="s">
        <v>8733</v>
      </c>
    </row>
    <row r="358" spans="1:92" ht="15.75" customHeight="1" x14ac:dyDescent="0.3">
      <c r="A358" s="5">
        <f>COUNTIFS(Entradas!$A$2:$A$3372,L358,Entradas!$AD$2:$AD$3372,"noticias")</f>
        <v>0</v>
      </c>
      <c r="B358" s="5">
        <f>COUNTIFS(Entradas!$A$2:$A$3372,L358,Entradas!$AD$2:$AD$3372,"materiales")</f>
        <v>0</v>
      </c>
      <c r="C358" s="5">
        <f>COUNTIFS(Entradas!$A$2:$A$3372,L358,Entradas!$AD$2:$AD$3372,"agenda")</f>
        <v>0</v>
      </c>
      <c r="D358" s="5">
        <f>COUNTIFS(Entradas!$A$2:$A$3372,L358,Entradas!$AD$2:$AD$3372,"agenda",Entradas!$P$2:$P$3372,"completado")</f>
        <v>0</v>
      </c>
      <c r="E358" s="5">
        <f>COUNTIFS(Entradas!$A$2:$A$3372,L358,Entradas!$AD$2:$AD$3372,"agenda",Entradas!$F$2:$F$3372,"interna")</f>
        <v>0</v>
      </c>
      <c r="F358" s="5">
        <f>COUNTIFS(Entradas!$A$2:$A$3372,L358,Entradas!$AD$2:$AD$3372,"agenda",Entradas!$F$2:$F$3372,"abierta a la comunidad")</f>
        <v>0</v>
      </c>
      <c r="G358" s="5">
        <f>COUNTIFS(Entradas!$A$2:$A$3372,L358,Entradas!$AD$2:$AD$3372,"agenda",Entradas!$E$2:$E$3372,"1")</f>
        <v>0</v>
      </c>
      <c r="H358" s="5">
        <f>COUNTIFS(Entradas!$A$2:$A$3372,L358,Entradas!$AD$2:$AD$3372,"agenda",Entradas!$E$2:$E$3372,"2")</f>
        <v>0</v>
      </c>
      <c r="I358" s="5">
        <f>COUNTIFS(Entradas!$A$2:$A$3372,L358,Entradas!$AD$2:$AD$3372,"agenda",Entradas!$E$2:$E$3372,"3")</f>
        <v>0</v>
      </c>
      <c r="J358" s="5">
        <f>COUNTIFS(Entradas!$A$2:$A$3372,L358,Entradas!$AD$2:$AD$3372,"agenda",Entradas!$E$2:$E$3372,"4")</f>
        <v>0</v>
      </c>
      <c r="L358">
        <v>591</v>
      </c>
      <c r="M358" t="s">
        <v>16354</v>
      </c>
      <c r="N358" t="s">
        <v>16355</v>
      </c>
      <c r="O358" t="s">
        <v>16356</v>
      </c>
      <c r="P358" s="6">
        <v>42481.047337962962</v>
      </c>
      <c r="Q358">
        <v>0</v>
      </c>
      <c r="R358" t="s">
        <v>16354</v>
      </c>
      <c r="S358" t="s">
        <v>16354</v>
      </c>
      <c r="W358" t="s">
        <v>8703</v>
      </c>
      <c r="X358" t="s">
        <v>8704</v>
      </c>
      <c r="Y358" t="s">
        <v>8705</v>
      </c>
      <c r="Z358">
        <v>0</v>
      </c>
      <c r="AA358" t="s">
        <v>8703</v>
      </c>
      <c r="AB358" t="s">
        <v>8706</v>
      </c>
      <c r="AC358">
        <v>0</v>
      </c>
      <c r="AF358" t="s">
        <v>16357</v>
      </c>
      <c r="AG358" t="s">
        <v>8707</v>
      </c>
      <c r="AH358" t="s">
        <v>16358</v>
      </c>
      <c r="AI358" t="s">
        <v>16359</v>
      </c>
      <c r="AO358" t="s">
        <v>16360</v>
      </c>
      <c r="AU358" t="s">
        <v>55</v>
      </c>
      <c r="AV358" t="s">
        <v>8709</v>
      </c>
      <c r="AX358">
        <v>13</v>
      </c>
      <c r="AY358" t="s">
        <v>8710</v>
      </c>
      <c r="BB358" t="s">
        <v>16361</v>
      </c>
      <c r="BC358" t="s">
        <v>8712</v>
      </c>
      <c r="BD358" t="s">
        <v>8875</v>
      </c>
      <c r="BE358" t="s">
        <v>8714</v>
      </c>
      <c r="BF358" t="s">
        <v>8715</v>
      </c>
      <c r="BG358">
        <v>1</v>
      </c>
      <c r="BH358" t="s">
        <v>8716</v>
      </c>
      <c r="BI358">
        <v>0</v>
      </c>
      <c r="BJ358" t="s">
        <v>8717</v>
      </c>
      <c r="BK358">
        <v>1</v>
      </c>
      <c r="BM358" t="s">
        <v>8719</v>
      </c>
      <c r="BV358">
        <v>25257</v>
      </c>
      <c r="BW358" t="s">
        <v>8721</v>
      </c>
      <c r="BX358" t="s">
        <v>8823</v>
      </c>
      <c r="BY358" t="s">
        <v>8723</v>
      </c>
      <c r="BZ358" t="s">
        <v>8724</v>
      </c>
      <c r="CB358" t="s">
        <v>8725</v>
      </c>
      <c r="CC358" t="s">
        <v>16362</v>
      </c>
      <c r="CD358" t="s">
        <v>8726</v>
      </c>
      <c r="CE358" t="s">
        <v>16363</v>
      </c>
      <c r="CF358" t="s">
        <v>8727</v>
      </c>
      <c r="CG358" t="s">
        <v>8825</v>
      </c>
      <c r="CH358" t="s">
        <v>8729</v>
      </c>
      <c r="CJ358" t="s">
        <v>8731</v>
      </c>
      <c r="CK358">
        <v>0</v>
      </c>
      <c r="CL358" t="s">
        <v>8732</v>
      </c>
      <c r="CN358" t="s">
        <v>8733</v>
      </c>
    </row>
    <row r="359" spans="1:92" ht="15.75" customHeight="1" x14ac:dyDescent="0.3">
      <c r="A359" s="5">
        <f>COUNTIFS(Entradas!$A$2:$A$3372,L359,Entradas!$AD$2:$AD$3372,"noticias")</f>
        <v>0</v>
      </c>
      <c r="B359" s="5">
        <f>COUNTIFS(Entradas!$A$2:$A$3372,L359,Entradas!$AD$2:$AD$3372,"materiales")</f>
        <v>0</v>
      </c>
      <c r="C359" s="5">
        <f>COUNTIFS(Entradas!$A$2:$A$3372,L359,Entradas!$AD$2:$AD$3372,"agenda")</f>
        <v>0</v>
      </c>
      <c r="D359" s="5">
        <f>COUNTIFS(Entradas!$A$2:$A$3372,L359,Entradas!$AD$2:$AD$3372,"agenda",Entradas!$P$2:$P$3372,"completado")</f>
        <v>0</v>
      </c>
      <c r="E359" s="5">
        <f>COUNTIFS(Entradas!$A$2:$A$3372,L359,Entradas!$AD$2:$AD$3372,"agenda",Entradas!$F$2:$F$3372,"interna")</f>
        <v>0</v>
      </c>
      <c r="F359" s="5">
        <f>COUNTIFS(Entradas!$A$2:$A$3372,L359,Entradas!$AD$2:$AD$3372,"agenda",Entradas!$F$2:$F$3372,"abierta a la comunidad")</f>
        <v>0</v>
      </c>
      <c r="G359" s="5">
        <f>COUNTIFS(Entradas!$A$2:$A$3372,L359,Entradas!$AD$2:$AD$3372,"agenda",Entradas!$E$2:$E$3372,"1")</f>
        <v>0</v>
      </c>
      <c r="H359" s="5">
        <f>COUNTIFS(Entradas!$A$2:$A$3372,L359,Entradas!$AD$2:$AD$3372,"agenda",Entradas!$E$2:$E$3372,"2")</f>
        <v>0</v>
      </c>
      <c r="I359" s="5">
        <f>COUNTIFS(Entradas!$A$2:$A$3372,L359,Entradas!$AD$2:$AD$3372,"agenda",Entradas!$E$2:$E$3372,"3")</f>
        <v>0</v>
      </c>
      <c r="J359" s="5">
        <f>COUNTIFS(Entradas!$A$2:$A$3372,L359,Entradas!$AD$2:$AD$3372,"agenda",Entradas!$E$2:$E$3372,"4")</f>
        <v>0</v>
      </c>
      <c r="L359">
        <v>626</v>
      </c>
      <c r="M359" t="s">
        <v>16393</v>
      </c>
      <c r="N359" t="s">
        <v>16394</v>
      </c>
      <c r="O359" t="s">
        <v>16395</v>
      </c>
      <c r="P359" s="6">
        <v>42483.629386574074</v>
      </c>
      <c r="Q359">
        <v>0</v>
      </c>
      <c r="R359" t="s">
        <v>16393</v>
      </c>
      <c r="S359" t="s">
        <v>16393</v>
      </c>
      <c r="W359" t="s">
        <v>8703</v>
      </c>
      <c r="X359" t="s">
        <v>8704</v>
      </c>
      <c r="Y359" t="s">
        <v>8705</v>
      </c>
      <c r="Z359">
        <v>0</v>
      </c>
      <c r="AA359" t="s">
        <v>8703</v>
      </c>
      <c r="AB359" t="s">
        <v>8706</v>
      </c>
      <c r="AC359">
        <v>0</v>
      </c>
      <c r="AF359" t="s">
        <v>16396</v>
      </c>
      <c r="AG359" t="s">
        <v>8707</v>
      </c>
      <c r="AH359" t="s">
        <v>16397</v>
      </c>
      <c r="AI359" t="s">
        <v>16398</v>
      </c>
      <c r="AU359" t="s">
        <v>16399</v>
      </c>
      <c r="AV359" t="s">
        <v>8709</v>
      </c>
      <c r="AX359">
        <v>13</v>
      </c>
      <c r="AY359" t="s">
        <v>8710</v>
      </c>
      <c r="BB359" t="s">
        <v>8874</v>
      </c>
      <c r="BC359" t="s">
        <v>8712</v>
      </c>
      <c r="BD359" t="s">
        <v>8875</v>
      </c>
      <c r="BE359" t="s">
        <v>8714</v>
      </c>
      <c r="BF359" t="s">
        <v>8715</v>
      </c>
      <c r="BG359">
        <v>1</v>
      </c>
      <c r="BH359" t="s">
        <v>8716</v>
      </c>
      <c r="BI359">
        <v>1</v>
      </c>
      <c r="BJ359" t="s">
        <v>8717</v>
      </c>
      <c r="BK359">
        <v>1</v>
      </c>
      <c r="BM359" t="s">
        <v>8719</v>
      </c>
      <c r="BV359" t="s">
        <v>16400</v>
      </c>
      <c r="BW359" t="s">
        <v>8721</v>
      </c>
      <c r="BX359" t="s">
        <v>8823</v>
      </c>
      <c r="BY359" t="s">
        <v>8723</v>
      </c>
      <c r="BZ359" t="s">
        <v>8724</v>
      </c>
      <c r="CA359" t="s">
        <v>16401</v>
      </c>
      <c r="CB359" t="s">
        <v>8725</v>
      </c>
      <c r="CC359" t="s">
        <v>16402</v>
      </c>
      <c r="CD359" t="s">
        <v>8726</v>
      </c>
      <c r="CE359" t="s">
        <v>16403</v>
      </c>
      <c r="CF359" t="s">
        <v>8727</v>
      </c>
      <c r="CG359" t="s">
        <v>8825</v>
      </c>
      <c r="CH359" t="s">
        <v>8729</v>
      </c>
      <c r="CI359" t="s">
        <v>16404</v>
      </c>
      <c r="CJ359" t="s">
        <v>8731</v>
      </c>
      <c r="CK359" t="s">
        <v>1905</v>
      </c>
      <c r="CL359" t="s">
        <v>8732</v>
      </c>
      <c r="CN359" t="s">
        <v>8733</v>
      </c>
    </row>
    <row r="360" spans="1:92" ht="15.75" customHeight="1" x14ac:dyDescent="0.3">
      <c r="A360" s="5">
        <f>COUNTIFS(Entradas!$A$2:$A$3372,L360,Entradas!$AD$2:$AD$3372,"noticias")</f>
        <v>0</v>
      </c>
      <c r="B360" s="5">
        <f>COUNTIFS(Entradas!$A$2:$A$3372,L360,Entradas!$AD$2:$AD$3372,"materiales")</f>
        <v>0</v>
      </c>
      <c r="C360" s="5">
        <f>COUNTIFS(Entradas!$A$2:$A$3372,L360,Entradas!$AD$2:$AD$3372,"agenda")</f>
        <v>0</v>
      </c>
      <c r="D360" s="5">
        <f>COUNTIFS(Entradas!$A$2:$A$3372,L360,Entradas!$AD$2:$AD$3372,"agenda",Entradas!$P$2:$P$3372,"completado")</f>
        <v>0</v>
      </c>
      <c r="E360" s="5">
        <f>COUNTIFS(Entradas!$A$2:$A$3372,L360,Entradas!$AD$2:$AD$3372,"agenda",Entradas!$F$2:$F$3372,"interna")</f>
        <v>0</v>
      </c>
      <c r="F360" s="5">
        <f>COUNTIFS(Entradas!$A$2:$A$3372,L360,Entradas!$AD$2:$AD$3372,"agenda",Entradas!$F$2:$F$3372,"abierta a la comunidad")</f>
        <v>0</v>
      </c>
      <c r="G360" s="5">
        <f>COUNTIFS(Entradas!$A$2:$A$3372,L360,Entradas!$AD$2:$AD$3372,"agenda",Entradas!$E$2:$E$3372,"1")</f>
        <v>0</v>
      </c>
      <c r="H360" s="5">
        <f>COUNTIFS(Entradas!$A$2:$A$3372,L360,Entradas!$AD$2:$AD$3372,"agenda",Entradas!$E$2:$E$3372,"2")</f>
        <v>0</v>
      </c>
      <c r="I360" s="5">
        <f>COUNTIFS(Entradas!$A$2:$A$3372,L360,Entradas!$AD$2:$AD$3372,"agenda",Entradas!$E$2:$E$3372,"3")</f>
        <v>0</v>
      </c>
      <c r="J360" s="5">
        <f>COUNTIFS(Entradas!$A$2:$A$3372,L360,Entradas!$AD$2:$AD$3372,"agenda",Entradas!$E$2:$E$3372,"4")</f>
        <v>0</v>
      </c>
      <c r="L360">
        <v>1118</v>
      </c>
      <c r="M360" t="s">
        <v>16518</v>
      </c>
      <c r="N360" t="s">
        <v>16518</v>
      </c>
      <c r="O360" t="s">
        <v>16519</v>
      </c>
      <c r="P360" s="6">
        <v>42507.697118055556</v>
      </c>
      <c r="Q360">
        <v>0</v>
      </c>
      <c r="R360" t="s">
        <v>16518</v>
      </c>
      <c r="S360" t="s">
        <v>16518</v>
      </c>
      <c r="W360" t="s">
        <v>8703</v>
      </c>
      <c r="X360" t="s">
        <v>8704</v>
      </c>
      <c r="Y360" t="s">
        <v>8705</v>
      </c>
      <c r="Z360">
        <v>0</v>
      </c>
      <c r="AA360" t="s">
        <v>8703</v>
      </c>
      <c r="AB360" t="s">
        <v>8706</v>
      </c>
      <c r="AC360">
        <v>0</v>
      </c>
      <c r="AF360" t="s">
        <v>16520</v>
      </c>
      <c r="AG360" t="s">
        <v>8707</v>
      </c>
      <c r="AH360" t="s">
        <v>16521</v>
      </c>
      <c r="AU360" t="s">
        <v>675</v>
      </c>
      <c r="AV360" t="s">
        <v>8709</v>
      </c>
      <c r="AX360">
        <v>13</v>
      </c>
      <c r="AY360" t="s">
        <v>8710</v>
      </c>
      <c r="BB360">
        <v>0</v>
      </c>
      <c r="BC360" t="s">
        <v>8712</v>
      </c>
      <c r="BD360" t="s">
        <v>8920</v>
      </c>
      <c r="BE360" t="s">
        <v>8714</v>
      </c>
      <c r="BF360" t="s">
        <v>8715</v>
      </c>
      <c r="BG360">
        <v>1</v>
      </c>
      <c r="BH360" t="s">
        <v>8716</v>
      </c>
      <c r="BI360">
        <v>0</v>
      </c>
      <c r="BJ360" t="s">
        <v>8717</v>
      </c>
      <c r="BK360">
        <v>1</v>
      </c>
      <c r="BM360" t="s">
        <v>8719</v>
      </c>
      <c r="BV360" t="s">
        <v>16522</v>
      </c>
      <c r="BW360" t="s">
        <v>8721</v>
      </c>
      <c r="BX360" t="s">
        <v>8823</v>
      </c>
      <c r="BY360" t="s">
        <v>8723</v>
      </c>
      <c r="BZ360" t="s">
        <v>8724</v>
      </c>
      <c r="CA360" t="s">
        <v>16523</v>
      </c>
      <c r="CB360" t="s">
        <v>8725</v>
      </c>
      <c r="CC360">
        <v>225185040</v>
      </c>
      <c r="CD360" t="s">
        <v>8726</v>
      </c>
      <c r="CE360" t="s">
        <v>16524</v>
      </c>
      <c r="CF360" t="s">
        <v>8727</v>
      </c>
      <c r="CG360" t="s">
        <v>8899</v>
      </c>
      <c r="CH360" t="s">
        <v>8729</v>
      </c>
      <c r="CI360" t="s">
        <v>8845</v>
      </c>
      <c r="CJ360" t="s">
        <v>8731</v>
      </c>
      <c r="CK360">
        <v>0</v>
      </c>
      <c r="CL360" t="s">
        <v>8732</v>
      </c>
      <c r="CN360" t="s">
        <v>8733</v>
      </c>
    </row>
    <row r="361" spans="1:92" ht="15.75" customHeight="1" x14ac:dyDescent="0.3">
      <c r="A361" s="5">
        <f>COUNTIFS(Entradas!$A$2:$A$3372,L361,Entradas!$AD$2:$AD$3372,"noticias")</f>
        <v>0</v>
      </c>
      <c r="B361" s="5">
        <f>COUNTIFS(Entradas!$A$2:$A$3372,L361,Entradas!$AD$2:$AD$3372,"materiales")</f>
        <v>0</v>
      </c>
      <c r="C361" s="5">
        <f>COUNTIFS(Entradas!$A$2:$A$3372,L361,Entradas!$AD$2:$AD$3372,"agenda")</f>
        <v>0</v>
      </c>
      <c r="D361" s="5">
        <f>COUNTIFS(Entradas!$A$2:$A$3372,L361,Entradas!$AD$2:$AD$3372,"agenda",Entradas!$P$2:$P$3372,"completado")</f>
        <v>0</v>
      </c>
      <c r="E361" s="5">
        <f>COUNTIFS(Entradas!$A$2:$A$3372,L361,Entradas!$AD$2:$AD$3372,"agenda",Entradas!$F$2:$F$3372,"interna")</f>
        <v>0</v>
      </c>
      <c r="F361" s="5">
        <f>COUNTIFS(Entradas!$A$2:$A$3372,L361,Entradas!$AD$2:$AD$3372,"agenda",Entradas!$F$2:$F$3372,"abierta a la comunidad")</f>
        <v>0</v>
      </c>
      <c r="G361" s="5">
        <f>COUNTIFS(Entradas!$A$2:$A$3372,L361,Entradas!$AD$2:$AD$3372,"agenda",Entradas!$E$2:$E$3372,"1")</f>
        <v>0</v>
      </c>
      <c r="H361" s="5">
        <f>COUNTIFS(Entradas!$A$2:$A$3372,L361,Entradas!$AD$2:$AD$3372,"agenda",Entradas!$E$2:$E$3372,"2")</f>
        <v>0</v>
      </c>
      <c r="I361" s="5">
        <f>COUNTIFS(Entradas!$A$2:$A$3372,L361,Entradas!$AD$2:$AD$3372,"agenda",Entradas!$E$2:$E$3372,"3")</f>
        <v>0</v>
      </c>
      <c r="J361" s="5">
        <f>COUNTIFS(Entradas!$A$2:$A$3372,L361,Entradas!$AD$2:$AD$3372,"agenda",Entradas!$E$2:$E$3372,"4")</f>
        <v>0</v>
      </c>
      <c r="L361">
        <v>1217</v>
      </c>
      <c r="M361" t="s">
        <v>16968</v>
      </c>
      <c r="N361" t="s">
        <v>16969</v>
      </c>
      <c r="O361" t="s">
        <v>16970</v>
      </c>
      <c r="P361" s="6">
        <v>42509.824189814812</v>
      </c>
      <c r="Q361">
        <v>0</v>
      </c>
      <c r="R361" t="s">
        <v>16968</v>
      </c>
      <c r="S361" t="s">
        <v>16968</v>
      </c>
      <c r="W361" t="s">
        <v>8703</v>
      </c>
      <c r="X361" t="s">
        <v>8704</v>
      </c>
      <c r="Y361" t="s">
        <v>8705</v>
      </c>
      <c r="Z361">
        <v>0</v>
      </c>
      <c r="AA361" t="s">
        <v>8703</v>
      </c>
      <c r="AB361" t="s">
        <v>8706</v>
      </c>
      <c r="AC361">
        <v>0</v>
      </c>
      <c r="AF361" t="s">
        <v>16971</v>
      </c>
      <c r="AG361" t="s">
        <v>8707</v>
      </c>
      <c r="AH361" t="s">
        <v>16972</v>
      </c>
      <c r="AU361" t="s">
        <v>3070</v>
      </c>
      <c r="AV361" t="s">
        <v>8709</v>
      </c>
      <c r="AX361">
        <v>13</v>
      </c>
      <c r="AY361" t="s">
        <v>8710</v>
      </c>
      <c r="BB361" t="s">
        <v>9037</v>
      </c>
      <c r="BC361" t="s">
        <v>8712</v>
      </c>
      <c r="BD361" t="s">
        <v>8920</v>
      </c>
      <c r="BE361" t="s">
        <v>8714</v>
      </c>
      <c r="BF361" t="s">
        <v>8715</v>
      </c>
      <c r="BG361">
        <v>0</v>
      </c>
      <c r="BH361" t="s">
        <v>8716</v>
      </c>
      <c r="BI361">
        <v>0</v>
      </c>
      <c r="BJ361" t="s">
        <v>8717</v>
      </c>
      <c r="BK361">
        <v>0</v>
      </c>
      <c r="BL361" s="2" t="s">
        <v>16973</v>
      </c>
      <c r="BM361" t="s">
        <v>8719</v>
      </c>
      <c r="BV361" t="s">
        <v>16974</v>
      </c>
      <c r="BW361" t="s">
        <v>8721</v>
      </c>
      <c r="BX361" t="s">
        <v>8823</v>
      </c>
      <c r="BY361" t="s">
        <v>8723</v>
      </c>
      <c r="BZ361" t="s">
        <v>8724</v>
      </c>
      <c r="CA361" t="s">
        <v>16975</v>
      </c>
      <c r="CB361" t="s">
        <v>8725</v>
      </c>
      <c r="CC361">
        <v>227776495</v>
      </c>
      <c r="CD361" t="s">
        <v>8726</v>
      </c>
      <c r="CE361" t="s">
        <v>16976</v>
      </c>
      <c r="CF361" t="s">
        <v>8727</v>
      </c>
      <c r="CG361" t="s">
        <v>8728</v>
      </c>
      <c r="CH361" t="s">
        <v>8729</v>
      </c>
      <c r="CJ361" t="s">
        <v>8731</v>
      </c>
      <c r="CK361" t="s">
        <v>342</v>
      </c>
      <c r="CL361" t="s">
        <v>8732</v>
      </c>
      <c r="CM361" t="s">
        <v>16977</v>
      </c>
      <c r="CN361" t="s">
        <v>8733</v>
      </c>
    </row>
    <row r="362" spans="1:92" ht="15.75" customHeight="1" x14ac:dyDescent="0.3">
      <c r="A362" s="5">
        <f>COUNTIFS(Entradas!$A$2:$A$3372,L362,Entradas!$AD$2:$AD$3372,"noticias")</f>
        <v>0</v>
      </c>
      <c r="B362" s="5">
        <f>COUNTIFS(Entradas!$A$2:$A$3372,L362,Entradas!$AD$2:$AD$3372,"materiales")</f>
        <v>0</v>
      </c>
      <c r="C362" s="5">
        <f>COUNTIFS(Entradas!$A$2:$A$3372,L362,Entradas!$AD$2:$AD$3372,"agenda")</f>
        <v>0</v>
      </c>
      <c r="D362" s="5">
        <f>COUNTIFS(Entradas!$A$2:$A$3372,L362,Entradas!$AD$2:$AD$3372,"agenda",Entradas!$P$2:$P$3372,"completado")</f>
        <v>0</v>
      </c>
      <c r="E362" s="5">
        <f>COUNTIFS(Entradas!$A$2:$A$3372,L362,Entradas!$AD$2:$AD$3372,"agenda",Entradas!$F$2:$F$3372,"interna")</f>
        <v>0</v>
      </c>
      <c r="F362" s="5">
        <f>COUNTIFS(Entradas!$A$2:$A$3372,L362,Entradas!$AD$2:$AD$3372,"agenda",Entradas!$F$2:$F$3372,"abierta a la comunidad")</f>
        <v>0</v>
      </c>
      <c r="G362" s="5">
        <f>COUNTIFS(Entradas!$A$2:$A$3372,L362,Entradas!$AD$2:$AD$3372,"agenda",Entradas!$E$2:$E$3372,"1")</f>
        <v>0</v>
      </c>
      <c r="H362" s="5">
        <f>COUNTIFS(Entradas!$A$2:$A$3372,L362,Entradas!$AD$2:$AD$3372,"agenda",Entradas!$E$2:$E$3372,"2")</f>
        <v>0</v>
      </c>
      <c r="I362" s="5">
        <f>COUNTIFS(Entradas!$A$2:$A$3372,L362,Entradas!$AD$2:$AD$3372,"agenda",Entradas!$E$2:$E$3372,"3")</f>
        <v>0</v>
      </c>
      <c r="J362" s="5">
        <f>COUNTIFS(Entradas!$A$2:$A$3372,L362,Entradas!$AD$2:$AD$3372,"agenda",Entradas!$E$2:$E$3372,"4")</f>
        <v>0</v>
      </c>
      <c r="L362">
        <v>1412</v>
      </c>
      <c r="M362" t="s">
        <v>17190</v>
      </c>
      <c r="N362" t="s">
        <v>17191</v>
      </c>
      <c r="O362" t="s">
        <v>17192</v>
      </c>
      <c r="P362" s="6">
        <v>42514.884212962963</v>
      </c>
      <c r="Q362">
        <v>0</v>
      </c>
      <c r="R362" t="s">
        <v>17190</v>
      </c>
      <c r="S362" t="s">
        <v>17190</v>
      </c>
      <c r="W362" t="s">
        <v>8703</v>
      </c>
      <c r="X362" t="s">
        <v>8704</v>
      </c>
      <c r="Y362" t="s">
        <v>8705</v>
      </c>
      <c r="Z362">
        <v>0</v>
      </c>
      <c r="AA362" t="s">
        <v>8703</v>
      </c>
      <c r="AB362" t="s">
        <v>8706</v>
      </c>
      <c r="AC362">
        <v>0</v>
      </c>
      <c r="AF362" t="s">
        <v>17193</v>
      </c>
      <c r="AG362" t="s">
        <v>8707</v>
      </c>
      <c r="AH362" t="s">
        <v>17194</v>
      </c>
      <c r="AU362" t="s">
        <v>17195</v>
      </c>
      <c r="AV362" t="s">
        <v>8709</v>
      </c>
      <c r="AX362">
        <v>13</v>
      </c>
      <c r="AY362" t="s">
        <v>8710</v>
      </c>
      <c r="BB362" t="s">
        <v>9539</v>
      </c>
      <c r="BC362" t="s">
        <v>8712</v>
      </c>
      <c r="BD362" t="s">
        <v>8952</v>
      </c>
      <c r="BE362" t="s">
        <v>8714</v>
      </c>
      <c r="BF362" t="s">
        <v>8715</v>
      </c>
      <c r="BG362">
        <v>0</v>
      </c>
      <c r="BH362" t="s">
        <v>8716</v>
      </c>
      <c r="BI362">
        <v>0</v>
      </c>
      <c r="BJ362" t="s">
        <v>8717</v>
      </c>
      <c r="BK362">
        <v>0</v>
      </c>
      <c r="BM362" t="s">
        <v>8719</v>
      </c>
      <c r="BV362">
        <v>31170</v>
      </c>
      <c r="BW362" t="s">
        <v>8721</v>
      </c>
      <c r="BX362" t="s">
        <v>8823</v>
      </c>
      <c r="BY362" t="s">
        <v>8723</v>
      </c>
      <c r="BZ362" t="s">
        <v>8724</v>
      </c>
      <c r="CB362" t="s">
        <v>8725</v>
      </c>
      <c r="CC362">
        <v>227254336</v>
      </c>
      <c r="CD362" t="s">
        <v>8726</v>
      </c>
      <c r="CE362" t="s">
        <v>17196</v>
      </c>
      <c r="CF362" t="s">
        <v>8727</v>
      </c>
      <c r="CG362" t="s">
        <v>8774</v>
      </c>
      <c r="CH362" t="s">
        <v>8729</v>
      </c>
      <c r="CI362" t="s">
        <v>17197</v>
      </c>
      <c r="CJ362" t="s">
        <v>8731</v>
      </c>
      <c r="CK362">
        <v>0</v>
      </c>
      <c r="CL362" t="s">
        <v>8732</v>
      </c>
      <c r="CN362" t="s">
        <v>8733</v>
      </c>
    </row>
    <row r="363" spans="1:92" ht="15.75" customHeight="1" x14ac:dyDescent="0.3">
      <c r="A363" s="5">
        <f>COUNTIFS(Entradas!$A$2:$A$3372,L363,Entradas!$AD$2:$AD$3372,"noticias")</f>
        <v>0</v>
      </c>
      <c r="B363" s="5">
        <f>COUNTIFS(Entradas!$A$2:$A$3372,L363,Entradas!$AD$2:$AD$3372,"materiales")</f>
        <v>0</v>
      </c>
      <c r="C363" s="5">
        <f>COUNTIFS(Entradas!$A$2:$A$3372,L363,Entradas!$AD$2:$AD$3372,"agenda")</f>
        <v>0</v>
      </c>
      <c r="D363" s="5">
        <f>COUNTIFS(Entradas!$A$2:$A$3372,L363,Entradas!$AD$2:$AD$3372,"agenda",Entradas!$P$2:$P$3372,"completado")</f>
        <v>0</v>
      </c>
      <c r="E363" s="5">
        <f>COUNTIFS(Entradas!$A$2:$A$3372,L363,Entradas!$AD$2:$AD$3372,"agenda",Entradas!$F$2:$F$3372,"interna")</f>
        <v>0</v>
      </c>
      <c r="F363" s="5">
        <f>COUNTIFS(Entradas!$A$2:$A$3372,L363,Entradas!$AD$2:$AD$3372,"agenda",Entradas!$F$2:$F$3372,"abierta a la comunidad")</f>
        <v>0</v>
      </c>
      <c r="G363" s="5">
        <f>COUNTIFS(Entradas!$A$2:$A$3372,L363,Entradas!$AD$2:$AD$3372,"agenda",Entradas!$E$2:$E$3372,"1")</f>
        <v>0</v>
      </c>
      <c r="H363" s="5">
        <f>COUNTIFS(Entradas!$A$2:$A$3372,L363,Entradas!$AD$2:$AD$3372,"agenda",Entradas!$E$2:$E$3372,"2")</f>
        <v>0</v>
      </c>
      <c r="I363" s="5">
        <f>COUNTIFS(Entradas!$A$2:$A$3372,L363,Entradas!$AD$2:$AD$3372,"agenda",Entradas!$E$2:$E$3372,"3")</f>
        <v>0</v>
      </c>
      <c r="J363" s="5">
        <f>COUNTIFS(Entradas!$A$2:$A$3372,L363,Entradas!$AD$2:$AD$3372,"agenda",Entradas!$E$2:$E$3372,"4")</f>
        <v>0</v>
      </c>
      <c r="L363">
        <v>1048</v>
      </c>
      <c r="M363" t="s">
        <v>17198</v>
      </c>
      <c r="N363" t="s">
        <v>17199</v>
      </c>
      <c r="O363" t="s">
        <v>17200</v>
      </c>
      <c r="P363" s="6">
        <v>42506.492789351854</v>
      </c>
      <c r="Q363">
        <v>0</v>
      </c>
      <c r="R363" t="s">
        <v>17198</v>
      </c>
      <c r="S363" t="s">
        <v>17198</v>
      </c>
      <c r="W363" t="s">
        <v>8703</v>
      </c>
      <c r="X363" t="s">
        <v>8704</v>
      </c>
      <c r="Y363" t="s">
        <v>8705</v>
      </c>
      <c r="Z363">
        <v>0</v>
      </c>
      <c r="AA363" t="s">
        <v>8703</v>
      </c>
      <c r="AB363" t="s">
        <v>8706</v>
      </c>
      <c r="AC363">
        <v>0</v>
      </c>
      <c r="AF363" t="s">
        <v>17201</v>
      </c>
      <c r="AG363" t="s">
        <v>8707</v>
      </c>
      <c r="AH363" t="s">
        <v>17202</v>
      </c>
      <c r="AI363" t="s">
        <v>17203</v>
      </c>
      <c r="AU363" t="s">
        <v>7049</v>
      </c>
      <c r="AV363" t="s">
        <v>8709</v>
      </c>
      <c r="AX363">
        <v>13</v>
      </c>
      <c r="AY363" t="s">
        <v>8710</v>
      </c>
      <c r="BB363" t="s">
        <v>17204</v>
      </c>
      <c r="BC363" t="s">
        <v>8712</v>
      </c>
      <c r="BD363" t="s">
        <v>8875</v>
      </c>
      <c r="BE363" t="s">
        <v>8714</v>
      </c>
      <c r="BF363" t="s">
        <v>8715</v>
      </c>
      <c r="BG363">
        <v>0</v>
      </c>
      <c r="BH363" t="s">
        <v>8716</v>
      </c>
      <c r="BI363">
        <v>0</v>
      </c>
      <c r="BJ363" t="s">
        <v>8717</v>
      </c>
      <c r="BK363">
        <v>1</v>
      </c>
      <c r="BM363" t="s">
        <v>8719</v>
      </c>
      <c r="BV363" t="s">
        <v>17205</v>
      </c>
      <c r="BW363" t="s">
        <v>8721</v>
      </c>
      <c r="BX363" t="s">
        <v>8823</v>
      </c>
      <c r="BY363" t="s">
        <v>8723</v>
      </c>
      <c r="BZ363" t="s">
        <v>8724</v>
      </c>
      <c r="CA363" t="s">
        <v>17206</v>
      </c>
      <c r="CB363" t="s">
        <v>8725</v>
      </c>
      <c r="CC363">
        <v>25310381</v>
      </c>
      <c r="CD363" t="s">
        <v>8726</v>
      </c>
      <c r="CE363" t="s">
        <v>17207</v>
      </c>
      <c r="CF363" t="s">
        <v>8727</v>
      </c>
      <c r="CG363" t="s">
        <v>8825</v>
      </c>
      <c r="CH363" t="s">
        <v>8729</v>
      </c>
      <c r="CI363" t="s">
        <v>17208</v>
      </c>
      <c r="CJ363" t="s">
        <v>8731</v>
      </c>
      <c r="CK363">
        <v>0</v>
      </c>
      <c r="CL363" t="s">
        <v>8732</v>
      </c>
      <c r="CN363" t="s">
        <v>8733</v>
      </c>
    </row>
    <row r="364" spans="1:92" ht="15.75" customHeight="1" x14ac:dyDescent="0.3">
      <c r="A364" s="5">
        <f>COUNTIFS(Entradas!$A$2:$A$3372,L364,Entradas!$AD$2:$AD$3372,"noticias")</f>
        <v>0</v>
      </c>
      <c r="B364" s="5">
        <f>COUNTIFS(Entradas!$A$2:$A$3372,L364,Entradas!$AD$2:$AD$3372,"materiales")</f>
        <v>0</v>
      </c>
      <c r="C364" s="5">
        <f>COUNTIFS(Entradas!$A$2:$A$3372,L364,Entradas!$AD$2:$AD$3372,"agenda")</f>
        <v>0</v>
      </c>
      <c r="D364" s="5">
        <f>COUNTIFS(Entradas!$A$2:$A$3372,L364,Entradas!$AD$2:$AD$3372,"agenda",Entradas!$P$2:$P$3372,"completado")</f>
        <v>0</v>
      </c>
      <c r="E364" s="5">
        <f>COUNTIFS(Entradas!$A$2:$A$3372,L364,Entradas!$AD$2:$AD$3372,"agenda",Entradas!$F$2:$F$3372,"interna")</f>
        <v>0</v>
      </c>
      <c r="F364" s="5">
        <f>COUNTIFS(Entradas!$A$2:$A$3372,L364,Entradas!$AD$2:$AD$3372,"agenda",Entradas!$F$2:$F$3372,"abierta a la comunidad")</f>
        <v>0</v>
      </c>
      <c r="G364" s="5">
        <f>COUNTIFS(Entradas!$A$2:$A$3372,L364,Entradas!$AD$2:$AD$3372,"agenda",Entradas!$E$2:$E$3372,"1")</f>
        <v>0</v>
      </c>
      <c r="H364" s="5">
        <f>COUNTIFS(Entradas!$A$2:$A$3372,L364,Entradas!$AD$2:$AD$3372,"agenda",Entradas!$E$2:$E$3372,"2")</f>
        <v>0</v>
      </c>
      <c r="I364" s="5">
        <f>COUNTIFS(Entradas!$A$2:$A$3372,L364,Entradas!$AD$2:$AD$3372,"agenda",Entradas!$E$2:$E$3372,"3")</f>
        <v>0</v>
      </c>
      <c r="J364" s="5">
        <f>COUNTIFS(Entradas!$A$2:$A$3372,L364,Entradas!$AD$2:$AD$3372,"agenda",Entradas!$E$2:$E$3372,"4")</f>
        <v>0</v>
      </c>
      <c r="L364">
        <v>321</v>
      </c>
      <c r="M364" t="s">
        <v>17321</v>
      </c>
      <c r="N364" t="s">
        <v>17322</v>
      </c>
      <c r="O364" t="s">
        <v>17323</v>
      </c>
      <c r="P364" s="6">
        <v>42467.67355324074</v>
      </c>
      <c r="Q364">
        <v>0</v>
      </c>
      <c r="R364" t="s">
        <v>17321</v>
      </c>
      <c r="S364" t="s">
        <v>17321</v>
      </c>
      <c r="W364" t="s">
        <v>8703</v>
      </c>
      <c r="X364" t="s">
        <v>8704</v>
      </c>
      <c r="Y364" t="s">
        <v>8705</v>
      </c>
      <c r="Z364">
        <v>0</v>
      </c>
      <c r="AA364" t="s">
        <v>8703</v>
      </c>
      <c r="AB364" t="s">
        <v>8706</v>
      </c>
      <c r="AC364">
        <v>0</v>
      </c>
      <c r="AF364" t="s">
        <v>17324</v>
      </c>
      <c r="AG364" t="s">
        <v>8707</v>
      </c>
      <c r="AH364" t="s">
        <v>17325</v>
      </c>
      <c r="AU364" t="s">
        <v>10131</v>
      </c>
      <c r="AV364" t="s">
        <v>8709</v>
      </c>
      <c r="AX364">
        <v>13</v>
      </c>
      <c r="AY364" t="s">
        <v>8710</v>
      </c>
      <c r="BB364" t="s">
        <v>9701</v>
      </c>
      <c r="BC364" t="s">
        <v>8712</v>
      </c>
      <c r="BD364" t="s">
        <v>9394</v>
      </c>
      <c r="BE364" t="s">
        <v>8714</v>
      </c>
      <c r="BF364" t="s">
        <v>8715</v>
      </c>
      <c r="BG364">
        <v>1</v>
      </c>
      <c r="BH364" t="s">
        <v>8716</v>
      </c>
      <c r="BI364">
        <v>1</v>
      </c>
      <c r="BJ364" t="s">
        <v>8717</v>
      </c>
      <c r="BK364">
        <v>1</v>
      </c>
      <c r="BL364" s="2" t="s">
        <v>17326</v>
      </c>
      <c r="BM364" t="s">
        <v>8719</v>
      </c>
      <c r="BV364" t="s">
        <v>17327</v>
      </c>
      <c r="BW364" t="s">
        <v>8721</v>
      </c>
      <c r="BX364" t="s">
        <v>8823</v>
      </c>
      <c r="BY364" t="s">
        <v>8723</v>
      </c>
      <c r="BZ364" t="s">
        <v>8724</v>
      </c>
      <c r="CA364" t="s">
        <v>17328</v>
      </c>
      <c r="CB364" t="s">
        <v>8725</v>
      </c>
      <c r="CC364">
        <v>22879713</v>
      </c>
      <c r="CD364" t="s">
        <v>8726</v>
      </c>
      <c r="CE364" t="s">
        <v>17329</v>
      </c>
      <c r="CF364" t="s">
        <v>8727</v>
      </c>
      <c r="CG364" t="s">
        <v>8728</v>
      </c>
      <c r="CH364" t="s">
        <v>8729</v>
      </c>
      <c r="CI364" t="s">
        <v>17330</v>
      </c>
      <c r="CJ364" t="s">
        <v>8731</v>
      </c>
      <c r="CK364" t="s">
        <v>1905</v>
      </c>
      <c r="CL364" t="s">
        <v>8732</v>
      </c>
      <c r="CM364" t="s">
        <v>17331</v>
      </c>
      <c r="CN364" t="s">
        <v>8733</v>
      </c>
    </row>
    <row r="365" spans="1:92" ht="15.75" customHeight="1" x14ac:dyDescent="0.3">
      <c r="A365" s="5">
        <f>COUNTIFS(Entradas!$A$2:$A$3372,L365,Entradas!$AD$2:$AD$3372,"noticias")</f>
        <v>0</v>
      </c>
      <c r="B365" s="5">
        <f>COUNTIFS(Entradas!$A$2:$A$3372,L365,Entradas!$AD$2:$AD$3372,"materiales")</f>
        <v>0</v>
      </c>
      <c r="C365" s="5">
        <f>COUNTIFS(Entradas!$A$2:$A$3372,L365,Entradas!$AD$2:$AD$3372,"agenda")</f>
        <v>0</v>
      </c>
      <c r="D365" s="5">
        <f>COUNTIFS(Entradas!$A$2:$A$3372,L365,Entradas!$AD$2:$AD$3372,"agenda",Entradas!$P$2:$P$3372,"completado")</f>
        <v>0</v>
      </c>
      <c r="E365" s="5">
        <f>COUNTIFS(Entradas!$A$2:$A$3372,L365,Entradas!$AD$2:$AD$3372,"agenda",Entradas!$F$2:$F$3372,"interna")</f>
        <v>0</v>
      </c>
      <c r="F365" s="5">
        <f>COUNTIFS(Entradas!$A$2:$A$3372,L365,Entradas!$AD$2:$AD$3372,"agenda",Entradas!$F$2:$F$3372,"abierta a la comunidad")</f>
        <v>0</v>
      </c>
      <c r="G365" s="5">
        <f>COUNTIFS(Entradas!$A$2:$A$3372,L365,Entradas!$AD$2:$AD$3372,"agenda",Entradas!$E$2:$E$3372,"1")</f>
        <v>0</v>
      </c>
      <c r="H365" s="5">
        <f>COUNTIFS(Entradas!$A$2:$A$3372,L365,Entradas!$AD$2:$AD$3372,"agenda",Entradas!$E$2:$E$3372,"2")</f>
        <v>0</v>
      </c>
      <c r="I365" s="5">
        <f>COUNTIFS(Entradas!$A$2:$A$3372,L365,Entradas!$AD$2:$AD$3372,"agenda",Entradas!$E$2:$E$3372,"3")</f>
        <v>0</v>
      </c>
      <c r="J365" s="5">
        <f>COUNTIFS(Entradas!$A$2:$A$3372,L365,Entradas!$AD$2:$AD$3372,"agenda",Entradas!$E$2:$E$3372,"4")</f>
        <v>0</v>
      </c>
      <c r="L365">
        <v>81</v>
      </c>
      <c r="M365" t="s">
        <v>17393</v>
      </c>
      <c r="N365" t="s">
        <v>17394</v>
      </c>
      <c r="O365" t="s">
        <v>17395</v>
      </c>
      <c r="P365" s="6">
        <v>42451.475034722222</v>
      </c>
      <c r="Q365">
        <v>0</v>
      </c>
      <c r="R365" t="s">
        <v>17393</v>
      </c>
      <c r="S365" t="s">
        <v>17393</v>
      </c>
      <c r="W365" t="s">
        <v>8703</v>
      </c>
      <c r="X365" t="s">
        <v>8704</v>
      </c>
      <c r="Y365" t="s">
        <v>8705</v>
      </c>
      <c r="Z365">
        <v>0</v>
      </c>
      <c r="AA365" t="s">
        <v>8703</v>
      </c>
      <c r="AB365" t="s">
        <v>8706</v>
      </c>
      <c r="AC365">
        <v>0</v>
      </c>
      <c r="AF365" t="s">
        <v>17396</v>
      </c>
      <c r="AG365" t="s">
        <v>8707</v>
      </c>
      <c r="AH365" t="s">
        <v>17397</v>
      </c>
      <c r="AI365" t="s">
        <v>17398</v>
      </c>
      <c r="AO365" t="s">
        <v>17399</v>
      </c>
      <c r="AU365" t="s">
        <v>17400</v>
      </c>
      <c r="AV365" t="s">
        <v>8709</v>
      </c>
      <c r="AX365">
        <v>13</v>
      </c>
      <c r="AY365" t="s">
        <v>8710</v>
      </c>
      <c r="BB365" t="s">
        <v>15260</v>
      </c>
      <c r="BC365" t="s">
        <v>8712</v>
      </c>
      <c r="BD365" t="s">
        <v>8875</v>
      </c>
      <c r="BE365" t="s">
        <v>8714</v>
      </c>
      <c r="BF365" t="s">
        <v>8715</v>
      </c>
      <c r="BG365">
        <v>1</v>
      </c>
      <c r="BH365" t="s">
        <v>8716</v>
      </c>
      <c r="BI365">
        <v>0</v>
      </c>
      <c r="BJ365" t="s">
        <v>8717</v>
      </c>
      <c r="BK365">
        <v>0</v>
      </c>
      <c r="BL365" t="s">
        <v>17401</v>
      </c>
      <c r="BM365" t="s">
        <v>8719</v>
      </c>
      <c r="BV365" t="s">
        <v>17402</v>
      </c>
      <c r="BW365" t="s">
        <v>8721</v>
      </c>
      <c r="BX365" t="s">
        <v>8823</v>
      </c>
      <c r="BY365" t="s">
        <v>8723</v>
      </c>
      <c r="BZ365" t="s">
        <v>8724</v>
      </c>
      <c r="CA365" t="s">
        <v>17403</v>
      </c>
      <c r="CB365" t="s">
        <v>8725</v>
      </c>
      <c r="CC365">
        <v>226416186</v>
      </c>
      <c r="CD365" t="s">
        <v>8726</v>
      </c>
      <c r="CE365" t="s">
        <v>17393</v>
      </c>
      <c r="CF365" t="s">
        <v>8727</v>
      </c>
      <c r="CG365" t="s">
        <v>8899</v>
      </c>
      <c r="CH365" t="s">
        <v>8729</v>
      </c>
      <c r="CI365" t="s">
        <v>11606</v>
      </c>
      <c r="CJ365" t="s">
        <v>8731</v>
      </c>
      <c r="CK365">
        <v>0</v>
      </c>
      <c r="CL365" t="s">
        <v>8732</v>
      </c>
      <c r="CN365" t="s">
        <v>8733</v>
      </c>
    </row>
    <row r="366" spans="1:92" ht="15.75" customHeight="1" x14ac:dyDescent="0.3">
      <c r="A366" s="5">
        <f>COUNTIFS(Entradas!$A$2:$A$3372,L366,Entradas!$AD$2:$AD$3372,"noticias")</f>
        <v>0</v>
      </c>
      <c r="B366" s="5">
        <f>COUNTIFS(Entradas!$A$2:$A$3372,L366,Entradas!$AD$2:$AD$3372,"materiales")</f>
        <v>0</v>
      </c>
      <c r="C366" s="5">
        <f>COUNTIFS(Entradas!$A$2:$A$3372,L366,Entradas!$AD$2:$AD$3372,"agenda")</f>
        <v>0</v>
      </c>
      <c r="D366" s="5">
        <f>COUNTIFS(Entradas!$A$2:$A$3372,L366,Entradas!$AD$2:$AD$3372,"agenda",Entradas!$P$2:$P$3372,"completado")</f>
        <v>0</v>
      </c>
      <c r="E366" s="5">
        <f>COUNTIFS(Entradas!$A$2:$A$3372,L366,Entradas!$AD$2:$AD$3372,"agenda",Entradas!$F$2:$F$3372,"interna")</f>
        <v>0</v>
      </c>
      <c r="F366" s="5">
        <f>COUNTIFS(Entradas!$A$2:$A$3372,L366,Entradas!$AD$2:$AD$3372,"agenda",Entradas!$F$2:$F$3372,"abierta a la comunidad")</f>
        <v>0</v>
      </c>
      <c r="G366" s="5">
        <f>COUNTIFS(Entradas!$A$2:$A$3372,L366,Entradas!$AD$2:$AD$3372,"agenda",Entradas!$E$2:$E$3372,"1")</f>
        <v>0</v>
      </c>
      <c r="H366" s="5">
        <f>COUNTIFS(Entradas!$A$2:$A$3372,L366,Entradas!$AD$2:$AD$3372,"agenda",Entradas!$E$2:$E$3372,"2")</f>
        <v>0</v>
      </c>
      <c r="I366" s="5">
        <f>COUNTIFS(Entradas!$A$2:$A$3372,L366,Entradas!$AD$2:$AD$3372,"agenda",Entradas!$E$2:$E$3372,"3")</f>
        <v>0</v>
      </c>
      <c r="J366" s="5">
        <f>COUNTIFS(Entradas!$A$2:$A$3372,L366,Entradas!$AD$2:$AD$3372,"agenda",Entradas!$E$2:$E$3372,"4")</f>
        <v>0</v>
      </c>
      <c r="L366">
        <v>327</v>
      </c>
      <c r="M366" t="s">
        <v>17404</v>
      </c>
      <c r="N366" t="s">
        <v>17405</v>
      </c>
      <c r="O366" t="s">
        <v>17406</v>
      </c>
      <c r="P366" s="6">
        <v>42467.838645833333</v>
      </c>
      <c r="Q366">
        <v>0</v>
      </c>
      <c r="R366" t="s">
        <v>17404</v>
      </c>
      <c r="S366" t="s">
        <v>17404</v>
      </c>
      <c r="W366" t="s">
        <v>8703</v>
      </c>
      <c r="X366" t="s">
        <v>8704</v>
      </c>
      <c r="Y366" t="s">
        <v>8705</v>
      </c>
      <c r="Z366">
        <v>0</v>
      </c>
      <c r="AA366" t="s">
        <v>8703</v>
      </c>
      <c r="AB366" t="s">
        <v>8706</v>
      </c>
      <c r="AC366">
        <v>0</v>
      </c>
      <c r="AF366" t="s">
        <v>17407</v>
      </c>
      <c r="AG366" t="s">
        <v>8707</v>
      </c>
      <c r="AH366" t="s">
        <v>17408</v>
      </c>
      <c r="AU366" t="s">
        <v>1018</v>
      </c>
      <c r="AV366" t="s">
        <v>8709</v>
      </c>
      <c r="AX366">
        <v>13</v>
      </c>
      <c r="AY366" t="s">
        <v>8710</v>
      </c>
      <c r="BB366" t="s">
        <v>9344</v>
      </c>
      <c r="BC366" t="s">
        <v>8712</v>
      </c>
      <c r="BD366">
        <v>0</v>
      </c>
      <c r="BE366" t="s">
        <v>8714</v>
      </c>
      <c r="BF366" t="s">
        <v>8715</v>
      </c>
      <c r="BG366">
        <v>1</v>
      </c>
      <c r="BH366" t="s">
        <v>8716</v>
      </c>
      <c r="BI366">
        <v>0</v>
      </c>
      <c r="BJ366" t="s">
        <v>8717</v>
      </c>
      <c r="BK366">
        <v>1</v>
      </c>
      <c r="BL366" t="s">
        <v>17409</v>
      </c>
      <c r="BM366" t="s">
        <v>8719</v>
      </c>
      <c r="BV366" t="s">
        <v>17410</v>
      </c>
      <c r="BW366" t="s">
        <v>8721</v>
      </c>
      <c r="BX366" t="s">
        <v>8823</v>
      </c>
      <c r="BY366" t="s">
        <v>8723</v>
      </c>
      <c r="BZ366" t="s">
        <v>8724</v>
      </c>
      <c r="CB366" t="s">
        <v>8725</v>
      </c>
      <c r="CC366">
        <v>22918810</v>
      </c>
      <c r="CD366" t="s">
        <v>8726</v>
      </c>
      <c r="CE366" t="s">
        <v>17411</v>
      </c>
      <c r="CF366" t="s">
        <v>8727</v>
      </c>
      <c r="CG366" t="s">
        <v>8774</v>
      </c>
      <c r="CH366" t="s">
        <v>8729</v>
      </c>
      <c r="CI366" t="s">
        <v>10531</v>
      </c>
      <c r="CJ366" t="s">
        <v>8731</v>
      </c>
      <c r="CK366">
        <v>0</v>
      </c>
      <c r="CL366" t="s">
        <v>8732</v>
      </c>
      <c r="CN366" t="s">
        <v>8733</v>
      </c>
    </row>
    <row r="367" spans="1:92" ht="15.75" customHeight="1" x14ac:dyDescent="0.3">
      <c r="A367" s="5">
        <f>COUNTIFS(Entradas!$A$2:$A$3372,L367,Entradas!$AD$2:$AD$3372,"noticias")</f>
        <v>0</v>
      </c>
      <c r="B367" s="5">
        <f>COUNTIFS(Entradas!$A$2:$A$3372,L367,Entradas!$AD$2:$AD$3372,"materiales")</f>
        <v>0</v>
      </c>
      <c r="C367" s="5">
        <f>COUNTIFS(Entradas!$A$2:$A$3372,L367,Entradas!$AD$2:$AD$3372,"agenda")</f>
        <v>0</v>
      </c>
      <c r="D367" s="5">
        <f>COUNTIFS(Entradas!$A$2:$A$3372,L367,Entradas!$AD$2:$AD$3372,"agenda",Entradas!$P$2:$P$3372,"completado")</f>
        <v>0</v>
      </c>
      <c r="E367" s="5">
        <f>COUNTIFS(Entradas!$A$2:$A$3372,L367,Entradas!$AD$2:$AD$3372,"agenda",Entradas!$F$2:$F$3372,"interna")</f>
        <v>0</v>
      </c>
      <c r="F367" s="5">
        <f>COUNTIFS(Entradas!$A$2:$A$3372,L367,Entradas!$AD$2:$AD$3372,"agenda",Entradas!$F$2:$F$3372,"abierta a la comunidad")</f>
        <v>0</v>
      </c>
      <c r="G367" s="5">
        <f>COUNTIFS(Entradas!$A$2:$A$3372,L367,Entradas!$AD$2:$AD$3372,"agenda",Entradas!$E$2:$E$3372,"1")</f>
        <v>0</v>
      </c>
      <c r="H367" s="5">
        <f>COUNTIFS(Entradas!$A$2:$A$3372,L367,Entradas!$AD$2:$AD$3372,"agenda",Entradas!$E$2:$E$3372,"2")</f>
        <v>0</v>
      </c>
      <c r="I367" s="5">
        <f>COUNTIFS(Entradas!$A$2:$A$3372,L367,Entradas!$AD$2:$AD$3372,"agenda",Entradas!$E$2:$E$3372,"3")</f>
        <v>0</v>
      </c>
      <c r="J367" s="5">
        <f>COUNTIFS(Entradas!$A$2:$A$3372,L367,Entradas!$AD$2:$AD$3372,"agenda",Entradas!$E$2:$E$3372,"4")</f>
        <v>0</v>
      </c>
      <c r="L367">
        <v>317</v>
      </c>
      <c r="M367" t="s">
        <v>17452</v>
      </c>
      <c r="N367" t="s">
        <v>17453</v>
      </c>
      <c r="O367" t="s">
        <v>17454</v>
      </c>
      <c r="P367" s="6">
        <v>42467.56212962963</v>
      </c>
      <c r="Q367">
        <v>0</v>
      </c>
      <c r="R367" t="s">
        <v>17452</v>
      </c>
      <c r="S367" t="s">
        <v>17452</v>
      </c>
      <c r="W367" t="s">
        <v>8703</v>
      </c>
      <c r="X367" t="s">
        <v>8704</v>
      </c>
      <c r="Y367" t="s">
        <v>8705</v>
      </c>
      <c r="Z367">
        <v>0</v>
      </c>
      <c r="AA367" t="s">
        <v>8703</v>
      </c>
      <c r="AB367" t="s">
        <v>8706</v>
      </c>
      <c r="AC367">
        <v>0</v>
      </c>
      <c r="AF367" t="s">
        <v>17455</v>
      </c>
      <c r="AG367" t="s">
        <v>8707</v>
      </c>
      <c r="AH367" t="s">
        <v>17456</v>
      </c>
      <c r="AU367" t="s">
        <v>675</v>
      </c>
      <c r="AV367" t="s">
        <v>8709</v>
      </c>
      <c r="AX367">
        <v>13</v>
      </c>
      <c r="AY367" t="s">
        <v>8710</v>
      </c>
      <c r="BB367" t="s">
        <v>9037</v>
      </c>
      <c r="BC367" t="s">
        <v>8712</v>
      </c>
      <c r="BD367" t="s">
        <v>9175</v>
      </c>
      <c r="BE367" t="s">
        <v>8714</v>
      </c>
      <c r="BF367" t="s">
        <v>8715</v>
      </c>
      <c r="BG367">
        <v>0</v>
      </c>
      <c r="BH367" t="s">
        <v>8716</v>
      </c>
      <c r="BI367">
        <v>1</v>
      </c>
      <c r="BJ367" t="s">
        <v>8717</v>
      </c>
      <c r="BK367">
        <v>1</v>
      </c>
      <c r="BM367" t="s">
        <v>8719</v>
      </c>
      <c r="BV367" t="s">
        <v>17457</v>
      </c>
      <c r="BW367" t="s">
        <v>8721</v>
      </c>
      <c r="BX367" t="s">
        <v>8823</v>
      </c>
      <c r="BY367" t="s">
        <v>8723</v>
      </c>
      <c r="BZ367" t="s">
        <v>8724</v>
      </c>
      <c r="CB367" t="s">
        <v>8725</v>
      </c>
      <c r="CC367">
        <v>991299535</v>
      </c>
      <c r="CD367" t="s">
        <v>8726</v>
      </c>
      <c r="CE367" t="s">
        <v>17458</v>
      </c>
      <c r="CF367" t="s">
        <v>8727</v>
      </c>
      <c r="CG367" t="s">
        <v>8728</v>
      </c>
      <c r="CH367" t="s">
        <v>8729</v>
      </c>
      <c r="CI367" t="s">
        <v>17459</v>
      </c>
      <c r="CJ367" t="s">
        <v>8731</v>
      </c>
      <c r="CK367" t="s">
        <v>9459</v>
      </c>
      <c r="CL367" t="s">
        <v>8732</v>
      </c>
      <c r="CM367" t="s">
        <v>9912</v>
      </c>
      <c r="CN367" t="s">
        <v>8733</v>
      </c>
    </row>
    <row r="368" spans="1:92" ht="15.75" customHeight="1" x14ac:dyDescent="0.3">
      <c r="A368" s="5">
        <f>COUNTIFS(Entradas!$A$2:$A$3372,L368,Entradas!$AD$2:$AD$3372,"noticias")</f>
        <v>0</v>
      </c>
      <c r="B368" s="5">
        <f>COUNTIFS(Entradas!$A$2:$A$3372,L368,Entradas!$AD$2:$AD$3372,"materiales")</f>
        <v>0</v>
      </c>
      <c r="C368" s="5">
        <f>COUNTIFS(Entradas!$A$2:$A$3372,L368,Entradas!$AD$2:$AD$3372,"agenda")</f>
        <v>0</v>
      </c>
      <c r="D368" s="5">
        <f>COUNTIFS(Entradas!$A$2:$A$3372,L368,Entradas!$AD$2:$AD$3372,"agenda",Entradas!$P$2:$P$3372,"completado")</f>
        <v>0</v>
      </c>
      <c r="E368" s="5">
        <f>COUNTIFS(Entradas!$A$2:$A$3372,L368,Entradas!$AD$2:$AD$3372,"agenda",Entradas!$F$2:$F$3372,"interna")</f>
        <v>0</v>
      </c>
      <c r="F368" s="5">
        <f>COUNTIFS(Entradas!$A$2:$A$3372,L368,Entradas!$AD$2:$AD$3372,"agenda",Entradas!$F$2:$F$3372,"abierta a la comunidad")</f>
        <v>0</v>
      </c>
      <c r="G368" s="5">
        <f>COUNTIFS(Entradas!$A$2:$A$3372,L368,Entradas!$AD$2:$AD$3372,"agenda",Entradas!$E$2:$E$3372,"1")</f>
        <v>0</v>
      </c>
      <c r="H368" s="5">
        <f>COUNTIFS(Entradas!$A$2:$A$3372,L368,Entradas!$AD$2:$AD$3372,"agenda",Entradas!$E$2:$E$3372,"2")</f>
        <v>0</v>
      </c>
      <c r="I368" s="5">
        <f>COUNTIFS(Entradas!$A$2:$A$3372,L368,Entradas!$AD$2:$AD$3372,"agenda",Entradas!$E$2:$E$3372,"3")</f>
        <v>0</v>
      </c>
      <c r="J368" s="5">
        <f>COUNTIFS(Entradas!$A$2:$A$3372,L368,Entradas!$AD$2:$AD$3372,"agenda",Entradas!$E$2:$E$3372,"4")</f>
        <v>0</v>
      </c>
      <c r="L368">
        <v>365</v>
      </c>
      <c r="M368" t="s">
        <v>17593</v>
      </c>
      <c r="N368" t="s">
        <v>17594</v>
      </c>
      <c r="O368" t="s">
        <v>17595</v>
      </c>
      <c r="P368" s="6">
        <v>42471.548368055555</v>
      </c>
      <c r="Q368">
        <v>0</v>
      </c>
      <c r="R368" t="s">
        <v>17593</v>
      </c>
      <c r="S368" t="s">
        <v>17593</v>
      </c>
      <c r="W368" t="s">
        <v>8703</v>
      </c>
      <c r="X368" t="s">
        <v>8704</v>
      </c>
      <c r="Y368" t="s">
        <v>8705</v>
      </c>
      <c r="Z368">
        <v>0</v>
      </c>
      <c r="AA368" t="s">
        <v>8703</v>
      </c>
      <c r="AB368" t="s">
        <v>8706</v>
      </c>
      <c r="AC368">
        <v>0</v>
      </c>
      <c r="AF368" t="s">
        <v>17596</v>
      </c>
      <c r="AG368" t="s">
        <v>8707</v>
      </c>
      <c r="AH368" t="s">
        <v>17597</v>
      </c>
      <c r="AO368" t="s">
        <v>17598</v>
      </c>
      <c r="AU368" t="s">
        <v>4312</v>
      </c>
      <c r="AV368" t="s">
        <v>8709</v>
      </c>
      <c r="AX368">
        <v>13</v>
      </c>
      <c r="AY368" t="s">
        <v>8710</v>
      </c>
      <c r="BB368" t="s">
        <v>9344</v>
      </c>
      <c r="BC368" t="s">
        <v>8712</v>
      </c>
      <c r="BD368" t="s">
        <v>8920</v>
      </c>
      <c r="BE368" t="s">
        <v>8714</v>
      </c>
      <c r="BF368" t="s">
        <v>8715</v>
      </c>
      <c r="BG368">
        <v>1</v>
      </c>
      <c r="BH368" t="s">
        <v>8716</v>
      </c>
      <c r="BI368">
        <v>0</v>
      </c>
      <c r="BJ368" t="s">
        <v>8717</v>
      </c>
      <c r="BK368">
        <v>1</v>
      </c>
      <c r="BL368" t="s">
        <v>17599</v>
      </c>
      <c r="BM368" t="s">
        <v>8719</v>
      </c>
      <c r="BV368" t="s">
        <v>17600</v>
      </c>
      <c r="BW368" t="s">
        <v>8721</v>
      </c>
      <c r="BX368" t="s">
        <v>8823</v>
      </c>
      <c r="BY368" t="s">
        <v>8723</v>
      </c>
      <c r="BZ368" t="s">
        <v>8724</v>
      </c>
      <c r="CA368" t="s">
        <v>17601</v>
      </c>
      <c r="CB368" t="s">
        <v>8725</v>
      </c>
      <c r="CD368" t="s">
        <v>8726</v>
      </c>
      <c r="CE368" t="s">
        <v>17602</v>
      </c>
      <c r="CF368" t="s">
        <v>8727</v>
      </c>
      <c r="CG368" t="s">
        <v>8825</v>
      </c>
      <c r="CH368" t="s">
        <v>8729</v>
      </c>
      <c r="CI368" t="s">
        <v>17603</v>
      </c>
      <c r="CJ368" t="s">
        <v>8731</v>
      </c>
      <c r="CK368">
        <v>0</v>
      </c>
      <c r="CL368" t="s">
        <v>8732</v>
      </c>
      <c r="CN368" t="s">
        <v>8733</v>
      </c>
    </row>
    <row r="369" spans="1:92" ht="15.75" customHeight="1" x14ac:dyDescent="0.3">
      <c r="A369" s="5">
        <f>COUNTIFS(Entradas!$A$2:$A$3372,L369,Entradas!$AD$2:$AD$3372,"noticias")</f>
        <v>0</v>
      </c>
      <c r="B369" s="5">
        <f>COUNTIFS(Entradas!$A$2:$A$3372,L369,Entradas!$AD$2:$AD$3372,"materiales")</f>
        <v>0</v>
      </c>
      <c r="C369" s="5">
        <f>COUNTIFS(Entradas!$A$2:$A$3372,L369,Entradas!$AD$2:$AD$3372,"agenda")</f>
        <v>0</v>
      </c>
      <c r="D369" s="5">
        <f>COUNTIFS(Entradas!$A$2:$A$3372,L369,Entradas!$AD$2:$AD$3372,"agenda",Entradas!$P$2:$P$3372,"completado")</f>
        <v>0</v>
      </c>
      <c r="E369" s="5">
        <f>COUNTIFS(Entradas!$A$2:$A$3372,L369,Entradas!$AD$2:$AD$3372,"agenda",Entradas!$F$2:$F$3372,"interna")</f>
        <v>0</v>
      </c>
      <c r="F369" s="5">
        <f>COUNTIFS(Entradas!$A$2:$A$3372,L369,Entradas!$AD$2:$AD$3372,"agenda",Entradas!$F$2:$F$3372,"abierta a la comunidad")</f>
        <v>0</v>
      </c>
      <c r="G369" s="5">
        <f>COUNTIFS(Entradas!$A$2:$A$3372,L369,Entradas!$AD$2:$AD$3372,"agenda",Entradas!$E$2:$E$3372,"1")</f>
        <v>0</v>
      </c>
      <c r="H369" s="5">
        <f>COUNTIFS(Entradas!$A$2:$A$3372,L369,Entradas!$AD$2:$AD$3372,"agenda",Entradas!$E$2:$E$3372,"2")</f>
        <v>0</v>
      </c>
      <c r="I369" s="5">
        <f>COUNTIFS(Entradas!$A$2:$A$3372,L369,Entradas!$AD$2:$AD$3372,"agenda",Entradas!$E$2:$E$3372,"3")</f>
        <v>0</v>
      </c>
      <c r="J369" s="5">
        <f>COUNTIFS(Entradas!$A$2:$A$3372,L369,Entradas!$AD$2:$AD$3372,"agenda",Entradas!$E$2:$E$3372,"4")</f>
        <v>0</v>
      </c>
      <c r="L369">
        <v>1126</v>
      </c>
      <c r="M369" t="s">
        <v>17628</v>
      </c>
      <c r="N369" t="s">
        <v>17629</v>
      </c>
      <c r="O369" t="s">
        <v>17630</v>
      </c>
      <c r="P369" s="6">
        <v>42507.845925925925</v>
      </c>
      <c r="Q369">
        <v>0</v>
      </c>
      <c r="R369" t="s">
        <v>17628</v>
      </c>
      <c r="S369" t="s">
        <v>17628</v>
      </c>
      <c r="W369" t="s">
        <v>8703</v>
      </c>
      <c r="X369" t="s">
        <v>8704</v>
      </c>
      <c r="Y369" t="s">
        <v>8705</v>
      </c>
      <c r="Z369">
        <v>0</v>
      </c>
      <c r="AA369" t="s">
        <v>8703</v>
      </c>
      <c r="AB369" t="s">
        <v>8706</v>
      </c>
      <c r="AC369">
        <v>0</v>
      </c>
      <c r="AF369" t="s">
        <v>17631</v>
      </c>
      <c r="AG369" t="s">
        <v>8707</v>
      </c>
      <c r="AH369" t="s">
        <v>17632</v>
      </c>
      <c r="AU369" t="s">
        <v>55</v>
      </c>
      <c r="AV369" t="s">
        <v>8709</v>
      </c>
      <c r="AX369">
        <v>13</v>
      </c>
      <c r="AY369" t="s">
        <v>8710</v>
      </c>
      <c r="BB369" t="s">
        <v>8769</v>
      </c>
      <c r="BC369" t="s">
        <v>8712</v>
      </c>
      <c r="BD369" t="s">
        <v>8952</v>
      </c>
      <c r="BE369" t="s">
        <v>8714</v>
      </c>
      <c r="BF369" t="s">
        <v>8715</v>
      </c>
      <c r="BG369">
        <v>0</v>
      </c>
      <c r="BH369" t="s">
        <v>8716</v>
      </c>
      <c r="BI369">
        <v>1</v>
      </c>
      <c r="BJ369" t="s">
        <v>8717</v>
      </c>
      <c r="BK369">
        <v>1</v>
      </c>
      <c r="BL369" t="s">
        <v>17633</v>
      </c>
      <c r="BM369" t="s">
        <v>8719</v>
      </c>
      <c r="BV369" t="s">
        <v>17634</v>
      </c>
      <c r="BW369" t="s">
        <v>8721</v>
      </c>
      <c r="BX369" t="s">
        <v>8823</v>
      </c>
      <c r="BY369" t="s">
        <v>8723</v>
      </c>
      <c r="BZ369" t="s">
        <v>8724</v>
      </c>
      <c r="CA369" t="s">
        <v>17635</v>
      </c>
      <c r="CB369" t="s">
        <v>8725</v>
      </c>
      <c r="CC369">
        <v>228498758</v>
      </c>
      <c r="CD369" t="s">
        <v>8726</v>
      </c>
      <c r="CE369" t="s">
        <v>17636</v>
      </c>
      <c r="CF369" t="s">
        <v>8727</v>
      </c>
      <c r="CG369" t="s">
        <v>8899</v>
      </c>
      <c r="CH369" t="s">
        <v>8729</v>
      </c>
      <c r="CI369" t="s">
        <v>10017</v>
      </c>
      <c r="CJ369" t="s">
        <v>8731</v>
      </c>
      <c r="CK369" t="s">
        <v>342</v>
      </c>
      <c r="CL369" t="s">
        <v>8732</v>
      </c>
      <c r="CM369" t="s">
        <v>17637</v>
      </c>
      <c r="CN369" t="s">
        <v>8733</v>
      </c>
    </row>
    <row r="370" spans="1:92" ht="15.75" customHeight="1" x14ac:dyDescent="0.3">
      <c r="A370" s="5">
        <f>COUNTIFS(Entradas!$A$2:$A$3372,L370,Entradas!$AD$2:$AD$3372,"noticias")</f>
        <v>0</v>
      </c>
      <c r="B370" s="5">
        <f>COUNTIFS(Entradas!$A$2:$A$3372,L370,Entradas!$AD$2:$AD$3372,"materiales")</f>
        <v>0</v>
      </c>
      <c r="C370" s="5">
        <f>COUNTIFS(Entradas!$A$2:$A$3372,L370,Entradas!$AD$2:$AD$3372,"agenda")</f>
        <v>0</v>
      </c>
      <c r="D370" s="5">
        <f>COUNTIFS(Entradas!$A$2:$A$3372,L370,Entradas!$AD$2:$AD$3372,"agenda",Entradas!$P$2:$P$3372,"completado")</f>
        <v>0</v>
      </c>
      <c r="E370" s="5">
        <f>COUNTIFS(Entradas!$A$2:$A$3372,L370,Entradas!$AD$2:$AD$3372,"agenda",Entradas!$F$2:$F$3372,"interna")</f>
        <v>0</v>
      </c>
      <c r="F370" s="5">
        <f>COUNTIFS(Entradas!$A$2:$A$3372,L370,Entradas!$AD$2:$AD$3372,"agenda",Entradas!$F$2:$F$3372,"abierta a la comunidad")</f>
        <v>0</v>
      </c>
      <c r="G370" s="5">
        <f>COUNTIFS(Entradas!$A$2:$A$3372,L370,Entradas!$AD$2:$AD$3372,"agenda",Entradas!$E$2:$E$3372,"1")</f>
        <v>0</v>
      </c>
      <c r="H370" s="5">
        <f>COUNTIFS(Entradas!$A$2:$A$3372,L370,Entradas!$AD$2:$AD$3372,"agenda",Entradas!$E$2:$E$3372,"2")</f>
        <v>0</v>
      </c>
      <c r="I370" s="5">
        <f>COUNTIFS(Entradas!$A$2:$A$3372,L370,Entradas!$AD$2:$AD$3372,"agenda",Entradas!$E$2:$E$3372,"3")</f>
        <v>0</v>
      </c>
      <c r="J370" s="5">
        <f>COUNTIFS(Entradas!$A$2:$A$3372,L370,Entradas!$AD$2:$AD$3372,"agenda",Entradas!$E$2:$E$3372,"4")</f>
        <v>0</v>
      </c>
      <c r="L370">
        <v>446</v>
      </c>
      <c r="M370" t="s">
        <v>17638</v>
      </c>
      <c r="N370" t="s">
        <v>17639</v>
      </c>
      <c r="O370" t="s">
        <v>17640</v>
      </c>
      <c r="P370" s="6">
        <v>42474.088946759257</v>
      </c>
      <c r="Q370">
        <v>0</v>
      </c>
      <c r="R370" t="s">
        <v>17638</v>
      </c>
      <c r="S370" t="s">
        <v>17638</v>
      </c>
      <c r="W370" t="s">
        <v>8703</v>
      </c>
      <c r="X370" t="s">
        <v>8704</v>
      </c>
      <c r="Y370" t="s">
        <v>8705</v>
      </c>
      <c r="Z370">
        <v>0</v>
      </c>
      <c r="AA370" t="s">
        <v>8703</v>
      </c>
      <c r="AB370" t="s">
        <v>8706</v>
      </c>
      <c r="AC370">
        <v>0</v>
      </c>
      <c r="AF370" t="s">
        <v>17641</v>
      </c>
      <c r="AG370" t="s">
        <v>8707</v>
      </c>
      <c r="AH370" t="s">
        <v>17642</v>
      </c>
      <c r="AI370" t="s">
        <v>17643</v>
      </c>
      <c r="AO370" t="s">
        <v>17644</v>
      </c>
      <c r="AU370" t="s">
        <v>13198</v>
      </c>
      <c r="AV370" t="s">
        <v>8709</v>
      </c>
      <c r="AX370">
        <v>13</v>
      </c>
      <c r="AY370" t="s">
        <v>8710</v>
      </c>
      <c r="BB370" t="s">
        <v>17645</v>
      </c>
      <c r="BC370" t="s">
        <v>8712</v>
      </c>
      <c r="BD370" t="s">
        <v>8875</v>
      </c>
      <c r="BE370" t="s">
        <v>8714</v>
      </c>
      <c r="BF370" t="s">
        <v>8715</v>
      </c>
      <c r="BG370">
        <v>1</v>
      </c>
      <c r="BH370" t="s">
        <v>8716</v>
      </c>
      <c r="BI370">
        <v>0</v>
      </c>
      <c r="BJ370" t="s">
        <v>8717</v>
      </c>
      <c r="BK370">
        <v>1</v>
      </c>
      <c r="BL370" t="s">
        <v>17646</v>
      </c>
      <c r="BM370" t="s">
        <v>8719</v>
      </c>
      <c r="BW370" t="s">
        <v>8721</v>
      </c>
      <c r="BX370" t="s">
        <v>8823</v>
      </c>
      <c r="BY370" t="s">
        <v>8723</v>
      </c>
      <c r="BZ370" t="s">
        <v>8724</v>
      </c>
      <c r="CA370" t="s">
        <v>17647</v>
      </c>
      <c r="CB370" t="s">
        <v>8725</v>
      </c>
      <c r="CC370">
        <v>227831400</v>
      </c>
      <c r="CD370" t="s">
        <v>8726</v>
      </c>
      <c r="CE370" t="s">
        <v>17638</v>
      </c>
      <c r="CF370" t="s">
        <v>8727</v>
      </c>
      <c r="CG370" t="s">
        <v>8825</v>
      </c>
      <c r="CH370" t="s">
        <v>8729</v>
      </c>
      <c r="CI370" t="s">
        <v>17648</v>
      </c>
      <c r="CJ370" t="s">
        <v>8731</v>
      </c>
      <c r="CK370">
        <v>0</v>
      </c>
      <c r="CL370" t="s">
        <v>8732</v>
      </c>
      <c r="CN370" t="s">
        <v>8733</v>
      </c>
    </row>
    <row r="371" spans="1:92" ht="15.75" customHeight="1" x14ac:dyDescent="0.3">
      <c r="A371" s="5">
        <f>COUNTIFS(Entradas!$A$2:$A$3372,L371,Entradas!$AD$2:$AD$3372,"noticias")</f>
        <v>0</v>
      </c>
      <c r="B371" s="5">
        <f>COUNTIFS(Entradas!$A$2:$A$3372,L371,Entradas!$AD$2:$AD$3372,"materiales")</f>
        <v>0</v>
      </c>
      <c r="C371" s="5">
        <f>COUNTIFS(Entradas!$A$2:$A$3372,L371,Entradas!$AD$2:$AD$3372,"agenda")</f>
        <v>0</v>
      </c>
      <c r="D371" s="5">
        <f>COUNTIFS(Entradas!$A$2:$A$3372,L371,Entradas!$AD$2:$AD$3372,"agenda",Entradas!$P$2:$P$3372,"completado")</f>
        <v>0</v>
      </c>
      <c r="E371" s="5">
        <f>COUNTIFS(Entradas!$A$2:$A$3372,L371,Entradas!$AD$2:$AD$3372,"agenda",Entradas!$F$2:$F$3372,"interna")</f>
        <v>0</v>
      </c>
      <c r="F371" s="5">
        <f>COUNTIFS(Entradas!$A$2:$A$3372,L371,Entradas!$AD$2:$AD$3372,"agenda",Entradas!$F$2:$F$3372,"abierta a la comunidad")</f>
        <v>0</v>
      </c>
      <c r="G371" s="5">
        <f>COUNTIFS(Entradas!$A$2:$A$3372,L371,Entradas!$AD$2:$AD$3372,"agenda",Entradas!$E$2:$E$3372,"1")</f>
        <v>0</v>
      </c>
      <c r="H371" s="5">
        <f>COUNTIFS(Entradas!$A$2:$A$3372,L371,Entradas!$AD$2:$AD$3372,"agenda",Entradas!$E$2:$E$3372,"2")</f>
        <v>0</v>
      </c>
      <c r="I371" s="5">
        <f>COUNTIFS(Entradas!$A$2:$A$3372,L371,Entradas!$AD$2:$AD$3372,"agenda",Entradas!$E$2:$E$3372,"3")</f>
        <v>0</v>
      </c>
      <c r="J371" s="5">
        <f>COUNTIFS(Entradas!$A$2:$A$3372,L371,Entradas!$AD$2:$AD$3372,"agenda",Entradas!$E$2:$E$3372,"4")</f>
        <v>0</v>
      </c>
      <c r="L371">
        <v>1349</v>
      </c>
      <c r="M371" t="s">
        <v>17688</v>
      </c>
      <c r="N371" t="s">
        <v>17689</v>
      </c>
      <c r="O371" t="s">
        <v>17690</v>
      </c>
      <c r="P371" s="6">
        <v>42513.715949074074</v>
      </c>
      <c r="Q371">
        <v>0</v>
      </c>
      <c r="R371" t="s">
        <v>17688</v>
      </c>
      <c r="S371" t="s">
        <v>17688</v>
      </c>
      <c r="W371" t="s">
        <v>8703</v>
      </c>
      <c r="X371" t="s">
        <v>8704</v>
      </c>
      <c r="Y371" t="s">
        <v>8705</v>
      </c>
      <c r="Z371">
        <v>0</v>
      </c>
      <c r="AA371" t="s">
        <v>8703</v>
      </c>
      <c r="AB371" t="s">
        <v>8706</v>
      </c>
      <c r="AC371">
        <v>0</v>
      </c>
      <c r="AG371" t="s">
        <v>8707</v>
      </c>
      <c r="AH371" t="s">
        <v>17691</v>
      </c>
      <c r="AU371" t="s">
        <v>10836</v>
      </c>
      <c r="AV371" t="s">
        <v>8709</v>
      </c>
      <c r="AX371">
        <v>13</v>
      </c>
      <c r="AY371" t="s">
        <v>8710</v>
      </c>
      <c r="BB371" t="s">
        <v>9322</v>
      </c>
      <c r="BC371" t="s">
        <v>8712</v>
      </c>
      <c r="BD371" t="s">
        <v>8952</v>
      </c>
      <c r="BE371" t="s">
        <v>8714</v>
      </c>
      <c r="BF371" t="s">
        <v>8715</v>
      </c>
      <c r="BG371">
        <v>0</v>
      </c>
      <c r="BH371" t="s">
        <v>8716</v>
      </c>
      <c r="BI371">
        <v>1</v>
      </c>
      <c r="BJ371" t="s">
        <v>8717</v>
      </c>
      <c r="BK371">
        <v>1</v>
      </c>
      <c r="BL371" t="s">
        <v>17692</v>
      </c>
      <c r="BM371" t="s">
        <v>8719</v>
      </c>
      <c r="BV371" t="s">
        <v>17693</v>
      </c>
      <c r="BW371" t="s">
        <v>8721</v>
      </c>
      <c r="BX371" t="s">
        <v>8823</v>
      </c>
      <c r="BY371" t="s">
        <v>8723</v>
      </c>
      <c r="BZ371" t="s">
        <v>8724</v>
      </c>
      <c r="CB371" t="s">
        <v>8725</v>
      </c>
      <c r="CC371">
        <v>229962613</v>
      </c>
      <c r="CD371" t="s">
        <v>8726</v>
      </c>
      <c r="CE371" t="s">
        <v>17694</v>
      </c>
      <c r="CF371" t="s">
        <v>8727</v>
      </c>
      <c r="CG371" t="s">
        <v>8825</v>
      </c>
      <c r="CH371" t="s">
        <v>8729</v>
      </c>
      <c r="CI371" t="s">
        <v>10229</v>
      </c>
      <c r="CJ371" t="s">
        <v>8731</v>
      </c>
      <c r="CK371" t="s">
        <v>342</v>
      </c>
      <c r="CL371" t="s">
        <v>8732</v>
      </c>
      <c r="CM371" t="s">
        <v>17695</v>
      </c>
      <c r="CN371" t="s">
        <v>8733</v>
      </c>
    </row>
    <row r="372" spans="1:92" ht="15.75" customHeight="1" x14ac:dyDescent="0.3">
      <c r="A372" s="5">
        <f>COUNTIFS(Entradas!$A$2:$A$3372,L372,Entradas!$AD$2:$AD$3372,"noticias")</f>
        <v>0</v>
      </c>
      <c r="B372" s="5">
        <f>COUNTIFS(Entradas!$A$2:$A$3372,L372,Entradas!$AD$2:$AD$3372,"materiales")</f>
        <v>1</v>
      </c>
      <c r="C372" s="5">
        <f>COUNTIFS(Entradas!$A$2:$A$3372,L372,Entradas!$AD$2:$AD$3372,"agenda")</f>
        <v>14</v>
      </c>
      <c r="D372" s="5">
        <f>COUNTIFS(Entradas!$A$2:$A$3372,L372,Entradas!$AD$2:$AD$3372,"agenda",Entradas!$P$2:$P$3372,"completado")</f>
        <v>14</v>
      </c>
      <c r="E372" s="5">
        <f>COUNTIFS(Entradas!$A$2:$A$3372,L372,Entradas!$AD$2:$AD$3372,"agenda",Entradas!$F$2:$F$3372,"interna")</f>
        <v>14</v>
      </c>
      <c r="F372" s="5">
        <f>COUNTIFS(Entradas!$A$2:$A$3372,L372,Entradas!$AD$2:$AD$3372,"agenda",Entradas!$F$2:$F$3372,"abierta a la comunidad")</f>
        <v>0</v>
      </c>
      <c r="G372" s="5">
        <f>COUNTIFS(Entradas!$A$2:$A$3372,L372,Entradas!$AD$2:$AD$3372,"agenda",Entradas!$E$2:$E$3372,"1")</f>
        <v>0</v>
      </c>
      <c r="H372" s="5">
        <f>COUNTIFS(Entradas!$A$2:$A$3372,L372,Entradas!$AD$2:$AD$3372,"agenda",Entradas!$E$2:$E$3372,"2")</f>
        <v>7</v>
      </c>
      <c r="I372" s="5">
        <f>COUNTIFS(Entradas!$A$2:$A$3372,L372,Entradas!$AD$2:$AD$3372,"agenda",Entradas!$E$2:$E$3372,"3")</f>
        <v>2</v>
      </c>
      <c r="J372" s="5">
        <f>COUNTIFS(Entradas!$A$2:$A$3372,L372,Entradas!$AD$2:$AD$3372,"agenda",Entradas!$E$2:$E$3372,"4")</f>
        <v>5</v>
      </c>
      <c r="L372">
        <v>661</v>
      </c>
      <c r="M372" t="s">
        <v>18018</v>
      </c>
      <c r="N372" t="s">
        <v>18019</v>
      </c>
      <c r="O372" t="s">
        <v>18020</v>
      </c>
      <c r="P372" s="6">
        <v>42486.522199074076</v>
      </c>
      <c r="Q372">
        <v>0</v>
      </c>
      <c r="R372" t="s">
        <v>18018</v>
      </c>
      <c r="S372" t="s">
        <v>18018</v>
      </c>
      <c r="W372" t="s">
        <v>8703</v>
      </c>
      <c r="X372" t="s">
        <v>8704</v>
      </c>
      <c r="Y372" t="s">
        <v>8705</v>
      </c>
      <c r="Z372">
        <v>0</v>
      </c>
      <c r="AA372" t="s">
        <v>8703</v>
      </c>
      <c r="AB372" t="s">
        <v>8706</v>
      </c>
      <c r="AC372">
        <v>0</v>
      </c>
      <c r="AF372" t="s">
        <v>6209</v>
      </c>
      <c r="AG372" t="s">
        <v>8707</v>
      </c>
      <c r="AH372" t="s">
        <v>18021</v>
      </c>
      <c r="AI372" t="s">
        <v>18022</v>
      </c>
      <c r="AO372" t="s">
        <v>18023</v>
      </c>
      <c r="AU372" t="s">
        <v>88</v>
      </c>
      <c r="AV372" t="s">
        <v>8709</v>
      </c>
      <c r="AX372">
        <v>13</v>
      </c>
      <c r="AY372" t="s">
        <v>8710</v>
      </c>
      <c r="BB372" t="s">
        <v>11684</v>
      </c>
      <c r="BC372" t="s">
        <v>8712</v>
      </c>
      <c r="BD372" t="s">
        <v>8875</v>
      </c>
      <c r="BE372" t="s">
        <v>8714</v>
      </c>
      <c r="BF372" t="s">
        <v>8715</v>
      </c>
      <c r="BG372">
        <v>1</v>
      </c>
      <c r="BH372" t="s">
        <v>8716</v>
      </c>
      <c r="BI372">
        <v>0</v>
      </c>
      <c r="BJ372" t="s">
        <v>8717</v>
      </c>
      <c r="BK372">
        <v>1</v>
      </c>
      <c r="BL372" s="2" t="s">
        <v>18024</v>
      </c>
      <c r="BM372" t="s">
        <v>8719</v>
      </c>
      <c r="BV372">
        <v>24843</v>
      </c>
      <c r="BW372" t="s">
        <v>8721</v>
      </c>
      <c r="BX372" t="s">
        <v>8823</v>
      </c>
      <c r="BY372" t="s">
        <v>8723</v>
      </c>
      <c r="BZ372" t="s">
        <v>8724</v>
      </c>
      <c r="CA372" t="s">
        <v>18025</v>
      </c>
      <c r="CB372" t="s">
        <v>8725</v>
      </c>
      <c r="CC372">
        <v>226435864</v>
      </c>
      <c r="CD372" t="s">
        <v>8726</v>
      </c>
      <c r="CE372" t="s">
        <v>18026</v>
      </c>
      <c r="CF372" t="s">
        <v>8727</v>
      </c>
      <c r="CG372" t="s">
        <v>9136</v>
      </c>
      <c r="CH372" t="s">
        <v>8729</v>
      </c>
      <c r="CI372" t="s">
        <v>18027</v>
      </c>
      <c r="CJ372" t="s">
        <v>8731</v>
      </c>
      <c r="CK372">
        <v>0</v>
      </c>
      <c r="CL372" t="s">
        <v>8732</v>
      </c>
      <c r="CN372" t="s">
        <v>8733</v>
      </c>
    </row>
    <row r="373" spans="1:92" ht="15.75" customHeight="1" x14ac:dyDescent="0.3">
      <c r="A373" s="5">
        <f>COUNTIFS(Entradas!$A$2:$A$3372,L373,Entradas!$AD$2:$AD$3372,"noticias")</f>
        <v>0</v>
      </c>
      <c r="B373" s="5">
        <f>COUNTIFS(Entradas!$A$2:$A$3372,L373,Entradas!$AD$2:$AD$3372,"materiales")</f>
        <v>6</v>
      </c>
      <c r="C373" s="5">
        <f>COUNTIFS(Entradas!$A$2:$A$3372,L373,Entradas!$AD$2:$AD$3372,"agenda")</f>
        <v>5</v>
      </c>
      <c r="D373" s="5">
        <f>COUNTIFS(Entradas!$A$2:$A$3372,L373,Entradas!$AD$2:$AD$3372,"agenda",Entradas!$P$2:$P$3372,"completado")</f>
        <v>5</v>
      </c>
      <c r="E373" s="5">
        <f>COUNTIFS(Entradas!$A$2:$A$3372,L373,Entradas!$AD$2:$AD$3372,"agenda",Entradas!$F$2:$F$3372,"interna")</f>
        <v>5</v>
      </c>
      <c r="F373" s="5">
        <f>COUNTIFS(Entradas!$A$2:$A$3372,L373,Entradas!$AD$2:$AD$3372,"agenda",Entradas!$F$2:$F$3372,"abierta a la comunidad")</f>
        <v>0</v>
      </c>
      <c r="G373" s="5">
        <f>COUNTIFS(Entradas!$A$2:$A$3372,L373,Entradas!$AD$2:$AD$3372,"agenda",Entradas!$E$2:$E$3372,"1")</f>
        <v>0</v>
      </c>
      <c r="H373" s="5">
        <f>COUNTIFS(Entradas!$A$2:$A$3372,L373,Entradas!$AD$2:$AD$3372,"agenda",Entradas!$E$2:$E$3372,"2")</f>
        <v>5</v>
      </c>
      <c r="I373" s="5">
        <f>COUNTIFS(Entradas!$A$2:$A$3372,L373,Entradas!$AD$2:$AD$3372,"agenda",Entradas!$E$2:$E$3372,"3")</f>
        <v>0</v>
      </c>
      <c r="J373" s="5">
        <f>COUNTIFS(Entradas!$A$2:$A$3372,L373,Entradas!$AD$2:$AD$3372,"agenda",Entradas!$E$2:$E$3372,"4")</f>
        <v>0</v>
      </c>
      <c r="L373">
        <v>303</v>
      </c>
      <c r="M373" t="s">
        <v>18157</v>
      </c>
      <c r="N373" t="s">
        <v>18158</v>
      </c>
      <c r="O373" t="s">
        <v>18159</v>
      </c>
      <c r="P373" s="6">
        <v>42466.675092592595</v>
      </c>
      <c r="Q373">
        <v>0</v>
      </c>
      <c r="R373" t="s">
        <v>18157</v>
      </c>
      <c r="S373" t="s">
        <v>18157</v>
      </c>
      <c r="W373" t="s">
        <v>8703</v>
      </c>
      <c r="X373" t="s">
        <v>8704</v>
      </c>
      <c r="Y373" t="s">
        <v>8705</v>
      </c>
      <c r="Z373">
        <v>0</v>
      </c>
      <c r="AA373" t="s">
        <v>8703</v>
      </c>
      <c r="AB373" t="s">
        <v>8706</v>
      </c>
      <c r="AC373">
        <v>0</v>
      </c>
      <c r="AF373" t="s">
        <v>18160</v>
      </c>
      <c r="AG373" t="s">
        <v>8707</v>
      </c>
      <c r="AH373" t="s">
        <v>18161</v>
      </c>
      <c r="AI373" t="s">
        <v>18162</v>
      </c>
      <c r="AU373" t="s">
        <v>18163</v>
      </c>
      <c r="AV373" t="s">
        <v>8709</v>
      </c>
      <c r="AX373">
        <v>13</v>
      </c>
      <c r="AY373" t="s">
        <v>8710</v>
      </c>
      <c r="BB373" t="s">
        <v>8884</v>
      </c>
      <c r="BC373" t="s">
        <v>8712</v>
      </c>
      <c r="BD373" t="s">
        <v>8952</v>
      </c>
      <c r="BE373" t="s">
        <v>8714</v>
      </c>
      <c r="BF373" t="s">
        <v>8715</v>
      </c>
      <c r="BG373">
        <v>0</v>
      </c>
      <c r="BH373" t="s">
        <v>8716</v>
      </c>
      <c r="BI373">
        <v>1</v>
      </c>
      <c r="BJ373" t="s">
        <v>8717</v>
      </c>
      <c r="BK373">
        <v>1</v>
      </c>
      <c r="BL373" t="s">
        <v>18164</v>
      </c>
      <c r="BM373" t="s">
        <v>8719</v>
      </c>
      <c r="BV373" t="s">
        <v>18165</v>
      </c>
      <c r="BW373" t="s">
        <v>8721</v>
      </c>
      <c r="BX373" t="s">
        <v>8823</v>
      </c>
      <c r="BY373" t="s">
        <v>8723</v>
      </c>
      <c r="BZ373" t="s">
        <v>8724</v>
      </c>
      <c r="CA373" t="s">
        <v>18166</v>
      </c>
      <c r="CB373" t="s">
        <v>8725</v>
      </c>
      <c r="CC373">
        <v>226030017</v>
      </c>
      <c r="CD373" t="s">
        <v>8726</v>
      </c>
      <c r="CE373" t="s">
        <v>18167</v>
      </c>
      <c r="CF373" t="s">
        <v>8727</v>
      </c>
      <c r="CG373" t="s">
        <v>8728</v>
      </c>
      <c r="CH373" t="s">
        <v>8729</v>
      </c>
      <c r="CI373" t="s">
        <v>10229</v>
      </c>
      <c r="CJ373" t="s">
        <v>8731</v>
      </c>
      <c r="CK373" t="s">
        <v>342</v>
      </c>
      <c r="CL373" t="s">
        <v>8732</v>
      </c>
      <c r="CM373" t="s">
        <v>18168</v>
      </c>
      <c r="CN373" t="s">
        <v>8733</v>
      </c>
    </row>
    <row r="374" spans="1:92" ht="15.75" customHeight="1" x14ac:dyDescent="0.3">
      <c r="A374" s="5">
        <f>COUNTIFS(Entradas!$A$2:$A$3372,L374,Entradas!$AD$2:$AD$3372,"noticias")</f>
        <v>0</v>
      </c>
      <c r="B374" s="5">
        <f>COUNTIFS(Entradas!$A$2:$A$3372,L374,Entradas!$AD$2:$AD$3372,"materiales")</f>
        <v>0</v>
      </c>
      <c r="C374" s="5">
        <f>COUNTIFS(Entradas!$A$2:$A$3372,L374,Entradas!$AD$2:$AD$3372,"agenda")</f>
        <v>7</v>
      </c>
      <c r="D374" s="5">
        <f>COUNTIFS(Entradas!$A$2:$A$3372,L374,Entradas!$AD$2:$AD$3372,"agenda",Entradas!$P$2:$P$3372,"completado")</f>
        <v>7</v>
      </c>
      <c r="E374" s="5">
        <f>COUNTIFS(Entradas!$A$2:$A$3372,L374,Entradas!$AD$2:$AD$3372,"agenda",Entradas!$F$2:$F$3372,"interna")</f>
        <v>7</v>
      </c>
      <c r="F374" s="5">
        <f>COUNTIFS(Entradas!$A$2:$A$3372,L374,Entradas!$AD$2:$AD$3372,"agenda",Entradas!$F$2:$F$3372,"abierta a la comunidad")</f>
        <v>0</v>
      </c>
      <c r="G374" s="5">
        <f>COUNTIFS(Entradas!$A$2:$A$3372,L374,Entradas!$AD$2:$AD$3372,"agenda",Entradas!$E$2:$E$3372,"1")</f>
        <v>0</v>
      </c>
      <c r="H374" s="5">
        <f>COUNTIFS(Entradas!$A$2:$A$3372,L374,Entradas!$AD$2:$AD$3372,"agenda",Entradas!$E$2:$E$3372,"2")</f>
        <v>1</v>
      </c>
      <c r="I374" s="5">
        <f>COUNTIFS(Entradas!$A$2:$A$3372,L374,Entradas!$AD$2:$AD$3372,"agenda",Entradas!$E$2:$E$3372,"3")</f>
        <v>0</v>
      </c>
      <c r="J374" s="5">
        <f>COUNTIFS(Entradas!$A$2:$A$3372,L374,Entradas!$AD$2:$AD$3372,"agenda",Entradas!$E$2:$E$3372,"4")</f>
        <v>6</v>
      </c>
      <c r="L374">
        <v>974</v>
      </c>
      <c r="M374" t="s">
        <v>18172</v>
      </c>
      <c r="N374" t="s">
        <v>18173</v>
      </c>
      <c r="O374" t="s">
        <v>1754</v>
      </c>
      <c r="P374" s="6">
        <v>42502.577905092592</v>
      </c>
      <c r="Q374">
        <v>0</v>
      </c>
      <c r="R374" t="s">
        <v>18172</v>
      </c>
      <c r="S374" t="s">
        <v>18172</v>
      </c>
      <c r="W374" t="s">
        <v>8703</v>
      </c>
      <c r="X374" t="s">
        <v>8704</v>
      </c>
      <c r="Y374" t="s">
        <v>8705</v>
      </c>
      <c r="Z374">
        <v>0</v>
      </c>
      <c r="AA374" t="s">
        <v>8703</v>
      </c>
      <c r="AB374" t="s">
        <v>8706</v>
      </c>
      <c r="AC374">
        <v>0</v>
      </c>
      <c r="AF374" t="s">
        <v>18174</v>
      </c>
      <c r="AG374" t="s">
        <v>8707</v>
      </c>
      <c r="AH374" t="s">
        <v>1752</v>
      </c>
      <c r="AI374" t="s">
        <v>18175</v>
      </c>
      <c r="AO374" t="s">
        <v>18176</v>
      </c>
      <c r="AU374" t="s">
        <v>1753</v>
      </c>
      <c r="AV374" t="s">
        <v>8709</v>
      </c>
      <c r="AX374">
        <v>13</v>
      </c>
      <c r="AY374" t="s">
        <v>8710</v>
      </c>
      <c r="BB374" t="s">
        <v>10213</v>
      </c>
      <c r="BC374" t="s">
        <v>8712</v>
      </c>
      <c r="BD374" t="s">
        <v>9175</v>
      </c>
      <c r="BE374" t="s">
        <v>8714</v>
      </c>
      <c r="BF374" t="s">
        <v>8715</v>
      </c>
      <c r="BG374">
        <v>1</v>
      </c>
      <c r="BH374" t="s">
        <v>8716</v>
      </c>
      <c r="BI374">
        <v>1</v>
      </c>
      <c r="BJ374" t="s">
        <v>8717</v>
      </c>
      <c r="BK374">
        <v>1</v>
      </c>
      <c r="BL374" t="s">
        <v>18177</v>
      </c>
      <c r="BM374" t="s">
        <v>8719</v>
      </c>
      <c r="BV374" t="s">
        <v>18178</v>
      </c>
      <c r="BW374" t="s">
        <v>8721</v>
      </c>
      <c r="BX374" t="s">
        <v>8823</v>
      </c>
      <c r="BY374" t="s">
        <v>8723</v>
      </c>
      <c r="BZ374" t="s">
        <v>8724</v>
      </c>
      <c r="CA374" t="s">
        <v>18179</v>
      </c>
      <c r="CB374" t="s">
        <v>8725</v>
      </c>
      <c r="CC374" t="s">
        <v>18180</v>
      </c>
      <c r="CD374" t="s">
        <v>8726</v>
      </c>
      <c r="CE374" t="s">
        <v>18181</v>
      </c>
      <c r="CF374" t="s">
        <v>8727</v>
      </c>
      <c r="CG374" t="s">
        <v>8728</v>
      </c>
      <c r="CH374" t="s">
        <v>8729</v>
      </c>
      <c r="CI374" t="s">
        <v>18182</v>
      </c>
      <c r="CJ374" t="s">
        <v>8731</v>
      </c>
      <c r="CK374" t="s">
        <v>342</v>
      </c>
      <c r="CL374" t="s">
        <v>8732</v>
      </c>
      <c r="CM374" t="s">
        <v>18183</v>
      </c>
      <c r="CN374" t="s">
        <v>8733</v>
      </c>
    </row>
    <row r="375" spans="1:92" ht="15.75" customHeight="1" x14ac:dyDescent="0.3">
      <c r="A375" s="5">
        <f>COUNTIFS(Entradas!$A$2:$A$3372,L375,Entradas!$AD$2:$AD$3372,"noticias")</f>
        <v>5</v>
      </c>
      <c r="B375" s="5">
        <f>COUNTIFS(Entradas!$A$2:$A$3372,L375,Entradas!$AD$2:$AD$3372,"materiales")</f>
        <v>3</v>
      </c>
      <c r="C375" s="5">
        <f>COUNTIFS(Entradas!$A$2:$A$3372,L375,Entradas!$AD$2:$AD$3372,"agenda")</f>
        <v>7</v>
      </c>
      <c r="D375" s="5">
        <f>COUNTIFS(Entradas!$A$2:$A$3372,L375,Entradas!$AD$2:$AD$3372,"agenda",Entradas!$P$2:$P$3372,"completado")</f>
        <v>7</v>
      </c>
      <c r="E375" s="5">
        <f>COUNTIFS(Entradas!$A$2:$A$3372,L375,Entradas!$AD$2:$AD$3372,"agenda",Entradas!$F$2:$F$3372,"interna")</f>
        <v>7</v>
      </c>
      <c r="F375" s="5">
        <f>COUNTIFS(Entradas!$A$2:$A$3372,L375,Entradas!$AD$2:$AD$3372,"agenda",Entradas!$F$2:$F$3372,"abierta a la comunidad")</f>
        <v>0</v>
      </c>
      <c r="G375" s="5">
        <f>COUNTIFS(Entradas!$A$2:$A$3372,L375,Entradas!$AD$2:$AD$3372,"agenda",Entradas!$E$2:$E$3372,"1")</f>
        <v>2</v>
      </c>
      <c r="H375" s="5">
        <f>COUNTIFS(Entradas!$A$2:$A$3372,L375,Entradas!$AD$2:$AD$3372,"agenda",Entradas!$E$2:$E$3372,"2")</f>
        <v>3</v>
      </c>
      <c r="I375" s="5">
        <f>COUNTIFS(Entradas!$A$2:$A$3372,L375,Entradas!$AD$2:$AD$3372,"agenda",Entradas!$E$2:$E$3372,"3")</f>
        <v>0</v>
      </c>
      <c r="J375" s="5">
        <f>COUNTIFS(Entradas!$A$2:$A$3372,L375,Entradas!$AD$2:$AD$3372,"agenda",Entradas!$E$2:$E$3372,"4")</f>
        <v>2</v>
      </c>
      <c r="L375">
        <v>102</v>
      </c>
      <c r="M375" t="s">
        <v>18211</v>
      </c>
      <c r="N375" t="s">
        <v>18212</v>
      </c>
      <c r="O375" t="s">
        <v>18213</v>
      </c>
      <c r="P375" s="6">
        <v>42451.690081018518</v>
      </c>
      <c r="Q375">
        <v>0</v>
      </c>
      <c r="R375" t="s">
        <v>18211</v>
      </c>
      <c r="S375" t="s">
        <v>18211</v>
      </c>
      <c r="W375" t="s">
        <v>8703</v>
      </c>
      <c r="X375" t="s">
        <v>8704</v>
      </c>
      <c r="Y375" t="s">
        <v>8705</v>
      </c>
      <c r="Z375">
        <v>0</v>
      </c>
      <c r="AA375" t="s">
        <v>8703</v>
      </c>
      <c r="AB375" t="s">
        <v>8706</v>
      </c>
      <c r="AC375">
        <v>0</v>
      </c>
      <c r="AF375" t="s">
        <v>18214</v>
      </c>
      <c r="AG375" t="s">
        <v>8707</v>
      </c>
      <c r="AH375" t="s">
        <v>18215</v>
      </c>
      <c r="AI375" t="s">
        <v>18216</v>
      </c>
      <c r="AO375" t="s">
        <v>18217</v>
      </c>
      <c r="AU375" t="s">
        <v>4719</v>
      </c>
      <c r="AV375" t="s">
        <v>8709</v>
      </c>
      <c r="AX375">
        <v>13</v>
      </c>
      <c r="AY375" t="s">
        <v>8710</v>
      </c>
      <c r="BB375" t="s">
        <v>18218</v>
      </c>
      <c r="BC375" t="s">
        <v>8712</v>
      </c>
      <c r="BD375" t="s">
        <v>8713</v>
      </c>
      <c r="BE375" t="s">
        <v>8714</v>
      </c>
      <c r="BF375" t="s">
        <v>8715</v>
      </c>
      <c r="BG375">
        <v>1</v>
      </c>
      <c r="BH375" t="s">
        <v>8716</v>
      </c>
      <c r="BI375">
        <v>1</v>
      </c>
      <c r="BJ375" t="s">
        <v>8717</v>
      </c>
      <c r="BK375">
        <v>0</v>
      </c>
      <c r="BL375" t="s">
        <v>18219</v>
      </c>
      <c r="BM375" t="s">
        <v>8719</v>
      </c>
      <c r="BV375" t="s">
        <v>18220</v>
      </c>
      <c r="BW375" t="s">
        <v>8721</v>
      </c>
      <c r="BX375" t="s">
        <v>8823</v>
      </c>
      <c r="BY375" t="s">
        <v>8723</v>
      </c>
      <c r="BZ375" t="s">
        <v>8724</v>
      </c>
      <c r="CA375" t="s">
        <v>18221</v>
      </c>
      <c r="CB375" t="s">
        <v>8725</v>
      </c>
      <c r="CC375">
        <v>227779964</v>
      </c>
      <c r="CD375" t="s">
        <v>8726</v>
      </c>
      <c r="CE375" t="s">
        <v>18222</v>
      </c>
      <c r="CF375" t="s">
        <v>8727</v>
      </c>
      <c r="CG375" t="s">
        <v>9136</v>
      </c>
      <c r="CH375" t="s">
        <v>8729</v>
      </c>
      <c r="CJ375" t="s">
        <v>8731</v>
      </c>
      <c r="CK375" t="s">
        <v>8786</v>
      </c>
      <c r="CL375" t="s">
        <v>8732</v>
      </c>
      <c r="CM375" t="s">
        <v>18223</v>
      </c>
      <c r="CN375" t="s">
        <v>8733</v>
      </c>
    </row>
    <row r="376" spans="1:92" ht="15.75" customHeight="1" x14ac:dyDescent="0.3">
      <c r="A376" s="5">
        <f>COUNTIFS(Entradas!$A$2:$A$3372,L376,Entradas!$AD$2:$AD$3372,"noticias")</f>
        <v>0</v>
      </c>
      <c r="B376" s="5">
        <f>COUNTIFS(Entradas!$A$2:$A$3372,L376,Entradas!$AD$2:$AD$3372,"materiales")</f>
        <v>0</v>
      </c>
      <c r="C376" s="5">
        <f>COUNTIFS(Entradas!$A$2:$A$3372,L376,Entradas!$AD$2:$AD$3372,"agenda")</f>
        <v>0</v>
      </c>
      <c r="D376" s="5">
        <f>COUNTIFS(Entradas!$A$2:$A$3372,L376,Entradas!$AD$2:$AD$3372,"agenda",Entradas!$P$2:$P$3372,"completado")</f>
        <v>0</v>
      </c>
      <c r="E376" s="5">
        <f>COUNTIFS(Entradas!$A$2:$A$3372,L376,Entradas!$AD$2:$AD$3372,"agenda",Entradas!$F$2:$F$3372,"interna")</f>
        <v>0</v>
      </c>
      <c r="F376" s="5">
        <f>COUNTIFS(Entradas!$A$2:$A$3372,L376,Entradas!$AD$2:$AD$3372,"agenda",Entradas!$F$2:$F$3372,"abierta a la comunidad")</f>
        <v>0</v>
      </c>
      <c r="G376" s="5">
        <f>COUNTIFS(Entradas!$A$2:$A$3372,L376,Entradas!$AD$2:$AD$3372,"agenda",Entradas!$E$2:$E$3372,"1")</f>
        <v>0</v>
      </c>
      <c r="H376" s="5">
        <f>COUNTIFS(Entradas!$A$2:$A$3372,L376,Entradas!$AD$2:$AD$3372,"agenda",Entradas!$E$2:$E$3372,"2")</f>
        <v>0</v>
      </c>
      <c r="I376" s="5">
        <f>COUNTIFS(Entradas!$A$2:$A$3372,L376,Entradas!$AD$2:$AD$3372,"agenda",Entradas!$E$2:$E$3372,"3")</f>
        <v>0</v>
      </c>
      <c r="J376" s="5">
        <f>COUNTIFS(Entradas!$A$2:$A$3372,L376,Entradas!$AD$2:$AD$3372,"agenda",Entradas!$E$2:$E$3372,"4")</f>
        <v>0</v>
      </c>
      <c r="L376">
        <v>1085</v>
      </c>
      <c r="M376" t="s">
        <v>18310</v>
      </c>
      <c r="N376" t="s">
        <v>18311</v>
      </c>
      <c r="O376" t="s">
        <v>18312</v>
      </c>
      <c r="P376" s="6">
        <v>42507.014039351852</v>
      </c>
      <c r="Q376">
        <v>0</v>
      </c>
      <c r="R376" t="s">
        <v>18310</v>
      </c>
      <c r="S376" t="s">
        <v>18310</v>
      </c>
      <c r="W376" t="s">
        <v>8703</v>
      </c>
      <c r="X376" t="s">
        <v>8704</v>
      </c>
      <c r="Y376" t="s">
        <v>8705</v>
      </c>
      <c r="Z376">
        <v>0</v>
      </c>
      <c r="AA376" t="s">
        <v>8703</v>
      </c>
      <c r="AB376" t="s">
        <v>8706</v>
      </c>
      <c r="AC376">
        <v>0</v>
      </c>
      <c r="AF376" t="s">
        <v>18313</v>
      </c>
      <c r="AG376" t="s">
        <v>8707</v>
      </c>
      <c r="AH376" t="s">
        <v>18314</v>
      </c>
      <c r="AI376" t="s">
        <v>18315</v>
      </c>
      <c r="AO376" t="s">
        <v>18316</v>
      </c>
      <c r="AU376" t="s">
        <v>18317</v>
      </c>
      <c r="AV376" t="s">
        <v>8709</v>
      </c>
      <c r="AX376">
        <v>13</v>
      </c>
      <c r="AY376" t="s">
        <v>8710</v>
      </c>
      <c r="BB376" t="s">
        <v>18318</v>
      </c>
      <c r="BC376" t="s">
        <v>8712</v>
      </c>
      <c r="BD376" t="s">
        <v>9394</v>
      </c>
      <c r="BE376" t="s">
        <v>8714</v>
      </c>
      <c r="BF376" t="s">
        <v>8715</v>
      </c>
      <c r="BG376">
        <v>0</v>
      </c>
      <c r="BH376" t="s">
        <v>8716</v>
      </c>
      <c r="BI376">
        <v>0</v>
      </c>
      <c r="BJ376" t="s">
        <v>8717</v>
      </c>
      <c r="BK376">
        <v>0</v>
      </c>
      <c r="BL376" t="s">
        <v>18319</v>
      </c>
      <c r="BM376" t="s">
        <v>8719</v>
      </c>
      <c r="BV376">
        <v>263722</v>
      </c>
      <c r="BW376" t="s">
        <v>8721</v>
      </c>
      <c r="BX376" t="s">
        <v>8823</v>
      </c>
      <c r="BY376" t="s">
        <v>8723</v>
      </c>
      <c r="BZ376" t="s">
        <v>8724</v>
      </c>
      <c r="CA376" t="s">
        <v>18320</v>
      </c>
      <c r="CB376" t="s">
        <v>8725</v>
      </c>
      <c r="CC376">
        <v>28543401</v>
      </c>
      <c r="CD376" t="s">
        <v>8726</v>
      </c>
      <c r="CE376" t="s">
        <v>18321</v>
      </c>
      <c r="CF376" t="s">
        <v>8727</v>
      </c>
      <c r="CG376" t="s">
        <v>8825</v>
      </c>
      <c r="CH376" t="s">
        <v>8729</v>
      </c>
      <c r="CI376" t="s">
        <v>17648</v>
      </c>
      <c r="CJ376" t="s">
        <v>8731</v>
      </c>
      <c r="CK376">
        <v>0</v>
      </c>
      <c r="CL376" t="s">
        <v>8732</v>
      </c>
      <c r="CN376" t="s">
        <v>8733</v>
      </c>
    </row>
    <row r="377" spans="1:92" ht="15.75" customHeight="1" x14ac:dyDescent="0.3">
      <c r="A377" s="5">
        <f>COUNTIFS(Entradas!$A$2:$A$3372,L377,Entradas!$AD$2:$AD$3372,"noticias")</f>
        <v>0</v>
      </c>
      <c r="B377" s="5">
        <f>COUNTIFS(Entradas!$A$2:$A$3372,L377,Entradas!$AD$2:$AD$3372,"materiales")</f>
        <v>1</v>
      </c>
      <c r="C377" s="5">
        <f>COUNTIFS(Entradas!$A$2:$A$3372,L377,Entradas!$AD$2:$AD$3372,"agenda")</f>
        <v>1</v>
      </c>
      <c r="D377" s="5">
        <f>COUNTIFS(Entradas!$A$2:$A$3372,L377,Entradas!$AD$2:$AD$3372,"agenda",Entradas!$P$2:$P$3372,"completado")</f>
        <v>1</v>
      </c>
      <c r="E377" s="5">
        <f>COUNTIFS(Entradas!$A$2:$A$3372,L377,Entradas!$AD$2:$AD$3372,"agenda",Entradas!$F$2:$F$3372,"interna")</f>
        <v>1</v>
      </c>
      <c r="F377" s="5">
        <f>COUNTIFS(Entradas!$A$2:$A$3372,L377,Entradas!$AD$2:$AD$3372,"agenda",Entradas!$F$2:$F$3372,"abierta a la comunidad")</f>
        <v>0</v>
      </c>
      <c r="G377" s="5">
        <f>COUNTIFS(Entradas!$A$2:$A$3372,L377,Entradas!$AD$2:$AD$3372,"agenda",Entradas!$E$2:$E$3372,"1")</f>
        <v>0</v>
      </c>
      <c r="H377" s="5">
        <f>COUNTIFS(Entradas!$A$2:$A$3372,L377,Entradas!$AD$2:$AD$3372,"agenda",Entradas!$E$2:$E$3372,"2")</f>
        <v>1</v>
      </c>
      <c r="I377" s="5">
        <f>COUNTIFS(Entradas!$A$2:$A$3372,L377,Entradas!$AD$2:$AD$3372,"agenda",Entradas!$E$2:$E$3372,"3")</f>
        <v>0</v>
      </c>
      <c r="J377" s="5">
        <f>COUNTIFS(Entradas!$A$2:$A$3372,L377,Entradas!$AD$2:$AD$3372,"agenda",Entradas!$E$2:$E$3372,"4")</f>
        <v>0</v>
      </c>
      <c r="L377">
        <v>396</v>
      </c>
      <c r="M377" t="s">
        <v>18501</v>
      </c>
      <c r="N377" t="s">
        <v>18502</v>
      </c>
      <c r="O377" t="s">
        <v>18503</v>
      </c>
      <c r="P377" s="6">
        <v>42472.524085648147</v>
      </c>
      <c r="Q377">
        <v>0</v>
      </c>
      <c r="R377" t="s">
        <v>18501</v>
      </c>
      <c r="S377" t="s">
        <v>18501</v>
      </c>
      <c r="W377" t="s">
        <v>8703</v>
      </c>
      <c r="X377" t="s">
        <v>8704</v>
      </c>
      <c r="Y377" t="s">
        <v>8705</v>
      </c>
      <c r="Z377">
        <v>0</v>
      </c>
      <c r="AA377" t="s">
        <v>8703</v>
      </c>
      <c r="AB377" t="s">
        <v>8706</v>
      </c>
      <c r="AC377">
        <v>0</v>
      </c>
      <c r="AF377" t="s">
        <v>18504</v>
      </c>
      <c r="AG377" t="s">
        <v>8707</v>
      </c>
      <c r="AH377" t="s">
        <v>18505</v>
      </c>
      <c r="AO377" t="s">
        <v>18506</v>
      </c>
      <c r="AU377" t="s">
        <v>18507</v>
      </c>
      <c r="AV377" t="s">
        <v>8709</v>
      </c>
      <c r="AX377">
        <v>13</v>
      </c>
      <c r="AY377" t="s">
        <v>8710</v>
      </c>
      <c r="BB377" t="s">
        <v>9344</v>
      </c>
      <c r="BC377" t="s">
        <v>8712</v>
      </c>
      <c r="BD377" t="s">
        <v>8952</v>
      </c>
      <c r="BE377" t="s">
        <v>8714</v>
      </c>
      <c r="BF377" t="s">
        <v>8715</v>
      </c>
      <c r="BG377">
        <v>1</v>
      </c>
      <c r="BH377" t="s">
        <v>8716</v>
      </c>
      <c r="BI377">
        <v>0</v>
      </c>
      <c r="BJ377" t="s">
        <v>8717</v>
      </c>
      <c r="BK377">
        <v>0</v>
      </c>
      <c r="BL377" s="2" t="s">
        <v>18508</v>
      </c>
      <c r="BM377" t="s">
        <v>8719</v>
      </c>
      <c r="BV377">
        <v>9778</v>
      </c>
      <c r="BW377" t="s">
        <v>8721</v>
      </c>
      <c r="BX377" t="s">
        <v>8823</v>
      </c>
      <c r="BY377" t="s">
        <v>8723</v>
      </c>
      <c r="BZ377" t="s">
        <v>8724</v>
      </c>
      <c r="CA377" t="s">
        <v>9163</v>
      </c>
      <c r="CB377" t="s">
        <v>8725</v>
      </c>
      <c r="CC377" t="s">
        <v>18509</v>
      </c>
      <c r="CD377" t="s">
        <v>8726</v>
      </c>
      <c r="CE377" t="s">
        <v>18510</v>
      </c>
      <c r="CF377" t="s">
        <v>8727</v>
      </c>
      <c r="CG377" t="s">
        <v>8825</v>
      </c>
      <c r="CH377" t="s">
        <v>8729</v>
      </c>
      <c r="CI377" t="s">
        <v>18511</v>
      </c>
      <c r="CJ377" t="s">
        <v>8731</v>
      </c>
      <c r="CK377" t="s">
        <v>5497</v>
      </c>
      <c r="CL377" t="s">
        <v>8732</v>
      </c>
      <c r="CM377" t="s">
        <v>18512</v>
      </c>
      <c r="CN377" t="s">
        <v>8733</v>
      </c>
    </row>
    <row r="378" spans="1:92" ht="15.75" customHeight="1" x14ac:dyDescent="0.3">
      <c r="A378" s="5">
        <f>COUNTIFS(Entradas!$A$2:$A$3372,L378,Entradas!$AD$2:$AD$3372,"noticias")</f>
        <v>0</v>
      </c>
      <c r="B378" s="5">
        <f>COUNTIFS(Entradas!$A$2:$A$3372,L378,Entradas!$AD$2:$AD$3372,"materiales")</f>
        <v>0</v>
      </c>
      <c r="C378" s="5">
        <f>COUNTIFS(Entradas!$A$2:$A$3372,L378,Entradas!$AD$2:$AD$3372,"agenda")</f>
        <v>3</v>
      </c>
      <c r="D378" s="5">
        <f>COUNTIFS(Entradas!$A$2:$A$3372,L378,Entradas!$AD$2:$AD$3372,"agenda",Entradas!$P$2:$P$3372,"completado")</f>
        <v>3</v>
      </c>
      <c r="E378" s="5">
        <f>COUNTIFS(Entradas!$A$2:$A$3372,L378,Entradas!$AD$2:$AD$3372,"agenda",Entradas!$F$2:$F$3372,"interna")</f>
        <v>3</v>
      </c>
      <c r="F378" s="5">
        <f>COUNTIFS(Entradas!$A$2:$A$3372,L378,Entradas!$AD$2:$AD$3372,"agenda",Entradas!$F$2:$F$3372,"abierta a la comunidad")</f>
        <v>0</v>
      </c>
      <c r="G378" s="5">
        <f>COUNTIFS(Entradas!$A$2:$A$3372,L378,Entradas!$AD$2:$AD$3372,"agenda",Entradas!$E$2:$E$3372,"1")</f>
        <v>1</v>
      </c>
      <c r="H378" s="5">
        <f>COUNTIFS(Entradas!$A$2:$A$3372,L378,Entradas!$AD$2:$AD$3372,"agenda",Entradas!$E$2:$E$3372,"2")</f>
        <v>2</v>
      </c>
      <c r="I378" s="5">
        <f>COUNTIFS(Entradas!$A$2:$A$3372,L378,Entradas!$AD$2:$AD$3372,"agenda",Entradas!$E$2:$E$3372,"3")</f>
        <v>0</v>
      </c>
      <c r="J378" s="5">
        <f>COUNTIFS(Entradas!$A$2:$A$3372,L378,Entradas!$AD$2:$AD$3372,"agenda",Entradas!$E$2:$E$3372,"4")</f>
        <v>0</v>
      </c>
      <c r="L378">
        <v>458</v>
      </c>
      <c r="M378" t="s">
        <v>18531</v>
      </c>
      <c r="N378" t="s">
        <v>18532</v>
      </c>
      <c r="O378" t="s">
        <v>18533</v>
      </c>
      <c r="P378" s="6">
        <v>42474.718877314815</v>
      </c>
      <c r="Q378">
        <v>0</v>
      </c>
      <c r="R378" t="s">
        <v>18531</v>
      </c>
      <c r="S378" t="s">
        <v>18531</v>
      </c>
      <c r="W378" t="s">
        <v>8703</v>
      </c>
      <c r="X378" t="s">
        <v>8704</v>
      </c>
      <c r="Y378" t="s">
        <v>8705</v>
      </c>
      <c r="Z378">
        <v>0</v>
      </c>
      <c r="AA378" t="s">
        <v>8703</v>
      </c>
      <c r="AB378" t="s">
        <v>8706</v>
      </c>
      <c r="AC378">
        <v>0</v>
      </c>
      <c r="AF378" t="s">
        <v>2818</v>
      </c>
      <c r="AG378" t="s">
        <v>8707</v>
      </c>
      <c r="AH378" t="s">
        <v>18534</v>
      </c>
      <c r="AI378" t="s">
        <v>18535</v>
      </c>
      <c r="AO378" t="s">
        <v>18536</v>
      </c>
      <c r="AU378" t="s">
        <v>2559</v>
      </c>
      <c r="AV378" t="s">
        <v>8709</v>
      </c>
      <c r="AX378">
        <v>13</v>
      </c>
      <c r="AY378" t="s">
        <v>8710</v>
      </c>
      <c r="BB378" t="s">
        <v>11500</v>
      </c>
      <c r="BC378" t="s">
        <v>8712</v>
      </c>
      <c r="BD378" t="s">
        <v>8952</v>
      </c>
      <c r="BE378" t="s">
        <v>8714</v>
      </c>
      <c r="BF378" t="s">
        <v>8715</v>
      </c>
      <c r="BG378">
        <v>0</v>
      </c>
      <c r="BH378" t="s">
        <v>8716</v>
      </c>
      <c r="BI378">
        <v>0</v>
      </c>
      <c r="BJ378" t="s">
        <v>8717</v>
      </c>
      <c r="BK378">
        <v>0</v>
      </c>
      <c r="BL378" t="s">
        <v>18537</v>
      </c>
      <c r="BM378" t="s">
        <v>8719</v>
      </c>
      <c r="BV378">
        <v>8650</v>
      </c>
      <c r="BW378" t="s">
        <v>8721</v>
      </c>
      <c r="BX378" t="s">
        <v>8823</v>
      </c>
      <c r="BY378" t="s">
        <v>8723</v>
      </c>
      <c r="BZ378" t="s">
        <v>8724</v>
      </c>
      <c r="CB378" t="s">
        <v>8725</v>
      </c>
      <c r="CC378" t="s">
        <v>18538</v>
      </c>
      <c r="CD378" t="s">
        <v>8726</v>
      </c>
      <c r="CE378" t="s">
        <v>18539</v>
      </c>
      <c r="CF378" t="s">
        <v>8727</v>
      </c>
      <c r="CG378" t="s">
        <v>8825</v>
      </c>
      <c r="CH378" t="s">
        <v>8729</v>
      </c>
      <c r="CI378" t="s">
        <v>11289</v>
      </c>
      <c r="CJ378" t="s">
        <v>8731</v>
      </c>
      <c r="CK378" t="s">
        <v>5497</v>
      </c>
      <c r="CL378" t="s">
        <v>8732</v>
      </c>
      <c r="CN378" t="s">
        <v>8733</v>
      </c>
    </row>
    <row r="379" spans="1:92" ht="15.75" customHeight="1" x14ac:dyDescent="0.3">
      <c r="A379" s="5">
        <f>COUNTIFS(Entradas!$A$2:$A$3372,L379,Entradas!$AD$2:$AD$3372,"noticias")</f>
        <v>0</v>
      </c>
      <c r="B379" s="5">
        <f>COUNTIFS(Entradas!$A$2:$A$3372,L379,Entradas!$AD$2:$AD$3372,"materiales")</f>
        <v>0</v>
      </c>
      <c r="C379" s="5">
        <f>COUNTIFS(Entradas!$A$2:$A$3372,L379,Entradas!$AD$2:$AD$3372,"agenda")</f>
        <v>0</v>
      </c>
      <c r="D379" s="5">
        <f>COUNTIFS(Entradas!$A$2:$A$3372,L379,Entradas!$AD$2:$AD$3372,"agenda",Entradas!$P$2:$P$3372,"completado")</f>
        <v>0</v>
      </c>
      <c r="E379" s="5">
        <f>COUNTIFS(Entradas!$A$2:$A$3372,L379,Entradas!$AD$2:$AD$3372,"agenda",Entradas!$F$2:$F$3372,"interna")</f>
        <v>0</v>
      </c>
      <c r="F379" s="5">
        <f>COUNTIFS(Entradas!$A$2:$A$3372,L379,Entradas!$AD$2:$AD$3372,"agenda",Entradas!$F$2:$F$3372,"abierta a la comunidad")</f>
        <v>0</v>
      </c>
      <c r="G379" s="5">
        <f>COUNTIFS(Entradas!$A$2:$A$3372,L379,Entradas!$AD$2:$AD$3372,"agenda",Entradas!$E$2:$E$3372,"1")</f>
        <v>0</v>
      </c>
      <c r="H379" s="5">
        <f>COUNTIFS(Entradas!$A$2:$A$3372,L379,Entradas!$AD$2:$AD$3372,"agenda",Entradas!$E$2:$E$3372,"2")</f>
        <v>0</v>
      </c>
      <c r="I379" s="5">
        <f>COUNTIFS(Entradas!$A$2:$A$3372,L379,Entradas!$AD$2:$AD$3372,"agenda",Entradas!$E$2:$E$3372,"3")</f>
        <v>0</v>
      </c>
      <c r="J379" s="5">
        <f>COUNTIFS(Entradas!$A$2:$A$3372,L379,Entradas!$AD$2:$AD$3372,"agenda",Entradas!$E$2:$E$3372,"4")</f>
        <v>0</v>
      </c>
      <c r="L379">
        <v>427</v>
      </c>
      <c r="M379" t="s">
        <v>18597</v>
      </c>
      <c r="N379" t="s">
        <v>18598</v>
      </c>
      <c r="O379" t="s">
        <v>18599</v>
      </c>
      <c r="P379" s="6">
        <v>42473.552488425928</v>
      </c>
      <c r="Q379">
        <v>0</v>
      </c>
      <c r="R379" t="s">
        <v>18597</v>
      </c>
      <c r="S379" t="s">
        <v>18597</v>
      </c>
      <c r="W379" t="s">
        <v>8703</v>
      </c>
      <c r="X379" t="s">
        <v>8704</v>
      </c>
      <c r="Y379" t="s">
        <v>8705</v>
      </c>
      <c r="Z379">
        <v>0</v>
      </c>
      <c r="AA379" t="s">
        <v>8703</v>
      </c>
      <c r="AB379" t="s">
        <v>8706</v>
      </c>
      <c r="AC379">
        <v>0</v>
      </c>
      <c r="AF379" t="s">
        <v>18600</v>
      </c>
      <c r="AG379" t="s">
        <v>8707</v>
      </c>
      <c r="AH379" t="s">
        <v>18601</v>
      </c>
      <c r="AI379" t="s">
        <v>18602</v>
      </c>
      <c r="AU379" t="s">
        <v>2559</v>
      </c>
      <c r="AV379" t="s">
        <v>8709</v>
      </c>
      <c r="AX379">
        <v>13</v>
      </c>
      <c r="AY379" t="s">
        <v>8710</v>
      </c>
      <c r="BB379" t="s">
        <v>9322</v>
      </c>
      <c r="BC379" t="s">
        <v>8712</v>
      </c>
      <c r="BD379" t="s">
        <v>8920</v>
      </c>
      <c r="BE379" t="s">
        <v>8714</v>
      </c>
      <c r="BF379" t="s">
        <v>8715</v>
      </c>
      <c r="BG379">
        <v>0</v>
      </c>
      <c r="BH379" t="s">
        <v>8716</v>
      </c>
      <c r="BI379">
        <v>0</v>
      </c>
      <c r="BJ379" t="s">
        <v>8717</v>
      </c>
      <c r="BK379">
        <v>1</v>
      </c>
      <c r="BM379" t="s">
        <v>8719</v>
      </c>
      <c r="BV379" t="s">
        <v>18603</v>
      </c>
      <c r="BW379" t="s">
        <v>8721</v>
      </c>
      <c r="BX379" t="s">
        <v>8823</v>
      </c>
      <c r="BY379" t="s">
        <v>8723</v>
      </c>
      <c r="BZ379" t="s">
        <v>8724</v>
      </c>
      <c r="CB379" t="s">
        <v>8725</v>
      </c>
      <c r="CC379">
        <v>226212311</v>
      </c>
      <c r="CD379" t="s">
        <v>8726</v>
      </c>
      <c r="CE379" t="s">
        <v>18604</v>
      </c>
      <c r="CF379" t="s">
        <v>8727</v>
      </c>
      <c r="CG379" t="s">
        <v>8786</v>
      </c>
      <c r="CH379" t="s">
        <v>8729</v>
      </c>
      <c r="CI379" t="s">
        <v>18605</v>
      </c>
      <c r="CJ379" t="s">
        <v>8731</v>
      </c>
      <c r="CK379">
        <v>0</v>
      </c>
      <c r="CL379" t="s">
        <v>8732</v>
      </c>
      <c r="CN379" t="s">
        <v>8733</v>
      </c>
    </row>
    <row r="380" spans="1:92" ht="15.75" customHeight="1" x14ac:dyDescent="0.3">
      <c r="A380" s="5">
        <f>COUNTIFS(Entradas!$A$2:$A$3372,L380,Entradas!$AD$2:$AD$3372,"noticias")</f>
        <v>0</v>
      </c>
      <c r="B380" s="5">
        <f>COUNTIFS(Entradas!$A$2:$A$3372,L380,Entradas!$AD$2:$AD$3372,"materiales")</f>
        <v>0</v>
      </c>
      <c r="C380" s="5">
        <f>COUNTIFS(Entradas!$A$2:$A$3372,L380,Entradas!$AD$2:$AD$3372,"agenda")</f>
        <v>1</v>
      </c>
      <c r="D380" s="5">
        <f>COUNTIFS(Entradas!$A$2:$A$3372,L380,Entradas!$AD$2:$AD$3372,"agenda",Entradas!$P$2:$P$3372,"completado")</f>
        <v>0</v>
      </c>
      <c r="E380" s="5">
        <f>COUNTIFS(Entradas!$A$2:$A$3372,L380,Entradas!$AD$2:$AD$3372,"agenda",Entradas!$F$2:$F$3372,"interna")</f>
        <v>1</v>
      </c>
      <c r="F380" s="5">
        <f>COUNTIFS(Entradas!$A$2:$A$3372,L380,Entradas!$AD$2:$AD$3372,"agenda",Entradas!$F$2:$F$3372,"abierta a la comunidad")</f>
        <v>0</v>
      </c>
      <c r="G380" s="5">
        <f>COUNTIFS(Entradas!$A$2:$A$3372,L380,Entradas!$AD$2:$AD$3372,"agenda",Entradas!$E$2:$E$3372,"1")</f>
        <v>0</v>
      </c>
      <c r="H380" s="5">
        <f>COUNTIFS(Entradas!$A$2:$A$3372,L380,Entradas!$AD$2:$AD$3372,"agenda",Entradas!$E$2:$E$3372,"2")</f>
        <v>0</v>
      </c>
      <c r="I380" s="5">
        <f>COUNTIFS(Entradas!$A$2:$A$3372,L380,Entradas!$AD$2:$AD$3372,"agenda",Entradas!$E$2:$E$3372,"3")</f>
        <v>0</v>
      </c>
      <c r="J380" s="5">
        <f>COUNTIFS(Entradas!$A$2:$A$3372,L380,Entradas!$AD$2:$AD$3372,"agenda",Entradas!$E$2:$E$3372,"4")</f>
        <v>1</v>
      </c>
      <c r="L380">
        <v>240</v>
      </c>
      <c r="M380" t="s">
        <v>18660</v>
      </c>
      <c r="N380" t="s">
        <v>18661</v>
      </c>
      <c r="O380" t="s">
        <v>18662</v>
      </c>
      <c r="P380" s="6">
        <v>42461.563263888886</v>
      </c>
      <c r="Q380">
        <v>0</v>
      </c>
      <c r="R380" t="s">
        <v>18660</v>
      </c>
      <c r="S380" t="s">
        <v>18660</v>
      </c>
      <c r="W380" t="s">
        <v>8703</v>
      </c>
      <c r="X380" t="s">
        <v>8704</v>
      </c>
      <c r="Y380" t="s">
        <v>8705</v>
      </c>
      <c r="Z380">
        <v>0</v>
      </c>
      <c r="AA380" t="s">
        <v>8703</v>
      </c>
      <c r="AB380" t="s">
        <v>8706</v>
      </c>
      <c r="AC380">
        <v>0</v>
      </c>
      <c r="AF380" t="s">
        <v>18663</v>
      </c>
      <c r="AG380" t="s">
        <v>8707</v>
      </c>
      <c r="AH380" t="s">
        <v>18664</v>
      </c>
      <c r="AO380" t="s">
        <v>18665</v>
      </c>
      <c r="AU380" t="s">
        <v>8332</v>
      </c>
      <c r="AV380" t="s">
        <v>8709</v>
      </c>
      <c r="AX380">
        <v>13</v>
      </c>
      <c r="AY380" t="s">
        <v>8710</v>
      </c>
      <c r="BB380" t="s">
        <v>10142</v>
      </c>
      <c r="BC380" t="s">
        <v>8712</v>
      </c>
      <c r="BD380" t="s">
        <v>9055</v>
      </c>
      <c r="BE380" t="s">
        <v>8714</v>
      </c>
      <c r="BF380" t="s">
        <v>8715</v>
      </c>
      <c r="BG380">
        <v>0</v>
      </c>
      <c r="BH380" t="s">
        <v>8716</v>
      </c>
      <c r="BI380">
        <v>1</v>
      </c>
      <c r="BJ380" t="s">
        <v>8717</v>
      </c>
      <c r="BK380">
        <v>1</v>
      </c>
      <c r="BL380" s="2" t="s">
        <v>18666</v>
      </c>
      <c r="BM380" t="s">
        <v>8719</v>
      </c>
      <c r="BV380" t="s">
        <v>18667</v>
      </c>
      <c r="BW380" t="s">
        <v>8721</v>
      </c>
      <c r="BX380" t="s">
        <v>8823</v>
      </c>
      <c r="BY380" t="s">
        <v>8723</v>
      </c>
      <c r="BZ380" t="s">
        <v>8724</v>
      </c>
      <c r="CA380" t="s">
        <v>18668</v>
      </c>
      <c r="CB380" t="s">
        <v>8725</v>
      </c>
      <c r="CC380">
        <v>228594708</v>
      </c>
      <c r="CD380" t="s">
        <v>8726</v>
      </c>
      <c r="CE380" t="s">
        <v>18669</v>
      </c>
      <c r="CF380" t="s">
        <v>8727</v>
      </c>
      <c r="CG380" t="s">
        <v>8899</v>
      </c>
      <c r="CH380" t="s">
        <v>8729</v>
      </c>
      <c r="CI380" t="s">
        <v>9578</v>
      </c>
      <c r="CJ380" t="s">
        <v>8731</v>
      </c>
      <c r="CK380" t="s">
        <v>342</v>
      </c>
      <c r="CL380" t="s">
        <v>8732</v>
      </c>
      <c r="CM380" t="s">
        <v>18670</v>
      </c>
      <c r="CN380" t="s">
        <v>8733</v>
      </c>
    </row>
    <row r="381" spans="1:92" ht="15.75" customHeight="1" x14ac:dyDescent="0.3">
      <c r="A381" s="5">
        <f>COUNTIFS(Entradas!$A$2:$A$3372,L381,Entradas!$AD$2:$AD$3372,"noticias")</f>
        <v>0</v>
      </c>
      <c r="B381" s="5">
        <f>COUNTIFS(Entradas!$A$2:$A$3372,L381,Entradas!$AD$2:$AD$3372,"materiales")</f>
        <v>0</v>
      </c>
      <c r="C381" s="5">
        <f>COUNTIFS(Entradas!$A$2:$A$3372,L381,Entradas!$AD$2:$AD$3372,"agenda")</f>
        <v>0</v>
      </c>
      <c r="D381" s="5">
        <f>COUNTIFS(Entradas!$A$2:$A$3372,L381,Entradas!$AD$2:$AD$3372,"agenda",Entradas!$P$2:$P$3372,"completado")</f>
        <v>0</v>
      </c>
      <c r="E381" s="5">
        <f>COUNTIFS(Entradas!$A$2:$A$3372,L381,Entradas!$AD$2:$AD$3372,"agenda",Entradas!$F$2:$F$3372,"interna")</f>
        <v>0</v>
      </c>
      <c r="F381" s="5">
        <f>COUNTIFS(Entradas!$A$2:$A$3372,L381,Entradas!$AD$2:$AD$3372,"agenda",Entradas!$F$2:$F$3372,"abierta a la comunidad")</f>
        <v>0</v>
      </c>
      <c r="G381" s="5">
        <f>COUNTIFS(Entradas!$A$2:$A$3372,L381,Entradas!$AD$2:$AD$3372,"agenda",Entradas!$E$2:$E$3372,"1")</f>
        <v>0</v>
      </c>
      <c r="H381" s="5">
        <f>COUNTIFS(Entradas!$A$2:$A$3372,L381,Entradas!$AD$2:$AD$3372,"agenda",Entradas!$E$2:$E$3372,"2")</f>
        <v>0</v>
      </c>
      <c r="I381" s="5">
        <f>COUNTIFS(Entradas!$A$2:$A$3372,L381,Entradas!$AD$2:$AD$3372,"agenda",Entradas!$E$2:$E$3372,"3")</f>
        <v>0</v>
      </c>
      <c r="J381" s="5">
        <f>COUNTIFS(Entradas!$A$2:$A$3372,L381,Entradas!$AD$2:$AD$3372,"agenda",Entradas!$E$2:$E$3372,"4")</f>
        <v>0</v>
      </c>
      <c r="L381">
        <v>556</v>
      </c>
      <c r="M381" t="s">
        <v>18752</v>
      </c>
      <c r="N381" t="s">
        <v>18753</v>
      </c>
      <c r="O381" t="s">
        <v>18754</v>
      </c>
      <c r="P381" s="6">
        <v>42479.785590277781</v>
      </c>
      <c r="Q381">
        <v>0</v>
      </c>
      <c r="R381" t="s">
        <v>18752</v>
      </c>
      <c r="S381" t="s">
        <v>18752</v>
      </c>
      <c r="W381" t="s">
        <v>8703</v>
      </c>
      <c r="X381" t="s">
        <v>8704</v>
      </c>
      <c r="Y381" t="s">
        <v>8705</v>
      </c>
      <c r="Z381">
        <v>0</v>
      </c>
      <c r="AA381" t="s">
        <v>8703</v>
      </c>
      <c r="AB381" t="s">
        <v>8706</v>
      </c>
      <c r="AC381">
        <v>0</v>
      </c>
      <c r="AF381" t="s">
        <v>18755</v>
      </c>
      <c r="AG381" t="s">
        <v>8707</v>
      </c>
      <c r="AH381" t="s">
        <v>18756</v>
      </c>
      <c r="AI381" t="s">
        <v>18757</v>
      </c>
      <c r="AU381" t="s">
        <v>745</v>
      </c>
      <c r="AV381" t="s">
        <v>8709</v>
      </c>
      <c r="AX381">
        <v>13</v>
      </c>
      <c r="AY381" t="s">
        <v>8710</v>
      </c>
      <c r="BB381" t="s">
        <v>10213</v>
      </c>
      <c r="BC381" t="s">
        <v>8712</v>
      </c>
      <c r="BD381" t="s">
        <v>9175</v>
      </c>
      <c r="BE381" t="s">
        <v>8714</v>
      </c>
      <c r="BF381" t="s">
        <v>8715</v>
      </c>
      <c r="BG381">
        <v>1</v>
      </c>
      <c r="BH381" t="s">
        <v>8716</v>
      </c>
      <c r="BI381">
        <v>0</v>
      </c>
      <c r="BJ381" t="s">
        <v>8717</v>
      </c>
      <c r="BK381">
        <v>1</v>
      </c>
      <c r="BL381" t="s">
        <v>18758</v>
      </c>
      <c r="BM381" t="s">
        <v>8719</v>
      </c>
      <c r="BV381" t="s">
        <v>18759</v>
      </c>
      <c r="BW381" t="s">
        <v>8721</v>
      </c>
      <c r="BX381" t="s">
        <v>8823</v>
      </c>
      <c r="BY381" t="s">
        <v>8723</v>
      </c>
      <c r="BZ381" t="s">
        <v>8724</v>
      </c>
      <c r="CA381" t="s">
        <v>18760</v>
      </c>
      <c r="CB381" t="s">
        <v>8725</v>
      </c>
      <c r="CC381">
        <v>227362010</v>
      </c>
      <c r="CD381" t="s">
        <v>8726</v>
      </c>
      <c r="CE381" t="s">
        <v>18761</v>
      </c>
      <c r="CF381" t="s">
        <v>8727</v>
      </c>
      <c r="CG381" t="s">
        <v>8899</v>
      </c>
      <c r="CH381" t="s">
        <v>8729</v>
      </c>
      <c r="CI381" t="s">
        <v>18762</v>
      </c>
      <c r="CJ381" t="s">
        <v>8731</v>
      </c>
      <c r="CK381">
        <v>0</v>
      </c>
      <c r="CL381" t="s">
        <v>8732</v>
      </c>
      <c r="CN381" t="s">
        <v>8733</v>
      </c>
    </row>
    <row r="382" spans="1:92" ht="15.75" customHeight="1" x14ac:dyDescent="0.3">
      <c r="A382" s="5">
        <f>COUNTIFS(Entradas!$A$2:$A$3372,L382,Entradas!$AD$2:$AD$3372,"noticias")</f>
        <v>0</v>
      </c>
      <c r="B382" s="5">
        <f>COUNTIFS(Entradas!$A$2:$A$3372,L382,Entradas!$AD$2:$AD$3372,"materiales")</f>
        <v>0</v>
      </c>
      <c r="C382" s="5">
        <f>COUNTIFS(Entradas!$A$2:$A$3372,L382,Entradas!$AD$2:$AD$3372,"agenda")</f>
        <v>7</v>
      </c>
      <c r="D382" s="5">
        <f>COUNTIFS(Entradas!$A$2:$A$3372,L382,Entradas!$AD$2:$AD$3372,"agenda",Entradas!$P$2:$P$3372,"completado")</f>
        <v>7</v>
      </c>
      <c r="E382" s="5">
        <f>COUNTIFS(Entradas!$A$2:$A$3372,L382,Entradas!$AD$2:$AD$3372,"agenda",Entradas!$F$2:$F$3372,"interna")</f>
        <v>7</v>
      </c>
      <c r="F382" s="5">
        <f>COUNTIFS(Entradas!$A$2:$A$3372,L382,Entradas!$AD$2:$AD$3372,"agenda",Entradas!$F$2:$F$3372,"abierta a la comunidad")</f>
        <v>0</v>
      </c>
      <c r="G382" s="5">
        <f>COUNTIFS(Entradas!$A$2:$A$3372,L382,Entradas!$AD$2:$AD$3372,"agenda",Entradas!$E$2:$E$3372,"1")</f>
        <v>0</v>
      </c>
      <c r="H382" s="5">
        <f>COUNTIFS(Entradas!$A$2:$A$3372,L382,Entradas!$AD$2:$AD$3372,"agenda",Entradas!$E$2:$E$3372,"2")</f>
        <v>3</v>
      </c>
      <c r="I382" s="5">
        <f>COUNTIFS(Entradas!$A$2:$A$3372,L382,Entradas!$AD$2:$AD$3372,"agenda",Entradas!$E$2:$E$3372,"3")</f>
        <v>0</v>
      </c>
      <c r="J382" s="5">
        <f>COUNTIFS(Entradas!$A$2:$A$3372,L382,Entradas!$AD$2:$AD$3372,"agenda",Entradas!$E$2:$E$3372,"4")</f>
        <v>4</v>
      </c>
      <c r="L382">
        <v>211</v>
      </c>
      <c r="M382" t="s">
        <v>18888</v>
      </c>
      <c r="N382" t="s">
        <v>18889</v>
      </c>
      <c r="O382" t="s">
        <v>18890</v>
      </c>
      <c r="P382" s="6">
        <v>42460.704652777778</v>
      </c>
      <c r="Q382">
        <v>0</v>
      </c>
      <c r="R382" t="s">
        <v>18888</v>
      </c>
      <c r="S382" t="s">
        <v>18888</v>
      </c>
      <c r="W382" t="s">
        <v>8703</v>
      </c>
      <c r="X382" t="s">
        <v>8704</v>
      </c>
      <c r="Y382" t="s">
        <v>8705</v>
      </c>
      <c r="Z382">
        <v>0</v>
      </c>
      <c r="AA382" t="s">
        <v>8703</v>
      </c>
      <c r="AB382" t="s">
        <v>8706</v>
      </c>
      <c r="AC382">
        <v>0</v>
      </c>
      <c r="AF382" t="s">
        <v>1774</v>
      </c>
      <c r="AG382" t="s">
        <v>8707</v>
      </c>
      <c r="AH382" t="s">
        <v>1775</v>
      </c>
      <c r="AU382" t="s">
        <v>1776</v>
      </c>
      <c r="AV382" t="s">
        <v>8709</v>
      </c>
      <c r="AX382">
        <v>13</v>
      </c>
      <c r="AY382" t="s">
        <v>8710</v>
      </c>
      <c r="BB382" t="s">
        <v>10660</v>
      </c>
      <c r="BC382" t="s">
        <v>8712</v>
      </c>
      <c r="BD382" t="s">
        <v>9055</v>
      </c>
      <c r="BE382" t="s">
        <v>8714</v>
      </c>
      <c r="BF382" t="s">
        <v>8715</v>
      </c>
      <c r="BG382">
        <v>0</v>
      </c>
      <c r="BH382" t="s">
        <v>8716</v>
      </c>
      <c r="BI382">
        <v>1</v>
      </c>
      <c r="BJ382" t="s">
        <v>8717</v>
      </c>
      <c r="BK382">
        <v>0</v>
      </c>
      <c r="BL382" s="2" t="s">
        <v>18891</v>
      </c>
      <c r="BM382" t="s">
        <v>8719</v>
      </c>
      <c r="BV382">
        <v>9564</v>
      </c>
      <c r="BW382" t="s">
        <v>8721</v>
      </c>
      <c r="BX382" t="s">
        <v>8823</v>
      </c>
      <c r="BY382" t="s">
        <v>8723</v>
      </c>
      <c r="BZ382" t="s">
        <v>8724</v>
      </c>
      <c r="CA382" t="s">
        <v>18892</v>
      </c>
      <c r="CB382" t="s">
        <v>8725</v>
      </c>
      <c r="CC382" t="s">
        <v>18893</v>
      </c>
      <c r="CD382" t="s">
        <v>8726</v>
      </c>
      <c r="CE382" t="s">
        <v>3239</v>
      </c>
      <c r="CF382" t="s">
        <v>8727</v>
      </c>
      <c r="CG382" t="s">
        <v>8774</v>
      </c>
      <c r="CH382" t="s">
        <v>8729</v>
      </c>
      <c r="CI382" t="s">
        <v>18894</v>
      </c>
      <c r="CJ382" t="s">
        <v>8731</v>
      </c>
      <c r="CK382" t="s">
        <v>1905</v>
      </c>
      <c r="CL382" t="s">
        <v>8732</v>
      </c>
      <c r="CM382" t="s">
        <v>18895</v>
      </c>
      <c r="CN382" t="s">
        <v>8733</v>
      </c>
    </row>
    <row r="383" spans="1:92" ht="15.75" customHeight="1" x14ac:dyDescent="0.3">
      <c r="A383" s="5">
        <f>COUNTIFS(Entradas!$A$2:$A$3372,L383,Entradas!$AD$2:$AD$3372,"noticias")</f>
        <v>0</v>
      </c>
      <c r="B383" s="5">
        <f>COUNTIFS(Entradas!$A$2:$A$3372,L383,Entradas!$AD$2:$AD$3372,"materiales")</f>
        <v>0</v>
      </c>
      <c r="C383" s="5">
        <f>COUNTIFS(Entradas!$A$2:$A$3372,L383,Entradas!$AD$2:$AD$3372,"agenda")</f>
        <v>0</v>
      </c>
      <c r="D383" s="5">
        <f>COUNTIFS(Entradas!$A$2:$A$3372,L383,Entradas!$AD$2:$AD$3372,"agenda",Entradas!$P$2:$P$3372,"completado")</f>
        <v>0</v>
      </c>
      <c r="E383" s="5">
        <f>COUNTIFS(Entradas!$A$2:$A$3372,L383,Entradas!$AD$2:$AD$3372,"agenda",Entradas!$F$2:$F$3372,"interna")</f>
        <v>0</v>
      </c>
      <c r="F383" s="5">
        <f>COUNTIFS(Entradas!$A$2:$A$3372,L383,Entradas!$AD$2:$AD$3372,"agenda",Entradas!$F$2:$F$3372,"abierta a la comunidad")</f>
        <v>0</v>
      </c>
      <c r="G383" s="5">
        <f>COUNTIFS(Entradas!$A$2:$A$3372,L383,Entradas!$AD$2:$AD$3372,"agenda",Entradas!$E$2:$E$3372,"1")</f>
        <v>0</v>
      </c>
      <c r="H383" s="5">
        <f>COUNTIFS(Entradas!$A$2:$A$3372,L383,Entradas!$AD$2:$AD$3372,"agenda",Entradas!$E$2:$E$3372,"2")</f>
        <v>0</v>
      </c>
      <c r="I383" s="5">
        <f>COUNTIFS(Entradas!$A$2:$A$3372,L383,Entradas!$AD$2:$AD$3372,"agenda",Entradas!$E$2:$E$3372,"3")</f>
        <v>0</v>
      </c>
      <c r="J383" s="5">
        <f>COUNTIFS(Entradas!$A$2:$A$3372,L383,Entradas!$AD$2:$AD$3372,"agenda",Entradas!$E$2:$E$3372,"4")</f>
        <v>0</v>
      </c>
      <c r="L383">
        <v>1184</v>
      </c>
      <c r="M383" t="s">
        <v>18940</v>
      </c>
      <c r="N383" t="s">
        <v>18941</v>
      </c>
      <c r="O383" t="s">
        <v>18942</v>
      </c>
      <c r="P383" s="6">
        <v>42509.12226851852</v>
      </c>
      <c r="Q383">
        <v>0</v>
      </c>
      <c r="R383" t="s">
        <v>18940</v>
      </c>
      <c r="S383" t="s">
        <v>18940</v>
      </c>
      <c r="W383" t="s">
        <v>8703</v>
      </c>
      <c r="X383" t="s">
        <v>8704</v>
      </c>
      <c r="Y383" t="s">
        <v>8705</v>
      </c>
      <c r="Z383">
        <v>0</v>
      </c>
      <c r="AA383" t="s">
        <v>8703</v>
      </c>
      <c r="AB383" t="s">
        <v>8706</v>
      </c>
      <c r="AC383">
        <v>0</v>
      </c>
      <c r="AF383" t="s">
        <v>18943</v>
      </c>
      <c r="AG383" t="s">
        <v>8707</v>
      </c>
      <c r="AH383" t="s">
        <v>18944</v>
      </c>
      <c r="AU383" t="s">
        <v>550</v>
      </c>
      <c r="AV383" t="s">
        <v>8709</v>
      </c>
      <c r="AX383">
        <v>13</v>
      </c>
      <c r="AY383" t="s">
        <v>8710</v>
      </c>
      <c r="BB383" t="s">
        <v>18945</v>
      </c>
      <c r="BC383" t="s">
        <v>8712</v>
      </c>
      <c r="BD383" t="s">
        <v>8780</v>
      </c>
      <c r="BE383" t="s">
        <v>8714</v>
      </c>
      <c r="BF383" t="s">
        <v>8715</v>
      </c>
      <c r="BG383">
        <v>0</v>
      </c>
      <c r="BH383" t="s">
        <v>8716</v>
      </c>
      <c r="BI383">
        <v>0</v>
      </c>
      <c r="BJ383" t="s">
        <v>8717</v>
      </c>
      <c r="BK383">
        <v>1</v>
      </c>
      <c r="BM383" t="s">
        <v>8719</v>
      </c>
      <c r="BV383">
        <v>28558</v>
      </c>
      <c r="BW383" t="s">
        <v>8721</v>
      </c>
      <c r="BX383" t="s">
        <v>8823</v>
      </c>
      <c r="BY383" t="s">
        <v>8723</v>
      </c>
      <c r="BZ383" t="s">
        <v>8724</v>
      </c>
      <c r="CA383" t="s">
        <v>18946</v>
      </c>
      <c r="CB383" t="s">
        <v>8725</v>
      </c>
      <c r="CC383" t="s">
        <v>18947</v>
      </c>
      <c r="CD383" t="s">
        <v>8726</v>
      </c>
      <c r="CF383" t="s">
        <v>8727</v>
      </c>
      <c r="CG383" t="s">
        <v>8825</v>
      </c>
      <c r="CH383" t="s">
        <v>8729</v>
      </c>
      <c r="CJ383" t="s">
        <v>8731</v>
      </c>
      <c r="CK383">
        <v>0</v>
      </c>
      <c r="CL383" t="s">
        <v>8732</v>
      </c>
      <c r="CN383" t="s">
        <v>8733</v>
      </c>
    </row>
    <row r="384" spans="1:92" ht="15.75" customHeight="1" x14ac:dyDescent="0.3">
      <c r="A384" s="5">
        <f>COUNTIFS(Entradas!$A$2:$A$3372,L384,Entradas!$AD$2:$AD$3372,"noticias")</f>
        <v>0</v>
      </c>
      <c r="B384" s="5">
        <f>COUNTIFS(Entradas!$A$2:$A$3372,L384,Entradas!$AD$2:$AD$3372,"materiales")</f>
        <v>0</v>
      </c>
      <c r="C384" s="5">
        <f>COUNTIFS(Entradas!$A$2:$A$3372,L384,Entradas!$AD$2:$AD$3372,"agenda")</f>
        <v>0</v>
      </c>
      <c r="D384" s="5">
        <f>COUNTIFS(Entradas!$A$2:$A$3372,L384,Entradas!$AD$2:$AD$3372,"agenda",Entradas!$P$2:$P$3372,"completado")</f>
        <v>0</v>
      </c>
      <c r="E384" s="5">
        <f>COUNTIFS(Entradas!$A$2:$A$3372,L384,Entradas!$AD$2:$AD$3372,"agenda",Entradas!$F$2:$F$3372,"interna")</f>
        <v>0</v>
      </c>
      <c r="F384" s="5">
        <f>COUNTIFS(Entradas!$A$2:$A$3372,L384,Entradas!$AD$2:$AD$3372,"agenda",Entradas!$F$2:$F$3372,"abierta a la comunidad")</f>
        <v>0</v>
      </c>
      <c r="G384" s="5">
        <f>COUNTIFS(Entradas!$A$2:$A$3372,L384,Entradas!$AD$2:$AD$3372,"agenda",Entradas!$E$2:$E$3372,"1")</f>
        <v>0</v>
      </c>
      <c r="H384" s="5">
        <f>COUNTIFS(Entradas!$A$2:$A$3372,L384,Entradas!$AD$2:$AD$3372,"agenda",Entradas!$E$2:$E$3372,"2")</f>
        <v>0</v>
      </c>
      <c r="I384" s="5">
        <f>COUNTIFS(Entradas!$A$2:$A$3372,L384,Entradas!$AD$2:$AD$3372,"agenda",Entradas!$E$2:$E$3372,"3")</f>
        <v>0</v>
      </c>
      <c r="J384" s="5">
        <f>COUNTIFS(Entradas!$A$2:$A$3372,L384,Entradas!$AD$2:$AD$3372,"agenda",Entradas!$E$2:$E$3372,"4")</f>
        <v>0</v>
      </c>
      <c r="L384">
        <v>192</v>
      </c>
      <c r="M384" t="s">
        <v>19033</v>
      </c>
      <c r="N384" t="s">
        <v>19034</v>
      </c>
      <c r="O384" t="s">
        <v>19035</v>
      </c>
      <c r="P384" s="6">
        <v>42459.029641203706</v>
      </c>
      <c r="Q384">
        <v>0</v>
      </c>
      <c r="R384" t="s">
        <v>19033</v>
      </c>
      <c r="S384" t="s">
        <v>19033</v>
      </c>
      <c r="W384" t="s">
        <v>8703</v>
      </c>
      <c r="X384" t="s">
        <v>8704</v>
      </c>
      <c r="Y384" t="s">
        <v>8705</v>
      </c>
      <c r="Z384">
        <v>0</v>
      </c>
      <c r="AA384" t="s">
        <v>8703</v>
      </c>
      <c r="AB384" t="s">
        <v>8706</v>
      </c>
      <c r="AC384">
        <v>0</v>
      </c>
      <c r="AF384" t="s">
        <v>19036</v>
      </c>
      <c r="AG384" t="s">
        <v>8707</v>
      </c>
      <c r="AH384" t="s">
        <v>19037</v>
      </c>
      <c r="AI384" t="s">
        <v>19038</v>
      </c>
      <c r="AO384" t="s">
        <v>19039</v>
      </c>
      <c r="AU384" t="s">
        <v>1018</v>
      </c>
      <c r="AV384" t="s">
        <v>8709</v>
      </c>
      <c r="AX384">
        <v>13</v>
      </c>
      <c r="AY384" t="s">
        <v>8710</v>
      </c>
      <c r="BB384" t="s">
        <v>9112</v>
      </c>
      <c r="BC384" t="s">
        <v>8712</v>
      </c>
      <c r="BD384" t="s">
        <v>8875</v>
      </c>
      <c r="BE384" t="s">
        <v>8714</v>
      </c>
      <c r="BF384" t="s">
        <v>8715</v>
      </c>
      <c r="BG384">
        <v>1</v>
      </c>
      <c r="BH384" t="s">
        <v>8716</v>
      </c>
      <c r="BI384">
        <v>0</v>
      </c>
      <c r="BJ384" t="s">
        <v>8717</v>
      </c>
      <c r="BK384">
        <v>0</v>
      </c>
      <c r="BL384" s="2" t="s">
        <v>19040</v>
      </c>
      <c r="BM384" t="s">
        <v>8719</v>
      </c>
      <c r="BV384" t="s">
        <v>19041</v>
      </c>
      <c r="BW384" t="s">
        <v>8721</v>
      </c>
      <c r="BX384" t="s">
        <v>8823</v>
      </c>
      <c r="BY384" t="s">
        <v>8723</v>
      </c>
      <c r="BZ384" t="s">
        <v>8724</v>
      </c>
      <c r="CA384" t="s">
        <v>19042</v>
      </c>
      <c r="CB384" t="s">
        <v>8725</v>
      </c>
      <c r="CC384">
        <v>222811020</v>
      </c>
      <c r="CD384" t="s">
        <v>8726</v>
      </c>
      <c r="CE384" t="s">
        <v>19043</v>
      </c>
      <c r="CF384" t="s">
        <v>8727</v>
      </c>
      <c r="CG384" t="s">
        <v>8825</v>
      </c>
      <c r="CH384" t="s">
        <v>8729</v>
      </c>
      <c r="CI384" t="s">
        <v>19044</v>
      </c>
      <c r="CJ384" t="s">
        <v>8731</v>
      </c>
      <c r="CK384">
        <v>0</v>
      </c>
      <c r="CL384" t="s">
        <v>8732</v>
      </c>
      <c r="CN384" t="s">
        <v>8733</v>
      </c>
    </row>
    <row r="385" spans="1:92" ht="15.75" customHeight="1" x14ac:dyDescent="0.3">
      <c r="A385" s="5">
        <f>COUNTIFS(Entradas!$A$2:$A$3372,L385,Entradas!$AD$2:$AD$3372,"noticias")</f>
        <v>0</v>
      </c>
      <c r="B385" s="5">
        <f>COUNTIFS(Entradas!$A$2:$A$3372,L385,Entradas!$AD$2:$AD$3372,"materiales")</f>
        <v>0</v>
      </c>
      <c r="C385" s="5">
        <f>COUNTIFS(Entradas!$A$2:$A$3372,L385,Entradas!$AD$2:$AD$3372,"agenda")</f>
        <v>0</v>
      </c>
      <c r="D385" s="5">
        <f>COUNTIFS(Entradas!$A$2:$A$3372,L385,Entradas!$AD$2:$AD$3372,"agenda",Entradas!$P$2:$P$3372,"completado")</f>
        <v>0</v>
      </c>
      <c r="E385" s="5">
        <f>COUNTIFS(Entradas!$A$2:$A$3372,L385,Entradas!$AD$2:$AD$3372,"agenda",Entradas!$F$2:$F$3372,"interna")</f>
        <v>0</v>
      </c>
      <c r="F385" s="5">
        <f>COUNTIFS(Entradas!$A$2:$A$3372,L385,Entradas!$AD$2:$AD$3372,"agenda",Entradas!$F$2:$F$3372,"abierta a la comunidad")</f>
        <v>0</v>
      </c>
      <c r="G385" s="5">
        <f>COUNTIFS(Entradas!$A$2:$A$3372,L385,Entradas!$AD$2:$AD$3372,"agenda",Entradas!$E$2:$E$3372,"1")</f>
        <v>0</v>
      </c>
      <c r="H385" s="5">
        <f>COUNTIFS(Entradas!$A$2:$A$3372,L385,Entradas!$AD$2:$AD$3372,"agenda",Entradas!$E$2:$E$3372,"2")</f>
        <v>0</v>
      </c>
      <c r="I385" s="5">
        <f>COUNTIFS(Entradas!$A$2:$A$3372,L385,Entradas!$AD$2:$AD$3372,"agenda",Entradas!$E$2:$E$3372,"3")</f>
        <v>0</v>
      </c>
      <c r="J385" s="5">
        <f>COUNTIFS(Entradas!$A$2:$A$3372,L385,Entradas!$AD$2:$AD$3372,"agenda",Entradas!$E$2:$E$3372,"4")</f>
        <v>0</v>
      </c>
      <c r="L385">
        <v>116</v>
      </c>
      <c r="M385" t="s">
        <v>19185</v>
      </c>
      <c r="N385" t="s">
        <v>19186</v>
      </c>
      <c r="O385" t="s">
        <v>19187</v>
      </c>
      <c r="P385" s="6">
        <v>42451.982743055552</v>
      </c>
      <c r="Q385">
        <v>0</v>
      </c>
      <c r="R385" t="s">
        <v>19185</v>
      </c>
      <c r="S385" t="s">
        <v>19185</v>
      </c>
      <c r="W385" t="s">
        <v>8703</v>
      </c>
      <c r="X385" t="s">
        <v>8704</v>
      </c>
      <c r="Y385" t="s">
        <v>8705</v>
      </c>
      <c r="Z385">
        <v>0</v>
      </c>
      <c r="AA385" t="s">
        <v>8703</v>
      </c>
      <c r="AB385" t="s">
        <v>8706</v>
      </c>
      <c r="AC385">
        <v>0</v>
      </c>
      <c r="AF385" t="s">
        <v>19188</v>
      </c>
      <c r="AG385" t="s">
        <v>8707</v>
      </c>
      <c r="AH385" t="s">
        <v>19189</v>
      </c>
      <c r="AI385" t="s">
        <v>19190</v>
      </c>
      <c r="AO385" t="s">
        <v>19191</v>
      </c>
      <c r="AU385" t="s">
        <v>19192</v>
      </c>
      <c r="AV385" t="s">
        <v>8709</v>
      </c>
      <c r="AX385">
        <v>13</v>
      </c>
      <c r="AY385" t="s">
        <v>8710</v>
      </c>
      <c r="BB385" t="s">
        <v>9037</v>
      </c>
      <c r="BC385" t="s">
        <v>8712</v>
      </c>
      <c r="BD385" t="s">
        <v>8780</v>
      </c>
      <c r="BE385" t="s">
        <v>8714</v>
      </c>
      <c r="BF385" t="s">
        <v>8715</v>
      </c>
      <c r="BG385">
        <v>1</v>
      </c>
      <c r="BH385" t="s">
        <v>8716</v>
      </c>
      <c r="BI385">
        <v>0</v>
      </c>
      <c r="BJ385" t="s">
        <v>8717</v>
      </c>
      <c r="BK385">
        <v>1</v>
      </c>
      <c r="BM385" t="s">
        <v>8719</v>
      </c>
      <c r="BV385" t="s">
        <v>19193</v>
      </c>
      <c r="BW385" t="s">
        <v>8721</v>
      </c>
      <c r="BX385" t="s">
        <v>8823</v>
      </c>
      <c r="BY385" t="s">
        <v>8723</v>
      </c>
      <c r="BZ385" t="s">
        <v>8724</v>
      </c>
      <c r="CA385" t="s">
        <v>19194</v>
      </c>
      <c r="CB385" t="s">
        <v>8725</v>
      </c>
      <c r="CC385">
        <v>2285822708</v>
      </c>
      <c r="CD385" t="s">
        <v>8726</v>
      </c>
      <c r="CE385" t="s">
        <v>19195</v>
      </c>
      <c r="CF385" t="s">
        <v>8727</v>
      </c>
      <c r="CG385" t="s">
        <v>8825</v>
      </c>
      <c r="CH385" t="s">
        <v>8729</v>
      </c>
      <c r="CI385" t="s">
        <v>10125</v>
      </c>
      <c r="CJ385" t="s">
        <v>8731</v>
      </c>
      <c r="CK385">
        <v>0</v>
      </c>
      <c r="CL385" t="s">
        <v>8732</v>
      </c>
      <c r="CN385" t="s">
        <v>8733</v>
      </c>
    </row>
    <row r="386" spans="1:92" ht="15.75" customHeight="1" x14ac:dyDescent="0.3">
      <c r="A386" s="5">
        <f>COUNTIFS(Entradas!$A$2:$A$3372,L386,Entradas!$AD$2:$AD$3372,"noticias")</f>
        <v>0</v>
      </c>
      <c r="B386" s="5">
        <f>COUNTIFS(Entradas!$A$2:$A$3372,L386,Entradas!$AD$2:$AD$3372,"materiales")</f>
        <v>0</v>
      </c>
      <c r="C386" s="5">
        <f>COUNTIFS(Entradas!$A$2:$A$3372,L386,Entradas!$AD$2:$AD$3372,"agenda")</f>
        <v>0</v>
      </c>
      <c r="D386" s="5">
        <f>COUNTIFS(Entradas!$A$2:$A$3372,L386,Entradas!$AD$2:$AD$3372,"agenda",Entradas!$P$2:$P$3372,"completado")</f>
        <v>0</v>
      </c>
      <c r="E386" s="5">
        <f>COUNTIFS(Entradas!$A$2:$A$3372,L386,Entradas!$AD$2:$AD$3372,"agenda",Entradas!$F$2:$F$3372,"interna")</f>
        <v>0</v>
      </c>
      <c r="F386" s="5">
        <f>COUNTIFS(Entradas!$A$2:$A$3372,L386,Entradas!$AD$2:$AD$3372,"agenda",Entradas!$F$2:$F$3372,"abierta a la comunidad")</f>
        <v>0</v>
      </c>
      <c r="G386" s="5">
        <f>COUNTIFS(Entradas!$A$2:$A$3372,L386,Entradas!$AD$2:$AD$3372,"agenda",Entradas!$E$2:$E$3372,"1")</f>
        <v>0</v>
      </c>
      <c r="H386" s="5">
        <f>COUNTIFS(Entradas!$A$2:$A$3372,L386,Entradas!$AD$2:$AD$3372,"agenda",Entradas!$E$2:$E$3372,"2")</f>
        <v>0</v>
      </c>
      <c r="I386" s="5">
        <f>COUNTIFS(Entradas!$A$2:$A$3372,L386,Entradas!$AD$2:$AD$3372,"agenda",Entradas!$E$2:$E$3372,"3")</f>
        <v>0</v>
      </c>
      <c r="J386" s="5">
        <f>COUNTIFS(Entradas!$A$2:$A$3372,L386,Entradas!$AD$2:$AD$3372,"agenda",Entradas!$E$2:$E$3372,"4")</f>
        <v>0</v>
      </c>
      <c r="L386">
        <v>1061</v>
      </c>
      <c r="M386" t="s">
        <v>19263</v>
      </c>
      <c r="N386" t="s">
        <v>19264</v>
      </c>
      <c r="O386" t="s">
        <v>19265</v>
      </c>
      <c r="P386" s="6">
        <v>42506.687893518516</v>
      </c>
      <c r="Q386">
        <v>0</v>
      </c>
      <c r="R386" t="s">
        <v>19263</v>
      </c>
      <c r="S386" t="s">
        <v>19263</v>
      </c>
      <c r="W386" t="s">
        <v>8703</v>
      </c>
      <c r="X386" t="s">
        <v>8704</v>
      </c>
      <c r="Y386" t="s">
        <v>8705</v>
      </c>
      <c r="Z386">
        <v>0</v>
      </c>
      <c r="AA386" t="s">
        <v>8703</v>
      </c>
      <c r="AB386" t="s">
        <v>8706</v>
      </c>
      <c r="AC386">
        <v>0</v>
      </c>
      <c r="AF386" t="s">
        <v>19266</v>
      </c>
      <c r="AG386" t="s">
        <v>8707</v>
      </c>
      <c r="AH386" t="s">
        <v>19267</v>
      </c>
      <c r="AI386" t="s">
        <v>19268</v>
      </c>
      <c r="AU386" t="s">
        <v>1018</v>
      </c>
      <c r="AV386" t="s">
        <v>8709</v>
      </c>
      <c r="AX386">
        <v>13</v>
      </c>
      <c r="AY386" t="s">
        <v>8710</v>
      </c>
      <c r="BB386" t="s">
        <v>19269</v>
      </c>
      <c r="BC386" t="s">
        <v>8712</v>
      </c>
      <c r="BD386" t="s">
        <v>9372</v>
      </c>
      <c r="BE386" t="s">
        <v>8714</v>
      </c>
      <c r="BF386" t="s">
        <v>8715</v>
      </c>
      <c r="BG386">
        <v>1</v>
      </c>
      <c r="BH386" t="s">
        <v>8716</v>
      </c>
      <c r="BI386">
        <v>1</v>
      </c>
      <c r="BJ386" t="s">
        <v>8717</v>
      </c>
      <c r="BK386">
        <v>1</v>
      </c>
      <c r="BL386" t="s">
        <v>19270</v>
      </c>
      <c r="BM386" t="s">
        <v>8719</v>
      </c>
      <c r="BV386" t="s">
        <v>19271</v>
      </c>
      <c r="BW386" t="s">
        <v>8721</v>
      </c>
      <c r="BX386" t="s">
        <v>8823</v>
      </c>
      <c r="BY386" t="s">
        <v>8723</v>
      </c>
      <c r="BZ386" t="s">
        <v>8724</v>
      </c>
      <c r="CA386" t="s">
        <v>19272</v>
      </c>
      <c r="CB386" t="s">
        <v>8725</v>
      </c>
      <c r="CC386" t="s">
        <v>19273</v>
      </c>
      <c r="CD386" t="s">
        <v>8726</v>
      </c>
      <c r="CE386" t="s">
        <v>19263</v>
      </c>
      <c r="CF386" t="s">
        <v>8727</v>
      </c>
      <c r="CG386" t="s">
        <v>8728</v>
      </c>
      <c r="CH386" t="s">
        <v>8729</v>
      </c>
      <c r="CJ386" t="s">
        <v>8731</v>
      </c>
      <c r="CK386" t="s">
        <v>342</v>
      </c>
      <c r="CL386" t="s">
        <v>8732</v>
      </c>
      <c r="CM386" t="s">
        <v>19274</v>
      </c>
      <c r="CN386" t="s">
        <v>8733</v>
      </c>
    </row>
    <row r="387" spans="1:92" ht="15.75" customHeight="1" x14ac:dyDescent="0.3">
      <c r="A387" s="5">
        <f>COUNTIFS(Entradas!$A$2:$A$3372,L387,Entradas!$AD$2:$AD$3372,"noticias")</f>
        <v>0</v>
      </c>
      <c r="B387" s="5">
        <f>COUNTIFS(Entradas!$A$2:$A$3372,L387,Entradas!$AD$2:$AD$3372,"materiales")</f>
        <v>0</v>
      </c>
      <c r="C387" s="5">
        <f>COUNTIFS(Entradas!$A$2:$A$3372,L387,Entradas!$AD$2:$AD$3372,"agenda")</f>
        <v>0</v>
      </c>
      <c r="D387" s="5">
        <f>COUNTIFS(Entradas!$A$2:$A$3372,L387,Entradas!$AD$2:$AD$3372,"agenda",Entradas!$P$2:$P$3372,"completado")</f>
        <v>0</v>
      </c>
      <c r="E387" s="5">
        <f>COUNTIFS(Entradas!$A$2:$A$3372,L387,Entradas!$AD$2:$AD$3372,"agenda",Entradas!$F$2:$F$3372,"interna")</f>
        <v>0</v>
      </c>
      <c r="F387" s="5">
        <f>COUNTIFS(Entradas!$A$2:$A$3372,L387,Entradas!$AD$2:$AD$3372,"agenda",Entradas!$F$2:$F$3372,"abierta a la comunidad")</f>
        <v>0</v>
      </c>
      <c r="G387" s="5">
        <f>COUNTIFS(Entradas!$A$2:$A$3372,L387,Entradas!$AD$2:$AD$3372,"agenda",Entradas!$E$2:$E$3372,"1")</f>
        <v>0</v>
      </c>
      <c r="H387" s="5">
        <f>COUNTIFS(Entradas!$A$2:$A$3372,L387,Entradas!$AD$2:$AD$3372,"agenda",Entradas!$E$2:$E$3372,"2")</f>
        <v>0</v>
      </c>
      <c r="I387" s="5">
        <f>COUNTIFS(Entradas!$A$2:$A$3372,L387,Entradas!$AD$2:$AD$3372,"agenda",Entradas!$E$2:$E$3372,"3")</f>
        <v>0</v>
      </c>
      <c r="J387" s="5">
        <f>COUNTIFS(Entradas!$A$2:$A$3372,L387,Entradas!$AD$2:$AD$3372,"agenda",Entradas!$E$2:$E$3372,"4")</f>
        <v>0</v>
      </c>
      <c r="L387">
        <v>816</v>
      </c>
      <c r="M387" t="s">
        <v>19395</v>
      </c>
      <c r="N387" t="s">
        <v>19396</v>
      </c>
      <c r="O387" t="s">
        <v>19397</v>
      </c>
      <c r="P387" s="6">
        <v>42494.873113425929</v>
      </c>
      <c r="Q387">
        <v>0</v>
      </c>
      <c r="R387" t="s">
        <v>19395</v>
      </c>
      <c r="S387" t="s">
        <v>19395</v>
      </c>
      <c r="W387" t="s">
        <v>8703</v>
      </c>
      <c r="X387" t="s">
        <v>8704</v>
      </c>
      <c r="Y387" t="s">
        <v>8705</v>
      </c>
      <c r="Z387">
        <v>0</v>
      </c>
      <c r="AA387" t="s">
        <v>8703</v>
      </c>
      <c r="AB387" t="s">
        <v>8706</v>
      </c>
      <c r="AC387">
        <v>0</v>
      </c>
      <c r="AF387" t="s">
        <v>19398</v>
      </c>
      <c r="AG387" t="s">
        <v>8707</v>
      </c>
      <c r="AH387" t="s">
        <v>19399</v>
      </c>
      <c r="AI387" t="s">
        <v>19400</v>
      </c>
      <c r="AU387" t="s">
        <v>1018</v>
      </c>
      <c r="AV387" t="s">
        <v>8709</v>
      </c>
      <c r="AX387">
        <v>13</v>
      </c>
      <c r="AY387" t="s">
        <v>8710</v>
      </c>
      <c r="BB387" t="s">
        <v>9344</v>
      </c>
      <c r="BC387" t="s">
        <v>8712</v>
      </c>
      <c r="BD387" t="s">
        <v>8875</v>
      </c>
      <c r="BE387" t="s">
        <v>8714</v>
      </c>
      <c r="BF387" t="s">
        <v>8715</v>
      </c>
      <c r="BG387">
        <v>0</v>
      </c>
      <c r="BH387" t="s">
        <v>8716</v>
      </c>
      <c r="BI387">
        <v>0</v>
      </c>
      <c r="BJ387" t="s">
        <v>8717</v>
      </c>
      <c r="BK387">
        <v>0</v>
      </c>
      <c r="BL387" t="s">
        <v>19401</v>
      </c>
      <c r="BM387" t="s">
        <v>8719</v>
      </c>
      <c r="BV387">
        <v>247669</v>
      </c>
      <c r="BW387" t="s">
        <v>8721</v>
      </c>
      <c r="BX387" t="s">
        <v>8823</v>
      </c>
      <c r="BY387" t="s">
        <v>8723</v>
      </c>
      <c r="BZ387" t="s">
        <v>8724</v>
      </c>
      <c r="CA387" t="s">
        <v>19402</v>
      </c>
      <c r="CB387" t="s">
        <v>8725</v>
      </c>
      <c r="CC387">
        <v>22858522</v>
      </c>
      <c r="CD387" t="s">
        <v>8726</v>
      </c>
      <c r="CE387" t="s">
        <v>19403</v>
      </c>
      <c r="CF387" t="s">
        <v>8727</v>
      </c>
      <c r="CG387" t="s">
        <v>8825</v>
      </c>
      <c r="CH387" t="s">
        <v>8729</v>
      </c>
      <c r="CI387" t="s">
        <v>19404</v>
      </c>
      <c r="CJ387" t="s">
        <v>8731</v>
      </c>
      <c r="CK387">
        <v>0</v>
      </c>
      <c r="CL387" t="s">
        <v>8732</v>
      </c>
      <c r="CN387" t="s">
        <v>8733</v>
      </c>
    </row>
    <row r="388" spans="1:92" ht="15.75" customHeight="1" x14ac:dyDescent="0.3">
      <c r="A388" s="5">
        <f>COUNTIFS(Entradas!$A$2:$A$3372,L388,Entradas!$AD$2:$AD$3372,"noticias")</f>
        <v>1</v>
      </c>
      <c r="B388" s="5">
        <f>COUNTIFS(Entradas!$A$2:$A$3372,L388,Entradas!$AD$2:$AD$3372,"materiales")</f>
        <v>0</v>
      </c>
      <c r="C388" s="5">
        <f>COUNTIFS(Entradas!$A$2:$A$3372,L388,Entradas!$AD$2:$AD$3372,"agenda")</f>
        <v>6</v>
      </c>
      <c r="D388" s="5">
        <f>COUNTIFS(Entradas!$A$2:$A$3372,L388,Entradas!$AD$2:$AD$3372,"agenda",Entradas!$P$2:$P$3372,"completado")</f>
        <v>6</v>
      </c>
      <c r="E388" s="5">
        <f>COUNTIFS(Entradas!$A$2:$A$3372,L388,Entradas!$AD$2:$AD$3372,"agenda",Entradas!$F$2:$F$3372,"interna")</f>
        <v>5</v>
      </c>
      <c r="F388" s="5">
        <f>COUNTIFS(Entradas!$A$2:$A$3372,L388,Entradas!$AD$2:$AD$3372,"agenda",Entradas!$F$2:$F$3372,"abierta a la comunidad")</f>
        <v>1</v>
      </c>
      <c r="G388" s="5">
        <f>COUNTIFS(Entradas!$A$2:$A$3372,L388,Entradas!$AD$2:$AD$3372,"agenda",Entradas!$E$2:$E$3372,"1")</f>
        <v>1</v>
      </c>
      <c r="H388" s="5">
        <f>COUNTIFS(Entradas!$A$2:$A$3372,L388,Entradas!$AD$2:$AD$3372,"agenda",Entradas!$E$2:$E$3372,"2")</f>
        <v>1</v>
      </c>
      <c r="I388" s="5">
        <f>COUNTIFS(Entradas!$A$2:$A$3372,L388,Entradas!$AD$2:$AD$3372,"agenda",Entradas!$E$2:$E$3372,"3")</f>
        <v>0</v>
      </c>
      <c r="J388" s="5">
        <f>COUNTIFS(Entradas!$A$2:$A$3372,L388,Entradas!$AD$2:$AD$3372,"agenda",Entradas!$E$2:$E$3372,"4")</f>
        <v>4</v>
      </c>
      <c r="L388">
        <v>395</v>
      </c>
      <c r="M388" t="s">
        <v>19425</v>
      </c>
      <c r="N388" t="s">
        <v>19426</v>
      </c>
      <c r="O388" t="s">
        <v>19427</v>
      </c>
      <c r="P388" s="6">
        <v>42472.490115740744</v>
      </c>
      <c r="Q388">
        <v>0</v>
      </c>
      <c r="R388" t="s">
        <v>19425</v>
      </c>
      <c r="S388" t="s">
        <v>19425</v>
      </c>
      <c r="W388" t="s">
        <v>8703</v>
      </c>
      <c r="X388" t="s">
        <v>8704</v>
      </c>
      <c r="Y388" t="s">
        <v>8705</v>
      </c>
      <c r="Z388">
        <v>0</v>
      </c>
      <c r="AA388" t="s">
        <v>8703</v>
      </c>
      <c r="AB388" t="s">
        <v>8706</v>
      </c>
      <c r="AC388">
        <v>0</v>
      </c>
      <c r="AF388" t="s">
        <v>19428</v>
      </c>
      <c r="AG388" t="s">
        <v>8707</v>
      </c>
      <c r="AH388" t="s">
        <v>19429</v>
      </c>
      <c r="AI388" t="s">
        <v>19430</v>
      </c>
      <c r="AO388" t="s">
        <v>19431</v>
      </c>
      <c r="AU388" t="s">
        <v>2559</v>
      </c>
      <c r="AV388" t="s">
        <v>8709</v>
      </c>
      <c r="AX388">
        <v>13</v>
      </c>
      <c r="AY388" t="s">
        <v>8710</v>
      </c>
      <c r="BB388" t="s">
        <v>19432</v>
      </c>
      <c r="BC388" t="s">
        <v>8712</v>
      </c>
      <c r="BD388" t="s">
        <v>9013</v>
      </c>
      <c r="BE388" t="s">
        <v>8714</v>
      </c>
      <c r="BF388" t="s">
        <v>8715</v>
      </c>
      <c r="BG388">
        <v>1</v>
      </c>
      <c r="BH388" t="s">
        <v>8716</v>
      </c>
      <c r="BI388">
        <v>0</v>
      </c>
      <c r="BJ388" t="s">
        <v>8717</v>
      </c>
      <c r="BK388">
        <v>0</v>
      </c>
      <c r="BM388" t="s">
        <v>8719</v>
      </c>
      <c r="BV388" t="s">
        <v>19433</v>
      </c>
      <c r="BW388" t="s">
        <v>8721</v>
      </c>
      <c r="BX388" t="s">
        <v>8823</v>
      </c>
      <c r="BY388" t="s">
        <v>8723</v>
      </c>
      <c r="BZ388" t="s">
        <v>8724</v>
      </c>
      <c r="CA388" t="s">
        <v>19434</v>
      </c>
      <c r="CB388" t="s">
        <v>8725</v>
      </c>
      <c r="CC388">
        <v>226257760</v>
      </c>
      <c r="CD388" t="s">
        <v>8726</v>
      </c>
      <c r="CE388" t="s">
        <v>19425</v>
      </c>
      <c r="CF388" t="s">
        <v>8727</v>
      </c>
      <c r="CG388" t="s">
        <v>8825</v>
      </c>
      <c r="CH388" t="s">
        <v>8729</v>
      </c>
      <c r="CI388" t="s">
        <v>19435</v>
      </c>
      <c r="CJ388" t="s">
        <v>8731</v>
      </c>
      <c r="CK388">
        <v>0</v>
      </c>
      <c r="CL388" t="s">
        <v>8732</v>
      </c>
      <c r="CN388" t="s">
        <v>8733</v>
      </c>
    </row>
    <row r="389" spans="1:92" ht="15.75" customHeight="1" x14ac:dyDescent="0.3">
      <c r="A389" s="5">
        <f>COUNTIFS(Entradas!$A$2:$A$3372,L389,Entradas!$AD$2:$AD$3372,"noticias")</f>
        <v>0</v>
      </c>
      <c r="B389" s="5">
        <f>COUNTIFS(Entradas!$A$2:$A$3372,L389,Entradas!$AD$2:$AD$3372,"materiales")</f>
        <v>0</v>
      </c>
      <c r="C389" s="5">
        <f>COUNTIFS(Entradas!$A$2:$A$3372,L389,Entradas!$AD$2:$AD$3372,"agenda")</f>
        <v>5</v>
      </c>
      <c r="D389" s="5">
        <f>COUNTIFS(Entradas!$A$2:$A$3372,L389,Entradas!$AD$2:$AD$3372,"agenda",Entradas!$P$2:$P$3372,"completado")</f>
        <v>0</v>
      </c>
      <c r="E389" s="5">
        <f>COUNTIFS(Entradas!$A$2:$A$3372,L389,Entradas!$AD$2:$AD$3372,"agenda",Entradas!$F$2:$F$3372,"interna")</f>
        <v>4</v>
      </c>
      <c r="F389" s="5">
        <f>COUNTIFS(Entradas!$A$2:$A$3372,L389,Entradas!$AD$2:$AD$3372,"agenda",Entradas!$F$2:$F$3372,"abierta a la comunidad")</f>
        <v>1</v>
      </c>
      <c r="G389" s="5">
        <f>COUNTIFS(Entradas!$A$2:$A$3372,L389,Entradas!$AD$2:$AD$3372,"agenda",Entradas!$E$2:$E$3372,"1")</f>
        <v>2</v>
      </c>
      <c r="H389" s="5">
        <f>COUNTIFS(Entradas!$A$2:$A$3372,L389,Entradas!$AD$2:$AD$3372,"agenda",Entradas!$E$2:$E$3372,"2")</f>
        <v>1</v>
      </c>
      <c r="I389" s="5">
        <f>COUNTIFS(Entradas!$A$2:$A$3372,L389,Entradas!$AD$2:$AD$3372,"agenda",Entradas!$E$2:$E$3372,"3")</f>
        <v>1</v>
      </c>
      <c r="J389" s="5">
        <f>COUNTIFS(Entradas!$A$2:$A$3372,L389,Entradas!$AD$2:$AD$3372,"agenda",Entradas!$E$2:$E$3372,"4")</f>
        <v>1</v>
      </c>
      <c r="L389">
        <v>693</v>
      </c>
      <c r="M389" t="s">
        <v>19460</v>
      </c>
      <c r="N389" t="s">
        <v>19461</v>
      </c>
      <c r="O389" t="s">
        <v>19462</v>
      </c>
      <c r="P389" s="6">
        <v>42487.680520833332</v>
      </c>
      <c r="Q389">
        <v>0</v>
      </c>
      <c r="R389" t="s">
        <v>19460</v>
      </c>
      <c r="S389" t="s">
        <v>19460</v>
      </c>
      <c r="W389" t="s">
        <v>8703</v>
      </c>
      <c r="X389" t="s">
        <v>8704</v>
      </c>
      <c r="Y389" t="s">
        <v>8705</v>
      </c>
      <c r="Z389">
        <v>0</v>
      </c>
      <c r="AA389" t="s">
        <v>8703</v>
      </c>
      <c r="AB389" t="s">
        <v>8706</v>
      </c>
      <c r="AC389">
        <v>0</v>
      </c>
      <c r="AF389" t="s">
        <v>19463</v>
      </c>
      <c r="AG389" t="s">
        <v>8707</v>
      </c>
      <c r="AH389" t="s">
        <v>19464</v>
      </c>
      <c r="AU389" t="s">
        <v>4622</v>
      </c>
      <c r="AV389" t="s">
        <v>8709</v>
      </c>
      <c r="AX389">
        <v>13</v>
      </c>
      <c r="AY389" t="s">
        <v>8710</v>
      </c>
      <c r="BB389" t="s">
        <v>19465</v>
      </c>
      <c r="BC389" t="s">
        <v>8712</v>
      </c>
      <c r="BD389" t="s">
        <v>8952</v>
      </c>
      <c r="BE389" t="s">
        <v>8714</v>
      </c>
      <c r="BF389" t="s">
        <v>8715</v>
      </c>
      <c r="BG389">
        <v>1</v>
      </c>
      <c r="BH389" t="s">
        <v>8716</v>
      </c>
      <c r="BI389">
        <v>0</v>
      </c>
      <c r="BJ389" t="s">
        <v>8717</v>
      </c>
      <c r="BK389">
        <v>1</v>
      </c>
      <c r="BM389" t="s">
        <v>8719</v>
      </c>
      <c r="BV389" t="s">
        <v>19466</v>
      </c>
      <c r="BW389" t="s">
        <v>8721</v>
      </c>
      <c r="BX389" t="s">
        <v>8823</v>
      </c>
      <c r="BY389" t="s">
        <v>8723</v>
      </c>
      <c r="BZ389" t="s">
        <v>8724</v>
      </c>
      <c r="CB389" t="s">
        <v>8725</v>
      </c>
      <c r="CD389" t="s">
        <v>8726</v>
      </c>
      <c r="CF389" t="s">
        <v>8727</v>
      </c>
      <c r="CG389" t="s">
        <v>8899</v>
      </c>
      <c r="CH389" t="s">
        <v>8729</v>
      </c>
      <c r="CI389" t="s">
        <v>14700</v>
      </c>
      <c r="CJ389" t="s">
        <v>8731</v>
      </c>
      <c r="CK389">
        <v>0</v>
      </c>
      <c r="CL389" t="s">
        <v>8732</v>
      </c>
      <c r="CN389" t="s">
        <v>8733</v>
      </c>
    </row>
    <row r="390" spans="1:92" ht="15.75" customHeight="1" x14ac:dyDescent="0.3">
      <c r="A390" s="5">
        <f>COUNTIFS(Entradas!$A$2:$A$3372,L390,Entradas!$AD$2:$AD$3372,"noticias")</f>
        <v>0</v>
      </c>
      <c r="B390" s="5">
        <f>COUNTIFS(Entradas!$A$2:$A$3372,L390,Entradas!$AD$2:$AD$3372,"materiales")</f>
        <v>2</v>
      </c>
      <c r="C390" s="5">
        <f>COUNTIFS(Entradas!$A$2:$A$3372,L390,Entradas!$AD$2:$AD$3372,"agenda")</f>
        <v>15</v>
      </c>
      <c r="D390" s="5">
        <f>COUNTIFS(Entradas!$A$2:$A$3372,L390,Entradas!$AD$2:$AD$3372,"agenda",Entradas!$P$2:$P$3372,"completado")</f>
        <v>15</v>
      </c>
      <c r="E390" s="5">
        <f>COUNTIFS(Entradas!$A$2:$A$3372,L390,Entradas!$AD$2:$AD$3372,"agenda",Entradas!$F$2:$F$3372,"interna")</f>
        <v>13</v>
      </c>
      <c r="F390" s="5">
        <f>COUNTIFS(Entradas!$A$2:$A$3372,L390,Entradas!$AD$2:$AD$3372,"agenda",Entradas!$F$2:$F$3372,"abierta a la comunidad")</f>
        <v>2</v>
      </c>
      <c r="G390" s="5">
        <f>COUNTIFS(Entradas!$A$2:$A$3372,L390,Entradas!$AD$2:$AD$3372,"agenda",Entradas!$E$2:$E$3372,"1")</f>
        <v>1</v>
      </c>
      <c r="H390" s="5">
        <f>COUNTIFS(Entradas!$A$2:$A$3372,L390,Entradas!$AD$2:$AD$3372,"agenda",Entradas!$E$2:$E$3372,"2")</f>
        <v>9</v>
      </c>
      <c r="I390" s="5">
        <f>COUNTIFS(Entradas!$A$2:$A$3372,L390,Entradas!$AD$2:$AD$3372,"agenda",Entradas!$E$2:$E$3372,"3")</f>
        <v>2</v>
      </c>
      <c r="J390" s="5">
        <f>COUNTIFS(Entradas!$A$2:$A$3372,L390,Entradas!$AD$2:$AD$3372,"agenda",Entradas!$E$2:$E$3372,"4")</f>
        <v>3</v>
      </c>
      <c r="L390">
        <v>122</v>
      </c>
      <c r="M390" t="s">
        <v>19638</v>
      </c>
      <c r="N390" t="s">
        <v>19639</v>
      </c>
      <c r="O390" t="s">
        <v>19640</v>
      </c>
      <c r="P390" s="6">
        <v>42452.512418981481</v>
      </c>
      <c r="Q390">
        <v>0</v>
      </c>
      <c r="R390" t="s">
        <v>19638</v>
      </c>
      <c r="S390" t="s">
        <v>19638</v>
      </c>
      <c r="W390" t="s">
        <v>8703</v>
      </c>
      <c r="X390" t="s">
        <v>8704</v>
      </c>
      <c r="Y390" t="s">
        <v>8705</v>
      </c>
      <c r="Z390">
        <v>0</v>
      </c>
      <c r="AA390" t="s">
        <v>8703</v>
      </c>
      <c r="AB390" t="s">
        <v>8706</v>
      </c>
      <c r="AC390">
        <v>0</v>
      </c>
      <c r="AF390" t="s">
        <v>1780</v>
      </c>
      <c r="AG390" t="s">
        <v>8707</v>
      </c>
      <c r="AH390" t="s">
        <v>19641</v>
      </c>
      <c r="AO390" t="s">
        <v>19642</v>
      </c>
      <c r="AU390" t="s">
        <v>132</v>
      </c>
      <c r="AV390" t="s">
        <v>8709</v>
      </c>
      <c r="AX390">
        <v>13</v>
      </c>
      <c r="AY390" t="s">
        <v>8710</v>
      </c>
      <c r="BB390" t="s">
        <v>8874</v>
      </c>
      <c r="BC390" t="s">
        <v>8712</v>
      </c>
      <c r="BD390" t="s">
        <v>8875</v>
      </c>
      <c r="BE390" t="s">
        <v>8714</v>
      </c>
      <c r="BF390" t="s">
        <v>8715</v>
      </c>
      <c r="BG390">
        <v>1</v>
      </c>
      <c r="BH390" t="s">
        <v>8716</v>
      </c>
      <c r="BI390">
        <v>0</v>
      </c>
      <c r="BJ390" t="s">
        <v>8717</v>
      </c>
      <c r="BK390">
        <v>1</v>
      </c>
      <c r="BL390" s="2" t="s">
        <v>19643</v>
      </c>
      <c r="BM390" t="s">
        <v>8719</v>
      </c>
      <c r="BV390" t="s">
        <v>19644</v>
      </c>
      <c r="BW390" t="s">
        <v>8721</v>
      </c>
      <c r="BX390" t="s">
        <v>8823</v>
      </c>
      <c r="BY390" t="s">
        <v>8723</v>
      </c>
      <c r="BZ390" t="s">
        <v>8724</v>
      </c>
      <c r="CA390" t="s">
        <v>19645</v>
      </c>
      <c r="CB390" t="s">
        <v>8725</v>
      </c>
      <c r="CC390" t="s">
        <v>19646</v>
      </c>
      <c r="CD390" t="s">
        <v>8726</v>
      </c>
      <c r="CE390" t="s">
        <v>7476</v>
      </c>
      <c r="CF390" t="s">
        <v>8727</v>
      </c>
      <c r="CG390" t="s">
        <v>8899</v>
      </c>
      <c r="CH390" t="s">
        <v>8729</v>
      </c>
      <c r="CI390" t="s">
        <v>19647</v>
      </c>
      <c r="CJ390" t="s">
        <v>8731</v>
      </c>
      <c r="CK390">
        <v>0</v>
      </c>
      <c r="CL390" t="s">
        <v>8732</v>
      </c>
      <c r="CN390" t="s">
        <v>8733</v>
      </c>
    </row>
    <row r="391" spans="1:92" ht="15.75" customHeight="1" x14ac:dyDescent="0.3">
      <c r="A391" s="5">
        <f>COUNTIFS(Entradas!$A$2:$A$3372,L391,Entradas!$AD$2:$AD$3372,"noticias")</f>
        <v>0</v>
      </c>
      <c r="B391" s="5">
        <f>COUNTIFS(Entradas!$A$2:$A$3372,L391,Entradas!$AD$2:$AD$3372,"materiales")</f>
        <v>0</v>
      </c>
      <c r="C391" s="5">
        <f>COUNTIFS(Entradas!$A$2:$A$3372,L391,Entradas!$AD$2:$AD$3372,"agenda")</f>
        <v>0</v>
      </c>
      <c r="D391" s="5">
        <f>COUNTIFS(Entradas!$A$2:$A$3372,L391,Entradas!$AD$2:$AD$3372,"agenda",Entradas!$P$2:$P$3372,"completado")</f>
        <v>0</v>
      </c>
      <c r="E391" s="5">
        <f>COUNTIFS(Entradas!$A$2:$A$3372,L391,Entradas!$AD$2:$AD$3372,"agenda",Entradas!$F$2:$F$3372,"interna")</f>
        <v>0</v>
      </c>
      <c r="F391" s="5">
        <f>COUNTIFS(Entradas!$A$2:$A$3372,L391,Entradas!$AD$2:$AD$3372,"agenda",Entradas!$F$2:$F$3372,"abierta a la comunidad")</f>
        <v>0</v>
      </c>
      <c r="G391" s="5">
        <f>COUNTIFS(Entradas!$A$2:$A$3372,L391,Entradas!$AD$2:$AD$3372,"agenda",Entradas!$E$2:$E$3372,"1")</f>
        <v>0</v>
      </c>
      <c r="H391" s="5">
        <f>COUNTIFS(Entradas!$A$2:$A$3372,L391,Entradas!$AD$2:$AD$3372,"agenda",Entradas!$E$2:$E$3372,"2")</f>
        <v>0</v>
      </c>
      <c r="I391" s="5">
        <f>COUNTIFS(Entradas!$A$2:$A$3372,L391,Entradas!$AD$2:$AD$3372,"agenda",Entradas!$E$2:$E$3372,"3")</f>
        <v>0</v>
      </c>
      <c r="J391" s="5">
        <f>COUNTIFS(Entradas!$A$2:$A$3372,L391,Entradas!$AD$2:$AD$3372,"agenda",Entradas!$E$2:$E$3372,"4")</f>
        <v>0</v>
      </c>
      <c r="L391">
        <v>607</v>
      </c>
      <c r="M391" t="s">
        <v>19673</v>
      </c>
      <c r="N391" t="s">
        <v>19674</v>
      </c>
      <c r="O391" t="s">
        <v>19675</v>
      </c>
      <c r="P391" s="6">
        <v>42482.049421296295</v>
      </c>
      <c r="Q391">
        <v>0</v>
      </c>
      <c r="R391" t="s">
        <v>19673</v>
      </c>
      <c r="S391" t="s">
        <v>19673</v>
      </c>
      <c r="W391" t="s">
        <v>8703</v>
      </c>
      <c r="X391" t="s">
        <v>8704</v>
      </c>
      <c r="Y391" t="s">
        <v>8705</v>
      </c>
      <c r="Z391">
        <v>0</v>
      </c>
      <c r="AA391" t="s">
        <v>8703</v>
      </c>
      <c r="AB391" t="s">
        <v>8706</v>
      </c>
      <c r="AC391">
        <v>0</v>
      </c>
      <c r="AF391" t="s">
        <v>1774</v>
      </c>
      <c r="AG391" t="s">
        <v>8707</v>
      </c>
      <c r="AH391" t="s">
        <v>19676</v>
      </c>
      <c r="AI391" t="s">
        <v>19677</v>
      </c>
      <c r="AO391" t="s">
        <v>19678</v>
      </c>
      <c r="AU391" t="s">
        <v>19679</v>
      </c>
      <c r="AV391" t="s">
        <v>8709</v>
      </c>
      <c r="AX391">
        <v>13</v>
      </c>
      <c r="AY391" t="s">
        <v>8710</v>
      </c>
      <c r="BB391" t="s">
        <v>8874</v>
      </c>
      <c r="BC391" t="s">
        <v>8712</v>
      </c>
      <c r="BD391" t="s">
        <v>8713</v>
      </c>
      <c r="BE391" t="s">
        <v>8714</v>
      </c>
      <c r="BF391" t="s">
        <v>8715</v>
      </c>
      <c r="BG391">
        <v>0</v>
      </c>
      <c r="BH391" t="s">
        <v>8716</v>
      </c>
      <c r="BI391">
        <v>1</v>
      </c>
      <c r="BJ391" t="s">
        <v>8717</v>
      </c>
      <c r="BK391">
        <v>0</v>
      </c>
      <c r="BL391" s="2" t="s">
        <v>19680</v>
      </c>
      <c r="BM391" t="s">
        <v>8719</v>
      </c>
      <c r="BV391" t="s">
        <v>19681</v>
      </c>
      <c r="BW391" t="s">
        <v>8721</v>
      </c>
      <c r="BX391" t="s">
        <v>8823</v>
      </c>
      <c r="BY391" t="s">
        <v>8723</v>
      </c>
      <c r="BZ391" t="s">
        <v>8724</v>
      </c>
      <c r="CA391" t="s">
        <v>19682</v>
      </c>
      <c r="CB391" t="s">
        <v>8725</v>
      </c>
      <c r="CC391">
        <v>56223699231</v>
      </c>
      <c r="CD391" t="s">
        <v>8726</v>
      </c>
      <c r="CE391" t="s">
        <v>19683</v>
      </c>
      <c r="CF391" t="s">
        <v>8727</v>
      </c>
      <c r="CG391" t="s">
        <v>8825</v>
      </c>
      <c r="CH391" t="s">
        <v>8729</v>
      </c>
      <c r="CI391" t="s">
        <v>19684</v>
      </c>
      <c r="CJ391" t="s">
        <v>8731</v>
      </c>
      <c r="CK391" t="s">
        <v>1905</v>
      </c>
      <c r="CL391" t="s">
        <v>8732</v>
      </c>
      <c r="CM391" t="s">
        <v>5273</v>
      </c>
      <c r="CN391" t="s">
        <v>8733</v>
      </c>
    </row>
    <row r="392" spans="1:92" ht="15.75" customHeight="1" x14ac:dyDescent="0.3">
      <c r="A392" s="5">
        <f>COUNTIFS(Entradas!$A$2:$A$3372,L392,Entradas!$AD$2:$AD$3372,"noticias")</f>
        <v>0</v>
      </c>
      <c r="B392" s="5">
        <f>COUNTIFS(Entradas!$A$2:$A$3372,L392,Entradas!$AD$2:$AD$3372,"materiales")</f>
        <v>0</v>
      </c>
      <c r="C392" s="5">
        <f>COUNTIFS(Entradas!$A$2:$A$3372,L392,Entradas!$AD$2:$AD$3372,"agenda")</f>
        <v>0</v>
      </c>
      <c r="D392" s="5">
        <f>COUNTIFS(Entradas!$A$2:$A$3372,L392,Entradas!$AD$2:$AD$3372,"agenda",Entradas!$P$2:$P$3372,"completado")</f>
        <v>0</v>
      </c>
      <c r="E392" s="5">
        <f>COUNTIFS(Entradas!$A$2:$A$3372,L392,Entradas!$AD$2:$AD$3372,"agenda",Entradas!$F$2:$F$3372,"interna")</f>
        <v>0</v>
      </c>
      <c r="F392" s="5">
        <f>COUNTIFS(Entradas!$A$2:$A$3372,L392,Entradas!$AD$2:$AD$3372,"agenda",Entradas!$F$2:$F$3372,"abierta a la comunidad")</f>
        <v>0</v>
      </c>
      <c r="G392" s="5">
        <f>COUNTIFS(Entradas!$A$2:$A$3372,L392,Entradas!$AD$2:$AD$3372,"agenda",Entradas!$E$2:$E$3372,"1")</f>
        <v>0</v>
      </c>
      <c r="H392" s="5">
        <f>COUNTIFS(Entradas!$A$2:$A$3372,L392,Entradas!$AD$2:$AD$3372,"agenda",Entradas!$E$2:$E$3372,"2")</f>
        <v>0</v>
      </c>
      <c r="I392" s="5">
        <f>COUNTIFS(Entradas!$A$2:$A$3372,L392,Entradas!$AD$2:$AD$3372,"agenda",Entradas!$E$2:$E$3372,"3")</f>
        <v>0</v>
      </c>
      <c r="J392" s="5">
        <f>COUNTIFS(Entradas!$A$2:$A$3372,L392,Entradas!$AD$2:$AD$3372,"agenda",Entradas!$E$2:$E$3372,"4")</f>
        <v>0</v>
      </c>
      <c r="L392">
        <v>675</v>
      </c>
      <c r="M392" t="s">
        <v>19700</v>
      </c>
      <c r="N392" t="s">
        <v>19701</v>
      </c>
      <c r="O392" t="s">
        <v>19702</v>
      </c>
      <c r="P392" s="6">
        <v>42486.914282407408</v>
      </c>
      <c r="Q392">
        <v>0</v>
      </c>
      <c r="R392" t="s">
        <v>19700</v>
      </c>
      <c r="S392" t="s">
        <v>19700</v>
      </c>
      <c r="W392" t="s">
        <v>8703</v>
      </c>
      <c r="X392" t="s">
        <v>8704</v>
      </c>
      <c r="Y392" t="s">
        <v>8705</v>
      </c>
      <c r="Z392">
        <v>0</v>
      </c>
      <c r="AA392" t="s">
        <v>8703</v>
      </c>
      <c r="AB392" t="s">
        <v>8706</v>
      </c>
      <c r="AC392">
        <v>0</v>
      </c>
      <c r="AF392" t="s">
        <v>19703</v>
      </c>
      <c r="AG392" t="s">
        <v>8707</v>
      </c>
      <c r="AH392" t="s">
        <v>19704</v>
      </c>
      <c r="AI392" t="s">
        <v>19705</v>
      </c>
      <c r="AU392" t="s">
        <v>675</v>
      </c>
      <c r="AV392" t="s">
        <v>8709</v>
      </c>
      <c r="AX392">
        <v>13</v>
      </c>
      <c r="AY392" t="s">
        <v>8710</v>
      </c>
      <c r="BB392" t="s">
        <v>17734</v>
      </c>
      <c r="BC392" t="s">
        <v>8712</v>
      </c>
      <c r="BD392" t="s">
        <v>9122</v>
      </c>
      <c r="BE392" t="s">
        <v>8714</v>
      </c>
      <c r="BF392" t="s">
        <v>8715</v>
      </c>
      <c r="BG392">
        <v>0</v>
      </c>
      <c r="BH392" t="s">
        <v>8716</v>
      </c>
      <c r="BI392">
        <v>1</v>
      </c>
      <c r="BJ392" t="s">
        <v>8717</v>
      </c>
      <c r="BK392">
        <v>0</v>
      </c>
      <c r="BL392" s="2" t="s">
        <v>19706</v>
      </c>
      <c r="BM392" t="s">
        <v>8719</v>
      </c>
      <c r="BV392">
        <v>9656</v>
      </c>
      <c r="BW392" t="s">
        <v>8721</v>
      </c>
      <c r="BX392" t="s">
        <v>8823</v>
      </c>
      <c r="BY392" t="s">
        <v>8723</v>
      </c>
      <c r="BZ392" t="s">
        <v>8724</v>
      </c>
      <c r="CB392" t="s">
        <v>8725</v>
      </c>
      <c r="CC392">
        <v>227075897</v>
      </c>
      <c r="CD392" t="s">
        <v>8726</v>
      </c>
      <c r="CE392" t="s">
        <v>19707</v>
      </c>
      <c r="CF392" t="s">
        <v>8727</v>
      </c>
      <c r="CG392" t="s">
        <v>8825</v>
      </c>
      <c r="CH392" t="s">
        <v>8729</v>
      </c>
      <c r="CJ392" t="s">
        <v>8731</v>
      </c>
      <c r="CK392" t="s">
        <v>342</v>
      </c>
      <c r="CL392" t="s">
        <v>8732</v>
      </c>
      <c r="CM392" t="s">
        <v>19708</v>
      </c>
      <c r="CN392" t="s">
        <v>8733</v>
      </c>
    </row>
    <row r="393" spans="1:92" ht="15.75" customHeight="1" x14ac:dyDescent="0.3">
      <c r="A393" s="5">
        <f>COUNTIFS(Entradas!$A$2:$A$3372,L393,Entradas!$AD$2:$AD$3372,"noticias")</f>
        <v>0</v>
      </c>
      <c r="B393" s="5">
        <f>COUNTIFS(Entradas!$A$2:$A$3372,L393,Entradas!$AD$2:$AD$3372,"materiales")</f>
        <v>0</v>
      </c>
      <c r="C393" s="5">
        <f>COUNTIFS(Entradas!$A$2:$A$3372,L393,Entradas!$AD$2:$AD$3372,"agenda")</f>
        <v>0</v>
      </c>
      <c r="D393" s="5">
        <f>COUNTIFS(Entradas!$A$2:$A$3372,L393,Entradas!$AD$2:$AD$3372,"agenda",Entradas!$P$2:$P$3372,"completado")</f>
        <v>0</v>
      </c>
      <c r="E393" s="5">
        <f>COUNTIFS(Entradas!$A$2:$A$3372,L393,Entradas!$AD$2:$AD$3372,"agenda",Entradas!$F$2:$F$3372,"interna")</f>
        <v>0</v>
      </c>
      <c r="F393" s="5">
        <f>COUNTIFS(Entradas!$A$2:$A$3372,L393,Entradas!$AD$2:$AD$3372,"agenda",Entradas!$F$2:$F$3372,"abierta a la comunidad")</f>
        <v>0</v>
      </c>
      <c r="G393" s="5">
        <f>COUNTIFS(Entradas!$A$2:$A$3372,L393,Entradas!$AD$2:$AD$3372,"agenda",Entradas!$E$2:$E$3372,"1")</f>
        <v>0</v>
      </c>
      <c r="H393" s="5">
        <f>COUNTIFS(Entradas!$A$2:$A$3372,L393,Entradas!$AD$2:$AD$3372,"agenda",Entradas!$E$2:$E$3372,"2")</f>
        <v>0</v>
      </c>
      <c r="I393" s="5">
        <f>COUNTIFS(Entradas!$A$2:$A$3372,L393,Entradas!$AD$2:$AD$3372,"agenda",Entradas!$E$2:$E$3372,"3")</f>
        <v>0</v>
      </c>
      <c r="J393" s="5">
        <f>COUNTIFS(Entradas!$A$2:$A$3372,L393,Entradas!$AD$2:$AD$3372,"agenda",Entradas!$E$2:$E$3372,"4")</f>
        <v>0</v>
      </c>
      <c r="L393">
        <v>701</v>
      </c>
      <c r="M393" t="s">
        <v>19748</v>
      </c>
      <c r="N393" t="s">
        <v>19749</v>
      </c>
      <c r="O393" t="s">
        <v>19750</v>
      </c>
      <c r="P393" s="6">
        <v>42487.914965277778</v>
      </c>
      <c r="Q393">
        <v>0</v>
      </c>
      <c r="R393" t="s">
        <v>19748</v>
      </c>
      <c r="S393" t="s">
        <v>19748</v>
      </c>
      <c r="W393" t="s">
        <v>8703</v>
      </c>
      <c r="X393" t="s">
        <v>8704</v>
      </c>
      <c r="Y393" t="s">
        <v>8705</v>
      </c>
      <c r="Z393">
        <v>0</v>
      </c>
      <c r="AA393" t="s">
        <v>8703</v>
      </c>
      <c r="AB393" t="s">
        <v>8706</v>
      </c>
      <c r="AC393">
        <v>0</v>
      </c>
      <c r="AF393" t="s">
        <v>14305</v>
      </c>
      <c r="AG393" t="s">
        <v>8707</v>
      </c>
      <c r="AH393" t="s">
        <v>12754</v>
      </c>
      <c r="AO393" t="s">
        <v>19751</v>
      </c>
      <c r="AU393" t="s">
        <v>458</v>
      </c>
      <c r="AV393" t="s">
        <v>8709</v>
      </c>
      <c r="AX393">
        <v>13</v>
      </c>
      <c r="AY393" t="s">
        <v>8710</v>
      </c>
      <c r="BB393" t="s">
        <v>17163</v>
      </c>
      <c r="BC393" t="s">
        <v>8712</v>
      </c>
      <c r="BD393" t="s">
        <v>8875</v>
      </c>
      <c r="BE393" t="s">
        <v>8714</v>
      </c>
      <c r="BF393" t="s">
        <v>8715</v>
      </c>
      <c r="BG393">
        <v>1</v>
      </c>
      <c r="BH393" t="s">
        <v>8716</v>
      </c>
      <c r="BI393">
        <v>1</v>
      </c>
      <c r="BJ393" t="s">
        <v>8717</v>
      </c>
      <c r="BK393">
        <v>1</v>
      </c>
      <c r="BL393" s="2" t="s">
        <v>19752</v>
      </c>
      <c r="BM393" t="s">
        <v>8719</v>
      </c>
      <c r="BW393" t="s">
        <v>8721</v>
      </c>
      <c r="BX393" t="s">
        <v>8823</v>
      </c>
      <c r="BY393" t="s">
        <v>8723</v>
      </c>
      <c r="BZ393" t="s">
        <v>8724</v>
      </c>
      <c r="CA393" t="s">
        <v>19753</v>
      </c>
      <c r="CB393" t="s">
        <v>8725</v>
      </c>
      <c r="CC393">
        <v>223437779</v>
      </c>
      <c r="CD393" t="s">
        <v>8726</v>
      </c>
      <c r="CE393" t="s">
        <v>14309</v>
      </c>
      <c r="CF393" t="s">
        <v>8727</v>
      </c>
      <c r="CG393" t="s">
        <v>8899</v>
      </c>
      <c r="CH393" t="s">
        <v>8729</v>
      </c>
      <c r="CI393" t="s">
        <v>13397</v>
      </c>
      <c r="CJ393" t="s">
        <v>8731</v>
      </c>
      <c r="CK393" t="s">
        <v>1905</v>
      </c>
      <c r="CL393" t="s">
        <v>8732</v>
      </c>
      <c r="CM393" t="s">
        <v>19754</v>
      </c>
      <c r="CN393" t="s">
        <v>8733</v>
      </c>
    </row>
    <row r="394" spans="1:92" ht="15.75" customHeight="1" x14ac:dyDescent="0.3">
      <c r="A394" s="5">
        <f>COUNTIFS(Entradas!$A$2:$A$3372,L394,Entradas!$AD$2:$AD$3372,"noticias")</f>
        <v>0</v>
      </c>
      <c r="B394" s="5">
        <f>COUNTIFS(Entradas!$A$2:$A$3372,L394,Entradas!$AD$2:$AD$3372,"materiales")</f>
        <v>1</v>
      </c>
      <c r="C394" s="5">
        <f>COUNTIFS(Entradas!$A$2:$A$3372,L394,Entradas!$AD$2:$AD$3372,"agenda")</f>
        <v>15</v>
      </c>
      <c r="D394" s="5">
        <f>COUNTIFS(Entradas!$A$2:$A$3372,L394,Entradas!$AD$2:$AD$3372,"agenda",Entradas!$P$2:$P$3372,"completado")</f>
        <v>15</v>
      </c>
      <c r="E394" s="5">
        <f>COUNTIFS(Entradas!$A$2:$A$3372,L394,Entradas!$AD$2:$AD$3372,"agenda",Entradas!$F$2:$F$3372,"interna")</f>
        <v>14</v>
      </c>
      <c r="F394" s="5">
        <f>COUNTIFS(Entradas!$A$2:$A$3372,L394,Entradas!$AD$2:$AD$3372,"agenda",Entradas!$F$2:$F$3372,"abierta a la comunidad")</f>
        <v>1</v>
      </c>
      <c r="G394" s="5">
        <f>COUNTIFS(Entradas!$A$2:$A$3372,L394,Entradas!$AD$2:$AD$3372,"agenda",Entradas!$E$2:$E$3372,"1")</f>
        <v>4</v>
      </c>
      <c r="H394" s="5">
        <f>COUNTIFS(Entradas!$A$2:$A$3372,L394,Entradas!$AD$2:$AD$3372,"agenda",Entradas!$E$2:$E$3372,"2")</f>
        <v>4</v>
      </c>
      <c r="I394" s="5">
        <f>COUNTIFS(Entradas!$A$2:$A$3372,L394,Entradas!$AD$2:$AD$3372,"agenda",Entradas!$E$2:$E$3372,"3")</f>
        <v>5</v>
      </c>
      <c r="J394" s="5">
        <f>COUNTIFS(Entradas!$A$2:$A$3372,L394,Entradas!$AD$2:$AD$3372,"agenda",Entradas!$E$2:$E$3372,"4")</f>
        <v>2</v>
      </c>
      <c r="L394">
        <v>55</v>
      </c>
      <c r="M394" t="s">
        <v>19911</v>
      </c>
      <c r="N394" t="s">
        <v>19912</v>
      </c>
      <c r="O394" t="s">
        <v>56</v>
      </c>
      <c r="P394" s="6">
        <v>42450.570393518516</v>
      </c>
      <c r="Q394">
        <v>0</v>
      </c>
      <c r="R394" t="s">
        <v>19911</v>
      </c>
      <c r="S394" t="s">
        <v>19911</v>
      </c>
      <c r="W394" t="s">
        <v>8703</v>
      </c>
      <c r="X394" t="s">
        <v>8704</v>
      </c>
      <c r="Y394" t="s">
        <v>8705</v>
      </c>
      <c r="Z394">
        <v>0</v>
      </c>
      <c r="AA394" t="s">
        <v>8703</v>
      </c>
      <c r="AB394" t="s">
        <v>8706</v>
      </c>
      <c r="AC394">
        <v>0</v>
      </c>
      <c r="AF394" t="s">
        <v>53</v>
      </c>
      <c r="AG394" t="s">
        <v>8707</v>
      </c>
      <c r="AH394" t="s">
        <v>54</v>
      </c>
      <c r="AI394" t="s">
        <v>19913</v>
      </c>
      <c r="AO394" t="s">
        <v>19914</v>
      </c>
      <c r="AU394" t="s">
        <v>55</v>
      </c>
      <c r="AV394" t="s">
        <v>8709</v>
      </c>
      <c r="AX394">
        <v>13</v>
      </c>
      <c r="AY394" t="s">
        <v>8710</v>
      </c>
      <c r="BB394" t="s">
        <v>11684</v>
      </c>
      <c r="BC394" t="s">
        <v>8712</v>
      </c>
      <c r="BD394" t="s">
        <v>8875</v>
      </c>
      <c r="BE394" t="s">
        <v>8714</v>
      </c>
      <c r="BF394" t="s">
        <v>8715</v>
      </c>
      <c r="BG394">
        <v>1</v>
      </c>
      <c r="BH394" t="s">
        <v>8716</v>
      </c>
      <c r="BI394">
        <v>0</v>
      </c>
      <c r="BJ394" t="s">
        <v>8717</v>
      </c>
      <c r="BK394">
        <v>1</v>
      </c>
      <c r="BL394" s="2" t="s">
        <v>19915</v>
      </c>
      <c r="BM394" t="s">
        <v>8719</v>
      </c>
      <c r="BV394" t="s">
        <v>19916</v>
      </c>
      <c r="BW394" t="s">
        <v>8721</v>
      </c>
      <c r="BX394" t="s">
        <v>8823</v>
      </c>
      <c r="BY394" t="s">
        <v>8723</v>
      </c>
      <c r="BZ394" t="s">
        <v>8724</v>
      </c>
      <c r="CA394" t="s">
        <v>19917</v>
      </c>
      <c r="CB394" t="s">
        <v>8725</v>
      </c>
      <c r="CC394">
        <v>228504187</v>
      </c>
      <c r="CD394" t="s">
        <v>8726</v>
      </c>
      <c r="CE394" t="s">
        <v>19918</v>
      </c>
      <c r="CF394" t="s">
        <v>8727</v>
      </c>
      <c r="CG394" t="s">
        <v>8899</v>
      </c>
      <c r="CH394" t="s">
        <v>8729</v>
      </c>
      <c r="CI394" t="s">
        <v>19919</v>
      </c>
      <c r="CJ394" t="s">
        <v>8731</v>
      </c>
      <c r="CK394" t="s">
        <v>8786</v>
      </c>
      <c r="CL394" t="s">
        <v>8732</v>
      </c>
      <c r="CN394" t="s">
        <v>8733</v>
      </c>
    </row>
    <row r="395" spans="1:92" ht="15.75" customHeight="1" x14ac:dyDescent="0.3">
      <c r="A395" s="5">
        <f>COUNTIFS(Entradas!$A$2:$A$3372,L395,Entradas!$AD$2:$AD$3372,"noticias")</f>
        <v>0</v>
      </c>
      <c r="B395" s="5">
        <f>COUNTIFS(Entradas!$A$2:$A$3372,L395,Entradas!$AD$2:$AD$3372,"materiales")</f>
        <v>0</v>
      </c>
      <c r="C395" s="5">
        <f>COUNTIFS(Entradas!$A$2:$A$3372,L395,Entradas!$AD$2:$AD$3372,"agenda")</f>
        <v>0</v>
      </c>
      <c r="D395" s="5">
        <f>COUNTIFS(Entradas!$A$2:$A$3372,L395,Entradas!$AD$2:$AD$3372,"agenda",Entradas!$P$2:$P$3372,"completado")</f>
        <v>0</v>
      </c>
      <c r="E395" s="5">
        <f>COUNTIFS(Entradas!$A$2:$A$3372,L395,Entradas!$AD$2:$AD$3372,"agenda",Entradas!$F$2:$F$3372,"interna")</f>
        <v>0</v>
      </c>
      <c r="F395" s="5">
        <f>COUNTIFS(Entradas!$A$2:$A$3372,L395,Entradas!$AD$2:$AD$3372,"agenda",Entradas!$F$2:$F$3372,"abierta a la comunidad")</f>
        <v>0</v>
      </c>
      <c r="G395" s="5">
        <f>COUNTIFS(Entradas!$A$2:$A$3372,L395,Entradas!$AD$2:$AD$3372,"agenda",Entradas!$E$2:$E$3372,"1")</f>
        <v>0</v>
      </c>
      <c r="H395" s="5">
        <f>COUNTIFS(Entradas!$A$2:$A$3372,L395,Entradas!$AD$2:$AD$3372,"agenda",Entradas!$E$2:$E$3372,"2")</f>
        <v>0</v>
      </c>
      <c r="I395" s="5">
        <f>COUNTIFS(Entradas!$A$2:$A$3372,L395,Entradas!$AD$2:$AD$3372,"agenda",Entradas!$E$2:$E$3372,"3")</f>
        <v>0</v>
      </c>
      <c r="J395" s="5">
        <f>COUNTIFS(Entradas!$A$2:$A$3372,L395,Entradas!$AD$2:$AD$3372,"agenda",Entradas!$E$2:$E$3372,"4")</f>
        <v>0</v>
      </c>
      <c r="L395">
        <v>400</v>
      </c>
      <c r="M395" t="s">
        <v>19920</v>
      </c>
      <c r="N395" t="s">
        <v>19921</v>
      </c>
      <c r="O395" t="s">
        <v>19922</v>
      </c>
      <c r="P395" s="6">
        <v>42472.584722222222</v>
      </c>
      <c r="Q395">
        <v>0</v>
      </c>
      <c r="R395" t="s">
        <v>19920</v>
      </c>
      <c r="S395" t="s">
        <v>19920</v>
      </c>
      <c r="W395" t="s">
        <v>8703</v>
      </c>
      <c r="X395" t="s">
        <v>8704</v>
      </c>
      <c r="Y395" t="s">
        <v>8705</v>
      </c>
      <c r="Z395">
        <v>0</v>
      </c>
      <c r="AA395" t="s">
        <v>8703</v>
      </c>
      <c r="AB395" t="s">
        <v>8706</v>
      </c>
      <c r="AC395">
        <v>0</v>
      </c>
      <c r="AF395" t="s">
        <v>19923</v>
      </c>
      <c r="AG395" t="s">
        <v>8707</v>
      </c>
      <c r="AH395" t="s">
        <v>19924</v>
      </c>
      <c r="AI395" t="s">
        <v>19925</v>
      </c>
      <c r="AU395" t="s">
        <v>3932</v>
      </c>
      <c r="AV395" t="s">
        <v>8709</v>
      </c>
      <c r="AX395">
        <v>13</v>
      </c>
      <c r="AY395" t="s">
        <v>8710</v>
      </c>
      <c r="BB395" t="s">
        <v>8874</v>
      </c>
      <c r="BC395" t="s">
        <v>8712</v>
      </c>
      <c r="BD395" t="s">
        <v>8875</v>
      </c>
      <c r="BE395" t="s">
        <v>8714</v>
      </c>
      <c r="BF395" t="s">
        <v>8715</v>
      </c>
      <c r="BG395">
        <v>0</v>
      </c>
      <c r="BH395" t="s">
        <v>8716</v>
      </c>
      <c r="BI395">
        <v>0</v>
      </c>
      <c r="BJ395" t="s">
        <v>8717</v>
      </c>
      <c r="BK395">
        <v>1</v>
      </c>
      <c r="BM395" t="s">
        <v>8719</v>
      </c>
      <c r="BW395" t="s">
        <v>8721</v>
      </c>
      <c r="BX395" t="s">
        <v>8823</v>
      </c>
      <c r="BY395" t="s">
        <v>8723</v>
      </c>
      <c r="BZ395" t="s">
        <v>8724</v>
      </c>
      <c r="CA395" t="s">
        <v>19926</v>
      </c>
      <c r="CB395" t="s">
        <v>8725</v>
      </c>
      <c r="CD395" t="s">
        <v>8726</v>
      </c>
      <c r="CF395" t="s">
        <v>8727</v>
      </c>
      <c r="CG395" t="s">
        <v>8825</v>
      </c>
      <c r="CH395" t="s">
        <v>8729</v>
      </c>
      <c r="CJ395" t="s">
        <v>8731</v>
      </c>
      <c r="CK395">
        <v>0</v>
      </c>
      <c r="CL395" t="s">
        <v>8732</v>
      </c>
      <c r="CN395" t="s">
        <v>8733</v>
      </c>
    </row>
    <row r="396" spans="1:92" ht="15.75" customHeight="1" x14ac:dyDescent="0.3">
      <c r="A396" s="5">
        <f>COUNTIFS(Entradas!$A$2:$A$3372,L396,Entradas!$AD$2:$AD$3372,"noticias")</f>
        <v>0</v>
      </c>
      <c r="B396" s="5">
        <f>COUNTIFS(Entradas!$A$2:$A$3372,L396,Entradas!$AD$2:$AD$3372,"materiales")</f>
        <v>0</v>
      </c>
      <c r="C396" s="5">
        <f>COUNTIFS(Entradas!$A$2:$A$3372,L396,Entradas!$AD$2:$AD$3372,"agenda")</f>
        <v>1</v>
      </c>
      <c r="D396" s="5">
        <f>COUNTIFS(Entradas!$A$2:$A$3372,L396,Entradas!$AD$2:$AD$3372,"agenda",Entradas!$P$2:$P$3372,"completado")</f>
        <v>0</v>
      </c>
      <c r="E396" s="5">
        <f>COUNTIFS(Entradas!$A$2:$A$3372,L396,Entradas!$AD$2:$AD$3372,"agenda",Entradas!$F$2:$F$3372,"interna")</f>
        <v>1</v>
      </c>
      <c r="F396" s="5">
        <f>COUNTIFS(Entradas!$A$2:$A$3372,L396,Entradas!$AD$2:$AD$3372,"agenda",Entradas!$F$2:$F$3372,"abierta a la comunidad")</f>
        <v>0</v>
      </c>
      <c r="G396" s="5">
        <f>COUNTIFS(Entradas!$A$2:$A$3372,L396,Entradas!$AD$2:$AD$3372,"agenda",Entradas!$E$2:$E$3372,"1")</f>
        <v>0</v>
      </c>
      <c r="H396" s="5">
        <f>COUNTIFS(Entradas!$A$2:$A$3372,L396,Entradas!$AD$2:$AD$3372,"agenda",Entradas!$E$2:$E$3372,"2")</f>
        <v>0</v>
      </c>
      <c r="I396" s="5">
        <f>COUNTIFS(Entradas!$A$2:$A$3372,L396,Entradas!$AD$2:$AD$3372,"agenda",Entradas!$E$2:$E$3372,"3")</f>
        <v>0</v>
      </c>
      <c r="J396" s="5">
        <f>COUNTIFS(Entradas!$A$2:$A$3372,L396,Entradas!$AD$2:$AD$3372,"agenda",Entradas!$E$2:$E$3372,"4")</f>
        <v>1</v>
      </c>
      <c r="L396">
        <v>222</v>
      </c>
      <c r="M396" t="s">
        <v>19950</v>
      </c>
      <c r="N396" t="s">
        <v>19951</v>
      </c>
      <c r="O396" t="s">
        <v>89</v>
      </c>
      <c r="P396" s="6">
        <v>42460.876076388886</v>
      </c>
      <c r="Q396">
        <v>0</v>
      </c>
      <c r="R396" t="s">
        <v>19950</v>
      </c>
      <c r="S396" t="s">
        <v>19950</v>
      </c>
      <c r="W396" t="s">
        <v>8703</v>
      </c>
      <c r="X396" t="s">
        <v>8704</v>
      </c>
      <c r="Y396" t="s">
        <v>8705</v>
      </c>
      <c r="Z396">
        <v>0</v>
      </c>
      <c r="AA396" t="s">
        <v>8703</v>
      </c>
      <c r="AB396" t="s">
        <v>8706</v>
      </c>
      <c r="AC396">
        <v>0</v>
      </c>
      <c r="AF396" t="s">
        <v>19952</v>
      </c>
      <c r="AG396" t="s">
        <v>8707</v>
      </c>
      <c r="AH396" t="s">
        <v>87</v>
      </c>
      <c r="AI396" t="s">
        <v>19953</v>
      </c>
      <c r="AO396" t="s">
        <v>19954</v>
      </c>
      <c r="AU396" t="s">
        <v>88</v>
      </c>
      <c r="AV396" t="s">
        <v>8709</v>
      </c>
      <c r="AX396">
        <v>13</v>
      </c>
      <c r="AY396" t="s">
        <v>8710</v>
      </c>
      <c r="BB396" t="s">
        <v>19955</v>
      </c>
      <c r="BC396" t="s">
        <v>8712</v>
      </c>
      <c r="BD396" t="s">
        <v>8780</v>
      </c>
      <c r="BE396" t="s">
        <v>8714</v>
      </c>
      <c r="BF396" t="s">
        <v>8715</v>
      </c>
      <c r="BG396">
        <v>1</v>
      </c>
      <c r="BH396" t="s">
        <v>8716</v>
      </c>
      <c r="BI396">
        <v>1</v>
      </c>
      <c r="BJ396" t="s">
        <v>8717</v>
      </c>
      <c r="BK396">
        <v>1</v>
      </c>
      <c r="BL396" t="s">
        <v>19956</v>
      </c>
      <c r="BM396" t="s">
        <v>8719</v>
      </c>
      <c r="BV396" t="s">
        <v>19957</v>
      </c>
      <c r="BW396" t="s">
        <v>8721</v>
      </c>
      <c r="BX396" t="s">
        <v>8823</v>
      </c>
      <c r="BY396" t="s">
        <v>8723</v>
      </c>
      <c r="BZ396" t="s">
        <v>8724</v>
      </c>
      <c r="CA396" t="s">
        <v>19958</v>
      </c>
      <c r="CB396" t="s">
        <v>8725</v>
      </c>
      <c r="CC396" t="s">
        <v>19959</v>
      </c>
      <c r="CD396" t="s">
        <v>8726</v>
      </c>
      <c r="CE396" t="s">
        <v>19960</v>
      </c>
      <c r="CF396" t="s">
        <v>8727</v>
      </c>
      <c r="CG396" t="s">
        <v>8825</v>
      </c>
      <c r="CH396" t="s">
        <v>8729</v>
      </c>
      <c r="CI396" t="s">
        <v>19961</v>
      </c>
      <c r="CJ396" t="s">
        <v>8731</v>
      </c>
      <c r="CK396" t="s">
        <v>9459</v>
      </c>
      <c r="CL396" t="s">
        <v>8732</v>
      </c>
      <c r="CM396" t="s">
        <v>19962</v>
      </c>
      <c r="CN396" t="s">
        <v>8733</v>
      </c>
    </row>
    <row r="397" spans="1:92" ht="15.75" customHeight="1" x14ac:dyDescent="0.3">
      <c r="A397" s="5">
        <f>COUNTIFS(Entradas!$A$2:$A$3372,L397,Entradas!$AD$2:$AD$3372,"noticias")</f>
        <v>0</v>
      </c>
      <c r="B397" s="5">
        <f>COUNTIFS(Entradas!$A$2:$A$3372,L397,Entradas!$AD$2:$AD$3372,"materiales")</f>
        <v>0</v>
      </c>
      <c r="C397" s="5">
        <f>COUNTIFS(Entradas!$A$2:$A$3372,L397,Entradas!$AD$2:$AD$3372,"agenda")</f>
        <v>0</v>
      </c>
      <c r="D397" s="5">
        <f>COUNTIFS(Entradas!$A$2:$A$3372,L397,Entradas!$AD$2:$AD$3372,"agenda",Entradas!$P$2:$P$3372,"completado")</f>
        <v>0</v>
      </c>
      <c r="E397" s="5">
        <f>COUNTIFS(Entradas!$A$2:$A$3372,L397,Entradas!$AD$2:$AD$3372,"agenda",Entradas!$F$2:$F$3372,"interna")</f>
        <v>0</v>
      </c>
      <c r="F397" s="5">
        <f>COUNTIFS(Entradas!$A$2:$A$3372,L397,Entradas!$AD$2:$AD$3372,"agenda",Entradas!$F$2:$F$3372,"abierta a la comunidad")</f>
        <v>0</v>
      </c>
      <c r="G397" s="5">
        <f>COUNTIFS(Entradas!$A$2:$A$3372,L397,Entradas!$AD$2:$AD$3372,"agenda",Entradas!$E$2:$E$3372,"1")</f>
        <v>0</v>
      </c>
      <c r="H397" s="5">
        <f>COUNTIFS(Entradas!$A$2:$A$3372,L397,Entradas!$AD$2:$AD$3372,"agenda",Entradas!$E$2:$E$3372,"2")</f>
        <v>0</v>
      </c>
      <c r="I397" s="5">
        <f>COUNTIFS(Entradas!$A$2:$A$3372,L397,Entradas!$AD$2:$AD$3372,"agenda",Entradas!$E$2:$E$3372,"3")</f>
        <v>0</v>
      </c>
      <c r="J397" s="5">
        <f>COUNTIFS(Entradas!$A$2:$A$3372,L397,Entradas!$AD$2:$AD$3372,"agenda",Entradas!$E$2:$E$3372,"4")</f>
        <v>0</v>
      </c>
      <c r="L397">
        <v>205</v>
      </c>
      <c r="M397" t="s">
        <v>19995</v>
      </c>
      <c r="N397" t="s">
        <v>19996</v>
      </c>
      <c r="O397" t="s">
        <v>19997</v>
      </c>
      <c r="P397" s="6">
        <v>42459.865034722221</v>
      </c>
      <c r="Q397">
        <v>0</v>
      </c>
      <c r="R397" t="s">
        <v>19995</v>
      </c>
      <c r="S397" t="s">
        <v>19995</v>
      </c>
      <c r="W397" t="s">
        <v>8703</v>
      </c>
      <c r="X397" t="s">
        <v>8704</v>
      </c>
      <c r="Y397" t="s">
        <v>8705</v>
      </c>
      <c r="Z397">
        <v>0</v>
      </c>
      <c r="AA397" t="s">
        <v>8703</v>
      </c>
      <c r="AB397" t="s">
        <v>8706</v>
      </c>
      <c r="AC397">
        <v>0</v>
      </c>
      <c r="AF397" t="s">
        <v>19036</v>
      </c>
      <c r="AG397" t="s">
        <v>8707</v>
      </c>
      <c r="AH397" t="s">
        <v>19037</v>
      </c>
      <c r="AO397" t="s">
        <v>19998</v>
      </c>
      <c r="AU397" t="s">
        <v>1018</v>
      </c>
      <c r="AV397" t="s">
        <v>8709</v>
      </c>
      <c r="AX397">
        <v>13</v>
      </c>
      <c r="AY397" t="s">
        <v>8710</v>
      </c>
      <c r="BB397" t="s">
        <v>19999</v>
      </c>
      <c r="BC397" t="s">
        <v>8712</v>
      </c>
      <c r="BD397" t="s">
        <v>8875</v>
      </c>
      <c r="BE397" t="s">
        <v>8714</v>
      </c>
      <c r="BF397" t="s">
        <v>8715</v>
      </c>
      <c r="BG397">
        <v>1</v>
      </c>
      <c r="BH397" t="s">
        <v>8716</v>
      </c>
      <c r="BI397">
        <v>0</v>
      </c>
      <c r="BJ397" t="s">
        <v>8717</v>
      </c>
      <c r="BK397">
        <v>0</v>
      </c>
      <c r="BL397" t="s">
        <v>20000</v>
      </c>
      <c r="BM397" t="s">
        <v>8719</v>
      </c>
      <c r="BV397" t="s">
        <v>19041</v>
      </c>
      <c r="BW397" t="s">
        <v>8721</v>
      </c>
      <c r="BX397" t="s">
        <v>8823</v>
      </c>
      <c r="BY397" t="s">
        <v>8723</v>
      </c>
      <c r="BZ397" t="s">
        <v>8724</v>
      </c>
      <c r="CA397" t="s">
        <v>19042</v>
      </c>
      <c r="CB397" t="s">
        <v>8725</v>
      </c>
      <c r="CC397">
        <v>2228101020</v>
      </c>
      <c r="CD397" t="s">
        <v>8726</v>
      </c>
      <c r="CE397" t="s">
        <v>19043</v>
      </c>
      <c r="CF397" t="s">
        <v>8727</v>
      </c>
      <c r="CG397" t="s">
        <v>8825</v>
      </c>
      <c r="CH397" t="s">
        <v>8729</v>
      </c>
      <c r="CI397" t="s">
        <v>19044</v>
      </c>
      <c r="CJ397" t="s">
        <v>8731</v>
      </c>
      <c r="CK397">
        <v>0</v>
      </c>
      <c r="CL397" t="s">
        <v>8732</v>
      </c>
      <c r="CN397" t="s">
        <v>8733</v>
      </c>
    </row>
    <row r="398" spans="1:92" ht="15.75" customHeight="1" x14ac:dyDescent="0.3">
      <c r="A398" s="5">
        <f>COUNTIFS(Entradas!$A$2:$A$3372,L398,Entradas!$AD$2:$AD$3372,"noticias")</f>
        <v>6</v>
      </c>
      <c r="B398" s="5">
        <f>COUNTIFS(Entradas!$A$2:$A$3372,L398,Entradas!$AD$2:$AD$3372,"materiales")</f>
        <v>0</v>
      </c>
      <c r="C398" s="5">
        <f>COUNTIFS(Entradas!$A$2:$A$3372,L398,Entradas!$AD$2:$AD$3372,"agenda")</f>
        <v>3</v>
      </c>
      <c r="D398" s="5">
        <f>COUNTIFS(Entradas!$A$2:$A$3372,L398,Entradas!$AD$2:$AD$3372,"agenda",Entradas!$P$2:$P$3372,"completado")</f>
        <v>3</v>
      </c>
      <c r="E398" s="5">
        <f>COUNTIFS(Entradas!$A$2:$A$3372,L398,Entradas!$AD$2:$AD$3372,"agenda",Entradas!$F$2:$F$3372,"interna")</f>
        <v>2</v>
      </c>
      <c r="F398" s="5">
        <f>COUNTIFS(Entradas!$A$2:$A$3372,L398,Entradas!$AD$2:$AD$3372,"agenda",Entradas!$F$2:$F$3372,"abierta a la comunidad")</f>
        <v>1</v>
      </c>
      <c r="G398" s="5">
        <f>COUNTIFS(Entradas!$A$2:$A$3372,L398,Entradas!$AD$2:$AD$3372,"agenda",Entradas!$E$2:$E$3372,"1")</f>
        <v>2</v>
      </c>
      <c r="H398" s="5">
        <f>COUNTIFS(Entradas!$A$2:$A$3372,L398,Entradas!$AD$2:$AD$3372,"agenda",Entradas!$E$2:$E$3372,"2")</f>
        <v>0</v>
      </c>
      <c r="I398" s="5">
        <f>COUNTIFS(Entradas!$A$2:$A$3372,L398,Entradas!$AD$2:$AD$3372,"agenda",Entradas!$E$2:$E$3372,"3")</f>
        <v>0</v>
      </c>
      <c r="J398" s="5">
        <f>COUNTIFS(Entradas!$A$2:$A$3372,L398,Entradas!$AD$2:$AD$3372,"agenda",Entradas!$E$2:$E$3372,"4")</f>
        <v>1</v>
      </c>
      <c r="L398">
        <v>351</v>
      </c>
      <c r="M398" t="s">
        <v>20001</v>
      </c>
      <c r="N398" t="s">
        <v>20002</v>
      </c>
      <c r="O398" t="s">
        <v>20003</v>
      </c>
      <c r="P398" s="6">
        <v>42470.864965277775</v>
      </c>
      <c r="Q398">
        <v>0</v>
      </c>
      <c r="R398" t="s">
        <v>20001</v>
      </c>
      <c r="S398" t="s">
        <v>20001</v>
      </c>
      <c r="W398" t="s">
        <v>8703</v>
      </c>
      <c r="X398" t="s">
        <v>8704</v>
      </c>
      <c r="Y398" t="s">
        <v>8705</v>
      </c>
      <c r="Z398">
        <v>0</v>
      </c>
      <c r="AA398" t="s">
        <v>8703</v>
      </c>
      <c r="AB398" t="s">
        <v>8706</v>
      </c>
      <c r="AC398">
        <v>0</v>
      </c>
      <c r="AF398" t="s">
        <v>20004</v>
      </c>
      <c r="AG398" t="s">
        <v>8707</v>
      </c>
      <c r="AH398" t="s">
        <v>20005</v>
      </c>
      <c r="AO398" t="s">
        <v>20006</v>
      </c>
      <c r="AU398" t="s">
        <v>132</v>
      </c>
      <c r="AV398" t="s">
        <v>8709</v>
      </c>
      <c r="AX398">
        <v>13</v>
      </c>
      <c r="AY398" t="s">
        <v>8710</v>
      </c>
      <c r="BB398" t="s">
        <v>20007</v>
      </c>
      <c r="BC398" t="s">
        <v>8712</v>
      </c>
      <c r="BD398" t="s">
        <v>8875</v>
      </c>
      <c r="BE398" t="s">
        <v>8714</v>
      </c>
      <c r="BF398" t="s">
        <v>8715</v>
      </c>
      <c r="BG398">
        <v>1</v>
      </c>
      <c r="BH398" t="s">
        <v>8716</v>
      </c>
      <c r="BI398">
        <v>0</v>
      </c>
      <c r="BJ398" t="s">
        <v>8717</v>
      </c>
      <c r="BK398">
        <v>1</v>
      </c>
      <c r="BL398" t="s">
        <v>20008</v>
      </c>
      <c r="BM398" t="s">
        <v>8719</v>
      </c>
      <c r="BV398" t="s">
        <v>20009</v>
      </c>
      <c r="BW398" t="s">
        <v>8721</v>
      </c>
      <c r="BX398" t="s">
        <v>8823</v>
      </c>
      <c r="BY398" t="s">
        <v>8723</v>
      </c>
      <c r="BZ398" t="s">
        <v>8724</v>
      </c>
      <c r="CA398" t="s">
        <v>20010</v>
      </c>
      <c r="CB398" t="s">
        <v>8725</v>
      </c>
      <c r="CC398">
        <v>73030834</v>
      </c>
      <c r="CD398" t="s">
        <v>8726</v>
      </c>
      <c r="CE398" t="s">
        <v>20011</v>
      </c>
      <c r="CF398" t="s">
        <v>8727</v>
      </c>
      <c r="CG398" t="s">
        <v>8825</v>
      </c>
      <c r="CH398" t="s">
        <v>8729</v>
      </c>
      <c r="CI398" t="s">
        <v>9385</v>
      </c>
      <c r="CJ398" t="s">
        <v>8731</v>
      </c>
      <c r="CK398">
        <v>0</v>
      </c>
      <c r="CL398" t="s">
        <v>8732</v>
      </c>
      <c r="CN398" t="s">
        <v>8733</v>
      </c>
    </row>
    <row r="399" spans="1:92" ht="15.75" customHeight="1" x14ac:dyDescent="0.3">
      <c r="A399" s="5">
        <f>COUNTIFS(Entradas!$A$2:$A$3372,L399,Entradas!$AD$2:$AD$3372,"noticias")</f>
        <v>0</v>
      </c>
      <c r="B399" s="5">
        <f>COUNTIFS(Entradas!$A$2:$A$3372,L399,Entradas!$AD$2:$AD$3372,"materiales")</f>
        <v>0</v>
      </c>
      <c r="C399" s="5">
        <f>COUNTIFS(Entradas!$A$2:$A$3372,L399,Entradas!$AD$2:$AD$3372,"agenda")</f>
        <v>0</v>
      </c>
      <c r="D399" s="5">
        <f>COUNTIFS(Entradas!$A$2:$A$3372,L399,Entradas!$AD$2:$AD$3372,"agenda",Entradas!$P$2:$P$3372,"completado")</f>
        <v>0</v>
      </c>
      <c r="E399" s="5">
        <f>COUNTIFS(Entradas!$A$2:$A$3372,L399,Entradas!$AD$2:$AD$3372,"agenda",Entradas!$F$2:$F$3372,"interna")</f>
        <v>0</v>
      </c>
      <c r="F399" s="5">
        <f>COUNTIFS(Entradas!$A$2:$A$3372,L399,Entradas!$AD$2:$AD$3372,"agenda",Entradas!$F$2:$F$3372,"abierta a la comunidad")</f>
        <v>0</v>
      </c>
      <c r="G399" s="5">
        <f>COUNTIFS(Entradas!$A$2:$A$3372,L399,Entradas!$AD$2:$AD$3372,"agenda",Entradas!$E$2:$E$3372,"1")</f>
        <v>0</v>
      </c>
      <c r="H399" s="5">
        <f>COUNTIFS(Entradas!$A$2:$A$3372,L399,Entradas!$AD$2:$AD$3372,"agenda",Entradas!$E$2:$E$3372,"2")</f>
        <v>0</v>
      </c>
      <c r="I399" s="5">
        <f>COUNTIFS(Entradas!$A$2:$A$3372,L399,Entradas!$AD$2:$AD$3372,"agenda",Entradas!$E$2:$E$3372,"3")</f>
        <v>0</v>
      </c>
      <c r="J399" s="5">
        <f>COUNTIFS(Entradas!$A$2:$A$3372,L399,Entradas!$AD$2:$AD$3372,"agenda",Entradas!$E$2:$E$3372,"4")</f>
        <v>0</v>
      </c>
      <c r="L399">
        <v>541</v>
      </c>
      <c r="M399" t="s">
        <v>20018</v>
      </c>
      <c r="N399" t="s">
        <v>20019</v>
      </c>
      <c r="O399" t="s">
        <v>20020</v>
      </c>
      <c r="P399" s="6">
        <v>42479.605578703704</v>
      </c>
      <c r="Q399">
        <v>0</v>
      </c>
      <c r="R399" t="s">
        <v>20018</v>
      </c>
      <c r="S399" t="s">
        <v>20018</v>
      </c>
      <c r="W399" t="s">
        <v>8703</v>
      </c>
      <c r="X399" t="s">
        <v>8704</v>
      </c>
      <c r="Y399" t="s">
        <v>8705</v>
      </c>
      <c r="Z399">
        <v>0</v>
      </c>
      <c r="AA399" t="s">
        <v>8703</v>
      </c>
      <c r="AB399" t="s">
        <v>8706</v>
      </c>
      <c r="AC399">
        <v>0</v>
      </c>
      <c r="AF399" t="s">
        <v>20021</v>
      </c>
      <c r="AG399" t="s">
        <v>8707</v>
      </c>
      <c r="AH399" t="s">
        <v>20022</v>
      </c>
      <c r="AU399" t="s">
        <v>1018</v>
      </c>
      <c r="AV399" t="s">
        <v>8709</v>
      </c>
      <c r="AX399">
        <v>13</v>
      </c>
      <c r="AY399" t="s">
        <v>8710</v>
      </c>
      <c r="BB399" t="s">
        <v>8874</v>
      </c>
      <c r="BC399" t="s">
        <v>8712</v>
      </c>
      <c r="BD399" t="s">
        <v>8875</v>
      </c>
      <c r="BE399" t="s">
        <v>8714</v>
      </c>
      <c r="BF399" t="s">
        <v>8715</v>
      </c>
      <c r="BG399">
        <v>0</v>
      </c>
      <c r="BH399" t="s">
        <v>8716</v>
      </c>
      <c r="BI399">
        <v>0</v>
      </c>
      <c r="BJ399" t="s">
        <v>8717</v>
      </c>
      <c r="BK399">
        <v>1</v>
      </c>
      <c r="BL399" t="s">
        <v>20023</v>
      </c>
      <c r="BM399" t="s">
        <v>8719</v>
      </c>
      <c r="BV399">
        <v>253424</v>
      </c>
      <c r="BW399" t="s">
        <v>8721</v>
      </c>
      <c r="BX399" t="s">
        <v>8823</v>
      </c>
      <c r="BY399" t="s">
        <v>8723</v>
      </c>
      <c r="BZ399" t="s">
        <v>8724</v>
      </c>
      <c r="CA399" t="s">
        <v>12650</v>
      </c>
      <c r="CB399" t="s">
        <v>8725</v>
      </c>
      <c r="CC399">
        <v>22853612</v>
      </c>
      <c r="CD399" t="s">
        <v>8726</v>
      </c>
      <c r="CE399" t="s">
        <v>20024</v>
      </c>
      <c r="CF399" t="s">
        <v>8727</v>
      </c>
      <c r="CG399" t="s">
        <v>9136</v>
      </c>
      <c r="CH399" t="s">
        <v>8729</v>
      </c>
      <c r="CI399" t="s">
        <v>20025</v>
      </c>
      <c r="CJ399" t="s">
        <v>8731</v>
      </c>
      <c r="CK399" t="s">
        <v>342</v>
      </c>
      <c r="CL399" t="s">
        <v>8732</v>
      </c>
      <c r="CM399" t="s">
        <v>20026</v>
      </c>
      <c r="CN399" t="s">
        <v>8733</v>
      </c>
    </row>
    <row r="400" spans="1:92" ht="15.75" customHeight="1" x14ac:dyDescent="0.3">
      <c r="A400" s="5">
        <f>COUNTIFS(Entradas!$A$2:$A$3372,L400,Entradas!$AD$2:$AD$3372,"noticias")</f>
        <v>0</v>
      </c>
      <c r="B400" s="5">
        <f>COUNTIFS(Entradas!$A$2:$A$3372,L400,Entradas!$AD$2:$AD$3372,"materiales")</f>
        <v>0</v>
      </c>
      <c r="C400" s="5">
        <f>COUNTIFS(Entradas!$A$2:$A$3372,L400,Entradas!$AD$2:$AD$3372,"agenda")</f>
        <v>0</v>
      </c>
      <c r="D400" s="5">
        <f>COUNTIFS(Entradas!$A$2:$A$3372,L400,Entradas!$AD$2:$AD$3372,"agenda",Entradas!$P$2:$P$3372,"completado")</f>
        <v>0</v>
      </c>
      <c r="E400" s="5">
        <f>COUNTIFS(Entradas!$A$2:$A$3372,L400,Entradas!$AD$2:$AD$3372,"agenda",Entradas!$F$2:$F$3372,"interna")</f>
        <v>0</v>
      </c>
      <c r="F400" s="5">
        <f>COUNTIFS(Entradas!$A$2:$A$3372,L400,Entradas!$AD$2:$AD$3372,"agenda",Entradas!$F$2:$F$3372,"abierta a la comunidad")</f>
        <v>0</v>
      </c>
      <c r="G400" s="5">
        <f>COUNTIFS(Entradas!$A$2:$A$3372,L400,Entradas!$AD$2:$AD$3372,"agenda",Entradas!$E$2:$E$3372,"1")</f>
        <v>0</v>
      </c>
      <c r="H400" s="5">
        <f>COUNTIFS(Entradas!$A$2:$A$3372,L400,Entradas!$AD$2:$AD$3372,"agenda",Entradas!$E$2:$E$3372,"2")</f>
        <v>0</v>
      </c>
      <c r="I400" s="5">
        <f>COUNTIFS(Entradas!$A$2:$A$3372,L400,Entradas!$AD$2:$AD$3372,"agenda",Entradas!$E$2:$E$3372,"3")</f>
        <v>0</v>
      </c>
      <c r="J400" s="5">
        <f>COUNTIFS(Entradas!$A$2:$A$3372,L400,Entradas!$AD$2:$AD$3372,"agenda",Entradas!$E$2:$E$3372,"4")</f>
        <v>0</v>
      </c>
      <c r="L400">
        <v>888</v>
      </c>
      <c r="M400" t="s">
        <v>20049</v>
      </c>
      <c r="N400" t="s">
        <v>20050</v>
      </c>
      <c r="O400" t="s">
        <v>20051</v>
      </c>
      <c r="P400" s="6">
        <v>42499.47928240741</v>
      </c>
      <c r="Q400">
        <v>0</v>
      </c>
      <c r="R400" t="s">
        <v>20049</v>
      </c>
      <c r="S400" t="s">
        <v>20049</v>
      </c>
      <c r="W400" t="s">
        <v>8703</v>
      </c>
      <c r="X400" t="s">
        <v>8704</v>
      </c>
      <c r="Y400" t="s">
        <v>8705</v>
      </c>
      <c r="Z400">
        <v>0</v>
      </c>
      <c r="AA400" t="s">
        <v>8703</v>
      </c>
      <c r="AB400" t="s">
        <v>8706</v>
      </c>
      <c r="AC400">
        <v>0</v>
      </c>
      <c r="AF400" t="s">
        <v>20052</v>
      </c>
      <c r="AG400" t="s">
        <v>8707</v>
      </c>
      <c r="AH400" t="s">
        <v>20053</v>
      </c>
      <c r="AI400" t="s">
        <v>20054</v>
      </c>
      <c r="AU400" t="s">
        <v>4994</v>
      </c>
      <c r="AV400" t="s">
        <v>8709</v>
      </c>
      <c r="AX400">
        <v>13</v>
      </c>
      <c r="AY400" t="s">
        <v>8710</v>
      </c>
      <c r="BB400" t="s">
        <v>10660</v>
      </c>
      <c r="BC400" t="s">
        <v>8712</v>
      </c>
      <c r="BD400" t="s">
        <v>9122</v>
      </c>
      <c r="BE400" t="s">
        <v>8714</v>
      </c>
      <c r="BF400" t="s">
        <v>8715</v>
      </c>
      <c r="BG400">
        <v>0</v>
      </c>
      <c r="BH400" t="s">
        <v>8716</v>
      </c>
      <c r="BI400">
        <v>0</v>
      </c>
      <c r="BJ400" t="s">
        <v>8717</v>
      </c>
      <c r="BK400">
        <v>1</v>
      </c>
      <c r="BM400" t="s">
        <v>8719</v>
      </c>
      <c r="BV400" t="s">
        <v>20055</v>
      </c>
      <c r="BW400" t="s">
        <v>8721</v>
      </c>
      <c r="BX400" t="s">
        <v>8823</v>
      </c>
      <c r="BY400" t="s">
        <v>8723</v>
      </c>
      <c r="BZ400" t="s">
        <v>8724</v>
      </c>
      <c r="CA400" t="s">
        <v>20056</v>
      </c>
      <c r="CB400" t="s">
        <v>8725</v>
      </c>
      <c r="CC400">
        <v>228120593</v>
      </c>
      <c r="CD400" t="s">
        <v>8726</v>
      </c>
      <c r="CE400" t="s">
        <v>20057</v>
      </c>
      <c r="CF400" t="s">
        <v>8727</v>
      </c>
      <c r="CG400" t="s">
        <v>8825</v>
      </c>
      <c r="CH400" t="s">
        <v>8729</v>
      </c>
      <c r="CI400" t="s">
        <v>20058</v>
      </c>
      <c r="CJ400" t="s">
        <v>8731</v>
      </c>
      <c r="CK400">
        <v>0</v>
      </c>
      <c r="CL400" t="s">
        <v>8732</v>
      </c>
      <c r="CN400" t="s">
        <v>8733</v>
      </c>
    </row>
    <row r="401" spans="1:92" ht="15.75" customHeight="1" x14ac:dyDescent="0.3">
      <c r="A401" s="5">
        <f>COUNTIFS(Entradas!$A$2:$A$3372,L401,Entradas!$AD$2:$AD$3372,"noticias")</f>
        <v>0</v>
      </c>
      <c r="B401" s="5">
        <f>COUNTIFS(Entradas!$A$2:$A$3372,L401,Entradas!$AD$2:$AD$3372,"materiales")</f>
        <v>0</v>
      </c>
      <c r="C401" s="5">
        <f>COUNTIFS(Entradas!$A$2:$A$3372,L401,Entradas!$AD$2:$AD$3372,"agenda")</f>
        <v>0</v>
      </c>
      <c r="D401" s="5">
        <f>COUNTIFS(Entradas!$A$2:$A$3372,L401,Entradas!$AD$2:$AD$3372,"agenda",Entradas!$P$2:$P$3372,"completado")</f>
        <v>0</v>
      </c>
      <c r="E401" s="5">
        <f>COUNTIFS(Entradas!$A$2:$A$3372,L401,Entradas!$AD$2:$AD$3372,"agenda",Entradas!$F$2:$F$3372,"interna")</f>
        <v>0</v>
      </c>
      <c r="F401" s="5">
        <f>COUNTIFS(Entradas!$A$2:$A$3372,L401,Entradas!$AD$2:$AD$3372,"agenda",Entradas!$F$2:$F$3372,"abierta a la comunidad")</f>
        <v>0</v>
      </c>
      <c r="G401" s="5">
        <f>COUNTIFS(Entradas!$A$2:$A$3372,L401,Entradas!$AD$2:$AD$3372,"agenda",Entradas!$E$2:$E$3372,"1")</f>
        <v>0</v>
      </c>
      <c r="H401" s="5">
        <f>COUNTIFS(Entradas!$A$2:$A$3372,L401,Entradas!$AD$2:$AD$3372,"agenda",Entradas!$E$2:$E$3372,"2")</f>
        <v>0</v>
      </c>
      <c r="I401" s="5">
        <f>COUNTIFS(Entradas!$A$2:$A$3372,L401,Entradas!$AD$2:$AD$3372,"agenda",Entradas!$E$2:$E$3372,"3")</f>
        <v>0</v>
      </c>
      <c r="J401" s="5">
        <f>COUNTIFS(Entradas!$A$2:$A$3372,L401,Entradas!$AD$2:$AD$3372,"agenda",Entradas!$E$2:$E$3372,"4")</f>
        <v>0</v>
      </c>
      <c r="L401">
        <v>1038</v>
      </c>
      <c r="M401" t="s">
        <v>20081</v>
      </c>
      <c r="N401" t="s">
        <v>20082</v>
      </c>
      <c r="O401" t="s">
        <v>20083</v>
      </c>
      <c r="P401" s="6">
        <v>42505.879861111112</v>
      </c>
      <c r="Q401">
        <v>0</v>
      </c>
      <c r="R401" t="s">
        <v>20081</v>
      </c>
      <c r="S401" t="s">
        <v>20081</v>
      </c>
      <c r="W401" t="s">
        <v>8703</v>
      </c>
      <c r="X401" t="s">
        <v>8704</v>
      </c>
      <c r="Y401" t="s">
        <v>8705</v>
      </c>
      <c r="Z401">
        <v>0</v>
      </c>
      <c r="AA401" t="s">
        <v>8703</v>
      </c>
      <c r="AB401" t="s">
        <v>8706</v>
      </c>
      <c r="AC401">
        <v>0</v>
      </c>
      <c r="AF401" t="s">
        <v>20084</v>
      </c>
      <c r="AG401" t="s">
        <v>8707</v>
      </c>
      <c r="AH401" t="s">
        <v>20085</v>
      </c>
      <c r="AO401" t="s">
        <v>20086</v>
      </c>
      <c r="AU401" t="s">
        <v>20087</v>
      </c>
      <c r="AV401" t="s">
        <v>8709</v>
      </c>
      <c r="AX401">
        <v>13</v>
      </c>
      <c r="AY401" t="s">
        <v>8710</v>
      </c>
      <c r="BB401">
        <v>0</v>
      </c>
      <c r="BC401" t="s">
        <v>8712</v>
      </c>
      <c r="BD401">
        <v>0</v>
      </c>
      <c r="BE401" t="s">
        <v>8714</v>
      </c>
      <c r="BF401" t="s">
        <v>8715</v>
      </c>
      <c r="BG401">
        <v>0</v>
      </c>
      <c r="BH401" t="s">
        <v>8716</v>
      </c>
      <c r="BI401">
        <v>0</v>
      </c>
      <c r="BJ401" t="s">
        <v>8717</v>
      </c>
      <c r="BK401">
        <v>1</v>
      </c>
      <c r="BM401" t="s">
        <v>8719</v>
      </c>
      <c r="BV401" t="s">
        <v>20088</v>
      </c>
      <c r="BW401" t="s">
        <v>8721</v>
      </c>
      <c r="BX401" t="s">
        <v>8823</v>
      </c>
      <c r="BY401" t="s">
        <v>8723</v>
      </c>
      <c r="BZ401" t="s">
        <v>8724</v>
      </c>
      <c r="CB401" t="s">
        <v>8725</v>
      </c>
      <c r="CD401" t="s">
        <v>8726</v>
      </c>
      <c r="CF401" t="s">
        <v>8727</v>
      </c>
      <c r="CG401">
        <v>0</v>
      </c>
      <c r="CH401" t="s">
        <v>8729</v>
      </c>
      <c r="CJ401" t="s">
        <v>8731</v>
      </c>
      <c r="CK401">
        <v>0</v>
      </c>
      <c r="CL401" t="s">
        <v>8732</v>
      </c>
      <c r="CN401" t="s">
        <v>8733</v>
      </c>
    </row>
    <row r="402" spans="1:92" ht="15.75" customHeight="1" x14ac:dyDescent="0.3">
      <c r="A402" s="5">
        <f>COUNTIFS(Entradas!$A$2:$A$3372,L402,Entradas!$AD$2:$AD$3372,"noticias")</f>
        <v>1</v>
      </c>
      <c r="B402" s="5">
        <f>COUNTIFS(Entradas!$A$2:$A$3372,L402,Entradas!$AD$2:$AD$3372,"materiales")</f>
        <v>0</v>
      </c>
      <c r="C402" s="5">
        <f>COUNTIFS(Entradas!$A$2:$A$3372,L402,Entradas!$AD$2:$AD$3372,"agenda")</f>
        <v>5</v>
      </c>
      <c r="D402" s="5">
        <f>COUNTIFS(Entradas!$A$2:$A$3372,L402,Entradas!$AD$2:$AD$3372,"agenda",Entradas!$P$2:$P$3372,"completado")</f>
        <v>5</v>
      </c>
      <c r="E402" s="5">
        <f>COUNTIFS(Entradas!$A$2:$A$3372,L402,Entradas!$AD$2:$AD$3372,"agenda",Entradas!$F$2:$F$3372,"interna")</f>
        <v>3</v>
      </c>
      <c r="F402" s="5">
        <f>COUNTIFS(Entradas!$A$2:$A$3372,L402,Entradas!$AD$2:$AD$3372,"agenda",Entradas!$F$2:$F$3372,"abierta a la comunidad")</f>
        <v>2</v>
      </c>
      <c r="G402" s="5">
        <f>COUNTIFS(Entradas!$A$2:$A$3372,L402,Entradas!$AD$2:$AD$3372,"agenda",Entradas!$E$2:$E$3372,"1")</f>
        <v>2</v>
      </c>
      <c r="H402" s="5">
        <f>COUNTIFS(Entradas!$A$2:$A$3372,L402,Entradas!$AD$2:$AD$3372,"agenda",Entradas!$E$2:$E$3372,"2")</f>
        <v>1</v>
      </c>
      <c r="I402" s="5">
        <f>COUNTIFS(Entradas!$A$2:$A$3372,L402,Entradas!$AD$2:$AD$3372,"agenda",Entradas!$E$2:$E$3372,"3")</f>
        <v>1</v>
      </c>
      <c r="J402" s="5">
        <f>COUNTIFS(Entradas!$A$2:$A$3372,L402,Entradas!$AD$2:$AD$3372,"agenda",Entradas!$E$2:$E$3372,"4")</f>
        <v>1</v>
      </c>
      <c r="L402">
        <v>100</v>
      </c>
      <c r="M402" t="s">
        <v>20191</v>
      </c>
      <c r="N402" t="s">
        <v>20192</v>
      </c>
      <c r="O402" t="s">
        <v>20193</v>
      </c>
      <c r="P402" s="6">
        <v>42451.635972222219</v>
      </c>
      <c r="Q402">
        <v>0</v>
      </c>
      <c r="R402" t="s">
        <v>20191</v>
      </c>
      <c r="S402" t="s">
        <v>20191</v>
      </c>
      <c r="W402" t="s">
        <v>8703</v>
      </c>
      <c r="X402" t="s">
        <v>8704</v>
      </c>
      <c r="Y402" t="s">
        <v>8705</v>
      </c>
      <c r="Z402">
        <v>0</v>
      </c>
      <c r="AA402" t="s">
        <v>8703</v>
      </c>
      <c r="AB402" t="s">
        <v>8706</v>
      </c>
      <c r="AC402">
        <v>0</v>
      </c>
      <c r="AF402" t="s">
        <v>673</v>
      </c>
      <c r="AG402" t="s">
        <v>8707</v>
      </c>
      <c r="AH402" t="s">
        <v>20194</v>
      </c>
      <c r="AI402" t="s">
        <v>20195</v>
      </c>
      <c r="AO402" t="s">
        <v>20196</v>
      </c>
      <c r="AU402" t="s">
        <v>675</v>
      </c>
      <c r="AV402" t="s">
        <v>8709</v>
      </c>
      <c r="AX402">
        <v>13</v>
      </c>
      <c r="AY402" t="s">
        <v>8710</v>
      </c>
      <c r="BB402" t="s">
        <v>10754</v>
      </c>
      <c r="BC402" t="s">
        <v>8712</v>
      </c>
      <c r="BD402" t="s">
        <v>8875</v>
      </c>
      <c r="BE402" t="s">
        <v>8714</v>
      </c>
      <c r="BF402" t="s">
        <v>8715</v>
      </c>
      <c r="BG402">
        <v>1</v>
      </c>
      <c r="BH402" t="s">
        <v>8716</v>
      </c>
      <c r="BI402">
        <v>0</v>
      </c>
      <c r="BJ402" t="s">
        <v>8717</v>
      </c>
      <c r="BK402">
        <v>1</v>
      </c>
      <c r="BL402" s="2" t="s">
        <v>20197</v>
      </c>
      <c r="BM402" t="s">
        <v>8719</v>
      </c>
      <c r="BV402" t="s">
        <v>20198</v>
      </c>
      <c r="BW402" t="s">
        <v>8721</v>
      </c>
      <c r="BX402" t="s">
        <v>8823</v>
      </c>
      <c r="BY402" t="s">
        <v>8723</v>
      </c>
      <c r="BZ402" t="s">
        <v>8724</v>
      </c>
      <c r="CA402" t="s">
        <v>20199</v>
      </c>
      <c r="CB402" t="s">
        <v>8725</v>
      </c>
      <c r="CC402">
        <v>232006125</v>
      </c>
      <c r="CD402" t="s">
        <v>8726</v>
      </c>
      <c r="CE402" t="s">
        <v>20200</v>
      </c>
      <c r="CF402" t="s">
        <v>8727</v>
      </c>
      <c r="CG402" t="s">
        <v>8899</v>
      </c>
      <c r="CH402" t="s">
        <v>8729</v>
      </c>
      <c r="CI402" t="s">
        <v>20201</v>
      </c>
      <c r="CJ402" t="s">
        <v>8731</v>
      </c>
      <c r="CK402">
        <v>0</v>
      </c>
      <c r="CL402" t="s">
        <v>8732</v>
      </c>
      <c r="CN402" t="s">
        <v>8733</v>
      </c>
    </row>
    <row r="403" spans="1:92" ht="15.75" customHeight="1" x14ac:dyDescent="0.3">
      <c r="A403" s="5">
        <f>COUNTIFS(Entradas!$A$2:$A$3372,L403,Entradas!$AD$2:$AD$3372,"noticias")</f>
        <v>0</v>
      </c>
      <c r="B403" s="5">
        <f>COUNTIFS(Entradas!$A$2:$A$3372,L403,Entradas!$AD$2:$AD$3372,"materiales")</f>
        <v>0</v>
      </c>
      <c r="C403" s="5">
        <f>COUNTIFS(Entradas!$A$2:$A$3372,L403,Entradas!$AD$2:$AD$3372,"agenda")</f>
        <v>0</v>
      </c>
      <c r="D403" s="5">
        <f>COUNTIFS(Entradas!$A$2:$A$3372,L403,Entradas!$AD$2:$AD$3372,"agenda",Entradas!$P$2:$P$3372,"completado")</f>
        <v>0</v>
      </c>
      <c r="E403" s="5">
        <f>COUNTIFS(Entradas!$A$2:$A$3372,L403,Entradas!$AD$2:$AD$3372,"agenda",Entradas!$F$2:$F$3372,"interna")</f>
        <v>0</v>
      </c>
      <c r="F403" s="5">
        <f>COUNTIFS(Entradas!$A$2:$A$3372,L403,Entradas!$AD$2:$AD$3372,"agenda",Entradas!$F$2:$F$3372,"abierta a la comunidad")</f>
        <v>0</v>
      </c>
      <c r="G403" s="5">
        <f>COUNTIFS(Entradas!$A$2:$A$3372,L403,Entradas!$AD$2:$AD$3372,"agenda",Entradas!$E$2:$E$3372,"1")</f>
        <v>0</v>
      </c>
      <c r="H403" s="5">
        <f>COUNTIFS(Entradas!$A$2:$A$3372,L403,Entradas!$AD$2:$AD$3372,"agenda",Entradas!$E$2:$E$3372,"2")</f>
        <v>0</v>
      </c>
      <c r="I403" s="5">
        <f>COUNTIFS(Entradas!$A$2:$A$3372,L403,Entradas!$AD$2:$AD$3372,"agenda",Entradas!$E$2:$E$3372,"3")</f>
        <v>0</v>
      </c>
      <c r="J403" s="5">
        <f>COUNTIFS(Entradas!$A$2:$A$3372,L403,Entradas!$AD$2:$AD$3372,"agenda",Entradas!$E$2:$E$3372,"4")</f>
        <v>0</v>
      </c>
      <c r="L403">
        <v>898</v>
      </c>
      <c r="M403" t="s">
        <v>20216</v>
      </c>
      <c r="N403" t="s">
        <v>20217</v>
      </c>
      <c r="O403" t="s">
        <v>20218</v>
      </c>
      <c r="P403" s="6">
        <v>42499.623819444445</v>
      </c>
      <c r="Q403">
        <v>0</v>
      </c>
      <c r="R403" t="s">
        <v>20216</v>
      </c>
      <c r="S403" t="s">
        <v>20216</v>
      </c>
      <c r="W403" t="s">
        <v>8703</v>
      </c>
      <c r="X403" t="s">
        <v>8704</v>
      </c>
      <c r="Y403" t="s">
        <v>8705</v>
      </c>
      <c r="Z403">
        <v>0</v>
      </c>
      <c r="AA403" t="s">
        <v>8703</v>
      </c>
      <c r="AB403" t="s">
        <v>8706</v>
      </c>
      <c r="AC403">
        <v>0</v>
      </c>
      <c r="AF403" t="s">
        <v>20219</v>
      </c>
      <c r="AG403" t="s">
        <v>8707</v>
      </c>
      <c r="AH403" t="s">
        <v>20220</v>
      </c>
      <c r="AI403" t="s">
        <v>20221</v>
      </c>
      <c r="AU403" t="s">
        <v>7020</v>
      </c>
      <c r="AV403" t="s">
        <v>8709</v>
      </c>
      <c r="AX403">
        <v>13</v>
      </c>
      <c r="AY403" t="s">
        <v>8710</v>
      </c>
      <c r="BB403" t="s">
        <v>20222</v>
      </c>
      <c r="BC403" t="s">
        <v>8712</v>
      </c>
      <c r="BD403" t="s">
        <v>8780</v>
      </c>
      <c r="BE403" t="s">
        <v>8714</v>
      </c>
      <c r="BF403" t="s">
        <v>8715</v>
      </c>
      <c r="BG403">
        <v>1</v>
      </c>
      <c r="BH403" t="s">
        <v>8716</v>
      </c>
      <c r="BI403">
        <v>1</v>
      </c>
      <c r="BJ403" t="s">
        <v>8717</v>
      </c>
      <c r="BK403">
        <v>1</v>
      </c>
      <c r="BL403" s="2" t="s">
        <v>20223</v>
      </c>
      <c r="BM403" t="s">
        <v>8719</v>
      </c>
      <c r="BV403" t="s">
        <v>20224</v>
      </c>
      <c r="BW403" t="s">
        <v>8721</v>
      </c>
      <c r="BX403" t="s">
        <v>8823</v>
      </c>
      <c r="BY403" t="s">
        <v>8723</v>
      </c>
      <c r="BZ403" t="s">
        <v>8724</v>
      </c>
      <c r="CA403" t="s">
        <v>20225</v>
      </c>
      <c r="CB403" t="s">
        <v>8725</v>
      </c>
      <c r="CD403" t="s">
        <v>8726</v>
      </c>
      <c r="CE403" t="s">
        <v>20226</v>
      </c>
      <c r="CF403" t="s">
        <v>8727</v>
      </c>
      <c r="CG403" t="s">
        <v>8825</v>
      </c>
      <c r="CH403" t="s">
        <v>8729</v>
      </c>
      <c r="CI403" t="s">
        <v>20227</v>
      </c>
      <c r="CJ403" t="s">
        <v>8731</v>
      </c>
      <c r="CK403" t="s">
        <v>5497</v>
      </c>
      <c r="CL403" t="s">
        <v>8732</v>
      </c>
      <c r="CM403" t="s">
        <v>20228</v>
      </c>
      <c r="CN403" t="s">
        <v>8733</v>
      </c>
    </row>
    <row r="404" spans="1:92" ht="15.75" customHeight="1" x14ac:dyDescent="0.3">
      <c r="A404" s="5">
        <f>COUNTIFS(Entradas!$A$2:$A$3372,L404,Entradas!$AD$2:$AD$3372,"noticias")</f>
        <v>0</v>
      </c>
      <c r="B404" s="5">
        <f>COUNTIFS(Entradas!$A$2:$A$3372,L404,Entradas!$AD$2:$AD$3372,"materiales")</f>
        <v>0</v>
      </c>
      <c r="C404" s="5">
        <f>COUNTIFS(Entradas!$A$2:$A$3372,L404,Entradas!$AD$2:$AD$3372,"agenda")</f>
        <v>0</v>
      </c>
      <c r="D404" s="5">
        <f>COUNTIFS(Entradas!$A$2:$A$3372,L404,Entradas!$AD$2:$AD$3372,"agenda",Entradas!$P$2:$P$3372,"completado")</f>
        <v>0</v>
      </c>
      <c r="E404" s="5">
        <f>COUNTIFS(Entradas!$A$2:$A$3372,L404,Entradas!$AD$2:$AD$3372,"agenda",Entradas!$F$2:$F$3372,"interna")</f>
        <v>0</v>
      </c>
      <c r="F404" s="5">
        <f>COUNTIFS(Entradas!$A$2:$A$3372,L404,Entradas!$AD$2:$AD$3372,"agenda",Entradas!$F$2:$F$3372,"abierta a la comunidad")</f>
        <v>0</v>
      </c>
      <c r="G404" s="5">
        <f>COUNTIFS(Entradas!$A$2:$A$3372,L404,Entradas!$AD$2:$AD$3372,"agenda",Entradas!$E$2:$E$3372,"1")</f>
        <v>0</v>
      </c>
      <c r="H404" s="5">
        <f>COUNTIFS(Entradas!$A$2:$A$3372,L404,Entradas!$AD$2:$AD$3372,"agenda",Entradas!$E$2:$E$3372,"2")</f>
        <v>0</v>
      </c>
      <c r="I404" s="5">
        <f>COUNTIFS(Entradas!$A$2:$A$3372,L404,Entradas!$AD$2:$AD$3372,"agenda",Entradas!$E$2:$E$3372,"3")</f>
        <v>0</v>
      </c>
      <c r="J404" s="5">
        <f>COUNTIFS(Entradas!$A$2:$A$3372,L404,Entradas!$AD$2:$AD$3372,"agenda",Entradas!$E$2:$E$3372,"4")</f>
        <v>0</v>
      </c>
      <c r="L404">
        <v>1156</v>
      </c>
      <c r="M404" t="s">
        <v>20301</v>
      </c>
      <c r="N404" t="s">
        <v>20302</v>
      </c>
      <c r="O404" t="s">
        <v>20303</v>
      </c>
      <c r="P404" s="6">
        <v>42508.645266203705</v>
      </c>
      <c r="Q404">
        <v>0</v>
      </c>
      <c r="R404" t="s">
        <v>20301</v>
      </c>
      <c r="S404" t="s">
        <v>20301</v>
      </c>
      <c r="W404" t="s">
        <v>8703</v>
      </c>
      <c r="X404" t="s">
        <v>8704</v>
      </c>
      <c r="Y404" t="s">
        <v>8705</v>
      </c>
      <c r="Z404">
        <v>0</v>
      </c>
      <c r="AA404" t="s">
        <v>8703</v>
      </c>
      <c r="AB404" t="s">
        <v>8706</v>
      </c>
      <c r="AC404">
        <v>0</v>
      </c>
      <c r="AF404" t="s">
        <v>20304</v>
      </c>
      <c r="AG404" t="s">
        <v>8707</v>
      </c>
      <c r="AH404" t="s">
        <v>20305</v>
      </c>
      <c r="AU404" t="s">
        <v>307</v>
      </c>
      <c r="AV404" t="s">
        <v>8709</v>
      </c>
      <c r="AX404">
        <v>13</v>
      </c>
      <c r="AY404" t="s">
        <v>8710</v>
      </c>
      <c r="BB404" t="s">
        <v>8981</v>
      </c>
      <c r="BC404" t="s">
        <v>8712</v>
      </c>
      <c r="BD404" t="s">
        <v>8952</v>
      </c>
      <c r="BE404" t="s">
        <v>8714</v>
      </c>
      <c r="BF404" t="s">
        <v>8715</v>
      </c>
      <c r="BG404">
        <v>0</v>
      </c>
      <c r="BH404" t="s">
        <v>8716</v>
      </c>
      <c r="BI404">
        <v>1</v>
      </c>
      <c r="BJ404" t="s">
        <v>8717</v>
      </c>
      <c r="BK404">
        <v>0</v>
      </c>
      <c r="BM404" t="s">
        <v>8719</v>
      </c>
      <c r="BV404" t="s">
        <v>20306</v>
      </c>
      <c r="BW404" t="s">
        <v>8721</v>
      </c>
      <c r="BX404" t="s">
        <v>8823</v>
      </c>
      <c r="BY404" t="s">
        <v>8723</v>
      </c>
      <c r="BZ404" t="s">
        <v>8724</v>
      </c>
      <c r="CA404" t="s">
        <v>20307</v>
      </c>
      <c r="CB404" t="s">
        <v>8725</v>
      </c>
      <c r="CC404">
        <v>226924100</v>
      </c>
      <c r="CD404" t="s">
        <v>8726</v>
      </c>
      <c r="CE404" t="s">
        <v>20308</v>
      </c>
      <c r="CF404" t="s">
        <v>8727</v>
      </c>
      <c r="CG404" t="s">
        <v>8728</v>
      </c>
      <c r="CH404" t="s">
        <v>8729</v>
      </c>
      <c r="CI404" t="s">
        <v>11483</v>
      </c>
      <c r="CJ404" t="s">
        <v>8731</v>
      </c>
      <c r="CK404" t="s">
        <v>342</v>
      </c>
      <c r="CL404" t="s">
        <v>8732</v>
      </c>
      <c r="CM404" t="s">
        <v>20309</v>
      </c>
      <c r="CN404" t="s">
        <v>8733</v>
      </c>
    </row>
    <row r="405" spans="1:92" ht="15.75" customHeight="1" x14ac:dyDescent="0.3">
      <c r="A405" s="5">
        <f>COUNTIFS(Entradas!$A$2:$A$3372,L405,Entradas!$AD$2:$AD$3372,"noticias")</f>
        <v>1</v>
      </c>
      <c r="B405" s="5">
        <f>COUNTIFS(Entradas!$A$2:$A$3372,L405,Entradas!$AD$2:$AD$3372,"materiales")</f>
        <v>0</v>
      </c>
      <c r="C405" s="5">
        <f>COUNTIFS(Entradas!$A$2:$A$3372,L405,Entradas!$AD$2:$AD$3372,"agenda")</f>
        <v>1</v>
      </c>
      <c r="D405" s="5">
        <f>COUNTIFS(Entradas!$A$2:$A$3372,L405,Entradas!$AD$2:$AD$3372,"agenda",Entradas!$P$2:$P$3372,"completado")</f>
        <v>1</v>
      </c>
      <c r="E405" s="5">
        <f>COUNTIFS(Entradas!$A$2:$A$3372,L405,Entradas!$AD$2:$AD$3372,"agenda",Entradas!$F$2:$F$3372,"interna")</f>
        <v>0</v>
      </c>
      <c r="F405" s="5">
        <f>COUNTIFS(Entradas!$A$2:$A$3372,L405,Entradas!$AD$2:$AD$3372,"agenda",Entradas!$F$2:$F$3372,"abierta a la comunidad")</f>
        <v>1</v>
      </c>
      <c r="G405" s="5">
        <f>COUNTIFS(Entradas!$A$2:$A$3372,L405,Entradas!$AD$2:$AD$3372,"agenda",Entradas!$E$2:$E$3372,"1")</f>
        <v>0</v>
      </c>
      <c r="H405" s="5">
        <f>COUNTIFS(Entradas!$A$2:$A$3372,L405,Entradas!$AD$2:$AD$3372,"agenda",Entradas!$E$2:$E$3372,"2")</f>
        <v>0</v>
      </c>
      <c r="I405" s="5">
        <f>COUNTIFS(Entradas!$A$2:$A$3372,L405,Entradas!$AD$2:$AD$3372,"agenda",Entradas!$E$2:$E$3372,"3")</f>
        <v>0</v>
      </c>
      <c r="J405" s="5">
        <f>COUNTIFS(Entradas!$A$2:$A$3372,L405,Entradas!$AD$2:$AD$3372,"agenda",Entradas!$E$2:$E$3372,"4")</f>
        <v>1</v>
      </c>
      <c r="L405">
        <v>704</v>
      </c>
      <c r="M405" t="s">
        <v>20321</v>
      </c>
      <c r="N405" t="s">
        <v>20322</v>
      </c>
      <c r="O405" t="s">
        <v>20323</v>
      </c>
      <c r="P405" s="6">
        <v>42488.566261574073</v>
      </c>
      <c r="Q405">
        <v>0</v>
      </c>
      <c r="R405" t="s">
        <v>20321</v>
      </c>
      <c r="S405" t="s">
        <v>20321</v>
      </c>
      <c r="W405" t="s">
        <v>8703</v>
      </c>
      <c r="X405" t="s">
        <v>8704</v>
      </c>
      <c r="Y405" t="s">
        <v>8705</v>
      </c>
      <c r="Z405">
        <v>0</v>
      </c>
      <c r="AA405" t="s">
        <v>8703</v>
      </c>
      <c r="AB405" t="s">
        <v>8706</v>
      </c>
      <c r="AC405">
        <v>0</v>
      </c>
      <c r="AF405" t="s">
        <v>20324</v>
      </c>
      <c r="AG405" t="s">
        <v>8707</v>
      </c>
      <c r="AH405" t="s">
        <v>20325</v>
      </c>
      <c r="AI405" t="s">
        <v>20326</v>
      </c>
      <c r="AO405" t="s">
        <v>20327</v>
      </c>
      <c r="AU405" t="s">
        <v>1018</v>
      </c>
      <c r="AV405" t="s">
        <v>8709</v>
      </c>
      <c r="AX405">
        <v>13</v>
      </c>
      <c r="AY405" t="s">
        <v>8710</v>
      </c>
      <c r="BB405" t="s">
        <v>20328</v>
      </c>
      <c r="BC405" t="s">
        <v>8712</v>
      </c>
      <c r="BD405" t="s">
        <v>8875</v>
      </c>
      <c r="BE405" t="s">
        <v>8714</v>
      </c>
      <c r="BF405" t="s">
        <v>8715</v>
      </c>
      <c r="BG405">
        <v>0</v>
      </c>
      <c r="BH405" t="s">
        <v>8716</v>
      </c>
      <c r="BI405">
        <v>1</v>
      </c>
      <c r="BJ405" t="s">
        <v>8717</v>
      </c>
      <c r="BK405">
        <v>1</v>
      </c>
      <c r="BL405" t="s">
        <v>20329</v>
      </c>
      <c r="BM405" t="s">
        <v>8719</v>
      </c>
      <c r="BV405" t="s">
        <v>20330</v>
      </c>
      <c r="BW405" t="s">
        <v>8721</v>
      </c>
      <c r="BX405" t="s">
        <v>8823</v>
      </c>
      <c r="BY405" t="s">
        <v>8723</v>
      </c>
      <c r="BZ405" t="s">
        <v>8724</v>
      </c>
      <c r="CB405" t="s">
        <v>8725</v>
      </c>
      <c r="CC405" t="s">
        <v>20331</v>
      </c>
      <c r="CD405" t="s">
        <v>8726</v>
      </c>
      <c r="CE405" t="s">
        <v>20321</v>
      </c>
      <c r="CF405" t="s">
        <v>8727</v>
      </c>
      <c r="CG405" t="s">
        <v>9136</v>
      </c>
      <c r="CH405" t="s">
        <v>8729</v>
      </c>
      <c r="CI405" t="s">
        <v>18027</v>
      </c>
      <c r="CJ405" t="s">
        <v>8731</v>
      </c>
      <c r="CK405" t="s">
        <v>5497</v>
      </c>
      <c r="CL405" t="s">
        <v>8732</v>
      </c>
      <c r="CM405" t="s">
        <v>20332</v>
      </c>
      <c r="CN405" t="s">
        <v>8733</v>
      </c>
    </row>
    <row r="406" spans="1:92" ht="15.75" customHeight="1" x14ac:dyDescent="0.3">
      <c r="A406" s="5">
        <f>COUNTIFS(Entradas!$A$2:$A$3372,L406,Entradas!$AD$2:$AD$3372,"noticias")</f>
        <v>0</v>
      </c>
      <c r="B406" s="5">
        <f>COUNTIFS(Entradas!$A$2:$A$3372,L406,Entradas!$AD$2:$AD$3372,"materiales")</f>
        <v>0</v>
      </c>
      <c r="C406" s="5">
        <f>COUNTIFS(Entradas!$A$2:$A$3372,L406,Entradas!$AD$2:$AD$3372,"agenda")</f>
        <v>0</v>
      </c>
      <c r="D406" s="5">
        <f>COUNTIFS(Entradas!$A$2:$A$3372,L406,Entradas!$AD$2:$AD$3372,"agenda",Entradas!$P$2:$P$3372,"completado")</f>
        <v>0</v>
      </c>
      <c r="E406" s="5">
        <f>COUNTIFS(Entradas!$A$2:$A$3372,L406,Entradas!$AD$2:$AD$3372,"agenda",Entradas!$F$2:$F$3372,"interna")</f>
        <v>0</v>
      </c>
      <c r="F406" s="5">
        <f>COUNTIFS(Entradas!$A$2:$A$3372,L406,Entradas!$AD$2:$AD$3372,"agenda",Entradas!$F$2:$F$3372,"abierta a la comunidad")</f>
        <v>0</v>
      </c>
      <c r="G406" s="5">
        <f>COUNTIFS(Entradas!$A$2:$A$3372,L406,Entradas!$AD$2:$AD$3372,"agenda",Entradas!$E$2:$E$3372,"1")</f>
        <v>0</v>
      </c>
      <c r="H406" s="5">
        <f>COUNTIFS(Entradas!$A$2:$A$3372,L406,Entradas!$AD$2:$AD$3372,"agenda",Entradas!$E$2:$E$3372,"2")</f>
        <v>0</v>
      </c>
      <c r="I406" s="5">
        <f>COUNTIFS(Entradas!$A$2:$A$3372,L406,Entradas!$AD$2:$AD$3372,"agenda",Entradas!$E$2:$E$3372,"3")</f>
        <v>0</v>
      </c>
      <c r="J406" s="5">
        <f>COUNTIFS(Entradas!$A$2:$A$3372,L406,Entradas!$AD$2:$AD$3372,"agenda",Entradas!$E$2:$E$3372,"4")</f>
        <v>0</v>
      </c>
      <c r="L406">
        <v>1493</v>
      </c>
      <c r="M406" t="s">
        <v>20415</v>
      </c>
      <c r="N406" t="s">
        <v>20416</v>
      </c>
      <c r="O406" t="s">
        <v>20417</v>
      </c>
      <c r="P406" s="6">
        <v>42534.120752314811</v>
      </c>
      <c r="Q406">
        <v>0</v>
      </c>
      <c r="R406" t="s">
        <v>20415</v>
      </c>
      <c r="S406" t="s">
        <v>20415</v>
      </c>
      <c r="W406" t="s">
        <v>8703</v>
      </c>
      <c r="X406" t="s">
        <v>8704</v>
      </c>
      <c r="Y406" t="s">
        <v>8705</v>
      </c>
      <c r="Z406">
        <v>0</v>
      </c>
      <c r="AA406" t="s">
        <v>8703</v>
      </c>
      <c r="AB406" t="s">
        <v>8706</v>
      </c>
      <c r="AC406">
        <v>0</v>
      </c>
      <c r="AF406" t="s">
        <v>8319</v>
      </c>
      <c r="AG406" t="s">
        <v>8707</v>
      </c>
      <c r="AH406" t="s">
        <v>20418</v>
      </c>
      <c r="AO406" t="s">
        <v>20419</v>
      </c>
      <c r="AU406" t="s">
        <v>8289</v>
      </c>
      <c r="AV406" t="s">
        <v>8709</v>
      </c>
      <c r="AX406">
        <v>13</v>
      </c>
      <c r="AY406" t="s">
        <v>8710</v>
      </c>
      <c r="BB406" t="s">
        <v>20381</v>
      </c>
      <c r="BC406" t="s">
        <v>8712</v>
      </c>
      <c r="BD406" t="s">
        <v>8920</v>
      </c>
      <c r="BE406" t="s">
        <v>8714</v>
      </c>
      <c r="BF406" t="s">
        <v>8715</v>
      </c>
      <c r="BG406">
        <v>1</v>
      </c>
      <c r="BH406" t="s">
        <v>8716</v>
      </c>
      <c r="BI406">
        <v>1</v>
      </c>
      <c r="BJ406" t="s">
        <v>8717</v>
      </c>
      <c r="BK406">
        <v>1</v>
      </c>
      <c r="BL406" s="2" t="s">
        <v>20420</v>
      </c>
      <c r="BM406" t="s">
        <v>8719</v>
      </c>
      <c r="BW406" t="s">
        <v>8721</v>
      </c>
      <c r="BX406" t="s">
        <v>8823</v>
      </c>
      <c r="BY406" t="s">
        <v>8723</v>
      </c>
      <c r="BZ406" t="s">
        <v>8724</v>
      </c>
      <c r="CA406" t="s">
        <v>20421</v>
      </c>
      <c r="CB406" t="s">
        <v>8725</v>
      </c>
      <c r="CC406">
        <v>53965029</v>
      </c>
      <c r="CD406" t="s">
        <v>8726</v>
      </c>
      <c r="CE406" t="s">
        <v>20422</v>
      </c>
      <c r="CF406" t="s">
        <v>8727</v>
      </c>
      <c r="CG406" t="s">
        <v>8728</v>
      </c>
      <c r="CH406" t="s">
        <v>8729</v>
      </c>
      <c r="CI406" t="s">
        <v>20423</v>
      </c>
      <c r="CJ406" t="s">
        <v>8731</v>
      </c>
      <c r="CK406" t="s">
        <v>9459</v>
      </c>
      <c r="CL406" t="s">
        <v>8732</v>
      </c>
      <c r="CM406" t="s">
        <v>20424</v>
      </c>
      <c r="CN406" t="s">
        <v>8733</v>
      </c>
    </row>
    <row r="407" spans="1:92" ht="15.75" customHeight="1" x14ac:dyDescent="0.3">
      <c r="A407" s="5">
        <f>COUNTIFS(Entradas!$A$2:$A$3372,L407,Entradas!$AD$2:$AD$3372,"noticias")</f>
        <v>0</v>
      </c>
      <c r="B407" s="5">
        <f>COUNTIFS(Entradas!$A$2:$A$3372,L407,Entradas!$AD$2:$AD$3372,"materiales")</f>
        <v>0</v>
      </c>
      <c r="C407" s="5">
        <f>COUNTIFS(Entradas!$A$2:$A$3372,L407,Entradas!$AD$2:$AD$3372,"agenda")</f>
        <v>15</v>
      </c>
      <c r="D407" s="5">
        <f>COUNTIFS(Entradas!$A$2:$A$3372,L407,Entradas!$AD$2:$AD$3372,"agenda",Entradas!$P$2:$P$3372,"completado")</f>
        <v>11</v>
      </c>
      <c r="E407" s="5">
        <f>COUNTIFS(Entradas!$A$2:$A$3372,L407,Entradas!$AD$2:$AD$3372,"agenda",Entradas!$F$2:$F$3372,"interna")</f>
        <v>15</v>
      </c>
      <c r="F407" s="5">
        <f>COUNTIFS(Entradas!$A$2:$A$3372,L407,Entradas!$AD$2:$AD$3372,"agenda",Entradas!$F$2:$F$3372,"abierta a la comunidad")</f>
        <v>0</v>
      </c>
      <c r="G407" s="5">
        <f>COUNTIFS(Entradas!$A$2:$A$3372,L407,Entradas!$AD$2:$AD$3372,"agenda",Entradas!$E$2:$E$3372,"1")</f>
        <v>0</v>
      </c>
      <c r="H407" s="5">
        <f>COUNTIFS(Entradas!$A$2:$A$3372,L407,Entradas!$AD$2:$AD$3372,"agenda",Entradas!$E$2:$E$3372,"2")</f>
        <v>0</v>
      </c>
      <c r="I407" s="5">
        <f>COUNTIFS(Entradas!$A$2:$A$3372,L407,Entradas!$AD$2:$AD$3372,"agenda",Entradas!$E$2:$E$3372,"3")</f>
        <v>0</v>
      </c>
      <c r="J407" s="5">
        <f>COUNTIFS(Entradas!$A$2:$A$3372,L407,Entradas!$AD$2:$AD$3372,"agenda",Entradas!$E$2:$E$3372,"4")</f>
        <v>15</v>
      </c>
      <c r="L407">
        <v>407</v>
      </c>
      <c r="M407" t="s">
        <v>20425</v>
      </c>
      <c r="N407" t="s">
        <v>20426</v>
      </c>
      <c r="O407" t="s">
        <v>20427</v>
      </c>
      <c r="P407" s="6">
        <v>42472.739942129629</v>
      </c>
      <c r="Q407">
        <v>0</v>
      </c>
      <c r="R407" t="s">
        <v>20425</v>
      </c>
      <c r="S407" t="s">
        <v>20425</v>
      </c>
      <c r="W407" t="s">
        <v>8703</v>
      </c>
      <c r="X407" t="s">
        <v>8704</v>
      </c>
      <c r="Y407" t="s">
        <v>8705</v>
      </c>
      <c r="Z407">
        <v>0</v>
      </c>
      <c r="AA407" t="s">
        <v>8703</v>
      </c>
      <c r="AB407" t="s">
        <v>8706</v>
      </c>
      <c r="AC407">
        <v>0</v>
      </c>
      <c r="AF407" t="s">
        <v>20428</v>
      </c>
      <c r="AG407" t="s">
        <v>8707</v>
      </c>
      <c r="AH407" t="s">
        <v>20418</v>
      </c>
      <c r="AI407" t="s">
        <v>20429</v>
      </c>
      <c r="AO407" t="s">
        <v>20430</v>
      </c>
      <c r="AU407" t="s">
        <v>20431</v>
      </c>
      <c r="AV407" t="s">
        <v>8709</v>
      </c>
      <c r="AX407">
        <v>13</v>
      </c>
      <c r="AY407" t="s">
        <v>8710</v>
      </c>
      <c r="BB407" t="s">
        <v>9322</v>
      </c>
      <c r="BC407" t="s">
        <v>8712</v>
      </c>
      <c r="BD407" t="s">
        <v>8770</v>
      </c>
      <c r="BE407" t="s">
        <v>8714</v>
      </c>
      <c r="BF407" t="s">
        <v>8715</v>
      </c>
      <c r="BG407">
        <v>1</v>
      </c>
      <c r="BH407" t="s">
        <v>8716</v>
      </c>
      <c r="BI407">
        <v>1</v>
      </c>
      <c r="BJ407" t="s">
        <v>8717</v>
      </c>
      <c r="BK407">
        <v>1</v>
      </c>
      <c r="BL407" s="2" t="s">
        <v>20432</v>
      </c>
      <c r="BM407" t="s">
        <v>8719</v>
      </c>
      <c r="BV407" t="s">
        <v>20433</v>
      </c>
      <c r="BW407" t="s">
        <v>8721</v>
      </c>
      <c r="BX407" t="s">
        <v>8823</v>
      </c>
      <c r="BY407" t="s">
        <v>8723</v>
      </c>
      <c r="BZ407" t="s">
        <v>8724</v>
      </c>
      <c r="CA407" t="s">
        <v>20434</v>
      </c>
      <c r="CB407" t="s">
        <v>8725</v>
      </c>
      <c r="CC407" t="s">
        <v>20435</v>
      </c>
      <c r="CD407" t="s">
        <v>8726</v>
      </c>
      <c r="CE407" t="s">
        <v>20422</v>
      </c>
      <c r="CF407" t="s">
        <v>8727</v>
      </c>
      <c r="CG407" t="s">
        <v>8728</v>
      </c>
      <c r="CH407" t="s">
        <v>8729</v>
      </c>
      <c r="CI407" t="s">
        <v>20436</v>
      </c>
      <c r="CJ407" t="s">
        <v>8731</v>
      </c>
      <c r="CK407" t="s">
        <v>342</v>
      </c>
      <c r="CL407" t="s">
        <v>8732</v>
      </c>
      <c r="CM407" t="s">
        <v>20437</v>
      </c>
      <c r="CN407" t="s">
        <v>8733</v>
      </c>
    </row>
    <row r="408" spans="1:92" ht="15.75" customHeight="1" x14ac:dyDescent="0.3">
      <c r="A408" s="5">
        <f>COUNTIFS(Entradas!$A$2:$A$3372,L408,Entradas!$AD$2:$AD$3372,"noticias")</f>
        <v>0</v>
      </c>
      <c r="B408" s="5">
        <f>COUNTIFS(Entradas!$A$2:$A$3372,L408,Entradas!$AD$2:$AD$3372,"materiales")</f>
        <v>0</v>
      </c>
      <c r="C408" s="5">
        <f>COUNTIFS(Entradas!$A$2:$A$3372,L408,Entradas!$AD$2:$AD$3372,"agenda")</f>
        <v>0</v>
      </c>
      <c r="D408" s="5">
        <f>COUNTIFS(Entradas!$A$2:$A$3372,L408,Entradas!$AD$2:$AD$3372,"agenda",Entradas!$P$2:$P$3372,"completado")</f>
        <v>0</v>
      </c>
      <c r="E408" s="5">
        <f>COUNTIFS(Entradas!$A$2:$A$3372,L408,Entradas!$AD$2:$AD$3372,"agenda",Entradas!$F$2:$F$3372,"interna")</f>
        <v>0</v>
      </c>
      <c r="F408" s="5">
        <f>COUNTIFS(Entradas!$A$2:$A$3372,L408,Entradas!$AD$2:$AD$3372,"agenda",Entradas!$F$2:$F$3372,"abierta a la comunidad")</f>
        <v>0</v>
      </c>
      <c r="G408" s="5">
        <f>COUNTIFS(Entradas!$A$2:$A$3372,L408,Entradas!$AD$2:$AD$3372,"agenda",Entradas!$E$2:$E$3372,"1")</f>
        <v>0</v>
      </c>
      <c r="H408" s="5">
        <f>COUNTIFS(Entradas!$A$2:$A$3372,L408,Entradas!$AD$2:$AD$3372,"agenda",Entradas!$E$2:$E$3372,"2")</f>
        <v>0</v>
      </c>
      <c r="I408" s="5">
        <f>COUNTIFS(Entradas!$A$2:$A$3372,L408,Entradas!$AD$2:$AD$3372,"agenda",Entradas!$E$2:$E$3372,"3")</f>
        <v>0</v>
      </c>
      <c r="J408" s="5">
        <f>COUNTIFS(Entradas!$A$2:$A$3372,L408,Entradas!$AD$2:$AD$3372,"agenda",Entradas!$E$2:$E$3372,"4")</f>
        <v>0</v>
      </c>
      <c r="L408">
        <v>507</v>
      </c>
      <c r="M408" t="s">
        <v>20526</v>
      </c>
      <c r="N408" t="s">
        <v>20527</v>
      </c>
      <c r="O408" t="s">
        <v>20528</v>
      </c>
      <c r="P408" s="6">
        <v>42478.617997685185</v>
      </c>
      <c r="Q408">
        <v>0</v>
      </c>
      <c r="R408" t="s">
        <v>20526</v>
      </c>
      <c r="S408" t="s">
        <v>20526</v>
      </c>
      <c r="W408" t="s">
        <v>8703</v>
      </c>
      <c r="X408" t="s">
        <v>8704</v>
      </c>
      <c r="Y408" t="s">
        <v>8705</v>
      </c>
      <c r="Z408">
        <v>0</v>
      </c>
      <c r="AA408" t="s">
        <v>8703</v>
      </c>
      <c r="AB408" t="s">
        <v>8706</v>
      </c>
      <c r="AC408">
        <v>0</v>
      </c>
      <c r="AF408" t="s">
        <v>20529</v>
      </c>
      <c r="AG408" t="s">
        <v>8707</v>
      </c>
      <c r="AH408" t="s">
        <v>20530</v>
      </c>
      <c r="AI408" t="s">
        <v>20531</v>
      </c>
      <c r="AO408" t="s">
        <v>20532</v>
      </c>
      <c r="AU408" t="s">
        <v>20533</v>
      </c>
      <c r="AV408" t="s">
        <v>8709</v>
      </c>
      <c r="AX408">
        <v>13</v>
      </c>
      <c r="AY408" t="s">
        <v>8710</v>
      </c>
      <c r="BB408" t="s">
        <v>20534</v>
      </c>
      <c r="BC408" t="s">
        <v>8712</v>
      </c>
      <c r="BD408" t="s">
        <v>9055</v>
      </c>
      <c r="BE408" t="s">
        <v>8714</v>
      </c>
      <c r="BF408" t="s">
        <v>8715</v>
      </c>
      <c r="BG408">
        <v>0</v>
      </c>
      <c r="BH408" t="s">
        <v>8716</v>
      </c>
      <c r="BI408">
        <v>0</v>
      </c>
      <c r="BJ408" t="s">
        <v>8717</v>
      </c>
      <c r="BK408">
        <v>1</v>
      </c>
      <c r="BL408" t="s">
        <v>20535</v>
      </c>
      <c r="BM408" t="s">
        <v>8719</v>
      </c>
      <c r="BV408">
        <v>26466</v>
      </c>
      <c r="BW408" t="s">
        <v>8721</v>
      </c>
      <c r="BX408" t="s">
        <v>8823</v>
      </c>
      <c r="BY408" t="s">
        <v>8723</v>
      </c>
      <c r="BZ408" t="s">
        <v>8724</v>
      </c>
      <c r="CA408" t="s">
        <v>20536</v>
      </c>
      <c r="CB408" t="s">
        <v>8725</v>
      </c>
      <c r="CC408" t="s">
        <v>20537</v>
      </c>
      <c r="CD408" t="s">
        <v>8726</v>
      </c>
      <c r="CE408" t="s">
        <v>20526</v>
      </c>
      <c r="CF408" t="s">
        <v>8727</v>
      </c>
      <c r="CG408" t="s">
        <v>8825</v>
      </c>
      <c r="CH408" t="s">
        <v>8729</v>
      </c>
      <c r="CI408" t="s">
        <v>9385</v>
      </c>
      <c r="CJ408" t="s">
        <v>8731</v>
      </c>
      <c r="CK408" t="s">
        <v>9459</v>
      </c>
      <c r="CL408" t="s">
        <v>8732</v>
      </c>
      <c r="CN408" t="s">
        <v>8733</v>
      </c>
    </row>
    <row r="409" spans="1:92" ht="15.75" customHeight="1" x14ac:dyDescent="0.3">
      <c r="A409" s="5">
        <f>COUNTIFS(Entradas!$A$2:$A$3372,L409,Entradas!$AD$2:$AD$3372,"noticias")</f>
        <v>1</v>
      </c>
      <c r="B409" s="5">
        <f>COUNTIFS(Entradas!$A$2:$A$3372,L409,Entradas!$AD$2:$AD$3372,"materiales")</f>
        <v>0</v>
      </c>
      <c r="C409" s="5">
        <f>COUNTIFS(Entradas!$A$2:$A$3372,L409,Entradas!$AD$2:$AD$3372,"agenda")</f>
        <v>1</v>
      </c>
      <c r="D409" s="5">
        <f>COUNTIFS(Entradas!$A$2:$A$3372,L409,Entradas!$AD$2:$AD$3372,"agenda",Entradas!$P$2:$P$3372,"completado")</f>
        <v>1</v>
      </c>
      <c r="E409" s="5">
        <f>COUNTIFS(Entradas!$A$2:$A$3372,L409,Entradas!$AD$2:$AD$3372,"agenda",Entradas!$F$2:$F$3372,"interna")</f>
        <v>1</v>
      </c>
      <c r="F409" s="5">
        <f>COUNTIFS(Entradas!$A$2:$A$3372,L409,Entradas!$AD$2:$AD$3372,"agenda",Entradas!$F$2:$F$3372,"abierta a la comunidad")</f>
        <v>0</v>
      </c>
      <c r="G409" s="5">
        <f>COUNTIFS(Entradas!$A$2:$A$3372,L409,Entradas!$AD$2:$AD$3372,"agenda",Entradas!$E$2:$E$3372,"1")</f>
        <v>0</v>
      </c>
      <c r="H409" s="5">
        <f>COUNTIFS(Entradas!$A$2:$A$3372,L409,Entradas!$AD$2:$AD$3372,"agenda",Entradas!$E$2:$E$3372,"2")</f>
        <v>0</v>
      </c>
      <c r="I409" s="5">
        <f>COUNTIFS(Entradas!$A$2:$A$3372,L409,Entradas!$AD$2:$AD$3372,"agenda",Entradas!$E$2:$E$3372,"3")</f>
        <v>0</v>
      </c>
      <c r="J409" s="5">
        <f>COUNTIFS(Entradas!$A$2:$A$3372,L409,Entradas!$AD$2:$AD$3372,"agenda",Entradas!$E$2:$E$3372,"4")</f>
        <v>1</v>
      </c>
      <c r="L409">
        <v>1424</v>
      </c>
      <c r="M409" t="s">
        <v>20538</v>
      </c>
      <c r="N409" t="s">
        <v>20539</v>
      </c>
      <c r="O409" t="s">
        <v>20540</v>
      </c>
      <c r="P409" s="6">
        <v>42515.071944444448</v>
      </c>
      <c r="Q409">
        <v>0</v>
      </c>
      <c r="R409" t="s">
        <v>20538</v>
      </c>
      <c r="S409" t="s">
        <v>20538</v>
      </c>
      <c r="W409" t="s">
        <v>8703</v>
      </c>
      <c r="X409" t="s">
        <v>8704</v>
      </c>
      <c r="Y409" t="s">
        <v>8705</v>
      </c>
      <c r="Z409">
        <v>0</v>
      </c>
      <c r="AA409" t="s">
        <v>8703</v>
      </c>
      <c r="AB409" t="s">
        <v>8706</v>
      </c>
      <c r="AC409">
        <v>0</v>
      </c>
      <c r="AF409" t="s">
        <v>20541</v>
      </c>
      <c r="AG409" t="s">
        <v>8707</v>
      </c>
      <c r="AH409" t="s">
        <v>20542</v>
      </c>
      <c r="AO409" t="s">
        <v>20543</v>
      </c>
      <c r="AU409" t="s">
        <v>1018</v>
      </c>
      <c r="AV409" t="s">
        <v>8709</v>
      </c>
      <c r="AX409">
        <v>13</v>
      </c>
      <c r="AY409" t="s">
        <v>8710</v>
      </c>
      <c r="BB409" t="s">
        <v>9344</v>
      </c>
      <c r="BC409" t="s">
        <v>8712</v>
      </c>
      <c r="BD409" t="s">
        <v>8920</v>
      </c>
      <c r="BE409" t="s">
        <v>8714</v>
      </c>
      <c r="BF409" t="s">
        <v>8715</v>
      </c>
      <c r="BG409">
        <v>1</v>
      </c>
      <c r="BH409" t="s">
        <v>8716</v>
      </c>
      <c r="BI409">
        <v>0</v>
      </c>
      <c r="BJ409" t="s">
        <v>8717</v>
      </c>
      <c r="BK409">
        <v>0</v>
      </c>
      <c r="BL409" t="s">
        <v>20544</v>
      </c>
      <c r="BM409" t="s">
        <v>8719</v>
      </c>
      <c r="BV409" t="s">
        <v>20545</v>
      </c>
      <c r="BW409" t="s">
        <v>8721</v>
      </c>
      <c r="BX409" t="s">
        <v>8823</v>
      </c>
      <c r="BY409" t="s">
        <v>8723</v>
      </c>
      <c r="BZ409" t="s">
        <v>8724</v>
      </c>
      <c r="CB409" t="s">
        <v>8725</v>
      </c>
      <c r="CC409">
        <v>222891200</v>
      </c>
      <c r="CD409" t="s">
        <v>8726</v>
      </c>
      <c r="CE409" t="s">
        <v>20538</v>
      </c>
      <c r="CF409" t="s">
        <v>8727</v>
      </c>
      <c r="CG409" t="s">
        <v>8774</v>
      </c>
      <c r="CH409" t="s">
        <v>8729</v>
      </c>
      <c r="CJ409" t="s">
        <v>8731</v>
      </c>
      <c r="CK409">
        <v>0</v>
      </c>
      <c r="CL409" t="s">
        <v>8732</v>
      </c>
      <c r="CN409" t="s">
        <v>8733</v>
      </c>
    </row>
    <row r="410" spans="1:92" ht="15.75" customHeight="1" x14ac:dyDescent="0.3">
      <c r="A410" s="5">
        <f>COUNTIFS(Entradas!$A$2:$A$3372,L410,Entradas!$AD$2:$AD$3372,"noticias")</f>
        <v>1</v>
      </c>
      <c r="B410" s="5">
        <f>COUNTIFS(Entradas!$A$2:$A$3372,L410,Entradas!$AD$2:$AD$3372,"materiales")</f>
        <v>0</v>
      </c>
      <c r="C410" s="5">
        <f>COUNTIFS(Entradas!$A$2:$A$3372,L410,Entradas!$AD$2:$AD$3372,"agenda")</f>
        <v>1</v>
      </c>
      <c r="D410" s="5">
        <f>COUNTIFS(Entradas!$A$2:$A$3372,L410,Entradas!$AD$2:$AD$3372,"agenda",Entradas!$P$2:$P$3372,"completado")</f>
        <v>0</v>
      </c>
      <c r="E410" s="5">
        <f>COUNTIFS(Entradas!$A$2:$A$3372,L410,Entradas!$AD$2:$AD$3372,"agenda",Entradas!$F$2:$F$3372,"interna")</f>
        <v>1</v>
      </c>
      <c r="F410" s="5">
        <f>COUNTIFS(Entradas!$A$2:$A$3372,L410,Entradas!$AD$2:$AD$3372,"agenda",Entradas!$F$2:$F$3372,"abierta a la comunidad")</f>
        <v>0</v>
      </c>
      <c r="G410" s="5">
        <f>COUNTIFS(Entradas!$A$2:$A$3372,L410,Entradas!$AD$2:$AD$3372,"agenda",Entradas!$E$2:$E$3372,"1")</f>
        <v>1</v>
      </c>
      <c r="H410" s="5">
        <f>COUNTIFS(Entradas!$A$2:$A$3372,L410,Entradas!$AD$2:$AD$3372,"agenda",Entradas!$E$2:$E$3372,"2")</f>
        <v>0</v>
      </c>
      <c r="I410" s="5">
        <f>COUNTIFS(Entradas!$A$2:$A$3372,L410,Entradas!$AD$2:$AD$3372,"agenda",Entradas!$E$2:$E$3372,"3")</f>
        <v>0</v>
      </c>
      <c r="J410" s="5">
        <f>COUNTIFS(Entradas!$A$2:$A$3372,L410,Entradas!$AD$2:$AD$3372,"agenda",Entradas!$E$2:$E$3372,"4")</f>
        <v>0</v>
      </c>
      <c r="L410">
        <v>1306</v>
      </c>
      <c r="M410" t="s">
        <v>20638</v>
      </c>
      <c r="N410" t="s">
        <v>20639</v>
      </c>
      <c r="O410" t="s">
        <v>20640</v>
      </c>
      <c r="P410" s="6">
        <v>42513.040451388886</v>
      </c>
      <c r="Q410">
        <v>0</v>
      </c>
      <c r="R410" t="s">
        <v>20638</v>
      </c>
      <c r="S410" t="s">
        <v>20638</v>
      </c>
      <c r="W410" t="s">
        <v>8703</v>
      </c>
      <c r="X410" t="s">
        <v>8704</v>
      </c>
      <c r="Y410" t="s">
        <v>8705</v>
      </c>
      <c r="Z410">
        <v>0</v>
      </c>
      <c r="AA410" t="s">
        <v>8703</v>
      </c>
      <c r="AB410" t="s">
        <v>8706</v>
      </c>
      <c r="AC410">
        <v>0</v>
      </c>
      <c r="AF410" t="s">
        <v>20641</v>
      </c>
      <c r="AG410" t="s">
        <v>8707</v>
      </c>
      <c r="AH410" t="s">
        <v>20642</v>
      </c>
      <c r="AO410" t="s">
        <v>20643</v>
      </c>
      <c r="AU410" t="s">
        <v>4312</v>
      </c>
      <c r="AV410" t="s">
        <v>8709</v>
      </c>
      <c r="AX410">
        <v>13</v>
      </c>
      <c r="AY410" t="s">
        <v>8710</v>
      </c>
      <c r="BB410" t="s">
        <v>9476</v>
      </c>
      <c r="BC410" t="s">
        <v>8712</v>
      </c>
      <c r="BD410" t="s">
        <v>9122</v>
      </c>
      <c r="BE410" t="s">
        <v>8714</v>
      </c>
      <c r="BF410" t="s">
        <v>8715</v>
      </c>
      <c r="BG410">
        <v>0</v>
      </c>
      <c r="BH410" t="s">
        <v>8716</v>
      </c>
      <c r="BI410">
        <v>0</v>
      </c>
      <c r="BJ410" t="s">
        <v>8717</v>
      </c>
      <c r="BK410">
        <v>0</v>
      </c>
      <c r="BL410" t="s">
        <v>20644</v>
      </c>
      <c r="BM410" t="s">
        <v>8719</v>
      </c>
      <c r="BV410" t="s">
        <v>20645</v>
      </c>
      <c r="BW410" t="s">
        <v>8721</v>
      </c>
      <c r="BX410" t="s">
        <v>8823</v>
      </c>
      <c r="BY410" t="s">
        <v>8723</v>
      </c>
      <c r="BZ410" t="s">
        <v>8724</v>
      </c>
      <c r="CA410" t="s">
        <v>20646</v>
      </c>
      <c r="CB410" t="s">
        <v>8725</v>
      </c>
      <c r="CC410">
        <v>28747231</v>
      </c>
      <c r="CD410" t="s">
        <v>8726</v>
      </c>
      <c r="CE410" t="s">
        <v>20647</v>
      </c>
      <c r="CF410" t="s">
        <v>8727</v>
      </c>
      <c r="CG410" t="s">
        <v>8825</v>
      </c>
      <c r="CH410" t="s">
        <v>8729</v>
      </c>
      <c r="CI410" t="s">
        <v>20648</v>
      </c>
      <c r="CJ410" t="s">
        <v>8731</v>
      </c>
      <c r="CK410">
        <v>0</v>
      </c>
      <c r="CL410" t="s">
        <v>8732</v>
      </c>
      <c r="CN410" t="s">
        <v>8733</v>
      </c>
    </row>
    <row r="411" spans="1:92" ht="15.75" customHeight="1" x14ac:dyDescent="0.3">
      <c r="A411" s="5">
        <f>COUNTIFS(Entradas!$A$2:$A$3372,L411,Entradas!$AD$2:$AD$3372,"noticias")</f>
        <v>0</v>
      </c>
      <c r="B411" s="5">
        <f>COUNTIFS(Entradas!$A$2:$A$3372,L411,Entradas!$AD$2:$AD$3372,"materiales")</f>
        <v>0</v>
      </c>
      <c r="C411" s="5">
        <f>COUNTIFS(Entradas!$A$2:$A$3372,L411,Entradas!$AD$2:$AD$3372,"agenda")</f>
        <v>0</v>
      </c>
      <c r="D411" s="5">
        <f>COUNTIFS(Entradas!$A$2:$A$3372,L411,Entradas!$AD$2:$AD$3372,"agenda",Entradas!$P$2:$P$3372,"completado")</f>
        <v>0</v>
      </c>
      <c r="E411" s="5">
        <f>COUNTIFS(Entradas!$A$2:$A$3372,L411,Entradas!$AD$2:$AD$3372,"agenda",Entradas!$F$2:$F$3372,"interna")</f>
        <v>0</v>
      </c>
      <c r="F411" s="5">
        <f>COUNTIFS(Entradas!$A$2:$A$3372,L411,Entradas!$AD$2:$AD$3372,"agenda",Entradas!$F$2:$F$3372,"abierta a la comunidad")</f>
        <v>0</v>
      </c>
      <c r="G411" s="5">
        <f>COUNTIFS(Entradas!$A$2:$A$3372,L411,Entradas!$AD$2:$AD$3372,"agenda",Entradas!$E$2:$E$3372,"1")</f>
        <v>0</v>
      </c>
      <c r="H411" s="5">
        <f>COUNTIFS(Entradas!$A$2:$A$3372,L411,Entradas!$AD$2:$AD$3372,"agenda",Entradas!$E$2:$E$3372,"2")</f>
        <v>0</v>
      </c>
      <c r="I411" s="5">
        <f>COUNTIFS(Entradas!$A$2:$A$3372,L411,Entradas!$AD$2:$AD$3372,"agenda",Entradas!$E$2:$E$3372,"3")</f>
        <v>0</v>
      </c>
      <c r="J411" s="5">
        <f>COUNTIFS(Entradas!$A$2:$A$3372,L411,Entradas!$AD$2:$AD$3372,"agenda",Entradas!$E$2:$E$3372,"4")</f>
        <v>0</v>
      </c>
      <c r="L411">
        <v>422</v>
      </c>
      <c r="M411" t="s">
        <v>20720</v>
      </c>
      <c r="N411" t="s">
        <v>20720</v>
      </c>
      <c r="O411" t="s">
        <v>20721</v>
      </c>
      <c r="P411" s="6">
        <v>42473.094490740739</v>
      </c>
      <c r="Q411">
        <v>0</v>
      </c>
      <c r="R411" t="s">
        <v>20720</v>
      </c>
      <c r="S411" t="s">
        <v>20720</v>
      </c>
      <c r="W411" t="s">
        <v>8703</v>
      </c>
      <c r="X411" t="s">
        <v>8704</v>
      </c>
      <c r="Y411" t="s">
        <v>8705</v>
      </c>
      <c r="Z411">
        <v>0</v>
      </c>
      <c r="AA411" t="s">
        <v>8703</v>
      </c>
      <c r="AB411" t="s">
        <v>8706</v>
      </c>
      <c r="AC411">
        <v>0</v>
      </c>
      <c r="AF411" t="s">
        <v>20722</v>
      </c>
      <c r="AG411" t="s">
        <v>8707</v>
      </c>
      <c r="AH411" t="s">
        <v>20723</v>
      </c>
      <c r="AO411" t="s">
        <v>20724</v>
      </c>
      <c r="AU411" t="s">
        <v>3932</v>
      </c>
      <c r="AV411" t="s">
        <v>8709</v>
      </c>
      <c r="AX411">
        <v>13</v>
      </c>
      <c r="AY411" t="s">
        <v>8710</v>
      </c>
      <c r="BB411" t="s">
        <v>8874</v>
      </c>
      <c r="BC411" t="s">
        <v>8712</v>
      </c>
      <c r="BD411" t="s">
        <v>9013</v>
      </c>
      <c r="BE411" t="s">
        <v>8714</v>
      </c>
      <c r="BF411" t="s">
        <v>8715</v>
      </c>
      <c r="BG411">
        <v>0</v>
      </c>
      <c r="BH411" t="s">
        <v>8716</v>
      </c>
      <c r="BI411">
        <v>0</v>
      </c>
      <c r="BJ411" t="s">
        <v>8717</v>
      </c>
      <c r="BK411">
        <v>1</v>
      </c>
      <c r="BL411" s="2" t="s">
        <v>20725</v>
      </c>
      <c r="BM411" t="s">
        <v>8719</v>
      </c>
      <c r="BV411" t="s">
        <v>20726</v>
      </c>
      <c r="BW411" t="s">
        <v>8721</v>
      </c>
      <c r="BX411" t="s">
        <v>8823</v>
      </c>
      <c r="BY411" t="s">
        <v>8723</v>
      </c>
      <c r="BZ411" t="s">
        <v>8724</v>
      </c>
      <c r="CA411" t="s">
        <v>19926</v>
      </c>
      <c r="CB411" t="s">
        <v>8725</v>
      </c>
      <c r="CC411">
        <v>226037948</v>
      </c>
      <c r="CD411" t="s">
        <v>8726</v>
      </c>
      <c r="CE411" t="s">
        <v>20727</v>
      </c>
      <c r="CF411" t="s">
        <v>8727</v>
      </c>
      <c r="CG411" t="s">
        <v>8825</v>
      </c>
      <c r="CH411" t="s">
        <v>8729</v>
      </c>
      <c r="CI411" t="s">
        <v>14293</v>
      </c>
      <c r="CJ411" t="s">
        <v>8731</v>
      </c>
      <c r="CK411">
        <v>0</v>
      </c>
      <c r="CL411" t="s">
        <v>8732</v>
      </c>
      <c r="CN411" t="s">
        <v>8733</v>
      </c>
    </row>
    <row r="412" spans="1:92" ht="15.75" customHeight="1" x14ac:dyDescent="0.3">
      <c r="A412" s="5">
        <f>COUNTIFS(Entradas!$A$2:$A$3372,L412,Entradas!$AD$2:$AD$3372,"noticias")</f>
        <v>0</v>
      </c>
      <c r="B412" s="5">
        <f>COUNTIFS(Entradas!$A$2:$A$3372,L412,Entradas!$AD$2:$AD$3372,"materiales")</f>
        <v>0</v>
      </c>
      <c r="C412" s="5">
        <f>COUNTIFS(Entradas!$A$2:$A$3372,L412,Entradas!$AD$2:$AD$3372,"agenda")</f>
        <v>0</v>
      </c>
      <c r="D412" s="5">
        <f>COUNTIFS(Entradas!$A$2:$A$3372,L412,Entradas!$AD$2:$AD$3372,"agenda",Entradas!$P$2:$P$3372,"completado")</f>
        <v>0</v>
      </c>
      <c r="E412" s="5">
        <f>COUNTIFS(Entradas!$A$2:$A$3372,L412,Entradas!$AD$2:$AD$3372,"agenda",Entradas!$F$2:$F$3372,"interna")</f>
        <v>0</v>
      </c>
      <c r="F412" s="5">
        <f>COUNTIFS(Entradas!$A$2:$A$3372,L412,Entradas!$AD$2:$AD$3372,"agenda",Entradas!$F$2:$F$3372,"abierta a la comunidad")</f>
        <v>0</v>
      </c>
      <c r="G412" s="5">
        <f>COUNTIFS(Entradas!$A$2:$A$3372,L412,Entradas!$AD$2:$AD$3372,"agenda",Entradas!$E$2:$E$3372,"1")</f>
        <v>0</v>
      </c>
      <c r="H412" s="5">
        <f>COUNTIFS(Entradas!$A$2:$A$3372,L412,Entradas!$AD$2:$AD$3372,"agenda",Entradas!$E$2:$E$3372,"2")</f>
        <v>0</v>
      </c>
      <c r="I412" s="5">
        <f>COUNTIFS(Entradas!$A$2:$A$3372,L412,Entradas!$AD$2:$AD$3372,"agenda",Entradas!$E$2:$E$3372,"3")</f>
        <v>0</v>
      </c>
      <c r="J412" s="5">
        <f>COUNTIFS(Entradas!$A$2:$A$3372,L412,Entradas!$AD$2:$AD$3372,"agenda",Entradas!$E$2:$E$3372,"4")</f>
        <v>0</v>
      </c>
      <c r="L412">
        <v>681</v>
      </c>
      <c r="M412" t="s">
        <v>20786</v>
      </c>
      <c r="N412" t="s">
        <v>20787</v>
      </c>
      <c r="O412" t="s">
        <v>20788</v>
      </c>
      <c r="P412" s="6">
        <v>42487.528784722221</v>
      </c>
      <c r="Q412">
        <v>0</v>
      </c>
      <c r="R412" t="s">
        <v>20786</v>
      </c>
      <c r="S412" t="s">
        <v>20786</v>
      </c>
      <c r="W412" t="s">
        <v>8703</v>
      </c>
      <c r="X412" t="s">
        <v>8704</v>
      </c>
      <c r="Y412" t="s">
        <v>8705</v>
      </c>
      <c r="Z412">
        <v>0</v>
      </c>
      <c r="AA412" t="s">
        <v>8703</v>
      </c>
      <c r="AB412" t="s">
        <v>8706</v>
      </c>
      <c r="AC412">
        <v>0</v>
      </c>
      <c r="AF412" t="s">
        <v>20789</v>
      </c>
      <c r="AG412" t="s">
        <v>8707</v>
      </c>
      <c r="AH412" t="s">
        <v>20790</v>
      </c>
      <c r="AO412" t="s">
        <v>20791</v>
      </c>
      <c r="AU412" t="s">
        <v>307</v>
      </c>
      <c r="AV412" t="s">
        <v>8709</v>
      </c>
      <c r="AX412">
        <v>13</v>
      </c>
      <c r="AY412" t="s">
        <v>8710</v>
      </c>
      <c r="BB412" t="s">
        <v>20792</v>
      </c>
      <c r="BC412" t="s">
        <v>8712</v>
      </c>
      <c r="BD412" t="s">
        <v>9293</v>
      </c>
      <c r="BE412" t="s">
        <v>8714</v>
      </c>
      <c r="BF412" t="s">
        <v>8715</v>
      </c>
      <c r="BG412">
        <v>1</v>
      </c>
      <c r="BH412" t="s">
        <v>8716</v>
      </c>
      <c r="BI412">
        <v>0</v>
      </c>
      <c r="BJ412" t="s">
        <v>8717</v>
      </c>
      <c r="BK412">
        <v>1</v>
      </c>
      <c r="BL412" s="2" t="s">
        <v>20793</v>
      </c>
      <c r="BM412" t="s">
        <v>8719</v>
      </c>
      <c r="BV412" t="s">
        <v>20794</v>
      </c>
      <c r="BW412" t="s">
        <v>8721</v>
      </c>
      <c r="BX412" t="s">
        <v>8823</v>
      </c>
      <c r="BY412" t="s">
        <v>8723</v>
      </c>
      <c r="BZ412" t="s">
        <v>8724</v>
      </c>
      <c r="CA412" t="s">
        <v>20795</v>
      </c>
      <c r="CB412" t="s">
        <v>8725</v>
      </c>
      <c r="CC412">
        <v>26896458</v>
      </c>
      <c r="CD412" t="s">
        <v>8726</v>
      </c>
      <c r="CE412" t="s">
        <v>20786</v>
      </c>
      <c r="CF412" t="s">
        <v>8727</v>
      </c>
      <c r="CG412" t="s">
        <v>8825</v>
      </c>
      <c r="CH412" t="s">
        <v>8729</v>
      </c>
      <c r="CI412" t="s">
        <v>20796</v>
      </c>
      <c r="CJ412" t="s">
        <v>8731</v>
      </c>
      <c r="CK412" t="s">
        <v>1542</v>
      </c>
      <c r="CL412" t="s">
        <v>8732</v>
      </c>
      <c r="CN412" t="s">
        <v>8733</v>
      </c>
    </row>
    <row r="413" spans="1:92" ht="15.75" customHeight="1" x14ac:dyDescent="0.3">
      <c r="A413" s="5">
        <f>COUNTIFS(Entradas!$A$2:$A$3372,L413,Entradas!$AD$2:$AD$3372,"noticias")</f>
        <v>4</v>
      </c>
      <c r="B413" s="5">
        <f>COUNTIFS(Entradas!$A$2:$A$3372,L413,Entradas!$AD$2:$AD$3372,"materiales")</f>
        <v>0</v>
      </c>
      <c r="C413" s="5">
        <f>COUNTIFS(Entradas!$A$2:$A$3372,L413,Entradas!$AD$2:$AD$3372,"agenda")</f>
        <v>10</v>
      </c>
      <c r="D413" s="5">
        <f>COUNTIFS(Entradas!$A$2:$A$3372,L413,Entradas!$AD$2:$AD$3372,"agenda",Entradas!$P$2:$P$3372,"completado")</f>
        <v>10</v>
      </c>
      <c r="E413" s="5">
        <f>COUNTIFS(Entradas!$A$2:$A$3372,L413,Entradas!$AD$2:$AD$3372,"agenda",Entradas!$F$2:$F$3372,"interna")</f>
        <v>5</v>
      </c>
      <c r="F413" s="5">
        <f>COUNTIFS(Entradas!$A$2:$A$3372,L413,Entradas!$AD$2:$AD$3372,"agenda",Entradas!$F$2:$F$3372,"abierta a la comunidad")</f>
        <v>5</v>
      </c>
      <c r="G413" s="5">
        <f>COUNTIFS(Entradas!$A$2:$A$3372,L413,Entradas!$AD$2:$AD$3372,"agenda",Entradas!$E$2:$E$3372,"1")</f>
        <v>2</v>
      </c>
      <c r="H413" s="5">
        <f>COUNTIFS(Entradas!$A$2:$A$3372,L413,Entradas!$AD$2:$AD$3372,"agenda",Entradas!$E$2:$E$3372,"2")</f>
        <v>2</v>
      </c>
      <c r="I413" s="5">
        <f>COUNTIFS(Entradas!$A$2:$A$3372,L413,Entradas!$AD$2:$AD$3372,"agenda",Entradas!$E$2:$E$3372,"3")</f>
        <v>6</v>
      </c>
      <c r="J413" s="5">
        <f>COUNTIFS(Entradas!$A$2:$A$3372,L413,Entradas!$AD$2:$AD$3372,"agenda",Entradas!$E$2:$E$3372,"4")</f>
        <v>0</v>
      </c>
      <c r="L413">
        <v>318</v>
      </c>
      <c r="M413" t="s">
        <v>20956</v>
      </c>
      <c r="N413" t="s">
        <v>20957</v>
      </c>
      <c r="O413" t="s">
        <v>20958</v>
      </c>
      <c r="P413" s="6">
        <v>42467.592118055552</v>
      </c>
      <c r="Q413">
        <v>0</v>
      </c>
      <c r="R413" t="s">
        <v>20956</v>
      </c>
      <c r="S413" t="s">
        <v>20956</v>
      </c>
      <c r="W413" t="s">
        <v>8703</v>
      </c>
      <c r="X413" t="s">
        <v>8704</v>
      </c>
      <c r="Y413" t="s">
        <v>8705</v>
      </c>
      <c r="Z413">
        <v>0</v>
      </c>
      <c r="AA413" t="s">
        <v>8703</v>
      </c>
      <c r="AB413" t="s">
        <v>8706</v>
      </c>
      <c r="AC413">
        <v>0</v>
      </c>
      <c r="AF413" t="s">
        <v>20959</v>
      </c>
      <c r="AG413" t="s">
        <v>8707</v>
      </c>
      <c r="AH413" t="s">
        <v>20960</v>
      </c>
      <c r="AO413" t="s">
        <v>20961</v>
      </c>
      <c r="AU413" t="s">
        <v>550</v>
      </c>
      <c r="AV413" t="s">
        <v>8709</v>
      </c>
      <c r="AX413">
        <v>13</v>
      </c>
      <c r="AY413" t="s">
        <v>8710</v>
      </c>
      <c r="BB413" t="s">
        <v>12211</v>
      </c>
      <c r="BC413" t="s">
        <v>8712</v>
      </c>
      <c r="BD413" t="s">
        <v>9293</v>
      </c>
      <c r="BE413" t="s">
        <v>8714</v>
      </c>
      <c r="BF413" t="s">
        <v>8715</v>
      </c>
      <c r="BG413">
        <v>0</v>
      </c>
      <c r="BH413" t="s">
        <v>8716</v>
      </c>
      <c r="BI413">
        <v>1</v>
      </c>
      <c r="BJ413" t="s">
        <v>8717</v>
      </c>
      <c r="BK413">
        <v>1</v>
      </c>
      <c r="BM413" t="s">
        <v>8719</v>
      </c>
      <c r="BV413">
        <v>8740</v>
      </c>
      <c r="BW413" t="s">
        <v>8721</v>
      </c>
      <c r="BX413" t="s">
        <v>8823</v>
      </c>
      <c r="BY413" t="s">
        <v>8723</v>
      </c>
      <c r="BZ413" t="s">
        <v>8724</v>
      </c>
      <c r="CA413" t="s">
        <v>20962</v>
      </c>
      <c r="CB413" t="s">
        <v>8725</v>
      </c>
      <c r="CC413">
        <v>92727662</v>
      </c>
      <c r="CD413" t="s">
        <v>8726</v>
      </c>
      <c r="CE413" t="s">
        <v>20956</v>
      </c>
      <c r="CF413" t="s">
        <v>8727</v>
      </c>
      <c r="CG413" t="s">
        <v>8728</v>
      </c>
      <c r="CH413" t="s">
        <v>8729</v>
      </c>
      <c r="CI413" t="s">
        <v>20963</v>
      </c>
      <c r="CJ413" t="s">
        <v>8731</v>
      </c>
      <c r="CK413" t="s">
        <v>9459</v>
      </c>
      <c r="CL413" t="s">
        <v>8732</v>
      </c>
      <c r="CM413" t="s">
        <v>20964</v>
      </c>
      <c r="CN413" t="s">
        <v>8733</v>
      </c>
    </row>
    <row r="414" spans="1:92" ht="15.75" customHeight="1" x14ac:dyDescent="0.3">
      <c r="A414" s="5">
        <f>COUNTIFS(Entradas!$A$2:$A$3372,L414,Entradas!$AD$2:$AD$3372,"noticias")</f>
        <v>0</v>
      </c>
      <c r="B414" s="5">
        <f>COUNTIFS(Entradas!$A$2:$A$3372,L414,Entradas!$AD$2:$AD$3372,"materiales")</f>
        <v>0</v>
      </c>
      <c r="C414" s="5">
        <f>COUNTIFS(Entradas!$A$2:$A$3372,L414,Entradas!$AD$2:$AD$3372,"agenda")</f>
        <v>2</v>
      </c>
      <c r="D414" s="5">
        <f>COUNTIFS(Entradas!$A$2:$A$3372,L414,Entradas!$AD$2:$AD$3372,"agenda",Entradas!$P$2:$P$3372,"completado")</f>
        <v>0</v>
      </c>
      <c r="E414" s="5">
        <f>COUNTIFS(Entradas!$A$2:$A$3372,L414,Entradas!$AD$2:$AD$3372,"agenda",Entradas!$F$2:$F$3372,"interna")</f>
        <v>2</v>
      </c>
      <c r="F414" s="5">
        <f>COUNTIFS(Entradas!$A$2:$A$3372,L414,Entradas!$AD$2:$AD$3372,"agenda",Entradas!$F$2:$F$3372,"abierta a la comunidad")</f>
        <v>0</v>
      </c>
      <c r="G414" s="5">
        <f>COUNTIFS(Entradas!$A$2:$A$3372,L414,Entradas!$AD$2:$AD$3372,"agenda",Entradas!$E$2:$E$3372,"1")</f>
        <v>0</v>
      </c>
      <c r="H414" s="5">
        <f>COUNTIFS(Entradas!$A$2:$A$3372,L414,Entradas!$AD$2:$AD$3372,"agenda",Entradas!$E$2:$E$3372,"2")</f>
        <v>0</v>
      </c>
      <c r="I414" s="5">
        <f>COUNTIFS(Entradas!$A$2:$A$3372,L414,Entradas!$AD$2:$AD$3372,"agenda",Entradas!$E$2:$E$3372,"3")</f>
        <v>0</v>
      </c>
      <c r="J414" s="5">
        <f>COUNTIFS(Entradas!$A$2:$A$3372,L414,Entradas!$AD$2:$AD$3372,"agenda",Entradas!$E$2:$E$3372,"4")</f>
        <v>2</v>
      </c>
      <c r="L414">
        <v>1305</v>
      </c>
      <c r="M414" t="s">
        <v>20976</v>
      </c>
      <c r="N414" t="s">
        <v>20977</v>
      </c>
      <c r="O414" t="s">
        <v>20978</v>
      </c>
      <c r="P414" s="6">
        <v>42513.039120370369</v>
      </c>
      <c r="Q414">
        <v>0</v>
      </c>
      <c r="R414" t="s">
        <v>20976</v>
      </c>
      <c r="S414" t="s">
        <v>20976</v>
      </c>
      <c r="W414" t="s">
        <v>8703</v>
      </c>
      <c r="X414" t="s">
        <v>8704</v>
      </c>
      <c r="Y414" t="s">
        <v>8705</v>
      </c>
      <c r="Z414">
        <v>0</v>
      </c>
      <c r="AA414" t="s">
        <v>8703</v>
      </c>
      <c r="AB414" t="s">
        <v>8706</v>
      </c>
      <c r="AC414">
        <v>0</v>
      </c>
      <c r="AF414" t="s">
        <v>4305</v>
      </c>
      <c r="AG414" t="s">
        <v>8707</v>
      </c>
      <c r="AH414" t="s">
        <v>4306</v>
      </c>
      <c r="AU414" t="s">
        <v>566</v>
      </c>
      <c r="AV414" t="s">
        <v>8709</v>
      </c>
      <c r="AX414">
        <v>13</v>
      </c>
      <c r="AY414" t="s">
        <v>8710</v>
      </c>
      <c r="BB414" t="s">
        <v>11684</v>
      </c>
      <c r="BC414" t="s">
        <v>8712</v>
      </c>
      <c r="BD414" t="s">
        <v>8920</v>
      </c>
      <c r="BE414" t="s">
        <v>8714</v>
      </c>
      <c r="BF414" t="s">
        <v>8715</v>
      </c>
      <c r="BG414">
        <v>0</v>
      </c>
      <c r="BH414" t="s">
        <v>8716</v>
      </c>
      <c r="BI414">
        <v>1</v>
      </c>
      <c r="BJ414" t="s">
        <v>8717</v>
      </c>
      <c r="BK414">
        <v>1</v>
      </c>
      <c r="BL414" s="2" t="s">
        <v>20979</v>
      </c>
      <c r="BM414" t="s">
        <v>8719</v>
      </c>
      <c r="BW414" t="s">
        <v>8721</v>
      </c>
      <c r="BX414" t="s">
        <v>8823</v>
      </c>
      <c r="BY414" t="s">
        <v>8723</v>
      </c>
      <c r="BZ414" t="s">
        <v>8724</v>
      </c>
      <c r="CA414" t="s">
        <v>20980</v>
      </c>
      <c r="CB414" t="s">
        <v>8725</v>
      </c>
      <c r="CC414" t="s">
        <v>20981</v>
      </c>
      <c r="CD414" t="s">
        <v>8726</v>
      </c>
      <c r="CE414" t="s">
        <v>20982</v>
      </c>
      <c r="CF414" t="s">
        <v>8727</v>
      </c>
      <c r="CG414" t="s">
        <v>8728</v>
      </c>
      <c r="CH414" t="s">
        <v>8729</v>
      </c>
      <c r="CI414" t="s">
        <v>14788</v>
      </c>
      <c r="CJ414" t="s">
        <v>8731</v>
      </c>
      <c r="CK414" t="s">
        <v>8786</v>
      </c>
      <c r="CL414" t="s">
        <v>8732</v>
      </c>
      <c r="CM414" t="s">
        <v>20983</v>
      </c>
      <c r="CN414" t="s">
        <v>8733</v>
      </c>
    </row>
    <row r="415" spans="1:92" ht="15.75" customHeight="1" x14ac:dyDescent="0.3">
      <c r="A415" s="5">
        <f>COUNTIFS(Entradas!$A$2:$A$3372,L415,Entradas!$AD$2:$AD$3372,"noticias")</f>
        <v>0</v>
      </c>
      <c r="B415" s="5">
        <f>COUNTIFS(Entradas!$A$2:$A$3372,L415,Entradas!$AD$2:$AD$3372,"materiales")</f>
        <v>0</v>
      </c>
      <c r="C415" s="5">
        <f>COUNTIFS(Entradas!$A$2:$A$3372,L415,Entradas!$AD$2:$AD$3372,"agenda")</f>
        <v>0</v>
      </c>
      <c r="D415" s="5">
        <f>COUNTIFS(Entradas!$A$2:$A$3372,L415,Entradas!$AD$2:$AD$3372,"agenda",Entradas!$P$2:$P$3372,"completado")</f>
        <v>0</v>
      </c>
      <c r="E415" s="5">
        <f>COUNTIFS(Entradas!$A$2:$A$3372,L415,Entradas!$AD$2:$AD$3372,"agenda",Entradas!$F$2:$F$3372,"interna")</f>
        <v>0</v>
      </c>
      <c r="F415" s="5">
        <f>COUNTIFS(Entradas!$A$2:$A$3372,L415,Entradas!$AD$2:$AD$3372,"agenda",Entradas!$F$2:$F$3372,"abierta a la comunidad")</f>
        <v>0</v>
      </c>
      <c r="G415" s="5">
        <f>COUNTIFS(Entradas!$A$2:$A$3372,L415,Entradas!$AD$2:$AD$3372,"agenda",Entradas!$E$2:$E$3372,"1")</f>
        <v>0</v>
      </c>
      <c r="H415" s="5">
        <f>COUNTIFS(Entradas!$A$2:$A$3372,L415,Entradas!$AD$2:$AD$3372,"agenda",Entradas!$E$2:$E$3372,"2")</f>
        <v>0</v>
      </c>
      <c r="I415" s="5">
        <f>COUNTIFS(Entradas!$A$2:$A$3372,L415,Entradas!$AD$2:$AD$3372,"agenda",Entradas!$E$2:$E$3372,"3")</f>
        <v>0</v>
      </c>
      <c r="J415" s="5">
        <f>COUNTIFS(Entradas!$A$2:$A$3372,L415,Entradas!$AD$2:$AD$3372,"agenda",Entradas!$E$2:$E$3372,"4")</f>
        <v>0</v>
      </c>
      <c r="L415">
        <v>157</v>
      </c>
      <c r="M415" t="s">
        <v>20984</v>
      </c>
      <c r="N415" t="s">
        <v>20985</v>
      </c>
      <c r="O415" t="s">
        <v>20986</v>
      </c>
      <c r="P415" s="6">
        <v>42455.021851851852</v>
      </c>
      <c r="Q415">
        <v>0</v>
      </c>
      <c r="R415" t="s">
        <v>20984</v>
      </c>
      <c r="S415" t="s">
        <v>20984</v>
      </c>
      <c r="W415" t="s">
        <v>8703</v>
      </c>
      <c r="X415" t="s">
        <v>8704</v>
      </c>
      <c r="Y415" t="s">
        <v>8705</v>
      </c>
      <c r="Z415">
        <v>0</v>
      </c>
      <c r="AA415" t="s">
        <v>8703</v>
      </c>
      <c r="AB415" t="s">
        <v>8706</v>
      </c>
      <c r="AC415">
        <v>0</v>
      </c>
      <c r="AF415" t="s">
        <v>20987</v>
      </c>
      <c r="AG415" t="s">
        <v>8707</v>
      </c>
      <c r="AH415" t="s">
        <v>20988</v>
      </c>
      <c r="AU415" t="s">
        <v>20989</v>
      </c>
      <c r="AV415" t="s">
        <v>8709</v>
      </c>
      <c r="AX415">
        <v>13</v>
      </c>
      <c r="AY415" t="s">
        <v>8710</v>
      </c>
      <c r="BB415" t="s">
        <v>15260</v>
      </c>
      <c r="BC415" t="s">
        <v>8712</v>
      </c>
      <c r="BD415" t="s">
        <v>9175</v>
      </c>
      <c r="BE415" t="s">
        <v>8714</v>
      </c>
      <c r="BF415" t="s">
        <v>8715</v>
      </c>
      <c r="BG415">
        <v>1</v>
      </c>
      <c r="BH415" t="s">
        <v>8716</v>
      </c>
      <c r="BI415">
        <v>1</v>
      </c>
      <c r="BJ415" t="s">
        <v>8717</v>
      </c>
      <c r="BK415">
        <v>1</v>
      </c>
      <c r="BL415" t="s">
        <v>20990</v>
      </c>
      <c r="BM415" t="s">
        <v>8719</v>
      </c>
      <c r="BV415" t="s">
        <v>20991</v>
      </c>
      <c r="BW415" t="s">
        <v>8721</v>
      </c>
      <c r="BX415" t="s">
        <v>8823</v>
      </c>
      <c r="BY415" t="s">
        <v>8723</v>
      </c>
      <c r="BZ415" t="s">
        <v>8724</v>
      </c>
      <c r="CA415" t="s">
        <v>20992</v>
      </c>
      <c r="CB415" t="s">
        <v>8725</v>
      </c>
      <c r="CC415">
        <v>222179765</v>
      </c>
      <c r="CD415" t="s">
        <v>8726</v>
      </c>
      <c r="CE415" t="s">
        <v>20993</v>
      </c>
      <c r="CF415" t="s">
        <v>8727</v>
      </c>
      <c r="CG415" t="s">
        <v>8728</v>
      </c>
      <c r="CH415" t="s">
        <v>8729</v>
      </c>
      <c r="CI415" t="s">
        <v>20994</v>
      </c>
      <c r="CJ415" t="s">
        <v>8731</v>
      </c>
      <c r="CK415" t="s">
        <v>342</v>
      </c>
      <c r="CL415" t="s">
        <v>8732</v>
      </c>
      <c r="CM415" t="s">
        <v>20995</v>
      </c>
      <c r="CN415" t="s">
        <v>8733</v>
      </c>
    </row>
    <row r="416" spans="1:92" ht="15.75" customHeight="1" x14ac:dyDescent="0.3">
      <c r="A416" s="5">
        <f>COUNTIFS(Entradas!$A$2:$A$3372,L416,Entradas!$AD$2:$AD$3372,"noticias")</f>
        <v>1</v>
      </c>
      <c r="B416" s="5">
        <f>COUNTIFS(Entradas!$A$2:$A$3372,L416,Entradas!$AD$2:$AD$3372,"materiales")</f>
        <v>0</v>
      </c>
      <c r="C416" s="5">
        <f>COUNTIFS(Entradas!$A$2:$A$3372,L416,Entradas!$AD$2:$AD$3372,"agenda")</f>
        <v>6</v>
      </c>
      <c r="D416" s="5">
        <f>COUNTIFS(Entradas!$A$2:$A$3372,L416,Entradas!$AD$2:$AD$3372,"agenda",Entradas!$P$2:$P$3372,"completado")</f>
        <v>1</v>
      </c>
      <c r="E416" s="5">
        <f>COUNTIFS(Entradas!$A$2:$A$3372,L416,Entradas!$AD$2:$AD$3372,"agenda",Entradas!$F$2:$F$3372,"interna")</f>
        <v>6</v>
      </c>
      <c r="F416" s="5">
        <f>COUNTIFS(Entradas!$A$2:$A$3372,L416,Entradas!$AD$2:$AD$3372,"agenda",Entradas!$F$2:$F$3372,"abierta a la comunidad")</f>
        <v>0</v>
      </c>
      <c r="G416" s="5">
        <f>COUNTIFS(Entradas!$A$2:$A$3372,L416,Entradas!$AD$2:$AD$3372,"agenda",Entradas!$E$2:$E$3372,"1")</f>
        <v>1</v>
      </c>
      <c r="H416" s="5">
        <f>COUNTIFS(Entradas!$A$2:$A$3372,L416,Entradas!$AD$2:$AD$3372,"agenda",Entradas!$E$2:$E$3372,"2")</f>
        <v>0</v>
      </c>
      <c r="I416" s="5">
        <f>COUNTIFS(Entradas!$A$2:$A$3372,L416,Entradas!$AD$2:$AD$3372,"agenda",Entradas!$E$2:$E$3372,"3")</f>
        <v>2</v>
      </c>
      <c r="J416" s="5">
        <f>COUNTIFS(Entradas!$A$2:$A$3372,L416,Entradas!$AD$2:$AD$3372,"agenda",Entradas!$E$2:$E$3372,"4")</f>
        <v>3</v>
      </c>
      <c r="L416">
        <v>612</v>
      </c>
      <c r="M416" t="s">
        <v>21035</v>
      </c>
      <c r="N416" t="s">
        <v>21036</v>
      </c>
      <c r="O416" t="s">
        <v>21037</v>
      </c>
      <c r="P416" s="6">
        <v>42482.485567129632</v>
      </c>
      <c r="Q416">
        <v>0</v>
      </c>
      <c r="R416" t="s">
        <v>21035</v>
      </c>
      <c r="S416" t="s">
        <v>21035</v>
      </c>
      <c r="W416" t="s">
        <v>8703</v>
      </c>
      <c r="X416" t="s">
        <v>8704</v>
      </c>
      <c r="Y416" t="s">
        <v>8705</v>
      </c>
      <c r="Z416">
        <v>0</v>
      </c>
      <c r="AA416" t="s">
        <v>8703</v>
      </c>
      <c r="AB416" t="s">
        <v>8706</v>
      </c>
      <c r="AC416">
        <v>0</v>
      </c>
      <c r="AF416" t="s">
        <v>21038</v>
      </c>
      <c r="AG416" t="s">
        <v>8707</v>
      </c>
      <c r="AH416" t="s">
        <v>21039</v>
      </c>
      <c r="AI416" t="s">
        <v>21040</v>
      </c>
      <c r="AU416" t="s">
        <v>132</v>
      </c>
      <c r="AV416" t="s">
        <v>8709</v>
      </c>
      <c r="AX416">
        <v>13</v>
      </c>
      <c r="AY416" t="s">
        <v>8710</v>
      </c>
      <c r="BB416" t="s">
        <v>8864</v>
      </c>
      <c r="BC416" t="s">
        <v>8712</v>
      </c>
      <c r="BD416" t="s">
        <v>8770</v>
      </c>
      <c r="BE416" t="s">
        <v>8714</v>
      </c>
      <c r="BF416" t="s">
        <v>8715</v>
      </c>
      <c r="BG416">
        <v>1</v>
      </c>
      <c r="BH416" t="s">
        <v>8716</v>
      </c>
      <c r="BI416">
        <v>1</v>
      </c>
      <c r="BJ416" t="s">
        <v>8717</v>
      </c>
      <c r="BK416">
        <v>1</v>
      </c>
      <c r="BL416" s="2" t="s">
        <v>21041</v>
      </c>
      <c r="BM416" t="s">
        <v>8719</v>
      </c>
      <c r="BV416" t="s">
        <v>21042</v>
      </c>
      <c r="BW416" t="s">
        <v>8721</v>
      </c>
      <c r="BX416" t="s">
        <v>8823</v>
      </c>
      <c r="BY416" t="s">
        <v>8723</v>
      </c>
      <c r="BZ416" t="s">
        <v>8724</v>
      </c>
      <c r="CA416" t="s">
        <v>21043</v>
      </c>
      <c r="CB416" t="s">
        <v>8725</v>
      </c>
      <c r="CC416">
        <v>225364374</v>
      </c>
      <c r="CD416" t="s">
        <v>8726</v>
      </c>
      <c r="CE416" t="s">
        <v>21044</v>
      </c>
      <c r="CF416" t="s">
        <v>8727</v>
      </c>
      <c r="CG416" t="s">
        <v>8728</v>
      </c>
      <c r="CH416" t="s">
        <v>8729</v>
      </c>
      <c r="CI416" t="s">
        <v>14788</v>
      </c>
      <c r="CJ416" t="s">
        <v>8731</v>
      </c>
      <c r="CK416" t="s">
        <v>342</v>
      </c>
      <c r="CL416" t="s">
        <v>8732</v>
      </c>
      <c r="CM416" t="s">
        <v>21045</v>
      </c>
      <c r="CN416" t="s">
        <v>8733</v>
      </c>
    </row>
    <row r="417" spans="1:92" ht="15.75" customHeight="1" x14ac:dyDescent="0.3">
      <c r="A417" s="5">
        <f>COUNTIFS(Entradas!$A$2:$A$3372,L417,Entradas!$AD$2:$AD$3372,"noticias")</f>
        <v>0</v>
      </c>
      <c r="B417" s="5">
        <f>COUNTIFS(Entradas!$A$2:$A$3372,L417,Entradas!$AD$2:$AD$3372,"materiales")</f>
        <v>0</v>
      </c>
      <c r="C417" s="5">
        <f>COUNTIFS(Entradas!$A$2:$A$3372,L417,Entradas!$AD$2:$AD$3372,"agenda")</f>
        <v>0</v>
      </c>
      <c r="D417" s="5">
        <f>COUNTIFS(Entradas!$A$2:$A$3372,L417,Entradas!$AD$2:$AD$3372,"agenda",Entradas!$P$2:$P$3372,"completado")</f>
        <v>0</v>
      </c>
      <c r="E417" s="5">
        <f>COUNTIFS(Entradas!$A$2:$A$3372,L417,Entradas!$AD$2:$AD$3372,"agenda",Entradas!$F$2:$F$3372,"interna")</f>
        <v>0</v>
      </c>
      <c r="F417" s="5">
        <f>COUNTIFS(Entradas!$A$2:$A$3372,L417,Entradas!$AD$2:$AD$3372,"agenda",Entradas!$F$2:$F$3372,"abierta a la comunidad")</f>
        <v>0</v>
      </c>
      <c r="G417" s="5">
        <f>COUNTIFS(Entradas!$A$2:$A$3372,L417,Entradas!$AD$2:$AD$3372,"agenda",Entradas!$E$2:$E$3372,"1")</f>
        <v>0</v>
      </c>
      <c r="H417" s="5">
        <f>COUNTIFS(Entradas!$A$2:$A$3372,L417,Entradas!$AD$2:$AD$3372,"agenda",Entradas!$E$2:$E$3372,"2")</f>
        <v>0</v>
      </c>
      <c r="I417" s="5">
        <f>COUNTIFS(Entradas!$A$2:$A$3372,L417,Entradas!$AD$2:$AD$3372,"agenda",Entradas!$E$2:$E$3372,"3")</f>
        <v>0</v>
      </c>
      <c r="J417" s="5">
        <f>COUNTIFS(Entradas!$A$2:$A$3372,L417,Entradas!$AD$2:$AD$3372,"agenda",Entradas!$E$2:$E$3372,"4")</f>
        <v>0</v>
      </c>
      <c r="L417">
        <v>1328</v>
      </c>
      <c r="M417" t="s">
        <v>21247</v>
      </c>
      <c r="N417" t="s">
        <v>21248</v>
      </c>
      <c r="O417" t="s">
        <v>21249</v>
      </c>
      <c r="P417" s="6">
        <v>42513.598483796297</v>
      </c>
      <c r="Q417">
        <v>0</v>
      </c>
      <c r="R417" t="s">
        <v>21247</v>
      </c>
      <c r="S417" t="s">
        <v>21247</v>
      </c>
      <c r="W417" t="s">
        <v>8703</v>
      </c>
      <c r="X417" t="s">
        <v>8704</v>
      </c>
      <c r="Y417" t="s">
        <v>8705</v>
      </c>
      <c r="Z417">
        <v>0</v>
      </c>
      <c r="AA417" t="s">
        <v>8703</v>
      </c>
      <c r="AB417" t="s">
        <v>8706</v>
      </c>
      <c r="AC417">
        <v>0</v>
      </c>
      <c r="AF417" t="s">
        <v>21250</v>
      </c>
      <c r="AG417" t="s">
        <v>8707</v>
      </c>
      <c r="AH417" t="s">
        <v>21251</v>
      </c>
      <c r="AU417" t="s">
        <v>21252</v>
      </c>
      <c r="AV417" t="s">
        <v>8709</v>
      </c>
      <c r="AX417">
        <v>13</v>
      </c>
      <c r="AY417" t="s">
        <v>8710</v>
      </c>
      <c r="BB417" t="s">
        <v>9143</v>
      </c>
      <c r="BC417" t="s">
        <v>8712</v>
      </c>
      <c r="BD417" t="s">
        <v>8920</v>
      </c>
      <c r="BE417" t="s">
        <v>8714</v>
      </c>
      <c r="BF417" t="s">
        <v>8715</v>
      </c>
      <c r="BG417">
        <v>1</v>
      </c>
      <c r="BH417" t="s">
        <v>8716</v>
      </c>
      <c r="BI417">
        <v>0</v>
      </c>
      <c r="BJ417" t="s">
        <v>8717</v>
      </c>
      <c r="BK417">
        <v>0</v>
      </c>
      <c r="BL417" s="2" t="s">
        <v>21253</v>
      </c>
      <c r="BM417" t="s">
        <v>8719</v>
      </c>
      <c r="BV417" t="s">
        <v>21254</v>
      </c>
      <c r="BW417" t="s">
        <v>8721</v>
      </c>
      <c r="BX417" t="s">
        <v>8823</v>
      </c>
      <c r="BY417" t="s">
        <v>8723</v>
      </c>
      <c r="BZ417" t="s">
        <v>8724</v>
      </c>
      <c r="CB417" t="s">
        <v>8725</v>
      </c>
      <c r="CC417">
        <v>225114359</v>
      </c>
      <c r="CD417" t="s">
        <v>8726</v>
      </c>
      <c r="CE417" t="s">
        <v>21247</v>
      </c>
      <c r="CF417" t="s">
        <v>8727</v>
      </c>
      <c r="CG417" t="s">
        <v>8899</v>
      </c>
      <c r="CH417" t="s">
        <v>8729</v>
      </c>
      <c r="CI417" t="s">
        <v>8845</v>
      </c>
      <c r="CJ417" t="s">
        <v>8731</v>
      </c>
      <c r="CK417">
        <v>0</v>
      </c>
      <c r="CL417" t="s">
        <v>8732</v>
      </c>
      <c r="CN417" t="s">
        <v>8733</v>
      </c>
    </row>
    <row r="418" spans="1:92" ht="15.75" customHeight="1" x14ac:dyDescent="0.3">
      <c r="A418" s="5">
        <f>COUNTIFS(Entradas!$A$2:$A$3372,L418,Entradas!$AD$2:$AD$3372,"noticias")</f>
        <v>0</v>
      </c>
      <c r="B418" s="5">
        <f>COUNTIFS(Entradas!$A$2:$A$3372,L418,Entradas!$AD$2:$AD$3372,"materiales")</f>
        <v>0</v>
      </c>
      <c r="C418" s="5">
        <f>COUNTIFS(Entradas!$A$2:$A$3372,L418,Entradas!$AD$2:$AD$3372,"agenda")</f>
        <v>0</v>
      </c>
      <c r="D418" s="5">
        <f>COUNTIFS(Entradas!$A$2:$A$3372,L418,Entradas!$AD$2:$AD$3372,"agenda",Entradas!$P$2:$P$3372,"completado")</f>
        <v>0</v>
      </c>
      <c r="E418" s="5">
        <f>COUNTIFS(Entradas!$A$2:$A$3372,L418,Entradas!$AD$2:$AD$3372,"agenda",Entradas!$F$2:$F$3372,"interna")</f>
        <v>0</v>
      </c>
      <c r="F418" s="5">
        <f>COUNTIFS(Entradas!$A$2:$A$3372,L418,Entradas!$AD$2:$AD$3372,"agenda",Entradas!$F$2:$F$3372,"abierta a la comunidad")</f>
        <v>0</v>
      </c>
      <c r="G418" s="5">
        <f>COUNTIFS(Entradas!$A$2:$A$3372,L418,Entradas!$AD$2:$AD$3372,"agenda",Entradas!$E$2:$E$3372,"1")</f>
        <v>0</v>
      </c>
      <c r="H418" s="5">
        <f>COUNTIFS(Entradas!$A$2:$A$3372,L418,Entradas!$AD$2:$AD$3372,"agenda",Entradas!$E$2:$E$3372,"2")</f>
        <v>0</v>
      </c>
      <c r="I418" s="5">
        <f>COUNTIFS(Entradas!$A$2:$A$3372,L418,Entradas!$AD$2:$AD$3372,"agenda",Entradas!$E$2:$E$3372,"3")</f>
        <v>0</v>
      </c>
      <c r="J418" s="5">
        <f>COUNTIFS(Entradas!$A$2:$A$3372,L418,Entradas!$AD$2:$AD$3372,"agenda",Entradas!$E$2:$E$3372,"4")</f>
        <v>0</v>
      </c>
      <c r="L418">
        <v>983</v>
      </c>
      <c r="M418" t="s">
        <v>21277</v>
      </c>
      <c r="N418" t="s">
        <v>21278</v>
      </c>
      <c r="O418" t="s">
        <v>21279</v>
      </c>
      <c r="P418" s="6">
        <v>42502.665219907409</v>
      </c>
      <c r="Q418">
        <v>0</v>
      </c>
      <c r="R418" t="s">
        <v>21277</v>
      </c>
      <c r="S418" t="s">
        <v>21277</v>
      </c>
      <c r="W418" t="s">
        <v>8703</v>
      </c>
      <c r="X418" t="s">
        <v>8704</v>
      </c>
      <c r="Y418" t="s">
        <v>8705</v>
      </c>
      <c r="Z418">
        <v>0</v>
      </c>
      <c r="AA418" t="s">
        <v>8703</v>
      </c>
      <c r="AB418" t="s">
        <v>8706</v>
      </c>
      <c r="AC418">
        <v>0</v>
      </c>
      <c r="AF418" t="s">
        <v>21280</v>
      </c>
      <c r="AG418" t="s">
        <v>8707</v>
      </c>
      <c r="AH418" t="s">
        <v>21281</v>
      </c>
      <c r="AU418" t="s">
        <v>132</v>
      </c>
      <c r="AV418" t="s">
        <v>8709</v>
      </c>
      <c r="AX418">
        <v>13</v>
      </c>
      <c r="AY418" t="s">
        <v>8710</v>
      </c>
      <c r="BB418" t="s">
        <v>18334</v>
      </c>
      <c r="BC418" t="s">
        <v>8712</v>
      </c>
      <c r="BD418" t="s">
        <v>9122</v>
      </c>
      <c r="BE418" t="s">
        <v>8714</v>
      </c>
      <c r="BF418" t="s">
        <v>8715</v>
      </c>
      <c r="BG418">
        <v>1</v>
      </c>
      <c r="BH418" t="s">
        <v>8716</v>
      </c>
      <c r="BI418">
        <v>0</v>
      </c>
      <c r="BJ418" t="s">
        <v>8717</v>
      </c>
      <c r="BK418">
        <v>0</v>
      </c>
      <c r="BL418" t="s">
        <v>21282</v>
      </c>
      <c r="BM418" t="s">
        <v>8719</v>
      </c>
      <c r="BV418" t="s">
        <v>21283</v>
      </c>
      <c r="BW418" t="s">
        <v>8721</v>
      </c>
      <c r="BX418" t="s">
        <v>8823</v>
      </c>
      <c r="BY418" t="s">
        <v>8723</v>
      </c>
      <c r="BZ418" t="s">
        <v>8724</v>
      </c>
      <c r="CB418" t="s">
        <v>8725</v>
      </c>
      <c r="CC418">
        <v>224813454</v>
      </c>
      <c r="CD418" t="s">
        <v>8726</v>
      </c>
      <c r="CE418" t="s">
        <v>21277</v>
      </c>
      <c r="CF418" t="s">
        <v>8727</v>
      </c>
      <c r="CG418" t="s">
        <v>8825</v>
      </c>
      <c r="CH418" t="s">
        <v>8729</v>
      </c>
      <c r="CJ418" t="s">
        <v>8731</v>
      </c>
      <c r="CK418">
        <v>0</v>
      </c>
      <c r="CL418" t="s">
        <v>8732</v>
      </c>
      <c r="CN418" t="s">
        <v>8733</v>
      </c>
    </row>
    <row r="419" spans="1:92" ht="15.75" customHeight="1" x14ac:dyDescent="0.3">
      <c r="A419" s="5">
        <f>COUNTIFS(Entradas!$A$2:$A$3372,L419,Entradas!$AD$2:$AD$3372,"noticias")</f>
        <v>0</v>
      </c>
      <c r="B419" s="5">
        <f>COUNTIFS(Entradas!$A$2:$A$3372,L419,Entradas!$AD$2:$AD$3372,"materiales")</f>
        <v>0</v>
      </c>
      <c r="C419" s="5">
        <f>COUNTIFS(Entradas!$A$2:$A$3372,L419,Entradas!$AD$2:$AD$3372,"agenda")</f>
        <v>0</v>
      </c>
      <c r="D419" s="5">
        <f>COUNTIFS(Entradas!$A$2:$A$3372,L419,Entradas!$AD$2:$AD$3372,"agenda",Entradas!$P$2:$P$3372,"completado")</f>
        <v>0</v>
      </c>
      <c r="E419" s="5">
        <f>COUNTIFS(Entradas!$A$2:$A$3372,L419,Entradas!$AD$2:$AD$3372,"agenda",Entradas!$F$2:$F$3372,"interna")</f>
        <v>0</v>
      </c>
      <c r="F419" s="5">
        <f>COUNTIFS(Entradas!$A$2:$A$3372,L419,Entradas!$AD$2:$AD$3372,"agenda",Entradas!$F$2:$F$3372,"abierta a la comunidad")</f>
        <v>0</v>
      </c>
      <c r="G419" s="5">
        <f>COUNTIFS(Entradas!$A$2:$A$3372,L419,Entradas!$AD$2:$AD$3372,"agenda",Entradas!$E$2:$E$3372,"1")</f>
        <v>0</v>
      </c>
      <c r="H419" s="5">
        <f>COUNTIFS(Entradas!$A$2:$A$3372,L419,Entradas!$AD$2:$AD$3372,"agenda",Entradas!$E$2:$E$3372,"2")</f>
        <v>0</v>
      </c>
      <c r="I419" s="5">
        <f>COUNTIFS(Entradas!$A$2:$A$3372,L419,Entradas!$AD$2:$AD$3372,"agenda",Entradas!$E$2:$E$3372,"3")</f>
        <v>0</v>
      </c>
      <c r="J419" s="5">
        <f>COUNTIFS(Entradas!$A$2:$A$3372,L419,Entradas!$AD$2:$AD$3372,"agenda",Entradas!$E$2:$E$3372,"4")</f>
        <v>0</v>
      </c>
      <c r="L419">
        <v>754</v>
      </c>
      <c r="M419" t="s">
        <v>21314</v>
      </c>
      <c r="N419" t="s">
        <v>21315</v>
      </c>
      <c r="O419" t="s">
        <v>21316</v>
      </c>
      <c r="P419" s="6">
        <v>42492.651342592595</v>
      </c>
      <c r="Q419">
        <v>0</v>
      </c>
      <c r="R419" t="s">
        <v>21314</v>
      </c>
      <c r="S419" t="s">
        <v>21314</v>
      </c>
      <c r="W419" t="s">
        <v>8703</v>
      </c>
      <c r="X419" t="s">
        <v>8704</v>
      </c>
      <c r="Y419" t="s">
        <v>8705</v>
      </c>
      <c r="Z419">
        <v>0</v>
      </c>
      <c r="AA419" t="s">
        <v>8703</v>
      </c>
      <c r="AB419" t="s">
        <v>8706</v>
      </c>
      <c r="AC419">
        <v>0</v>
      </c>
      <c r="AF419" t="s">
        <v>21317</v>
      </c>
      <c r="AG419" t="s">
        <v>8707</v>
      </c>
      <c r="AH419" t="s">
        <v>21318</v>
      </c>
      <c r="AU419" t="s">
        <v>566</v>
      </c>
      <c r="AV419" t="s">
        <v>8709</v>
      </c>
      <c r="AX419">
        <v>13</v>
      </c>
      <c r="AY419" t="s">
        <v>8710</v>
      </c>
      <c r="BB419" t="s">
        <v>12733</v>
      </c>
      <c r="BC419" t="s">
        <v>8712</v>
      </c>
      <c r="BD419" t="s">
        <v>9175</v>
      </c>
      <c r="BE419" t="s">
        <v>8714</v>
      </c>
      <c r="BF419" t="s">
        <v>8715</v>
      </c>
      <c r="BG419">
        <v>1</v>
      </c>
      <c r="BH419" t="s">
        <v>8716</v>
      </c>
      <c r="BI419">
        <v>1</v>
      </c>
      <c r="BJ419" t="s">
        <v>8717</v>
      </c>
      <c r="BK419">
        <v>0</v>
      </c>
      <c r="BL419" s="2" t="s">
        <v>21319</v>
      </c>
      <c r="BM419" t="s">
        <v>8719</v>
      </c>
      <c r="BV419" t="s">
        <v>21320</v>
      </c>
      <c r="BW419" t="s">
        <v>8721</v>
      </c>
      <c r="BX419" t="s">
        <v>8823</v>
      </c>
      <c r="BY419" t="s">
        <v>8723</v>
      </c>
      <c r="BZ419" t="s">
        <v>8724</v>
      </c>
      <c r="CA419" t="s">
        <v>21321</v>
      </c>
      <c r="CB419" t="s">
        <v>8725</v>
      </c>
      <c r="CC419" t="s">
        <v>21322</v>
      </c>
      <c r="CD419" t="s">
        <v>8726</v>
      </c>
      <c r="CE419" t="s">
        <v>21314</v>
      </c>
      <c r="CF419" t="s">
        <v>8727</v>
      </c>
      <c r="CG419" t="s">
        <v>8774</v>
      </c>
      <c r="CH419" t="s">
        <v>8729</v>
      </c>
      <c r="CI419" t="s">
        <v>21323</v>
      </c>
      <c r="CJ419" t="s">
        <v>8731</v>
      </c>
      <c r="CK419" t="s">
        <v>342</v>
      </c>
      <c r="CL419" t="s">
        <v>8732</v>
      </c>
      <c r="CM419" t="s">
        <v>21324</v>
      </c>
      <c r="CN419" t="s">
        <v>8733</v>
      </c>
    </row>
    <row r="420" spans="1:92" ht="15.75" customHeight="1" x14ac:dyDescent="0.3">
      <c r="A420" s="5">
        <f>COUNTIFS(Entradas!$A$2:$A$3372,L420,Entradas!$AD$2:$AD$3372,"noticias")</f>
        <v>0</v>
      </c>
      <c r="B420" s="5">
        <f>COUNTIFS(Entradas!$A$2:$A$3372,L420,Entradas!$AD$2:$AD$3372,"materiales")</f>
        <v>0</v>
      </c>
      <c r="C420" s="5">
        <f>COUNTIFS(Entradas!$A$2:$A$3372,L420,Entradas!$AD$2:$AD$3372,"agenda")</f>
        <v>0</v>
      </c>
      <c r="D420" s="5">
        <f>COUNTIFS(Entradas!$A$2:$A$3372,L420,Entradas!$AD$2:$AD$3372,"agenda",Entradas!$P$2:$P$3372,"completado")</f>
        <v>0</v>
      </c>
      <c r="E420" s="5">
        <f>COUNTIFS(Entradas!$A$2:$A$3372,L420,Entradas!$AD$2:$AD$3372,"agenda",Entradas!$F$2:$F$3372,"interna")</f>
        <v>0</v>
      </c>
      <c r="F420" s="5">
        <f>COUNTIFS(Entradas!$A$2:$A$3372,L420,Entradas!$AD$2:$AD$3372,"agenda",Entradas!$F$2:$F$3372,"abierta a la comunidad")</f>
        <v>0</v>
      </c>
      <c r="G420" s="5">
        <f>COUNTIFS(Entradas!$A$2:$A$3372,L420,Entradas!$AD$2:$AD$3372,"agenda",Entradas!$E$2:$E$3372,"1")</f>
        <v>0</v>
      </c>
      <c r="H420" s="5">
        <f>COUNTIFS(Entradas!$A$2:$A$3372,L420,Entradas!$AD$2:$AD$3372,"agenda",Entradas!$E$2:$E$3372,"2")</f>
        <v>0</v>
      </c>
      <c r="I420" s="5">
        <f>COUNTIFS(Entradas!$A$2:$A$3372,L420,Entradas!$AD$2:$AD$3372,"agenda",Entradas!$E$2:$E$3372,"3")</f>
        <v>0</v>
      </c>
      <c r="J420" s="5">
        <f>COUNTIFS(Entradas!$A$2:$A$3372,L420,Entradas!$AD$2:$AD$3372,"agenda",Entradas!$E$2:$E$3372,"4")</f>
        <v>0</v>
      </c>
      <c r="L420">
        <v>941</v>
      </c>
      <c r="M420" t="s">
        <v>21357</v>
      </c>
      <c r="N420" t="s">
        <v>21358</v>
      </c>
      <c r="O420" t="s">
        <v>21359</v>
      </c>
      <c r="P420" s="6">
        <v>42500.933703703704</v>
      </c>
      <c r="Q420">
        <v>0</v>
      </c>
      <c r="R420" t="s">
        <v>21357</v>
      </c>
      <c r="S420" t="s">
        <v>21357</v>
      </c>
      <c r="W420" t="s">
        <v>8703</v>
      </c>
      <c r="X420" t="s">
        <v>8704</v>
      </c>
      <c r="Y420" t="s">
        <v>8705</v>
      </c>
      <c r="Z420">
        <v>0</v>
      </c>
      <c r="AA420" t="s">
        <v>8703</v>
      </c>
      <c r="AB420" t="s">
        <v>8706</v>
      </c>
      <c r="AC420">
        <v>0</v>
      </c>
      <c r="AF420" t="s">
        <v>21360</v>
      </c>
      <c r="AG420" t="s">
        <v>8707</v>
      </c>
      <c r="AH420" t="s">
        <v>21361</v>
      </c>
      <c r="AI420" t="s">
        <v>21362</v>
      </c>
      <c r="AU420" t="s">
        <v>15942</v>
      </c>
      <c r="AV420" t="s">
        <v>8709</v>
      </c>
      <c r="AX420">
        <v>13</v>
      </c>
      <c r="AY420" t="s">
        <v>8710</v>
      </c>
      <c r="BB420" t="s">
        <v>9322</v>
      </c>
      <c r="BC420" t="s">
        <v>8712</v>
      </c>
      <c r="BD420" t="s">
        <v>9013</v>
      </c>
      <c r="BE420" t="s">
        <v>8714</v>
      </c>
      <c r="BF420" t="s">
        <v>8715</v>
      </c>
      <c r="BG420">
        <v>0</v>
      </c>
      <c r="BH420" t="s">
        <v>8716</v>
      </c>
      <c r="BI420">
        <v>1</v>
      </c>
      <c r="BJ420" t="s">
        <v>8717</v>
      </c>
      <c r="BK420">
        <v>1</v>
      </c>
      <c r="BL420" s="2" t="s">
        <v>21363</v>
      </c>
      <c r="BM420" t="s">
        <v>8719</v>
      </c>
      <c r="BV420" t="s">
        <v>21364</v>
      </c>
      <c r="BW420" t="s">
        <v>8721</v>
      </c>
      <c r="BX420" t="s">
        <v>8823</v>
      </c>
      <c r="BY420" t="s">
        <v>8723</v>
      </c>
      <c r="BZ420" t="s">
        <v>8724</v>
      </c>
      <c r="CA420" t="s">
        <v>21365</v>
      </c>
      <c r="CB420" t="s">
        <v>8725</v>
      </c>
      <c r="CC420">
        <f>56228152016   / 56979572246</f>
        <v>0.98681246277603019</v>
      </c>
      <c r="CD420" t="s">
        <v>8726</v>
      </c>
      <c r="CE420" t="s">
        <v>21366</v>
      </c>
      <c r="CF420" t="s">
        <v>8727</v>
      </c>
      <c r="CG420" t="s">
        <v>8825</v>
      </c>
      <c r="CH420" t="s">
        <v>8729</v>
      </c>
      <c r="CI420" t="s">
        <v>21367</v>
      </c>
      <c r="CJ420" t="s">
        <v>8731</v>
      </c>
      <c r="CK420" t="s">
        <v>342</v>
      </c>
      <c r="CL420" t="s">
        <v>8732</v>
      </c>
      <c r="CM420" t="s">
        <v>21368</v>
      </c>
      <c r="CN420" t="s">
        <v>8733</v>
      </c>
    </row>
    <row r="421" spans="1:92" ht="15.75" customHeight="1" x14ac:dyDescent="0.3">
      <c r="A421" s="5">
        <f>COUNTIFS(Entradas!$A$2:$A$3372,L421,Entradas!$AD$2:$AD$3372,"noticias")</f>
        <v>2</v>
      </c>
      <c r="B421" s="5">
        <f>COUNTIFS(Entradas!$A$2:$A$3372,L421,Entradas!$AD$2:$AD$3372,"materiales")</f>
        <v>0</v>
      </c>
      <c r="C421" s="5">
        <f>COUNTIFS(Entradas!$A$2:$A$3372,L421,Entradas!$AD$2:$AD$3372,"agenda")</f>
        <v>5</v>
      </c>
      <c r="D421" s="5">
        <f>COUNTIFS(Entradas!$A$2:$A$3372,L421,Entradas!$AD$2:$AD$3372,"agenda",Entradas!$P$2:$P$3372,"completado")</f>
        <v>2</v>
      </c>
      <c r="E421" s="5">
        <f>COUNTIFS(Entradas!$A$2:$A$3372,L421,Entradas!$AD$2:$AD$3372,"agenda",Entradas!$F$2:$F$3372,"interna")</f>
        <v>1</v>
      </c>
      <c r="F421" s="5">
        <f>COUNTIFS(Entradas!$A$2:$A$3372,L421,Entradas!$AD$2:$AD$3372,"agenda",Entradas!$F$2:$F$3372,"abierta a la comunidad")</f>
        <v>4</v>
      </c>
      <c r="G421" s="5">
        <f>COUNTIFS(Entradas!$A$2:$A$3372,L421,Entradas!$AD$2:$AD$3372,"agenda",Entradas!$E$2:$E$3372,"1")</f>
        <v>1</v>
      </c>
      <c r="H421" s="5">
        <f>COUNTIFS(Entradas!$A$2:$A$3372,L421,Entradas!$AD$2:$AD$3372,"agenda",Entradas!$E$2:$E$3372,"2")</f>
        <v>2</v>
      </c>
      <c r="I421" s="5">
        <f>COUNTIFS(Entradas!$A$2:$A$3372,L421,Entradas!$AD$2:$AD$3372,"agenda",Entradas!$E$2:$E$3372,"3")</f>
        <v>2</v>
      </c>
      <c r="J421" s="5">
        <f>COUNTIFS(Entradas!$A$2:$A$3372,L421,Entradas!$AD$2:$AD$3372,"agenda",Entradas!$E$2:$E$3372,"4")</f>
        <v>0</v>
      </c>
      <c r="L421">
        <v>828</v>
      </c>
      <c r="M421" t="s">
        <v>21598</v>
      </c>
      <c r="N421" t="s">
        <v>21599</v>
      </c>
      <c r="O421" t="s">
        <v>1092</v>
      </c>
      <c r="P421" s="6">
        <v>42495.548796296294</v>
      </c>
      <c r="Q421">
        <v>0</v>
      </c>
      <c r="R421" t="s">
        <v>21598</v>
      </c>
      <c r="S421" t="s">
        <v>21598</v>
      </c>
      <c r="W421" t="s">
        <v>8703</v>
      </c>
      <c r="X421" t="s">
        <v>8704</v>
      </c>
      <c r="Y421" t="s">
        <v>8705</v>
      </c>
      <c r="Z421">
        <v>0</v>
      </c>
      <c r="AA421" t="s">
        <v>8703</v>
      </c>
      <c r="AB421" t="s">
        <v>8706</v>
      </c>
      <c r="AC421">
        <v>0</v>
      </c>
      <c r="AF421" t="s">
        <v>1076</v>
      </c>
      <c r="AG421" t="s">
        <v>8707</v>
      </c>
      <c r="AH421" t="s">
        <v>21600</v>
      </c>
      <c r="AU421" t="s">
        <v>55</v>
      </c>
      <c r="AV421" t="s">
        <v>8709</v>
      </c>
      <c r="AX421">
        <v>13</v>
      </c>
      <c r="AY421" t="s">
        <v>8710</v>
      </c>
      <c r="BB421" t="s">
        <v>10256</v>
      </c>
      <c r="BC421" t="s">
        <v>8712</v>
      </c>
      <c r="BD421" t="s">
        <v>8713</v>
      </c>
      <c r="BE421" t="s">
        <v>8714</v>
      </c>
      <c r="BF421" t="s">
        <v>8715</v>
      </c>
      <c r="BG421">
        <v>1</v>
      </c>
      <c r="BH421" t="s">
        <v>8716</v>
      </c>
      <c r="BI421">
        <v>1</v>
      </c>
      <c r="BJ421" t="s">
        <v>8717</v>
      </c>
      <c r="BK421">
        <v>1</v>
      </c>
      <c r="BL421" t="s">
        <v>21601</v>
      </c>
      <c r="BM421" t="s">
        <v>8719</v>
      </c>
      <c r="BV421">
        <v>12077</v>
      </c>
      <c r="BW421" t="s">
        <v>8721</v>
      </c>
      <c r="BX421" t="s">
        <v>8823</v>
      </c>
      <c r="BY421" t="s">
        <v>8723</v>
      </c>
      <c r="BZ421" t="s">
        <v>8724</v>
      </c>
      <c r="CA421" t="s">
        <v>16002</v>
      </c>
      <c r="CB421" t="s">
        <v>8725</v>
      </c>
      <c r="CC421">
        <v>22883017</v>
      </c>
      <c r="CD421" t="s">
        <v>8726</v>
      </c>
      <c r="CE421" t="s">
        <v>21602</v>
      </c>
      <c r="CF421" t="s">
        <v>8727</v>
      </c>
      <c r="CG421" t="s">
        <v>8899</v>
      </c>
      <c r="CH421" t="s">
        <v>8729</v>
      </c>
      <c r="CI421" t="s">
        <v>21603</v>
      </c>
      <c r="CJ421" t="s">
        <v>8731</v>
      </c>
      <c r="CK421" t="s">
        <v>1905</v>
      </c>
      <c r="CL421" t="s">
        <v>8732</v>
      </c>
      <c r="CM421" t="s">
        <v>21604</v>
      </c>
      <c r="CN421" t="s">
        <v>8733</v>
      </c>
    </row>
    <row r="422" spans="1:92" ht="15.75" customHeight="1" x14ac:dyDescent="0.3">
      <c r="A422" s="5">
        <f>COUNTIFS(Entradas!$A$2:$A$3372,L422,Entradas!$AD$2:$AD$3372,"noticias")</f>
        <v>0</v>
      </c>
      <c r="B422" s="5">
        <f>COUNTIFS(Entradas!$A$2:$A$3372,L422,Entradas!$AD$2:$AD$3372,"materiales")</f>
        <v>0</v>
      </c>
      <c r="C422" s="5">
        <f>COUNTIFS(Entradas!$A$2:$A$3372,L422,Entradas!$AD$2:$AD$3372,"agenda")</f>
        <v>0</v>
      </c>
      <c r="D422" s="5">
        <f>COUNTIFS(Entradas!$A$2:$A$3372,L422,Entradas!$AD$2:$AD$3372,"agenda",Entradas!$P$2:$P$3372,"completado")</f>
        <v>0</v>
      </c>
      <c r="E422" s="5">
        <f>COUNTIFS(Entradas!$A$2:$A$3372,L422,Entradas!$AD$2:$AD$3372,"agenda",Entradas!$F$2:$F$3372,"interna")</f>
        <v>0</v>
      </c>
      <c r="F422" s="5">
        <f>COUNTIFS(Entradas!$A$2:$A$3372,L422,Entradas!$AD$2:$AD$3372,"agenda",Entradas!$F$2:$F$3372,"abierta a la comunidad")</f>
        <v>0</v>
      </c>
      <c r="G422" s="5">
        <f>COUNTIFS(Entradas!$A$2:$A$3372,L422,Entradas!$AD$2:$AD$3372,"agenda",Entradas!$E$2:$E$3372,"1")</f>
        <v>0</v>
      </c>
      <c r="H422" s="5">
        <f>COUNTIFS(Entradas!$A$2:$A$3372,L422,Entradas!$AD$2:$AD$3372,"agenda",Entradas!$E$2:$E$3372,"2")</f>
        <v>0</v>
      </c>
      <c r="I422" s="5">
        <f>COUNTIFS(Entradas!$A$2:$A$3372,L422,Entradas!$AD$2:$AD$3372,"agenda",Entradas!$E$2:$E$3372,"3")</f>
        <v>0</v>
      </c>
      <c r="J422" s="5">
        <f>COUNTIFS(Entradas!$A$2:$A$3372,L422,Entradas!$AD$2:$AD$3372,"agenda",Entradas!$E$2:$E$3372,"4")</f>
        <v>0</v>
      </c>
      <c r="L422">
        <v>58</v>
      </c>
      <c r="M422" t="s">
        <v>21713</v>
      </c>
      <c r="N422" t="s">
        <v>21714</v>
      </c>
      <c r="O422" t="s">
        <v>21715</v>
      </c>
      <c r="P422" s="6">
        <v>42450.681863425925</v>
      </c>
      <c r="Q422">
        <v>0</v>
      </c>
      <c r="R422" t="s">
        <v>21713</v>
      </c>
      <c r="S422" t="s">
        <v>21713</v>
      </c>
      <c r="W422" t="s">
        <v>8703</v>
      </c>
      <c r="X422" t="s">
        <v>8704</v>
      </c>
      <c r="Y422" t="s">
        <v>8705</v>
      </c>
      <c r="Z422">
        <v>0</v>
      </c>
      <c r="AA422" t="s">
        <v>8703</v>
      </c>
      <c r="AB422" t="s">
        <v>8706</v>
      </c>
      <c r="AC422">
        <v>0</v>
      </c>
      <c r="AF422" t="s">
        <v>21716</v>
      </c>
      <c r="AG422" t="s">
        <v>8707</v>
      </c>
      <c r="AH422" t="s">
        <v>21717</v>
      </c>
      <c r="AI422" t="s">
        <v>21718</v>
      </c>
      <c r="AO422" t="s">
        <v>21719</v>
      </c>
      <c r="AU422" t="s">
        <v>1018</v>
      </c>
      <c r="AV422" t="s">
        <v>8709</v>
      </c>
      <c r="AX422">
        <v>13</v>
      </c>
      <c r="AY422" t="s">
        <v>8710</v>
      </c>
      <c r="BB422" t="s">
        <v>10031</v>
      </c>
      <c r="BC422" t="s">
        <v>8712</v>
      </c>
      <c r="BD422" t="s">
        <v>9013</v>
      </c>
      <c r="BE422" t="s">
        <v>8714</v>
      </c>
      <c r="BF422" t="s">
        <v>8715</v>
      </c>
      <c r="BG422">
        <v>0</v>
      </c>
      <c r="BH422" t="s">
        <v>8716</v>
      </c>
      <c r="BI422">
        <v>1</v>
      </c>
      <c r="BJ422" t="s">
        <v>8717</v>
      </c>
      <c r="BK422">
        <v>1</v>
      </c>
      <c r="BL422" s="2" t="s">
        <v>21720</v>
      </c>
      <c r="BM422" t="s">
        <v>8719</v>
      </c>
      <c r="BV422" t="s">
        <v>21721</v>
      </c>
      <c r="BW422" t="s">
        <v>8721</v>
      </c>
      <c r="BX422" t="s">
        <v>8823</v>
      </c>
      <c r="BY422" t="s">
        <v>8723</v>
      </c>
      <c r="BZ422" t="s">
        <v>8724</v>
      </c>
      <c r="CA422" t="s">
        <v>21722</v>
      </c>
      <c r="CB422" t="s">
        <v>8725</v>
      </c>
      <c r="CC422">
        <v>229188947</v>
      </c>
      <c r="CD422" t="s">
        <v>8726</v>
      </c>
      <c r="CE422" t="s">
        <v>21723</v>
      </c>
      <c r="CF422" t="s">
        <v>8727</v>
      </c>
      <c r="CG422" t="s">
        <v>8899</v>
      </c>
      <c r="CH422" t="s">
        <v>8729</v>
      </c>
      <c r="CI422" t="s">
        <v>21724</v>
      </c>
      <c r="CJ422" t="s">
        <v>8731</v>
      </c>
      <c r="CK422" t="s">
        <v>342</v>
      </c>
      <c r="CL422" t="s">
        <v>8732</v>
      </c>
      <c r="CM422" t="s">
        <v>21725</v>
      </c>
      <c r="CN422" t="s">
        <v>8733</v>
      </c>
    </row>
    <row r="423" spans="1:92" ht="15.75" customHeight="1" x14ac:dyDescent="0.3">
      <c r="A423" s="5">
        <f>COUNTIFS(Entradas!$A$2:$A$3372,L423,Entradas!$AD$2:$AD$3372,"noticias")</f>
        <v>0</v>
      </c>
      <c r="B423" s="5">
        <f>COUNTIFS(Entradas!$A$2:$A$3372,L423,Entradas!$AD$2:$AD$3372,"materiales")</f>
        <v>0</v>
      </c>
      <c r="C423" s="5">
        <f>COUNTIFS(Entradas!$A$2:$A$3372,L423,Entradas!$AD$2:$AD$3372,"agenda")</f>
        <v>0</v>
      </c>
      <c r="D423" s="5">
        <f>COUNTIFS(Entradas!$A$2:$A$3372,L423,Entradas!$AD$2:$AD$3372,"agenda",Entradas!$P$2:$P$3372,"completado")</f>
        <v>0</v>
      </c>
      <c r="E423" s="5">
        <f>COUNTIFS(Entradas!$A$2:$A$3372,L423,Entradas!$AD$2:$AD$3372,"agenda",Entradas!$F$2:$F$3372,"interna")</f>
        <v>0</v>
      </c>
      <c r="F423" s="5">
        <f>COUNTIFS(Entradas!$A$2:$A$3372,L423,Entradas!$AD$2:$AD$3372,"agenda",Entradas!$F$2:$F$3372,"abierta a la comunidad")</f>
        <v>0</v>
      </c>
      <c r="G423" s="5">
        <f>COUNTIFS(Entradas!$A$2:$A$3372,L423,Entradas!$AD$2:$AD$3372,"agenda",Entradas!$E$2:$E$3372,"1")</f>
        <v>0</v>
      </c>
      <c r="H423" s="5">
        <f>COUNTIFS(Entradas!$A$2:$A$3372,L423,Entradas!$AD$2:$AD$3372,"agenda",Entradas!$E$2:$E$3372,"2")</f>
        <v>0</v>
      </c>
      <c r="I423" s="5">
        <f>COUNTIFS(Entradas!$A$2:$A$3372,L423,Entradas!$AD$2:$AD$3372,"agenda",Entradas!$E$2:$E$3372,"3")</f>
        <v>0</v>
      </c>
      <c r="J423" s="5">
        <f>COUNTIFS(Entradas!$A$2:$A$3372,L423,Entradas!$AD$2:$AD$3372,"agenda",Entradas!$E$2:$E$3372,"4")</f>
        <v>0</v>
      </c>
      <c r="L423">
        <v>203</v>
      </c>
      <c r="M423" t="s">
        <v>21787</v>
      </c>
      <c r="N423" t="s">
        <v>21787</v>
      </c>
      <c r="O423" t="s">
        <v>21788</v>
      </c>
      <c r="P423" s="6">
        <v>42459.810335648152</v>
      </c>
      <c r="Q423">
        <v>0</v>
      </c>
      <c r="R423" t="s">
        <v>21787</v>
      </c>
      <c r="S423" t="s">
        <v>21787</v>
      </c>
      <c r="W423" t="s">
        <v>8703</v>
      </c>
      <c r="X423" t="s">
        <v>8704</v>
      </c>
      <c r="Y423" t="s">
        <v>8705</v>
      </c>
      <c r="Z423">
        <v>0</v>
      </c>
      <c r="AA423" t="s">
        <v>8703</v>
      </c>
      <c r="AB423" t="s">
        <v>8706</v>
      </c>
      <c r="AC423">
        <v>0</v>
      </c>
      <c r="AF423" t="s">
        <v>21789</v>
      </c>
      <c r="AG423" t="s">
        <v>8707</v>
      </c>
      <c r="AH423" t="s">
        <v>21790</v>
      </c>
      <c r="AI423" t="s">
        <v>21791</v>
      </c>
      <c r="AO423" t="s">
        <v>21792</v>
      </c>
      <c r="AU423" t="s">
        <v>21793</v>
      </c>
      <c r="AV423" t="s">
        <v>8709</v>
      </c>
      <c r="AX423">
        <v>13</v>
      </c>
      <c r="AY423" t="s">
        <v>8710</v>
      </c>
      <c r="BB423" t="s">
        <v>9143</v>
      </c>
      <c r="BC423" t="s">
        <v>8712</v>
      </c>
      <c r="BD423" t="s">
        <v>9293</v>
      </c>
      <c r="BE423" t="s">
        <v>8714</v>
      </c>
      <c r="BF423" t="s">
        <v>8715</v>
      </c>
      <c r="BG423">
        <v>0</v>
      </c>
      <c r="BH423" t="s">
        <v>8716</v>
      </c>
      <c r="BI423">
        <v>1</v>
      </c>
      <c r="BJ423" t="s">
        <v>8717</v>
      </c>
      <c r="BK423">
        <v>1</v>
      </c>
      <c r="BM423" t="s">
        <v>8719</v>
      </c>
      <c r="BV423" t="s">
        <v>21794</v>
      </c>
      <c r="BW423" t="s">
        <v>8721</v>
      </c>
      <c r="BX423" t="s">
        <v>8823</v>
      </c>
      <c r="BY423" t="s">
        <v>8723</v>
      </c>
      <c r="BZ423" t="s">
        <v>8724</v>
      </c>
      <c r="CA423" t="s">
        <v>21795</v>
      </c>
      <c r="CB423" t="s">
        <v>8725</v>
      </c>
      <c r="CD423" t="s">
        <v>8726</v>
      </c>
      <c r="CE423" t="s">
        <v>21787</v>
      </c>
      <c r="CF423" t="s">
        <v>8727</v>
      </c>
      <c r="CG423" t="s">
        <v>8728</v>
      </c>
      <c r="CH423" t="s">
        <v>8729</v>
      </c>
      <c r="CI423" t="s">
        <v>21796</v>
      </c>
      <c r="CJ423" t="s">
        <v>8731</v>
      </c>
      <c r="CK423">
        <v>0</v>
      </c>
      <c r="CL423" t="s">
        <v>8732</v>
      </c>
      <c r="CN423" t="s">
        <v>8733</v>
      </c>
    </row>
    <row r="424" spans="1:92" ht="15.75" customHeight="1" x14ac:dyDescent="0.3">
      <c r="A424" s="5">
        <f>COUNTIFS(Entradas!$A$2:$A$3372,L424,Entradas!$AD$2:$AD$3372,"noticias")</f>
        <v>0</v>
      </c>
      <c r="B424" s="5">
        <f>COUNTIFS(Entradas!$A$2:$A$3372,L424,Entradas!$AD$2:$AD$3372,"materiales")</f>
        <v>0</v>
      </c>
      <c r="C424" s="5">
        <f>COUNTIFS(Entradas!$A$2:$A$3372,L424,Entradas!$AD$2:$AD$3372,"agenda")</f>
        <v>0</v>
      </c>
      <c r="D424" s="5">
        <f>COUNTIFS(Entradas!$A$2:$A$3372,L424,Entradas!$AD$2:$AD$3372,"agenda",Entradas!$P$2:$P$3372,"completado")</f>
        <v>0</v>
      </c>
      <c r="E424" s="5">
        <f>COUNTIFS(Entradas!$A$2:$A$3372,L424,Entradas!$AD$2:$AD$3372,"agenda",Entradas!$F$2:$F$3372,"interna")</f>
        <v>0</v>
      </c>
      <c r="F424" s="5">
        <f>COUNTIFS(Entradas!$A$2:$A$3372,L424,Entradas!$AD$2:$AD$3372,"agenda",Entradas!$F$2:$F$3372,"abierta a la comunidad")</f>
        <v>0</v>
      </c>
      <c r="G424" s="5">
        <f>COUNTIFS(Entradas!$A$2:$A$3372,L424,Entradas!$AD$2:$AD$3372,"agenda",Entradas!$E$2:$E$3372,"1")</f>
        <v>0</v>
      </c>
      <c r="H424" s="5">
        <f>COUNTIFS(Entradas!$A$2:$A$3372,L424,Entradas!$AD$2:$AD$3372,"agenda",Entradas!$E$2:$E$3372,"2")</f>
        <v>0</v>
      </c>
      <c r="I424" s="5">
        <f>COUNTIFS(Entradas!$A$2:$A$3372,L424,Entradas!$AD$2:$AD$3372,"agenda",Entradas!$E$2:$E$3372,"3")</f>
        <v>0</v>
      </c>
      <c r="J424" s="5">
        <f>COUNTIFS(Entradas!$A$2:$A$3372,L424,Entradas!$AD$2:$AD$3372,"agenda",Entradas!$E$2:$E$3372,"4")</f>
        <v>0</v>
      </c>
      <c r="L424">
        <v>1012</v>
      </c>
      <c r="M424" t="s">
        <v>21896</v>
      </c>
      <c r="N424" t="s">
        <v>21897</v>
      </c>
      <c r="O424" t="s">
        <v>21898</v>
      </c>
      <c r="P424" s="6">
        <v>42503.574895833335</v>
      </c>
      <c r="Q424">
        <v>0</v>
      </c>
      <c r="R424" t="s">
        <v>21896</v>
      </c>
      <c r="S424" t="s">
        <v>21896</v>
      </c>
      <c r="W424" t="s">
        <v>8703</v>
      </c>
      <c r="X424" t="s">
        <v>8704</v>
      </c>
      <c r="Y424" t="s">
        <v>8705</v>
      </c>
      <c r="Z424">
        <v>0</v>
      </c>
      <c r="AA424" t="s">
        <v>8703</v>
      </c>
      <c r="AB424" t="s">
        <v>8706</v>
      </c>
      <c r="AC424">
        <v>0</v>
      </c>
      <c r="AF424" t="s">
        <v>10058</v>
      </c>
      <c r="AG424" t="s">
        <v>8707</v>
      </c>
      <c r="AH424" t="s">
        <v>21899</v>
      </c>
      <c r="AU424" t="s">
        <v>7279</v>
      </c>
      <c r="AV424" t="s">
        <v>8709</v>
      </c>
      <c r="AX424">
        <v>13</v>
      </c>
      <c r="AY424" t="s">
        <v>8710</v>
      </c>
      <c r="BB424" t="s">
        <v>9001</v>
      </c>
      <c r="BC424" t="s">
        <v>8712</v>
      </c>
      <c r="BD424" t="s">
        <v>8875</v>
      </c>
      <c r="BE424" t="s">
        <v>8714</v>
      </c>
      <c r="BF424" t="s">
        <v>8715</v>
      </c>
      <c r="BG424">
        <v>1</v>
      </c>
      <c r="BH424" t="s">
        <v>8716</v>
      </c>
      <c r="BI424">
        <v>1</v>
      </c>
      <c r="BJ424" t="s">
        <v>8717</v>
      </c>
      <c r="BK424">
        <v>1</v>
      </c>
      <c r="BM424" t="s">
        <v>8719</v>
      </c>
      <c r="BV424" t="s">
        <v>10063</v>
      </c>
      <c r="BW424" t="s">
        <v>8721</v>
      </c>
      <c r="BX424" t="s">
        <v>8823</v>
      </c>
      <c r="BY424" t="s">
        <v>8723</v>
      </c>
      <c r="BZ424" t="s">
        <v>8724</v>
      </c>
      <c r="CA424" t="s">
        <v>10064</v>
      </c>
      <c r="CB424" t="s">
        <v>8725</v>
      </c>
      <c r="CC424">
        <v>222873329</v>
      </c>
      <c r="CD424" t="s">
        <v>8726</v>
      </c>
      <c r="CE424" t="s">
        <v>21896</v>
      </c>
      <c r="CF424" t="s">
        <v>8727</v>
      </c>
      <c r="CG424" t="s">
        <v>8899</v>
      </c>
      <c r="CH424" t="s">
        <v>8729</v>
      </c>
      <c r="CI424" t="s">
        <v>21900</v>
      </c>
      <c r="CJ424" t="s">
        <v>8731</v>
      </c>
      <c r="CK424" t="s">
        <v>8786</v>
      </c>
      <c r="CL424" t="s">
        <v>8732</v>
      </c>
      <c r="CM424" t="s">
        <v>21901</v>
      </c>
      <c r="CN424" t="s">
        <v>8733</v>
      </c>
    </row>
    <row r="425" spans="1:92" ht="15.75" customHeight="1" x14ac:dyDescent="0.3">
      <c r="A425" s="5">
        <f>COUNTIFS(Entradas!$A$2:$A$3372,L425,Entradas!$AD$2:$AD$3372,"noticias")</f>
        <v>0</v>
      </c>
      <c r="B425" s="5">
        <f>COUNTIFS(Entradas!$A$2:$A$3372,L425,Entradas!$AD$2:$AD$3372,"materiales")</f>
        <v>0</v>
      </c>
      <c r="C425" s="5">
        <f>COUNTIFS(Entradas!$A$2:$A$3372,L425,Entradas!$AD$2:$AD$3372,"agenda")</f>
        <v>0</v>
      </c>
      <c r="D425" s="5">
        <f>COUNTIFS(Entradas!$A$2:$A$3372,L425,Entradas!$AD$2:$AD$3372,"agenda",Entradas!$P$2:$P$3372,"completado")</f>
        <v>0</v>
      </c>
      <c r="E425" s="5">
        <f>COUNTIFS(Entradas!$A$2:$A$3372,L425,Entradas!$AD$2:$AD$3372,"agenda",Entradas!$F$2:$F$3372,"interna")</f>
        <v>0</v>
      </c>
      <c r="F425" s="5">
        <f>COUNTIFS(Entradas!$A$2:$A$3372,L425,Entradas!$AD$2:$AD$3372,"agenda",Entradas!$F$2:$F$3372,"abierta a la comunidad")</f>
        <v>0</v>
      </c>
      <c r="G425" s="5">
        <f>COUNTIFS(Entradas!$A$2:$A$3372,L425,Entradas!$AD$2:$AD$3372,"agenda",Entradas!$E$2:$E$3372,"1")</f>
        <v>0</v>
      </c>
      <c r="H425" s="5">
        <f>COUNTIFS(Entradas!$A$2:$A$3372,L425,Entradas!$AD$2:$AD$3372,"agenda",Entradas!$E$2:$E$3372,"2")</f>
        <v>0</v>
      </c>
      <c r="I425" s="5">
        <f>COUNTIFS(Entradas!$A$2:$A$3372,L425,Entradas!$AD$2:$AD$3372,"agenda",Entradas!$E$2:$E$3372,"3")</f>
        <v>0</v>
      </c>
      <c r="J425" s="5">
        <f>COUNTIFS(Entradas!$A$2:$A$3372,L425,Entradas!$AD$2:$AD$3372,"agenda",Entradas!$E$2:$E$3372,"4")</f>
        <v>0</v>
      </c>
      <c r="L425">
        <v>1136</v>
      </c>
      <c r="M425" t="s">
        <v>22045</v>
      </c>
      <c r="N425" t="s">
        <v>22046</v>
      </c>
      <c r="O425" t="s">
        <v>22047</v>
      </c>
      <c r="P425" s="6">
        <v>42508.010648148149</v>
      </c>
      <c r="Q425">
        <v>0</v>
      </c>
      <c r="R425" t="s">
        <v>22045</v>
      </c>
      <c r="S425" t="s">
        <v>22045</v>
      </c>
      <c r="W425" t="s">
        <v>8703</v>
      </c>
      <c r="X425" t="s">
        <v>8704</v>
      </c>
      <c r="Y425" t="s">
        <v>8705</v>
      </c>
      <c r="Z425">
        <v>0</v>
      </c>
      <c r="AA425" t="s">
        <v>8703</v>
      </c>
      <c r="AB425" t="s">
        <v>8706</v>
      </c>
      <c r="AC425">
        <v>0</v>
      </c>
      <c r="AF425" t="s">
        <v>3214</v>
      </c>
      <c r="AG425" t="s">
        <v>8707</v>
      </c>
      <c r="AI425" t="s">
        <v>22048</v>
      </c>
      <c r="AU425" t="s">
        <v>644</v>
      </c>
      <c r="AV425" t="s">
        <v>8709</v>
      </c>
      <c r="AX425">
        <v>13</v>
      </c>
      <c r="AY425" t="s">
        <v>8710</v>
      </c>
      <c r="BB425" t="s">
        <v>8874</v>
      </c>
      <c r="BC425" t="s">
        <v>8712</v>
      </c>
      <c r="BD425" t="s">
        <v>8875</v>
      </c>
      <c r="BE425" t="s">
        <v>8714</v>
      </c>
      <c r="BF425" t="s">
        <v>8715</v>
      </c>
      <c r="BG425">
        <v>0</v>
      </c>
      <c r="BH425" t="s">
        <v>8716</v>
      </c>
      <c r="BI425">
        <v>0</v>
      </c>
      <c r="BJ425" t="s">
        <v>8717</v>
      </c>
      <c r="BK425">
        <v>0</v>
      </c>
      <c r="BM425" t="s">
        <v>8719</v>
      </c>
      <c r="BW425" t="s">
        <v>8721</v>
      </c>
      <c r="BX425" t="s">
        <v>8823</v>
      </c>
      <c r="BY425" t="s">
        <v>8723</v>
      </c>
      <c r="BZ425" t="s">
        <v>8724</v>
      </c>
      <c r="CB425" t="s">
        <v>8725</v>
      </c>
      <c r="CD425" t="s">
        <v>8726</v>
      </c>
      <c r="CF425" t="s">
        <v>8727</v>
      </c>
      <c r="CG425" t="s">
        <v>8825</v>
      </c>
      <c r="CH425" t="s">
        <v>8729</v>
      </c>
      <c r="CJ425" t="s">
        <v>8731</v>
      </c>
      <c r="CK425">
        <v>0</v>
      </c>
      <c r="CL425" t="s">
        <v>8732</v>
      </c>
      <c r="CN425" t="s">
        <v>8733</v>
      </c>
    </row>
    <row r="426" spans="1:92" ht="15.75" customHeight="1" x14ac:dyDescent="0.3">
      <c r="A426" s="5">
        <f>COUNTIFS(Entradas!$A$2:$A$3372,L426,Entradas!$AD$2:$AD$3372,"noticias")</f>
        <v>0</v>
      </c>
      <c r="B426" s="5">
        <f>COUNTIFS(Entradas!$A$2:$A$3372,L426,Entradas!$AD$2:$AD$3372,"materiales")</f>
        <v>0</v>
      </c>
      <c r="C426" s="5">
        <f>COUNTIFS(Entradas!$A$2:$A$3372,L426,Entradas!$AD$2:$AD$3372,"agenda")</f>
        <v>0</v>
      </c>
      <c r="D426" s="5">
        <f>COUNTIFS(Entradas!$A$2:$A$3372,L426,Entradas!$AD$2:$AD$3372,"agenda",Entradas!$P$2:$P$3372,"completado")</f>
        <v>0</v>
      </c>
      <c r="E426" s="5">
        <f>COUNTIFS(Entradas!$A$2:$A$3372,L426,Entradas!$AD$2:$AD$3372,"agenda",Entradas!$F$2:$F$3372,"interna")</f>
        <v>0</v>
      </c>
      <c r="F426" s="5">
        <f>COUNTIFS(Entradas!$A$2:$A$3372,L426,Entradas!$AD$2:$AD$3372,"agenda",Entradas!$F$2:$F$3372,"abierta a la comunidad")</f>
        <v>0</v>
      </c>
      <c r="G426" s="5">
        <f>COUNTIFS(Entradas!$A$2:$A$3372,L426,Entradas!$AD$2:$AD$3372,"agenda",Entradas!$E$2:$E$3372,"1")</f>
        <v>0</v>
      </c>
      <c r="H426" s="5">
        <f>COUNTIFS(Entradas!$A$2:$A$3372,L426,Entradas!$AD$2:$AD$3372,"agenda",Entradas!$E$2:$E$3372,"2")</f>
        <v>0</v>
      </c>
      <c r="I426" s="5">
        <f>COUNTIFS(Entradas!$A$2:$A$3372,L426,Entradas!$AD$2:$AD$3372,"agenda",Entradas!$E$2:$E$3372,"3")</f>
        <v>0</v>
      </c>
      <c r="J426" s="5">
        <f>COUNTIFS(Entradas!$A$2:$A$3372,L426,Entradas!$AD$2:$AD$3372,"agenda",Entradas!$E$2:$E$3372,"4")</f>
        <v>0</v>
      </c>
      <c r="L426">
        <v>1229</v>
      </c>
      <c r="M426" t="s">
        <v>12408</v>
      </c>
      <c r="N426" t="s">
        <v>12409</v>
      </c>
      <c r="O426" t="s">
        <v>12410</v>
      </c>
      <c r="P426" s="6">
        <v>42510.002812500003</v>
      </c>
      <c r="Q426">
        <v>0</v>
      </c>
      <c r="R426" t="s">
        <v>12408</v>
      </c>
      <c r="S426" t="s">
        <v>12408</v>
      </c>
      <c r="W426" t="s">
        <v>8703</v>
      </c>
      <c r="X426" t="s">
        <v>8704</v>
      </c>
      <c r="Y426" t="s">
        <v>8705</v>
      </c>
      <c r="Z426">
        <v>0</v>
      </c>
      <c r="AA426" t="s">
        <v>8703</v>
      </c>
      <c r="AB426" t="s">
        <v>8706</v>
      </c>
      <c r="AC426">
        <v>0</v>
      </c>
      <c r="AF426" t="s">
        <v>12411</v>
      </c>
      <c r="AG426" t="s">
        <v>8707</v>
      </c>
      <c r="AH426" t="s">
        <v>12412</v>
      </c>
      <c r="AU426" t="s">
        <v>7815</v>
      </c>
      <c r="AV426" t="s">
        <v>8709</v>
      </c>
      <c r="AX426">
        <v>14</v>
      </c>
      <c r="AY426" t="s">
        <v>8710</v>
      </c>
      <c r="BB426" t="s">
        <v>8864</v>
      </c>
      <c r="BC426" t="s">
        <v>8712</v>
      </c>
      <c r="BD426" t="s">
        <v>9055</v>
      </c>
      <c r="BE426" t="s">
        <v>8714</v>
      </c>
      <c r="BF426" t="s">
        <v>8715</v>
      </c>
      <c r="BG426">
        <v>0</v>
      </c>
      <c r="BH426" t="s">
        <v>8716</v>
      </c>
      <c r="BI426">
        <v>1</v>
      </c>
      <c r="BJ426" t="s">
        <v>8717</v>
      </c>
      <c r="BK426">
        <v>1</v>
      </c>
      <c r="BL426" t="s">
        <v>12413</v>
      </c>
      <c r="BM426" t="s">
        <v>8719</v>
      </c>
      <c r="BV426" t="s">
        <v>12414</v>
      </c>
      <c r="BW426" t="s">
        <v>8721</v>
      </c>
      <c r="BX426" t="s">
        <v>8823</v>
      </c>
      <c r="BY426" t="s">
        <v>8723</v>
      </c>
      <c r="BZ426" t="s">
        <v>8724</v>
      </c>
      <c r="CA426" t="s">
        <v>12415</v>
      </c>
      <c r="CB426" t="s">
        <v>8725</v>
      </c>
      <c r="CD426" t="s">
        <v>8726</v>
      </c>
      <c r="CF426" t="s">
        <v>8727</v>
      </c>
      <c r="CG426" t="s">
        <v>8774</v>
      </c>
      <c r="CH426" t="s">
        <v>8729</v>
      </c>
      <c r="CI426" t="s">
        <v>12416</v>
      </c>
      <c r="CJ426" t="s">
        <v>8731</v>
      </c>
      <c r="CK426" t="s">
        <v>342</v>
      </c>
      <c r="CL426" t="s">
        <v>8732</v>
      </c>
      <c r="CM426" t="s">
        <v>12417</v>
      </c>
      <c r="CN426" t="s">
        <v>8733</v>
      </c>
    </row>
    <row r="427" spans="1:92" ht="15.75" customHeight="1" x14ac:dyDescent="0.3">
      <c r="A427" s="5">
        <f>COUNTIFS(Entradas!$A$2:$A$3372,L427,Entradas!$AD$2:$AD$3372,"noticias")</f>
        <v>0</v>
      </c>
      <c r="B427" s="5">
        <f>COUNTIFS(Entradas!$A$2:$A$3372,L427,Entradas!$AD$2:$AD$3372,"materiales")</f>
        <v>0</v>
      </c>
      <c r="C427" s="5">
        <f>COUNTIFS(Entradas!$A$2:$A$3372,L427,Entradas!$AD$2:$AD$3372,"agenda")</f>
        <v>12</v>
      </c>
      <c r="D427" s="5">
        <f>COUNTIFS(Entradas!$A$2:$A$3372,L427,Entradas!$AD$2:$AD$3372,"agenda",Entradas!$P$2:$P$3372,"completado")</f>
        <v>5</v>
      </c>
      <c r="E427" s="5">
        <f>COUNTIFS(Entradas!$A$2:$A$3372,L427,Entradas!$AD$2:$AD$3372,"agenda",Entradas!$F$2:$F$3372,"interna")</f>
        <v>12</v>
      </c>
      <c r="F427" s="5">
        <f>COUNTIFS(Entradas!$A$2:$A$3372,L427,Entradas!$AD$2:$AD$3372,"agenda",Entradas!$F$2:$F$3372,"abierta a la comunidad")</f>
        <v>0</v>
      </c>
      <c r="G427" s="5">
        <f>COUNTIFS(Entradas!$A$2:$A$3372,L427,Entradas!$AD$2:$AD$3372,"agenda",Entradas!$E$2:$E$3372,"1")</f>
        <v>11</v>
      </c>
      <c r="H427" s="5">
        <f>COUNTIFS(Entradas!$A$2:$A$3372,L427,Entradas!$AD$2:$AD$3372,"agenda",Entradas!$E$2:$E$3372,"2")</f>
        <v>1</v>
      </c>
      <c r="I427" s="5">
        <f>COUNTIFS(Entradas!$A$2:$A$3372,L427,Entradas!$AD$2:$AD$3372,"agenda",Entradas!$E$2:$E$3372,"3")</f>
        <v>0</v>
      </c>
      <c r="J427" s="5">
        <f>COUNTIFS(Entradas!$A$2:$A$3372,L427,Entradas!$AD$2:$AD$3372,"agenda",Entradas!$E$2:$E$3372,"4")</f>
        <v>0</v>
      </c>
      <c r="L427">
        <v>312</v>
      </c>
      <c r="M427" t="s">
        <v>12484</v>
      </c>
      <c r="N427" t="s">
        <v>12484</v>
      </c>
      <c r="O427" t="s">
        <v>1727</v>
      </c>
      <c r="P427" s="6">
        <v>42467.493217592593</v>
      </c>
      <c r="Q427">
        <v>0</v>
      </c>
      <c r="R427" t="s">
        <v>12484</v>
      </c>
      <c r="S427" t="s">
        <v>12484</v>
      </c>
      <c r="W427" t="s">
        <v>8703</v>
      </c>
      <c r="X427" t="s">
        <v>8704</v>
      </c>
      <c r="Y427" t="s">
        <v>8705</v>
      </c>
      <c r="Z427">
        <v>0</v>
      </c>
      <c r="AA427" t="s">
        <v>8703</v>
      </c>
      <c r="AB427" t="s">
        <v>8706</v>
      </c>
      <c r="AC427">
        <v>0</v>
      </c>
      <c r="AF427" t="s">
        <v>12485</v>
      </c>
      <c r="AG427" t="s">
        <v>8707</v>
      </c>
      <c r="AH427" t="s">
        <v>12486</v>
      </c>
      <c r="AI427" t="s">
        <v>12487</v>
      </c>
      <c r="AO427" t="s">
        <v>12488</v>
      </c>
      <c r="AU427" t="s">
        <v>1726</v>
      </c>
      <c r="AV427" t="s">
        <v>8709</v>
      </c>
      <c r="AX427">
        <v>14</v>
      </c>
      <c r="AY427" t="s">
        <v>8710</v>
      </c>
      <c r="BB427" t="s">
        <v>8874</v>
      </c>
      <c r="BC427" t="s">
        <v>8712</v>
      </c>
      <c r="BD427" t="s">
        <v>8875</v>
      </c>
      <c r="BE427" t="s">
        <v>8714</v>
      </c>
      <c r="BF427" t="s">
        <v>8715</v>
      </c>
      <c r="BG427">
        <v>1</v>
      </c>
      <c r="BH427" t="s">
        <v>8716</v>
      </c>
      <c r="BI427">
        <v>1</v>
      </c>
      <c r="BJ427" t="s">
        <v>8717</v>
      </c>
      <c r="BK427">
        <v>0</v>
      </c>
      <c r="BL427" t="s">
        <v>12489</v>
      </c>
      <c r="BM427" t="s">
        <v>8719</v>
      </c>
      <c r="BW427" t="s">
        <v>8721</v>
      </c>
      <c r="BX427" t="s">
        <v>8823</v>
      </c>
      <c r="BY427" t="s">
        <v>8723</v>
      </c>
      <c r="BZ427" t="s">
        <v>8724</v>
      </c>
      <c r="CB427" t="s">
        <v>8725</v>
      </c>
      <c r="CC427">
        <v>632211181</v>
      </c>
      <c r="CD427" t="s">
        <v>8726</v>
      </c>
      <c r="CE427" t="s">
        <v>12490</v>
      </c>
      <c r="CF427" t="s">
        <v>8727</v>
      </c>
      <c r="CG427" t="s">
        <v>8728</v>
      </c>
      <c r="CH427" t="s">
        <v>8729</v>
      </c>
      <c r="CI427" t="s">
        <v>12491</v>
      </c>
      <c r="CJ427" t="s">
        <v>8731</v>
      </c>
      <c r="CK427" t="s">
        <v>9459</v>
      </c>
      <c r="CL427" t="s">
        <v>8732</v>
      </c>
      <c r="CM427" t="s">
        <v>12492</v>
      </c>
      <c r="CN427" t="s">
        <v>8733</v>
      </c>
    </row>
    <row r="428" spans="1:92" ht="15.75" customHeight="1" x14ac:dyDescent="0.3">
      <c r="A428" s="5">
        <f>COUNTIFS(Entradas!$A$2:$A$3372,L428,Entradas!$AD$2:$AD$3372,"noticias")</f>
        <v>0</v>
      </c>
      <c r="B428" s="5">
        <f>COUNTIFS(Entradas!$A$2:$A$3372,L428,Entradas!$AD$2:$AD$3372,"materiales")</f>
        <v>0</v>
      </c>
      <c r="C428" s="5">
        <f>COUNTIFS(Entradas!$A$2:$A$3372,L428,Entradas!$AD$2:$AD$3372,"agenda")</f>
        <v>0</v>
      </c>
      <c r="D428" s="5">
        <f>COUNTIFS(Entradas!$A$2:$A$3372,L428,Entradas!$AD$2:$AD$3372,"agenda",Entradas!$P$2:$P$3372,"completado")</f>
        <v>0</v>
      </c>
      <c r="E428" s="5">
        <f>COUNTIFS(Entradas!$A$2:$A$3372,L428,Entradas!$AD$2:$AD$3372,"agenda",Entradas!$F$2:$F$3372,"interna")</f>
        <v>0</v>
      </c>
      <c r="F428" s="5">
        <f>COUNTIFS(Entradas!$A$2:$A$3372,L428,Entradas!$AD$2:$AD$3372,"agenda",Entradas!$F$2:$F$3372,"abierta a la comunidad")</f>
        <v>0</v>
      </c>
      <c r="G428" s="5">
        <f>COUNTIFS(Entradas!$A$2:$A$3372,L428,Entradas!$AD$2:$AD$3372,"agenda",Entradas!$E$2:$E$3372,"1")</f>
        <v>0</v>
      </c>
      <c r="H428" s="5">
        <f>COUNTIFS(Entradas!$A$2:$A$3372,L428,Entradas!$AD$2:$AD$3372,"agenda",Entradas!$E$2:$E$3372,"2")</f>
        <v>0</v>
      </c>
      <c r="I428" s="5">
        <f>COUNTIFS(Entradas!$A$2:$A$3372,L428,Entradas!$AD$2:$AD$3372,"agenda",Entradas!$E$2:$E$3372,"3")</f>
        <v>0</v>
      </c>
      <c r="J428" s="5">
        <f>COUNTIFS(Entradas!$A$2:$A$3372,L428,Entradas!$AD$2:$AD$3372,"agenda",Entradas!$E$2:$E$3372,"4")</f>
        <v>0</v>
      </c>
      <c r="L428">
        <v>1030</v>
      </c>
      <c r="M428" t="s">
        <v>14350</v>
      </c>
      <c r="N428" t="s">
        <v>14351</v>
      </c>
      <c r="O428" t="s">
        <v>14352</v>
      </c>
      <c r="P428" s="6">
        <v>42503.937048611115</v>
      </c>
      <c r="Q428">
        <v>0</v>
      </c>
      <c r="R428" t="s">
        <v>14350</v>
      </c>
      <c r="S428" t="s">
        <v>14350</v>
      </c>
      <c r="W428" t="s">
        <v>8703</v>
      </c>
      <c r="X428" t="s">
        <v>8704</v>
      </c>
      <c r="Y428" t="s">
        <v>8705</v>
      </c>
      <c r="Z428">
        <v>0</v>
      </c>
      <c r="AA428" t="s">
        <v>8703</v>
      </c>
      <c r="AB428" t="s">
        <v>8706</v>
      </c>
      <c r="AC428">
        <v>0</v>
      </c>
      <c r="AF428" t="s">
        <v>14353</v>
      </c>
      <c r="AG428" t="s">
        <v>8707</v>
      </c>
      <c r="AH428" t="s">
        <v>14354</v>
      </c>
      <c r="AU428" t="s">
        <v>14355</v>
      </c>
      <c r="AV428" t="s">
        <v>8709</v>
      </c>
      <c r="AX428">
        <v>14</v>
      </c>
      <c r="AY428" t="s">
        <v>8710</v>
      </c>
      <c r="BB428" t="s">
        <v>12808</v>
      </c>
      <c r="BC428" t="s">
        <v>8712</v>
      </c>
      <c r="BD428" t="s">
        <v>8780</v>
      </c>
      <c r="BE428" t="s">
        <v>8714</v>
      </c>
      <c r="BF428" t="s">
        <v>8715</v>
      </c>
      <c r="BG428">
        <v>0</v>
      </c>
      <c r="BH428" t="s">
        <v>8716</v>
      </c>
      <c r="BI428">
        <v>0</v>
      </c>
      <c r="BJ428" t="s">
        <v>8717</v>
      </c>
      <c r="BK428">
        <v>0</v>
      </c>
      <c r="BL428" t="s">
        <v>14356</v>
      </c>
      <c r="BM428" t="s">
        <v>8719</v>
      </c>
      <c r="BV428" t="s">
        <v>14357</v>
      </c>
      <c r="BW428" t="s">
        <v>8721</v>
      </c>
      <c r="BX428" t="s">
        <v>8823</v>
      </c>
      <c r="BY428" t="s">
        <v>8723</v>
      </c>
      <c r="BZ428" t="s">
        <v>8724</v>
      </c>
      <c r="CB428" t="s">
        <v>8725</v>
      </c>
      <c r="CC428">
        <v>632251160</v>
      </c>
      <c r="CD428" t="s">
        <v>8726</v>
      </c>
      <c r="CE428" t="s">
        <v>14358</v>
      </c>
      <c r="CF428" t="s">
        <v>8727</v>
      </c>
      <c r="CG428" t="s">
        <v>8825</v>
      </c>
      <c r="CH428" t="s">
        <v>8729</v>
      </c>
      <c r="CJ428" t="s">
        <v>8731</v>
      </c>
      <c r="CK428" t="s">
        <v>5497</v>
      </c>
      <c r="CL428" t="s">
        <v>8732</v>
      </c>
      <c r="CN428" t="s">
        <v>8733</v>
      </c>
    </row>
    <row r="429" spans="1:92" ht="15.75" customHeight="1" x14ac:dyDescent="0.3">
      <c r="A429" s="5">
        <f>COUNTIFS(Entradas!$A$2:$A$3372,L429,Entradas!$AD$2:$AD$3372,"noticias")</f>
        <v>0</v>
      </c>
      <c r="B429" s="5">
        <f>COUNTIFS(Entradas!$A$2:$A$3372,L429,Entradas!$AD$2:$AD$3372,"materiales")</f>
        <v>0</v>
      </c>
      <c r="C429" s="5">
        <f>COUNTIFS(Entradas!$A$2:$A$3372,L429,Entradas!$AD$2:$AD$3372,"agenda")</f>
        <v>2</v>
      </c>
      <c r="D429" s="5">
        <f>COUNTIFS(Entradas!$A$2:$A$3372,L429,Entradas!$AD$2:$AD$3372,"agenda",Entradas!$P$2:$P$3372,"completado")</f>
        <v>2</v>
      </c>
      <c r="E429" s="5">
        <f>COUNTIFS(Entradas!$A$2:$A$3372,L429,Entradas!$AD$2:$AD$3372,"agenda",Entradas!$F$2:$F$3372,"interna")</f>
        <v>2</v>
      </c>
      <c r="F429" s="5">
        <f>COUNTIFS(Entradas!$A$2:$A$3372,L429,Entradas!$AD$2:$AD$3372,"agenda",Entradas!$F$2:$F$3372,"abierta a la comunidad")</f>
        <v>0</v>
      </c>
      <c r="G429" s="5">
        <f>COUNTIFS(Entradas!$A$2:$A$3372,L429,Entradas!$AD$2:$AD$3372,"agenda",Entradas!$E$2:$E$3372,"1")</f>
        <v>0</v>
      </c>
      <c r="H429" s="5">
        <f>COUNTIFS(Entradas!$A$2:$A$3372,L429,Entradas!$AD$2:$AD$3372,"agenda",Entradas!$E$2:$E$3372,"2")</f>
        <v>2</v>
      </c>
      <c r="I429" s="5">
        <f>COUNTIFS(Entradas!$A$2:$A$3372,L429,Entradas!$AD$2:$AD$3372,"agenda",Entradas!$E$2:$E$3372,"3")</f>
        <v>0</v>
      </c>
      <c r="J429" s="5">
        <f>COUNTIFS(Entradas!$A$2:$A$3372,L429,Entradas!$AD$2:$AD$3372,"agenda",Entradas!$E$2:$E$3372,"4")</f>
        <v>0</v>
      </c>
      <c r="L429">
        <v>1153</v>
      </c>
      <c r="M429" t="s">
        <v>2873</v>
      </c>
      <c r="N429" t="s">
        <v>15369</v>
      </c>
      <c r="O429" t="s">
        <v>15370</v>
      </c>
      <c r="P429" s="6">
        <v>42508.634594907409</v>
      </c>
      <c r="Q429">
        <v>0</v>
      </c>
      <c r="R429" t="s">
        <v>2873</v>
      </c>
      <c r="S429" t="s">
        <v>2873</v>
      </c>
      <c r="W429" t="s">
        <v>8703</v>
      </c>
      <c r="X429" t="s">
        <v>8704</v>
      </c>
      <c r="Y429" t="s">
        <v>8705</v>
      </c>
      <c r="Z429">
        <v>0</v>
      </c>
      <c r="AA429" t="s">
        <v>8703</v>
      </c>
      <c r="AB429" t="s">
        <v>8706</v>
      </c>
      <c r="AC429">
        <v>0</v>
      </c>
      <c r="AF429" t="s">
        <v>2873</v>
      </c>
      <c r="AG429" t="s">
        <v>8707</v>
      </c>
      <c r="AH429" t="s">
        <v>2874</v>
      </c>
      <c r="AI429" t="s">
        <v>15371</v>
      </c>
      <c r="AO429" t="s">
        <v>15372</v>
      </c>
      <c r="AU429" t="s">
        <v>1726</v>
      </c>
      <c r="AV429" t="s">
        <v>8709</v>
      </c>
      <c r="AX429">
        <v>14</v>
      </c>
      <c r="AY429" t="s">
        <v>8710</v>
      </c>
      <c r="BB429" t="s">
        <v>8981</v>
      </c>
      <c r="BC429" t="s">
        <v>8712</v>
      </c>
      <c r="BD429" t="s">
        <v>8952</v>
      </c>
      <c r="BE429" t="s">
        <v>8714</v>
      </c>
      <c r="BF429" t="s">
        <v>8715</v>
      </c>
      <c r="BG429">
        <v>0</v>
      </c>
      <c r="BH429" t="s">
        <v>8716</v>
      </c>
      <c r="BI429">
        <v>1</v>
      </c>
      <c r="BJ429" t="s">
        <v>8717</v>
      </c>
      <c r="BK429">
        <v>1</v>
      </c>
      <c r="BL429" s="2" t="s">
        <v>15373</v>
      </c>
      <c r="BM429" t="s">
        <v>8719</v>
      </c>
      <c r="BV429" t="s">
        <v>15374</v>
      </c>
      <c r="BW429" t="s">
        <v>8721</v>
      </c>
      <c r="BX429" t="s">
        <v>8823</v>
      </c>
      <c r="BY429" t="s">
        <v>8723</v>
      </c>
      <c r="BZ429" t="s">
        <v>8724</v>
      </c>
      <c r="CA429" t="s">
        <v>15375</v>
      </c>
      <c r="CB429" t="s">
        <v>8725</v>
      </c>
      <c r="CC429" t="s">
        <v>15376</v>
      </c>
      <c r="CD429" t="s">
        <v>8726</v>
      </c>
      <c r="CE429" t="s">
        <v>15377</v>
      </c>
      <c r="CF429" t="s">
        <v>8727</v>
      </c>
      <c r="CG429" t="s">
        <v>8728</v>
      </c>
      <c r="CH429" t="s">
        <v>8729</v>
      </c>
      <c r="CI429" t="s">
        <v>15378</v>
      </c>
      <c r="CJ429" t="s">
        <v>8731</v>
      </c>
      <c r="CK429" t="s">
        <v>9459</v>
      </c>
      <c r="CL429" t="s">
        <v>8732</v>
      </c>
      <c r="CM429" t="s">
        <v>15379</v>
      </c>
      <c r="CN429" t="s">
        <v>8733</v>
      </c>
    </row>
    <row r="430" spans="1:92" ht="15.75" customHeight="1" x14ac:dyDescent="0.3">
      <c r="A430" s="5">
        <f>COUNTIFS(Entradas!$A$2:$A$3372,L430,Entradas!$AD$2:$AD$3372,"noticias")</f>
        <v>0</v>
      </c>
      <c r="B430" s="5">
        <f>COUNTIFS(Entradas!$A$2:$A$3372,L430,Entradas!$AD$2:$AD$3372,"materiales")</f>
        <v>0</v>
      </c>
      <c r="C430" s="5">
        <f>COUNTIFS(Entradas!$A$2:$A$3372,L430,Entradas!$AD$2:$AD$3372,"agenda")</f>
        <v>0</v>
      </c>
      <c r="D430" s="5">
        <f>COUNTIFS(Entradas!$A$2:$A$3372,L430,Entradas!$AD$2:$AD$3372,"agenda",Entradas!$P$2:$P$3372,"completado")</f>
        <v>0</v>
      </c>
      <c r="E430" s="5">
        <f>COUNTIFS(Entradas!$A$2:$A$3372,L430,Entradas!$AD$2:$AD$3372,"agenda",Entradas!$F$2:$F$3372,"interna")</f>
        <v>0</v>
      </c>
      <c r="F430" s="5">
        <f>COUNTIFS(Entradas!$A$2:$A$3372,L430,Entradas!$AD$2:$AD$3372,"agenda",Entradas!$F$2:$F$3372,"abierta a la comunidad")</f>
        <v>0</v>
      </c>
      <c r="G430" s="5">
        <f>COUNTIFS(Entradas!$A$2:$A$3372,L430,Entradas!$AD$2:$AD$3372,"agenda",Entradas!$E$2:$E$3372,"1")</f>
        <v>0</v>
      </c>
      <c r="H430" s="5">
        <f>COUNTIFS(Entradas!$A$2:$A$3372,L430,Entradas!$AD$2:$AD$3372,"agenda",Entradas!$E$2:$E$3372,"2")</f>
        <v>0</v>
      </c>
      <c r="I430" s="5">
        <f>COUNTIFS(Entradas!$A$2:$A$3372,L430,Entradas!$AD$2:$AD$3372,"agenda",Entradas!$E$2:$E$3372,"3")</f>
        <v>0</v>
      </c>
      <c r="J430" s="5">
        <f>COUNTIFS(Entradas!$A$2:$A$3372,L430,Entradas!$AD$2:$AD$3372,"agenda",Entradas!$E$2:$E$3372,"4")</f>
        <v>0</v>
      </c>
      <c r="L430">
        <v>159</v>
      </c>
      <c r="M430" t="s">
        <v>17823</v>
      </c>
      <c r="N430" t="s">
        <v>17824</v>
      </c>
      <c r="O430" t="s">
        <v>17825</v>
      </c>
      <c r="P430" s="6">
        <v>42455.111041666663</v>
      </c>
      <c r="Q430">
        <v>0</v>
      </c>
      <c r="R430" t="s">
        <v>17823</v>
      </c>
      <c r="S430" t="s">
        <v>17823</v>
      </c>
      <c r="W430" t="s">
        <v>8703</v>
      </c>
      <c r="X430" t="s">
        <v>8704</v>
      </c>
      <c r="Y430" t="s">
        <v>8705</v>
      </c>
      <c r="Z430">
        <v>0</v>
      </c>
      <c r="AA430" t="s">
        <v>8703</v>
      </c>
      <c r="AB430" t="s">
        <v>8706</v>
      </c>
      <c r="AC430">
        <v>0</v>
      </c>
      <c r="AF430" t="s">
        <v>17826</v>
      </c>
      <c r="AG430" t="s">
        <v>8707</v>
      </c>
      <c r="AH430" t="s">
        <v>17827</v>
      </c>
      <c r="AI430" t="s">
        <v>17828</v>
      </c>
      <c r="AU430" t="s">
        <v>17829</v>
      </c>
      <c r="AV430" t="s">
        <v>8709</v>
      </c>
      <c r="AX430">
        <v>14</v>
      </c>
      <c r="AY430" t="s">
        <v>8710</v>
      </c>
      <c r="BB430" t="s">
        <v>9344</v>
      </c>
      <c r="BC430" t="s">
        <v>8712</v>
      </c>
      <c r="BD430" t="s">
        <v>8952</v>
      </c>
      <c r="BE430" t="s">
        <v>8714</v>
      </c>
      <c r="BF430" t="s">
        <v>8715</v>
      </c>
      <c r="BG430">
        <v>0</v>
      </c>
      <c r="BH430" t="s">
        <v>8716</v>
      </c>
      <c r="BI430">
        <v>1</v>
      </c>
      <c r="BJ430" t="s">
        <v>8717</v>
      </c>
      <c r="BK430">
        <v>1</v>
      </c>
      <c r="BL430" s="2" t="s">
        <v>17830</v>
      </c>
      <c r="BM430" t="s">
        <v>8719</v>
      </c>
      <c r="BV430">
        <v>7004</v>
      </c>
      <c r="BW430" t="s">
        <v>8721</v>
      </c>
      <c r="BX430" t="s">
        <v>8823</v>
      </c>
      <c r="BY430" t="s">
        <v>8723</v>
      </c>
      <c r="BZ430" t="s">
        <v>8724</v>
      </c>
      <c r="CA430" t="s">
        <v>17831</v>
      </c>
      <c r="CB430" t="s">
        <v>8725</v>
      </c>
      <c r="CC430" t="s">
        <v>17832</v>
      </c>
      <c r="CD430" t="s">
        <v>8726</v>
      </c>
      <c r="CE430" t="s">
        <v>17833</v>
      </c>
      <c r="CF430" t="s">
        <v>8727</v>
      </c>
      <c r="CG430" t="s">
        <v>8825</v>
      </c>
      <c r="CH430" t="s">
        <v>8729</v>
      </c>
      <c r="CI430" t="s">
        <v>17834</v>
      </c>
      <c r="CJ430" t="s">
        <v>8731</v>
      </c>
      <c r="CK430" t="s">
        <v>1905</v>
      </c>
      <c r="CL430" t="s">
        <v>8732</v>
      </c>
      <c r="CM430" t="s">
        <v>17835</v>
      </c>
      <c r="CN430" t="s">
        <v>8733</v>
      </c>
    </row>
    <row r="431" spans="1:92" ht="15.75" customHeight="1" x14ac:dyDescent="0.3">
      <c r="A431" s="5">
        <f>COUNTIFS(Entradas!$A$2:$A$3372,L431,Entradas!$AD$2:$AD$3372,"noticias")</f>
        <v>0</v>
      </c>
      <c r="B431" s="5">
        <f>COUNTIFS(Entradas!$A$2:$A$3372,L431,Entradas!$AD$2:$AD$3372,"materiales")</f>
        <v>0</v>
      </c>
      <c r="C431" s="5">
        <f>COUNTIFS(Entradas!$A$2:$A$3372,L431,Entradas!$AD$2:$AD$3372,"agenda")</f>
        <v>0</v>
      </c>
      <c r="D431" s="5">
        <f>COUNTIFS(Entradas!$A$2:$A$3372,L431,Entradas!$AD$2:$AD$3372,"agenda",Entradas!$P$2:$P$3372,"completado")</f>
        <v>0</v>
      </c>
      <c r="E431" s="5">
        <f>COUNTIFS(Entradas!$A$2:$A$3372,L431,Entradas!$AD$2:$AD$3372,"agenda",Entradas!$F$2:$F$3372,"interna")</f>
        <v>0</v>
      </c>
      <c r="F431" s="5">
        <f>COUNTIFS(Entradas!$A$2:$A$3372,L431,Entradas!$AD$2:$AD$3372,"agenda",Entradas!$F$2:$F$3372,"abierta a la comunidad")</f>
        <v>0</v>
      </c>
      <c r="G431" s="5">
        <f>COUNTIFS(Entradas!$A$2:$A$3372,L431,Entradas!$AD$2:$AD$3372,"agenda",Entradas!$E$2:$E$3372,"1")</f>
        <v>0</v>
      </c>
      <c r="H431" s="5">
        <f>COUNTIFS(Entradas!$A$2:$A$3372,L431,Entradas!$AD$2:$AD$3372,"agenda",Entradas!$E$2:$E$3372,"2")</f>
        <v>0</v>
      </c>
      <c r="I431" s="5">
        <f>COUNTIFS(Entradas!$A$2:$A$3372,L431,Entradas!$AD$2:$AD$3372,"agenda",Entradas!$E$2:$E$3372,"3")</f>
        <v>0</v>
      </c>
      <c r="J431" s="5">
        <f>COUNTIFS(Entradas!$A$2:$A$3372,L431,Entradas!$AD$2:$AD$3372,"agenda",Entradas!$E$2:$E$3372,"4")</f>
        <v>0</v>
      </c>
      <c r="L431">
        <v>149</v>
      </c>
      <c r="M431" t="s">
        <v>17971</v>
      </c>
      <c r="N431" t="s">
        <v>17972</v>
      </c>
      <c r="O431" t="s">
        <v>17973</v>
      </c>
      <c r="P431" s="6">
        <v>42453.615474537037</v>
      </c>
      <c r="Q431">
        <v>0</v>
      </c>
      <c r="R431" t="s">
        <v>17971</v>
      </c>
      <c r="S431" t="s">
        <v>17971</v>
      </c>
      <c r="W431" t="s">
        <v>8703</v>
      </c>
      <c r="X431" t="s">
        <v>8704</v>
      </c>
      <c r="Y431" t="s">
        <v>8705</v>
      </c>
      <c r="Z431">
        <v>0</v>
      </c>
      <c r="AA431" t="s">
        <v>8703</v>
      </c>
      <c r="AB431" t="s">
        <v>8706</v>
      </c>
      <c r="AC431">
        <v>0</v>
      </c>
      <c r="AF431" t="s">
        <v>17974</v>
      </c>
      <c r="AG431" t="s">
        <v>8707</v>
      </c>
      <c r="AH431" t="s">
        <v>17975</v>
      </c>
      <c r="AU431" t="s">
        <v>17976</v>
      </c>
      <c r="AV431" t="s">
        <v>8709</v>
      </c>
      <c r="AX431">
        <v>14</v>
      </c>
      <c r="AY431" t="s">
        <v>8710</v>
      </c>
      <c r="BB431" t="s">
        <v>13899</v>
      </c>
      <c r="BC431" t="s">
        <v>8712</v>
      </c>
      <c r="BD431" t="s">
        <v>9293</v>
      </c>
      <c r="BE431" t="s">
        <v>8714</v>
      </c>
      <c r="BF431" t="s">
        <v>8715</v>
      </c>
      <c r="BG431">
        <v>1</v>
      </c>
      <c r="BH431" t="s">
        <v>8716</v>
      </c>
      <c r="BI431">
        <v>0</v>
      </c>
      <c r="BJ431" t="s">
        <v>8717</v>
      </c>
      <c r="BK431">
        <v>1</v>
      </c>
      <c r="BM431" t="s">
        <v>8719</v>
      </c>
      <c r="BV431" t="s">
        <v>17977</v>
      </c>
      <c r="BW431" t="s">
        <v>8721</v>
      </c>
      <c r="BX431" t="s">
        <v>8823</v>
      </c>
      <c r="BY431" t="s">
        <v>8723</v>
      </c>
      <c r="BZ431" t="s">
        <v>8724</v>
      </c>
      <c r="CB431" t="s">
        <v>8725</v>
      </c>
      <c r="CC431">
        <v>215418</v>
      </c>
      <c r="CD431" t="s">
        <v>8726</v>
      </c>
      <c r="CE431" t="s">
        <v>17978</v>
      </c>
      <c r="CF431" t="s">
        <v>8727</v>
      </c>
      <c r="CG431" t="s">
        <v>9136</v>
      </c>
      <c r="CH431" t="s">
        <v>8729</v>
      </c>
      <c r="CI431" t="s">
        <v>13204</v>
      </c>
      <c r="CJ431" t="s">
        <v>8731</v>
      </c>
      <c r="CK431">
        <v>0</v>
      </c>
      <c r="CL431" t="s">
        <v>8732</v>
      </c>
      <c r="CN431" t="s">
        <v>8733</v>
      </c>
    </row>
    <row r="432" spans="1:92" ht="15.75" customHeight="1" x14ac:dyDescent="0.3">
      <c r="A432" s="5">
        <f>COUNTIFS(Entradas!$A$2:$A$3372,L432,Entradas!$AD$2:$AD$3372,"noticias")</f>
        <v>0</v>
      </c>
      <c r="B432" s="5">
        <f>COUNTIFS(Entradas!$A$2:$A$3372,L432,Entradas!$AD$2:$AD$3372,"materiales")</f>
        <v>1</v>
      </c>
      <c r="C432" s="5">
        <f>COUNTIFS(Entradas!$A$2:$A$3372,L432,Entradas!$AD$2:$AD$3372,"agenda")</f>
        <v>4</v>
      </c>
      <c r="D432" s="5">
        <f>COUNTIFS(Entradas!$A$2:$A$3372,L432,Entradas!$AD$2:$AD$3372,"agenda",Entradas!$P$2:$P$3372,"completado")</f>
        <v>2</v>
      </c>
      <c r="E432" s="5">
        <f>COUNTIFS(Entradas!$A$2:$A$3372,L432,Entradas!$AD$2:$AD$3372,"agenda",Entradas!$F$2:$F$3372,"interna")</f>
        <v>4</v>
      </c>
      <c r="F432" s="5">
        <f>COUNTIFS(Entradas!$A$2:$A$3372,L432,Entradas!$AD$2:$AD$3372,"agenda",Entradas!$F$2:$F$3372,"abierta a la comunidad")</f>
        <v>0</v>
      </c>
      <c r="G432" s="5">
        <f>COUNTIFS(Entradas!$A$2:$A$3372,L432,Entradas!$AD$2:$AD$3372,"agenda",Entradas!$E$2:$E$3372,"1")</f>
        <v>3</v>
      </c>
      <c r="H432" s="5">
        <f>COUNTIFS(Entradas!$A$2:$A$3372,L432,Entradas!$AD$2:$AD$3372,"agenda",Entradas!$E$2:$E$3372,"2")</f>
        <v>0</v>
      </c>
      <c r="I432" s="5">
        <f>COUNTIFS(Entradas!$A$2:$A$3372,L432,Entradas!$AD$2:$AD$3372,"agenda",Entradas!$E$2:$E$3372,"3")</f>
        <v>0</v>
      </c>
      <c r="J432" s="5">
        <f>COUNTIFS(Entradas!$A$2:$A$3372,L432,Entradas!$AD$2:$AD$3372,"agenda",Entradas!$E$2:$E$3372,"4")</f>
        <v>1</v>
      </c>
      <c r="L432">
        <v>486</v>
      </c>
      <c r="M432" t="s">
        <v>19420</v>
      </c>
      <c r="N432" t="s">
        <v>19421</v>
      </c>
      <c r="O432" t="s">
        <v>7940</v>
      </c>
      <c r="P432" s="6">
        <v>42476.667187500003</v>
      </c>
      <c r="Q432">
        <v>0</v>
      </c>
      <c r="R432" t="s">
        <v>19420</v>
      </c>
      <c r="S432" t="s">
        <v>19420</v>
      </c>
      <c r="W432" t="s">
        <v>8703</v>
      </c>
      <c r="X432" t="s">
        <v>8704</v>
      </c>
      <c r="Y432" t="s">
        <v>8705</v>
      </c>
      <c r="Z432">
        <v>0</v>
      </c>
      <c r="AA432" t="s">
        <v>8703</v>
      </c>
      <c r="AB432" t="s">
        <v>8706</v>
      </c>
      <c r="AC432">
        <v>0</v>
      </c>
      <c r="AF432" t="s">
        <v>7819</v>
      </c>
      <c r="AG432" t="s">
        <v>8707</v>
      </c>
      <c r="AH432" t="s">
        <v>19422</v>
      </c>
      <c r="AU432" t="s">
        <v>7815</v>
      </c>
      <c r="AV432" t="s">
        <v>8709</v>
      </c>
      <c r="AX432">
        <v>14</v>
      </c>
      <c r="AY432" t="s">
        <v>8710</v>
      </c>
      <c r="BB432" t="s">
        <v>16765</v>
      </c>
      <c r="BC432" t="s">
        <v>8712</v>
      </c>
      <c r="BD432" t="s">
        <v>8875</v>
      </c>
      <c r="BE432" t="s">
        <v>8714</v>
      </c>
      <c r="BF432" t="s">
        <v>8715</v>
      </c>
      <c r="BG432">
        <v>0</v>
      </c>
      <c r="BH432" t="s">
        <v>8716</v>
      </c>
      <c r="BI432">
        <v>1</v>
      </c>
      <c r="BJ432" t="s">
        <v>8717</v>
      </c>
      <c r="BK432">
        <v>1</v>
      </c>
      <c r="BM432" t="s">
        <v>8719</v>
      </c>
      <c r="BW432" t="s">
        <v>8721</v>
      </c>
      <c r="BX432" t="s">
        <v>8823</v>
      </c>
      <c r="BY432" t="s">
        <v>8723</v>
      </c>
      <c r="BZ432" t="s">
        <v>8724</v>
      </c>
      <c r="CB432" t="s">
        <v>8725</v>
      </c>
      <c r="CC432">
        <v>570412</v>
      </c>
      <c r="CD432" t="s">
        <v>8726</v>
      </c>
      <c r="CE432" t="s">
        <v>19423</v>
      </c>
      <c r="CF432" t="s">
        <v>8727</v>
      </c>
      <c r="CG432" t="s">
        <v>8825</v>
      </c>
      <c r="CH432" t="s">
        <v>8729</v>
      </c>
      <c r="CI432" t="s">
        <v>8826</v>
      </c>
      <c r="CJ432" t="s">
        <v>8731</v>
      </c>
      <c r="CK432" t="s">
        <v>342</v>
      </c>
      <c r="CL432" t="s">
        <v>8732</v>
      </c>
      <c r="CM432" t="s">
        <v>19424</v>
      </c>
      <c r="CN432" t="s">
        <v>8733</v>
      </c>
    </row>
    <row r="433" spans="1:92" ht="15.75" customHeight="1" x14ac:dyDescent="0.3">
      <c r="A433" s="5">
        <f>COUNTIFS(Entradas!$A$2:$A$3372,L433,Entradas!$AD$2:$AD$3372,"noticias")</f>
        <v>0</v>
      </c>
      <c r="B433" s="5">
        <f>COUNTIFS(Entradas!$A$2:$A$3372,L433,Entradas!$AD$2:$AD$3372,"materiales")</f>
        <v>0</v>
      </c>
      <c r="C433" s="5">
        <f>COUNTIFS(Entradas!$A$2:$A$3372,L433,Entradas!$AD$2:$AD$3372,"agenda")</f>
        <v>0</v>
      </c>
      <c r="D433" s="5">
        <f>COUNTIFS(Entradas!$A$2:$A$3372,L433,Entradas!$AD$2:$AD$3372,"agenda",Entradas!$P$2:$P$3372,"completado")</f>
        <v>0</v>
      </c>
      <c r="E433" s="5">
        <f>COUNTIFS(Entradas!$A$2:$A$3372,L433,Entradas!$AD$2:$AD$3372,"agenda",Entradas!$F$2:$F$3372,"interna")</f>
        <v>0</v>
      </c>
      <c r="F433" s="5">
        <f>COUNTIFS(Entradas!$A$2:$A$3372,L433,Entradas!$AD$2:$AD$3372,"agenda",Entradas!$F$2:$F$3372,"abierta a la comunidad")</f>
        <v>0</v>
      </c>
      <c r="G433" s="5">
        <f>COUNTIFS(Entradas!$A$2:$A$3372,L433,Entradas!$AD$2:$AD$3372,"agenda",Entradas!$E$2:$E$3372,"1")</f>
        <v>0</v>
      </c>
      <c r="H433" s="5">
        <f>COUNTIFS(Entradas!$A$2:$A$3372,L433,Entradas!$AD$2:$AD$3372,"agenda",Entradas!$E$2:$E$3372,"2")</f>
        <v>0</v>
      </c>
      <c r="I433" s="5">
        <f>COUNTIFS(Entradas!$A$2:$A$3372,L433,Entradas!$AD$2:$AD$3372,"agenda",Entradas!$E$2:$E$3372,"3")</f>
        <v>0</v>
      </c>
      <c r="J433" s="5">
        <f>COUNTIFS(Entradas!$A$2:$A$3372,L433,Entradas!$AD$2:$AD$3372,"agenda",Entradas!$E$2:$E$3372,"4")</f>
        <v>0</v>
      </c>
      <c r="L433">
        <v>1045</v>
      </c>
      <c r="M433" t="s">
        <v>20438</v>
      </c>
      <c r="N433" t="s">
        <v>20439</v>
      </c>
      <c r="O433" t="s">
        <v>20440</v>
      </c>
      <c r="P433" s="6">
        <v>42506.129270833335</v>
      </c>
      <c r="Q433">
        <v>0</v>
      </c>
      <c r="R433" t="s">
        <v>20438</v>
      </c>
      <c r="S433" t="s">
        <v>20438</v>
      </c>
      <c r="W433" t="s">
        <v>8703</v>
      </c>
      <c r="X433" t="s">
        <v>8704</v>
      </c>
      <c r="Y433" t="s">
        <v>8705</v>
      </c>
      <c r="Z433">
        <v>0</v>
      </c>
      <c r="AA433" t="s">
        <v>8703</v>
      </c>
      <c r="AB433" t="s">
        <v>8706</v>
      </c>
      <c r="AC433">
        <v>0</v>
      </c>
      <c r="AF433" t="s">
        <v>20441</v>
      </c>
      <c r="AG433" t="s">
        <v>8707</v>
      </c>
      <c r="AH433" t="s">
        <v>20442</v>
      </c>
      <c r="AI433" t="s">
        <v>20443</v>
      </c>
      <c r="AU433" t="s">
        <v>14355</v>
      </c>
      <c r="AV433" t="s">
        <v>8709</v>
      </c>
      <c r="AX433">
        <v>14</v>
      </c>
      <c r="AY433" t="s">
        <v>8710</v>
      </c>
      <c r="BB433" t="s">
        <v>18111</v>
      </c>
      <c r="BC433" t="s">
        <v>8712</v>
      </c>
      <c r="BD433" t="s">
        <v>8875</v>
      </c>
      <c r="BE433" t="s">
        <v>8714</v>
      </c>
      <c r="BF433" t="s">
        <v>8715</v>
      </c>
      <c r="BG433">
        <v>1</v>
      </c>
      <c r="BH433" t="s">
        <v>8716</v>
      </c>
      <c r="BI433">
        <v>1</v>
      </c>
      <c r="BJ433" t="s">
        <v>8717</v>
      </c>
      <c r="BK433">
        <v>0</v>
      </c>
      <c r="BL433" s="2" t="s">
        <v>20444</v>
      </c>
      <c r="BM433" t="s">
        <v>8719</v>
      </c>
      <c r="BV433">
        <v>22459</v>
      </c>
      <c r="BW433" t="s">
        <v>8721</v>
      </c>
      <c r="BX433" t="s">
        <v>8823</v>
      </c>
      <c r="BY433" t="s">
        <v>8723</v>
      </c>
      <c r="BZ433" t="s">
        <v>8724</v>
      </c>
      <c r="CA433" t="s">
        <v>20445</v>
      </c>
      <c r="CB433" t="s">
        <v>8725</v>
      </c>
      <c r="CC433">
        <v>632253115</v>
      </c>
      <c r="CD433" t="s">
        <v>8726</v>
      </c>
      <c r="CE433" t="s">
        <v>20446</v>
      </c>
      <c r="CF433" t="s">
        <v>8727</v>
      </c>
      <c r="CG433" t="s">
        <v>8774</v>
      </c>
      <c r="CH433" t="s">
        <v>8729</v>
      </c>
      <c r="CI433" t="s">
        <v>20447</v>
      </c>
      <c r="CJ433" t="s">
        <v>8731</v>
      </c>
      <c r="CK433" t="s">
        <v>1783</v>
      </c>
      <c r="CL433" t="s">
        <v>8732</v>
      </c>
      <c r="CM433" t="s">
        <v>20448</v>
      </c>
      <c r="CN433" t="s">
        <v>8733</v>
      </c>
    </row>
    <row r="434" spans="1:92" ht="15.75" customHeight="1" x14ac:dyDescent="0.3">
      <c r="A434" s="5">
        <f>COUNTIFS(Entradas!$A$2:$A$3372,L434,Entradas!$AD$2:$AD$3372,"noticias")</f>
        <v>5</v>
      </c>
      <c r="B434" s="5">
        <f>COUNTIFS(Entradas!$A$2:$A$3372,L434,Entradas!$AD$2:$AD$3372,"materiales")</f>
        <v>0</v>
      </c>
      <c r="C434" s="5">
        <f>COUNTIFS(Entradas!$A$2:$A$3372,L434,Entradas!$AD$2:$AD$3372,"agenda")</f>
        <v>5</v>
      </c>
      <c r="D434" s="5">
        <f>COUNTIFS(Entradas!$A$2:$A$3372,L434,Entradas!$AD$2:$AD$3372,"agenda",Entradas!$P$2:$P$3372,"completado")</f>
        <v>5</v>
      </c>
      <c r="E434" s="5">
        <f>COUNTIFS(Entradas!$A$2:$A$3372,L434,Entradas!$AD$2:$AD$3372,"agenda",Entradas!$F$2:$F$3372,"interna")</f>
        <v>4</v>
      </c>
      <c r="F434" s="5">
        <f>COUNTIFS(Entradas!$A$2:$A$3372,L434,Entradas!$AD$2:$AD$3372,"agenda",Entradas!$F$2:$F$3372,"abierta a la comunidad")</f>
        <v>1</v>
      </c>
      <c r="G434" s="5">
        <f>COUNTIFS(Entradas!$A$2:$A$3372,L434,Entradas!$AD$2:$AD$3372,"agenda",Entradas!$E$2:$E$3372,"1")</f>
        <v>1</v>
      </c>
      <c r="H434" s="5">
        <f>COUNTIFS(Entradas!$A$2:$A$3372,L434,Entradas!$AD$2:$AD$3372,"agenda",Entradas!$E$2:$E$3372,"2")</f>
        <v>2</v>
      </c>
      <c r="I434" s="5">
        <f>COUNTIFS(Entradas!$A$2:$A$3372,L434,Entradas!$AD$2:$AD$3372,"agenda",Entradas!$E$2:$E$3372,"3")</f>
        <v>0</v>
      </c>
      <c r="J434" s="5">
        <f>COUNTIFS(Entradas!$A$2:$A$3372,L434,Entradas!$AD$2:$AD$3372,"agenda",Entradas!$E$2:$E$3372,"4")</f>
        <v>2</v>
      </c>
      <c r="L434">
        <v>168</v>
      </c>
      <c r="M434" t="s">
        <v>21670</v>
      </c>
      <c r="N434" t="s">
        <v>21671</v>
      </c>
      <c r="O434" t="s">
        <v>21672</v>
      </c>
      <c r="P434" s="6">
        <v>42457.59097222222</v>
      </c>
      <c r="Q434">
        <v>0</v>
      </c>
      <c r="R434" t="s">
        <v>21670</v>
      </c>
      <c r="S434" t="s">
        <v>21670</v>
      </c>
      <c r="W434" t="s">
        <v>8703</v>
      </c>
      <c r="X434" t="s">
        <v>8704</v>
      </c>
      <c r="Y434" t="s">
        <v>8705</v>
      </c>
      <c r="Z434">
        <v>0</v>
      </c>
      <c r="AA434" t="s">
        <v>8703</v>
      </c>
      <c r="AB434" t="s">
        <v>8706</v>
      </c>
      <c r="AC434">
        <v>0</v>
      </c>
      <c r="AF434" t="s">
        <v>21673</v>
      </c>
      <c r="AG434" t="s">
        <v>8707</v>
      </c>
      <c r="AH434" t="s">
        <v>21674</v>
      </c>
      <c r="AI434" t="s">
        <v>21675</v>
      </c>
      <c r="AO434" t="s">
        <v>21676</v>
      </c>
      <c r="AU434" t="s">
        <v>7815</v>
      </c>
      <c r="AV434" t="s">
        <v>8709</v>
      </c>
      <c r="AX434">
        <v>14</v>
      </c>
      <c r="AY434" t="s">
        <v>8710</v>
      </c>
      <c r="BB434" t="s">
        <v>16951</v>
      </c>
      <c r="BC434" t="s">
        <v>8712</v>
      </c>
      <c r="BD434" t="s">
        <v>8875</v>
      </c>
      <c r="BE434" t="s">
        <v>8714</v>
      </c>
      <c r="BF434" t="s">
        <v>8715</v>
      </c>
      <c r="BG434">
        <v>0</v>
      </c>
      <c r="BH434" t="s">
        <v>8716</v>
      </c>
      <c r="BI434">
        <v>1</v>
      </c>
      <c r="BJ434" t="s">
        <v>8717</v>
      </c>
      <c r="BK434">
        <v>0</v>
      </c>
      <c r="BL434" s="2" t="s">
        <v>21677</v>
      </c>
      <c r="BM434" t="s">
        <v>8719</v>
      </c>
      <c r="BV434" t="s">
        <v>21678</v>
      </c>
      <c r="BW434" t="s">
        <v>8721</v>
      </c>
      <c r="BX434" t="s">
        <v>8823</v>
      </c>
      <c r="BY434" t="s">
        <v>8723</v>
      </c>
      <c r="BZ434" t="s">
        <v>8724</v>
      </c>
      <c r="CA434" t="s">
        <v>21679</v>
      </c>
      <c r="CB434" t="s">
        <v>8725</v>
      </c>
      <c r="CD434" t="s">
        <v>8726</v>
      </c>
      <c r="CE434" t="s">
        <v>21680</v>
      </c>
      <c r="CF434" t="s">
        <v>8727</v>
      </c>
      <c r="CG434" t="s">
        <v>8825</v>
      </c>
      <c r="CH434" t="s">
        <v>8729</v>
      </c>
      <c r="CI434" t="s">
        <v>21681</v>
      </c>
      <c r="CJ434" t="s">
        <v>8731</v>
      </c>
      <c r="CK434" t="s">
        <v>1542</v>
      </c>
      <c r="CL434" t="s">
        <v>8732</v>
      </c>
      <c r="CM434" t="s">
        <v>342</v>
      </c>
      <c r="CN434" t="s">
        <v>8733</v>
      </c>
    </row>
    <row r="435" spans="1:92" ht="15.75" customHeight="1" x14ac:dyDescent="0.3">
      <c r="A435" s="5">
        <f>COUNTIFS(Entradas!$A$2:$A$3372,L435,Entradas!$AD$2:$AD$3372,"noticias")</f>
        <v>0</v>
      </c>
      <c r="B435" s="5">
        <f>COUNTIFS(Entradas!$A$2:$A$3372,L435,Entradas!$AD$2:$AD$3372,"materiales")</f>
        <v>2</v>
      </c>
      <c r="C435" s="5">
        <f>COUNTIFS(Entradas!$A$2:$A$3372,L435,Entradas!$AD$2:$AD$3372,"agenda")</f>
        <v>2</v>
      </c>
      <c r="D435" s="5">
        <f>COUNTIFS(Entradas!$A$2:$A$3372,L435,Entradas!$AD$2:$AD$3372,"agenda",Entradas!$P$2:$P$3372,"completado")</f>
        <v>2</v>
      </c>
      <c r="E435" s="5">
        <f>COUNTIFS(Entradas!$A$2:$A$3372,L435,Entradas!$AD$2:$AD$3372,"agenda",Entradas!$F$2:$F$3372,"interna")</f>
        <v>2</v>
      </c>
      <c r="F435" s="5">
        <f>COUNTIFS(Entradas!$A$2:$A$3372,L435,Entradas!$AD$2:$AD$3372,"agenda",Entradas!$F$2:$F$3372,"abierta a la comunidad")</f>
        <v>0</v>
      </c>
      <c r="G435" s="5">
        <f>COUNTIFS(Entradas!$A$2:$A$3372,L435,Entradas!$AD$2:$AD$3372,"agenda",Entradas!$E$2:$E$3372,"1")</f>
        <v>1</v>
      </c>
      <c r="H435" s="5">
        <f>COUNTIFS(Entradas!$A$2:$A$3372,L435,Entradas!$AD$2:$AD$3372,"agenda",Entradas!$E$2:$E$3372,"2")</f>
        <v>1</v>
      </c>
      <c r="I435" s="5">
        <f>COUNTIFS(Entradas!$A$2:$A$3372,L435,Entradas!$AD$2:$AD$3372,"agenda",Entradas!$E$2:$E$3372,"3")</f>
        <v>0</v>
      </c>
      <c r="J435" s="5">
        <f>COUNTIFS(Entradas!$A$2:$A$3372,L435,Entradas!$AD$2:$AD$3372,"agenda",Entradas!$E$2:$E$3372,"4")</f>
        <v>0</v>
      </c>
      <c r="L435">
        <v>1500</v>
      </c>
      <c r="M435" t="s">
        <v>21702</v>
      </c>
      <c r="N435" t="s">
        <v>21703</v>
      </c>
      <c r="O435" t="s">
        <v>21704</v>
      </c>
      <c r="P435" s="6">
        <v>42541.751423611109</v>
      </c>
      <c r="Q435">
        <v>0</v>
      </c>
      <c r="R435" t="s">
        <v>21702</v>
      </c>
      <c r="S435" t="s">
        <v>21702</v>
      </c>
      <c r="W435" t="s">
        <v>8703</v>
      </c>
      <c r="X435" t="s">
        <v>8704</v>
      </c>
      <c r="Y435" t="s">
        <v>8705</v>
      </c>
      <c r="Z435">
        <v>0</v>
      </c>
      <c r="AA435" t="s">
        <v>8703</v>
      </c>
      <c r="AB435" t="s">
        <v>8706</v>
      </c>
      <c r="AC435">
        <v>0</v>
      </c>
      <c r="AF435" t="s">
        <v>21705</v>
      </c>
      <c r="AG435" t="s">
        <v>8707</v>
      </c>
      <c r="AH435" t="s">
        <v>21706</v>
      </c>
      <c r="AI435" t="s">
        <v>21707</v>
      </c>
      <c r="AU435" t="s">
        <v>7815</v>
      </c>
      <c r="AV435" t="s">
        <v>8709</v>
      </c>
      <c r="AX435">
        <v>14</v>
      </c>
      <c r="AY435" t="s">
        <v>8710</v>
      </c>
      <c r="BB435" t="s">
        <v>10264</v>
      </c>
      <c r="BC435" t="s">
        <v>8712</v>
      </c>
      <c r="BD435" t="s">
        <v>8713</v>
      </c>
      <c r="BE435" t="s">
        <v>8714</v>
      </c>
      <c r="BF435" t="s">
        <v>8715</v>
      </c>
      <c r="BG435">
        <v>0</v>
      </c>
      <c r="BH435" t="s">
        <v>8716</v>
      </c>
      <c r="BI435">
        <v>0</v>
      </c>
      <c r="BJ435" t="s">
        <v>8717</v>
      </c>
      <c r="BK435">
        <v>0</v>
      </c>
      <c r="BL435" s="2" t="s">
        <v>21708</v>
      </c>
      <c r="BM435" t="s">
        <v>8719</v>
      </c>
      <c r="BV435" t="s">
        <v>21709</v>
      </c>
      <c r="BW435" t="s">
        <v>8721</v>
      </c>
      <c r="BX435" t="s">
        <v>8823</v>
      </c>
      <c r="BY435" t="s">
        <v>8723</v>
      </c>
      <c r="BZ435" t="s">
        <v>8724</v>
      </c>
      <c r="CA435" t="s">
        <v>21710</v>
      </c>
      <c r="CB435" t="s">
        <v>8725</v>
      </c>
      <c r="CC435" t="s">
        <v>21711</v>
      </c>
      <c r="CD435" t="s">
        <v>8726</v>
      </c>
      <c r="CE435" t="s">
        <v>21712</v>
      </c>
      <c r="CF435" t="s">
        <v>8727</v>
      </c>
      <c r="CG435" t="s">
        <v>8728</v>
      </c>
      <c r="CH435" t="s">
        <v>8729</v>
      </c>
      <c r="CI435" t="s">
        <v>8826</v>
      </c>
      <c r="CJ435" t="s">
        <v>8731</v>
      </c>
      <c r="CK435">
        <v>0</v>
      </c>
      <c r="CL435" t="s">
        <v>8732</v>
      </c>
      <c r="CN435" t="s">
        <v>8733</v>
      </c>
    </row>
    <row r="436" spans="1:92" ht="15.75" customHeight="1" x14ac:dyDescent="0.3">
      <c r="A436" s="5">
        <f>COUNTIFS(Entradas!$A$2:$A$3372,L436,Entradas!$AD$2:$AD$3372,"noticias")</f>
        <v>0</v>
      </c>
      <c r="B436" s="5">
        <f>COUNTIFS(Entradas!$A$2:$A$3372,L436,Entradas!$AD$2:$AD$3372,"materiales")</f>
        <v>0</v>
      </c>
      <c r="C436" s="5">
        <f>COUNTIFS(Entradas!$A$2:$A$3372,L436,Entradas!$AD$2:$AD$3372,"agenda")</f>
        <v>0</v>
      </c>
      <c r="D436" s="5">
        <f>COUNTIFS(Entradas!$A$2:$A$3372,L436,Entradas!$AD$2:$AD$3372,"agenda",Entradas!$P$2:$P$3372,"completado")</f>
        <v>0</v>
      </c>
      <c r="E436" s="5">
        <f>COUNTIFS(Entradas!$A$2:$A$3372,L436,Entradas!$AD$2:$AD$3372,"agenda",Entradas!$F$2:$F$3372,"interna")</f>
        <v>0</v>
      </c>
      <c r="F436" s="5">
        <f>COUNTIFS(Entradas!$A$2:$A$3372,L436,Entradas!$AD$2:$AD$3372,"agenda",Entradas!$F$2:$F$3372,"abierta a la comunidad")</f>
        <v>0</v>
      </c>
      <c r="G436" s="5">
        <f>COUNTIFS(Entradas!$A$2:$A$3372,L436,Entradas!$AD$2:$AD$3372,"agenda",Entradas!$E$2:$E$3372,"1")</f>
        <v>0</v>
      </c>
      <c r="H436" s="5">
        <f>COUNTIFS(Entradas!$A$2:$A$3372,L436,Entradas!$AD$2:$AD$3372,"agenda",Entradas!$E$2:$E$3372,"2")</f>
        <v>0</v>
      </c>
      <c r="I436" s="5">
        <f>COUNTIFS(Entradas!$A$2:$A$3372,L436,Entradas!$AD$2:$AD$3372,"agenda",Entradas!$E$2:$E$3372,"3")</f>
        <v>0</v>
      </c>
      <c r="J436" s="5">
        <f>COUNTIFS(Entradas!$A$2:$A$3372,L436,Entradas!$AD$2:$AD$3372,"agenda",Entradas!$E$2:$E$3372,"4")</f>
        <v>0</v>
      </c>
      <c r="L436">
        <v>232</v>
      </c>
      <c r="M436" t="s">
        <v>9048</v>
      </c>
      <c r="N436" t="s">
        <v>9049</v>
      </c>
      <c r="O436" t="s">
        <v>9050</v>
      </c>
      <c r="P436" s="6">
        <v>42461.532534722224</v>
      </c>
      <c r="Q436">
        <v>0</v>
      </c>
      <c r="R436" t="s">
        <v>9048</v>
      </c>
      <c r="S436" t="s">
        <v>9048</v>
      </c>
      <c r="W436" t="s">
        <v>8703</v>
      </c>
      <c r="X436" t="s">
        <v>8704</v>
      </c>
      <c r="Y436" t="s">
        <v>8705</v>
      </c>
      <c r="Z436">
        <v>0</v>
      </c>
      <c r="AA436" t="s">
        <v>8703</v>
      </c>
      <c r="AB436" t="s">
        <v>8706</v>
      </c>
      <c r="AC436">
        <v>0</v>
      </c>
      <c r="AF436" t="s">
        <v>9051</v>
      </c>
      <c r="AG436" t="s">
        <v>8707</v>
      </c>
      <c r="AH436" t="s">
        <v>9052</v>
      </c>
      <c r="AO436" t="s">
        <v>9053</v>
      </c>
      <c r="AU436" t="s">
        <v>356</v>
      </c>
      <c r="AV436" t="s">
        <v>8709</v>
      </c>
      <c r="AX436">
        <v>15</v>
      </c>
      <c r="AY436" t="s">
        <v>8710</v>
      </c>
      <c r="BB436" t="s">
        <v>9054</v>
      </c>
      <c r="BC436" t="s">
        <v>8712</v>
      </c>
      <c r="BD436" t="s">
        <v>9055</v>
      </c>
      <c r="BE436" t="s">
        <v>8714</v>
      </c>
      <c r="BF436" t="s">
        <v>8715</v>
      </c>
      <c r="BG436">
        <v>0</v>
      </c>
      <c r="BH436" t="s">
        <v>8716</v>
      </c>
      <c r="BI436">
        <v>1</v>
      </c>
      <c r="BJ436" t="s">
        <v>8717</v>
      </c>
      <c r="BK436">
        <v>1</v>
      </c>
      <c r="BL436" s="2" t="s">
        <v>9056</v>
      </c>
      <c r="BM436" t="s">
        <v>8719</v>
      </c>
      <c r="BV436" t="s">
        <v>9057</v>
      </c>
      <c r="BW436" t="s">
        <v>8721</v>
      </c>
      <c r="BX436" t="s">
        <v>8823</v>
      </c>
      <c r="BY436" t="s">
        <v>8723</v>
      </c>
      <c r="BZ436" t="s">
        <v>8724</v>
      </c>
      <c r="CA436" t="s">
        <v>9058</v>
      </c>
      <c r="CB436" t="s">
        <v>8725</v>
      </c>
      <c r="CC436" t="s">
        <v>9059</v>
      </c>
      <c r="CD436" t="s">
        <v>8726</v>
      </c>
      <c r="CE436" t="s">
        <v>9060</v>
      </c>
      <c r="CF436" t="s">
        <v>8727</v>
      </c>
      <c r="CG436" t="s">
        <v>8786</v>
      </c>
      <c r="CH436" t="s">
        <v>8729</v>
      </c>
      <c r="CI436" t="s">
        <v>9061</v>
      </c>
      <c r="CJ436" t="s">
        <v>8731</v>
      </c>
      <c r="CK436" t="s">
        <v>342</v>
      </c>
      <c r="CL436" t="s">
        <v>8732</v>
      </c>
      <c r="CM436" t="s">
        <v>9062</v>
      </c>
      <c r="CN436" t="s">
        <v>8733</v>
      </c>
    </row>
    <row r="437" spans="1:92" ht="15.75" customHeight="1" x14ac:dyDescent="0.3">
      <c r="A437" s="5">
        <f>COUNTIFS(Entradas!$A$2:$A$3372,L437,Entradas!$AD$2:$AD$3372,"noticias")</f>
        <v>0</v>
      </c>
      <c r="B437" s="5">
        <f>COUNTIFS(Entradas!$A$2:$A$3372,L437,Entradas!$AD$2:$AD$3372,"materiales")</f>
        <v>0</v>
      </c>
      <c r="C437" s="5">
        <f>COUNTIFS(Entradas!$A$2:$A$3372,L437,Entradas!$AD$2:$AD$3372,"agenda")</f>
        <v>0</v>
      </c>
      <c r="D437" s="5">
        <f>COUNTIFS(Entradas!$A$2:$A$3372,L437,Entradas!$AD$2:$AD$3372,"agenda",Entradas!$P$2:$P$3372,"completado")</f>
        <v>0</v>
      </c>
      <c r="E437" s="5">
        <f>COUNTIFS(Entradas!$A$2:$A$3372,L437,Entradas!$AD$2:$AD$3372,"agenda",Entradas!$F$2:$F$3372,"interna")</f>
        <v>0</v>
      </c>
      <c r="F437" s="5">
        <f>COUNTIFS(Entradas!$A$2:$A$3372,L437,Entradas!$AD$2:$AD$3372,"agenda",Entradas!$F$2:$F$3372,"abierta a la comunidad")</f>
        <v>0</v>
      </c>
      <c r="G437" s="5">
        <f>COUNTIFS(Entradas!$A$2:$A$3372,L437,Entradas!$AD$2:$AD$3372,"agenda",Entradas!$E$2:$E$3372,"1")</f>
        <v>0</v>
      </c>
      <c r="H437" s="5">
        <f>COUNTIFS(Entradas!$A$2:$A$3372,L437,Entradas!$AD$2:$AD$3372,"agenda",Entradas!$E$2:$E$3372,"2")</f>
        <v>0</v>
      </c>
      <c r="I437" s="5">
        <f>COUNTIFS(Entradas!$A$2:$A$3372,L437,Entradas!$AD$2:$AD$3372,"agenda",Entradas!$E$2:$E$3372,"3")</f>
        <v>0</v>
      </c>
      <c r="J437" s="5">
        <f>COUNTIFS(Entradas!$A$2:$A$3372,L437,Entradas!$AD$2:$AD$3372,"agenda",Entradas!$E$2:$E$3372,"4")</f>
        <v>0</v>
      </c>
      <c r="L437">
        <v>219</v>
      </c>
      <c r="M437" t="s">
        <v>9073</v>
      </c>
      <c r="N437" t="s">
        <v>9074</v>
      </c>
      <c r="O437" t="s">
        <v>9075</v>
      </c>
      <c r="P437" s="6">
        <v>42460.823101851849</v>
      </c>
      <c r="Q437">
        <v>0</v>
      </c>
      <c r="R437" t="s">
        <v>9073</v>
      </c>
      <c r="S437" t="s">
        <v>9073</v>
      </c>
      <c r="W437" t="s">
        <v>8703</v>
      </c>
      <c r="X437" t="s">
        <v>8704</v>
      </c>
      <c r="Y437" t="s">
        <v>8705</v>
      </c>
      <c r="Z437">
        <v>0</v>
      </c>
      <c r="AA437" t="s">
        <v>8703</v>
      </c>
      <c r="AB437" t="s">
        <v>8706</v>
      </c>
      <c r="AC437">
        <v>0</v>
      </c>
      <c r="AF437" t="s">
        <v>9076</v>
      </c>
      <c r="AG437" t="s">
        <v>8707</v>
      </c>
      <c r="AH437" t="s">
        <v>9077</v>
      </c>
      <c r="AU437" t="s">
        <v>356</v>
      </c>
      <c r="AV437" t="s">
        <v>8709</v>
      </c>
      <c r="AX437">
        <v>15</v>
      </c>
      <c r="AY437" t="s">
        <v>8710</v>
      </c>
      <c r="BB437" t="s">
        <v>9078</v>
      </c>
      <c r="BC437" t="s">
        <v>8712</v>
      </c>
      <c r="BD437" t="s">
        <v>8770</v>
      </c>
      <c r="BE437" t="s">
        <v>8714</v>
      </c>
      <c r="BF437" t="s">
        <v>8715</v>
      </c>
      <c r="BG437">
        <v>0</v>
      </c>
      <c r="BH437" t="s">
        <v>8716</v>
      </c>
      <c r="BI437">
        <v>1</v>
      </c>
      <c r="BJ437" t="s">
        <v>8717</v>
      </c>
      <c r="BK437">
        <v>1</v>
      </c>
      <c r="BL437" s="2" t="s">
        <v>9079</v>
      </c>
      <c r="BM437" t="s">
        <v>8719</v>
      </c>
      <c r="BV437" t="s">
        <v>9057</v>
      </c>
      <c r="BW437" t="s">
        <v>8721</v>
      </c>
      <c r="BX437" t="s">
        <v>8823</v>
      </c>
      <c r="BY437" t="s">
        <v>8723</v>
      </c>
      <c r="BZ437" t="s">
        <v>8724</v>
      </c>
      <c r="CA437" t="s">
        <v>9058</v>
      </c>
      <c r="CB437" t="s">
        <v>8725</v>
      </c>
      <c r="CC437" t="s">
        <v>9059</v>
      </c>
      <c r="CD437" t="s">
        <v>8726</v>
      </c>
      <c r="CE437" t="s">
        <v>9080</v>
      </c>
      <c r="CF437" t="s">
        <v>8727</v>
      </c>
      <c r="CG437" t="s">
        <v>8786</v>
      </c>
      <c r="CH437" t="s">
        <v>8729</v>
      </c>
      <c r="CI437" t="s">
        <v>9081</v>
      </c>
      <c r="CJ437" t="s">
        <v>8731</v>
      </c>
      <c r="CK437" t="s">
        <v>342</v>
      </c>
      <c r="CL437" t="s">
        <v>8732</v>
      </c>
      <c r="CM437" t="s">
        <v>9082</v>
      </c>
      <c r="CN437" t="s">
        <v>8733</v>
      </c>
    </row>
    <row r="438" spans="1:92" ht="15.75" customHeight="1" x14ac:dyDescent="0.3">
      <c r="A438" s="5">
        <f>COUNTIFS(Entradas!$A$2:$A$3372,L438,Entradas!$AD$2:$AD$3372,"noticias")</f>
        <v>0</v>
      </c>
      <c r="B438" s="5">
        <f>COUNTIFS(Entradas!$A$2:$A$3372,L438,Entradas!$AD$2:$AD$3372,"materiales")</f>
        <v>0</v>
      </c>
      <c r="C438" s="5">
        <f>COUNTIFS(Entradas!$A$2:$A$3372,L438,Entradas!$AD$2:$AD$3372,"agenda")</f>
        <v>0</v>
      </c>
      <c r="D438" s="5">
        <f>COUNTIFS(Entradas!$A$2:$A$3372,L438,Entradas!$AD$2:$AD$3372,"agenda",Entradas!$P$2:$P$3372,"completado")</f>
        <v>0</v>
      </c>
      <c r="E438" s="5">
        <f>COUNTIFS(Entradas!$A$2:$A$3372,L438,Entradas!$AD$2:$AD$3372,"agenda",Entradas!$F$2:$F$3372,"interna")</f>
        <v>0</v>
      </c>
      <c r="F438" s="5">
        <f>COUNTIFS(Entradas!$A$2:$A$3372,L438,Entradas!$AD$2:$AD$3372,"agenda",Entradas!$F$2:$F$3372,"abierta a la comunidad")</f>
        <v>0</v>
      </c>
      <c r="G438" s="5">
        <f>COUNTIFS(Entradas!$A$2:$A$3372,L438,Entradas!$AD$2:$AD$3372,"agenda",Entradas!$E$2:$E$3372,"1")</f>
        <v>0</v>
      </c>
      <c r="H438" s="5">
        <f>COUNTIFS(Entradas!$A$2:$A$3372,L438,Entradas!$AD$2:$AD$3372,"agenda",Entradas!$E$2:$E$3372,"2")</f>
        <v>0</v>
      </c>
      <c r="I438" s="5">
        <f>COUNTIFS(Entradas!$A$2:$A$3372,L438,Entradas!$AD$2:$AD$3372,"agenda",Entradas!$E$2:$E$3372,"3")</f>
        <v>0</v>
      </c>
      <c r="J438" s="5">
        <f>COUNTIFS(Entradas!$A$2:$A$3372,L438,Entradas!$AD$2:$AD$3372,"agenda",Entradas!$E$2:$E$3372,"4")</f>
        <v>0</v>
      </c>
      <c r="L438">
        <v>223</v>
      </c>
      <c r="M438" t="s">
        <v>9750</v>
      </c>
      <c r="N438" t="s">
        <v>9751</v>
      </c>
      <c r="O438" t="s">
        <v>9752</v>
      </c>
      <c r="P438" s="6">
        <v>42460.880115740743</v>
      </c>
      <c r="Q438">
        <v>0</v>
      </c>
      <c r="R438" t="s">
        <v>9750</v>
      </c>
      <c r="S438" t="s">
        <v>9750</v>
      </c>
      <c r="W438" t="s">
        <v>8703</v>
      </c>
      <c r="X438" t="s">
        <v>8704</v>
      </c>
      <c r="Y438" t="s">
        <v>8705</v>
      </c>
      <c r="Z438">
        <v>0</v>
      </c>
      <c r="AA438" t="s">
        <v>8703</v>
      </c>
      <c r="AB438" t="s">
        <v>8706</v>
      </c>
      <c r="AC438">
        <v>0</v>
      </c>
      <c r="AF438" t="s">
        <v>9750</v>
      </c>
      <c r="AG438" t="s">
        <v>8707</v>
      </c>
      <c r="AH438" t="s">
        <v>9753</v>
      </c>
      <c r="AU438" t="s">
        <v>356</v>
      </c>
      <c r="AV438" t="s">
        <v>8709</v>
      </c>
      <c r="AX438">
        <v>15</v>
      </c>
      <c r="AY438" t="s">
        <v>8710</v>
      </c>
      <c r="BB438" t="s">
        <v>9754</v>
      </c>
      <c r="BC438" t="s">
        <v>8712</v>
      </c>
      <c r="BD438" t="s">
        <v>8780</v>
      </c>
      <c r="BE438" t="s">
        <v>8714</v>
      </c>
      <c r="BF438" t="s">
        <v>8715</v>
      </c>
      <c r="BG438">
        <v>0</v>
      </c>
      <c r="BH438" t="s">
        <v>8716</v>
      </c>
      <c r="BI438">
        <v>0</v>
      </c>
      <c r="BJ438" t="s">
        <v>8717</v>
      </c>
      <c r="BK438">
        <v>0</v>
      </c>
      <c r="BM438" t="s">
        <v>8719</v>
      </c>
      <c r="BV438" t="s">
        <v>9755</v>
      </c>
      <c r="BW438" t="s">
        <v>8721</v>
      </c>
      <c r="BX438" t="s">
        <v>8823</v>
      </c>
      <c r="BY438" t="s">
        <v>8723</v>
      </c>
      <c r="BZ438" t="s">
        <v>8724</v>
      </c>
      <c r="CA438" t="s">
        <v>9756</v>
      </c>
      <c r="CB438" t="s">
        <v>8725</v>
      </c>
      <c r="CC438">
        <v>582200800</v>
      </c>
      <c r="CD438" t="s">
        <v>8726</v>
      </c>
      <c r="CE438" t="s">
        <v>9757</v>
      </c>
      <c r="CF438" t="s">
        <v>8727</v>
      </c>
      <c r="CG438" t="s">
        <v>8825</v>
      </c>
      <c r="CH438" t="s">
        <v>8729</v>
      </c>
      <c r="CJ438" t="s">
        <v>8731</v>
      </c>
      <c r="CK438">
        <v>0</v>
      </c>
      <c r="CL438" t="s">
        <v>8732</v>
      </c>
      <c r="CN438" t="s">
        <v>8733</v>
      </c>
    </row>
    <row r="439" spans="1:92" ht="15.75" customHeight="1" x14ac:dyDescent="0.3">
      <c r="A439" s="5">
        <f>COUNTIFS(Entradas!$A$2:$A$3372,L439,Entradas!$AD$2:$AD$3372,"noticias")</f>
        <v>0</v>
      </c>
      <c r="B439" s="5">
        <f>COUNTIFS(Entradas!$A$2:$A$3372,L439,Entradas!$AD$2:$AD$3372,"materiales")</f>
        <v>0</v>
      </c>
      <c r="C439" s="5">
        <f>COUNTIFS(Entradas!$A$2:$A$3372,L439,Entradas!$AD$2:$AD$3372,"agenda")</f>
        <v>0</v>
      </c>
      <c r="D439" s="5">
        <f>COUNTIFS(Entradas!$A$2:$A$3372,L439,Entradas!$AD$2:$AD$3372,"agenda",Entradas!$P$2:$P$3372,"completado")</f>
        <v>0</v>
      </c>
      <c r="E439" s="5">
        <f>COUNTIFS(Entradas!$A$2:$A$3372,L439,Entradas!$AD$2:$AD$3372,"agenda",Entradas!$F$2:$F$3372,"interna")</f>
        <v>0</v>
      </c>
      <c r="F439" s="5">
        <f>COUNTIFS(Entradas!$A$2:$A$3372,L439,Entradas!$AD$2:$AD$3372,"agenda",Entradas!$F$2:$F$3372,"abierta a la comunidad")</f>
        <v>0</v>
      </c>
      <c r="G439" s="5">
        <f>COUNTIFS(Entradas!$A$2:$A$3372,L439,Entradas!$AD$2:$AD$3372,"agenda",Entradas!$E$2:$E$3372,"1")</f>
        <v>0</v>
      </c>
      <c r="H439" s="5">
        <f>COUNTIFS(Entradas!$A$2:$A$3372,L439,Entradas!$AD$2:$AD$3372,"agenda",Entradas!$E$2:$E$3372,"2")</f>
        <v>0</v>
      </c>
      <c r="I439" s="5">
        <f>COUNTIFS(Entradas!$A$2:$A$3372,L439,Entradas!$AD$2:$AD$3372,"agenda",Entradas!$E$2:$E$3372,"3")</f>
        <v>0</v>
      </c>
      <c r="J439" s="5">
        <f>COUNTIFS(Entradas!$A$2:$A$3372,L439,Entradas!$AD$2:$AD$3372,"agenda",Entradas!$E$2:$E$3372,"4")</f>
        <v>0</v>
      </c>
      <c r="L439">
        <v>708</v>
      </c>
      <c r="M439" t="s">
        <v>14681</v>
      </c>
      <c r="N439" t="s">
        <v>14682</v>
      </c>
      <c r="O439" t="s">
        <v>14683</v>
      </c>
      <c r="P439" s="6">
        <v>42488.644976851851</v>
      </c>
      <c r="Q439">
        <v>0</v>
      </c>
      <c r="R439" t="s">
        <v>14681</v>
      </c>
      <c r="S439" t="s">
        <v>14681</v>
      </c>
      <c r="W439" t="s">
        <v>8703</v>
      </c>
      <c r="X439" t="s">
        <v>8704</v>
      </c>
      <c r="Y439" t="s">
        <v>8705</v>
      </c>
      <c r="Z439">
        <v>0</v>
      </c>
      <c r="AA439" t="s">
        <v>8703</v>
      </c>
      <c r="AB439" t="s">
        <v>8706</v>
      </c>
      <c r="AC439">
        <v>0</v>
      </c>
      <c r="AF439" t="s">
        <v>14684</v>
      </c>
      <c r="AG439" t="s">
        <v>8707</v>
      </c>
      <c r="AH439" t="s">
        <v>14685</v>
      </c>
      <c r="AO439" t="s">
        <v>14686</v>
      </c>
      <c r="AU439" t="s">
        <v>356</v>
      </c>
      <c r="AV439" t="s">
        <v>8709</v>
      </c>
      <c r="AX439">
        <v>15</v>
      </c>
      <c r="AY439" t="s">
        <v>8710</v>
      </c>
      <c r="BB439" t="s">
        <v>10213</v>
      </c>
      <c r="BC439" t="s">
        <v>8712</v>
      </c>
      <c r="BD439" t="s">
        <v>8780</v>
      </c>
      <c r="BE439" t="s">
        <v>8714</v>
      </c>
      <c r="BF439" t="s">
        <v>8715</v>
      </c>
      <c r="BG439">
        <v>0</v>
      </c>
      <c r="BH439" t="s">
        <v>8716</v>
      </c>
      <c r="BI439">
        <v>1</v>
      </c>
      <c r="BJ439" t="s">
        <v>8717</v>
      </c>
      <c r="BK439">
        <v>1</v>
      </c>
      <c r="BL439" t="s">
        <v>14687</v>
      </c>
      <c r="BM439" t="s">
        <v>8719</v>
      </c>
      <c r="BV439">
        <v>10906</v>
      </c>
      <c r="BW439" t="s">
        <v>8721</v>
      </c>
      <c r="BX439" t="s">
        <v>8823</v>
      </c>
      <c r="BY439" t="s">
        <v>8723</v>
      </c>
      <c r="BZ439" t="s">
        <v>8724</v>
      </c>
      <c r="CA439" t="s">
        <v>14688</v>
      </c>
      <c r="CB439" t="s">
        <v>8725</v>
      </c>
      <c r="CC439">
        <v>582223028</v>
      </c>
      <c r="CD439" t="s">
        <v>8726</v>
      </c>
      <c r="CE439" t="s">
        <v>14689</v>
      </c>
      <c r="CF439" t="s">
        <v>8727</v>
      </c>
      <c r="CG439" t="s">
        <v>8774</v>
      </c>
      <c r="CH439" t="s">
        <v>8729</v>
      </c>
      <c r="CI439" t="s">
        <v>14690</v>
      </c>
      <c r="CJ439" t="s">
        <v>8731</v>
      </c>
      <c r="CK439" t="s">
        <v>342</v>
      </c>
      <c r="CL439" t="s">
        <v>8732</v>
      </c>
      <c r="CM439" t="s">
        <v>14691</v>
      </c>
      <c r="CN439" t="s">
        <v>8733</v>
      </c>
    </row>
    <row r="440" spans="1:92" ht="15.75" customHeight="1" x14ac:dyDescent="0.3">
      <c r="A440" s="5">
        <f>COUNTIFS(Entradas!$A$2:$A$3372,L440,Entradas!$AD$2:$AD$3372,"noticias")</f>
        <v>0</v>
      </c>
      <c r="B440" s="5">
        <f>COUNTIFS(Entradas!$A$2:$A$3372,L440,Entradas!$AD$2:$AD$3372,"materiales")</f>
        <v>0</v>
      </c>
      <c r="C440" s="5">
        <f>COUNTIFS(Entradas!$A$2:$A$3372,L440,Entradas!$AD$2:$AD$3372,"agenda")</f>
        <v>0</v>
      </c>
      <c r="D440" s="5">
        <f>COUNTIFS(Entradas!$A$2:$A$3372,L440,Entradas!$AD$2:$AD$3372,"agenda",Entradas!$P$2:$P$3372,"completado")</f>
        <v>0</v>
      </c>
      <c r="E440" s="5">
        <f>COUNTIFS(Entradas!$A$2:$A$3372,L440,Entradas!$AD$2:$AD$3372,"agenda",Entradas!$F$2:$F$3372,"interna")</f>
        <v>0</v>
      </c>
      <c r="F440" s="5">
        <f>COUNTIFS(Entradas!$A$2:$A$3372,L440,Entradas!$AD$2:$AD$3372,"agenda",Entradas!$F$2:$F$3372,"abierta a la comunidad")</f>
        <v>0</v>
      </c>
      <c r="G440" s="5">
        <f>COUNTIFS(Entradas!$A$2:$A$3372,L440,Entradas!$AD$2:$AD$3372,"agenda",Entradas!$E$2:$E$3372,"1")</f>
        <v>0</v>
      </c>
      <c r="H440" s="5">
        <f>COUNTIFS(Entradas!$A$2:$A$3372,L440,Entradas!$AD$2:$AD$3372,"agenda",Entradas!$E$2:$E$3372,"2")</f>
        <v>0</v>
      </c>
      <c r="I440" s="5">
        <f>COUNTIFS(Entradas!$A$2:$A$3372,L440,Entradas!$AD$2:$AD$3372,"agenda",Entradas!$E$2:$E$3372,"3")</f>
        <v>0</v>
      </c>
      <c r="J440" s="5">
        <f>COUNTIFS(Entradas!$A$2:$A$3372,L440,Entradas!$AD$2:$AD$3372,"agenda",Entradas!$E$2:$E$3372,"4")</f>
        <v>0</v>
      </c>
      <c r="L440">
        <v>1244</v>
      </c>
      <c r="M440" t="s">
        <v>15980</v>
      </c>
      <c r="N440" t="s">
        <v>15981</v>
      </c>
      <c r="O440" t="s">
        <v>15982</v>
      </c>
      <c r="P440" s="6">
        <v>42510.412106481483</v>
      </c>
      <c r="Q440">
        <v>0</v>
      </c>
      <c r="R440" t="s">
        <v>15980</v>
      </c>
      <c r="S440" t="s">
        <v>15980</v>
      </c>
      <c r="W440" t="s">
        <v>8703</v>
      </c>
      <c r="X440" t="s">
        <v>8704</v>
      </c>
      <c r="Y440" t="s">
        <v>8705</v>
      </c>
      <c r="Z440">
        <v>0</v>
      </c>
      <c r="AA440" t="s">
        <v>8703</v>
      </c>
      <c r="AB440" t="s">
        <v>8706</v>
      </c>
      <c r="AC440">
        <v>0</v>
      </c>
      <c r="AF440" t="s">
        <v>15983</v>
      </c>
      <c r="AG440" t="s">
        <v>8707</v>
      </c>
      <c r="AO440" t="s">
        <v>15984</v>
      </c>
      <c r="AU440" t="s">
        <v>356</v>
      </c>
      <c r="AV440" t="s">
        <v>8709</v>
      </c>
      <c r="AX440">
        <v>15</v>
      </c>
      <c r="AY440" t="s">
        <v>8710</v>
      </c>
      <c r="BB440" t="s">
        <v>15864</v>
      </c>
      <c r="BC440" t="s">
        <v>8712</v>
      </c>
      <c r="BD440" t="s">
        <v>9002</v>
      </c>
      <c r="BE440" t="s">
        <v>8714</v>
      </c>
      <c r="BF440" t="s">
        <v>8715</v>
      </c>
      <c r="BG440">
        <v>0</v>
      </c>
      <c r="BH440" t="s">
        <v>8716</v>
      </c>
      <c r="BI440">
        <v>1</v>
      </c>
      <c r="BJ440" t="s">
        <v>8717</v>
      </c>
      <c r="BK440">
        <v>1</v>
      </c>
      <c r="BM440" t="s">
        <v>8719</v>
      </c>
      <c r="BW440" t="s">
        <v>8721</v>
      </c>
      <c r="BX440" t="s">
        <v>8823</v>
      </c>
      <c r="BY440" t="s">
        <v>8723</v>
      </c>
      <c r="BZ440" t="s">
        <v>8724</v>
      </c>
      <c r="CA440" t="s">
        <v>15985</v>
      </c>
      <c r="CB440" t="s">
        <v>8725</v>
      </c>
      <c r="CD440" t="s">
        <v>8726</v>
      </c>
      <c r="CE440" t="s">
        <v>15986</v>
      </c>
      <c r="CF440" t="s">
        <v>8727</v>
      </c>
      <c r="CG440" t="s">
        <v>8825</v>
      </c>
      <c r="CH440" t="s">
        <v>8729</v>
      </c>
      <c r="CI440" t="s">
        <v>8826</v>
      </c>
      <c r="CJ440" t="s">
        <v>8731</v>
      </c>
      <c r="CK440" t="s">
        <v>5497</v>
      </c>
      <c r="CL440" t="s">
        <v>8732</v>
      </c>
      <c r="CN440" t="s">
        <v>8733</v>
      </c>
    </row>
    <row r="441" spans="1:92" ht="15.75" customHeight="1" x14ac:dyDescent="0.3">
      <c r="A441" s="5">
        <f>COUNTIFS(Entradas!$A$2:$A$3372,L441,Entradas!$AD$2:$AD$3372,"noticias")</f>
        <v>0</v>
      </c>
      <c r="B441" s="5">
        <f>COUNTIFS(Entradas!$A$2:$A$3372,L441,Entradas!$AD$2:$AD$3372,"materiales")</f>
        <v>0</v>
      </c>
      <c r="C441" s="5">
        <f>COUNTIFS(Entradas!$A$2:$A$3372,L441,Entradas!$AD$2:$AD$3372,"agenda")</f>
        <v>0</v>
      </c>
      <c r="D441" s="5">
        <f>COUNTIFS(Entradas!$A$2:$A$3372,L441,Entradas!$AD$2:$AD$3372,"agenda",Entradas!$P$2:$P$3372,"completado")</f>
        <v>0</v>
      </c>
      <c r="E441" s="5">
        <f>COUNTIFS(Entradas!$A$2:$A$3372,L441,Entradas!$AD$2:$AD$3372,"agenda",Entradas!$F$2:$F$3372,"interna")</f>
        <v>0</v>
      </c>
      <c r="F441" s="5">
        <f>COUNTIFS(Entradas!$A$2:$A$3372,L441,Entradas!$AD$2:$AD$3372,"agenda",Entradas!$F$2:$F$3372,"abierta a la comunidad")</f>
        <v>0</v>
      </c>
      <c r="G441" s="5">
        <f>COUNTIFS(Entradas!$A$2:$A$3372,L441,Entradas!$AD$2:$AD$3372,"agenda",Entradas!$E$2:$E$3372,"1")</f>
        <v>0</v>
      </c>
      <c r="H441" s="5">
        <f>COUNTIFS(Entradas!$A$2:$A$3372,L441,Entradas!$AD$2:$AD$3372,"agenda",Entradas!$E$2:$E$3372,"2")</f>
        <v>0</v>
      </c>
      <c r="I441" s="5">
        <f>COUNTIFS(Entradas!$A$2:$A$3372,L441,Entradas!$AD$2:$AD$3372,"agenda",Entradas!$E$2:$E$3372,"3")</f>
        <v>0</v>
      </c>
      <c r="J441" s="5">
        <f>COUNTIFS(Entradas!$A$2:$A$3372,L441,Entradas!$AD$2:$AD$3372,"agenda",Entradas!$E$2:$E$3372,"4")</f>
        <v>0</v>
      </c>
      <c r="L441">
        <v>376</v>
      </c>
      <c r="M441" t="s">
        <v>18094</v>
      </c>
      <c r="N441" t="s">
        <v>18095</v>
      </c>
      <c r="O441" t="s">
        <v>18096</v>
      </c>
      <c r="P441" s="6">
        <v>42471.757210648146</v>
      </c>
      <c r="Q441">
        <v>0</v>
      </c>
      <c r="R441" t="s">
        <v>18094</v>
      </c>
      <c r="S441" t="s">
        <v>18094</v>
      </c>
      <c r="W441" t="s">
        <v>8703</v>
      </c>
      <c r="X441" t="s">
        <v>8704</v>
      </c>
      <c r="Y441" t="s">
        <v>8705</v>
      </c>
      <c r="Z441">
        <v>0</v>
      </c>
      <c r="AA441" t="s">
        <v>8703</v>
      </c>
      <c r="AB441" t="s">
        <v>8706</v>
      </c>
      <c r="AC441">
        <v>0</v>
      </c>
      <c r="AF441" t="s">
        <v>18097</v>
      </c>
      <c r="AG441" t="s">
        <v>8707</v>
      </c>
      <c r="AH441" t="s">
        <v>18098</v>
      </c>
      <c r="AU441" t="s">
        <v>356</v>
      </c>
      <c r="AV441" t="s">
        <v>8709</v>
      </c>
      <c r="AX441">
        <v>15</v>
      </c>
      <c r="AY441" t="s">
        <v>8710</v>
      </c>
      <c r="BB441" t="s">
        <v>18099</v>
      </c>
      <c r="BC441" t="s">
        <v>8712</v>
      </c>
      <c r="BD441" t="s">
        <v>8780</v>
      </c>
      <c r="BE441" t="s">
        <v>8714</v>
      </c>
      <c r="BF441" t="s">
        <v>8715</v>
      </c>
      <c r="BG441">
        <v>1</v>
      </c>
      <c r="BH441" t="s">
        <v>8716</v>
      </c>
      <c r="BI441">
        <v>1</v>
      </c>
      <c r="BJ441" t="s">
        <v>8717</v>
      </c>
      <c r="BK441">
        <v>1</v>
      </c>
      <c r="BL441" s="2" t="s">
        <v>18100</v>
      </c>
      <c r="BM441" t="s">
        <v>8719</v>
      </c>
      <c r="BV441" t="s">
        <v>18101</v>
      </c>
      <c r="BW441" t="s">
        <v>8721</v>
      </c>
      <c r="BX441" t="s">
        <v>8823</v>
      </c>
      <c r="BY441" t="s">
        <v>8723</v>
      </c>
      <c r="BZ441" t="s">
        <v>8724</v>
      </c>
      <c r="CA441" t="s">
        <v>18102</v>
      </c>
      <c r="CB441" t="s">
        <v>8725</v>
      </c>
      <c r="CC441" t="s">
        <v>18103</v>
      </c>
      <c r="CD441" t="s">
        <v>8726</v>
      </c>
      <c r="CE441" t="s">
        <v>18094</v>
      </c>
      <c r="CF441" t="s">
        <v>8727</v>
      </c>
      <c r="CG441" t="s">
        <v>8728</v>
      </c>
      <c r="CH441" t="s">
        <v>8729</v>
      </c>
      <c r="CJ441" t="s">
        <v>8731</v>
      </c>
      <c r="CK441" t="s">
        <v>342</v>
      </c>
      <c r="CL441" t="s">
        <v>8732</v>
      </c>
      <c r="CM441" t="s">
        <v>18104</v>
      </c>
      <c r="CN441" t="s">
        <v>8733</v>
      </c>
    </row>
    <row r="442" spans="1:92" ht="15.75" customHeight="1" x14ac:dyDescent="0.3">
      <c r="A442" s="5">
        <f>COUNTIFS(Entradas!$A$2:$A$3372,L442,Entradas!$AD$2:$AD$3372,"noticias")</f>
        <v>0</v>
      </c>
      <c r="B442" s="5">
        <f>COUNTIFS(Entradas!$A$2:$A$3372,L442,Entradas!$AD$2:$AD$3372,"materiales")</f>
        <v>0</v>
      </c>
      <c r="C442" s="5">
        <f>COUNTIFS(Entradas!$A$2:$A$3372,L442,Entradas!$AD$2:$AD$3372,"agenda")</f>
        <v>5</v>
      </c>
      <c r="D442" s="5">
        <f>COUNTIFS(Entradas!$A$2:$A$3372,L442,Entradas!$AD$2:$AD$3372,"agenda",Entradas!$P$2:$P$3372,"completado")</f>
        <v>5</v>
      </c>
      <c r="E442" s="5">
        <f>COUNTIFS(Entradas!$A$2:$A$3372,L442,Entradas!$AD$2:$AD$3372,"agenda",Entradas!$F$2:$F$3372,"interna")</f>
        <v>5</v>
      </c>
      <c r="F442" s="5">
        <f>COUNTIFS(Entradas!$A$2:$A$3372,L442,Entradas!$AD$2:$AD$3372,"agenda",Entradas!$F$2:$F$3372,"abierta a la comunidad")</f>
        <v>0</v>
      </c>
      <c r="G442" s="5">
        <f>COUNTIFS(Entradas!$A$2:$A$3372,L442,Entradas!$AD$2:$AD$3372,"agenda",Entradas!$E$2:$E$3372,"1")</f>
        <v>3</v>
      </c>
      <c r="H442" s="5">
        <f>COUNTIFS(Entradas!$A$2:$A$3372,L442,Entradas!$AD$2:$AD$3372,"agenda",Entradas!$E$2:$E$3372,"2")</f>
        <v>1</v>
      </c>
      <c r="I442" s="5">
        <f>COUNTIFS(Entradas!$A$2:$A$3372,L442,Entradas!$AD$2:$AD$3372,"agenda",Entradas!$E$2:$E$3372,"3")</f>
        <v>1</v>
      </c>
      <c r="J442" s="5">
        <f>COUNTIFS(Entradas!$A$2:$A$3372,L442,Entradas!$AD$2:$AD$3372,"agenda",Entradas!$E$2:$E$3372,"4")</f>
        <v>0</v>
      </c>
      <c r="L442">
        <v>500</v>
      </c>
      <c r="M442" t="s">
        <v>18740</v>
      </c>
      <c r="N442" t="s">
        <v>18741</v>
      </c>
      <c r="O442" t="s">
        <v>18742</v>
      </c>
      <c r="P442" s="6">
        <v>42478.141458333332</v>
      </c>
      <c r="Q442">
        <v>0</v>
      </c>
      <c r="R442" t="s">
        <v>18740</v>
      </c>
      <c r="S442" t="s">
        <v>18740</v>
      </c>
      <c r="W442" t="s">
        <v>8703</v>
      </c>
      <c r="X442" t="s">
        <v>8704</v>
      </c>
      <c r="Y442" t="s">
        <v>8705</v>
      </c>
      <c r="Z442">
        <v>0</v>
      </c>
      <c r="AA442" t="s">
        <v>8703</v>
      </c>
      <c r="AB442" t="s">
        <v>8706</v>
      </c>
      <c r="AC442">
        <v>0</v>
      </c>
      <c r="AF442" t="s">
        <v>18743</v>
      </c>
      <c r="AG442" t="s">
        <v>8707</v>
      </c>
      <c r="AH442" t="s">
        <v>18744</v>
      </c>
      <c r="AI442" t="s">
        <v>18745</v>
      </c>
      <c r="AO442" t="s">
        <v>18746</v>
      </c>
      <c r="AU442" t="s">
        <v>356</v>
      </c>
      <c r="AV442" t="s">
        <v>8709</v>
      </c>
      <c r="AX442">
        <v>15</v>
      </c>
      <c r="AY442" t="s">
        <v>8710</v>
      </c>
      <c r="BB442" t="s">
        <v>18747</v>
      </c>
      <c r="BC442" t="s">
        <v>8712</v>
      </c>
      <c r="BD442" t="s">
        <v>9175</v>
      </c>
      <c r="BE442" t="s">
        <v>8714</v>
      </c>
      <c r="BF442" t="s">
        <v>8715</v>
      </c>
      <c r="BG442">
        <v>0</v>
      </c>
      <c r="BH442" t="s">
        <v>8716</v>
      </c>
      <c r="BI442">
        <v>0</v>
      </c>
      <c r="BJ442" t="s">
        <v>8717</v>
      </c>
      <c r="BK442">
        <v>1</v>
      </c>
      <c r="BL442" s="2" t="s">
        <v>18748</v>
      </c>
      <c r="BM442" t="s">
        <v>8719</v>
      </c>
      <c r="BV442" t="s">
        <v>18749</v>
      </c>
      <c r="BW442" t="s">
        <v>8721</v>
      </c>
      <c r="BX442" t="s">
        <v>8823</v>
      </c>
      <c r="BY442" t="s">
        <v>8723</v>
      </c>
      <c r="BZ442" t="s">
        <v>8724</v>
      </c>
      <c r="CA442" t="s">
        <v>13515</v>
      </c>
      <c r="CB442" t="s">
        <v>8725</v>
      </c>
      <c r="CC442">
        <v>582224687</v>
      </c>
      <c r="CD442" t="s">
        <v>8726</v>
      </c>
      <c r="CE442" t="s">
        <v>18750</v>
      </c>
      <c r="CF442" t="s">
        <v>8727</v>
      </c>
      <c r="CG442" t="s">
        <v>8899</v>
      </c>
      <c r="CH442" t="s">
        <v>8729</v>
      </c>
      <c r="CI442" t="s">
        <v>18751</v>
      </c>
      <c r="CJ442" t="s">
        <v>8731</v>
      </c>
      <c r="CK442">
        <v>0</v>
      </c>
      <c r="CL442" t="s">
        <v>8732</v>
      </c>
      <c r="CN442" t="s">
        <v>8733</v>
      </c>
    </row>
    <row r="443" spans="1:92" ht="15.75" customHeight="1" x14ac:dyDescent="0.3">
      <c r="A443" s="5">
        <f>COUNTIFS(Entradas!$A$2:$A$3372,L443,Entradas!$AD$2:$AD$3372,"noticias")</f>
        <v>0</v>
      </c>
      <c r="B443" s="5">
        <f>COUNTIFS(Entradas!$A$2:$A$3372,L443,Entradas!$AD$2:$AD$3372,"materiales")</f>
        <v>0</v>
      </c>
      <c r="C443" s="5">
        <f>COUNTIFS(Entradas!$A$2:$A$3372,L443,Entradas!$AD$2:$AD$3372,"agenda")</f>
        <v>0</v>
      </c>
      <c r="D443" s="5">
        <f>COUNTIFS(Entradas!$A$2:$A$3372,L443,Entradas!$AD$2:$AD$3372,"agenda",Entradas!$P$2:$P$3372,"completado")</f>
        <v>0</v>
      </c>
      <c r="E443" s="5">
        <f>COUNTIFS(Entradas!$A$2:$A$3372,L443,Entradas!$AD$2:$AD$3372,"agenda",Entradas!$F$2:$F$3372,"interna")</f>
        <v>0</v>
      </c>
      <c r="F443" s="5">
        <f>COUNTIFS(Entradas!$A$2:$A$3372,L443,Entradas!$AD$2:$AD$3372,"agenda",Entradas!$F$2:$F$3372,"abierta a la comunidad")</f>
        <v>0</v>
      </c>
      <c r="G443" s="5">
        <f>COUNTIFS(Entradas!$A$2:$A$3372,L443,Entradas!$AD$2:$AD$3372,"agenda",Entradas!$E$2:$E$3372,"1")</f>
        <v>0</v>
      </c>
      <c r="H443" s="5">
        <f>COUNTIFS(Entradas!$A$2:$A$3372,L443,Entradas!$AD$2:$AD$3372,"agenda",Entradas!$E$2:$E$3372,"2")</f>
        <v>0</v>
      </c>
      <c r="I443" s="5">
        <f>COUNTIFS(Entradas!$A$2:$A$3372,L443,Entradas!$AD$2:$AD$3372,"agenda",Entradas!$E$2:$E$3372,"3")</f>
        <v>0</v>
      </c>
      <c r="J443" s="5">
        <f>COUNTIFS(Entradas!$A$2:$A$3372,L443,Entradas!$AD$2:$AD$3372,"agenda",Entradas!$E$2:$E$3372,"4")</f>
        <v>0</v>
      </c>
      <c r="L443">
        <v>1176</v>
      </c>
      <c r="M443" t="s">
        <v>19900</v>
      </c>
      <c r="N443" t="s">
        <v>19901</v>
      </c>
      <c r="O443" t="s">
        <v>19902</v>
      </c>
      <c r="P443" s="6">
        <v>42508.948020833333</v>
      </c>
      <c r="Q443">
        <v>0</v>
      </c>
      <c r="R443" t="s">
        <v>19900</v>
      </c>
      <c r="S443" t="s">
        <v>19900</v>
      </c>
      <c r="W443" t="s">
        <v>8703</v>
      </c>
      <c r="X443" t="s">
        <v>8704</v>
      </c>
      <c r="Y443" t="s">
        <v>8705</v>
      </c>
      <c r="Z443">
        <v>0</v>
      </c>
      <c r="AA443" t="s">
        <v>8703</v>
      </c>
      <c r="AB443" t="s">
        <v>8706</v>
      </c>
      <c r="AC443">
        <v>0</v>
      </c>
      <c r="AF443" t="s">
        <v>19903</v>
      </c>
      <c r="AG443" t="s">
        <v>8707</v>
      </c>
      <c r="AH443" t="s">
        <v>19904</v>
      </c>
      <c r="AI443" t="s">
        <v>19905</v>
      </c>
      <c r="AO443" t="s">
        <v>19906</v>
      </c>
      <c r="AU443" t="s">
        <v>8090</v>
      </c>
      <c r="AV443" t="s">
        <v>8709</v>
      </c>
      <c r="AX443">
        <v>15</v>
      </c>
      <c r="AY443" t="s">
        <v>8710</v>
      </c>
      <c r="BB443" t="s">
        <v>10225</v>
      </c>
      <c r="BC443" t="s">
        <v>8712</v>
      </c>
      <c r="BD443" t="s">
        <v>9002</v>
      </c>
      <c r="BE443" t="s">
        <v>8714</v>
      </c>
      <c r="BF443" t="s">
        <v>8715</v>
      </c>
      <c r="BG443">
        <v>0</v>
      </c>
      <c r="BH443" t="s">
        <v>8716</v>
      </c>
      <c r="BI443">
        <v>1</v>
      </c>
      <c r="BJ443" t="s">
        <v>8717</v>
      </c>
      <c r="BK443">
        <v>1</v>
      </c>
      <c r="BM443" t="s">
        <v>8719</v>
      </c>
      <c r="BV443" t="s">
        <v>19907</v>
      </c>
      <c r="BW443" t="s">
        <v>8721</v>
      </c>
      <c r="BX443" t="s">
        <v>8823</v>
      </c>
      <c r="BY443" t="s">
        <v>8723</v>
      </c>
      <c r="BZ443" t="s">
        <v>8724</v>
      </c>
      <c r="CA443" t="s">
        <v>19908</v>
      </c>
      <c r="CB443" t="s">
        <v>8725</v>
      </c>
      <c r="CC443" t="s">
        <v>19909</v>
      </c>
      <c r="CD443" t="s">
        <v>8726</v>
      </c>
      <c r="CE443" t="s">
        <v>19910</v>
      </c>
      <c r="CF443" t="s">
        <v>8727</v>
      </c>
      <c r="CG443" t="s">
        <v>8825</v>
      </c>
      <c r="CH443" t="s">
        <v>8729</v>
      </c>
      <c r="CJ443" t="s">
        <v>8731</v>
      </c>
      <c r="CK443" t="s">
        <v>1905</v>
      </c>
      <c r="CL443" t="s">
        <v>8732</v>
      </c>
      <c r="CN443" t="s">
        <v>8733</v>
      </c>
    </row>
    <row r="444" spans="1:92" ht="15.75" customHeight="1" x14ac:dyDescent="0.3">
      <c r="A444" s="5">
        <f>COUNTIFS(Entradas!$A$2:$A$3372,L444,Entradas!$AD$2:$AD$3372,"noticias")</f>
        <v>0</v>
      </c>
      <c r="B444" s="5">
        <f>COUNTIFS(Entradas!$A$2:$A$3372,L444,Entradas!$AD$2:$AD$3372,"materiales")</f>
        <v>0</v>
      </c>
      <c r="C444" s="5">
        <f>COUNTIFS(Entradas!$A$2:$A$3372,L444,Entradas!$AD$2:$AD$3372,"agenda")</f>
        <v>0</v>
      </c>
      <c r="D444" s="5">
        <f>COUNTIFS(Entradas!$A$2:$A$3372,L444,Entradas!$AD$2:$AD$3372,"agenda",Entradas!$P$2:$P$3372,"completado")</f>
        <v>0</v>
      </c>
      <c r="E444" s="5">
        <f>COUNTIFS(Entradas!$A$2:$A$3372,L444,Entradas!$AD$2:$AD$3372,"agenda",Entradas!$F$2:$F$3372,"interna")</f>
        <v>0</v>
      </c>
      <c r="F444" s="5">
        <f>COUNTIFS(Entradas!$A$2:$A$3372,L444,Entradas!$AD$2:$AD$3372,"agenda",Entradas!$F$2:$F$3372,"abierta a la comunidad")</f>
        <v>0</v>
      </c>
      <c r="G444" s="5">
        <f>COUNTIFS(Entradas!$A$2:$A$3372,L444,Entradas!$AD$2:$AD$3372,"agenda",Entradas!$E$2:$E$3372,"1")</f>
        <v>0</v>
      </c>
      <c r="H444" s="5">
        <f>COUNTIFS(Entradas!$A$2:$A$3372,L444,Entradas!$AD$2:$AD$3372,"agenda",Entradas!$E$2:$E$3372,"2")</f>
        <v>0</v>
      </c>
      <c r="I444" s="5">
        <f>COUNTIFS(Entradas!$A$2:$A$3372,L444,Entradas!$AD$2:$AD$3372,"agenda",Entradas!$E$2:$E$3372,"3")</f>
        <v>0</v>
      </c>
      <c r="J444" s="5">
        <f>COUNTIFS(Entradas!$A$2:$A$3372,L444,Entradas!$AD$2:$AD$3372,"agenda",Entradas!$E$2:$E$3372,"4")</f>
        <v>0</v>
      </c>
      <c r="L444">
        <v>46</v>
      </c>
      <c r="M444" t="s">
        <v>21136</v>
      </c>
      <c r="N444" t="s">
        <v>21137</v>
      </c>
      <c r="O444" t="s">
        <v>21138</v>
      </c>
      <c r="P444" s="6">
        <v>42448.494641203702</v>
      </c>
      <c r="Q444">
        <v>0</v>
      </c>
      <c r="R444" t="s">
        <v>21136</v>
      </c>
      <c r="S444" t="s">
        <v>21136</v>
      </c>
      <c r="W444" t="s">
        <v>8703</v>
      </c>
      <c r="X444" t="s">
        <v>8704</v>
      </c>
      <c r="Y444" t="s">
        <v>8705</v>
      </c>
      <c r="Z444">
        <v>0</v>
      </c>
      <c r="AA444" t="s">
        <v>8703</v>
      </c>
      <c r="AB444" t="s">
        <v>8706</v>
      </c>
      <c r="AC444">
        <v>0</v>
      </c>
      <c r="AF444" t="s">
        <v>21139</v>
      </c>
      <c r="AG444" t="s">
        <v>8707</v>
      </c>
      <c r="AH444" t="s">
        <v>21140</v>
      </c>
      <c r="AI444" t="s">
        <v>21141</v>
      </c>
      <c r="AU444" t="s">
        <v>356</v>
      </c>
      <c r="AV444" t="s">
        <v>8709</v>
      </c>
      <c r="AX444">
        <v>15</v>
      </c>
      <c r="AY444" t="s">
        <v>8710</v>
      </c>
      <c r="BB444" t="s">
        <v>21142</v>
      </c>
      <c r="BC444" t="s">
        <v>8712</v>
      </c>
      <c r="BD444" t="s">
        <v>8780</v>
      </c>
      <c r="BE444" t="s">
        <v>8714</v>
      </c>
      <c r="BF444" t="s">
        <v>8715</v>
      </c>
      <c r="BG444">
        <v>1</v>
      </c>
      <c r="BH444" t="s">
        <v>8716</v>
      </c>
      <c r="BI444">
        <v>0</v>
      </c>
      <c r="BJ444" t="s">
        <v>8717</v>
      </c>
      <c r="BK444">
        <v>0</v>
      </c>
      <c r="BM444" t="s">
        <v>8719</v>
      </c>
      <c r="BV444">
        <v>40230</v>
      </c>
      <c r="BW444" t="s">
        <v>8721</v>
      </c>
      <c r="BX444" t="s">
        <v>8823</v>
      </c>
      <c r="BY444" t="s">
        <v>8723</v>
      </c>
      <c r="BZ444" t="s">
        <v>8724</v>
      </c>
      <c r="CB444" t="s">
        <v>8725</v>
      </c>
      <c r="CC444" t="s">
        <v>21143</v>
      </c>
      <c r="CD444" t="s">
        <v>8726</v>
      </c>
      <c r="CE444" t="s">
        <v>21144</v>
      </c>
      <c r="CF444" t="s">
        <v>8727</v>
      </c>
      <c r="CG444" t="s">
        <v>8825</v>
      </c>
      <c r="CH444" t="s">
        <v>8729</v>
      </c>
      <c r="CI444" t="s">
        <v>21145</v>
      </c>
      <c r="CJ444" t="s">
        <v>8731</v>
      </c>
      <c r="CK444">
        <v>0</v>
      </c>
      <c r="CL444" t="s">
        <v>8732</v>
      </c>
      <c r="CN444" t="s">
        <v>8733</v>
      </c>
    </row>
    <row r="445" spans="1:92" ht="15.75" customHeight="1" x14ac:dyDescent="0.3">
      <c r="A445" s="5">
        <f>COUNTIFS(Entradas!$A$2:$A$3372,L445,Entradas!$AD$2:$AD$3372,"noticias")</f>
        <v>0</v>
      </c>
      <c r="B445" s="5">
        <f>COUNTIFS(Entradas!$A$2:$A$3372,L445,Entradas!$AD$2:$AD$3372,"materiales")</f>
        <v>0</v>
      </c>
      <c r="C445" s="5">
        <f>COUNTIFS(Entradas!$A$2:$A$3372,L445,Entradas!$AD$2:$AD$3372,"agenda")</f>
        <v>0</v>
      </c>
      <c r="D445" s="5">
        <f>COUNTIFS(Entradas!$A$2:$A$3372,L445,Entradas!$AD$2:$AD$3372,"agenda",Entradas!$P$2:$P$3372,"completado")</f>
        <v>0</v>
      </c>
      <c r="E445" s="5">
        <f>COUNTIFS(Entradas!$A$2:$A$3372,L445,Entradas!$AD$2:$AD$3372,"agenda",Entradas!$F$2:$F$3372,"interna")</f>
        <v>0</v>
      </c>
      <c r="F445" s="5">
        <f>COUNTIFS(Entradas!$A$2:$A$3372,L445,Entradas!$AD$2:$AD$3372,"agenda",Entradas!$F$2:$F$3372,"abierta a la comunidad")</f>
        <v>0</v>
      </c>
      <c r="G445" s="5">
        <f>COUNTIFS(Entradas!$A$2:$A$3372,L445,Entradas!$AD$2:$AD$3372,"agenda",Entradas!$E$2:$E$3372,"1")</f>
        <v>0</v>
      </c>
      <c r="H445" s="5">
        <f>COUNTIFS(Entradas!$A$2:$A$3372,L445,Entradas!$AD$2:$AD$3372,"agenda",Entradas!$E$2:$E$3372,"2")</f>
        <v>0</v>
      </c>
      <c r="I445" s="5">
        <f>COUNTIFS(Entradas!$A$2:$A$3372,L445,Entradas!$AD$2:$AD$3372,"agenda",Entradas!$E$2:$E$3372,"3")</f>
        <v>0</v>
      </c>
      <c r="J445" s="5">
        <f>COUNTIFS(Entradas!$A$2:$A$3372,L445,Entradas!$AD$2:$AD$3372,"agenda",Entradas!$E$2:$E$3372,"4")</f>
        <v>0</v>
      </c>
      <c r="L445">
        <v>45</v>
      </c>
      <c r="M445" t="s">
        <v>15561</v>
      </c>
      <c r="N445" t="s">
        <v>15561</v>
      </c>
      <c r="O445" t="s">
        <v>15562</v>
      </c>
      <c r="P445" s="6">
        <v>42448.376782407409</v>
      </c>
      <c r="Q445">
        <v>0</v>
      </c>
      <c r="R445" t="s">
        <v>15561</v>
      </c>
      <c r="S445" t="s">
        <v>15561</v>
      </c>
      <c r="W445" t="s">
        <v>8703</v>
      </c>
      <c r="X445" t="s">
        <v>8704</v>
      </c>
      <c r="Y445" t="s">
        <v>8705</v>
      </c>
      <c r="Z445">
        <v>0</v>
      </c>
      <c r="AA445" t="s">
        <v>8703</v>
      </c>
      <c r="AB445" t="s">
        <v>8706</v>
      </c>
      <c r="AC445">
        <v>0</v>
      </c>
      <c r="AF445" t="s">
        <v>15563</v>
      </c>
      <c r="AG445" t="s">
        <v>8707</v>
      </c>
      <c r="AH445" t="s">
        <v>15564</v>
      </c>
      <c r="AI445" t="s">
        <v>15565</v>
      </c>
      <c r="AV445" t="s">
        <v>8709</v>
      </c>
      <c r="AX445">
        <v>0</v>
      </c>
      <c r="AY445" t="s">
        <v>8710</v>
      </c>
      <c r="BB445" t="s">
        <v>15566</v>
      </c>
      <c r="BC445" t="s">
        <v>8712</v>
      </c>
      <c r="BD445" t="s">
        <v>9013</v>
      </c>
      <c r="BE445" t="s">
        <v>8714</v>
      </c>
      <c r="BF445" t="s">
        <v>8715</v>
      </c>
      <c r="BG445">
        <v>0</v>
      </c>
      <c r="BH445" t="s">
        <v>8716</v>
      </c>
      <c r="BI445">
        <v>0</v>
      </c>
      <c r="BJ445" t="s">
        <v>8717</v>
      </c>
      <c r="BK445">
        <v>1</v>
      </c>
      <c r="BM445" t="s">
        <v>8719</v>
      </c>
      <c r="BV445" t="s">
        <v>15567</v>
      </c>
      <c r="BW445" t="s">
        <v>8721</v>
      </c>
      <c r="BX445" t="s">
        <v>9674</v>
      </c>
      <c r="BY445" t="s">
        <v>8723</v>
      </c>
      <c r="BZ445" t="s">
        <v>8724</v>
      </c>
      <c r="CB445" t="s">
        <v>8725</v>
      </c>
      <c r="CD445" t="s">
        <v>8726</v>
      </c>
      <c r="CF445" t="s">
        <v>8727</v>
      </c>
      <c r="CG445">
        <v>0</v>
      </c>
      <c r="CH445" t="s">
        <v>8729</v>
      </c>
      <c r="CJ445" t="s">
        <v>8731</v>
      </c>
      <c r="CK445">
        <v>0</v>
      </c>
      <c r="CL445" t="s">
        <v>8732</v>
      </c>
      <c r="CN445" t="s">
        <v>8733</v>
      </c>
    </row>
    <row r="446" spans="1:92" ht="15.75" customHeight="1" x14ac:dyDescent="0.3">
      <c r="A446" s="5">
        <f>COUNTIFS(Entradas!$A$2:$A$3372,L446,Entradas!$AD$2:$AD$3372,"noticias")</f>
        <v>0</v>
      </c>
      <c r="B446" s="5">
        <f>COUNTIFS(Entradas!$A$2:$A$3372,L446,Entradas!$AD$2:$AD$3372,"materiales")</f>
        <v>0</v>
      </c>
      <c r="C446" s="5">
        <f>COUNTIFS(Entradas!$A$2:$A$3372,L446,Entradas!$AD$2:$AD$3372,"agenda")</f>
        <v>0</v>
      </c>
      <c r="D446" s="5">
        <f>COUNTIFS(Entradas!$A$2:$A$3372,L446,Entradas!$AD$2:$AD$3372,"agenda",Entradas!$P$2:$P$3372,"completado")</f>
        <v>0</v>
      </c>
      <c r="E446" s="5">
        <f>COUNTIFS(Entradas!$A$2:$A$3372,L446,Entradas!$AD$2:$AD$3372,"agenda",Entradas!$F$2:$F$3372,"interna")</f>
        <v>0</v>
      </c>
      <c r="F446" s="5">
        <f>COUNTIFS(Entradas!$A$2:$A$3372,L446,Entradas!$AD$2:$AD$3372,"agenda",Entradas!$F$2:$F$3372,"abierta a la comunidad")</f>
        <v>0</v>
      </c>
      <c r="G446" s="5">
        <f>COUNTIFS(Entradas!$A$2:$A$3372,L446,Entradas!$AD$2:$AD$3372,"agenda",Entradas!$E$2:$E$3372,"1")</f>
        <v>0</v>
      </c>
      <c r="H446" s="5">
        <f>COUNTIFS(Entradas!$A$2:$A$3372,L446,Entradas!$AD$2:$AD$3372,"agenda",Entradas!$E$2:$E$3372,"2")</f>
        <v>0</v>
      </c>
      <c r="I446" s="5">
        <f>COUNTIFS(Entradas!$A$2:$A$3372,L446,Entradas!$AD$2:$AD$3372,"agenda",Entradas!$E$2:$E$3372,"3")</f>
        <v>0</v>
      </c>
      <c r="J446" s="5">
        <f>COUNTIFS(Entradas!$A$2:$A$3372,L446,Entradas!$AD$2:$AD$3372,"agenda",Entradas!$E$2:$E$3372,"4")</f>
        <v>0</v>
      </c>
      <c r="L446">
        <v>1146</v>
      </c>
      <c r="M446" t="s">
        <v>11270</v>
      </c>
      <c r="N446" t="s">
        <v>11271</v>
      </c>
      <c r="O446" t="s">
        <v>11272</v>
      </c>
      <c r="P446" s="6">
        <v>42508.556354166663</v>
      </c>
      <c r="Q446">
        <v>0</v>
      </c>
      <c r="R446" t="s">
        <v>11270</v>
      </c>
      <c r="S446" t="s">
        <v>11270</v>
      </c>
      <c r="W446" t="s">
        <v>8703</v>
      </c>
      <c r="X446" t="s">
        <v>8704</v>
      </c>
      <c r="Y446" t="s">
        <v>8705</v>
      </c>
      <c r="Z446">
        <v>0</v>
      </c>
      <c r="AA446" t="s">
        <v>8703</v>
      </c>
      <c r="AB446" t="s">
        <v>8706</v>
      </c>
      <c r="AC446">
        <v>0</v>
      </c>
      <c r="AF446" t="s">
        <v>11273</v>
      </c>
      <c r="AG446" t="s">
        <v>8707</v>
      </c>
      <c r="AH446" t="s">
        <v>11274</v>
      </c>
      <c r="AU446" t="s">
        <v>11275</v>
      </c>
      <c r="AV446" t="s">
        <v>8709</v>
      </c>
      <c r="AX446">
        <v>2</v>
      </c>
      <c r="AY446" t="s">
        <v>8710</v>
      </c>
      <c r="BB446" t="s">
        <v>11276</v>
      </c>
      <c r="BC446" t="s">
        <v>8712</v>
      </c>
      <c r="BD446" t="s">
        <v>8952</v>
      </c>
      <c r="BE446" t="s">
        <v>8714</v>
      </c>
      <c r="BF446" t="s">
        <v>8715</v>
      </c>
      <c r="BG446">
        <v>0</v>
      </c>
      <c r="BH446" t="s">
        <v>8716</v>
      </c>
      <c r="BI446">
        <v>1</v>
      </c>
      <c r="BJ446" t="s">
        <v>8717</v>
      </c>
      <c r="BK446">
        <v>1</v>
      </c>
      <c r="BM446" t="s">
        <v>8719</v>
      </c>
      <c r="BV446">
        <v>257</v>
      </c>
      <c r="BW446" t="s">
        <v>8721</v>
      </c>
      <c r="BX446" t="s">
        <v>9674</v>
      </c>
      <c r="BY446" t="s">
        <v>8723</v>
      </c>
      <c r="BZ446" t="s">
        <v>8724</v>
      </c>
      <c r="CA446" t="s">
        <v>11277</v>
      </c>
      <c r="CB446" t="s">
        <v>8725</v>
      </c>
      <c r="CC446" t="s">
        <v>11278</v>
      </c>
      <c r="CD446" t="s">
        <v>8726</v>
      </c>
      <c r="CE446" t="s">
        <v>11279</v>
      </c>
      <c r="CF446" t="s">
        <v>8727</v>
      </c>
      <c r="CG446" t="s">
        <v>8728</v>
      </c>
      <c r="CH446" t="s">
        <v>8729</v>
      </c>
      <c r="CI446" t="s">
        <v>11280</v>
      </c>
      <c r="CJ446" t="s">
        <v>8731</v>
      </c>
      <c r="CK446" t="s">
        <v>342</v>
      </c>
      <c r="CL446" t="s">
        <v>8732</v>
      </c>
      <c r="CM446" t="s">
        <v>11281</v>
      </c>
      <c r="CN446" t="s">
        <v>8733</v>
      </c>
    </row>
    <row r="447" spans="1:92" ht="15.75" customHeight="1" x14ac:dyDescent="0.3">
      <c r="A447" s="5">
        <f>COUNTIFS(Entradas!$A$2:$A$3372,L447,Entradas!$AD$2:$AD$3372,"noticias")</f>
        <v>0</v>
      </c>
      <c r="B447" s="5">
        <f>COUNTIFS(Entradas!$A$2:$A$3372,L447,Entradas!$AD$2:$AD$3372,"materiales")</f>
        <v>0</v>
      </c>
      <c r="C447" s="5">
        <f>COUNTIFS(Entradas!$A$2:$A$3372,L447,Entradas!$AD$2:$AD$3372,"agenda")</f>
        <v>0</v>
      </c>
      <c r="D447" s="5">
        <f>COUNTIFS(Entradas!$A$2:$A$3372,L447,Entradas!$AD$2:$AD$3372,"agenda",Entradas!$P$2:$P$3372,"completado")</f>
        <v>0</v>
      </c>
      <c r="E447" s="5">
        <f>COUNTIFS(Entradas!$A$2:$A$3372,L447,Entradas!$AD$2:$AD$3372,"agenda",Entradas!$F$2:$F$3372,"interna")</f>
        <v>0</v>
      </c>
      <c r="F447" s="5">
        <f>COUNTIFS(Entradas!$A$2:$A$3372,L447,Entradas!$AD$2:$AD$3372,"agenda",Entradas!$F$2:$F$3372,"abierta a la comunidad")</f>
        <v>0</v>
      </c>
      <c r="G447" s="5">
        <f>COUNTIFS(Entradas!$A$2:$A$3372,L447,Entradas!$AD$2:$AD$3372,"agenda",Entradas!$E$2:$E$3372,"1")</f>
        <v>0</v>
      </c>
      <c r="H447" s="5">
        <f>COUNTIFS(Entradas!$A$2:$A$3372,L447,Entradas!$AD$2:$AD$3372,"agenda",Entradas!$E$2:$E$3372,"2")</f>
        <v>0</v>
      </c>
      <c r="I447" s="5">
        <f>COUNTIFS(Entradas!$A$2:$A$3372,L447,Entradas!$AD$2:$AD$3372,"agenda",Entradas!$E$2:$E$3372,"3")</f>
        <v>0</v>
      </c>
      <c r="J447" s="5">
        <f>COUNTIFS(Entradas!$A$2:$A$3372,L447,Entradas!$AD$2:$AD$3372,"agenda",Entradas!$E$2:$E$3372,"4")</f>
        <v>0</v>
      </c>
      <c r="L447">
        <v>1199</v>
      </c>
      <c r="M447" t="s">
        <v>16931</v>
      </c>
      <c r="N447" t="s">
        <v>16932</v>
      </c>
      <c r="O447" t="s">
        <v>16933</v>
      </c>
      <c r="P447" s="6">
        <v>42509.640567129631</v>
      </c>
      <c r="Q447">
        <v>0</v>
      </c>
      <c r="R447" t="s">
        <v>16931</v>
      </c>
      <c r="S447" t="s">
        <v>16931</v>
      </c>
      <c r="W447" t="s">
        <v>8703</v>
      </c>
      <c r="X447" t="s">
        <v>8704</v>
      </c>
      <c r="Y447" t="s">
        <v>8705</v>
      </c>
      <c r="Z447">
        <v>0</v>
      </c>
      <c r="AA447" t="s">
        <v>8703</v>
      </c>
      <c r="AB447" t="s">
        <v>8706</v>
      </c>
      <c r="AC447">
        <v>0</v>
      </c>
      <c r="AF447" t="s">
        <v>16934</v>
      </c>
      <c r="AG447" t="s">
        <v>8707</v>
      </c>
      <c r="AH447" t="s">
        <v>16935</v>
      </c>
      <c r="AO447" t="s">
        <v>16936</v>
      </c>
      <c r="AU447" t="s">
        <v>1198</v>
      </c>
      <c r="AV447" t="s">
        <v>8709</v>
      </c>
      <c r="AX447">
        <v>2</v>
      </c>
      <c r="AY447" t="s">
        <v>8710</v>
      </c>
      <c r="BB447" t="s">
        <v>9322</v>
      </c>
      <c r="BC447" t="s">
        <v>8712</v>
      </c>
      <c r="BD447" t="s">
        <v>8920</v>
      </c>
      <c r="BE447" t="s">
        <v>8714</v>
      </c>
      <c r="BF447" t="s">
        <v>8715</v>
      </c>
      <c r="BG447">
        <v>0</v>
      </c>
      <c r="BH447" t="s">
        <v>8716</v>
      </c>
      <c r="BI447">
        <v>0</v>
      </c>
      <c r="BJ447" t="s">
        <v>8717</v>
      </c>
      <c r="BK447">
        <v>1</v>
      </c>
      <c r="BL447" s="2" t="s">
        <v>16937</v>
      </c>
      <c r="BM447" t="s">
        <v>8719</v>
      </c>
      <c r="BV447" t="s">
        <v>16938</v>
      </c>
      <c r="BW447" t="s">
        <v>8721</v>
      </c>
      <c r="BX447" t="s">
        <v>9674</v>
      </c>
      <c r="BY447" t="s">
        <v>8723</v>
      </c>
      <c r="BZ447" t="s">
        <v>8724</v>
      </c>
      <c r="CA447" t="s">
        <v>16939</v>
      </c>
      <c r="CB447" t="s">
        <v>8725</v>
      </c>
      <c r="CC447" t="s">
        <v>16940</v>
      </c>
      <c r="CD447" t="s">
        <v>8726</v>
      </c>
      <c r="CE447" t="s">
        <v>16941</v>
      </c>
      <c r="CF447" t="s">
        <v>8727</v>
      </c>
      <c r="CG447" t="s">
        <v>8728</v>
      </c>
      <c r="CH447" t="s">
        <v>8729</v>
      </c>
      <c r="CI447" t="s">
        <v>16942</v>
      </c>
      <c r="CJ447" t="s">
        <v>8731</v>
      </c>
      <c r="CK447" t="s">
        <v>1905</v>
      </c>
      <c r="CL447" t="s">
        <v>8732</v>
      </c>
      <c r="CM447" t="s">
        <v>16943</v>
      </c>
      <c r="CN447" t="s">
        <v>8733</v>
      </c>
    </row>
    <row r="448" spans="1:92" ht="15.75" customHeight="1" x14ac:dyDescent="0.3">
      <c r="A448" s="5">
        <f>COUNTIFS(Entradas!$A$2:$A$3372,L448,Entradas!$AD$2:$AD$3372,"noticias")</f>
        <v>0</v>
      </c>
      <c r="B448" s="5">
        <f>COUNTIFS(Entradas!$A$2:$A$3372,L448,Entradas!$AD$2:$AD$3372,"materiales")</f>
        <v>0</v>
      </c>
      <c r="C448" s="5">
        <f>COUNTIFS(Entradas!$A$2:$A$3372,L448,Entradas!$AD$2:$AD$3372,"agenda")</f>
        <v>1</v>
      </c>
      <c r="D448" s="5">
        <f>COUNTIFS(Entradas!$A$2:$A$3372,L448,Entradas!$AD$2:$AD$3372,"agenda",Entradas!$P$2:$P$3372,"completado")</f>
        <v>1</v>
      </c>
      <c r="E448" s="5">
        <f>COUNTIFS(Entradas!$A$2:$A$3372,L448,Entradas!$AD$2:$AD$3372,"agenda",Entradas!$F$2:$F$3372,"interna")</f>
        <v>1</v>
      </c>
      <c r="F448" s="5">
        <f>COUNTIFS(Entradas!$A$2:$A$3372,L448,Entradas!$AD$2:$AD$3372,"agenda",Entradas!$F$2:$F$3372,"abierta a la comunidad")</f>
        <v>0</v>
      </c>
      <c r="G448" s="5">
        <f>COUNTIFS(Entradas!$A$2:$A$3372,L448,Entradas!$AD$2:$AD$3372,"agenda",Entradas!$E$2:$E$3372,"1")</f>
        <v>0</v>
      </c>
      <c r="H448" s="5">
        <f>COUNTIFS(Entradas!$A$2:$A$3372,L448,Entradas!$AD$2:$AD$3372,"agenda",Entradas!$E$2:$E$3372,"2")</f>
        <v>1</v>
      </c>
      <c r="I448" s="5">
        <f>COUNTIFS(Entradas!$A$2:$A$3372,L448,Entradas!$AD$2:$AD$3372,"agenda",Entradas!$E$2:$E$3372,"3")</f>
        <v>0</v>
      </c>
      <c r="J448" s="5">
        <f>COUNTIFS(Entradas!$A$2:$A$3372,L448,Entradas!$AD$2:$AD$3372,"agenda",Entradas!$E$2:$E$3372,"4")</f>
        <v>0</v>
      </c>
      <c r="L448">
        <v>1338</v>
      </c>
      <c r="M448" t="s">
        <v>17533</v>
      </c>
      <c r="N448" t="s">
        <v>17534</v>
      </c>
      <c r="O448" t="s">
        <v>17535</v>
      </c>
      <c r="P448" s="6">
        <v>42513.630833333336</v>
      </c>
      <c r="Q448">
        <v>0</v>
      </c>
      <c r="R448" t="s">
        <v>17533</v>
      </c>
      <c r="S448" t="s">
        <v>17533</v>
      </c>
      <c r="W448" t="s">
        <v>8703</v>
      </c>
      <c r="X448" t="s">
        <v>8704</v>
      </c>
      <c r="Y448" t="s">
        <v>8705</v>
      </c>
      <c r="Z448">
        <v>0</v>
      </c>
      <c r="AA448" t="s">
        <v>8703</v>
      </c>
      <c r="AB448" t="s">
        <v>8706</v>
      </c>
      <c r="AC448">
        <v>0</v>
      </c>
      <c r="AF448" t="s">
        <v>17536</v>
      </c>
      <c r="AG448" t="s">
        <v>8707</v>
      </c>
      <c r="AH448" t="s">
        <v>17537</v>
      </c>
      <c r="AI448" t="s">
        <v>17538</v>
      </c>
      <c r="AU448" t="s">
        <v>1198</v>
      </c>
      <c r="AV448" t="s">
        <v>8709</v>
      </c>
      <c r="AX448">
        <v>2</v>
      </c>
      <c r="AY448" t="s">
        <v>8710</v>
      </c>
      <c r="BB448" t="s">
        <v>17539</v>
      </c>
      <c r="BC448" t="s">
        <v>8712</v>
      </c>
      <c r="BD448" t="s">
        <v>9122</v>
      </c>
      <c r="BE448" t="s">
        <v>8714</v>
      </c>
      <c r="BF448" t="s">
        <v>8715</v>
      </c>
      <c r="BG448">
        <v>0</v>
      </c>
      <c r="BH448" t="s">
        <v>8716</v>
      </c>
      <c r="BI448">
        <v>0</v>
      </c>
      <c r="BJ448" t="s">
        <v>8717</v>
      </c>
      <c r="BK448">
        <v>0</v>
      </c>
      <c r="BM448" t="s">
        <v>8719</v>
      </c>
      <c r="BV448" t="s">
        <v>17540</v>
      </c>
      <c r="BW448" t="s">
        <v>8721</v>
      </c>
      <c r="BX448" t="s">
        <v>9674</v>
      </c>
      <c r="BY448" t="s">
        <v>8723</v>
      </c>
      <c r="BZ448" t="s">
        <v>8724</v>
      </c>
      <c r="CB448" t="s">
        <v>8725</v>
      </c>
      <c r="CC448">
        <v>552242384</v>
      </c>
      <c r="CD448" t="s">
        <v>8726</v>
      </c>
      <c r="CE448" t="s">
        <v>4662</v>
      </c>
      <c r="CF448" t="s">
        <v>8727</v>
      </c>
      <c r="CG448" t="s">
        <v>8899</v>
      </c>
      <c r="CH448" t="s">
        <v>8729</v>
      </c>
      <c r="CI448" t="s">
        <v>8900</v>
      </c>
      <c r="CJ448" t="s">
        <v>8731</v>
      </c>
      <c r="CK448">
        <v>0</v>
      </c>
      <c r="CL448" t="s">
        <v>8732</v>
      </c>
      <c r="CN448" t="s">
        <v>8733</v>
      </c>
    </row>
    <row r="449" spans="1:92" ht="15.75" customHeight="1" x14ac:dyDescent="0.3">
      <c r="A449" s="5">
        <f>COUNTIFS(Entradas!$A$2:$A$3372,L449,Entradas!$AD$2:$AD$3372,"noticias")</f>
        <v>0</v>
      </c>
      <c r="B449" s="5">
        <f>COUNTIFS(Entradas!$A$2:$A$3372,L449,Entradas!$AD$2:$AD$3372,"materiales")</f>
        <v>0</v>
      </c>
      <c r="C449" s="5">
        <f>COUNTIFS(Entradas!$A$2:$A$3372,L449,Entradas!$AD$2:$AD$3372,"agenda")</f>
        <v>0</v>
      </c>
      <c r="D449" s="5">
        <f>COUNTIFS(Entradas!$A$2:$A$3372,L449,Entradas!$AD$2:$AD$3372,"agenda",Entradas!$P$2:$P$3372,"completado")</f>
        <v>0</v>
      </c>
      <c r="E449" s="5">
        <f>COUNTIFS(Entradas!$A$2:$A$3372,L449,Entradas!$AD$2:$AD$3372,"agenda",Entradas!$F$2:$F$3372,"interna")</f>
        <v>0</v>
      </c>
      <c r="F449" s="5">
        <f>COUNTIFS(Entradas!$A$2:$A$3372,L449,Entradas!$AD$2:$AD$3372,"agenda",Entradas!$F$2:$F$3372,"abierta a la comunidad")</f>
        <v>0</v>
      </c>
      <c r="G449" s="5">
        <f>COUNTIFS(Entradas!$A$2:$A$3372,L449,Entradas!$AD$2:$AD$3372,"agenda",Entradas!$E$2:$E$3372,"1")</f>
        <v>0</v>
      </c>
      <c r="H449" s="5">
        <f>COUNTIFS(Entradas!$A$2:$A$3372,L449,Entradas!$AD$2:$AD$3372,"agenda",Entradas!$E$2:$E$3372,"2")</f>
        <v>0</v>
      </c>
      <c r="I449" s="5">
        <f>COUNTIFS(Entradas!$A$2:$A$3372,L449,Entradas!$AD$2:$AD$3372,"agenda",Entradas!$E$2:$E$3372,"3")</f>
        <v>0</v>
      </c>
      <c r="J449" s="5">
        <f>COUNTIFS(Entradas!$A$2:$A$3372,L449,Entradas!$AD$2:$AD$3372,"agenda",Entradas!$E$2:$E$3372,"4")</f>
        <v>0</v>
      </c>
      <c r="L449">
        <v>435</v>
      </c>
      <c r="M449" t="s">
        <v>18385</v>
      </c>
      <c r="N449" t="s">
        <v>18385</v>
      </c>
      <c r="O449" t="s">
        <v>18386</v>
      </c>
      <c r="P449" s="6">
        <v>42473.823495370372</v>
      </c>
      <c r="Q449">
        <v>0</v>
      </c>
      <c r="R449" t="s">
        <v>18385</v>
      </c>
      <c r="S449" t="s">
        <v>18385</v>
      </c>
      <c r="W449" t="s">
        <v>8703</v>
      </c>
      <c r="X449" t="s">
        <v>8704</v>
      </c>
      <c r="Y449" t="s">
        <v>8705</v>
      </c>
      <c r="Z449">
        <v>0</v>
      </c>
      <c r="AA449" t="s">
        <v>8703</v>
      </c>
      <c r="AB449" t="s">
        <v>8706</v>
      </c>
      <c r="AC449">
        <v>0</v>
      </c>
      <c r="AF449" t="s">
        <v>18387</v>
      </c>
      <c r="AG449" t="s">
        <v>8707</v>
      </c>
      <c r="AH449" t="s">
        <v>18388</v>
      </c>
      <c r="AI449" t="s">
        <v>18389</v>
      </c>
      <c r="AU449" t="s">
        <v>1198</v>
      </c>
      <c r="AV449" t="s">
        <v>8709</v>
      </c>
      <c r="AX449">
        <v>2</v>
      </c>
      <c r="AY449" t="s">
        <v>8710</v>
      </c>
      <c r="BB449" t="s">
        <v>18390</v>
      </c>
      <c r="BC449" t="s">
        <v>8712</v>
      </c>
      <c r="BD449" t="s">
        <v>8875</v>
      </c>
      <c r="BE449" t="s">
        <v>8714</v>
      </c>
      <c r="BF449" t="s">
        <v>8715</v>
      </c>
      <c r="BG449">
        <v>1</v>
      </c>
      <c r="BH449" t="s">
        <v>8716</v>
      </c>
      <c r="BI449">
        <v>1</v>
      </c>
      <c r="BJ449" t="s">
        <v>8717</v>
      </c>
      <c r="BK449">
        <v>0</v>
      </c>
      <c r="BL449" t="s">
        <v>18391</v>
      </c>
      <c r="BM449" t="s">
        <v>8719</v>
      </c>
      <c r="BV449">
        <v>12966</v>
      </c>
      <c r="BW449" t="s">
        <v>8721</v>
      </c>
      <c r="BX449" t="s">
        <v>9674</v>
      </c>
      <c r="BY449" t="s">
        <v>8723</v>
      </c>
      <c r="BZ449" t="s">
        <v>8724</v>
      </c>
      <c r="CA449" t="s">
        <v>18392</v>
      </c>
      <c r="CB449" t="s">
        <v>8725</v>
      </c>
      <c r="CC449">
        <v>552889900</v>
      </c>
      <c r="CD449" t="s">
        <v>8726</v>
      </c>
      <c r="CE449" t="s">
        <v>18393</v>
      </c>
      <c r="CF449" t="s">
        <v>8727</v>
      </c>
      <c r="CG449" t="s">
        <v>8728</v>
      </c>
      <c r="CH449" t="s">
        <v>8729</v>
      </c>
      <c r="CI449" t="s">
        <v>15098</v>
      </c>
      <c r="CJ449" t="s">
        <v>8731</v>
      </c>
      <c r="CK449" t="s">
        <v>342</v>
      </c>
      <c r="CL449" t="s">
        <v>8732</v>
      </c>
      <c r="CM449" t="s">
        <v>18394</v>
      </c>
      <c r="CN449" t="s">
        <v>8733</v>
      </c>
    </row>
    <row r="450" spans="1:92" ht="15.75" customHeight="1" x14ac:dyDescent="0.3">
      <c r="A450" s="5">
        <f>COUNTIFS(Entradas!$A$2:$A$3372,L450,Entradas!$AD$2:$AD$3372,"noticias")</f>
        <v>0</v>
      </c>
      <c r="B450" s="5">
        <f>COUNTIFS(Entradas!$A$2:$A$3372,L450,Entradas!$AD$2:$AD$3372,"materiales")</f>
        <v>0</v>
      </c>
      <c r="C450" s="5">
        <f>COUNTIFS(Entradas!$A$2:$A$3372,L450,Entradas!$AD$2:$AD$3372,"agenda")</f>
        <v>0</v>
      </c>
      <c r="D450" s="5">
        <f>COUNTIFS(Entradas!$A$2:$A$3372,L450,Entradas!$AD$2:$AD$3372,"agenda",Entradas!$P$2:$P$3372,"completado")</f>
        <v>0</v>
      </c>
      <c r="E450" s="5">
        <f>COUNTIFS(Entradas!$A$2:$A$3372,L450,Entradas!$AD$2:$AD$3372,"agenda",Entradas!$F$2:$F$3372,"interna")</f>
        <v>0</v>
      </c>
      <c r="F450" s="5">
        <f>COUNTIFS(Entradas!$A$2:$A$3372,L450,Entradas!$AD$2:$AD$3372,"agenda",Entradas!$F$2:$F$3372,"abierta a la comunidad")</f>
        <v>0</v>
      </c>
      <c r="G450" s="5">
        <f>COUNTIFS(Entradas!$A$2:$A$3372,L450,Entradas!$AD$2:$AD$3372,"agenda",Entradas!$E$2:$E$3372,"1")</f>
        <v>0</v>
      </c>
      <c r="H450" s="5">
        <f>COUNTIFS(Entradas!$A$2:$A$3372,L450,Entradas!$AD$2:$AD$3372,"agenda",Entradas!$E$2:$E$3372,"2")</f>
        <v>0</v>
      </c>
      <c r="I450" s="5">
        <f>COUNTIFS(Entradas!$A$2:$A$3372,L450,Entradas!$AD$2:$AD$3372,"agenda",Entradas!$E$2:$E$3372,"3")</f>
        <v>0</v>
      </c>
      <c r="J450" s="5">
        <f>COUNTIFS(Entradas!$A$2:$A$3372,L450,Entradas!$AD$2:$AD$3372,"agenda",Entradas!$E$2:$E$3372,"4")</f>
        <v>0</v>
      </c>
      <c r="L450">
        <v>1036</v>
      </c>
      <c r="M450" t="s">
        <v>12537</v>
      </c>
      <c r="N450" t="s">
        <v>12538</v>
      </c>
      <c r="O450" t="s">
        <v>12539</v>
      </c>
      <c r="P450" s="6">
        <v>42505.713275462964</v>
      </c>
      <c r="Q450">
        <v>0</v>
      </c>
      <c r="R450" t="s">
        <v>12537</v>
      </c>
      <c r="S450" t="s">
        <v>12537</v>
      </c>
      <c r="W450" t="s">
        <v>8703</v>
      </c>
      <c r="X450" t="s">
        <v>8704</v>
      </c>
      <c r="Y450" t="s">
        <v>8705</v>
      </c>
      <c r="Z450">
        <v>0</v>
      </c>
      <c r="AA450" t="s">
        <v>8703</v>
      </c>
      <c r="AB450" t="s">
        <v>8706</v>
      </c>
      <c r="AC450">
        <v>0</v>
      </c>
      <c r="AF450" t="s">
        <v>12540</v>
      </c>
      <c r="AG450" t="s">
        <v>8707</v>
      </c>
      <c r="AH450" t="s">
        <v>12541</v>
      </c>
      <c r="AO450" t="s">
        <v>12542</v>
      </c>
      <c r="AU450" t="s">
        <v>1848</v>
      </c>
      <c r="AV450" t="s">
        <v>8709</v>
      </c>
      <c r="AX450">
        <v>4</v>
      </c>
      <c r="AY450" t="s">
        <v>8710</v>
      </c>
      <c r="BB450" t="s">
        <v>9455</v>
      </c>
      <c r="BC450" t="s">
        <v>8712</v>
      </c>
      <c r="BD450" t="s">
        <v>8875</v>
      </c>
      <c r="BE450" t="s">
        <v>8714</v>
      </c>
      <c r="BF450" t="s">
        <v>8715</v>
      </c>
      <c r="BG450">
        <v>0</v>
      </c>
      <c r="BH450" t="s">
        <v>8716</v>
      </c>
      <c r="BI450">
        <v>1</v>
      </c>
      <c r="BJ450" t="s">
        <v>8717</v>
      </c>
      <c r="BK450">
        <v>0</v>
      </c>
      <c r="BL450" s="2" t="s">
        <v>12543</v>
      </c>
      <c r="BM450" t="s">
        <v>8719</v>
      </c>
      <c r="BW450" t="s">
        <v>8721</v>
      </c>
      <c r="BX450" t="s">
        <v>9674</v>
      </c>
      <c r="BY450" t="s">
        <v>8723</v>
      </c>
      <c r="BZ450" t="s">
        <v>8724</v>
      </c>
      <c r="CA450" t="s">
        <v>12544</v>
      </c>
      <c r="CB450" t="s">
        <v>8725</v>
      </c>
      <c r="CC450" t="s">
        <v>12545</v>
      </c>
      <c r="CD450" t="s">
        <v>8726</v>
      </c>
      <c r="CE450" t="s">
        <v>12546</v>
      </c>
      <c r="CF450" t="s">
        <v>8727</v>
      </c>
      <c r="CG450" t="s">
        <v>8786</v>
      </c>
      <c r="CH450" t="s">
        <v>8729</v>
      </c>
      <c r="CI450" t="s">
        <v>9458</v>
      </c>
      <c r="CJ450" t="s">
        <v>8731</v>
      </c>
      <c r="CK450" t="s">
        <v>1783</v>
      </c>
      <c r="CL450" t="s">
        <v>8732</v>
      </c>
      <c r="CN450" t="s">
        <v>8733</v>
      </c>
    </row>
    <row r="451" spans="1:92" ht="15.75" customHeight="1" x14ac:dyDescent="0.3">
      <c r="A451" s="5">
        <f>COUNTIFS(Entradas!$A$2:$A$3372,L451,Entradas!$AD$2:$AD$3372,"noticias")</f>
        <v>0</v>
      </c>
      <c r="B451" s="5">
        <f>COUNTIFS(Entradas!$A$2:$A$3372,L451,Entradas!$AD$2:$AD$3372,"materiales")</f>
        <v>0</v>
      </c>
      <c r="C451" s="5">
        <f>COUNTIFS(Entradas!$A$2:$A$3372,L451,Entradas!$AD$2:$AD$3372,"agenda")</f>
        <v>2</v>
      </c>
      <c r="D451" s="5">
        <f>COUNTIFS(Entradas!$A$2:$A$3372,L451,Entradas!$AD$2:$AD$3372,"agenda",Entradas!$P$2:$P$3372,"completado")</f>
        <v>0</v>
      </c>
      <c r="E451" s="5">
        <f>COUNTIFS(Entradas!$A$2:$A$3372,L451,Entradas!$AD$2:$AD$3372,"agenda",Entradas!$F$2:$F$3372,"interna")</f>
        <v>0</v>
      </c>
      <c r="F451" s="5">
        <f>COUNTIFS(Entradas!$A$2:$A$3372,L451,Entradas!$AD$2:$AD$3372,"agenda",Entradas!$F$2:$F$3372,"abierta a la comunidad")</f>
        <v>2</v>
      </c>
      <c r="G451" s="5">
        <f>COUNTIFS(Entradas!$A$2:$A$3372,L451,Entradas!$AD$2:$AD$3372,"agenda",Entradas!$E$2:$E$3372,"1")</f>
        <v>0</v>
      </c>
      <c r="H451" s="5">
        <f>COUNTIFS(Entradas!$A$2:$A$3372,L451,Entradas!$AD$2:$AD$3372,"agenda",Entradas!$E$2:$E$3372,"2")</f>
        <v>0</v>
      </c>
      <c r="I451" s="5">
        <f>COUNTIFS(Entradas!$A$2:$A$3372,L451,Entradas!$AD$2:$AD$3372,"agenda",Entradas!$E$2:$E$3372,"3")</f>
        <v>0</v>
      </c>
      <c r="J451" s="5">
        <f>COUNTIFS(Entradas!$A$2:$A$3372,L451,Entradas!$AD$2:$AD$3372,"agenda",Entradas!$E$2:$E$3372,"4")</f>
        <v>2</v>
      </c>
      <c r="L451">
        <v>552</v>
      </c>
      <c r="M451" t="s">
        <v>17606</v>
      </c>
      <c r="N451" t="s">
        <v>17607</v>
      </c>
      <c r="O451" t="s">
        <v>17608</v>
      </c>
      <c r="P451" s="6">
        <v>42479.746180555558</v>
      </c>
      <c r="Q451">
        <v>0</v>
      </c>
      <c r="R451" t="s">
        <v>17606</v>
      </c>
      <c r="S451" t="s">
        <v>17606</v>
      </c>
      <c r="W451" t="s">
        <v>8703</v>
      </c>
      <c r="X451" t="s">
        <v>8704</v>
      </c>
      <c r="Y451" t="s">
        <v>8705</v>
      </c>
      <c r="Z451">
        <v>0</v>
      </c>
      <c r="AA451" t="s">
        <v>8703</v>
      </c>
      <c r="AB451" t="s">
        <v>8706</v>
      </c>
      <c r="AC451">
        <v>0</v>
      </c>
      <c r="AF451" t="s">
        <v>17609</v>
      </c>
      <c r="AG451" t="s">
        <v>8707</v>
      </c>
      <c r="AH451" t="s">
        <v>17610</v>
      </c>
      <c r="AI451" t="s">
        <v>17611</v>
      </c>
      <c r="AO451" t="s">
        <v>17612</v>
      </c>
      <c r="AU451" t="s">
        <v>17613</v>
      </c>
      <c r="AV451" t="s">
        <v>8709</v>
      </c>
      <c r="AX451">
        <v>4</v>
      </c>
      <c r="AY451" t="s">
        <v>8710</v>
      </c>
      <c r="BB451" t="s">
        <v>8907</v>
      </c>
      <c r="BC451" t="s">
        <v>8712</v>
      </c>
      <c r="BD451" t="s">
        <v>8920</v>
      </c>
      <c r="BE451" t="s">
        <v>8714</v>
      </c>
      <c r="BF451" t="s">
        <v>8715</v>
      </c>
      <c r="BG451">
        <v>0</v>
      </c>
      <c r="BH451" t="s">
        <v>8716</v>
      </c>
      <c r="BI451">
        <v>1</v>
      </c>
      <c r="BJ451" t="s">
        <v>8717</v>
      </c>
      <c r="BK451">
        <v>1</v>
      </c>
      <c r="BL451" t="s">
        <v>17614</v>
      </c>
      <c r="BM451" t="s">
        <v>8719</v>
      </c>
      <c r="BV451" t="s">
        <v>17615</v>
      </c>
      <c r="BW451" t="s">
        <v>8721</v>
      </c>
      <c r="BX451" t="s">
        <v>9674</v>
      </c>
      <c r="BY451" t="s">
        <v>8723</v>
      </c>
      <c r="BZ451" t="s">
        <v>8724</v>
      </c>
      <c r="CA451" t="s">
        <v>17616</v>
      </c>
      <c r="CB451" t="s">
        <v>8725</v>
      </c>
      <c r="CC451">
        <v>532542878</v>
      </c>
      <c r="CD451" t="s">
        <v>8726</v>
      </c>
      <c r="CE451" t="s">
        <v>17606</v>
      </c>
      <c r="CF451" t="s">
        <v>8727</v>
      </c>
      <c r="CG451" t="s">
        <v>8825</v>
      </c>
      <c r="CH451" t="s">
        <v>8729</v>
      </c>
      <c r="CI451" t="s">
        <v>8835</v>
      </c>
      <c r="CJ451" t="s">
        <v>8731</v>
      </c>
      <c r="CK451" t="s">
        <v>342</v>
      </c>
      <c r="CL451" t="s">
        <v>8732</v>
      </c>
      <c r="CN451" t="s">
        <v>8733</v>
      </c>
    </row>
    <row r="452" spans="1:92" ht="15.75" customHeight="1" x14ac:dyDescent="0.3">
      <c r="A452" s="5">
        <f>COUNTIFS(Entradas!$A$2:$A$3372,L452,Entradas!$AD$2:$AD$3372,"noticias")</f>
        <v>0</v>
      </c>
      <c r="B452" s="5">
        <f>COUNTIFS(Entradas!$A$2:$A$3372,L452,Entradas!$AD$2:$AD$3372,"materiales")</f>
        <v>0</v>
      </c>
      <c r="C452" s="5">
        <f>COUNTIFS(Entradas!$A$2:$A$3372,L452,Entradas!$AD$2:$AD$3372,"agenda")</f>
        <v>0</v>
      </c>
      <c r="D452" s="5">
        <f>COUNTIFS(Entradas!$A$2:$A$3372,L452,Entradas!$AD$2:$AD$3372,"agenda",Entradas!$P$2:$P$3372,"completado")</f>
        <v>0</v>
      </c>
      <c r="E452" s="5">
        <f>COUNTIFS(Entradas!$A$2:$A$3372,L452,Entradas!$AD$2:$AD$3372,"agenda",Entradas!$F$2:$F$3372,"interna")</f>
        <v>0</v>
      </c>
      <c r="F452" s="5">
        <f>COUNTIFS(Entradas!$A$2:$A$3372,L452,Entradas!$AD$2:$AD$3372,"agenda",Entradas!$F$2:$F$3372,"abierta a la comunidad")</f>
        <v>0</v>
      </c>
      <c r="G452" s="5">
        <f>COUNTIFS(Entradas!$A$2:$A$3372,L452,Entradas!$AD$2:$AD$3372,"agenda",Entradas!$E$2:$E$3372,"1")</f>
        <v>0</v>
      </c>
      <c r="H452" s="5">
        <f>COUNTIFS(Entradas!$A$2:$A$3372,L452,Entradas!$AD$2:$AD$3372,"agenda",Entradas!$E$2:$E$3372,"2")</f>
        <v>0</v>
      </c>
      <c r="I452" s="5">
        <f>COUNTIFS(Entradas!$A$2:$A$3372,L452,Entradas!$AD$2:$AD$3372,"agenda",Entradas!$E$2:$E$3372,"3")</f>
        <v>0</v>
      </c>
      <c r="J452" s="5">
        <f>COUNTIFS(Entradas!$A$2:$A$3372,L452,Entradas!$AD$2:$AD$3372,"agenda",Entradas!$E$2:$E$3372,"4")</f>
        <v>0</v>
      </c>
      <c r="L452">
        <v>197</v>
      </c>
      <c r="M452" t="s">
        <v>20842</v>
      </c>
      <c r="N452" t="s">
        <v>20843</v>
      </c>
      <c r="O452" t="s">
        <v>20844</v>
      </c>
      <c r="P452" s="6">
        <v>42459.673692129632</v>
      </c>
      <c r="Q452">
        <v>0</v>
      </c>
      <c r="R452" t="s">
        <v>20842</v>
      </c>
      <c r="S452" t="s">
        <v>20842</v>
      </c>
      <c r="W452" t="s">
        <v>8703</v>
      </c>
      <c r="X452" t="s">
        <v>8704</v>
      </c>
      <c r="Y452" t="s">
        <v>8705</v>
      </c>
      <c r="Z452">
        <v>0</v>
      </c>
      <c r="AA452" t="s">
        <v>8703</v>
      </c>
      <c r="AB452" t="s">
        <v>8706</v>
      </c>
      <c r="AC452">
        <v>0</v>
      </c>
      <c r="AF452" t="s">
        <v>20845</v>
      </c>
      <c r="AG452" t="s">
        <v>8707</v>
      </c>
      <c r="AH452" t="s">
        <v>20846</v>
      </c>
      <c r="AI452" t="s">
        <v>20847</v>
      </c>
      <c r="AO452" t="s">
        <v>20848</v>
      </c>
      <c r="AU452" t="s">
        <v>1848</v>
      </c>
      <c r="AV452" t="s">
        <v>8709</v>
      </c>
      <c r="AX452">
        <v>4</v>
      </c>
      <c r="AY452" t="s">
        <v>8710</v>
      </c>
      <c r="BB452" t="s">
        <v>20849</v>
      </c>
      <c r="BC452" t="s">
        <v>8712</v>
      </c>
      <c r="BD452" t="s">
        <v>8875</v>
      </c>
      <c r="BE452" t="s">
        <v>8714</v>
      </c>
      <c r="BF452" t="s">
        <v>8715</v>
      </c>
      <c r="BG452">
        <v>0</v>
      </c>
      <c r="BH452" t="s">
        <v>8716</v>
      </c>
      <c r="BI452">
        <v>1</v>
      </c>
      <c r="BJ452" t="s">
        <v>8717</v>
      </c>
      <c r="BK452">
        <v>1</v>
      </c>
      <c r="BL452" t="s">
        <v>20850</v>
      </c>
      <c r="BM452" t="s">
        <v>8719</v>
      </c>
      <c r="BV452" t="s">
        <v>20851</v>
      </c>
      <c r="BW452" t="s">
        <v>8721</v>
      </c>
      <c r="BX452" t="s">
        <v>9674</v>
      </c>
      <c r="BY452" t="s">
        <v>8723</v>
      </c>
      <c r="BZ452" t="s">
        <v>8724</v>
      </c>
      <c r="CA452" t="s">
        <v>20852</v>
      </c>
      <c r="CB452" t="s">
        <v>8725</v>
      </c>
      <c r="CD452" t="s">
        <v>8726</v>
      </c>
      <c r="CE452" t="s">
        <v>20842</v>
      </c>
      <c r="CF452" t="s">
        <v>8727</v>
      </c>
      <c r="CG452" t="s">
        <v>8825</v>
      </c>
      <c r="CH452" t="s">
        <v>8729</v>
      </c>
      <c r="CJ452" t="s">
        <v>8731</v>
      </c>
      <c r="CK452" t="s">
        <v>9459</v>
      </c>
      <c r="CL452" t="s">
        <v>8732</v>
      </c>
      <c r="CN452" t="s">
        <v>8733</v>
      </c>
    </row>
    <row r="453" spans="1:92" ht="15.75" customHeight="1" x14ac:dyDescent="0.3">
      <c r="A453" s="5">
        <f>COUNTIFS(Entradas!$A$2:$A$3372,L453,Entradas!$AD$2:$AD$3372,"noticias")</f>
        <v>0</v>
      </c>
      <c r="B453" s="5">
        <f>COUNTIFS(Entradas!$A$2:$A$3372,L453,Entradas!$AD$2:$AD$3372,"materiales")</f>
        <v>0</v>
      </c>
      <c r="C453" s="5">
        <f>COUNTIFS(Entradas!$A$2:$A$3372,L453,Entradas!$AD$2:$AD$3372,"agenda")</f>
        <v>0</v>
      </c>
      <c r="D453" s="5">
        <f>COUNTIFS(Entradas!$A$2:$A$3372,L453,Entradas!$AD$2:$AD$3372,"agenda",Entradas!$P$2:$P$3372,"completado")</f>
        <v>0</v>
      </c>
      <c r="E453" s="5">
        <f>COUNTIFS(Entradas!$A$2:$A$3372,L453,Entradas!$AD$2:$AD$3372,"agenda",Entradas!$F$2:$F$3372,"interna")</f>
        <v>0</v>
      </c>
      <c r="F453" s="5">
        <f>COUNTIFS(Entradas!$A$2:$A$3372,L453,Entradas!$AD$2:$AD$3372,"agenda",Entradas!$F$2:$F$3372,"abierta a la comunidad")</f>
        <v>0</v>
      </c>
      <c r="G453" s="5">
        <f>COUNTIFS(Entradas!$A$2:$A$3372,L453,Entradas!$AD$2:$AD$3372,"agenda",Entradas!$E$2:$E$3372,"1")</f>
        <v>0</v>
      </c>
      <c r="H453" s="5">
        <f>COUNTIFS(Entradas!$A$2:$A$3372,L453,Entradas!$AD$2:$AD$3372,"agenda",Entradas!$E$2:$E$3372,"2")</f>
        <v>0</v>
      </c>
      <c r="I453" s="5">
        <f>COUNTIFS(Entradas!$A$2:$A$3372,L453,Entradas!$AD$2:$AD$3372,"agenda",Entradas!$E$2:$E$3372,"3")</f>
        <v>0</v>
      </c>
      <c r="J453" s="5">
        <f>COUNTIFS(Entradas!$A$2:$A$3372,L453,Entradas!$AD$2:$AD$3372,"agenda",Entradas!$E$2:$E$3372,"4")</f>
        <v>0</v>
      </c>
      <c r="L453">
        <v>135</v>
      </c>
      <c r="M453" t="s">
        <v>10595</v>
      </c>
      <c r="N453" t="s">
        <v>10596</v>
      </c>
      <c r="O453" t="s">
        <v>10597</v>
      </c>
      <c r="P453" s="6">
        <v>42452.828842592593</v>
      </c>
      <c r="Q453">
        <v>0</v>
      </c>
      <c r="R453" t="s">
        <v>10595</v>
      </c>
      <c r="S453" t="s">
        <v>10595</v>
      </c>
      <c r="W453" t="s">
        <v>8703</v>
      </c>
      <c r="X453" t="s">
        <v>8704</v>
      </c>
      <c r="Y453" t="s">
        <v>8705</v>
      </c>
      <c r="Z453">
        <v>0</v>
      </c>
      <c r="AA453" t="s">
        <v>8703</v>
      </c>
      <c r="AB453" t="s">
        <v>8706</v>
      </c>
      <c r="AC453">
        <v>0</v>
      </c>
      <c r="AF453" t="s">
        <v>10598</v>
      </c>
      <c r="AG453" t="s">
        <v>8707</v>
      </c>
      <c r="AH453" t="s">
        <v>10599</v>
      </c>
      <c r="AU453" t="s">
        <v>321</v>
      </c>
      <c r="AV453" t="s">
        <v>8709</v>
      </c>
      <c r="AX453">
        <v>5</v>
      </c>
      <c r="AY453" t="s">
        <v>8710</v>
      </c>
      <c r="BB453" t="s">
        <v>10600</v>
      </c>
      <c r="BC453" t="s">
        <v>8712</v>
      </c>
      <c r="BD453" t="s">
        <v>8780</v>
      </c>
      <c r="BE453" t="s">
        <v>8714</v>
      </c>
      <c r="BF453" t="s">
        <v>8715</v>
      </c>
      <c r="BG453">
        <v>0</v>
      </c>
      <c r="BH453" t="s">
        <v>8716</v>
      </c>
      <c r="BI453">
        <v>1</v>
      </c>
      <c r="BJ453" t="s">
        <v>8717</v>
      </c>
      <c r="BK453">
        <v>1</v>
      </c>
      <c r="BL453" t="s">
        <v>10601</v>
      </c>
      <c r="BM453" t="s">
        <v>8719</v>
      </c>
      <c r="BV453" t="s">
        <v>10602</v>
      </c>
      <c r="BW453" t="s">
        <v>8721</v>
      </c>
      <c r="BX453" t="s">
        <v>9674</v>
      </c>
      <c r="BY453" t="s">
        <v>8723</v>
      </c>
      <c r="BZ453" t="s">
        <v>8724</v>
      </c>
      <c r="CA453" t="s">
        <v>10603</v>
      </c>
      <c r="CB453" t="s">
        <v>8725</v>
      </c>
      <c r="CC453">
        <v>322670137</v>
      </c>
      <c r="CD453" t="s">
        <v>8726</v>
      </c>
      <c r="CE453" t="s">
        <v>10595</v>
      </c>
      <c r="CF453" t="s">
        <v>8727</v>
      </c>
      <c r="CG453" t="s">
        <v>8899</v>
      </c>
      <c r="CH453" t="s">
        <v>8729</v>
      </c>
      <c r="CI453" t="s">
        <v>10604</v>
      </c>
      <c r="CJ453" t="s">
        <v>8731</v>
      </c>
      <c r="CK453" t="s">
        <v>9459</v>
      </c>
      <c r="CL453" t="s">
        <v>8732</v>
      </c>
      <c r="CM453" t="s">
        <v>10605</v>
      </c>
      <c r="CN453" t="s">
        <v>8733</v>
      </c>
    </row>
    <row r="454" spans="1:92" ht="15.75" customHeight="1" x14ac:dyDescent="0.3">
      <c r="A454" s="5">
        <f>COUNTIFS(Entradas!$A$2:$A$3372,L454,Entradas!$AD$2:$AD$3372,"noticias")</f>
        <v>0</v>
      </c>
      <c r="B454" s="5">
        <f>COUNTIFS(Entradas!$A$2:$A$3372,L454,Entradas!$AD$2:$AD$3372,"materiales")</f>
        <v>0</v>
      </c>
      <c r="C454" s="5">
        <f>COUNTIFS(Entradas!$A$2:$A$3372,L454,Entradas!$AD$2:$AD$3372,"agenda")</f>
        <v>2</v>
      </c>
      <c r="D454" s="5">
        <f>COUNTIFS(Entradas!$A$2:$A$3372,L454,Entradas!$AD$2:$AD$3372,"agenda",Entradas!$P$2:$P$3372,"completado")</f>
        <v>0</v>
      </c>
      <c r="E454" s="5">
        <f>COUNTIFS(Entradas!$A$2:$A$3372,L454,Entradas!$AD$2:$AD$3372,"agenda",Entradas!$F$2:$F$3372,"interna")</f>
        <v>2</v>
      </c>
      <c r="F454" s="5">
        <f>COUNTIFS(Entradas!$A$2:$A$3372,L454,Entradas!$AD$2:$AD$3372,"agenda",Entradas!$F$2:$F$3372,"abierta a la comunidad")</f>
        <v>0</v>
      </c>
      <c r="G454" s="5">
        <f>COUNTIFS(Entradas!$A$2:$A$3372,L454,Entradas!$AD$2:$AD$3372,"agenda",Entradas!$E$2:$E$3372,"1")</f>
        <v>1</v>
      </c>
      <c r="H454" s="5">
        <f>COUNTIFS(Entradas!$A$2:$A$3372,L454,Entradas!$AD$2:$AD$3372,"agenda",Entradas!$E$2:$E$3372,"2")</f>
        <v>1</v>
      </c>
      <c r="I454" s="5">
        <f>COUNTIFS(Entradas!$A$2:$A$3372,L454,Entradas!$AD$2:$AD$3372,"agenda",Entradas!$E$2:$E$3372,"3")</f>
        <v>0</v>
      </c>
      <c r="J454" s="5">
        <f>COUNTIFS(Entradas!$A$2:$A$3372,L454,Entradas!$AD$2:$AD$3372,"agenda",Entradas!$E$2:$E$3372,"4")</f>
        <v>0</v>
      </c>
      <c r="L454">
        <v>770</v>
      </c>
      <c r="M454" t="s">
        <v>12375</v>
      </c>
      <c r="N454" t="s">
        <v>12376</v>
      </c>
      <c r="O454" t="s">
        <v>12377</v>
      </c>
      <c r="P454" s="6">
        <v>42493.509687500002</v>
      </c>
      <c r="Q454">
        <v>0</v>
      </c>
      <c r="R454" t="s">
        <v>12375</v>
      </c>
      <c r="S454" t="s">
        <v>12375</v>
      </c>
      <c r="W454" t="s">
        <v>8703</v>
      </c>
      <c r="X454" t="s">
        <v>8704</v>
      </c>
      <c r="Y454" t="s">
        <v>8705</v>
      </c>
      <c r="Z454">
        <v>0</v>
      </c>
      <c r="AA454" t="s">
        <v>8703</v>
      </c>
      <c r="AB454" t="s">
        <v>8706</v>
      </c>
      <c r="AC454">
        <v>0</v>
      </c>
      <c r="AF454" t="s">
        <v>12378</v>
      </c>
      <c r="AG454" t="s">
        <v>8707</v>
      </c>
      <c r="AI454" t="s">
        <v>12379</v>
      </c>
      <c r="AV454" t="s">
        <v>8709</v>
      </c>
      <c r="AX454">
        <v>5</v>
      </c>
      <c r="AY454" t="s">
        <v>8710</v>
      </c>
      <c r="BB454" t="s">
        <v>8874</v>
      </c>
      <c r="BC454" t="s">
        <v>8712</v>
      </c>
      <c r="BD454" t="s">
        <v>8875</v>
      </c>
      <c r="BE454" t="s">
        <v>8714</v>
      </c>
      <c r="BF454" t="s">
        <v>8715</v>
      </c>
      <c r="BG454">
        <v>1</v>
      </c>
      <c r="BH454" t="s">
        <v>8716</v>
      </c>
      <c r="BI454">
        <v>1</v>
      </c>
      <c r="BJ454" t="s">
        <v>8717</v>
      </c>
      <c r="BK454">
        <v>0</v>
      </c>
      <c r="BM454" t="s">
        <v>8719</v>
      </c>
      <c r="BW454" t="s">
        <v>8721</v>
      </c>
      <c r="BX454" t="s">
        <v>9674</v>
      </c>
      <c r="BY454" t="s">
        <v>8723</v>
      </c>
      <c r="BZ454" t="s">
        <v>8724</v>
      </c>
      <c r="CB454" t="s">
        <v>8725</v>
      </c>
      <c r="CD454" t="s">
        <v>8726</v>
      </c>
      <c r="CF454" t="s">
        <v>8727</v>
      </c>
      <c r="CG454">
        <v>0</v>
      </c>
      <c r="CH454" t="s">
        <v>8729</v>
      </c>
      <c r="CJ454" t="s">
        <v>8731</v>
      </c>
      <c r="CK454" t="s">
        <v>1783</v>
      </c>
      <c r="CL454" t="s">
        <v>8732</v>
      </c>
      <c r="CN454" t="s">
        <v>8733</v>
      </c>
    </row>
    <row r="455" spans="1:92" ht="15.75" customHeight="1" x14ac:dyDescent="0.3">
      <c r="A455" s="5">
        <f>COUNTIFS(Entradas!$A$2:$A$3372,L455,Entradas!$AD$2:$AD$3372,"noticias")</f>
        <v>0</v>
      </c>
      <c r="B455" s="5">
        <f>COUNTIFS(Entradas!$A$2:$A$3372,L455,Entradas!$AD$2:$AD$3372,"materiales")</f>
        <v>0</v>
      </c>
      <c r="C455" s="5">
        <f>COUNTIFS(Entradas!$A$2:$A$3372,L455,Entradas!$AD$2:$AD$3372,"agenda")</f>
        <v>0</v>
      </c>
      <c r="D455" s="5">
        <f>COUNTIFS(Entradas!$A$2:$A$3372,L455,Entradas!$AD$2:$AD$3372,"agenda",Entradas!$P$2:$P$3372,"completado")</f>
        <v>0</v>
      </c>
      <c r="E455" s="5">
        <f>COUNTIFS(Entradas!$A$2:$A$3372,L455,Entradas!$AD$2:$AD$3372,"agenda",Entradas!$F$2:$F$3372,"interna")</f>
        <v>0</v>
      </c>
      <c r="F455" s="5">
        <f>COUNTIFS(Entradas!$A$2:$A$3372,L455,Entradas!$AD$2:$AD$3372,"agenda",Entradas!$F$2:$F$3372,"abierta a la comunidad")</f>
        <v>0</v>
      </c>
      <c r="G455" s="5">
        <f>COUNTIFS(Entradas!$A$2:$A$3372,L455,Entradas!$AD$2:$AD$3372,"agenda",Entradas!$E$2:$E$3372,"1")</f>
        <v>0</v>
      </c>
      <c r="H455" s="5">
        <f>COUNTIFS(Entradas!$A$2:$A$3372,L455,Entradas!$AD$2:$AD$3372,"agenda",Entradas!$E$2:$E$3372,"2")</f>
        <v>0</v>
      </c>
      <c r="I455" s="5">
        <f>COUNTIFS(Entradas!$A$2:$A$3372,L455,Entradas!$AD$2:$AD$3372,"agenda",Entradas!$E$2:$E$3372,"3")</f>
        <v>0</v>
      </c>
      <c r="J455" s="5">
        <f>COUNTIFS(Entradas!$A$2:$A$3372,L455,Entradas!$AD$2:$AD$3372,"agenda",Entradas!$E$2:$E$3372,"4")</f>
        <v>0</v>
      </c>
      <c r="L455">
        <v>881</v>
      </c>
      <c r="M455" t="s">
        <v>14711</v>
      </c>
      <c r="N455" t="s">
        <v>14712</v>
      </c>
      <c r="O455" t="s">
        <v>14713</v>
      </c>
      <c r="P455" s="6">
        <v>42497.889027777775</v>
      </c>
      <c r="Q455">
        <v>0</v>
      </c>
      <c r="R455" t="s">
        <v>14711</v>
      </c>
      <c r="S455" t="s">
        <v>14711</v>
      </c>
      <c r="W455" t="s">
        <v>8703</v>
      </c>
      <c r="X455" t="s">
        <v>8704</v>
      </c>
      <c r="Y455" t="s">
        <v>8705</v>
      </c>
      <c r="Z455">
        <v>0</v>
      </c>
      <c r="AA455" t="s">
        <v>8703</v>
      </c>
      <c r="AB455" t="s">
        <v>8706</v>
      </c>
      <c r="AC455">
        <v>0</v>
      </c>
      <c r="AF455" t="s">
        <v>14714</v>
      </c>
      <c r="AG455" t="s">
        <v>8707</v>
      </c>
      <c r="AU455" t="s">
        <v>14715</v>
      </c>
      <c r="AV455" t="s">
        <v>8709</v>
      </c>
      <c r="AX455">
        <v>5</v>
      </c>
      <c r="AY455" t="s">
        <v>8710</v>
      </c>
      <c r="BB455" t="s">
        <v>10307</v>
      </c>
      <c r="BC455" t="s">
        <v>8712</v>
      </c>
      <c r="BD455" t="s">
        <v>8780</v>
      </c>
      <c r="BE455" t="s">
        <v>8714</v>
      </c>
      <c r="BF455" t="s">
        <v>8715</v>
      </c>
      <c r="BG455">
        <v>0</v>
      </c>
      <c r="BH455" t="s">
        <v>8716</v>
      </c>
      <c r="BI455">
        <v>0</v>
      </c>
      <c r="BJ455" t="s">
        <v>8717</v>
      </c>
      <c r="BK455">
        <v>1</v>
      </c>
      <c r="BM455" t="s">
        <v>8719</v>
      </c>
      <c r="BW455" t="s">
        <v>8721</v>
      </c>
      <c r="BX455" t="s">
        <v>9674</v>
      </c>
      <c r="BY455" t="s">
        <v>8723</v>
      </c>
      <c r="BZ455" t="s">
        <v>8724</v>
      </c>
      <c r="CB455" t="s">
        <v>8725</v>
      </c>
      <c r="CD455" t="s">
        <v>8726</v>
      </c>
      <c r="CF455" t="s">
        <v>8727</v>
      </c>
      <c r="CG455" t="s">
        <v>8825</v>
      </c>
      <c r="CH455" t="s">
        <v>8729</v>
      </c>
      <c r="CI455" t="s">
        <v>14716</v>
      </c>
      <c r="CJ455" t="s">
        <v>8731</v>
      </c>
      <c r="CK455" t="s">
        <v>342</v>
      </c>
      <c r="CL455" t="s">
        <v>8732</v>
      </c>
      <c r="CN455" t="s">
        <v>8733</v>
      </c>
    </row>
    <row r="456" spans="1:92" ht="15.75" customHeight="1" x14ac:dyDescent="0.3">
      <c r="A456" s="5">
        <f>COUNTIFS(Entradas!$A$2:$A$3372,L456,Entradas!$AD$2:$AD$3372,"noticias")</f>
        <v>0</v>
      </c>
      <c r="B456" s="5">
        <f>COUNTIFS(Entradas!$A$2:$A$3372,L456,Entradas!$AD$2:$AD$3372,"materiales")</f>
        <v>0</v>
      </c>
      <c r="C456" s="5">
        <f>COUNTIFS(Entradas!$A$2:$A$3372,L456,Entradas!$AD$2:$AD$3372,"agenda")</f>
        <v>2</v>
      </c>
      <c r="D456" s="5">
        <f>COUNTIFS(Entradas!$A$2:$A$3372,L456,Entradas!$AD$2:$AD$3372,"agenda",Entradas!$P$2:$P$3372,"completado")</f>
        <v>2</v>
      </c>
      <c r="E456" s="5">
        <f>COUNTIFS(Entradas!$A$2:$A$3372,L456,Entradas!$AD$2:$AD$3372,"agenda",Entradas!$F$2:$F$3372,"interna")</f>
        <v>1</v>
      </c>
      <c r="F456" s="5">
        <f>COUNTIFS(Entradas!$A$2:$A$3372,L456,Entradas!$AD$2:$AD$3372,"agenda",Entradas!$F$2:$F$3372,"abierta a la comunidad")</f>
        <v>1</v>
      </c>
      <c r="G456" s="5">
        <f>COUNTIFS(Entradas!$A$2:$A$3372,L456,Entradas!$AD$2:$AD$3372,"agenda",Entradas!$E$2:$E$3372,"1")</f>
        <v>0</v>
      </c>
      <c r="H456" s="5">
        <f>COUNTIFS(Entradas!$A$2:$A$3372,L456,Entradas!$AD$2:$AD$3372,"agenda",Entradas!$E$2:$E$3372,"2")</f>
        <v>1</v>
      </c>
      <c r="I456" s="5">
        <f>COUNTIFS(Entradas!$A$2:$A$3372,L456,Entradas!$AD$2:$AD$3372,"agenda",Entradas!$E$2:$E$3372,"3")</f>
        <v>0</v>
      </c>
      <c r="J456" s="5">
        <f>COUNTIFS(Entradas!$A$2:$A$3372,L456,Entradas!$AD$2:$AD$3372,"agenda",Entradas!$E$2:$E$3372,"4")</f>
        <v>1</v>
      </c>
      <c r="L456">
        <v>195</v>
      </c>
      <c r="M456" t="s">
        <v>8153</v>
      </c>
      <c r="N456" t="s">
        <v>15594</v>
      </c>
      <c r="O456" t="s">
        <v>15595</v>
      </c>
      <c r="P456" s="6">
        <v>42459.525902777779</v>
      </c>
      <c r="Q456">
        <v>0</v>
      </c>
      <c r="R456" t="s">
        <v>8153</v>
      </c>
      <c r="S456" t="s">
        <v>8153</v>
      </c>
      <c r="W456" t="s">
        <v>8703</v>
      </c>
      <c r="X456" t="s">
        <v>8704</v>
      </c>
      <c r="Y456" t="s">
        <v>8705</v>
      </c>
      <c r="Z456">
        <v>0</v>
      </c>
      <c r="AA456" t="s">
        <v>8703</v>
      </c>
      <c r="AB456" t="s">
        <v>8706</v>
      </c>
      <c r="AC456">
        <v>0</v>
      </c>
      <c r="AF456" t="s">
        <v>15596</v>
      </c>
      <c r="AG456" t="s">
        <v>8707</v>
      </c>
      <c r="AH456" t="s">
        <v>15597</v>
      </c>
      <c r="AI456" t="s">
        <v>15598</v>
      </c>
      <c r="AO456" t="s">
        <v>15599</v>
      </c>
      <c r="AU456" t="s">
        <v>400</v>
      </c>
      <c r="AV456" t="s">
        <v>8709</v>
      </c>
      <c r="AX456">
        <v>5</v>
      </c>
      <c r="AY456" t="s">
        <v>8710</v>
      </c>
      <c r="BB456" t="s">
        <v>10351</v>
      </c>
      <c r="BC456" t="s">
        <v>8712</v>
      </c>
      <c r="BD456" t="s">
        <v>8875</v>
      </c>
      <c r="BE456" t="s">
        <v>8714</v>
      </c>
      <c r="BF456" t="s">
        <v>8715</v>
      </c>
      <c r="BG456">
        <v>1</v>
      </c>
      <c r="BH456" t="s">
        <v>8716</v>
      </c>
      <c r="BI456">
        <v>0</v>
      </c>
      <c r="BJ456" t="s">
        <v>8717</v>
      </c>
      <c r="BK456">
        <v>1</v>
      </c>
      <c r="BL456" s="2" t="s">
        <v>15600</v>
      </c>
      <c r="BM456" t="s">
        <v>8719</v>
      </c>
      <c r="BW456" t="s">
        <v>8721</v>
      </c>
      <c r="BX456" t="s">
        <v>9674</v>
      </c>
      <c r="BY456" t="s">
        <v>8723</v>
      </c>
      <c r="BZ456" t="s">
        <v>8724</v>
      </c>
      <c r="CA456" t="s">
        <v>15601</v>
      </c>
      <c r="CB456" t="s">
        <v>8725</v>
      </c>
      <c r="CC456">
        <v>342297066</v>
      </c>
      <c r="CD456" t="s">
        <v>8726</v>
      </c>
      <c r="CE456" t="s">
        <v>15602</v>
      </c>
      <c r="CF456" t="s">
        <v>8727</v>
      </c>
      <c r="CG456" t="s">
        <v>8899</v>
      </c>
      <c r="CH456" t="s">
        <v>8729</v>
      </c>
      <c r="CI456" t="s">
        <v>8900</v>
      </c>
      <c r="CJ456" t="s">
        <v>8731</v>
      </c>
      <c r="CK456">
        <v>0</v>
      </c>
      <c r="CL456" t="s">
        <v>8732</v>
      </c>
      <c r="CN456" t="s">
        <v>8733</v>
      </c>
    </row>
    <row r="457" spans="1:92" ht="15.75" customHeight="1" x14ac:dyDescent="0.3">
      <c r="A457" s="5">
        <f>COUNTIFS(Entradas!$A$2:$A$3372,L457,Entradas!$AD$2:$AD$3372,"noticias")</f>
        <v>0</v>
      </c>
      <c r="B457" s="5">
        <f>COUNTIFS(Entradas!$A$2:$A$3372,L457,Entradas!$AD$2:$AD$3372,"materiales")</f>
        <v>0</v>
      </c>
      <c r="C457" s="5">
        <f>COUNTIFS(Entradas!$A$2:$A$3372,L457,Entradas!$AD$2:$AD$3372,"agenda")</f>
        <v>0</v>
      </c>
      <c r="D457" s="5">
        <f>COUNTIFS(Entradas!$A$2:$A$3372,L457,Entradas!$AD$2:$AD$3372,"agenda",Entradas!$P$2:$P$3372,"completado")</f>
        <v>0</v>
      </c>
      <c r="E457" s="5">
        <f>COUNTIFS(Entradas!$A$2:$A$3372,L457,Entradas!$AD$2:$AD$3372,"agenda",Entradas!$F$2:$F$3372,"interna")</f>
        <v>0</v>
      </c>
      <c r="F457" s="5">
        <f>COUNTIFS(Entradas!$A$2:$A$3372,L457,Entradas!$AD$2:$AD$3372,"agenda",Entradas!$F$2:$F$3372,"abierta a la comunidad")</f>
        <v>0</v>
      </c>
      <c r="G457" s="5">
        <f>COUNTIFS(Entradas!$A$2:$A$3372,L457,Entradas!$AD$2:$AD$3372,"agenda",Entradas!$E$2:$E$3372,"1")</f>
        <v>0</v>
      </c>
      <c r="H457" s="5">
        <f>COUNTIFS(Entradas!$A$2:$A$3372,L457,Entradas!$AD$2:$AD$3372,"agenda",Entradas!$E$2:$E$3372,"2")</f>
        <v>0</v>
      </c>
      <c r="I457" s="5">
        <f>COUNTIFS(Entradas!$A$2:$A$3372,L457,Entradas!$AD$2:$AD$3372,"agenda",Entradas!$E$2:$E$3372,"3")</f>
        <v>0</v>
      </c>
      <c r="J457" s="5">
        <f>COUNTIFS(Entradas!$A$2:$A$3372,L457,Entradas!$AD$2:$AD$3372,"agenda",Entradas!$E$2:$E$3372,"4")</f>
        <v>0</v>
      </c>
      <c r="L457">
        <v>445</v>
      </c>
      <c r="M457" t="s">
        <v>19275</v>
      </c>
      <c r="N457" t="s">
        <v>19276</v>
      </c>
      <c r="O457" t="s">
        <v>19277</v>
      </c>
      <c r="P457" s="6">
        <v>42474.083368055559</v>
      </c>
      <c r="Q457">
        <v>0</v>
      </c>
      <c r="R457" t="s">
        <v>19275</v>
      </c>
      <c r="S457" t="s">
        <v>19275</v>
      </c>
      <c r="W457" t="s">
        <v>8703</v>
      </c>
      <c r="X457" t="s">
        <v>8704</v>
      </c>
      <c r="Y457" t="s">
        <v>8705</v>
      </c>
      <c r="Z457">
        <v>0</v>
      </c>
      <c r="AA457" t="s">
        <v>8703</v>
      </c>
      <c r="AB457" t="s">
        <v>8706</v>
      </c>
      <c r="AC457">
        <v>0</v>
      </c>
      <c r="AF457" t="s">
        <v>19278</v>
      </c>
      <c r="AG457" t="s">
        <v>8707</v>
      </c>
      <c r="AH457" t="s">
        <v>19279</v>
      </c>
      <c r="AO457" t="s">
        <v>19280</v>
      </c>
      <c r="AU457" t="s">
        <v>19281</v>
      </c>
      <c r="AV457" t="s">
        <v>8709</v>
      </c>
      <c r="AX457">
        <v>5</v>
      </c>
      <c r="AY457" t="s">
        <v>8710</v>
      </c>
      <c r="BB457" t="s">
        <v>19282</v>
      </c>
      <c r="BC457" t="s">
        <v>8712</v>
      </c>
      <c r="BD457" t="s">
        <v>8875</v>
      </c>
      <c r="BE457" t="s">
        <v>8714</v>
      </c>
      <c r="BF457" t="s">
        <v>8715</v>
      </c>
      <c r="BG457">
        <v>1</v>
      </c>
      <c r="BH457" t="s">
        <v>8716</v>
      </c>
      <c r="BI457">
        <v>0</v>
      </c>
      <c r="BJ457" t="s">
        <v>8717</v>
      </c>
      <c r="BK457">
        <v>1</v>
      </c>
      <c r="BL457" t="s">
        <v>19283</v>
      </c>
      <c r="BM457" t="s">
        <v>8719</v>
      </c>
      <c r="BV457" t="s">
        <v>19284</v>
      </c>
      <c r="BW457" t="s">
        <v>8721</v>
      </c>
      <c r="BX457" t="s">
        <v>9674</v>
      </c>
      <c r="BY457" t="s">
        <v>8723</v>
      </c>
      <c r="BZ457" t="s">
        <v>8724</v>
      </c>
      <c r="CA457" t="s">
        <v>19285</v>
      </c>
      <c r="CB457" t="s">
        <v>8725</v>
      </c>
      <c r="CC457" t="s">
        <v>19286</v>
      </c>
      <c r="CD457" t="s">
        <v>8726</v>
      </c>
      <c r="CE457" t="s">
        <v>19287</v>
      </c>
      <c r="CF457" t="s">
        <v>8727</v>
      </c>
      <c r="CG457" t="s">
        <v>8825</v>
      </c>
      <c r="CH457" t="s">
        <v>8729</v>
      </c>
      <c r="CI457" t="s">
        <v>19288</v>
      </c>
      <c r="CJ457" t="s">
        <v>8731</v>
      </c>
      <c r="CK457">
        <v>0</v>
      </c>
      <c r="CL457" t="s">
        <v>8732</v>
      </c>
      <c r="CN457" t="s">
        <v>8733</v>
      </c>
    </row>
    <row r="458" spans="1:92" ht="15.75" customHeight="1" x14ac:dyDescent="0.3">
      <c r="A458" s="5">
        <f>COUNTIFS(Entradas!$A$2:$A$3372,L458,Entradas!$AD$2:$AD$3372,"noticias")</f>
        <v>0</v>
      </c>
      <c r="B458" s="5">
        <f>COUNTIFS(Entradas!$A$2:$A$3372,L458,Entradas!$AD$2:$AD$3372,"materiales")</f>
        <v>0</v>
      </c>
      <c r="C458" s="5">
        <f>COUNTIFS(Entradas!$A$2:$A$3372,L458,Entradas!$AD$2:$AD$3372,"agenda")</f>
        <v>0</v>
      </c>
      <c r="D458" s="5">
        <f>COUNTIFS(Entradas!$A$2:$A$3372,L458,Entradas!$AD$2:$AD$3372,"agenda",Entradas!$P$2:$P$3372,"completado")</f>
        <v>0</v>
      </c>
      <c r="E458" s="5">
        <f>COUNTIFS(Entradas!$A$2:$A$3372,L458,Entradas!$AD$2:$AD$3372,"agenda",Entradas!$F$2:$F$3372,"interna")</f>
        <v>0</v>
      </c>
      <c r="F458" s="5">
        <f>COUNTIFS(Entradas!$A$2:$A$3372,L458,Entradas!$AD$2:$AD$3372,"agenda",Entradas!$F$2:$F$3372,"abierta a la comunidad")</f>
        <v>0</v>
      </c>
      <c r="G458" s="5">
        <f>COUNTIFS(Entradas!$A$2:$A$3372,L458,Entradas!$AD$2:$AD$3372,"agenda",Entradas!$E$2:$E$3372,"1")</f>
        <v>0</v>
      </c>
      <c r="H458" s="5">
        <f>COUNTIFS(Entradas!$A$2:$A$3372,L458,Entradas!$AD$2:$AD$3372,"agenda",Entradas!$E$2:$E$3372,"2")</f>
        <v>0</v>
      </c>
      <c r="I458" s="5">
        <f>COUNTIFS(Entradas!$A$2:$A$3372,L458,Entradas!$AD$2:$AD$3372,"agenda",Entradas!$E$2:$E$3372,"3")</f>
        <v>0</v>
      </c>
      <c r="J458" s="5">
        <f>COUNTIFS(Entradas!$A$2:$A$3372,L458,Entradas!$AD$2:$AD$3372,"agenda",Entradas!$E$2:$E$3372,"4")</f>
        <v>0</v>
      </c>
      <c r="L458">
        <v>911</v>
      </c>
      <c r="M458" t="s">
        <v>20947</v>
      </c>
      <c r="N458" t="s">
        <v>20948</v>
      </c>
      <c r="O458" t="s">
        <v>20949</v>
      </c>
      <c r="P458" s="6">
        <v>42499.969189814816</v>
      </c>
      <c r="Q458">
        <v>0</v>
      </c>
      <c r="R458" t="s">
        <v>20947</v>
      </c>
      <c r="S458" t="s">
        <v>20947</v>
      </c>
      <c r="W458" t="s">
        <v>8703</v>
      </c>
      <c r="X458" t="s">
        <v>8704</v>
      </c>
      <c r="Y458" t="s">
        <v>8705</v>
      </c>
      <c r="Z458">
        <v>0</v>
      </c>
      <c r="AA458" t="s">
        <v>8703</v>
      </c>
      <c r="AB458" t="s">
        <v>8706</v>
      </c>
      <c r="AC458">
        <v>0</v>
      </c>
      <c r="AF458" t="s">
        <v>20950</v>
      </c>
      <c r="AG458" t="s">
        <v>8707</v>
      </c>
      <c r="AH458" t="s">
        <v>20951</v>
      </c>
      <c r="AO458" t="s">
        <v>20952</v>
      </c>
      <c r="AU458" t="s">
        <v>770</v>
      </c>
      <c r="AV458" t="s">
        <v>8709</v>
      </c>
      <c r="AX458">
        <v>5</v>
      </c>
      <c r="AY458" t="s">
        <v>8710</v>
      </c>
      <c r="BB458" t="s">
        <v>16361</v>
      </c>
      <c r="BC458" t="s">
        <v>8712</v>
      </c>
      <c r="BD458" t="s">
        <v>8780</v>
      </c>
      <c r="BE458" t="s">
        <v>8714</v>
      </c>
      <c r="BF458" t="s">
        <v>8715</v>
      </c>
      <c r="BG458">
        <v>0</v>
      </c>
      <c r="BH458" t="s">
        <v>8716</v>
      </c>
      <c r="BI458">
        <v>1</v>
      </c>
      <c r="BJ458" t="s">
        <v>8717</v>
      </c>
      <c r="BK458">
        <v>1</v>
      </c>
      <c r="BM458" t="s">
        <v>8719</v>
      </c>
      <c r="BV458">
        <v>1638</v>
      </c>
      <c r="BW458" t="s">
        <v>8721</v>
      </c>
      <c r="BX458" t="s">
        <v>9674</v>
      </c>
      <c r="BY458" t="s">
        <v>8723</v>
      </c>
      <c r="BZ458" t="s">
        <v>8724</v>
      </c>
      <c r="CA458" t="s">
        <v>20953</v>
      </c>
      <c r="CB458" t="s">
        <v>8725</v>
      </c>
      <c r="CC458">
        <v>322351160</v>
      </c>
      <c r="CD458" t="s">
        <v>8726</v>
      </c>
      <c r="CE458" t="s">
        <v>20954</v>
      </c>
      <c r="CF458" t="s">
        <v>8727</v>
      </c>
      <c r="CG458" t="s">
        <v>8728</v>
      </c>
      <c r="CH458" t="s">
        <v>8729</v>
      </c>
      <c r="CI458" t="s">
        <v>20955</v>
      </c>
      <c r="CJ458" t="s">
        <v>8731</v>
      </c>
      <c r="CK458" t="s">
        <v>1783</v>
      </c>
      <c r="CL458" t="s">
        <v>8732</v>
      </c>
      <c r="CM458" t="s">
        <v>8442</v>
      </c>
      <c r="CN458" t="s">
        <v>8733</v>
      </c>
    </row>
    <row r="459" spans="1:92" ht="15.75" customHeight="1" x14ac:dyDescent="0.3">
      <c r="A459" s="5">
        <f>COUNTIFS(Entradas!$A$2:$A$3372,L459,Entradas!$AD$2:$AD$3372,"noticias")</f>
        <v>0</v>
      </c>
      <c r="B459" s="5">
        <f>COUNTIFS(Entradas!$A$2:$A$3372,L459,Entradas!$AD$2:$AD$3372,"materiales")</f>
        <v>0</v>
      </c>
      <c r="C459" s="5">
        <f>COUNTIFS(Entradas!$A$2:$A$3372,L459,Entradas!$AD$2:$AD$3372,"agenda")</f>
        <v>0</v>
      </c>
      <c r="D459" s="5">
        <f>COUNTIFS(Entradas!$A$2:$A$3372,L459,Entradas!$AD$2:$AD$3372,"agenda",Entradas!$P$2:$P$3372,"completado")</f>
        <v>0</v>
      </c>
      <c r="E459" s="5">
        <f>COUNTIFS(Entradas!$A$2:$A$3372,L459,Entradas!$AD$2:$AD$3372,"agenda",Entradas!$F$2:$F$3372,"interna")</f>
        <v>0</v>
      </c>
      <c r="F459" s="5">
        <f>COUNTIFS(Entradas!$A$2:$A$3372,L459,Entradas!$AD$2:$AD$3372,"agenda",Entradas!$F$2:$F$3372,"abierta a la comunidad")</f>
        <v>0</v>
      </c>
      <c r="G459" s="5">
        <f>COUNTIFS(Entradas!$A$2:$A$3372,L459,Entradas!$AD$2:$AD$3372,"agenda",Entradas!$E$2:$E$3372,"1")</f>
        <v>0</v>
      </c>
      <c r="H459" s="5">
        <f>COUNTIFS(Entradas!$A$2:$A$3372,L459,Entradas!$AD$2:$AD$3372,"agenda",Entradas!$E$2:$E$3372,"2")</f>
        <v>0</v>
      </c>
      <c r="I459" s="5">
        <f>COUNTIFS(Entradas!$A$2:$A$3372,L459,Entradas!$AD$2:$AD$3372,"agenda",Entradas!$E$2:$E$3372,"3")</f>
        <v>0</v>
      </c>
      <c r="J459" s="5">
        <f>COUNTIFS(Entradas!$A$2:$A$3372,L459,Entradas!$AD$2:$AD$3372,"agenda",Entradas!$E$2:$E$3372,"4")</f>
        <v>0</v>
      </c>
      <c r="L459">
        <v>801</v>
      </c>
      <c r="M459" t="s">
        <v>16276</v>
      </c>
      <c r="N459" t="s">
        <v>16277</v>
      </c>
      <c r="O459" t="s">
        <v>16278</v>
      </c>
      <c r="P459" s="6">
        <v>42494.553217592591</v>
      </c>
      <c r="Q459">
        <v>0</v>
      </c>
      <c r="R459" t="s">
        <v>16276</v>
      </c>
      <c r="S459" t="s">
        <v>16276</v>
      </c>
      <c r="W459" t="s">
        <v>8703</v>
      </c>
      <c r="X459" t="s">
        <v>8704</v>
      </c>
      <c r="Y459" t="s">
        <v>8705</v>
      </c>
      <c r="Z459">
        <v>0</v>
      </c>
      <c r="AA459" t="s">
        <v>8703</v>
      </c>
      <c r="AB459" t="s">
        <v>8706</v>
      </c>
      <c r="AC459">
        <v>0</v>
      </c>
      <c r="AF459" t="s">
        <v>16279</v>
      </c>
      <c r="AG459" t="s">
        <v>8707</v>
      </c>
      <c r="AH459" t="s">
        <v>16280</v>
      </c>
      <c r="AU459" t="s">
        <v>2294</v>
      </c>
      <c r="AV459" t="s">
        <v>8709</v>
      </c>
      <c r="AX459">
        <v>6</v>
      </c>
      <c r="AY459" t="s">
        <v>8710</v>
      </c>
      <c r="BB459" t="s">
        <v>16281</v>
      </c>
      <c r="BC459" t="s">
        <v>8712</v>
      </c>
      <c r="BD459" t="s">
        <v>8780</v>
      </c>
      <c r="BE459" t="s">
        <v>8714</v>
      </c>
      <c r="BF459" t="s">
        <v>8715</v>
      </c>
      <c r="BG459">
        <v>0</v>
      </c>
      <c r="BH459" t="s">
        <v>8716</v>
      </c>
      <c r="BI459">
        <v>1</v>
      </c>
      <c r="BJ459" t="s">
        <v>8717</v>
      </c>
      <c r="BK459">
        <v>1</v>
      </c>
      <c r="BL459" t="s">
        <v>16282</v>
      </c>
      <c r="BM459" t="s">
        <v>8719</v>
      </c>
      <c r="BV459">
        <v>15631</v>
      </c>
      <c r="BW459" t="s">
        <v>8721</v>
      </c>
      <c r="BX459" t="s">
        <v>9674</v>
      </c>
      <c r="BY459" t="s">
        <v>8723</v>
      </c>
      <c r="BZ459" t="s">
        <v>8724</v>
      </c>
      <c r="CA459" t="s">
        <v>16283</v>
      </c>
      <c r="CB459" t="s">
        <v>8725</v>
      </c>
      <c r="CC459" t="s">
        <v>16284</v>
      </c>
      <c r="CD459" t="s">
        <v>8726</v>
      </c>
      <c r="CE459" t="s">
        <v>16285</v>
      </c>
      <c r="CF459" t="s">
        <v>8727</v>
      </c>
      <c r="CG459" t="s">
        <v>8774</v>
      </c>
      <c r="CH459" t="s">
        <v>8729</v>
      </c>
      <c r="CI459" t="s">
        <v>16286</v>
      </c>
      <c r="CJ459" t="s">
        <v>8731</v>
      </c>
      <c r="CK459" t="s">
        <v>342</v>
      </c>
      <c r="CL459" t="s">
        <v>8732</v>
      </c>
      <c r="CM459" t="s">
        <v>16287</v>
      </c>
      <c r="CN459" t="s">
        <v>8733</v>
      </c>
    </row>
    <row r="460" spans="1:92" ht="15.75" customHeight="1" x14ac:dyDescent="0.3">
      <c r="A460" s="5">
        <f>COUNTIFS(Entradas!$A$2:$A$3372,L460,Entradas!$AD$2:$AD$3372,"noticias")</f>
        <v>0</v>
      </c>
      <c r="B460" s="5">
        <f>COUNTIFS(Entradas!$A$2:$A$3372,L460,Entradas!$AD$2:$AD$3372,"materiales")</f>
        <v>0</v>
      </c>
      <c r="C460" s="5">
        <f>COUNTIFS(Entradas!$A$2:$A$3372,L460,Entradas!$AD$2:$AD$3372,"agenda")</f>
        <v>0</v>
      </c>
      <c r="D460" s="5">
        <f>COUNTIFS(Entradas!$A$2:$A$3372,L460,Entradas!$AD$2:$AD$3372,"agenda",Entradas!$P$2:$P$3372,"completado")</f>
        <v>0</v>
      </c>
      <c r="E460" s="5">
        <f>COUNTIFS(Entradas!$A$2:$A$3372,L460,Entradas!$AD$2:$AD$3372,"agenda",Entradas!$F$2:$F$3372,"interna")</f>
        <v>0</v>
      </c>
      <c r="F460" s="5">
        <f>COUNTIFS(Entradas!$A$2:$A$3372,L460,Entradas!$AD$2:$AD$3372,"agenda",Entradas!$F$2:$F$3372,"abierta a la comunidad")</f>
        <v>0</v>
      </c>
      <c r="G460" s="5">
        <f>COUNTIFS(Entradas!$A$2:$A$3372,L460,Entradas!$AD$2:$AD$3372,"agenda",Entradas!$E$2:$E$3372,"1")</f>
        <v>0</v>
      </c>
      <c r="H460" s="5">
        <f>COUNTIFS(Entradas!$A$2:$A$3372,L460,Entradas!$AD$2:$AD$3372,"agenda",Entradas!$E$2:$E$3372,"2")</f>
        <v>0</v>
      </c>
      <c r="I460" s="5">
        <f>COUNTIFS(Entradas!$A$2:$A$3372,L460,Entradas!$AD$2:$AD$3372,"agenda",Entradas!$E$2:$E$3372,"3")</f>
        <v>0</v>
      </c>
      <c r="J460" s="5">
        <f>COUNTIFS(Entradas!$A$2:$A$3372,L460,Entradas!$AD$2:$AD$3372,"agenda",Entradas!$E$2:$E$3372,"4")</f>
        <v>0</v>
      </c>
      <c r="L460">
        <v>809</v>
      </c>
      <c r="M460" t="s">
        <v>17782</v>
      </c>
      <c r="N460" t="s">
        <v>17783</v>
      </c>
      <c r="O460" t="s">
        <v>17784</v>
      </c>
      <c r="P460" s="6">
        <v>42494.712870370371</v>
      </c>
      <c r="Q460">
        <v>0</v>
      </c>
      <c r="R460" t="s">
        <v>17782</v>
      </c>
      <c r="S460" t="s">
        <v>17782</v>
      </c>
      <c r="W460" t="s">
        <v>8703</v>
      </c>
      <c r="X460" t="s">
        <v>8704</v>
      </c>
      <c r="Y460" t="s">
        <v>8705</v>
      </c>
      <c r="Z460">
        <v>0</v>
      </c>
      <c r="AA460" t="s">
        <v>8703</v>
      </c>
      <c r="AB460" t="s">
        <v>8706</v>
      </c>
      <c r="AC460">
        <v>0</v>
      </c>
      <c r="AF460" t="s">
        <v>17785</v>
      </c>
      <c r="AG460" t="s">
        <v>8707</v>
      </c>
      <c r="AH460" t="s">
        <v>17786</v>
      </c>
      <c r="AU460" t="s">
        <v>17787</v>
      </c>
      <c r="AV460" t="s">
        <v>8709</v>
      </c>
      <c r="AX460">
        <v>6</v>
      </c>
      <c r="AY460" t="s">
        <v>8710</v>
      </c>
      <c r="BB460" t="s">
        <v>17788</v>
      </c>
      <c r="BC460" t="s">
        <v>8712</v>
      </c>
      <c r="BD460" t="s">
        <v>9055</v>
      </c>
      <c r="BE460" t="s">
        <v>8714</v>
      </c>
      <c r="BF460" t="s">
        <v>8715</v>
      </c>
      <c r="BG460">
        <v>0</v>
      </c>
      <c r="BH460" t="s">
        <v>8716</v>
      </c>
      <c r="BI460">
        <v>0</v>
      </c>
      <c r="BJ460" t="s">
        <v>8717</v>
      </c>
      <c r="BK460">
        <v>1</v>
      </c>
      <c r="BL460" t="s">
        <v>17789</v>
      </c>
      <c r="BM460" t="s">
        <v>8719</v>
      </c>
      <c r="BW460" t="s">
        <v>8721</v>
      </c>
      <c r="BX460" t="s">
        <v>9674</v>
      </c>
      <c r="BY460" t="s">
        <v>8723</v>
      </c>
      <c r="BZ460" t="s">
        <v>8724</v>
      </c>
      <c r="CB460" t="s">
        <v>8725</v>
      </c>
      <c r="CD460" t="s">
        <v>8726</v>
      </c>
      <c r="CF460" t="s">
        <v>8727</v>
      </c>
      <c r="CG460" t="s">
        <v>8825</v>
      </c>
      <c r="CH460" t="s">
        <v>8729</v>
      </c>
      <c r="CI460" t="s">
        <v>17790</v>
      </c>
      <c r="CJ460" t="s">
        <v>8731</v>
      </c>
      <c r="CK460">
        <v>0</v>
      </c>
      <c r="CL460" t="s">
        <v>8732</v>
      </c>
      <c r="CN460" t="s">
        <v>8733</v>
      </c>
    </row>
    <row r="461" spans="1:92" ht="15.75" customHeight="1" x14ac:dyDescent="0.3">
      <c r="A461" s="5">
        <f>COUNTIFS(Entradas!$A$2:$A$3372,L461,Entradas!$AD$2:$AD$3372,"noticias")</f>
        <v>0</v>
      </c>
      <c r="B461" s="5">
        <f>COUNTIFS(Entradas!$A$2:$A$3372,L461,Entradas!$AD$2:$AD$3372,"materiales")</f>
        <v>0</v>
      </c>
      <c r="C461" s="5">
        <f>COUNTIFS(Entradas!$A$2:$A$3372,L461,Entradas!$AD$2:$AD$3372,"agenda")</f>
        <v>0</v>
      </c>
      <c r="D461" s="5">
        <f>COUNTIFS(Entradas!$A$2:$A$3372,L461,Entradas!$AD$2:$AD$3372,"agenda",Entradas!$P$2:$P$3372,"completado")</f>
        <v>0</v>
      </c>
      <c r="E461" s="5">
        <f>COUNTIFS(Entradas!$A$2:$A$3372,L461,Entradas!$AD$2:$AD$3372,"agenda",Entradas!$F$2:$F$3372,"interna")</f>
        <v>0</v>
      </c>
      <c r="F461" s="5">
        <f>COUNTIFS(Entradas!$A$2:$A$3372,L461,Entradas!$AD$2:$AD$3372,"agenda",Entradas!$F$2:$F$3372,"abierta a la comunidad")</f>
        <v>0</v>
      </c>
      <c r="G461" s="5">
        <f>COUNTIFS(Entradas!$A$2:$A$3372,L461,Entradas!$AD$2:$AD$3372,"agenda",Entradas!$E$2:$E$3372,"1")</f>
        <v>0</v>
      </c>
      <c r="H461" s="5">
        <f>COUNTIFS(Entradas!$A$2:$A$3372,L461,Entradas!$AD$2:$AD$3372,"agenda",Entradas!$E$2:$E$3372,"2")</f>
        <v>0</v>
      </c>
      <c r="I461" s="5">
        <f>COUNTIFS(Entradas!$A$2:$A$3372,L461,Entradas!$AD$2:$AD$3372,"agenda",Entradas!$E$2:$E$3372,"3")</f>
        <v>0</v>
      </c>
      <c r="J461" s="5">
        <f>COUNTIFS(Entradas!$A$2:$A$3372,L461,Entradas!$AD$2:$AD$3372,"agenda",Entradas!$E$2:$E$3372,"4")</f>
        <v>0</v>
      </c>
      <c r="L461">
        <v>862</v>
      </c>
      <c r="M461" t="s">
        <v>10673</v>
      </c>
      <c r="N461" t="s">
        <v>10674</v>
      </c>
      <c r="O461" t="s">
        <v>10675</v>
      </c>
      <c r="P461" s="6">
        <v>42496.021921296298</v>
      </c>
      <c r="Q461">
        <v>0</v>
      </c>
      <c r="R461" t="s">
        <v>10673</v>
      </c>
      <c r="S461" t="s">
        <v>10673</v>
      </c>
      <c r="W461" t="s">
        <v>8703</v>
      </c>
      <c r="X461" t="s">
        <v>8704</v>
      </c>
      <c r="Y461" t="s">
        <v>8705</v>
      </c>
      <c r="Z461">
        <v>0</v>
      </c>
      <c r="AA461" t="s">
        <v>8703</v>
      </c>
      <c r="AB461" t="s">
        <v>8706</v>
      </c>
      <c r="AC461">
        <v>0</v>
      </c>
      <c r="AF461" t="s">
        <v>10676</v>
      </c>
      <c r="AG461" t="s">
        <v>8707</v>
      </c>
      <c r="AH461" t="s">
        <v>10677</v>
      </c>
      <c r="AO461" t="s">
        <v>10678</v>
      </c>
      <c r="AU461" t="s">
        <v>7247</v>
      </c>
      <c r="AV461" t="s">
        <v>8709</v>
      </c>
      <c r="AX461">
        <v>8</v>
      </c>
      <c r="AY461" t="s">
        <v>8710</v>
      </c>
      <c r="BB461" t="s">
        <v>10679</v>
      </c>
      <c r="BC461" t="s">
        <v>8712</v>
      </c>
      <c r="BD461" t="s">
        <v>9055</v>
      </c>
      <c r="BE461" t="s">
        <v>8714</v>
      </c>
      <c r="BF461" t="s">
        <v>8715</v>
      </c>
      <c r="BG461">
        <v>0</v>
      </c>
      <c r="BH461" t="s">
        <v>8716</v>
      </c>
      <c r="BI461">
        <v>1</v>
      </c>
      <c r="BJ461" t="s">
        <v>8717</v>
      </c>
      <c r="BK461">
        <v>1</v>
      </c>
      <c r="BL461" t="s">
        <v>10680</v>
      </c>
      <c r="BM461" t="s">
        <v>8719</v>
      </c>
      <c r="BW461" t="s">
        <v>8721</v>
      </c>
      <c r="BX461" t="s">
        <v>9674</v>
      </c>
      <c r="BY461" t="s">
        <v>8723</v>
      </c>
      <c r="BZ461" t="s">
        <v>8724</v>
      </c>
      <c r="CA461" t="s">
        <v>10681</v>
      </c>
      <c r="CB461" t="s">
        <v>8725</v>
      </c>
      <c r="CC461" t="s">
        <v>10682</v>
      </c>
      <c r="CD461" t="s">
        <v>8726</v>
      </c>
      <c r="CE461" t="s">
        <v>10683</v>
      </c>
      <c r="CF461" t="s">
        <v>8727</v>
      </c>
      <c r="CG461" t="s">
        <v>8786</v>
      </c>
      <c r="CH461" t="s">
        <v>8729</v>
      </c>
      <c r="CI461" t="s">
        <v>10684</v>
      </c>
      <c r="CJ461" t="s">
        <v>8731</v>
      </c>
      <c r="CK461" t="s">
        <v>1905</v>
      </c>
      <c r="CL461" t="s">
        <v>8732</v>
      </c>
      <c r="CN461" t="s">
        <v>8733</v>
      </c>
    </row>
    <row r="462" spans="1:92" ht="15.75" customHeight="1" x14ac:dyDescent="0.3">
      <c r="A462" s="5">
        <f>COUNTIFS(Entradas!$A$2:$A$3372,L462,Entradas!$AD$2:$AD$3372,"noticias")</f>
        <v>4</v>
      </c>
      <c r="B462" s="5">
        <f>COUNTIFS(Entradas!$A$2:$A$3372,L462,Entradas!$AD$2:$AD$3372,"materiales")</f>
        <v>1</v>
      </c>
      <c r="C462" s="5">
        <f>COUNTIFS(Entradas!$A$2:$A$3372,L462,Entradas!$AD$2:$AD$3372,"agenda")</f>
        <v>1</v>
      </c>
      <c r="D462" s="5">
        <f>COUNTIFS(Entradas!$A$2:$A$3372,L462,Entradas!$AD$2:$AD$3372,"agenda",Entradas!$P$2:$P$3372,"completado")</f>
        <v>0</v>
      </c>
      <c r="E462" s="5">
        <f>COUNTIFS(Entradas!$A$2:$A$3372,L462,Entradas!$AD$2:$AD$3372,"agenda",Entradas!$F$2:$F$3372,"interna")</f>
        <v>1</v>
      </c>
      <c r="F462" s="5">
        <f>COUNTIFS(Entradas!$A$2:$A$3372,L462,Entradas!$AD$2:$AD$3372,"agenda",Entradas!$F$2:$F$3372,"abierta a la comunidad")</f>
        <v>0</v>
      </c>
      <c r="G462" s="5">
        <f>COUNTIFS(Entradas!$A$2:$A$3372,L462,Entradas!$AD$2:$AD$3372,"agenda",Entradas!$E$2:$E$3372,"1")</f>
        <v>0</v>
      </c>
      <c r="H462" s="5">
        <f>COUNTIFS(Entradas!$A$2:$A$3372,L462,Entradas!$AD$2:$AD$3372,"agenda",Entradas!$E$2:$E$3372,"2")</f>
        <v>0</v>
      </c>
      <c r="I462" s="5">
        <f>COUNTIFS(Entradas!$A$2:$A$3372,L462,Entradas!$AD$2:$AD$3372,"agenda",Entradas!$E$2:$E$3372,"3")</f>
        <v>0</v>
      </c>
      <c r="J462" s="5">
        <f>COUNTIFS(Entradas!$A$2:$A$3372,L462,Entradas!$AD$2:$AD$3372,"agenda",Entradas!$E$2:$E$3372,"4")</f>
        <v>1</v>
      </c>
      <c r="L462">
        <v>1475</v>
      </c>
      <c r="M462" t="s">
        <v>14508</v>
      </c>
      <c r="N462" t="s">
        <v>14509</v>
      </c>
      <c r="O462" t="s">
        <v>6364</v>
      </c>
      <c r="P462" s="6">
        <v>42519.6330787037</v>
      </c>
      <c r="Q462">
        <v>0</v>
      </c>
      <c r="R462" t="s">
        <v>14508</v>
      </c>
      <c r="S462" t="s">
        <v>14508</v>
      </c>
      <c r="W462" t="s">
        <v>8703</v>
      </c>
      <c r="X462" t="s">
        <v>8704</v>
      </c>
      <c r="Y462" t="s">
        <v>8705</v>
      </c>
      <c r="Z462">
        <v>0</v>
      </c>
      <c r="AA462" t="s">
        <v>8703</v>
      </c>
      <c r="AB462" t="s">
        <v>8706</v>
      </c>
      <c r="AC462">
        <v>0</v>
      </c>
      <c r="AF462" t="s">
        <v>6362</v>
      </c>
      <c r="AG462" t="s">
        <v>8707</v>
      </c>
      <c r="AH462" t="s">
        <v>14510</v>
      </c>
      <c r="AI462" t="s">
        <v>14511</v>
      </c>
      <c r="AU462" t="s">
        <v>605</v>
      </c>
      <c r="AV462" t="s">
        <v>8709</v>
      </c>
      <c r="AX462">
        <v>8</v>
      </c>
      <c r="AY462" t="s">
        <v>8710</v>
      </c>
      <c r="BB462" t="s">
        <v>12706</v>
      </c>
      <c r="BC462" t="s">
        <v>8712</v>
      </c>
      <c r="BD462" t="s">
        <v>8920</v>
      </c>
      <c r="BE462" t="s">
        <v>8714</v>
      </c>
      <c r="BF462" t="s">
        <v>8715</v>
      </c>
      <c r="BG462">
        <v>1</v>
      </c>
      <c r="BH462" t="s">
        <v>8716</v>
      </c>
      <c r="BI462">
        <v>1</v>
      </c>
      <c r="BJ462" t="s">
        <v>8717</v>
      </c>
      <c r="BK462">
        <v>1</v>
      </c>
      <c r="BL462" t="s">
        <v>14512</v>
      </c>
      <c r="BM462" t="s">
        <v>8719</v>
      </c>
      <c r="BW462" t="s">
        <v>8721</v>
      </c>
      <c r="BX462" t="s">
        <v>9674</v>
      </c>
      <c r="BY462" t="s">
        <v>8723</v>
      </c>
      <c r="BZ462" t="s">
        <v>8724</v>
      </c>
      <c r="CA462" t="s">
        <v>14513</v>
      </c>
      <c r="CB462" t="s">
        <v>8725</v>
      </c>
      <c r="CC462" t="s">
        <v>14514</v>
      </c>
      <c r="CD462" t="s">
        <v>8726</v>
      </c>
      <c r="CE462" t="s">
        <v>14508</v>
      </c>
      <c r="CF462" t="s">
        <v>8727</v>
      </c>
      <c r="CG462" t="s">
        <v>8825</v>
      </c>
      <c r="CH462" t="s">
        <v>8729</v>
      </c>
      <c r="CI462" t="s">
        <v>11289</v>
      </c>
      <c r="CJ462" t="s">
        <v>8731</v>
      </c>
      <c r="CK462" t="s">
        <v>5497</v>
      </c>
      <c r="CL462" t="s">
        <v>8732</v>
      </c>
      <c r="CM462" t="s">
        <v>14515</v>
      </c>
      <c r="CN462" t="s">
        <v>8733</v>
      </c>
    </row>
    <row r="463" spans="1:92" ht="15.75" customHeight="1" x14ac:dyDescent="0.3">
      <c r="A463" s="5">
        <f>COUNTIFS(Entradas!$A$2:$A$3372,L463,Entradas!$AD$2:$AD$3372,"noticias")</f>
        <v>0</v>
      </c>
      <c r="B463" s="5">
        <f>COUNTIFS(Entradas!$A$2:$A$3372,L463,Entradas!$AD$2:$AD$3372,"materiales")</f>
        <v>0</v>
      </c>
      <c r="C463" s="5">
        <f>COUNTIFS(Entradas!$A$2:$A$3372,L463,Entradas!$AD$2:$AD$3372,"agenda")</f>
        <v>0</v>
      </c>
      <c r="D463" s="5">
        <f>COUNTIFS(Entradas!$A$2:$A$3372,L463,Entradas!$AD$2:$AD$3372,"agenda",Entradas!$P$2:$P$3372,"completado")</f>
        <v>0</v>
      </c>
      <c r="E463" s="5">
        <f>COUNTIFS(Entradas!$A$2:$A$3372,L463,Entradas!$AD$2:$AD$3372,"agenda",Entradas!$F$2:$F$3372,"interna")</f>
        <v>0</v>
      </c>
      <c r="F463" s="5">
        <f>COUNTIFS(Entradas!$A$2:$A$3372,L463,Entradas!$AD$2:$AD$3372,"agenda",Entradas!$F$2:$F$3372,"abierta a la comunidad")</f>
        <v>0</v>
      </c>
      <c r="G463" s="5">
        <f>COUNTIFS(Entradas!$A$2:$A$3372,L463,Entradas!$AD$2:$AD$3372,"agenda",Entradas!$E$2:$E$3372,"1")</f>
        <v>0</v>
      </c>
      <c r="H463" s="5">
        <f>COUNTIFS(Entradas!$A$2:$A$3372,L463,Entradas!$AD$2:$AD$3372,"agenda",Entradas!$E$2:$E$3372,"2")</f>
        <v>0</v>
      </c>
      <c r="I463" s="5">
        <f>COUNTIFS(Entradas!$A$2:$A$3372,L463,Entradas!$AD$2:$AD$3372,"agenda",Entradas!$E$2:$E$3372,"3")</f>
        <v>0</v>
      </c>
      <c r="J463" s="5">
        <f>COUNTIFS(Entradas!$A$2:$A$3372,L463,Entradas!$AD$2:$AD$3372,"agenda",Entradas!$E$2:$E$3372,"4")</f>
        <v>0</v>
      </c>
      <c r="L463">
        <v>1029</v>
      </c>
      <c r="M463" t="s">
        <v>18007</v>
      </c>
      <c r="N463" t="s">
        <v>18008</v>
      </c>
      <c r="O463" t="s">
        <v>18009</v>
      </c>
      <c r="P463" s="6">
        <v>42503.87431712963</v>
      </c>
      <c r="Q463">
        <v>0</v>
      </c>
      <c r="R463" t="s">
        <v>18007</v>
      </c>
      <c r="S463" t="s">
        <v>18007</v>
      </c>
      <c r="W463" t="s">
        <v>8703</v>
      </c>
      <c r="X463" t="s">
        <v>8704</v>
      </c>
      <c r="Y463" t="s">
        <v>8705</v>
      </c>
      <c r="Z463">
        <v>0</v>
      </c>
      <c r="AA463" t="s">
        <v>8703</v>
      </c>
      <c r="AB463" t="s">
        <v>8706</v>
      </c>
      <c r="AC463">
        <v>0</v>
      </c>
      <c r="AF463" t="s">
        <v>18010</v>
      </c>
      <c r="AG463" t="s">
        <v>8707</v>
      </c>
      <c r="AH463" t="s">
        <v>18011</v>
      </c>
      <c r="AU463" t="s">
        <v>7457</v>
      </c>
      <c r="AV463" t="s">
        <v>8709</v>
      </c>
      <c r="AX463">
        <v>8</v>
      </c>
      <c r="AY463" t="s">
        <v>8710</v>
      </c>
      <c r="BB463" t="s">
        <v>18012</v>
      </c>
      <c r="BC463" t="s">
        <v>8712</v>
      </c>
      <c r="BD463" t="s">
        <v>9002</v>
      </c>
      <c r="BE463" t="s">
        <v>8714</v>
      </c>
      <c r="BF463" t="s">
        <v>8715</v>
      </c>
      <c r="BG463">
        <v>0</v>
      </c>
      <c r="BH463" t="s">
        <v>8716</v>
      </c>
      <c r="BI463">
        <v>1</v>
      </c>
      <c r="BJ463" t="s">
        <v>8717</v>
      </c>
      <c r="BK463">
        <v>1</v>
      </c>
      <c r="BL463" s="2" t="s">
        <v>18013</v>
      </c>
      <c r="BM463" t="s">
        <v>8719</v>
      </c>
      <c r="BV463">
        <v>176060</v>
      </c>
      <c r="BW463" t="s">
        <v>8721</v>
      </c>
      <c r="BX463" t="s">
        <v>9674</v>
      </c>
      <c r="BY463" t="s">
        <v>8723</v>
      </c>
      <c r="BZ463" t="s">
        <v>8724</v>
      </c>
      <c r="CA463" t="s">
        <v>18014</v>
      </c>
      <c r="CB463" t="s">
        <v>8725</v>
      </c>
      <c r="CC463">
        <v>479711</v>
      </c>
      <c r="CD463" t="s">
        <v>8726</v>
      </c>
      <c r="CE463" t="s">
        <v>18015</v>
      </c>
      <c r="CF463" t="s">
        <v>8727</v>
      </c>
      <c r="CG463" t="s">
        <v>8825</v>
      </c>
      <c r="CH463" t="s">
        <v>8729</v>
      </c>
      <c r="CI463" t="s">
        <v>18016</v>
      </c>
      <c r="CJ463" t="s">
        <v>8731</v>
      </c>
      <c r="CK463" t="s">
        <v>5497</v>
      </c>
      <c r="CL463" t="s">
        <v>8732</v>
      </c>
      <c r="CM463" t="s">
        <v>18017</v>
      </c>
      <c r="CN463" t="s">
        <v>8733</v>
      </c>
    </row>
    <row r="464" spans="1:92" ht="15.75" customHeight="1" x14ac:dyDescent="0.3">
      <c r="A464" s="5">
        <f>COUNTIFS(Entradas!$A$2:$A$3372,L464,Entradas!$AD$2:$AD$3372,"noticias")</f>
        <v>0</v>
      </c>
      <c r="B464" s="5">
        <f>COUNTIFS(Entradas!$A$2:$A$3372,L464,Entradas!$AD$2:$AD$3372,"materiales")</f>
        <v>0</v>
      </c>
      <c r="C464" s="5">
        <f>COUNTIFS(Entradas!$A$2:$A$3372,L464,Entradas!$AD$2:$AD$3372,"agenda")</f>
        <v>0</v>
      </c>
      <c r="D464" s="5">
        <f>COUNTIFS(Entradas!$A$2:$A$3372,L464,Entradas!$AD$2:$AD$3372,"agenda",Entradas!$P$2:$P$3372,"completado")</f>
        <v>0</v>
      </c>
      <c r="E464" s="5">
        <f>COUNTIFS(Entradas!$A$2:$A$3372,L464,Entradas!$AD$2:$AD$3372,"agenda",Entradas!$F$2:$F$3372,"interna")</f>
        <v>0</v>
      </c>
      <c r="F464" s="5">
        <f>COUNTIFS(Entradas!$A$2:$A$3372,L464,Entradas!$AD$2:$AD$3372,"agenda",Entradas!$F$2:$F$3372,"abierta a la comunidad")</f>
        <v>0</v>
      </c>
      <c r="G464" s="5">
        <f>COUNTIFS(Entradas!$A$2:$A$3372,L464,Entradas!$AD$2:$AD$3372,"agenda",Entradas!$E$2:$E$3372,"1")</f>
        <v>0</v>
      </c>
      <c r="H464" s="5">
        <f>COUNTIFS(Entradas!$A$2:$A$3372,L464,Entradas!$AD$2:$AD$3372,"agenda",Entradas!$E$2:$E$3372,"2")</f>
        <v>0</v>
      </c>
      <c r="I464" s="5">
        <f>COUNTIFS(Entradas!$A$2:$A$3372,L464,Entradas!$AD$2:$AD$3372,"agenda",Entradas!$E$2:$E$3372,"3")</f>
        <v>0</v>
      </c>
      <c r="J464" s="5">
        <f>COUNTIFS(Entradas!$A$2:$A$3372,L464,Entradas!$AD$2:$AD$3372,"agenda",Entradas!$E$2:$E$3372,"4")</f>
        <v>0</v>
      </c>
      <c r="L464">
        <v>1288</v>
      </c>
      <c r="M464" t="s">
        <v>18804</v>
      </c>
      <c r="N464" t="s">
        <v>18805</v>
      </c>
      <c r="O464" t="s">
        <v>18806</v>
      </c>
      <c r="P464" s="6">
        <v>42511.929270833331</v>
      </c>
      <c r="Q464">
        <v>0</v>
      </c>
      <c r="R464" t="s">
        <v>18804</v>
      </c>
      <c r="S464" t="s">
        <v>18804</v>
      </c>
      <c r="W464" t="s">
        <v>8703</v>
      </c>
      <c r="X464" t="s">
        <v>8704</v>
      </c>
      <c r="Y464" t="s">
        <v>8705</v>
      </c>
      <c r="Z464">
        <v>0</v>
      </c>
      <c r="AA464" t="s">
        <v>8703</v>
      </c>
      <c r="AB464" t="s">
        <v>8706</v>
      </c>
      <c r="AC464">
        <v>0</v>
      </c>
      <c r="AF464" t="s">
        <v>18807</v>
      </c>
      <c r="AG464" t="s">
        <v>8707</v>
      </c>
      <c r="AH464" t="s">
        <v>18808</v>
      </c>
      <c r="AU464" t="s">
        <v>605</v>
      </c>
      <c r="AV464" t="s">
        <v>8709</v>
      </c>
      <c r="AX464">
        <v>8</v>
      </c>
      <c r="AY464" t="s">
        <v>8710</v>
      </c>
      <c r="BB464" t="s">
        <v>10388</v>
      </c>
      <c r="BC464" t="s">
        <v>8712</v>
      </c>
      <c r="BD464" t="s">
        <v>8952</v>
      </c>
      <c r="BE464" t="s">
        <v>8714</v>
      </c>
      <c r="BF464" t="s">
        <v>8715</v>
      </c>
      <c r="BG464">
        <v>0</v>
      </c>
      <c r="BH464" t="s">
        <v>8716</v>
      </c>
      <c r="BI464">
        <v>1</v>
      </c>
      <c r="BJ464" t="s">
        <v>8717</v>
      </c>
      <c r="BK464">
        <v>0</v>
      </c>
      <c r="BM464" t="s">
        <v>8719</v>
      </c>
      <c r="BW464" t="s">
        <v>8721</v>
      </c>
      <c r="BX464" t="s">
        <v>9674</v>
      </c>
      <c r="BY464" t="s">
        <v>8723</v>
      </c>
      <c r="BZ464" t="s">
        <v>8724</v>
      </c>
      <c r="CA464" t="s">
        <v>18809</v>
      </c>
      <c r="CB464" t="s">
        <v>8725</v>
      </c>
      <c r="CC464">
        <v>41</v>
      </c>
      <c r="CD464" t="s">
        <v>8726</v>
      </c>
      <c r="CF464" t="s">
        <v>8727</v>
      </c>
      <c r="CG464" t="s">
        <v>8786</v>
      </c>
      <c r="CH464" t="s">
        <v>8729</v>
      </c>
      <c r="CI464" t="s">
        <v>18810</v>
      </c>
      <c r="CJ464" t="s">
        <v>8731</v>
      </c>
      <c r="CK464" t="s">
        <v>5497</v>
      </c>
      <c r="CL464" t="s">
        <v>8732</v>
      </c>
      <c r="CN464" t="s">
        <v>8733</v>
      </c>
    </row>
    <row r="465" spans="1:92" ht="15.75" customHeight="1" x14ac:dyDescent="0.3">
      <c r="A465" s="5">
        <f>COUNTIFS(Entradas!$A$2:$A$3372,L465,Entradas!$AD$2:$AD$3372,"noticias")</f>
        <v>0</v>
      </c>
      <c r="B465" s="5">
        <f>COUNTIFS(Entradas!$A$2:$A$3372,L465,Entradas!$AD$2:$AD$3372,"materiales")</f>
        <v>0</v>
      </c>
      <c r="C465" s="5">
        <f>COUNTIFS(Entradas!$A$2:$A$3372,L465,Entradas!$AD$2:$AD$3372,"agenda")</f>
        <v>2</v>
      </c>
      <c r="D465" s="5">
        <f>COUNTIFS(Entradas!$A$2:$A$3372,L465,Entradas!$AD$2:$AD$3372,"agenda",Entradas!$P$2:$P$3372,"completado")</f>
        <v>0</v>
      </c>
      <c r="E465" s="5">
        <f>COUNTIFS(Entradas!$A$2:$A$3372,L465,Entradas!$AD$2:$AD$3372,"agenda",Entradas!$F$2:$F$3372,"interna")</f>
        <v>1</v>
      </c>
      <c r="F465" s="5">
        <f>COUNTIFS(Entradas!$A$2:$A$3372,L465,Entradas!$AD$2:$AD$3372,"agenda",Entradas!$F$2:$F$3372,"abierta a la comunidad")</f>
        <v>1</v>
      </c>
      <c r="G465" s="5">
        <f>COUNTIFS(Entradas!$A$2:$A$3372,L465,Entradas!$AD$2:$AD$3372,"agenda",Entradas!$E$2:$E$3372,"1")</f>
        <v>1</v>
      </c>
      <c r="H465" s="5">
        <f>COUNTIFS(Entradas!$A$2:$A$3372,L465,Entradas!$AD$2:$AD$3372,"agenda",Entradas!$E$2:$E$3372,"2")</f>
        <v>0</v>
      </c>
      <c r="I465" s="5">
        <f>COUNTIFS(Entradas!$A$2:$A$3372,L465,Entradas!$AD$2:$AD$3372,"agenda",Entradas!$E$2:$E$3372,"3")</f>
        <v>0</v>
      </c>
      <c r="J465" s="5">
        <f>COUNTIFS(Entradas!$A$2:$A$3372,L465,Entradas!$AD$2:$AD$3372,"agenda",Entradas!$E$2:$E$3372,"4")</f>
        <v>1</v>
      </c>
      <c r="L465">
        <v>1000</v>
      </c>
      <c r="M465" t="s">
        <v>20872</v>
      </c>
      <c r="N465" t="s">
        <v>20873</v>
      </c>
      <c r="O465" t="s">
        <v>20874</v>
      </c>
      <c r="P465" s="6">
        <v>42502.907650462963</v>
      </c>
      <c r="Q465">
        <v>0</v>
      </c>
      <c r="R465" t="s">
        <v>20872</v>
      </c>
      <c r="S465" t="s">
        <v>20872</v>
      </c>
      <c r="W465" t="s">
        <v>8703</v>
      </c>
      <c r="X465" t="s">
        <v>8704</v>
      </c>
      <c r="Y465" t="s">
        <v>8705</v>
      </c>
      <c r="Z465">
        <v>0</v>
      </c>
      <c r="AA465" t="s">
        <v>8703</v>
      </c>
      <c r="AB465" t="s">
        <v>8706</v>
      </c>
      <c r="AC465">
        <v>0</v>
      </c>
      <c r="AF465" t="s">
        <v>20875</v>
      </c>
      <c r="AG465" t="s">
        <v>8707</v>
      </c>
      <c r="AH465" t="s">
        <v>20876</v>
      </c>
      <c r="AI465" t="s">
        <v>20877</v>
      </c>
      <c r="AO465" t="s">
        <v>20878</v>
      </c>
      <c r="AU465" t="s">
        <v>41</v>
      </c>
      <c r="AV465" t="s">
        <v>8709</v>
      </c>
      <c r="AX465">
        <v>8</v>
      </c>
      <c r="AY465" t="s">
        <v>8710</v>
      </c>
      <c r="BB465" t="s">
        <v>9037</v>
      </c>
      <c r="BC465" t="s">
        <v>8712</v>
      </c>
      <c r="BD465" t="s">
        <v>9394</v>
      </c>
      <c r="BE465" t="s">
        <v>8714</v>
      </c>
      <c r="BF465" t="s">
        <v>8715</v>
      </c>
      <c r="BG465">
        <v>1</v>
      </c>
      <c r="BH465" t="s">
        <v>8716</v>
      </c>
      <c r="BI465">
        <v>0</v>
      </c>
      <c r="BJ465" t="s">
        <v>8717</v>
      </c>
      <c r="BK465">
        <v>1</v>
      </c>
      <c r="BM465" t="s">
        <v>8719</v>
      </c>
      <c r="BV465">
        <v>12015</v>
      </c>
      <c r="BW465" t="s">
        <v>8721</v>
      </c>
      <c r="BX465" t="s">
        <v>9674</v>
      </c>
      <c r="BY465" t="s">
        <v>8723</v>
      </c>
      <c r="BZ465" t="s">
        <v>8724</v>
      </c>
      <c r="CA465" t="s">
        <v>20879</v>
      </c>
      <c r="CB465" t="s">
        <v>8725</v>
      </c>
      <c r="CC465">
        <v>432327734</v>
      </c>
      <c r="CD465" t="s">
        <v>8726</v>
      </c>
      <c r="CE465" t="s">
        <v>20880</v>
      </c>
      <c r="CF465" t="s">
        <v>8727</v>
      </c>
      <c r="CG465" t="s">
        <v>8825</v>
      </c>
      <c r="CH465" t="s">
        <v>8729</v>
      </c>
      <c r="CI465" t="s">
        <v>20881</v>
      </c>
      <c r="CJ465" t="s">
        <v>8731</v>
      </c>
      <c r="CK465" t="s">
        <v>5497</v>
      </c>
      <c r="CL465" t="s">
        <v>8732</v>
      </c>
      <c r="CN465" t="s">
        <v>8733</v>
      </c>
    </row>
    <row r="466" spans="1:92" ht="15.75" customHeight="1" x14ac:dyDescent="0.3">
      <c r="A466" s="5">
        <f>COUNTIFS(Entradas!$A$2:$A$3372,L466,Entradas!$AD$2:$AD$3372,"noticias")</f>
        <v>0</v>
      </c>
      <c r="B466" s="5">
        <f>COUNTIFS(Entradas!$A$2:$A$3372,L466,Entradas!$AD$2:$AD$3372,"materiales")</f>
        <v>0</v>
      </c>
      <c r="C466" s="5">
        <f>COUNTIFS(Entradas!$A$2:$A$3372,L466,Entradas!$AD$2:$AD$3372,"agenda")</f>
        <v>0</v>
      </c>
      <c r="D466" s="5">
        <f>COUNTIFS(Entradas!$A$2:$A$3372,L466,Entradas!$AD$2:$AD$3372,"agenda",Entradas!$P$2:$P$3372,"completado")</f>
        <v>0</v>
      </c>
      <c r="E466" s="5">
        <f>COUNTIFS(Entradas!$A$2:$A$3372,L466,Entradas!$AD$2:$AD$3372,"agenda",Entradas!$F$2:$F$3372,"interna")</f>
        <v>0</v>
      </c>
      <c r="F466" s="5">
        <f>COUNTIFS(Entradas!$A$2:$A$3372,L466,Entradas!$AD$2:$AD$3372,"agenda",Entradas!$F$2:$F$3372,"abierta a la comunidad")</f>
        <v>0</v>
      </c>
      <c r="G466" s="5">
        <f>COUNTIFS(Entradas!$A$2:$A$3372,L466,Entradas!$AD$2:$AD$3372,"agenda",Entradas!$E$2:$E$3372,"1")</f>
        <v>0</v>
      </c>
      <c r="H466" s="5">
        <f>COUNTIFS(Entradas!$A$2:$A$3372,L466,Entradas!$AD$2:$AD$3372,"agenda",Entradas!$E$2:$E$3372,"2")</f>
        <v>0</v>
      </c>
      <c r="I466" s="5">
        <f>COUNTIFS(Entradas!$A$2:$A$3372,L466,Entradas!$AD$2:$AD$3372,"agenda",Entradas!$E$2:$E$3372,"3")</f>
        <v>0</v>
      </c>
      <c r="J466" s="5">
        <f>COUNTIFS(Entradas!$A$2:$A$3372,L466,Entradas!$AD$2:$AD$3372,"agenda",Entradas!$E$2:$E$3372,"4")</f>
        <v>0</v>
      </c>
      <c r="L466">
        <v>752</v>
      </c>
      <c r="M466" t="s">
        <v>9665</v>
      </c>
      <c r="N466" t="s">
        <v>9666</v>
      </c>
      <c r="O466" t="s">
        <v>9667</v>
      </c>
      <c r="P466" s="6">
        <v>42492.639652777776</v>
      </c>
      <c r="Q466">
        <v>0</v>
      </c>
      <c r="R466" t="s">
        <v>9665</v>
      </c>
      <c r="S466" t="s">
        <v>9665</v>
      </c>
      <c r="W466" t="s">
        <v>8703</v>
      </c>
      <c r="X466" t="s">
        <v>8704</v>
      </c>
      <c r="Y466" t="s">
        <v>8705</v>
      </c>
      <c r="Z466">
        <v>0</v>
      </c>
      <c r="AA466" t="s">
        <v>8703</v>
      </c>
      <c r="AB466" t="s">
        <v>8706</v>
      </c>
      <c r="AC466">
        <v>0</v>
      </c>
      <c r="AF466" t="s">
        <v>9668</v>
      </c>
      <c r="AG466" t="s">
        <v>8707</v>
      </c>
      <c r="AH466" t="s">
        <v>9669</v>
      </c>
      <c r="AI466" t="s">
        <v>9670</v>
      </c>
      <c r="AU466" t="s">
        <v>9671</v>
      </c>
      <c r="AV466" t="s">
        <v>8709</v>
      </c>
      <c r="AX466">
        <v>10</v>
      </c>
      <c r="AY466" t="s">
        <v>8710</v>
      </c>
      <c r="BB466" t="s">
        <v>9672</v>
      </c>
      <c r="BC466" t="s">
        <v>8712</v>
      </c>
      <c r="BD466" t="s">
        <v>9055</v>
      </c>
      <c r="BE466" t="s">
        <v>8714</v>
      </c>
      <c r="BF466" t="s">
        <v>8715</v>
      </c>
      <c r="BG466">
        <v>0</v>
      </c>
      <c r="BH466" t="s">
        <v>8716</v>
      </c>
      <c r="BI466">
        <v>0</v>
      </c>
      <c r="BJ466" t="s">
        <v>8717</v>
      </c>
      <c r="BK466">
        <v>1</v>
      </c>
      <c r="BL466" s="2" t="s">
        <v>9673</v>
      </c>
      <c r="BM466" t="s">
        <v>8719</v>
      </c>
      <c r="BW466" t="s">
        <v>8721</v>
      </c>
      <c r="BX466" t="s">
        <v>9674</v>
      </c>
      <c r="BY466" t="s">
        <v>8723</v>
      </c>
      <c r="BZ466" t="s">
        <v>8724</v>
      </c>
      <c r="CA466" t="s">
        <v>9675</v>
      </c>
      <c r="CB466" t="s">
        <v>8725</v>
      </c>
      <c r="CC466">
        <v>68361918</v>
      </c>
      <c r="CD466" t="s">
        <v>8726</v>
      </c>
      <c r="CE466" t="s">
        <v>9665</v>
      </c>
      <c r="CF466" t="s">
        <v>8727</v>
      </c>
      <c r="CG466" t="s">
        <v>8825</v>
      </c>
      <c r="CH466" t="s">
        <v>8729</v>
      </c>
      <c r="CI466" t="s">
        <v>9676</v>
      </c>
      <c r="CJ466" t="s">
        <v>8731</v>
      </c>
      <c r="CK466" t="s">
        <v>1783</v>
      </c>
      <c r="CL466" t="s">
        <v>8732</v>
      </c>
      <c r="CM466" t="s">
        <v>9677</v>
      </c>
      <c r="CN466" t="s">
        <v>8733</v>
      </c>
    </row>
    <row r="467" spans="1:92" ht="15.75" customHeight="1" x14ac:dyDescent="0.3">
      <c r="A467" s="5">
        <f>COUNTIFS(Entradas!$A$2:$A$3372,L467,Entradas!$AD$2:$AD$3372,"noticias")</f>
        <v>2</v>
      </c>
      <c r="B467" s="5">
        <f>COUNTIFS(Entradas!$A$2:$A$3372,L467,Entradas!$AD$2:$AD$3372,"materiales")</f>
        <v>0</v>
      </c>
      <c r="C467" s="5">
        <f>COUNTIFS(Entradas!$A$2:$A$3372,L467,Entradas!$AD$2:$AD$3372,"agenda")</f>
        <v>1</v>
      </c>
      <c r="D467" s="5">
        <f>COUNTIFS(Entradas!$A$2:$A$3372,L467,Entradas!$AD$2:$AD$3372,"agenda",Entradas!$P$2:$P$3372,"completado")</f>
        <v>1</v>
      </c>
      <c r="E467" s="5">
        <f>COUNTIFS(Entradas!$A$2:$A$3372,L467,Entradas!$AD$2:$AD$3372,"agenda",Entradas!$F$2:$F$3372,"interna")</f>
        <v>0</v>
      </c>
      <c r="F467" s="5">
        <f>COUNTIFS(Entradas!$A$2:$A$3372,L467,Entradas!$AD$2:$AD$3372,"agenda",Entradas!$F$2:$F$3372,"abierta a la comunidad")</f>
        <v>1</v>
      </c>
      <c r="G467" s="5">
        <f>COUNTIFS(Entradas!$A$2:$A$3372,L467,Entradas!$AD$2:$AD$3372,"agenda",Entradas!$E$2:$E$3372,"1")</f>
        <v>0</v>
      </c>
      <c r="H467" s="5">
        <f>COUNTIFS(Entradas!$A$2:$A$3372,L467,Entradas!$AD$2:$AD$3372,"agenda",Entradas!$E$2:$E$3372,"2")</f>
        <v>0</v>
      </c>
      <c r="I467" s="5">
        <f>COUNTIFS(Entradas!$A$2:$A$3372,L467,Entradas!$AD$2:$AD$3372,"agenda",Entradas!$E$2:$E$3372,"3")</f>
        <v>0</v>
      </c>
      <c r="J467" s="5">
        <f>COUNTIFS(Entradas!$A$2:$A$3372,L467,Entradas!$AD$2:$AD$3372,"agenda",Entradas!$E$2:$E$3372,"4")</f>
        <v>1</v>
      </c>
      <c r="L467">
        <v>256</v>
      </c>
      <c r="M467" t="s">
        <v>20089</v>
      </c>
      <c r="N467" t="s">
        <v>20090</v>
      </c>
      <c r="O467" t="s">
        <v>20091</v>
      </c>
      <c r="P467" s="6">
        <v>42464.076249999998</v>
      </c>
      <c r="Q467">
        <v>0</v>
      </c>
      <c r="R467" t="s">
        <v>20089</v>
      </c>
      <c r="S467" t="s">
        <v>20089</v>
      </c>
      <c r="W467" t="s">
        <v>8703</v>
      </c>
      <c r="X467" t="s">
        <v>8704</v>
      </c>
      <c r="Y467" t="s">
        <v>8705</v>
      </c>
      <c r="Z467">
        <v>0</v>
      </c>
      <c r="AA467" t="s">
        <v>8703</v>
      </c>
      <c r="AB467" t="s">
        <v>8706</v>
      </c>
      <c r="AC467">
        <v>0</v>
      </c>
      <c r="AF467" t="s">
        <v>221</v>
      </c>
      <c r="AG467" t="s">
        <v>8707</v>
      </c>
      <c r="AH467" t="s">
        <v>222</v>
      </c>
      <c r="AI467" t="s">
        <v>20092</v>
      </c>
      <c r="AO467" t="s">
        <v>20093</v>
      </c>
      <c r="AU467" t="s">
        <v>223</v>
      </c>
      <c r="AV467" t="s">
        <v>8709</v>
      </c>
      <c r="AX467">
        <v>10</v>
      </c>
      <c r="AY467" t="s">
        <v>8710</v>
      </c>
      <c r="BB467">
        <v>0</v>
      </c>
      <c r="BC467" t="s">
        <v>8712</v>
      </c>
      <c r="BD467" t="s">
        <v>8920</v>
      </c>
      <c r="BE467" t="s">
        <v>8714</v>
      </c>
      <c r="BF467" t="s">
        <v>8715</v>
      </c>
      <c r="BG467">
        <v>0</v>
      </c>
      <c r="BH467" t="s">
        <v>8716</v>
      </c>
      <c r="BI467">
        <v>0</v>
      </c>
      <c r="BJ467" t="s">
        <v>8717</v>
      </c>
      <c r="BK467">
        <v>0</v>
      </c>
      <c r="BL467" t="s">
        <v>20094</v>
      </c>
      <c r="BM467" t="s">
        <v>8719</v>
      </c>
      <c r="BV467" t="s">
        <v>20095</v>
      </c>
      <c r="BW467" t="s">
        <v>8721</v>
      </c>
      <c r="BX467" t="s">
        <v>9674</v>
      </c>
      <c r="BY467" t="s">
        <v>8723</v>
      </c>
      <c r="BZ467" t="s">
        <v>8724</v>
      </c>
      <c r="CA467" t="s">
        <v>20096</v>
      </c>
      <c r="CB467" t="s">
        <v>8725</v>
      </c>
      <c r="CC467" t="s">
        <v>20097</v>
      </c>
      <c r="CD467" t="s">
        <v>8726</v>
      </c>
      <c r="CE467" t="s">
        <v>20098</v>
      </c>
      <c r="CF467" t="s">
        <v>8727</v>
      </c>
      <c r="CG467" t="s">
        <v>8825</v>
      </c>
      <c r="CH467" t="s">
        <v>8729</v>
      </c>
      <c r="CI467" t="s">
        <v>8826</v>
      </c>
      <c r="CJ467" t="s">
        <v>8731</v>
      </c>
      <c r="CK467">
        <v>0</v>
      </c>
      <c r="CL467" t="s">
        <v>8732</v>
      </c>
      <c r="CN467" t="s">
        <v>8733</v>
      </c>
    </row>
    <row r="468" spans="1:92" ht="15.75" customHeight="1" x14ac:dyDescent="0.3">
      <c r="A468" s="5">
        <f>COUNTIFS(Entradas!$A$2:$A$3372,L468,Entradas!$AD$2:$AD$3372,"noticias")</f>
        <v>0</v>
      </c>
      <c r="B468" s="5">
        <f>COUNTIFS(Entradas!$A$2:$A$3372,L468,Entradas!$AD$2:$AD$3372,"materiales")</f>
        <v>0</v>
      </c>
      <c r="C468" s="5">
        <f>COUNTIFS(Entradas!$A$2:$A$3372,L468,Entradas!$AD$2:$AD$3372,"agenda")</f>
        <v>0</v>
      </c>
      <c r="D468" s="5">
        <f>COUNTIFS(Entradas!$A$2:$A$3372,L468,Entradas!$AD$2:$AD$3372,"agenda",Entradas!$P$2:$P$3372,"completado")</f>
        <v>0</v>
      </c>
      <c r="E468" s="5">
        <f>COUNTIFS(Entradas!$A$2:$A$3372,L468,Entradas!$AD$2:$AD$3372,"agenda",Entradas!$F$2:$F$3372,"interna")</f>
        <v>0</v>
      </c>
      <c r="F468" s="5">
        <f>COUNTIFS(Entradas!$A$2:$A$3372,L468,Entradas!$AD$2:$AD$3372,"agenda",Entradas!$F$2:$F$3372,"abierta a la comunidad")</f>
        <v>0</v>
      </c>
      <c r="G468" s="5">
        <f>COUNTIFS(Entradas!$A$2:$A$3372,L468,Entradas!$AD$2:$AD$3372,"agenda",Entradas!$E$2:$E$3372,"1")</f>
        <v>0</v>
      </c>
      <c r="H468" s="5">
        <f>COUNTIFS(Entradas!$A$2:$A$3372,L468,Entradas!$AD$2:$AD$3372,"agenda",Entradas!$E$2:$E$3372,"2")</f>
        <v>0</v>
      </c>
      <c r="I468" s="5">
        <f>COUNTIFS(Entradas!$A$2:$A$3372,L468,Entradas!$AD$2:$AD$3372,"agenda",Entradas!$E$2:$E$3372,"3")</f>
        <v>0</v>
      </c>
      <c r="J468" s="5">
        <f>COUNTIFS(Entradas!$A$2:$A$3372,L468,Entradas!$AD$2:$AD$3372,"agenda",Entradas!$E$2:$E$3372,"4")</f>
        <v>0</v>
      </c>
      <c r="L468">
        <v>1110</v>
      </c>
      <c r="M468" t="s">
        <v>11660</v>
      </c>
      <c r="N468" t="s">
        <v>11661</v>
      </c>
      <c r="O468" t="s">
        <v>11662</v>
      </c>
      <c r="P468" s="6">
        <v>42507.616493055553</v>
      </c>
      <c r="Q468">
        <v>0</v>
      </c>
      <c r="R468" t="s">
        <v>11660</v>
      </c>
      <c r="S468" t="s">
        <v>11660</v>
      </c>
      <c r="W468" t="s">
        <v>8703</v>
      </c>
      <c r="X468" t="s">
        <v>8704</v>
      </c>
      <c r="Y468" t="s">
        <v>8705</v>
      </c>
      <c r="Z468">
        <v>0</v>
      </c>
      <c r="AA468" t="s">
        <v>8703</v>
      </c>
      <c r="AB468" t="s">
        <v>8706</v>
      </c>
      <c r="AC468">
        <v>0</v>
      </c>
      <c r="AF468" t="s">
        <v>11660</v>
      </c>
      <c r="AG468" t="s">
        <v>8707</v>
      </c>
      <c r="AH468" t="s">
        <v>11663</v>
      </c>
      <c r="AU468" t="s">
        <v>1450</v>
      </c>
      <c r="AV468" t="s">
        <v>8709</v>
      </c>
      <c r="AX468">
        <v>12</v>
      </c>
      <c r="AY468" t="s">
        <v>8710</v>
      </c>
      <c r="BB468" t="s">
        <v>11664</v>
      </c>
      <c r="BC468" t="s">
        <v>8712</v>
      </c>
      <c r="BD468" t="s">
        <v>8780</v>
      </c>
      <c r="BE468" t="s">
        <v>8714</v>
      </c>
      <c r="BF468" t="s">
        <v>8715</v>
      </c>
      <c r="BG468">
        <v>0</v>
      </c>
      <c r="BH468" t="s">
        <v>8716</v>
      </c>
      <c r="BI468">
        <v>0</v>
      </c>
      <c r="BJ468" t="s">
        <v>8717</v>
      </c>
      <c r="BK468">
        <v>1</v>
      </c>
      <c r="BL468" t="s">
        <v>11665</v>
      </c>
      <c r="BM468" t="s">
        <v>8719</v>
      </c>
      <c r="BV468">
        <v>24324</v>
      </c>
      <c r="BW468" t="s">
        <v>8721</v>
      </c>
      <c r="BX468" t="s">
        <v>9674</v>
      </c>
      <c r="BY468" t="s">
        <v>8723</v>
      </c>
      <c r="BZ468" t="s">
        <v>8724</v>
      </c>
      <c r="CB468" t="s">
        <v>8725</v>
      </c>
      <c r="CC468" t="s">
        <v>11666</v>
      </c>
      <c r="CD468" t="s">
        <v>8726</v>
      </c>
      <c r="CE468" t="s">
        <v>11667</v>
      </c>
      <c r="CF468" t="s">
        <v>8727</v>
      </c>
      <c r="CG468" t="s">
        <v>8786</v>
      </c>
      <c r="CH468" t="s">
        <v>8729</v>
      </c>
      <c r="CI468" t="s">
        <v>11144</v>
      </c>
      <c r="CJ468" t="s">
        <v>8731</v>
      </c>
      <c r="CK468">
        <v>0</v>
      </c>
      <c r="CL468" t="s">
        <v>8732</v>
      </c>
      <c r="CN468" t="s">
        <v>8733</v>
      </c>
    </row>
    <row r="469" spans="1:92" ht="15.75" customHeight="1" x14ac:dyDescent="0.3">
      <c r="A469" s="5">
        <f>COUNTIFS(Entradas!$A$2:$A$3372,L469,Entradas!$AD$2:$AD$3372,"noticias")</f>
        <v>0</v>
      </c>
      <c r="B469" s="5">
        <f>COUNTIFS(Entradas!$A$2:$A$3372,L469,Entradas!$AD$2:$AD$3372,"materiales")</f>
        <v>0</v>
      </c>
      <c r="C469" s="5">
        <f>COUNTIFS(Entradas!$A$2:$A$3372,L469,Entradas!$AD$2:$AD$3372,"agenda")</f>
        <v>1</v>
      </c>
      <c r="D469" s="5">
        <f>COUNTIFS(Entradas!$A$2:$A$3372,L469,Entradas!$AD$2:$AD$3372,"agenda",Entradas!$P$2:$P$3372,"completado")</f>
        <v>0</v>
      </c>
      <c r="E469" s="5">
        <f>COUNTIFS(Entradas!$A$2:$A$3372,L469,Entradas!$AD$2:$AD$3372,"agenda",Entradas!$F$2:$F$3372,"interna")</f>
        <v>1</v>
      </c>
      <c r="F469" s="5">
        <f>COUNTIFS(Entradas!$A$2:$A$3372,L469,Entradas!$AD$2:$AD$3372,"agenda",Entradas!$F$2:$F$3372,"abierta a la comunidad")</f>
        <v>0</v>
      </c>
      <c r="G469" s="5">
        <f>COUNTIFS(Entradas!$A$2:$A$3372,L469,Entradas!$AD$2:$AD$3372,"agenda",Entradas!$E$2:$E$3372,"1")</f>
        <v>0</v>
      </c>
      <c r="H469" s="5">
        <f>COUNTIFS(Entradas!$A$2:$A$3372,L469,Entradas!$AD$2:$AD$3372,"agenda",Entradas!$E$2:$E$3372,"2")</f>
        <v>1</v>
      </c>
      <c r="I469" s="5">
        <f>COUNTIFS(Entradas!$A$2:$A$3372,L469,Entradas!$AD$2:$AD$3372,"agenda",Entradas!$E$2:$E$3372,"3")</f>
        <v>0</v>
      </c>
      <c r="J469" s="5">
        <f>COUNTIFS(Entradas!$A$2:$A$3372,L469,Entradas!$AD$2:$AD$3372,"agenda",Entradas!$E$2:$E$3372,"4")</f>
        <v>0</v>
      </c>
      <c r="L469">
        <v>631</v>
      </c>
      <c r="M469" t="s">
        <v>16877</v>
      </c>
      <c r="N469" t="s">
        <v>16878</v>
      </c>
      <c r="O469" t="s">
        <v>1510</v>
      </c>
      <c r="P469" s="6">
        <v>42484.744363425925</v>
      </c>
      <c r="Q469">
        <v>0</v>
      </c>
      <c r="R469" t="s">
        <v>16877</v>
      </c>
      <c r="S469" t="s">
        <v>16877</v>
      </c>
      <c r="W469" t="s">
        <v>8703</v>
      </c>
      <c r="X469" t="s">
        <v>8704</v>
      </c>
      <c r="Y469" t="s">
        <v>8705</v>
      </c>
      <c r="Z469">
        <v>0</v>
      </c>
      <c r="AA469" t="s">
        <v>8703</v>
      </c>
      <c r="AB469" t="s">
        <v>8706</v>
      </c>
      <c r="AC469">
        <v>0</v>
      </c>
      <c r="AF469" t="s">
        <v>16879</v>
      </c>
      <c r="AG469" t="s">
        <v>8707</v>
      </c>
      <c r="AH469" t="s">
        <v>16880</v>
      </c>
      <c r="AI469" t="s">
        <v>16881</v>
      </c>
      <c r="AU469" t="s">
        <v>1450</v>
      </c>
      <c r="AV469" t="s">
        <v>8709</v>
      </c>
      <c r="AX469">
        <v>12</v>
      </c>
      <c r="AY469" t="s">
        <v>8710</v>
      </c>
      <c r="BB469" t="s">
        <v>9446</v>
      </c>
      <c r="BC469" t="s">
        <v>8712</v>
      </c>
      <c r="BD469" t="s">
        <v>8875</v>
      </c>
      <c r="BE469" t="s">
        <v>8714</v>
      </c>
      <c r="BF469" t="s">
        <v>8715</v>
      </c>
      <c r="BG469">
        <v>0</v>
      </c>
      <c r="BH469" t="s">
        <v>8716</v>
      </c>
      <c r="BI469">
        <v>1</v>
      </c>
      <c r="BJ469" t="s">
        <v>8717</v>
      </c>
      <c r="BK469">
        <v>1</v>
      </c>
      <c r="BM469" t="s">
        <v>8719</v>
      </c>
      <c r="BV469" t="s">
        <v>16882</v>
      </c>
      <c r="BW469" t="s">
        <v>8721</v>
      </c>
      <c r="BX469" t="s">
        <v>9674</v>
      </c>
      <c r="BY469" t="s">
        <v>8723</v>
      </c>
      <c r="BZ469" t="s">
        <v>8724</v>
      </c>
      <c r="CB469" t="s">
        <v>8725</v>
      </c>
      <c r="CD469" t="s">
        <v>8726</v>
      </c>
      <c r="CF469" t="s">
        <v>8727</v>
      </c>
      <c r="CG469" t="s">
        <v>9136</v>
      </c>
      <c r="CH469" t="s">
        <v>8729</v>
      </c>
      <c r="CI469" t="s">
        <v>16883</v>
      </c>
      <c r="CJ469" t="s">
        <v>8731</v>
      </c>
      <c r="CK469" t="s">
        <v>1783</v>
      </c>
      <c r="CL469" t="s">
        <v>8732</v>
      </c>
      <c r="CN469" t="s">
        <v>8733</v>
      </c>
    </row>
    <row r="470" spans="1:92" ht="15.75" customHeight="1" x14ac:dyDescent="0.3">
      <c r="A470" s="5">
        <f>COUNTIFS(Entradas!$A$2:$A$3372,L470,Entradas!$AD$2:$AD$3372,"noticias")</f>
        <v>0</v>
      </c>
      <c r="B470" s="5">
        <f>COUNTIFS(Entradas!$A$2:$A$3372,L470,Entradas!$AD$2:$AD$3372,"materiales")</f>
        <v>0</v>
      </c>
      <c r="C470" s="5">
        <f>COUNTIFS(Entradas!$A$2:$A$3372,L470,Entradas!$AD$2:$AD$3372,"agenda")</f>
        <v>0</v>
      </c>
      <c r="D470" s="5">
        <f>COUNTIFS(Entradas!$A$2:$A$3372,L470,Entradas!$AD$2:$AD$3372,"agenda",Entradas!$P$2:$P$3372,"completado")</f>
        <v>0</v>
      </c>
      <c r="E470" s="5">
        <f>COUNTIFS(Entradas!$A$2:$A$3372,L470,Entradas!$AD$2:$AD$3372,"agenda",Entradas!$F$2:$F$3372,"interna")</f>
        <v>0</v>
      </c>
      <c r="F470" s="5">
        <f>COUNTIFS(Entradas!$A$2:$A$3372,L470,Entradas!$AD$2:$AD$3372,"agenda",Entradas!$F$2:$F$3372,"abierta a la comunidad")</f>
        <v>0</v>
      </c>
      <c r="G470" s="5">
        <f>COUNTIFS(Entradas!$A$2:$A$3372,L470,Entradas!$AD$2:$AD$3372,"agenda",Entradas!$E$2:$E$3372,"1")</f>
        <v>0</v>
      </c>
      <c r="H470" s="5">
        <f>COUNTIFS(Entradas!$A$2:$A$3372,L470,Entradas!$AD$2:$AD$3372,"agenda",Entradas!$E$2:$E$3372,"2")</f>
        <v>0</v>
      </c>
      <c r="I470" s="5">
        <f>COUNTIFS(Entradas!$A$2:$A$3372,L470,Entradas!$AD$2:$AD$3372,"agenda",Entradas!$E$2:$E$3372,"3")</f>
        <v>0</v>
      </c>
      <c r="J470" s="5">
        <f>COUNTIFS(Entradas!$A$2:$A$3372,L470,Entradas!$AD$2:$AD$3372,"agenda",Entradas!$E$2:$E$3372,"4")</f>
        <v>0</v>
      </c>
      <c r="L470">
        <v>1097</v>
      </c>
      <c r="M470" t="s">
        <v>9827</v>
      </c>
      <c r="N470" t="s">
        <v>9828</v>
      </c>
      <c r="O470" t="s">
        <v>9829</v>
      </c>
      <c r="P470" s="6">
        <v>42507.518125000002</v>
      </c>
      <c r="Q470">
        <v>0</v>
      </c>
      <c r="R470" t="s">
        <v>9827</v>
      </c>
      <c r="S470" t="s">
        <v>9827</v>
      </c>
      <c r="W470" t="s">
        <v>8703</v>
      </c>
      <c r="X470" t="s">
        <v>8704</v>
      </c>
      <c r="Y470" t="s">
        <v>8705</v>
      </c>
      <c r="Z470">
        <v>0</v>
      </c>
      <c r="AA470" t="s">
        <v>8703</v>
      </c>
      <c r="AB470" t="s">
        <v>8706</v>
      </c>
      <c r="AC470">
        <v>0</v>
      </c>
      <c r="AF470" t="s">
        <v>9830</v>
      </c>
      <c r="AG470" t="s">
        <v>8707</v>
      </c>
      <c r="AI470" t="s">
        <v>9831</v>
      </c>
      <c r="AU470" t="s">
        <v>266</v>
      </c>
      <c r="AV470" t="s">
        <v>8709</v>
      </c>
      <c r="AX470">
        <v>13</v>
      </c>
      <c r="AY470" t="s">
        <v>8710</v>
      </c>
      <c r="BB470" t="s">
        <v>9832</v>
      </c>
      <c r="BC470" t="s">
        <v>8712</v>
      </c>
      <c r="BD470" t="s">
        <v>8713</v>
      </c>
      <c r="BE470" t="s">
        <v>8714</v>
      </c>
      <c r="BF470" t="s">
        <v>8715</v>
      </c>
      <c r="BG470">
        <v>1</v>
      </c>
      <c r="BH470" t="s">
        <v>8716</v>
      </c>
      <c r="BI470">
        <v>0</v>
      </c>
      <c r="BJ470" t="s">
        <v>8717</v>
      </c>
      <c r="BK470">
        <v>0</v>
      </c>
      <c r="BM470" t="s">
        <v>8719</v>
      </c>
      <c r="BW470" t="s">
        <v>8721</v>
      </c>
      <c r="BX470" t="s">
        <v>9674</v>
      </c>
      <c r="BY470" t="s">
        <v>8723</v>
      </c>
      <c r="BZ470" t="s">
        <v>8724</v>
      </c>
      <c r="CA470" t="s">
        <v>9833</v>
      </c>
      <c r="CB470" t="s">
        <v>8725</v>
      </c>
      <c r="CD470" t="s">
        <v>8726</v>
      </c>
      <c r="CF470" t="s">
        <v>8727</v>
      </c>
      <c r="CG470" t="s">
        <v>8825</v>
      </c>
      <c r="CH470" t="s">
        <v>8729</v>
      </c>
      <c r="CI470" t="s">
        <v>9834</v>
      </c>
      <c r="CJ470" t="s">
        <v>8731</v>
      </c>
      <c r="CK470">
        <v>0</v>
      </c>
      <c r="CL470" t="s">
        <v>8732</v>
      </c>
      <c r="CN470" t="s">
        <v>8733</v>
      </c>
    </row>
    <row r="471" spans="1:92" ht="15.75" customHeight="1" x14ac:dyDescent="0.3">
      <c r="A471" s="5">
        <f>COUNTIFS(Entradas!$A$2:$A$3372,L471,Entradas!$AD$2:$AD$3372,"noticias")</f>
        <v>0</v>
      </c>
      <c r="B471" s="5">
        <f>COUNTIFS(Entradas!$A$2:$A$3372,L471,Entradas!$AD$2:$AD$3372,"materiales")</f>
        <v>0</v>
      </c>
      <c r="C471" s="5">
        <f>COUNTIFS(Entradas!$A$2:$A$3372,L471,Entradas!$AD$2:$AD$3372,"agenda")</f>
        <v>0</v>
      </c>
      <c r="D471" s="5">
        <f>COUNTIFS(Entradas!$A$2:$A$3372,L471,Entradas!$AD$2:$AD$3372,"agenda",Entradas!$P$2:$P$3372,"completado")</f>
        <v>0</v>
      </c>
      <c r="E471" s="5">
        <f>COUNTIFS(Entradas!$A$2:$A$3372,L471,Entradas!$AD$2:$AD$3372,"agenda",Entradas!$F$2:$F$3372,"interna")</f>
        <v>0</v>
      </c>
      <c r="F471" s="5">
        <f>COUNTIFS(Entradas!$A$2:$A$3372,L471,Entradas!$AD$2:$AD$3372,"agenda",Entradas!$F$2:$F$3372,"abierta a la comunidad")</f>
        <v>0</v>
      </c>
      <c r="G471" s="5">
        <f>COUNTIFS(Entradas!$A$2:$A$3372,L471,Entradas!$AD$2:$AD$3372,"agenda",Entradas!$E$2:$E$3372,"1")</f>
        <v>0</v>
      </c>
      <c r="H471" s="5">
        <f>COUNTIFS(Entradas!$A$2:$A$3372,L471,Entradas!$AD$2:$AD$3372,"agenda",Entradas!$E$2:$E$3372,"2")</f>
        <v>0</v>
      </c>
      <c r="I471" s="5">
        <f>COUNTIFS(Entradas!$A$2:$A$3372,L471,Entradas!$AD$2:$AD$3372,"agenda",Entradas!$E$2:$E$3372,"3")</f>
        <v>0</v>
      </c>
      <c r="J471" s="5">
        <f>COUNTIFS(Entradas!$A$2:$A$3372,L471,Entradas!$AD$2:$AD$3372,"agenda",Entradas!$E$2:$E$3372,"4")</f>
        <v>0</v>
      </c>
      <c r="L471">
        <v>1049</v>
      </c>
      <c r="M471" t="s">
        <v>10685</v>
      </c>
      <c r="N471" t="s">
        <v>10686</v>
      </c>
      <c r="O471" t="s">
        <v>10687</v>
      </c>
      <c r="P471" s="6">
        <v>42506.538587962961</v>
      </c>
      <c r="Q471">
        <v>0</v>
      </c>
      <c r="R471" t="s">
        <v>10685</v>
      </c>
      <c r="S471" t="s">
        <v>10685</v>
      </c>
      <c r="W471" t="s">
        <v>8703</v>
      </c>
      <c r="X471" t="s">
        <v>8704</v>
      </c>
      <c r="Y471" t="s">
        <v>8705</v>
      </c>
      <c r="Z471">
        <v>0</v>
      </c>
      <c r="AA471" t="s">
        <v>8703</v>
      </c>
      <c r="AB471" t="s">
        <v>8706</v>
      </c>
      <c r="AC471">
        <v>0</v>
      </c>
      <c r="AF471" t="s">
        <v>10688</v>
      </c>
      <c r="AG471" t="s">
        <v>8707</v>
      </c>
      <c r="AH471" t="s">
        <v>10689</v>
      </c>
      <c r="AI471" t="s">
        <v>10690</v>
      </c>
      <c r="AU471" t="s">
        <v>800</v>
      </c>
      <c r="AV471" t="s">
        <v>8709</v>
      </c>
      <c r="AX471">
        <v>13</v>
      </c>
      <c r="AY471" t="s">
        <v>8710</v>
      </c>
      <c r="BB471" t="s">
        <v>8864</v>
      </c>
      <c r="BC471" t="s">
        <v>8712</v>
      </c>
      <c r="BD471" t="s">
        <v>9013</v>
      </c>
      <c r="BE471" t="s">
        <v>8714</v>
      </c>
      <c r="BF471" t="s">
        <v>8715</v>
      </c>
      <c r="BG471">
        <v>0</v>
      </c>
      <c r="BH471" t="s">
        <v>8716</v>
      </c>
      <c r="BI471">
        <v>0</v>
      </c>
      <c r="BJ471" t="s">
        <v>8717</v>
      </c>
      <c r="BK471">
        <v>1</v>
      </c>
      <c r="BL471" s="2" t="s">
        <v>10691</v>
      </c>
      <c r="BM471" t="s">
        <v>8719</v>
      </c>
      <c r="BV471">
        <v>8914</v>
      </c>
      <c r="BW471" t="s">
        <v>8721</v>
      </c>
      <c r="BX471" t="s">
        <v>9674</v>
      </c>
      <c r="BY471" t="s">
        <v>8723</v>
      </c>
      <c r="BZ471" t="s">
        <v>8724</v>
      </c>
      <c r="CA471" t="s">
        <v>10692</v>
      </c>
      <c r="CB471" t="s">
        <v>8725</v>
      </c>
      <c r="CC471">
        <v>992264769</v>
      </c>
      <c r="CD471" t="s">
        <v>8726</v>
      </c>
      <c r="CE471" t="s">
        <v>10693</v>
      </c>
      <c r="CF471" t="s">
        <v>8727</v>
      </c>
      <c r="CG471" t="s">
        <v>8899</v>
      </c>
      <c r="CH471" t="s">
        <v>8729</v>
      </c>
      <c r="CI471" t="s">
        <v>9578</v>
      </c>
      <c r="CJ471" t="s">
        <v>8731</v>
      </c>
      <c r="CK471">
        <v>0</v>
      </c>
      <c r="CL471" t="s">
        <v>8732</v>
      </c>
      <c r="CN471" t="s">
        <v>8733</v>
      </c>
    </row>
    <row r="472" spans="1:92" ht="15.75" customHeight="1" x14ac:dyDescent="0.3">
      <c r="A472" s="5">
        <f>COUNTIFS(Entradas!$A$2:$A$3372,L472,Entradas!$AD$2:$AD$3372,"noticias")</f>
        <v>0</v>
      </c>
      <c r="B472" s="5">
        <f>COUNTIFS(Entradas!$A$2:$A$3372,L472,Entradas!$AD$2:$AD$3372,"materiales")</f>
        <v>0</v>
      </c>
      <c r="C472" s="5">
        <f>COUNTIFS(Entradas!$A$2:$A$3372,L472,Entradas!$AD$2:$AD$3372,"agenda")</f>
        <v>0</v>
      </c>
      <c r="D472" s="5">
        <f>COUNTIFS(Entradas!$A$2:$A$3372,L472,Entradas!$AD$2:$AD$3372,"agenda",Entradas!$P$2:$P$3372,"completado")</f>
        <v>0</v>
      </c>
      <c r="E472" s="5">
        <f>COUNTIFS(Entradas!$A$2:$A$3372,L472,Entradas!$AD$2:$AD$3372,"agenda",Entradas!$F$2:$F$3372,"interna")</f>
        <v>0</v>
      </c>
      <c r="F472" s="5">
        <f>COUNTIFS(Entradas!$A$2:$A$3372,L472,Entradas!$AD$2:$AD$3372,"agenda",Entradas!$F$2:$F$3372,"abierta a la comunidad")</f>
        <v>0</v>
      </c>
      <c r="G472" s="5">
        <f>COUNTIFS(Entradas!$A$2:$A$3372,L472,Entradas!$AD$2:$AD$3372,"agenda",Entradas!$E$2:$E$3372,"1")</f>
        <v>0</v>
      </c>
      <c r="H472" s="5">
        <f>COUNTIFS(Entradas!$A$2:$A$3372,L472,Entradas!$AD$2:$AD$3372,"agenda",Entradas!$E$2:$E$3372,"2")</f>
        <v>0</v>
      </c>
      <c r="I472" s="5">
        <f>COUNTIFS(Entradas!$A$2:$A$3372,L472,Entradas!$AD$2:$AD$3372,"agenda",Entradas!$E$2:$E$3372,"3")</f>
        <v>0</v>
      </c>
      <c r="J472" s="5">
        <f>COUNTIFS(Entradas!$A$2:$A$3372,L472,Entradas!$AD$2:$AD$3372,"agenda",Entradas!$E$2:$E$3372,"4")</f>
        <v>0</v>
      </c>
      <c r="L472">
        <v>86</v>
      </c>
      <c r="M472" t="s">
        <v>10716</v>
      </c>
      <c r="N472" t="s">
        <v>10717</v>
      </c>
      <c r="O472" t="s">
        <v>10718</v>
      </c>
      <c r="P472" s="6">
        <v>42451.509074074071</v>
      </c>
      <c r="Q472">
        <v>0</v>
      </c>
      <c r="R472" t="s">
        <v>10716</v>
      </c>
      <c r="S472" t="s">
        <v>10716</v>
      </c>
      <c r="W472" t="s">
        <v>8703</v>
      </c>
      <c r="X472" t="s">
        <v>8704</v>
      </c>
      <c r="Y472" t="s">
        <v>8705</v>
      </c>
      <c r="Z472">
        <v>0</v>
      </c>
      <c r="AA472" t="s">
        <v>8703</v>
      </c>
      <c r="AB472" t="s">
        <v>8706</v>
      </c>
      <c r="AC472">
        <v>0</v>
      </c>
      <c r="AF472" t="s">
        <v>10719</v>
      </c>
      <c r="AG472" t="s">
        <v>8707</v>
      </c>
      <c r="AH472" t="s">
        <v>10720</v>
      </c>
      <c r="AO472" t="s">
        <v>10721</v>
      </c>
      <c r="AU472" t="s">
        <v>10722</v>
      </c>
      <c r="AV472" t="s">
        <v>8709</v>
      </c>
      <c r="AX472">
        <v>13</v>
      </c>
      <c r="AY472" t="s">
        <v>8710</v>
      </c>
      <c r="BB472" t="s">
        <v>10723</v>
      </c>
      <c r="BC472" t="s">
        <v>8712</v>
      </c>
      <c r="BD472" t="s">
        <v>9002</v>
      </c>
      <c r="BE472" t="s">
        <v>8714</v>
      </c>
      <c r="BF472" t="s">
        <v>8715</v>
      </c>
      <c r="BG472">
        <v>0</v>
      </c>
      <c r="BH472" t="s">
        <v>8716</v>
      </c>
      <c r="BI472">
        <v>0</v>
      </c>
      <c r="BJ472" t="s">
        <v>8717</v>
      </c>
      <c r="BK472">
        <v>1</v>
      </c>
      <c r="BM472" t="s">
        <v>8719</v>
      </c>
      <c r="BW472" t="s">
        <v>8721</v>
      </c>
      <c r="BX472" t="s">
        <v>9674</v>
      </c>
      <c r="BY472" t="s">
        <v>8723</v>
      </c>
      <c r="BZ472" t="s">
        <v>8724</v>
      </c>
      <c r="CA472" t="s">
        <v>10724</v>
      </c>
      <c r="CB472" t="s">
        <v>8725</v>
      </c>
      <c r="CC472">
        <v>82391083</v>
      </c>
      <c r="CD472" t="s">
        <v>8726</v>
      </c>
      <c r="CE472" t="s">
        <v>10725</v>
      </c>
      <c r="CF472" t="s">
        <v>8727</v>
      </c>
      <c r="CG472" t="s">
        <v>8825</v>
      </c>
      <c r="CH472" t="s">
        <v>8729</v>
      </c>
      <c r="CI472" t="s">
        <v>10726</v>
      </c>
      <c r="CJ472" t="s">
        <v>8731</v>
      </c>
      <c r="CK472">
        <v>0</v>
      </c>
      <c r="CL472" t="s">
        <v>8732</v>
      </c>
      <c r="CN472" t="s">
        <v>8733</v>
      </c>
    </row>
    <row r="473" spans="1:92" ht="15.75" customHeight="1" x14ac:dyDescent="0.3">
      <c r="A473" s="5">
        <f>COUNTIFS(Entradas!$A$2:$A$3372,L473,Entradas!$AD$2:$AD$3372,"noticias")</f>
        <v>0</v>
      </c>
      <c r="B473" s="5">
        <f>COUNTIFS(Entradas!$A$2:$A$3372,L473,Entradas!$AD$2:$AD$3372,"materiales")</f>
        <v>0</v>
      </c>
      <c r="C473" s="5">
        <f>COUNTIFS(Entradas!$A$2:$A$3372,L473,Entradas!$AD$2:$AD$3372,"agenda")</f>
        <v>0</v>
      </c>
      <c r="D473" s="5">
        <f>COUNTIFS(Entradas!$A$2:$A$3372,L473,Entradas!$AD$2:$AD$3372,"agenda",Entradas!$P$2:$P$3372,"completado")</f>
        <v>0</v>
      </c>
      <c r="E473" s="5">
        <f>COUNTIFS(Entradas!$A$2:$A$3372,L473,Entradas!$AD$2:$AD$3372,"agenda",Entradas!$F$2:$F$3372,"interna")</f>
        <v>0</v>
      </c>
      <c r="F473" s="5">
        <f>COUNTIFS(Entradas!$A$2:$A$3372,L473,Entradas!$AD$2:$AD$3372,"agenda",Entradas!$F$2:$F$3372,"abierta a la comunidad")</f>
        <v>0</v>
      </c>
      <c r="G473" s="5">
        <f>COUNTIFS(Entradas!$A$2:$A$3372,L473,Entradas!$AD$2:$AD$3372,"agenda",Entradas!$E$2:$E$3372,"1")</f>
        <v>0</v>
      </c>
      <c r="H473" s="5">
        <f>COUNTIFS(Entradas!$A$2:$A$3372,L473,Entradas!$AD$2:$AD$3372,"agenda",Entradas!$E$2:$E$3372,"2")</f>
        <v>0</v>
      </c>
      <c r="I473" s="5">
        <f>COUNTIFS(Entradas!$A$2:$A$3372,L473,Entradas!$AD$2:$AD$3372,"agenda",Entradas!$E$2:$E$3372,"3")</f>
        <v>0</v>
      </c>
      <c r="J473" s="5">
        <f>COUNTIFS(Entradas!$A$2:$A$3372,L473,Entradas!$AD$2:$AD$3372,"agenda",Entradas!$E$2:$E$3372,"4")</f>
        <v>0</v>
      </c>
      <c r="L473">
        <v>267</v>
      </c>
      <c r="M473" t="s">
        <v>11340</v>
      </c>
      <c r="N473" t="s">
        <v>11341</v>
      </c>
      <c r="O473" t="s">
        <v>11342</v>
      </c>
      <c r="P473" s="6">
        <v>42464.651388888888</v>
      </c>
      <c r="Q473">
        <v>0</v>
      </c>
      <c r="R473" t="s">
        <v>11340</v>
      </c>
      <c r="S473" t="s">
        <v>11340</v>
      </c>
      <c r="W473" t="s">
        <v>8703</v>
      </c>
      <c r="X473" t="s">
        <v>8704</v>
      </c>
      <c r="Y473" t="s">
        <v>8705</v>
      </c>
      <c r="Z473">
        <v>0</v>
      </c>
      <c r="AA473" t="s">
        <v>8703</v>
      </c>
      <c r="AB473" t="s">
        <v>8706</v>
      </c>
      <c r="AC473">
        <v>0</v>
      </c>
      <c r="AF473" t="s">
        <v>11343</v>
      </c>
      <c r="AG473" t="s">
        <v>8707</v>
      </c>
      <c r="AH473" t="s">
        <v>11344</v>
      </c>
      <c r="AU473" t="s">
        <v>11345</v>
      </c>
      <c r="AV473" t="s">
        <v>8709</v>
      </c>
      <c r="AX473">
        <v>13</v>
      </c>
      <c r="AY473" t="s">
        <v>8710</v>
      </c>
      <c r="BB473">
        <v>0</v>
      </c>
      <c r="BC473" t="s">
        <v>8712</v>
      </c>
      <c r="BD473">
        <v>0</v>
      </c>
      <c r="BE473" t="s">
        <v>8714</v>
      </c>
      <c r="BF473" t="s">
        <v>8715</v>
      </c>
      <c r="BG473">
        <v>0</v>
      </c>
      <c r="BH473" t="s">
        <v>8716</v>
      </c>
      <c r="BI473">
        <v>0</v>
      </c>
      <c r="BJ473" t="s">
        <v>8717</v>
      </c>
      <c r="BK473">
        <v>1</v>
      </c>
      <c r="BM473" t="s">
        <v>8719</v>
      </c>
      <c r="BW473" t="s">
        <v>8721</v>
      </c>
      <c r="BX473" t="s">
        <v>9674</v>
      </c>
      <c r="BY473" t="s">
        <v>8723</v>
      </c>
      <c r="BZ473" t="s">
        <v>8724</v>
      </c>
      <c r="CA473" t="s">
        <v>11346</v>
      </c>
      <c r="CB473" t="s">
        <v>8725</v>
      </c>
      <c r="CD473" t="s">
        <v>8726</v>
      </c>
      <c r="CF473" t="s">
        <v>8727</v>
      </c>
      <c r="CG473">
        <v>0</v>
      </c>
      <c r="CH473" t="s">
        <v>8729</v>
      </c>
      <c r="CJ473" t="s">
        <v>8731</v>
      </c>
      <c r="CK473">
        <v>0</v>
      </c>
      <c r="CL473" t="s">
        <v>8732</v>
      </c>
      <c r="CN473" t="s">
        <v>8733</v>
      </c>
    </row>
    <row r="474" spans="1:92" ht="15.75" customHeight="1" x14ac:dyDescent="0.3">
      <c r="A474" s="5">
        <f>COUNTIFS(Entradas!$A$2:$A$3372,L474,Entradas!$AD$2:$AD$3372,"noticias")</f>
        <v>0</v>
      </c>
      <c r="B474" s="5">
        <f>COUNTIFS(Entradas!$A$2:$A$3372,L474,Entradas!$AD$2:$AD$3372,"materiales")</f>
        <v>0</v>
      </c>
      <c r="C474" s="5">
        <f>COUNTIFS(Entradas!$A$2:$A$3372,L474,Entradas!$AD$2:$AD$3372,"agenda")</f>
        <v>0</v>
      </c>
      <c r="D474" s="5">
        <f>COUNTIFS(Entradas!$A$2:$A$3372,L474,Entradas!$AD$2:$AD$3372,"agenda",Entradas!$P$2:$P$3372,"completado")</f>
        <v>0</v>
      </c>
      <c r="E474" s="5">
        <f>COUNTIFS(Entradas!$A$2:$A$3372,L474,Entradas!$AD$2:$AD$3372,"agenda",Entradas!$F$2:$F$3372,"interna")</f>
        <v>0</v>
      </c>
      <c r="F474" s="5">
        <f>COUNTIFS(Entradas!$A$2:$A$3372,L474,Entradas!$AD$2:$AD$3372,"agenda",Entradas!$F$2:$F$3372,"abierta a la comunidad")</f>
        <v>0</v>
      </c>
      <c r="G474" s="5">
        <f>COUNTIFS(Entradas!$A$2:$A$3372,L474,Entradas!$AD$2:$AD$3372,"agenda",Entradas!$E$2:$E$3372,"1")</f>
        <v>0</v>
      </c>
      <c r="H474" s="5">
        <f>COUNTIFS(Entradas!$A$2:$A$3372,L474,Entradas!$AD$2:$AD$3372,"agenda",Entradas!$E$2:$E$3372,"2")</f>
        <v>0</v>
      </c>
      <c r="I474" s="5">
        <f>COUNTIFS(Entradas!$A$2:$A$3372,L474,Entradas!$AD$2:$AD$3372,"agenda",Entradas!$E$2:$E$3372,"3")</f>
        <v>0</v>
      </c>
      <c r="J474" s="5">
        <f>COUNTIFS(Entradas!$A$2:$A$3372,L474,Entradas!$AD$2:$AD$3372,"agenda",Entradas!$E$2:$E$3372,"4")</f>
        <v>0</v>
      </c>
      <c r="L474">
        <v>711</v>
      </c>
      <c r="M474" t="s">
        <v>11916</v>
      </c>
      <c r="N474" t="s">
        <v>11917</v>
      </c>
      <c r="O474" t="s">
        <v>11918</v>
      </c>
      <c r="P474" s="6">
        <v>42488.81113425926</v>
      </c>
      <c r="Q474">
        <v>0</v>
      </c>
      <c r="R474" t="s">
        <v>11916</v>
      </c>
      <c r="S474" t="s">
        <v>11916</v>
      </c>
      <c r="W474" t="s">
        <v>8703</v>
      </c>
      <c r="X474" t="s">
        <v>8704</v>
      </c>
      <c r="Y474" t="s">
        <v>8705</v>
      </c>
      <c r="Z474">
        <v>0</v>
      </c>
      <c r="AA474" t="s">
        <v>8703</v>
      </c>
      <c r="AB474" t="s">
        <v>8706</v>
      </c>
      <c r="AC474">
        <v>0</v>
      </c>
      <c r="AF474" t="s">
        <v>11919</v>
      </c>
      <c r="AG474" t="s">
        <v>8707</v>
      </c>
      <c r="AH474" t="s">
        <v>11920</v>
      </c>
      <c r="AO474" t="s">
        <v>11921</v>
      </c>
      <c r="AU474" t="s">
        <v>800</v>
      </c>
      <c r="AV474" t="s">
        <v>8709</v>
      </c>
      <c r="AX474">
        <v>13</v>
      </c>
      <c r="AY474" t="s">
        <v>8710</v>
      </c>
      <c r="BB474" t="s">
        <v>8874</v>
      </c>
      <c r="BC474" t="s">
        <v>8712</v>
      </c>
      <c r="BD474" t="s">
        <v>8875</v>
      </c>
      <c r="BE474" t="s">
        <v>8714</v>
      </c>
      <c r="BF474" t="s">
        <v>8715</v>
      </c>
      <c r="BG474">
        <v>0</v>
      </c>
      <c r="BH474" t="s">
        <v>8716</v>
      </c>
      <c r="BI474">
        <v>1</v>
      </c>
      <c r="BJ474" t="s">
        <v>8717</v>
      </c>
      <c r="BK474">
        <v>1</v>
      </c>
      <c r="BL474" s="2" t="s">
        <v>11922</v>
      </c>
      <c r="BM474" t="s">
        <v>8719</v>
      </c>
      <c r="BV474">
        <v>25055</v>
      </c>
      <c r="BW474" t="s">
        <v>8721</v>
      </c>
      <c r="BX474" t="s">
        <v>9674</v>
      </c>
      <c r="BY474" t="s">
        <v>8723</v>
      </c>
      <c r="BZ474" t="s">
        <v>8724</v>
      </c>
      <c r="CA474" t="s">
        <v>11923</v>
      </c>
      <c r="CB474" t="s">
        <v>8725</v>
      </c>
      <c r="CC474">
        <v>56991296314</v>
      </c>
      <c r="CD474" t="s">
        <v>8726</v>
      </c>
      <c r="CE474" t="s">
        <v>11924</v>
      </c>
      <c r="CF474" t="s">
        <v>8727</v>
      </c>
      <c r="CG474" t="s">
        <v>8825</v>
      </c>
      <c r="CH474" t="s">
        <v>8729</v>
      </c>
      <c r="CI474" t="s">
        <v>10268</v>
      </c>
      <c r="CJ474" t="s">
        <v>8731</v>
      </c>
      <c r="CK474" t="s">
        <v>1783</v>
      </c>
      <c r="CL474" t="s">
        <v>8732</v>
      </c>
      <c r="CN474" t="s">
        <v>8733</v>
      </c>
    </row>
    <row r="475" spans="1:92" ht="15.75" customHeight="1" x14ac:dyDescent="0.3">
      <c r="A475" s="5">
        <f>COUNTIFS(Entradas!$A$2:$A$3372,L475,Entradas!$AD$2:$AD$3372,"noticias")</f>
        <v>0</v>
      </c>
      <c r="B475" s="5">
        <f>COUNTIFS(Entradas!$A$2:$A$3372,L475,Entradas!$AD$2:$AD$3372,"materiales")</f>
        <v>0</v>
      </c>
      <c r="C475" s="5">
        <f>COUNTIFS(Entradas!$A$2:$A$3372,L475,Entradas!$AD$2:$AD$3372,"agenda")</f>
        <v>0</v>
      </c>
      <c r="D475" s="5">
        <f>COUNTIFS(Entradas!$A$2:$A$3372,L475,Entradas!$AD$2:$AD$3372,"agenda",Entradas!$P$2:$P$3372,"completado")</f>
        <v>0</v>
      </c>
      <c r="E475" s="5">
        <f>COUNTIFS(Entradas!$A$2:$A$3372,L475,Entradas!$AD$2:$AD$3372,"agenda",Entradas!$F$2:$F$3372,"interna")</f>
        <v>0</v>
      </c>
      <c r="F475" s="5">
        <f>COUNTIFS(Entradas!$A$2:$A$3372,L475,Entradas!$AD$2:$AD$3372,"agenda",Entradas!$F$2:$F$3372,"abierta a la comunidad")</f>
        <v>0</v>
      </c>
      <c r="G475" s="5">
        <f>COUNTIFS(Entradas!$A$2:$A$3372,L475,Entradas!$AD$2:$AD$3372,"agenda",Entradas!$E$2:$E$3372,"1")</f>
        <v>0</v>
      </c>
      <c r="H475" s="5">
        <f>COUNTIFS(Entradas!$A$2:$A$3372,L475,Entradas!$AD$2:$AD$3372,"agenda",Entradas!$E$2:$E$3372,"2")</f>
        <v>0</v>
      </c>
      <c r="I475" s="5">
        <f>COUNTIFS(Entradas!$A$2:$A$3372,L475,Entradas!$AD$2:$AD$3372,"agenda",Entradas!$E$2:$E$3372,"3")</f>
        <v>0</v>
      </c>
      <c r="J475" s="5">
        <f>COUNTIFS(Entradas!$A$2:$A$3372,L475,Entradas!$AD$2:$AD$3372,"agenda",Entradas!$E$2:$E$3372,"4")</f>
        <v>0</v>
      </c>
      <c r="L475">
        <v>1109</v>
      </c>
      <c r="M475" t="s">
        <v>12032</v>
      </c>
      <c r="N475" t="s">
        <v>12033</v>
      </c>
      <c r="O475" t="s">
        <v>12034</v>
      </c>
      <c r="P475" s="6">
        <v>42507.604375000003</v>
      </c>
      <c r="Q475">
        <v>0</v>
      </c>
      <c r="R475" t="s">
        <v>12032</v>
      </c>
      <c r="S475" t="s">
        <v>12032</v>
      </c>
      <c r="W475" t="s">
        <v>8703</v>
      </c>
      <c r="X475" t="s">
        <v>8704</v>
      </c>
      <c r="Y475" t="s">
        <v>8705</v>
      </c>
      <c r="Z475">
        <v>0</v>
      </c>
      <c r="AA475" t="s">
        <v>8703</v>
      </c>
      <c r="AB475" t="s">
        <v>8706</v>
      </c>
      <c r="AC475">
        <v>0</v>
      </c>
      <c r="AF475" t="s">
        <v>12035</v>
      </c>
      <c r="AG475" t="s">
        <v>8707</v>
      </c>
      <c r="AH475" t="s">
        <v>12036</v>
      </c>
      <c r="AI475" t="s">
        <v>12037</v>
      </c>
      <c r="AU475" t="s">
        <v>10836</v>
      </c>
      <c r="AV475" t="s">
        <v>8709</v>
      </c>
      <c r="AX475">
        <v>13</v>
      </c>
      <c r="AY475" t="s">
        <v>8710</v>
      </c>
      <c r="BB475" t="s">
        <v>8874</v>
      </c>
      <c r="BC475" t="s">
        <v>8712</v>
      </c>
      <c r="BD475">
        <v>0</v>
      </c>
      <c r="BE475" t="s">
        <v>8714</v>
      </c>
      <c r="BF475" t="s">
        <v>8715</v>
      </c>
      <c r="BG475">
        <v>0</v>
      </c>
      <c r="BH475" t="s">
        <v>8716</v>
      </c>
      <c r="BI475">
        <v>0</v>
      </c>
      <c r="BJ475" t="s">
        <v>8717</v>
      </c>
      <c r="BK475">
        <v>0</v>
      </c>
      <c r="BM475" t="s">
        <v>8719</v>
      </c>
      <c r="BV475" t="s">
        <v>12038</v>
      </c>
      <c r="BW475" t="s">
        <v>8721</v>
      </c>
      <c r="BX475" t="s">
        <v>9674</v>
      </c>
      <c r="BY475" t="s">
        <v>8723</v>
      </c>
      <c r="BZ475" t="s">
        <v>8724</v>
      </c>
      <c r="CA475" t="s">
        <v>12039</v>
      </c>
      <c r="CB475" t="s">
        <v>8725</v>
      </c>
      <c r="CC475">
        <v>227370560</v>
      </c>
      <c r="CD475" t="s">
        <v>8726</v>
      </c>
      <c r="CE475" t="s">
        <v>12032</v>
      </c>
      <c r="CF475" t="s">
        <v>8727</v>
      </c>
      <c r="CG475" t="s">
        <v>8728</v>
      </c>
      <c r="CH475" t="s">
        <v>8729</v>
      </c>
      <c r="CI475" t="s">
        <v>12040</v>
      </c>
      <c r="CJ475" t="s">
        <v>8731</v>
      </c>
      <c r="CK475">
        <v>0</v>
      </c>
      <c r="CL475" t="s">
        <v>8732</v>
      </c>
      <c r="CN475" t="s">
        <v>8733</v>
      </c>
    </row>
    <row r="476" spans="1:92" ht="15.75" customHeight="1" x14ac:dyDescent="0.3">
      <c r="A476" s="5">
        <f>COUNTIFS(Entradas!$A$2:$A$3372,L476,Entradas!$AD$2:$AD$3372,"noticias")</f>
        <v>1</v>
      </c>
      <c r="B476" s="5">
        <f>COUNTIFS(Entradas!$A$2:$A$3372,L476,Entradas!$AD$2:$AD$3372,"materiales")</f>
        <v>0</v>
      </c>
      <c r="C476" s="5">
        <f>COUNTIFS(Entradas!$A$2:$A$3372,L476,Entradas!$AD$2:$AD$3372,"agenda")</f>
        <v>3</v>
      </c>
      <c r="D476" s="5">
        <f>COUNTIFS(Entradas!$A$2:$A$3372,L476,Entradas!$AD$2:$AD$3372,"agenda",Entradas!$P$2:$P$3372,"completado")</f>
        <v>2</v>
      </c>
      <c r="E476" s="5">
        <f>COUNTIFS(Entradas!$A$2:$A$3372,L476,Entradas!$AD$2:$AD$3372,"agenda",Entradas!$F$2:$F$3372,"interna")</f>
        <v>3</v>
      </c>
      <c r="F476" s="5">
        <f>COUNTIFS(Entradas!$A$2:$A$3372,L476,Entradas!$AD$2:$AD$3372,"agenda",Entradas!$F$2:$F$3372,"abierta a la comunidad")</f>
        <v>0</v>
      </c>
      <c r="G476" s="5">
        <f>COUNTIFS(Entradas!$A$2:$A$3372,L476,Entradas!$AD$2:$AD$3372,"agenda",Entradas!$E$2:$E$3372,"1")</f>
        <v>1</v>
      </c>
      <c r="H476" s="5">
        <f>COUNTIFS(Entradas!$A$2:$A$3372,L476,Entradas!$AD$2:$AD$3372,"agenda",Entradas!$E$2:$E$3372,"2")</f>
        <v>1</v>
      </c>
      <c r="I476" s="5">
        <f>COUNTIFS(Entradas!$A$2:$A$3372,L476,Entradas!$AD$2:$AD$3372,"agenda",Entradas!$E$2:$E$3372,"3")</f>
        <v>1</v>
      </c>
      <c r="J476" s="5">
        <f>COUNTIFS(Entradas!$A$2:$A$3372,L476,Entradas!$AD$2:$AD$3372,"agenda",Entradas!$E$2:$E$3372,"4")</f>
        <v>0</v>
      </c>
      <c r="L476">
        <v>596</v>
      </c>
      <c r="M476" t="s">
        <v>12397</v>
      </c>
      <c r="N476" t="s">
        <v>12398</v>
      </c>
      <c r="O476" t="s">
        <v>7520</v>
      </c>
      <c r="P476" s="6">
        <v>42481.604004629633</v>
      </c>
      <c r="Q476">
        <v>0</v>
      </c>
      <c r="R476" t="s">
        <v>12397</v>
      </c>
      <c r="S476" t="s">
        <v>12397</v>
      </c>
      <c r="W476" t="s">
        <v>8703</v>
      </c>
      <c r="X476" t="s">
        <v>8704</v>
      </c>
      <c r="Y476" t="s">
        <v>8705</v>
      </c>
      <c r="Z476">
        <v>0</v>
      </c>
      <c r="AA476" t="s">
        <v>8703</v>
      </c>
      <c r="AB476" t="s">
        <v>8706</v>
      </c>
      <c r="AC476">
        <v>0</v>
      </c>
      <c r="AF476" t="s">
        <v>12399</v>
      </c>
      <c r="AG476" t="s">
        <v>8707</v>
      </c>
      <c r="AH476" t="s">
        <v>12400</v>
      </c>
      <c r="AI476" t="s">
        <v>12401</v>
      </c>
      <c r="AO476" t="s">
        <v>12402</v>
      </c>
      <c r="AU476" t="s">
        <v>132</v>
      </c>
      <c r="AV476" t="s">
        <v>8709</v>
      </c>
      <c r="AX476">
        <v>13</v>
      </c>
      <c r="AY476" t="s">
        <v>8710</v>
      </c>
      <c r="BB476" t="s">
        <v>8981</v>
      </c>
      <c r="BC476" t="s">
        <v>8712</v>
      </c>
      <c r="BD476" t="s">
        <v>9055</v>
      </c>
      <c r="BE476" t="s">
        <v>8714</v>
      </c>
      <c r="BF476" t="s">
        <v>8715</v>
      </c>
      <c r="BG476">
        <v>0</v>
      </c>
      <c r="BH476" t="s">
        <v>8716</v>
      </c>
      <c r="BI476">
        <v>1</v>
      </c>
      <c r="BJ476" t="s">
        <v>8717</v>
      </c>
      <c r="BK476">
        <v>1</v>
      </c>
      <c r="BL476" s="2" t="s">
        <v>12403</v>
      </c>
      <c r="BM476" t="s">
        <v>8719</v>
      </c>
      <c r="BV476">
        <v>24491</v>
      </c>
      <c r="BW476" t="s">
        <v>8721</v>
      </c>
      <c r="BX476" t="s">
        <v>9674</v>
      </c>
      <c r="BY476" t="s">
        <v>8723</v>
      </c>
      <c r="BZ476" t="s">
        <v>8724</v>
      </c>
      <c r="CA476" t="s">
        <v>12404</v>
      </c>
      <c r="CB476" t="s">
        <v>8725</v>
      </c>
      <c r="CC476" t="s">
        <v>12405</v>
      </c>
      <c r="CD476" t="s">
        <v>8726</v>
      </c>
      <c r="CE476" t="s">
        <v>12397</v>
      </c>
      <c r="CF476" t="s">
        <v>8727</v>
      </c>
      <c r="CG476" t="s">
        <v>8728</v>
      </c>
      <c r="CH476" t="s">
        <v>8729</v>
      </c>
      <c r="CI476" t="s">
        <v>12406</v>
      </c>
      <c r="CJ476" t="s">
        <v>8731</v>
      </c>
      <c r="CK476" t="s">
        <v>342</v>
      </c>
      <c r="CL476" t="s">
        <v>8732</v>
      </c>
      <c r="CM476" t="s">
        <v>12407</v>
      </c>
      <c r="CN476" t="s">
        <v>8733</v>
      </c>
    </row>
    <row r="477" spans="1:92" ht="15.75" customHeight="1" x14ac:dyDescent="0.3">
      <c r="A477" s="5">
        <f>COUNTIFS(Entradas!$A$2:$A$3372,L477,Entradas!$AD$2:$AD$3372,"noticias")</f>
        <v>0</v>
      </c>
      <c r="B477" s="5">
        <f>COUNTIFS(Entradas!$A$2:$A$3372,L477,Entradas!$AD$2:$AD$3372,"materiales")</f>
        <v>0</v>
      </c>
      <c r="C477" s="5">
        <f>COUNTIFS(Entradas!$A$2:$A$3372,L477,Entradas!$AD$2:$AD$3372,"agenda")</f>
        <v>0</v>
      </c>
      <c r="D477" s="5">
        <f>COUNTIFS(Entradas!$A$2:$A$3372,L477,Entradas!$AD$2:$AD$3372,"agenda",Entradas!$P$2:$P$3372,"completado")</f>
        <v>0</v>
      </c>
      <c r="E477" s="5">
        <f>COUNTIFS(Entradas!$A$2:$A$3372,L477,Entradas!$AD$2:$AD$3372,"agenda",Entradas!$F$2:$F$3372,"interna")</f>
        <v>0</v>
      </c>
      <c r="F477" s="5">
        <f>COUNTIFS(Entradas!$A$2:$A$3372,L477,Entradas!$AD$2:$AD$3372,"agenda",Entradas!$F$2:$F$3372,"abierta a la comunidad")</f>
        <v>0</v>
      </c>
      <c r="G477" s="5">
        <f>COUNTIFS(Entradas!$A$2:$A$3372,L477,Entradas!$AD$2:$AD$3372,"agenda",Entradas!$E$2:$E$3372,"1")</f>
        <v>0</v>
      </c>
      <c r="H477" s="5">
        <f>COUNTIFS(Entradas!$A$2:$A$3372,L477,Entradas!$AD$2:$AD$3372,"agenda",Entradas!$E$2:$E$3372,"2")</f>
        <v>0</v>
      </c>
      <c r="I477" s="5">
        <f>COUNTIFS(Entradas!$A$2:$A$3372,L477,Entradas!$AD$2:$AD$3372,"agenda",Entradas!$E$2:$E$3372,"3")</f>
        <v>0</v>
      </c>
      <c r="J477" s="5">
        <f>COUNTIFS(Entradas!$A$2:$A$3372,L477,Entradas!$AD$2:$AD$3372,"agenda",Entradas!$E$2:$E$3372,"4")</f>
        <v>0</v>
      </c>
      <c r="L477">
        <v>1081</v>
      </c>
      <c r="M477" t="s">
        <v>12617</v>
      </c>
      <c r="N477" t="s">
        <v>12618</v>
      </c>
      <c r="O477" t="s">
        <v>12619</v>
      </c>
      <c r="P477" s="6">
        <v>42506.898344907408</v>
      </c>
      <c r="Q477">
        <v>0</v>
      </c>
      <c r="R477" t="s">
        <v>12617</v>
      </c>
      <c r="S477" t="s">
        <v>12617</v>
      </c>
      <c r="W477" t="s">
        <v>8703</v>
      </c>
      <c r="X477" t="s">
        <v>8704</v>
      </c>
      <c r="Y477" t="s">
        <v>8705</v>
      </c>
      <c r="Z477">
        <v>0</v>
      </c>
      <c r="AA477" t="s">
        <v>8703</v>
      </c>
      <c r="AB477" t="s">
        <v>8706</v>
      </c>
      <c r="AC477">
        <v>0</v>
      </c>
      <c r="AF477" t="s">
        <v>12620</v>
      </c>
      <c r="AG477" t="s">
        <v>8707</v>
      </c>
      <c r="AH477" t="s">
        <v>12621</v>
      </c>
      <c r="AI477" t="s">
        <v>12622</v>
      </c>
      <c r="AO477" t="s">
        <v>12623</v>
      </c>
      <c r="AU477" t="s">
        <v>12624</v>
      </c>
      <c r="AV477" t="s">
        <v>8709</v>
      </c>
      <c r="AX477">
        <v>13</v>
      </c>
      <c r="AY477" t="s">
        <v>8710</v>
      </c>
      <c r="BB477" t="s">
        <v>8874</v>
      </c>
      <c r="BC477" t="s">
        <v>8712</v>
      </c>
      <c r="BD477" t="s">
        <v>8952</v>
      </c>
      <c r="BE477" t="s">
        <v>8714</v>
      </c>
      <c r="BF477" t="s">
        <v>8715</v>
      </c>
      <c r="BG477">
        <v>0</v>
      </c>
      <c r="BH477" t="s">
        <v>8716</v>
      </c>
      <c r="BI477">
        <v>1</v>
      </c>
      <c r="BJ477" t="s">
        <v>8717</v>
      </c>
      <c r="BK477">
        <v>1</v>
      </c>
      <c r="BL477" s="2" t="s">
        <v>12625</v>
      </c>
      <c r="BM477" t="s">
        <v>8719</v>
      </c>
      <c r="BV477" t="s">
        <v>12626</v>
      </c>
      <c r="BW477" t="s">
        <v>8721</v>
      </c>
      <c r="BX477" t="s">
        <v>9674</v>
      </c>
      <c r="BY477" t="s">
        <v>8723</v>
      </c>
      <c r="BZ477" t="s">
        <v>8724</v>
      </c>
      <c r="CA477" t="s">
        <v>12627</v>
      </c>
      <c r="CB477" t="s">
        <v>8725</v>
      </c>
      <c r="CC477">
        <v>22847640</v>
      </c>
      <c r="CD477" t="s">
        <v>8726</v>
      </c>
      <c r="CE477" t="s">
        <v>12617</v>
      </c>
      <c r="CF477" t="s">
        <v>8727</v>
      </c>
      <c r="CG477" t="s">
        <v>8774</v>
      </c>
      <c r="CH477" t="s">
        <v>8729</v>
      </c>
      <c r="CI477" t="s">
        <v>12628</v>
      </c>
      <c r="CJ477" t="s">
        <v>8731</v>
      </c>
      <c r="CK477" t="s">
        <v>1783</v>
      </c>
      <c r="CL477" t="s">
        <v>8732</v>
      </c>
      <c r="CM477" t="s">
        <v>12629</v>
      </c>
      <c r="CN477" t="s">
        <v>8733</v>
      </c>
    </row>
    <row r="478" spans="1:92" ht="15.75" customHeight="1" x14ac:dyDescent="0.3">
      <c r="A478" s="5">
        <f>COUNTIFS(Entradas!$A$2:$A$3372,L478,Entradas!$AD$2:$AD$3372,"noticias")</f>
        <v>0</v>
      </c>
      <c r="B478" s="5">
        <f>COUNTIFS(Entradas!$A$2:$A$3372,L478,Entradas!$AD$2:$AD$3372,"materiales")</f>
        <v>0</v>
      </c>
      <c r="C478" s="5">
        <f>COUNTIFS(Entradas!$A$2:$A$3372,L478,Entradas!$AD$2:$AD$3372,"agenda")</f>
        <v>0</v>
      </c>
      <c r="D478" s="5">
        <f>COUNTIFS(Entradas!$A$2:$A$3372,L478,Entradas!$AD$2:$AD$3372,"agenda",Entradas!$P$2:$P$3372,"completado")</f>
        <v>0</v>
      </c>
      <c r="E478" s="5">
        <f>COUNTIFS(Entradas!$A$2:$A$3372,L478,Entradas!$AD$2:$AD$3372,"agenda",Entradas!$F$2:$F$3372,"interna")</f>
        <v>0</v>
      </c>
      <c r="F478" s="5">
        <f>COUNTIFS(Entradas!$A$2:$A$3372,L478,Entradas!$AD$2:$AD$3372,"agenda",Entradas!$F$2:$F$3372,"abierta a la comunidad")</f>
        <v>0</v>
      </c>
      <c r="G478" s="5">
        <f>COUNTIFS(Entradas!$A$2:$A$3372,L478,Entradas!$AD$2:$AD$3372,"agenda",Entradas!$E$2:$E$3372,"1")</f>
        <v>0</v>
      </c>
      <c r="H478" s="5">
        <f>COUNTIFS(Entradas!$A$2:$A$3372,L478,Entradas!$AD$2:$AD$3372,"agenda",Entradas!$E$2:$E$3372,"2")</f>
        <v>0</v>
      </c>
      <c r="I478" s="5">
        <f>COUNTIFS(Entradas!$A$2:$A$3372,L478,Entradas!$AD$2:$AD$3372,"agenda",Entradas!$E$2:$E$3372,"3")</f>
        <v>0</v>
      </c>
      <c r="J478" s="5">
        <f>COUNTIFS(Entradas!$A$2:$A$3372,L478,Entradas!$AD$2:$AD$3372,"agenda",Entradas!$E$2:$E$3372,"4")</f>
        <v>0</v>
      </c>
      <c r="L478">
        <v>1158</v>
      </c>
      <c r="M478" t="s">
        <v>13193</v>
      </c>
      <c r="N478" t="s">
        <v>13194</v>
      </c>
      <c r="O478" t="s">
        <v>13195</v>
      </c>
      <c r="P478" s="6">
        <v>42508.65111111111</v>
      </c>
      <c r="Q478">
        <v>0</v>
      </c>
      <c r="R478" t="s">
        <v>13193</v>
      </c>
      <c r="S478" t="s">
        <v>13193</v>
      </c>
      <c r="W478" t="s">
        <v>8703</v>
      </c>
      <c r="X478" t="s">
        <v>8704</v>
      </c>
      <c r="Y478" t="s">
        <v>8705</v>
      </c>
      <c r="Z478">
        <v>0</v>
      </c>
      <c r="AA478" t="s">
        <v>8703</v>
      </c>
      <c r="AB478" t="s">
        <v>8706</v>
      </c>
      <c r="AC478">
        <v>0</v>
      </c>
      <c r="AF478" t="s">
        <v>13196</v>
      </c>
      <c r="AG478" t="s">
        <v>8707</v>
      </c>
      <c r="AH478" t="s">
        <v>13197</v>
      </c>
      <c r="AU478" t="s">
        <v>13198</v>
      </c>
      <c r="AV478" t="s">
        <v>8709</v>
      </c>
      <c r="AX478">
        <v>13</v>
      </c>
      <c r="AY478" t="s">
        <v>8710</v>
      </c>
      <c r="BB478" t="s">
        <v>13199</v>
      </c>
      <c r="BC478" t="s">
        <v>8712</v>
      </c>
      <c r="BD478" t="s">
        <v>9122</v>
      </c>
      <c r="BE478" t="s">
        <v>8714</v>
      </c>
      <c r="BF478" t="s">
        <v>8715</v>
      </c>
      <c r="BG478">
        <v>1</v>
      </c>
      <c r="BH478" t="s">
        <v>8716</v>
      </c>
      <c r="BI478">
        <v>0</v>
      </c>
      <c r="BJ478" t="s">
        <v>8717</v>
      </c>
      <c r="BK478">
        <v>1</v>
      </c>
      <c r="BL478" t="s">
        <v>13200</v>
      </c>
      <c r="BM478" t="s">
        <v>8719</v>
      </c>
      <c r="BV478" t="s">
        <v>13201</v>
      </c>
      <c r="BW478" t="s">
        <v>8721</v>
      </c>
      <c r="BX478" t="s">
        <v>9674</v>
      </c>
      <c r="BY478" t="s">
        <v>8723</v>
      </c>
      <c r="BZ478" t="s">
        <v>8724</v>
      </c>
      <c r="CA478" t="s">
        <v>13202</v>
      </c>
      <c r="CB478" t="s">
        <v>8725</v>
      </c>
      <c r="CC478">
        <v>22777145</v>
      </c>
      <c r="CD478" t="s">
        <v>8726</v>
      </c>
      <c r="CE478" t="s">
        <v>13203</v>
      </c>
      <c r="CF478" t="s">
        <v>8727</v>
      </c>
      <c r="CG478" t="s">
        <v>8825</v>
      </c>
      <c r="CH478" t="s">
        <v>8729</v>
      </c>
      <c r="CI478" t="s">
        <v>13204</v>
      </c>
      <c r="CJ478" t="s">
        <v>8731</v>
      </c>
      <c r="CK478" t="s">
        <v>5497</v>
      </c>
      <c r="CL478" t="s">
        <v>8732</v>
      </c>
      <c r="CN478" t="s">
        <v>8733</v>
      </c>
    </row>
    <row r="479" spans="1:92" ht="15.75" customHeight="1" x14ac:dyDescent="0.3">
      <c r="A479" s="5">
        <f>COUNTIFS(Entradas!$A$2:$A$3372,L479,Entradas!$AD$2:$AD$3372,"noticias")</f>
        <v>0</v>
      </c>
      <c r="B479" s="5">
        <f>COUNTIFS(Entradas!$A$2:$A$3372,L479,Entradas!$AD$2:$AD$3372,"materiales")</f>
        <v>0</v>
      </c>
      <c r="C479" s="5">
        <f>COUNTIFS(Entradas!$A$2:$A$3372,L479,Entradas!$AD$2:$AD$3372,"agenda")</f>
        <v>0</v>
      </c>
      <c r="D479" s="5">
        <f>COUNTIFS(Entradas!$A$2:$A$3372,L479,Entradas!$AD$2:$AD$3372,"agenda",Entradas!$P$2:$P$3372,"completado")</f>
        <v>0</v>
      </c>
      <c r="E479" s="5">
        <f>COUNTIFS(Entradas!$A$2:$A$3372,L479,Entradas!$AD$2:$AD$3372,"agenda",Entradas!$F$2:$F$3372,"interna")</f>
        <v>0</v>
      </c>
      <c r="F479" s="5">
        <f>COUNTIFS(Entradas!$A$2:$A$3372,L479,Entradas!$AD$2:$AD$3372,"agenda",Entradas!$F$2:$F$3372,"abierta a la comunidad")</f>
        <v>0</v>
      </c>
      <c r="G479" s="5">
        <f>COUNTIFS(Entradas!$A$2:$A$3372,L479,Entradas!$AD$2:$AD$3372,"agenda",Entradas!$E$2:$E$3372,"1")</f>
        <v>0</v>
      </c>
      <c r="H479" s="5">
        <f>COUNTIFS(Entradas!$A$2:$A$3372,L479,Entradas!$AD$2:$AD$3372,"agenda",Entradas!$E$2:$E$3372,"2")</f>
        <v>0</v>
      </c>
      <c r="I479" s="5">
        <f>COUNTIFS(Entradas!$A$2:$A$3372,L479,Entradas!$AD$2:$AD$3372,"agenda",Entradas!$E$2:$E$3372,"3")</f>
        <v>0</v>
      </c>
      <c r="J479" s="5">
        <f>COUNTIFS(Entradas!$A$2:$A$3372,L479,Entradas!$AD$2:$AD$3372,"agenda",Entradas!$E$2:$E$3372,"4")</f>
        <v>0</v>
      </c>
      <c r="L479">
        <v>1232</v>
      </c>
      <c r="M479" t="s">
        <v>14733</v>
      </c>
      <c r="N479" t="s">
        <v>14734</v>
      </c>
      <c r="O479" t="s">
        <v>14735</v>
      </c>
      <c r="P479" s="6">
        <v>42510.030601851853</v>
      </c>
      <c r="Q479">
        <v>0</v>
      </c>
      <c r="R479" t="s">
        <v>14733</v>
      </c>
      <c r="S479" t="s">
        <v>14733</v>
      </c>
      <c r="W479" t="s">
        <v>8703</v>
      </c>
      <c r="X479" t="s">
        <v>8704</v>
      </c>
      <c r="Y479" t="s">
        <v>8705</v>
      </c>
      <c r="Z479">
        <v>0</v>
      </c>
      <c r="AA479" t="s">
        <v>8703</v>
      </c>
      <c r="AB479" t="s">
        <v>8706</v>
      </c>
      <c r="AC479">
        <v>0</v>
      </c>
      <c r="AF479" t="s">
        <v>14736</v>
      </c>
      <c r="AG479" t="s">
        <v>8707</v>
      </c>
      <c r="AH479" t="s">
        <v>14737</v>
      </c>
      <c r="AU479" t="s">
        <v>307</v>
      </c>
      <c r="AV479" t="s">
        <v>8709</v>
      </c>
      <c r="AX479">
        <v>13</v>
      </c>
      <c r="AY479" t="s">
        <v>8710</v>
      </c>
      <c r="BB479" t="s">
        <v>14738</v>
      </c>
      <c r="BC479" t="s">
        <v>8712</v>
      </c>
      <c r="BD479" t="s">
        <v>8875</v>
      </c>
      <c r="BE479" t="s">
        <v>8714</v>
      </c>
      <c r="BF479" t="s">
        <v>8715</v>
      </c>
      <c r="BG479">
        <v>0</v>
      </c>
      <c r="BH479" t="s">
        <v>8716</v>
      </c>
      <c r="BI479">
        <v>0</v>
      </c>
      <c r="BJ479" t="s">
        <v>8717</v>
      </c>
      <c r="BK479">
        <v>0</v>
      </c>
      <c r="BM479" t="s">
        <v>8719</v>
      </c>
      <c r="BV479">
        <v>24944</v>
      </c>
      <c r="BW479" t="s">
        <v>8721</v>
      </c>
      <c r="BX479" t="s">
        <v>9674</v>
      </c>
      <c r="BY479" t="s">
        <v>8723</v>
      </c>
      <c r="BZ479" t="s">
        <v>8724</v>
      </c>
      <c r="CA479" t="s">
        <v>14739</v>
      </c>
      <c r="CB479" t="s">
        <v>8725</v>
      </c>
      <c r="CD479" t="s">
        <v>8726</v>
      </c>
      <c r="CF479" t="s">
        <v>8727</v>
      </c>
      <c r="CG479">
        <v>0</v>
      </c>
      <c r="CH479" t="s">
        <v>8729</v>
      </c>
      <c r="CJ479" t="s">
        <v>8731</v>
      </c>
      <c r="CK479">
        <v>0</v>
      </c>
      <c r="CL479" t="s">
        <v>8732</v>
      </c>
      <c r="CN479" t="s">
        <v>8733</v>
      </c>
    </row>
    <row r="480" spans="1:92" ht="15.75" customHeight="1" x14ac:dyDescent="0.3">
      <c r="A480" s="5">
        <f>COUNTIFS(Entradas!$A$2:$A$3372,L480,Entradas!$AD$2:$AD$3372,"noticias")</f>
        <v>0</v>
      </c>
      <c r="B480" s="5">
        <f>COUNTIFS(Entradas!$A$2:$A$3372,L480,Entradas!$AD$2:$AD$3372,"materiales")</f>
        <v>0</v>
      </c>
      <c r="C480" s="5">
        <f>COUNTIFS(Entradas!$A$2:$A$3372,L480,Entradas!$AD$2:$AD$3372,"agenda")</f>
        <v>0</v>
      </c>
      <c r="D480" s="5">
        <f>COUNTIFS(Entradas!$A$2:$A$3372,L480,Entradas!$AD$2:$AD$3372,"agenda",Entradas!$P$2:$P$3372,"completado")</f>
        <v>0</v>
      </c>
      <c r="E480" s="5">
        <f>COUNTIFS(Entradas!$A$2:$A$3372,L480,Entradas!$AD$2:$AD$3372,"agenda",Entradas!$F$2:$F$3372,"interna")</f>
        <v>0</v>
      </c>
      <c r="F480" s="5">
        <f>COUNTIFS(Entradas!$A$2:$A$3372,L480,Entradas!$AD$2:$AD$3372,"agenda",Entradas!$F$2:$F$3372,"abierta a la comunidad")</f>
        <v>0</v>
      </c>
      <c r="G480" s="5">
        <f>COUNTIFS(Entradas!$A$2:$A$3372,L480,Entradas!$AD$2:$AD$3372,"agenda",Entradas!$E$2:$E$3372,"1")</f>
        <v>0</v>
      </c>
      <c r="H480" s="5">
        <f>COUNTIFS(Entradas!$A$2:$A$3372,L480,Entradas!$AD$2:$AD$3372,"agenda",Entradas!$E$2:$E$3372,"2")</f>
        <v>0</v>
      </c>
      <c r="I480" s="5">
        <f>COUNTIFS(Entradas!$A$2:$A$3372,L480,Entradas!$AD$2:$AD$3372,"agenda",Entradas!$E$2:$E$3372,"3")</f>
        <v>0</v>
      </c>
      <c r="J480" s="5">
        <f>COUNTIFS(Entradas!$A$2:$A$3372,L480,Entradas!$AD$2:$AD$3372,"agenda",Entradas!$E$2:$E$3372,"4")</f>
        <v>0</v>
      </c>
      <c r="L480">
        <v>584</v>
      </c>
      <c r="M480" t="s">
        <v>14947</v>
      </c>
      <c r="N480" t="s">
        <v>14948</v>
      </c>
      <c r="O480" t="s">
        <v>14949</v>
      </c>
      <c r="P480" s="6">
        <v>42480.782627314817</v>
      </c>
      <c r="Q480">
        <v>0</v>
      </c>
      <c r="R480" t="s">
        <v>14947</v>
      </c>
      <c r="S480" t="s">
        <v>14947</v>
      </c>
      <c r="W480" t="s">
        <v>8703</v>
      </c>
      <c r="X480" t="s">
        <v>8704</v>
      </c>
      <c r="Y480" t="s">
        <v>8705</v>
      </c>
      <c r="Z480">
        <v>0</v>
      </c>
      <c r="AA480" t="s">
        <v>8703</v>
      </c>
      <c r="AB480" t="s">
        <v>8706</v>
      </c>
      <c r="AC480">
        <v>0</v>
      </c>
      <c r="AF480" t="s">
        <v>14950</v>
      </c>
      <c r="AG480" t="s">
        <v>8707</v>
      </c>
      <c r="AH480" t="s">
        <v>14951</v>
      </c>
      <c r="AU480" t="s">
        <v>12009</v>
      </c>
      <c r="AV480" t="s">
        <v>8709</v>
      </c>
      <c r="AX480">
        <v>13</v>
      </c>
      <c r="AY480" t="s">
        <v>8710</v>
      </c>
      <c r="BB480" t="s">
        <v>8874</v>
      </c>
      <c r="BC480" t="s">
        <v>8712</v>
      </c>
      <c r="BD480" t="s">
        <v>8875</v>
      </c>
      <c r="BE480" t="s">
        <v>8714</v>
      </c>
      <c r="BF480" t="s">
        <v>8715</v>
      </c>
      <c r="BG480">
        <v>0</v>
      </c>
      <c r="BH480" t="s">
        <v>8716</v>
      </c>
      <c r="BI480">
        <v>0</v>
      </c>
      <c r="BJ480" t="s">
        <v>8717</v>
      </c>
      <c r="BK480">
        <v>1</v>
      </c>
      <c r="BM480" t="s">
        <v>8719</v>
      </c>
      <c r="BW480" t="s">
        <v>8721</v>
      </c>
      <c r="BX480" t="s">
        <v>9674</v>
      </c>
      <c r="BY480" t="s">
        <v>8723</v>
      </c>
      <c r="BZ480" t="s">
        <v>8724</v>
      </c>
      <c r="CA480" t="s">
        <v>14952</v>
      </c>
      <c r="CB480" t="s">
        <v>8725</v>
      </c>
      <c r="CC480">
        <v>2222047529</v>
      </c>
      <c r="CD480" t="s">
        <v>8726</v>
      </c>
      <c r="CF480" t="s">
        <v>8727</v>
      </c>
      <c r="CG480" t="s">
        <v>8825</v>
      </c>
      <c r="CH480" t="s">
        <v>8729</v>
      </c>
      <c r="CI480" t="s">
        <v>14953</v>
      </c>
      <c r="CJ480" t="s">
        <v>8731</v>
      </c>
      <c r="CK480">
        <v>0</v>
      </c>
      <c r="CL480" t="s">
        <v>8732</v>
      </c>
      <c r="CN480" t="s">
        <v>8733</v>
      </c>
    </row>
    <row r="481" spans="1:92" ht="15.75" customHeight="1" x14ac:dyDescent="0.3">
      <c r="A481" s="5">
        <f>COUNTIFS(Entradas!$A$2:$A$3372,L481,Entradas!$AD$2:$AD$3372,"noticias")</f>
        <v>0</v>
      </c>
      <c r="B481" s="5">
        <f>COUNTIFS(Entradas!$A$2:$A$3372,L481,Entradas!$AD$2:$AD$3372,"materiales")</f>
        <v>0</v>
      </c>
      <c r="C481" s="5">
        <f>COUNTIFS(Entradas!$A$2:$A$3372,L481,Entradas!$AD$2:$AD$3372,"agenda")</f>
        <v>0</v>
      </c>
      <c r="D481" s="5">
        <f>COUNTIFS(Entradas!$A$2:$A$3372,L481,Entradas!$AD$2:$AD$3372,"agenda",Entradas!$P$2:$P$3372,"completado")</f>
        <v>0</v>
      </c>
      <c r="E481" s="5">
        <f>COUNTIFS(Entradas!$A$2:$A$3372,L481,Entradas!$AD$2:$AD$3372,"agenda",Entradas!$F$2:$F$3372,"interna")</f>
        <v>0</v>
      </c>
      <c r="F481" s="5">
        <f>COUNTIFS(Entradas!$A$2:$A$3372,L481,Entradas!$AD$2:$AD$3372,"agenda",Entradas!$F$2:$F$3372,"abierta a la comunidad")</f>
        <v>0</v>
      </c>
      <c r="G481" s="5">
        <f>COUNTIFS(Entradas!$A$2:$A$3372,L481,Entradas!$AD$2:$AD$3372,"agenda",Entradas!$E$2:$E$3372,"1")</f>
        <v>0</v>
      </c>
      <c r="H481" s="5">
        <f>COUNTIFS(Entradas!$A$2:$A$3372,L481,Entradas!$AD$2:$AD$3372,"agenda",Entradas!$E$2:$E$3372,"2")</f>
        <v>0</v>
      </c>
      <c r="I481" s="5">
        <f>COUNTIFS(Entradas!$A$2:$A$3372,L481,Entradas!$AD$2:$AD$3372,"agenda",Entradas!$E$2:$E$3372,"3")</f>
        <v>0</v>
      </c>
      <c r="J481" s="5">
        <f>COUNTIFS(Entradas!$A$2:$A$3372,L481,Entradas!$AD$2:$AD$3372,"agenda",Entradas!$E$2:$E$3372,"4")</f>
        <v>0</v>
      </c>
      <c r="L481">
        <v>581</v>
      </c>
      <c r="M481" t="s">
        <v>15266</v>
      </c>
      <c r="N481" t="s">
        <v>15267</v>
      </c>
      <c r="O481" t="s">
        <v>15268</v>
      </c>
      <c r="P481" s="6">
        <v>42480.70484953704</v>
      </c>
      <c r="Q481">
        <v>0</v>
      </c>
      <c r="R481" t="s">
        <v>15266</v>
      </c>
      <c r="S481" t="s">
        <v>15266</v>
      </c>
      <c r="W481" t="s">
        <v>8703</v>
      </c>
      <c r="X481" t="s">
        <v>8704</v>
      </c>
      <c r="Y481" t="s">
        <v>8705</v>
      </c>
      <c r="Z481">
        <v>0</v>
      </c>
      <c r="AA481" t="s">
        <v>8703</v>
      </c>
      <c r="AB481" t="s">
        <v>8706</v>
      </c>
      <c r="AC481">
        <v>0</v>
      </c>
      <c r="AF481" t="s">
        <v>15269</v>
      </c>
      <c r="AG481" t="s">
        <v>8707</v>
      </c>
      <c r="AH481" t="s">
        <v>15270</v>
      </c>
      <c r="AI481" t="s">
        <v>15271</v>
      </c>
      <c r="AO481" t="s">
        <v>15272</v>
      </c>
      <c r="AU481" t="s">
        <v>297</v>
      </c>
      <c r="AV481" t="s">
        <v>8709</v>
      </c>
      <c r="AX481">
        <v>13</v>
      </c>
      <c r="AY481" t="s">
        <v>8710</v>
      </c>
      <c r="BB481" t="s">
        <v>15273</v>
      </c>
      <c r="BC481" t="s">
        <v>8712</v>
      </c>
      <c r="BD481" t="s">
        <v>8780</v>
      </c>
      <c r="BE481" t="s">
        <v>8714</v>
      </c>
      <c r="BF481" t="s">
        <v>8715</v>
      </c>
      <c r="BG481">
        <v>0</v>
      </c>
      <c r="BH481" t="s">
        <v>8716</v>
      </c>
      <c r="BI481">
        <v>1</v>
      </c>
      <c r="BJ481" t="s">
        <v>8717</v>
      </c>
      <c r="BK481">
        <v>1</v>
      </c>
      <c r="BL481" t="s">
        <v>15274</v>
      </c>
      <c r="BM481" t="s">
        <v>8719</v>
      </c>
      <c r="BV481" t="s">
        <v>15275</v>
      </c>
      <c r="BW481" t="s">
        <v>8721</v>
      </c>
      <c r="BX481" t="s">
        <v>9674</v>
      </c>
      <c r="BY481" t="s">
        <v>8723</v>
      </c>
      <c r="BZ481" t="s">
        <v>8724</v>
      </c>
      <c r="CA481" t="s">
        <v>15276</v>
      </c>
      <c r="CB481" t="s">
        <v>8725</v>
      </c>
      <c r="CC481" t="s">
        <v>15277</v>
      </c>
      <c r="CD481" t="s">
        <v>8726</v>
      </c>
      <c r="CE481" t="s">
        <v>15266</v>
      </c>
      <c r="CF481" t="s">
        <v>8727</v>
      </c>
      <c r="CG481" t="s">
        <v>8728</v>
      </c>
      <c r="CH481" t="s">
        <v>8729</v>
      </c>
      <c r="CI481" t="s">
        <v>15278</v>
      </c>
      <c r="CJ481" t="s">
        <v>8731</v>
      </c>
      <c r="CK481" t="s">
        <v>342</v>
      </c>
      <c r="CL481" t="s">
        <v>8732</v>
      </c>
      <c r="CM481" t="s">
        <v>15279</v>
      </c>
      <c r="CN481" t="s">
        <v>8733</v>
      </c>
    </row>
    <row r="482" spans="1:92" ht="15.75" customHeight="1" x14ac:dyDescent="0.3">
      <c r="A482" s="5">
        <f>COUNTIFS(Entradas!$A$2:$A$3372,L482,Entradas!$AD$2:$AD$3372,"noticias")</f>
        <v>0</v>
      </c>
      <c r="B482" s="5">
        <f>COUNTIFS(Entradas!$A$2:$A$3372,L482,Entradas!$AD$2:$AD$3372,"materiales")</f>
        <v>0</v>
      </c>
      <c r="C482" s="5">
        <f>COUNTIFS(Entradas!$A$2:$A$3372,L482,Entradas!$AD$2:$AD$3372,"agenda")</f>
        <v>0</v>
      </c>
      <c r="D482" s="5">
        <f>COUNTIFS(Entradas!$A$2:$A$3372,L482,Entradas!$AD$2:$AD$3372,"agenda",Entradas!$P$2:$P$3372,"completado")</f>
        <v>0</v>
      </c>
      <c r="E482" s="5">
        <f>COUNTIFS(Entradas!$A$2:$A$3372,L482,Entradas!$AD$2:$AD$3372,"agenda",Entradas!$F$2:$F$3372,"interna")</f>
        <v>0</v>
      </c>
      <c r="F482" s="5">
        <f>COUNTIFS(Entradas!$A$2:$A$3372,L482,Entradas!$AD$2:$AD$3372,"agenda",Entradas!$F$2:$F$3372,"abierta a la comunidad")</f>
        <v>0</v>
      </c>
      <c r="G482" s="5">
        <f>COUNTIFS(Entradas!$A$2:$A$3372,L482,Entradas!$AD$2:$AD$3372,"agenda",Entradas!$E$2:$E$3372,"1")</f>
        <v>0</v>
      </c>
      <c r="H482" s="5">
        <f>COUNTIFS(Entradas!$A$2:$A$3372,L482,Entradas!$AD$2:$AD$3372,"agenda",Entradas!$E$2:$E$3372,"2")</f>
        <v>0</v>
      </c>
      <c r="I482" s="5">
        <f>COUNTIFS(Entradas!$A$2:$A$3372,L482,Entradas!$AD$2:$AD$3372,"agenda",Entradas!$E$2:$E$3372,"3")</f>
        <v>0</v>
      </c>
      <c r="J482" s="5">
        <f>COUNTIFS(Entradas!$A$2:$A$3372,L482,Entradas!$AD$2:$AD$3372,"agenda",Entradas!$E$2:$E$3372,"4")</f>
        <v>0</v>
      </c>
      <c r="L482">
        <v>228</v>
      </c>
      <c r="M482" t="s">
        <v>17524</v>
      </c>
      <c r="N482" t="s">
        <v>17525</v>
      </c>
      <c r="O482" t="s">
        <v>17526</v>
      </c>
      <c r="P482" s="6">
        <v>42461.061180555553</v>
      </c>
      <c r="Q482">
        <v>0</v>
      </c>
      <c r="R482" t="s">
        <v>17524</v>
      </c>
      <c r="S482" t="s">
        <v>17524</v>
      </c>
      <c r="W482" t="s">
        <v>8703</v>
      </c>
      <c r="X482" t="s">
        <v>8704</v>
      </c>
      <c r="Y482" t="s">
        <v>8705</v>
      </c>
      <c r="Z482">
        <v>0</v>
      </c>
      <c r="AA482" t="s">
        <v>8703</v>
      </c>
      <c r="AB482" t="s">
        <v>8706</v>
      </c>
      <c r="AC482">
        <v>0</v>
      </c>
      <c r="AF482" t="s">
        <v>17527</v>
      </c>
      <c r="AG482" t="s">
        <v>8707</v>
      </c>
      <c r="AH482" t="s">
        <v>17528</v>
      </c>
      <c r="AO482" t="s">
        <v>17529</v>
      </c>
      <c r="AU482" t="s">
        <v>17530</v>
      </c>
      <c r="AV482" t="s">
        <v>8709</v>
      </c>
      <c r="AX482">
        <v>13</v>
      </c>
      <c r="AY482" t="s">
        <v>8710</v>
      </c>
      <c r="BB482" t="s">
        <v>8962</v>
      </c>
      <c r="BC482" t="s">
        <v>8712</v>
      </c>
      <c r="BD482" t="s">
        <v>8875</v>
      </c>
      <c r="BE482" t="s">
        <v>8714</v>
      </c>
      <c r="BF482" t="s">
        <v>8715</v>
      </c>
      <c r="BG482">
        <v>0</v>
      </c>
      <c r="BH482" t="s">
        <v>8716</v>
      </c>
      <c r="BI482">
        <v>0</v>
      </c>
      <c r="BJ482" t="s">
        <v>8717</v>
      </c>
      <c r="BK482">
        <v>1</v>
      </c>
      <c r="BL482" t="s">
        <v>17531</v>
      </c>
      <c r="BM482" t="s">
        <v>8719</v>
      </c>
      <c r="BV482" t="s">
        <v>17532</v>
      </c>
      <c r="BW482" t="s">
        <v>8721</v>
      </c>
      <c r="BX482" t="s">
        <v>9674</v>
      </c>
      <c r="BY482" t="s">
        <v>8723</v>
      </c>
      <c r="BZ482" t="s">
        <v>8724</v>
      </c>
      <c r="CB482" t="s">
        <v>8725</v>
      </c>
      <c r="CC482">
        <v>92268377</v>
      </c>
      <c r="CD482" t="s">
        <v>8726</v>
      </c>
      <c r="CF482" t="s">
        <v>8727</v>
      </c>
      <c r="CG482" t="s">
        <v>8825</v>
      </c>
      <c r="CH482" t="s">
        <v>8729</v>
      </c>
      <c r="CJ482" t="s">
        <v>8731</v>
      </c>
      <c r="CK482">
        <v>0</v>
      </c>
      <c r="CL482" t="s">
        <v>8732</v>
      </c>
      <c r="CN482" t="s">
        <v>8733</v>
      </c>
    </row>
    <row r="483" spans="1:92" ht="15.75" customHeight="1" x14ac:dyDescent="0.3">
      <c r="A483" s="5">
        <f>COUNTIFS(Entradas!$A$2:$A$3372,L483,Entradas!$AD$2:$AD$3372,"noticias")</f>
        <v>0</v>
      </c>
      <c r="B483" s="5">
        <f>COUNTIFS(Entradas!$A$2:$A$3372,L483,Entradas!$AD$2:$AD$3372,"materiales")</f>
        <v>0</v>
      </c>
      <c r="C483" s="5">
        <f>COUNTIFS(Entradas!$A$2:$A$3372,L483,Entradas!$AD$2:$AD$3372,"agenda")</f>
        <v>0</v>
      </c>
      <c r="D483" s="5">
        <f>COUNTIFS(Entradas!$A$2:$A$3372,L483,Entradas!$AD$2:$AD$3372,"agenda",Entradas!$P$2:$P$3372,"completado")</f>
        <v>0</v>
      </c>
      <c r="E483" s="5">
        <f>COUNTIFS(Entradas!$A$2:$A$3372,L483,Entradas!$AD$2:$AD$3372,"agenda",Entradas!$F$2:$F$3372,"interna")</f>
        <v>0</v>
      </c>
      <c r="F483" s="5">
        <f>COUNTIFS(Entradas!$A$2:$A$3372,L483,Entradas!$AD$2:$AD$3372,"agenda",Entradas!$F$2:$F$3372,"abierta a la comunidad")</f>
        <v>0</v>
      </c>
      <c r="G483" s="5">
        <f>COUNTIFS(Entradas!$A$2:$A$3372,L483,Entradas!$AD$2:$AD$3372,"agenda",Entradas!$E$2:$E$3372,"1")</f>
        <v>0</v>
      </c>
      <c r="H483" s="5">
        <f>COUNTIFS(Entradas!$A$2:$A$3372,L483,Entradas!$AD$2:$AD$3372,"agenda",Entradas!$E$2:$E$3372,"2")</f>
        <v>0</v>
      </c>
      <c r="I483" s="5">
        <f>COUNTIFS(Entradas!$A$2:$A$3372,L483,Entradas!$AD$2:$AD$3372,"agenda",Entradas!$E$2:$E$3372,"3")</f>
        <v>0</v>
      </c>
      <c r="J483" s="5">
        <f>COUNTIFS(Entradas!$A$2:$A$3372,L483,Entradas!$AD$2:$AD$3372,"agenda",Entradas!$E$2:$E$3372,"4")</f>
        <v>0</v>
      </c>
      <c r="L483">
        <v>605</v>
      </c>
      <c r="M483" t="s">
        <v>17772</v>
      </c>
      <c r="N483" t="s">
        <v>17773</v>
      </c>
      <c r="O483" t="s">
        <v>17774</v>
      </c>
      <c r="P483" s="6">
        <v>42481.898738425924</v>
      </c>
      <c r="Q483">
        <v>0</v>
      </c>
      <c r="R483" t="s">
        <v>17772</v>
      </c>
      <c r="S483" t="s">
        <v>17772</v>
      </c>
      <c r="W483" t="s">
        <v>8703</v>
      </c>
      <c r="X483" t="s">
        <v>8704</v>
      </c>
      <c r="Y483" t="s">
        <v>8705</v>
      </c>
      <c r="Z483">
        <v>0</v>
      </c>
      <c r="AA483" t="s">
        <v>8703</v>
      </c>
      <c r="AB483" t="s">
        <v>8706</v>
      </c>
      <c r="AC483">
        <v>0</v>
      </c>
      <c r="AF483" t="s">
        <v>17775</v>
      </c>
      <c r="AG483" t="s">
        <v>8707</v>
      </c>
      <c r="AH483" t="s">
        <v>17776</v>
      </c>
      <c r="AU483" t="s">
        <v>800</v>
      </c>
      <c r="AV483" t="s">
        <v>8709</v>
      </c>
      <c r="AX483">
        <v>13</v>
      </c>
      <c r="AY483" t="s">
        <v>8710</v>
      </c>
      <c r="BB483" t="s">
        <v>8896</v>
      </c>
      <c r="BC483" t="s">
        <v>8712</v>
      </c>
      <c r="BD483" t="s">
        <v>8713</v>
      </c>
      <c r="BE483" t="s">
        <v>8714</v>
      </c>
      <c r="BF483" t="s">
        <v>8715</v>
      </c>
      <c r="BG483">
        <v>0</v>
      </c>
      <c r="BH483" t="s">
        <v>8716</v>
      </c>
      <c r="BI483">
        <v>1</v>
      </c>
      <c r="BJ483" t="s">
        <v>8717</v>
      </c>
      <c r="BK483">
        <v>1</v>
      </c>
      <c r="BL483" s="2" t="s">
        <v>17777</v>
      </c>
      <c r="BM483" t="s">
        <v>8719</v>
      </c>
      <c r="BV483" t="s">
        <v>17778</v>
      </c>
      <c r="BW483" t="s">
        <v>8721</v>
      </c>
      <c r="BX483" t="s">
        <v>9674</v>
      </c>
      <c r="BY483" t="s">
        <v>8723</v>
      </c>
      <c r="BZ483" t="s">
        <v>8724</v>
      </c>
      <c r="CA483" t="s">
        <v>17779</v>
      </c>
      <c r="CB483" t="s">
        <v>8725</v>
      </c>
      <c r="CC483">
        <v>229231600</v>
      </c>
      <c r="CD483" t="s">
        <v>8726</v>
      </c>
      <c r="CF483" t="s">
        <v>8727</v>
      </c>
      <c r="CG483" t="s">
        <v>8786</v>
      </c>
      <c r="CH483" t="s">
        <v>8729</v>
      </c>
      <c r="CI483" t="s">
        <v>17780</v>
      </c>
      <c r="CJ483" t="s">
        <v>8731</v>
      </c>
      <c r="CK483" t="s">
        <v>5497</v>
      </c>
      <c r="CL483" t="s">
        <v>8732</v>
      </c>
      <c r="CM483" t="s">
        <v>17781</v>
      </c>
      <c r="CN483" t="s">
        <v>8733</v>
      </c>
    </row>
    <row r="484" spans="1:92" ht="15.75" customHeight="1" x14ac:dyDescent="0.3">
      <c r="A484" s="5">
        <f>COUNTIFS(Entradas!$A$2:$A$3372,L484,Entradas!$AD$2:$AD$3372,"noticias")</f>
        <v>0</v>
      </c>
      <c r="B484" s="5">
        <f>COUNTIFS(Entradas!$A$2:$A$3372,L484,Entradas!$AD$2:$AD$3372,"materiales")</f>
        <v>0</v>
      </c>
      <c r="C484" s="5">
        <f>COUNTIFS(Entradas!$A$2:$A$3372,L484,Entradas!$AD$2:$AD$3372,"agenda")</f>
        <v>6</v>
      </c>
      <c r="D484" s="5">
        <f>COUNTIFS(Entradas!$A$2:$A$3372,L484,Entradas!$AD$2:$AD$3372,"agenda",Entradas!$P$2:$P$3372,"completado")</f>
        <v>0</v>
      </c>
      <c r="E484" s="5">
        <f>COUNTIFS(Entradas!$A$2:$A$3372,L484,Entradas!$AD$2:$AD$3372,"agenda",Entradas!$F$2:$F$3372,"interna")</f>
        <v>6</v>
      </c>
      <c r="F484" s="5">
        <f>COUNTIFS(Entradas!$A$2:$A$3372,L484,Entradas!$AD$2:$AD$3372,"agenda",Entradas!$F$2:$F$3372,"abierta a la comunidad")</f>
        <v>0</v>
      </c>
      <c r="G484" s="5">
        <f>COUNTIFS(Entradas!$A$2:$A$3372,L484,Entradas!$AD$2:$AD$3372,"agenda",Entradas!$E$2:$E$3372,"1")</f>
        <v>0</v>
      </c>
      <c r="H484" s="5">
        <f>COUNTIFS(Entradas!$A$2:$A$3372,L484,Entradas!$AD$2:$AD$3372,"agenda",Entradas!$E$2:$E$3372,"2")</f>
        <v>2</v>
      </c>
      <c r="I484" s="5">
        <f>COUNTIFS(Entradas!$A$2:$A$3372,L484,Entradas!$AD$2:$AD$3372,"agenda",Entradas!$E$2:$E$3372,"3")</f>
        <v>0</v>
      </c>
      <c r="J484" s="5">
        <f>COUNTIFS(Entradas!$A$2:$A$3372,L484,Entradas!$AD$2:$AD$3372,"agenda",Entradas!$E$2:$E$3372,"4")</f>
        <v>4</v>
      </c>
      <c r="L484">
        <v>150</v>
      </c>
      <c r="M484" t="s">
        <v>18105</v>
      </c>
      <c r="N484" t="s">
        <v>18105</v>
      </c>
      <c r="O484" t="s">
        <v>18106</v>
      </c>
      <c r="P484" s="6">
        <v>42453.689282407409</v>
      </c>
      <c r="Q484">
        <v>0</v>
      </c>
      <c r="R484" t="s">
        <v>18105</v>
      </c>
      <c r="S484" t="s">
        <v>18105</v>
      </c>
      <c r="W484" t="s">
        <v>8703</v>
      </c>
      <c r="X484" t="s">
        <v>8704</v>
      </c>
      <c r="Y484" t="s">
        <v>8705</v>
      </c>
      <c r="Z484">
        <v>0</v>
      </c>
      <c r="AA484" t="s">
        <v>8703</v>
      </c>
      <c r="AB484" t="s">
        <v>8706</v>
      </c>
      <c r="AC484">
        <v>0</v>
      </c>
      <c r="AF484" t="s">
        <v>18107</v>
      </c>
      <c r="AG484" t="s">
        <v>8707</v>
      </c>
      <c r="AH484" t="s">
        <v>18108</v>
      </c>
      <c r="AI484" t="s">
        <v>18109</v>
      </c>
      <c r="AO484" t="s">
        <v>18110</v>
      </c>
      <c r="AU484" t="s">
        <v>458</v>
      </c>
      <c r="AV484" t="s">
        <v>8709</v>
      </c>
      <c r="AX484">
        <v>13</v>
      </c>
      <c r="AY484" t="s">
        <v>8710</v>
      </c>
      <c r="BB484" t="s">
        <v>18111</v>
      </c>
      <c r="BC484" t="s">
        <v>8712</v>
      </c>
      <c r="BD484" t="s">
        <v>8875</v>
      </c>
      <c r="BE484" t="s">
        <v>8714</v>
      </c>
      <c r="BF484" t="s">
        <v>8715</v>
      </c>
      <c r="BG484">
        <v>0</v>
      </c>
      <c r="BH484" t="s">
        <v>8716</v>
      </c>
      <c r="BI484">
        <v>1</v>
      </c>
      <c r="BJ484" t="s">
        <v>8717</v>
      </c>
      <c r="BK484">
        <v>0</v>
      </c>
      <c r="BM484" t="s">
        <v>8719</v>
      </c>
      <c r="BW484" t="s">
        <v>8721</v>
      </c>
      <c r="BX484" t="s">
        <v>9674</v>
      </c>
      <c r="BY484" t="s">
        <v>8723</v>
      </c>
      <c r="BZ484" t="s">
        <v>8724</v>
      </c>
      <c r="CA484" t="s">
        <v>18112</v>
      </c>
      <c r="CB484" t="s">
        <v>8725</v>
      </c>
      <c r="CD484" t="s">
        <v>8726</v>
      </c>
      <c r="CE484" t="s">
        <v>18113</v>
      </c>
      <c r="CF484" t="s">
        <v>8727</v>
      </c>
      <c r="CG484" t="s">
        <v>8825</v>
      </c>
      <c r="CH484" t="s">
        <v>8729</v>
      </c>
      <c r="CI484" t="s">
        <v>18114</v>
      </c>
      <c r="CJ484" t="s">
        <v>8731</v>
      </c>
      <c r="CK484" t="s">
        <v>8786</v>
      </c>
      <c r="CL484" t="s">
        <v>8732</v>
      </c>
      <c r="CM484" t="s">
        <v>18115</v>
      </c>
      <c r="CN484" t="s">
        <v>8733</v>
      </c>
    </row>
    <row r="485" spans="1:92" ht="15.75" customHeight="1" x14ac:dyDescent="0.3">
      <c r="A485" s="5">
        <f>COUNTIFS(Entradas!$A$2:$A$3372,L485,Entradas!$AD$2:$AD$3372,"noticias")</f>
        <v>0</v>
      </c>
      <c r="B485" s="5">
        <f>COUNTIFS(Entradas!$A$2:$A$3372,L485,Entradas!$AD$2:$AD$3372,"materiales")</f>
        <v>0</v>
      </c>
      <c r="C485" s="5">
        <f>COUNTIFS(Entradas!$A$2:$A$3372,L485,Entradas!$AD$2:$AD$3372,"agenda")</f>
        <v>0</v>
      </c>
      <c r="D485" s="5">
        <f>COUNTIFS(Entradas!$A$2:$A$3372,L485,Entradas!$AD$2:$AD$3372,"agenda",Entradas!$P$2:$P$3372,"completado")</f>
        <v>0</v>
      </c>
      <c r="E485" s="5">
        <f>COUNTIFS(Entradas!$A$2:$A$3372,L485,Entradas!$AD$2:$AD$3372,"agenda",Entradas!$F$2:$F$3372,"interna")</f>
        <v>0</v>
      </c>
      <c r="F485" s="5">
        <f>COUNTIFS(Entradas!$A$2:$A$3372,L485,Entradas!$AD$2:$AD$3372,"agenda",Entradas!$F$2:$F$3372,"abierta a la comunidad")</f>
        <v>0</v>
      </c>
      <c r="G485" s="5">
        <f>COUNTIFS(Entradas!$A$2:$A$3372,L485,Entradas!$AD$2:$AD$3372,"agenda",Entradas!$E$2:$E$3372,"1")</f>
        <v>0</v>
      </c>
      <c r="H485" s="5">
        <f>COUNTIFS(Entradas!$A$2:$A$3372,L485,Entradas!$AD$2:$AD$3372,"agenda",Entradas!$E$2:$E$3372,"2")</f>
        <v>0</v>
      </c>
      <c r="I485" s="5">
        <f>COUNTIFS(Entradas!$A$2:$A$3372,L485,Entradas!$AD$2:$AD$3372,"agenda",Entradas!$E$2:$E$3372,"3")</f>
        <v>0</v>
      </c>
      <c r="J485" s="5">
        <f>COUNTIFS(Entradas!$A$2:$A$3372,L485,Entradas!$AD$2:$AD$3372,"agenda",Entradas!$E$2:$E$3372,"4")</f>
        <v>0</v>
      </c>
      <c r="L485">
        <v>1063</v>
      </c>
      <c r="M485" t="s">
        <v>19196</v>
      </c>
      <c r="N485" t="s">
        <v>19197</v>
      </c>
      <c r="O485" t="s">
        <v>19198</v>
      </c>
      <c r="P485" s="6">
        <v>42506.698113425926</v>
      </c>
      <c r="Q485">
        <v>0</v>
      </c>
      <c r="R485" t="s">
        <v>19196</v>
      </c>
      <c r="S485" t="s">
        <v>19196</v>
      </c>
      <c r="W485" t="s">
        <v>8703</v>
      </c>
      <c r="X485" t="s">
        <v>8704</v>
      </c>
      <c r="Y485" t="s">
        <v>8705</v>
      </c>
      <c r="Z485">
        <v>0</v>
      </c>
      <c r="AA485" t="s">
        <v>8703</v>
      </c>
      <c r="AB485" t="s">
        <v>8706</v>
      </c>
      <c r="AC485">
        <v>0</v>
      </c>
      <c r="AF485" t="s">
        <v>19199</v>
      </c>
      <c r="AG485" t="s">
        <v>8707</v>
      </c>
      <c r="AH485" t="s">
        <v>19200</v>
      </c>
      <c r="AI485" t="s">
        <v>19201</v>
      </c>
      <c r="AU485" t="s">
        <v>12592</v>
      </c>
      <c r="AV485" t="s">
        <v>8709</v>
      </c>
      <c r="AX485">
        <v>13</v>
      </c>
      <c r="AY485" t="s">
        <v>8710</v>
      </c>
      <c r="BB485" t="s">
        <v>19202</v>
      </c>
      <c r="BC485" t="s">
        <v>8712</v>
      </c>
      <c r="BD485">
        <v>0</v>
      </c>
      <c r="BE485" t="s">
        <v>8714</v>
      </c>
      <c r="BF485" t="s">
        <v>8715</v>
      </c>
      <c r="BG485">
        <v>0</v>
      </c>
      <c r="BH485" t="s">
        <v>8716</v>
      </c>
      <c r="BI485">
        <v>0</v>
      </c>
      <c r="BJ485" t="s">
        <v>8717</v>
      </c>
      <c r="BK485">
        <v>0</v>
      </c>
      <c r="BM485" t="s">
        <v>8719</v>
      </c>
      <c r="BV485">
        <v>9246</v>
      </c>
      <c r="BW485" t="s">
        <v>8721</v>
      </c>
      <c r="BX485" t="s">
        <v>9674</v>
      </c>
      <c r="BY485" t="s">
        <v>8723</v>
      </c>
      <c r="BZ485" t="s">
        <v>8724</v>
      </c>
      <c r="CA485" t="s">
        <v>19203</v>
      </c>
      <c r="CB485" t="s">
        <v>8725</v>
      </c>
      <c r="CD485" t="s">
        <v>8726</v>
      </c>
      <c r="CF485" t="s">
        <v>8727</v>
      </c>
      <c r="CG485" t="s">
        <v>8825</v>
      </c>
      <c r="CH485" t="s">
        <v>8729</v>
      </c>
      <c r="CJ485" t="s">
        <v>8731</v>
      </c>
      <c r="CK485">
        <v>0</v>
      </c>
      <c r="CL485" t="s">
        <v>8732</v>
      </c>
      <c r="CN485" t="s">
        <v>8733</v>
      </c>
    </row>
    <row r="486" spans="1:92" ht="15.75" customHeight="1" x14ac:dyDescent="0.3">
      <c r="A486" s="5">
        <f>COUNTIFS(Entradas!$A$2:$A$3372,L486,Entradas!$AD$2:$AD$3372,"noticias")</f>
        <v>4</v>
      </c>
      <c r="B486" s="5">
        <f>COUNTIFS(Entradas!$A$2:$A$3372,L486,Entradas!$AD$2:$AD$3372,"materiales")</f>
        <v>1</v>
      </c>
      <c r="C486" s="5">
        <f>COUNTIFS(Entradas!$A$2:$A$3372,L486,Entradas!$AD$2:$AD$3372,"agenda")</f>
        <v>3</v>
      </c>
      <c r="D486" s="5">
        <f>COUNTIFS(Entradas!$A$2:$A$3372,L486,Entradas!$AD$2:$AD$3372,"agenda",Entradas!$P$2:$P$3372,"completado")</f>
        <v>3</v>
      </c>
      <c r="E486" s="5">
        <f>COUNTIFS(Entradas!$A$2:$A$3372,L486,Entradas!$AD$2:$AD$3372,"agenda",Entradas!$F$2:$F$3372,"interna")</f>
        <v>0</v>
      </c>
      <c r="F486" s="5">
        <f>COUNTIFS(Entradas!$A$2:$A$3372,L486,Entradas!$AD$2:$AD$3372,"agenda",Entradas!$F$2:$F$3372,"abierta a la comunidad")</f>
        <v>3</v>
      </c>
      <c r="G486" s="5">
        <f>COUNTIFS(Entradas!$A$2:$A$3372,L486,Entradas!$AD$2:$AD$3372,"agenda",Entradas!$E$2:$E$3372,"1")</f>
        <v>0</v>
      </c>
      <c r="H486" s="5">
        <f>COUNTIFS(Entradas!$A$2:$A$3372,L486,Entradas!$AD$2:$AD$3372,"agenda",Entradas!$E$2:$E$3372,"2")</f>
        <v>0</v>
      </c>
      <c r="I486" s="5">
        <f>COUNTIFS(Entradas!$A$2:$A$3372,L486,Entradas!$AD$2:$AD$3372,"agenda",Entradas!$E$2:$E$3372,"3")</f>
        <v>0</v>
      </c>
      <c r="J486" s="5">
        <f>COUNTIFS(Entradas!$A$2:$A$3372,L486,Entradas!$AD$2:$AD$3372,"agenda",Entradas!$E$2:$E$3372,"4")</f>
        <v>3</v>
      </c>
      <c r="L486">
        <v>1285</v>
      </c>
      <c r="M486" t="s">
        <v>19720</v>
      </c>
      <c r="N486" t="s">
        <v>19721</v>
      </c>
      <c r="O486" t="s">
        <v>19722</v>
      </c>
      <c r="P486" s="6">
        <v>42511.12809027778</v>
      </c>
      <c r="Q486">
        <v>0</v>
      </c>
      <c r="R486" t="s">
        <v>19720</v>
      </c>
      <c r="S486" t="s">
        <v>19720</v>
      </c>
      <c r="W486" t="s">
        <v>8703</v>
      </c>
      <c r="X486" t="s">
        <v>8704</v>
      </c>
      <c r="Y486" t="s">
        <v>8705</v>
      </c>
      <c r="Z486">
        <v>0</v>
      </c>
      <c r="AA486" t="s">
        <v>8703</v>
      </c>
      <c r="AB486" t="s">
        <v>8706</v>
      </c>
      <c r="AC486">
        <v>0</v>
      </c>
      <c r="AF486" t="s">
        <v>19723</v>
      </c>
      <c r="AG486" t="s">
        <v>8707</v>
      </c>
      <c r="AH486" t="s">
        <v>19724</v>
      </c>
      <c r="AI486" t="s">
        <v>19725</v>
      </c>
      <c r="AO486" t="s">
        <v>19726</v>
      </c>
      <c r="AU486" t="s">
        <v>566</v>
      </c>
      <c r="AV486" t="s">
        <v>8709</v>
      </c>
      <c r="AX486">
        <v>13</v>
      </c>
      <c r="AY486" t="s">
        <v>8710</v>
      </c>
      <c r="BB486" t="s">
        <v>8907</v>
      </c>
      <c r="BC486" t="s">
        <v>8712</v>
      </c>
      <c r="BD486" t="s">
        <v>8920</v>
      </c>
      <c r="BE486" t="s">
        <v>8714</v>
      </c>
      <c r="BF486" t="s">
        <v>8715</v>
      </c>
      <c r="BG486">
        <v>0</v>
      </c>
      <c r="BH486" t="s">
        <v>8716</v>
      </c>
      <c r="BI486">
        <v>1</v>
      </c>
      <c r="BJ486" t="s">
        <v>8717</v>
      </c>
      <c r="BK486">
        <v>1</v>
      </c>
      <c r="BL486" t="s">
        <v>19727</v>
      </c>
      <c r="BM486" t="s">
        <v>8719</v>
      </c>
      <c r="BV486">
        <v>24986</v>
      </c>
      <c r="BW486" t="s">
        <v>8721</v>
      </c>
      <c r="BX486" t="s">
        <v>9674</v>
      </c>
      <c r="BY486" t="s">
        <v>8723</v>
      </c>
      <c r="BZ486" t="s">
        <v>8724</v>
      </c>
      <c r="CA486" t="s">
        <v>19728</v>
      </c>
      <c r="CB486" t="s">
        <v>8725</v>
      </c>
      <c r="CC486">
        <v>227662292</v>
      </c>
      <c r="CD486" t="s">
        <v>8726</v>
      </c>
      <c r="CE486" t="s">
        <v>19729</v>
      </c>
      <c r="CF486" t="s">
        <v>8727</v>
      </c>
      <c r="CG486" t="s">
        <v>8786</v>
      </c>
      <c r="CH486" t="s">
        <v>8729</v>
      </c>
      <c r="CI486" t="s">
        <v>19730</v>
      </c>
      <c r="CJ486" t="s">
        <v>8731</v>
      </c>
      <c r="CK486" t="s">
        <v>9459</v>
      </c>
      <c r="CL486" t="s">
        <v>8732</v>
      </c>
      <c r="CN486" t="s">
        <v>8733</v>
      </c>
    </row>
    <row r="487" spans="1:92" ht="15.75" customHeight="1" x14ac:dyDescent="0.3">
      <c r="A487" s="5">
        <f>COUNTIFS(Entradas!$A$2:$A$3372,L487,Entradas!$AD$2:$AD$3372,"noticias")</f>
        <v>0</v>
      </c>
      <c r="B487" s="5">
        <f>COUNTIFS(Entradas!$A$2:$A$3372,L487,Entradas!$AD$2:$AD$3372,"materiales")</f>
        <v>0</v>
      </c>
      <c r="C487" s="5">
        <f>COUNTIFS(Entradas!$A$2:$A$3372,L487,Entradas!$AD$2:$AD$3372,"agenda")</f>
        <v>0</v>
      </c>
      <c r="D487" s="5">
        <f>COUNTIFS(Entradas!$A$2:$A$3372,L487,Entradas!$AD$2:$AD$3372,"agenda",Entradas!$P$2:$P$3372,"completado")</f>
        <v>0</v>
      </c>
      <c r="E487" s="5">
        <f>COUNTIFS(Entradas!$A$2:$A$3372,L487,Entradas!$AD$2:$AD$3372,"agenda",Entradas!$F$2:$F$3372,"interna")</f>
        <v>0</v>
      </c>
      <c r="F487" s="5">
        <f>COUNTIFS(Entradas!$A$2:$A$3372,L487,Entradas!$AD$2:$AD$3372,"agenda",Entradas!$F$2:$F$3372,"abierta a la comunidad")</f>
        <v>0</v>
      </c>
      <c r="G487" s="5">
        <f>COUNTIFS(Entradas!$A$2:$A$3372,L487,Entradas!$AD$2:$AD$3372,"agenda",Entradas!$E$2:$E$3372,"1")</f>
        <v>0</v>
      </c>
      <c r="H487" s="5">
        <f>COUNTIFS(Entradas!$A$2:$A$3372,L487,Entradas!$AD$2:$AD$3372,"agenda",Entradas!$E$2:$E$3372,"2")</f>
        <v>0</v>
      </c>
      <c r="I487" s="5">
        <f>COUNTIFS(Entradas!$A$2:$A$3372,L487,Entradas!$AD$2:$AD$3372,"agenda",Entradas!$E$2:$E$3372,"3")</f>
        <v>0</v>
      </c>
      <c r="J487" s="5">
        <f>COUNTIFS(Entradas!$A$2:$A$3372,L487,Entradas!$AD$2:$AD$3372,"agenda",Entradas!$E$2:$E$3372,"4")</f>
        <v>0</v>
      </c>
      <c r="L487">
        <v>161</v>
      </c>
      <c r="M487" t="s">
        <v>19798</v>
      </c>
      <c r="N487" t="s">
        <v>19799</v>
      </c>
      <c r="O487" t="s">
        <v>19800</v>
      </c>
      <c r="P487" s="6">
        <v>42455.552777777775</v>
      </c>
      <c r="Q487">
        <v>0</v>
      </c>
      <c r="R487" t="s">
        <v>19798</v>
      </c>
      <c r="S487" t="s">
        <v>19798</v>
      </c>
      <c r="W487" t="s">
        <v>8703</v>
      </c>
      <c r="X487" t="s">
        <v>8704</v>
      </c>
      <c r="Y487" t="s">
        <v>8705</v>
      </c>
      <c r="Z487">
        <v>0</v>
      </c>
      <c r="AA487" t="s">
        <v>8703</v>
      </c>
      <c r="AB487" t="s">
        <v>8706</v>
      </c>
      <c r="AC487">
        <v>0</v>
      </c>
      <c r="AF487" t="s">
        <v>19801</v>
      </c>
      <c r="AG487" t="s">
        <v>8707</v>
      </c>
      <c r="AH487" t="s">
        <v>19802</v>
      </c>
      <c r="AO487" t="s">
        <v>19803</v>
      </c>
      <c r="AU487" t="s">
        <v>13198</v>
      </c>
      <c r="AV487" t="s">
        <v>8709</v>
      </c>
      <c r="AX487">
        <v>13</v>
      </c>
      <c r="AY487" t="s">
        <v>8710</v>
      </c>
      <c r="BB487" t="s">
        <v>8874</v>
      </c>
      <c r="BC487" t="s">
        <v>8712</v>
      </c>
      <c r="BD487" t="s">
        <v>8780</v>
      </c>
      <c r="BE487" t="s">
        <v>8714</v>
      </c>
      <c r="BF487" t="s">
        <v>8715</v>
      </c>
      <c r="BG487">
        <v>0</v>
      </c>
      <c r="BH487" t="s">
        <v>8716</v>
      </c>
      <c r="BI487">
        <v>0</v>
      </c>
      <c r="BJ487" t="s">
        <v>8717</v>
      </c>
      <c r="BK487">
        <v>1</v>
      </c>
      <c r="BM487" t="s">
        <v>8719</v>
      </c>
      <c r="BW487" t="s">
        <v>8721</v>
      </c>
      <c r="BX487" t="s">
        <v>9674</v>
      </c>
      <c r="BY487" t="s">
        <v>8723</v>
      </c>
      <c r="BZ487" t="s">
        <v>8724</v>
      </c>
      <c r="CA487" t="s">
        <v>19804</v>
      </c>
      <c r="CB487" t="s">
        <v>8725</v>
      </c>
      <c r="CC487">
        <v>22330432</v>
      </c>
      <c r="CD487" t="s">
        <v>8726</v>
      </c>
      <c r="CE487" t="s">
        <v>19805</v>
      </c>
      <c r="CF487" t="s">
        <v>8727</v>
      </c>
      <c r="CG487" t="s">
        <v>8825</v>
      </c>
      <c r="CH487" t="s">
        <v>8729</v>
      </c>
      <c r="CI487" t="s">
        <v>19806</v>
      </c>
      <c r="CJ487" t="s">
        <v>8731</v>
      </c>
      <c r="CK487">
        <v>0</v>
      </c>
      <c r="CL487" t="s">
        <v>8732</v>
      </c>
      <c r="CN487" t="s">
        <v>8733</v>
      </c>
    </row>
    <row r="488" spans="1:92" ht="15.75" customHeight="1" x14ac:dyDescent="0.3">
      <c r="A488" s="5">
        <f>COUNTIFS(Entradas!$A$2:$A$3372,L488,Entradas!$AD$2:$AD$3372,"noticias")</f>
        <v>3</v>
      </c>
      <c r="B488" s="5">
        <f>COUNTIFS(Entradas!$A$2:$A$3372,L488,Entradas!$AD$2:$AD$3372,"materiales")</f>
        <v>1</v>
      </c>
      <c r="C488" s="5">
        <f>COUNTIFS(Entradas!$A$2:$A$3372,L488,Entradas!$AD$2:$AD$3372,"agenda")</f>
        <v>2</v>
      </c>
      <c r="D488" s="5">
        <f>COUNTIFS(Entradas!$A$2:$A$3372,L488,Entradas!$AD$2:$AD$3372,"agenda",Entradas!$P$2:$P$3372,"completado")</f>
        <v>0</v>
      </c>
      <c r="E488" s="5">
        <f>COUNTIFS(Entradas!$A$2:$A$3372,L488,Entradas!$AD$2:$AD$3372,"agenda",Entradas!$F$2:$F$3372,"interna")</f>
        <v>1</v>
      </c>
      <c r="F488" s="5">
        <f>COUNTIFS(Entradas!$A$2:$A$3372,L488,Entradas!$AD$2:$AD$3372,"agenda",Entradas!$F$2:$F$3372,"abierta a la comunidad")</f>
        <v>1</v>
      </c>
      <c r="G488" s="5">
        <f>COUNTIFS(Entradas!$A$2:$A$3372,L488,Entradas!$AD$2:$AD$3372,"agenda",Entradas!$E$2:$E$3372,"1")</f>
        <v>1</v>
      </c>
      <c r="H488" s="5">
        <f>COUNTIFS(Entradas!$A$2:$A$3372,L488,Entradas!$AD$2:$AD$3372,"agenda",Entradas!$E$2:$E$3372,"2")</f>
        <v>0</v>
      </c>
      <c r="I488" s="5">
        <f>COUNTIFS(Entradas!$A$2:$A$3372,L488,Entradas!$AD$2:$AD$3372,"agenda",Entradas!$E$2:$E$3372,"3")</f>
        <v>0</v>
      </c>
      <c r="J488" s="5">
        <f>COUNTIFS(Entradas!$A$2:$A$3372,L488,Entradas!$AD$2:$AD$3372,"agenda",Entradas!$E$2:$E$3372,"4")</f>
        <v>1</v>
      </c>
      <c r="L488">
        <v>1294</v>
      </c>
      <c r="M488" t="s">
        <v>19970</v>
      </c>
      <c r="N488" t="s">
        <v>19971</v>
      </c>
      <c r="O488" t="s">
        <v>19972</v>
      </c>
      <c r="P488" s="6">
        <v>42512.567511574074</v>
      </c>
      <c r="Q488">
        <v>0</v>
      </c>
      <c r="R488" t="s">
        <v>19970</v>
      </c>
      <c r="S488" t="s">
        <v>19970</v>
      </c>
      <c r="W488" t="s">
        <v>8703</v>
      </c>
      <c r="X488" t="s">
        <v>8704</v>
      </c>
      <c r="Y488" t="s">
        <v>8705</v>
      </c>
      <c r="Z488">
        <v>0</v>
      </c>
      <c r="AA488" t="s">
        <v>8703</v>
      </c>
      <c r="AB488" t="s">
        <v>8706</v>
      </c>
      <c r="AC488">
        <v>0</v>
      </c>
      <c r="AF488" t="s">
        <v>19973</v>
      </c>
      <c r="AG488" t="s">
        <v>8707</v>
      </c>
      <c r="AH488" t="s">
        <v>19974</v>
      </c>
      <c r="AI488" t="s">
        <v>19975</v>
      </c>
      <c r="AO488" t="s">
        <v>19976</v>
      </c>
      <c r="AU488" t="s">
        <v>307</v>
      </c>
      <c r="AV488" t="s">
        <v>8709</v>
      </c>
      <c r="AX488">
        <v>13</v>
      </c>
      <c r="AY488" t="s">
        <v>8710</v>
      </c>
      <c r="BB488" t="s">
        <v>9344</v>
      </c>
      <c r="BC488" t="s">
        <v>8712</v>
      </c>
      <c r="BD488">
        <v>0</v>
      </c>
      <c r="BE488" t="s">
        <v>8714</v>
      </c>
      <c r="BF488" t="s">
        <v>8715</v>
      </c>
      <c r="BG488">
        <v>0</v>
      </c>
      <c r="BH488" t="s">
        <v>8716</v>
      </c>
      <c r="BI488">
        <v>0</v>
      </c>
      <c r="BJ488" t="s">
        <v>8717</v>
      </c>
      <c r="BK488">
        <v>0</v>
      </c>
      <c r="BL488" s="2" t="s">
        <v>19977</v>
      </c>
      <c r="BM488" t="s">
        <v>8719</v>
      </c>
      <c r="BV488">
        <v>24725</v>
      </c>
      <c r="BW488" t="s">
        <v>8721</v>
      </c>
      <c r="BX488" t="s">
        <v>9674</v>
      </c>
      <c r="BY488" t="s">
        <v>8723</v>
      </c>
      <c r="BZ488" t="s">
        <v>8724</v>
      </c>
      <c r="CA488" t="s">
        <v>19978</v>
      </c>
      <c r="CB488" t="s">
        <v>8725</v>
      </c>
      <c r="CD488" t="s">
        <v>8726</v>
      </c>
      <c r="CE488" t="s">
        <v>19979</v>
      </c>
      <c r="CF488" t="s">
        <v>8727</v>
      </c>
      <c r="CG488" t="s">
        <v>8825</v>
      </c>
      <c r="CH488" t="s">
        <v>8729</v>
      </c>
      <c r="CJ488" t="s">
        <v>8731</v>
      </c>
      <c r="CK488" t="s">
        <v>5497</v>
      </c>
      <c r="CL488" t="s">
        <v>8732</v>
      </c>
      <c r="CN488" t="s">
        <v>8733</v>
      </c>
    </row>
    <row r="489" spans="1:92" ht="15.75" customHeight="1" x14ac:dyDescent="0.3">
      <c r="A489" s="5">
        <f>COUNTIFS(Entradas!$A$2:$A$3372,L489,Entradas!$AD$2:$AD$3372,"noticias")</f>
        <v>0</v>
      </c>
      <c r="B489" s="5">
        <f>COUNTIFS(Entradas!$A$2:$A$3372,L489,Entradas!$AD$2:$AD$3372,"materiales")</f>
        <v>0</v>
      </c>
      <c r="C489" s="5">
        <f>COUNTIFS(Entradas!$A$2:$A$3372,L489,Entradas!$AD$2:$AD$3372,"agenda")</f>
        <v>0</v>
      </c>
      <c r="D489" s="5">
        <f>COUNTIFS(Entradas!$A$2:$A$3372,L489,Entradas!$AD$2:$AD$3372,"agenda",Entradas!$P$2:$P$3372,"completado")</f>
        <v>0</v>
      </c>
      <c r="E489" s="5">
        <f>COUNTIFS(Entradas!$A$2:$A$3372,L489,Entradas!$AD$2:$AD$3372,"agenda",Entradas!$F$2:$F$3372,"interna")</f>
        <v>0</v>
      </c>
      <c r="F489" s="5">
        <f>COUNTIFS(Entradas!$A$2:$A$3372,L489,Entradas!$AD$2:$AD$3372,"agenda",Entradas!$F$2:$F$3372,"abierta a la comunidad")</f>
        <v>0</v>
      </c>
      <c r="G489" s="5">
        <f>COUNTIFS(Entradas!$A$2:$A$3372,L489,Entradas!$AD$2:$AD$3372,"agenda",Entradas!$E$2:$E$3372,"1")</f>
        <v>0</v>
      </c>
      <c r="H489" s="5">
        <f>COUNTIFS(Entradas!$A$2:$A$3372,L489,Entradas!$AD$2:$AD$3372,"agenda",Entradas!$E$2:$E$3372,"2")</f>
        <v>0</v>
      </c>
      <c r="I489" s="5">
        <f>COUNTIFS(Entradas!$A$2:$A$3372,L489,Entradas!$AD$2:$AD$3372,"agenda",Entradas!$E$2:$E$3372,"3")</f>
        <v>0</v>
      </c>
      <c r="J489" s="5">
        <f>COUNTIFS(Entradas!$A$2:$A$3372,L489,Entradas!$AD$2:$AD$3372,"agenda",Entradas!$E$2:$E$3372,"4")</f>
        <v>0</v>
      </c>
      <c r="L489">
        <v>326</v>
      </c>
      <c r="M489" t="s">
        <v>19980</v>
      </c>
      <c r="N489" t="s">
        <v>19981</v>
      </c>
      <c r="O489" t="s">
        <v>19982</v>
      </c>
      <c r="P489" s="6">
        <v>42467.837847222225</v>
      </c>
      <c r="Q489">
        <v>0</v>
      </c>
      <c r="R489" t="s">
        <v>19980</v>
      </c>
      <c r="S489" t="s">
        <v>19980</v>
      </c>
      <c r="W489" t="s">
        <v>8703</v>
      </c>
      <c r="X489" t="s">
        <v>8704</v>
      </c>
      <c r="Y489" t="s">
        <v>8705</v>
      </c>
      <c r="Z489">
        <v>0</v>
      </c>
      <c r="AA489" t="s">
        <v>8703</v>
      </c>
      <c r="AB489" t="s">
        <v>8706</v>
      </c>
      <c r="AC489">
        <v>0</v>
      </c>
      <c r="AF489" t="s">
        <v>19983</v>
      </c>
      <c r="AG489" t="s">
        <v>8707</v>
      </c>
      <c r="AH489" t="s">
        <v>19984</v>
      </c>
      <c r="AU489" t="s">
        <v>12009</v>
      </c>
      <c r="AV489" t="s">
        <v>8709</v>
      </c>
      <c r="AX489">
        <v>13</v>
      </c>
      <c r="AY489" t="s">
        <v>8710</v>
      </c>
      <c r="BB489" t="s">
        <v>8874</v>
      </c>
      <c r="BC489" t="s">
        <v>8712</v>
      </c>
      <c r="BD489" t="s">
        <v>8875</v>
      </c>
      <c r="BE489" t="s">
        <v>8714</v>
      </c>
      <c r="BF489" t="s">
        <v>8715</v>
      </c>
      <c r="BG489">
        <v>0</v>
      </c>
      <c r="BH489" t="s">
        <v>8716</v>
      </c>
      <c r="BI489">
        <v>0</v>
      </c>
      <c r="BJ489" t="s">
        <v>8717</v>
      </c>
      <c r="BK489">
        <v>1</v>
      </c>
      <c r="BM489" t="s">
        <v>8719</v>
      </c>
      <c r="BW489" t="s">
        <v>8721</v>
      </c>
      <c r="BX489" t="s">
        <v>9674</v>
      </c>
      <c r="BY489" t="s">
        <v>8723</v>
      </c>
      <c r="BZ489" t="s">
        <v>8724</v>
      </c>
      <c r="CA489" t="s">
        <v>19985</v>
      </c>
      <c r="CB489" t="s">
        <v>8725</v>
      </c>
      <c r="CD489" t="s">
        <v>8726</v>
      </c>
      <c r="CE489" t="s">
        <v>19986</v>
      </c>
      <c r="CF489" t="s">
        <v>8727</v>
      </c>
      <c r="CG489" t="s">
        <v>8825</v>
      </c>
      <c r="CH489" t="s">
        <v>8729</v>
      </c>
      <c r="CJ489" t="s">
        <v>8731</v>
      </c>
      <c r="CK489">
        <v>0</v>
      </c>
      <c r="CL489" t="s">
        <v>8732</v>
      </c>
      <c r="CN489" t="s">
        <v>8733</v>
      </c>
    </row>
    <row r="490" spans="1:92" ht="15.75" customHeight="1" x14ac:dyDescent="0.3">
      <c r="A490" s="5">
        <f>COUNTIFS(Entradas!$A$2:$A$3372,L490,Entradas!$AD$2:$AD$3372,"noticias")</f>
        <v>0</v>
      </c>
      <c r="B490" s="5">
        <f>COUNTIFS(Entradas!$A$2:$A$3372,L490,Entradas!$AD$2:$AD$3372,"materiales")</f>
        <v>0</v>
      </c>
      <c r="C490" s="5">
        <f>COUNTIFS(Entradas!$A$2:$A$3372,L490,Entradas!$AD$2:$AD$3372,"agenda")</f>
        <v>1</v>
      </c>
      <c r="D490" s="5">
        <f>COUNTIFS(Entradas!$A$2:$A$3372,L490,Entradas!$AD$2:$AD$3372,"agenda",Entradas!$P$2:$P$3372,"completado")</f>
        <v>0</v>
      </c>
      <c r="E490" s="5">
        <f>COUNTIFS(Entradas!$A$2:$A$3372,L490,Entradas!$AD$2:$AD$3372,"agenda",Entradas!$F$2:$F$3372,"interna")</f>
        <v>1</v>
      </c>
      <c r="F490" s="5">
        <f>COUNTIFS(Entradas!$A$2:$A$3372,L490,Entradas!$AD$2:$AD$3372,"agenda",Entradas!$F$2:$F$3372,"abierta a la comunidad")</f>
        <v>0</v>
      </c>
      <c r="G490" s="5">
        <f>COUNTIFS(Entradas!$A$2:$A$3372,L490,Entradas!$AD$2:$AD$3372,"agenda",Entradas!$E$2:$E$3372,"1")</f>
        <v>0</v>
      </c>
      <c r="H490" s="5">
        <f>COUNTIFS(Entradas!$A$2:$A$3372,L490,Entradas!$AD$2:$AD$3372,"agenda",Entradas!$E$2:$E$3372,"2")</f>
        <v>0</v>
      </c>
      <c r="I490" s="5">
        <f>COUNTIFS(Entradas!$A$2:$A$3372,L490,Entradas!$AD$2:$AD$3372,"agenda",Entradas!$E$2:$E$3372,"3")</f>
        <v>1</v>
      </c>
      <c r="J490" s="5">
        <f>COUNTIFS(Entradas!$A$2:$A$3372,L490,Entradas!$AD$2:$AD$3372,"agenda",Entradas!$E$2:$E$3372,"4")</f>
        <v>0</v>
      </c>
      <c r="L490">
        <v>200</v>
      </c>
      <c r="M490" t="s">
        <v>21559</v>
      </c>
      <c r="N490" t="s">
        <v>21559</v>
      </c>
      <c r="O490" t="s">
        <v>21560</v>
      </c>
      <c r="P490" s="6">
        <v>42459.789027777777</v>
      </c>
      <c r="Q490">
        <v>0</v>
      </c>
      <c r="R490" t="s">
        <v>21559</v>
      </c>
      <c r="S490" t="s">
        <v>21559</v>
      </c>
      <c r="W490" t="s">
        <v>8703</v>
      </c>
      <c r="X490" t="s">
        <v>8704</v>
      </c>
      <c r="Y490" t="s">
        <v>8705</v>
      </c>
      <c r="Z490">
        <v>0</v>
      </c>
      <c r="AA490" t="s">
        <v>8703</v>
      </c>
      <c r="AB490" t="s">
        <v>8706</v>
      </c>
      <c r="AC490">
        <v>0</v>
      </c>
      <c r="AF490" t="s">
        <v>21561</v>
      </c>
      <c r="AG490" t="s">
        <v>8707</v>
      </c>
      <c r="AH490" t="s">
        <v>21562</v>
      </c>
      <c r="AI490" t="s">
        <v>21563</v>
      </c>
      <c r="AU490" t="s">
        <v>5223</v>
      </c>
      <c r="AV490" t="s">
        <v>8709</v>
      </c>
      <c r="AX490">
        <v>13</v>
      </c>
      <c r="AY490" t="s">
        <v>8710</v>
      </c>
      <c r="BB490" t="s">
        <v>15864</v>
      </c>
      <c r="BC490" t="s">
        <v>8712</v>
      </c>
      <c r="BD490" t="s">
        <v>8713</v>
      </c>
      <c r="BE490" t="s">
        <v>8714</v>
      </c>
      <c r="BF490" t="s">
        <v>8715</v>
      </c>
      <c r="BG490">
        <v>1</v>
      </c>
      <c r="BH490" t="s">
        <v>8716</v>
      </c>
      <c r="BI490">
        <v>0</v>
      </c>
      <c r="BJ490" t="s">
        <v>8717</v>
      </c>
      <c r="BK490">
        <v>1</v>
      </c>
      <c r="BM490" t="s">
        <v>8719</v>
      </c>
      <c r="BW490" t="s">
        <v>8721</v>
      </c>
      <c r="BX490" t="s">
        <v>9674</v>
      </c>
      <c r="BY490" t="s">
        <v>8723</v>
      </c>
      <c r="BZ490" t="s">
        <v>8724</v>
      </c>
      <c r="CA490" t="s">
        <v>21564</v>
      </c>
      <c r="CB490" t="s">
        <v>8725</v>
      </c>
      <c r="CC490" t="s">
        <v>21565</v>
      </c>
      <c r="CD490" t="s">
        <v>8726</v>
      </c>
      <c r="CE490" t="s">
        <v>21566</v>
      </c>
      <c r="CF490" t="s">
        <v>8727</v>
      </c>
      <c r="CG490" t="s">
        <v>8774</v>
      </c>
      <c r="CH490" t="s">
        <v>8729</v>
      </c>
      <c r="CI490" t="s">
        <v>21567</v>
      </c>
      <c r="CJ490" t="s">
        <v>8731</v>
      </c>
      <c r="CK490" t="s">
        <v>9459</v>
      </c>
      <c r="CL490" t="s">
        <v>8732</v>
      </c>
      <c r="CM490" t="s">
        <v>21568</v>
      </c>
      <c r="CN490" t="s">
        <v>8733</v>
      </c>
    </row>
    <row r="491" spans="1:92" ht="15.75" customHeight="1" x14ac:dyDescent="0.3">
      <c r="A491" s="5">
        <f>COUNTIFS(Entradas!$A$2:$A$3372,L491,Entradas!$AD$2:$AD$3372,"noticias")</f>
        <v>0</v>
      </c>
      <c r="B491" s="5">
        <f>COUNTIFS(Entradas!$A$2:$A$3372,L491,Entradas!$AD$2:$AD$3372,"materiales")</f>
        <v>0</v>
      </c>
      <c r="C491" s="5">
        <f>COUNTIFS(Entradas!$A$2:$A$3372,L491,Entradas!$AD$2:$AD$3372,"agenda")</f>
        <v>0</v>
      </c>
      <c r="D491" s="5">
        <f>COUNTIFS(Entradas!$A$2:$A$3372,L491,Entradas!$AD$2:$AD$3372,"agenda",Entradas!$P$2:$P$3372,"completado")</f>
        <v>0</v>
      </c>
      <c r="E491" s="5">
        <f>COUNTIFS(Entradas!$A$2:$A$3372,L491,Entradas!$AD$2:$AD$3372,"agenda",Entradas!$F$2:$F$3372,"interna")</f>
        <v>0</v>
      </c>
      <c r="F491" s="5">
        <f>COUNTIFS(Entradas!$A$2:$A$3372,L491,Entradas!$AD$2:$AD$3372,"agenda",Entradas!$F$2:$F$3372,"abierta a la comunidad")</f>
        <v>0</v>
      </c>
      <c r="G491" s="5">
        <f>COUNTIFS(Entradas!$A$2:$A$3372,L491,Entradas!$AD$2:$AD$3372,"agenda",Entradas!$E$2:$E$3372,"1")</f>
        <v>0</v>
      </c>
      <c r="H491" s="5">
        <f>COUNTIFS(Entradas!$A$2:$A$3372,L491,Entradas!$AD$2:$AD$3372,"agenda",Entradas!$E$2:$E$3372,"2")</f>
        <v>0</v>
      </c>
      <c r="I491" s="5">
        <f>COUNTIFS(Entradas!$A$2:$A$3372,L491,Entradas!$AD$2:$AD$3372,"agenda",Entradas!$E$2:$E$3372,"3")</f>
        <v>0</v>
      </c>
      <c r="J491" s="5">
        <f>COUNTIFS(Entradas!$A$2:$A$3372,L491,Entradas!$AD$2:$AD$3372,"agenda",Entradas!$E$2:$E$3372,"4")</f>
        <v>0</v>
      </c>
      <c r="L491">
        <v>160</v>
      </c>
      <c r="M491" t="s">
        <v>9115</v>
      </c>
      <c r="N491" t="s">
        <v>9116</v>
      </c>
      <c r="O491" t="s">
        <v>9117</v>
      </c>
      <c r="P491" s="6">
        <v>42455.170844907407</v>
      </c>
      <c r="Q491">
        <v>0</v>
      </c>
      <c r="R491" t="s">
        <v>9115</v>
      </c>
      <c r="S491" t="s">
        <v>9115</v>
      </c>
      <c r="W491" t="s">
        <v>8703</v>
      </c>
      <c r="X491" t="s">
        <v>8704</v>
      </c>
      <c r="Y491" t="s">
        <v>8705</v>
      </c>
      <c r="Z491">
        <v>0</v>
      </c>
      <c r="AA491" t="s">
        <v>8703</v>
      </c>
      <c r="AB491" t="s">
        <v>8706</v>
      </c>
      <c r="AC491">
        <v>0</v>
      </c>
      <c r="AF491" t="s">
        <v>9118</v>
      </c>
      <c r="AG491" t="s">
        <v>8707</v>
      </c>
      <c r="AH491" t="s">
        <v>9119</v>
      </c>
      <c r="AO491" t="s">
        <v>9120</v>
      </c>
      <c r="AV491" t="s">
        <v>8709</v>
      </c>
      <c r="AX491">
        <v>0</v>
      </c>
      <c r="AY491" t="s">
        <v>8710</v>
      </c>
      <c r="BB491" t="s">
        <v>9121</v>
      </c>
      <c r="BC491" t="s">
        <v>8712</v>
      </c>
      <c r="BD491" t="s">
        <v>9122</v>
      </c>
      <c r="BE491" t="s">
        <v>8714</v>
      </c>
      <c r="BF491" t="s">
        <v>8715</v>
      </c>
      <c r="BG491">
        <v>0</v>
      </c>
      <c r="BH491" t="s">
        <v>8716</v>
      </c>
      <c r="BI491">
        <v>0</v>
      </c>
      <c r="BJ491" t="s">
        <v>8717</v>
      </c>
      <c r="BK491">
        <v>1</v>
      </c>
      <c r="BM491" t="s">
        <v>8719</v>
      </c>
      <c r="BW491" t="s">
        <v>8721</v>
      </c>
      <c r="BX491" t="s">
        <v>8722</v>
      </c>
      <c r="BY491" t="s">
        <v>8723</v>
      </c>
      <c r="BZ491" t="s">
        <v>8724</v>
      </c>
      <c r="CA491" t="s">
        <v>9123</v>
      </c>
      <c r="CB491" t="s">
        <v>8725</v>
      </c>
      <c r="CC491" t="s">
        <v>9124</v>
      </c>
      <c r="CD491" t="s">
        <v>8726</v>
      </c>
      <c r="CF491" t="s">
        <v>8727</v>
      </c>
      <c r="CG491" t="s">
        <v>8825</v>
      </c>
      <c r="CH491" t="s">
        <v>8729</v>
      </c>
      <c r="CJ491" t="s">
        <v>8731</v>
      </c>
      <c r="CK491">
        <v>0</v>
      </c>
      <c r="CL491" t="s">
        <v>8732</v>
      </c>
      <c r="CN491" t="s">
        <v>8733</v>
      </c>
    </row>
    <row r="492" spans="1:92" ht="15.75" customHeight="1" x14ac:dyDescent="0.3">
      <c r="A492" s="5">
        <f>COUNTIFS(Entradas!$A$2:$A$3372,L492,Entradas!$AD$2:$AD$3372,"noticias")</f>
        <v>0</v>
      </c>
      <c r="B492" s="5">
        <f>COUNTIFS(Entradas!$A$2:$A$3372,L492,Entradas!$AD$2:$AD$3372,"materiales")</f>
        <v>0</v>
      </c>
      <c r="C492" s="5">
        <f>COUNTIFS(Entradas!$A$2:$A$3372,L492,Entradas!$AD$2:$AD$3372,"agenda")</f>
        <v>0</v>
      </c>
      <c r="D492" s="5">
        <f>COUNTIFS(Entradas!$A$2:$A$3372,L492,Entradas!$AD$2:$AD$3372,"agenda",Entradas!$P$2:$P$3372,"completado")</f>
        <v>0</v>
      </c>
      <c r="E492" s="5">
        <f>COUNTIFS(Entradas!$A$2:$A$3372,L492,Entradas!$AD$2:$AD$3372,"agenda",Entradas!$F$2:$F$3372,"interna")</f>
        <v>0</v>
      </c>
      <c r="F492" s="5">
        <f>COUNTIFS(Entradas!$A$2:$A$3372,L492,Entradas!$AD$2:$AD$3372,"agenda",Entradas!$F$2:$F$3372,"abierta a la comunidad")</f>
        <v>0</v>
      </c>
      <c r="G492" s="5">
        <f>COUNTIFS(Entradas!$A$2:$A$3372,L492,Entradas!$AD$2:$AD$3372,"agenda",Entradas!$E$2:$E$3372,"1")</f>
        <v>0</v>
      </c>
      <c r="H492" s="5">
        <f>COUNTIFS(Entradas!$A$2:$A$3372,L492,Entradas!$AD$2:$AD$3372,"agenda",Entradas!$E$2:$E$3372,"2")</f>
        <v>0</v>
      </c>
      <c r="I492" s="5">
        <f>COUNTIFS(Entradas!$A$2:$A$3372,L492,Entradas!$AD$2:$AD$3372,"agenda",Entradas!$E$2:$E$3372,"3")</f>
        <v>0</v>
      </c>
      <c r="J492" s="5">
        <f>COUNTIFS(Entradas!$A$2:$A$3372,L492,Entradas!$AD$2:$AD$3372,"agenda",Entradas!$E$2:$E$3372,"4")</f>
        <v>0</v>
      </c>
      <c r="L492">
        <v>624</v>
      </c>
      <c r="M492" t="s">
        <v>15987</v>
      </c>
      <c r="N492" t="s">
        <v>15988</v>
      </c>
      <c r="O492" t="s">
        <v>15989</v>
      </c>
      <c r="P492" s="6">
        <v>42483.036921296298</v>
      </c>
      <c r="Q492">
        <v>0</v>
      </c>
      <c r="R492" t="s">
        <v>15987</v>
      </c>
      <c r="S492" t="s">
        <v>15987</v>
      </c>
      <c r="W492" t="s">
        <v>8703</v>
      </c>
      <c r="X492" t="s">
        <v>8704</v>
      </c>
      <c r="Y492" t="s">
        <v>8705</v>
      </c>
      <c r="Z492">
        <v>0</v>
      </c>
      <c r="AA492" t="s">
        <v>8703</v>
      </c>
      <c r="AB492" t="s">
        <v>8706</v>
      </c>
      <c r="AC492">
        <v>0</v>
      </c>
      <c r="AF492" t="s">
        <v>15990</v>
      </c>
      <c r="AG492" t="s">
        <v>8707</v>
      </c>
      <c r="AH492" t="s">
        <v>15991</v>
      </c>
      <c r="AU492" t="s">
        <v>15992</v>
      </c>
      <c r="AV492" t="s">
        <v>8709</v>
      </c>
      <c r="AX492">
        <v>0</v>
      </c>
      <c r="AY492" t="s">
        <v>8710</v>
      </c>
      <c r="BB492" t="s">
        <v>9001</v>
      </c>
      <c r="BC492" t="s">
        <v>8712</v>
      </c>
      <c r="BD492" t="s">
        <v>9055</v>
      </c>
      <c r="BE492" t="s">
        <v>8714</v>
      </c>
      <c r="BF492" t="s">
        <v>8715</v>
      </c>
      <c r="BG492">
        <v>0</v>
      </c>
      <c r="BH492" t="s">
        <v>8716</v>
      </c>
      <c r="BI492">
        <v>1</v>
      </c>
      <c r="BJ492" t="s">
        <v>8717</v>
      </c>
      <c r="BK492">
        <v>1</v>
      </c>
      <c r="BL492" s="2" t="s">
        <v>15993</v>
      </c>
      <c r="BM492" t="s">
        <v>8719</v>
      </c>
      <c r="BW492" t="s">
        <v>8721</v>
      </c>
      <c r="BX492" t="s">
        <v>8722</v>
      </c>
      <c r="BY492" t="s">
        <v>8723</v>
      </c>
      <c r="BZ492" t="s">
        <v>8724</v>
      </c>
      <c r="CB492" t="s">
        <v>8725</v>
      </c>
      <c r="CC492">
        <v>72939664</v>
      </c>
      <c r="CD492" t="s">
        <v>8726</v>
      </c>
      <c r="CE492" t="s">
        <v>15994</v>
      </c>
      <c r="CF492" t="s">
        <v>8727</v>
      </c>
      <c r="CG492" t="s">
        <v>8728</v>
      </c>
      <c r="CH492" t="s">
        <v>8729</v>
      </c>
      <c r="CI492" t="s">
        <v>8835</v>
      </c>
      <c r="CJ492" t="s">
        <v>8731</v>
      </c>
      <c r="CK492" t="s">
        <v>342</v>
      </c>
      <c r="CL492" t="s">
        <v>8732</v>
      </c>
      <c r="CM492" t="s">
        <v>15995</v>
      </c>
      <c r="CN492" t="s">
        <v>8733</v>
      </c>
    </row>
    <row r="493" spans="1:92" ht="15.75" customHeight="1" x14ac:dyDescent="0.3">
      <c r="A493" s="5">
        <f>COUNTIFS(Entradas!$A$2:$A$3372,L493,Entradas!$AD$2:$AD$3372,"noticias")</f>
        <v>0</v>
      </c>
      <c r="B493" s="5">
        <f>COUNTIFS(Entradas!$A$2:$A$3372,L493,Entradas!$AD$2:$AD$3372,"materiales")</f>
        <v>1</v>
      </c>
      <c r="C493" s="5">
        <f>COUNTIFS(Entradas!$A$2:$A$3372,L493,Entradas!$AD$2:$AD$3372,"agenda")</f>
        <v>4</v>
      </c>
      <c r="D493" s="5">
        <f>COUNTIFS(Entradas!$A$2:$A$3372,L493,Entradas!$AD$2:$AD$3372,"agenda",Entradas!$P$2:$P$3372,"completado")</f>
        <v>0</v>
      </c>
      <c r="E493" s="5">
        <f>COUNTIFS(Entradas!$A$2:$A$3372,L493,Entradas!$AD$2:$AD$3372,"agenda",Entradas!$F$2:$F$3372,"interna")</f>
        <v>4</v>
      </c>
      <c r="F493" s="5">
        <f>COUNTIFS(Entradas!$A$2:$A$3372,L493,Entradas!$AD$2:$AD$3372,"agenda",Entradas!$F$2:$F$3372,"abierta a la comunidad")</f>
        <v>0</v>
      </c>
      <c r="G493" s="5">
        <f>COUNTIFS(Entradas!$A$2:$A$3372,L493,Entradas!$AD$2:$AD$3372,"agenda",Entradas!$E$2:$E$3372,"1")</f>
        <v>1</v>
      </c>
      <c r="H493" s="5">
        <f>COUNTIFS(Entradas!$A$2:$A$3372,L493,Entradas!$AD$2:$AD$3372,"agenda",Entradas!$E$2:$E$3372,"2")</f>
        <v>3</v>
      </c>
      <c r="I493" s="5">
        <f>COUNTIFS(Entradas!$A$2:$A$3372,L493,Entradas!$AD$2:$AD$3372,"agenda",Entradas!$E$2:$E$3372,"3")</f>
        <v>0</v>
      </c>
      <c r="J493" s="5">
        <f>COUNTIFS(Entradas!$A$2:$A$3372,L493,Entradas!$AD$2:$AD$3372,"agenda",Entradas!$E$2:$E$3372,"4")</f>
        <v>0</v>
      </c>
      <c r="L493">
        <v>1159</v>
      </c>
      <c r="M493" t="s">
        <v>18923</v>
      </c>
      <c r="N493" t="s">
        <v>18924</v>
      </c>
      <c r="O493" t="s">
        <v>18925</v>
      </c>
      <c r="P493" s="6">
        <v>42508.668645833335</v>
      </c>
      <c r="Q493">
        <v>0</v>
      </c>
      <c r="R493" t="s">
        <v>18923</v>
      </c>
      <c r="S493" t="s">
        <v>18923</v>
      </c>
      <c r="W493" t="s">
        <v>8703</v>
      </c>
      <c r="X493" t="s">
        <v>8704</v>
      </c>
      <c r="Y493" t="s">
        <v>8705</v>
      </c>
      <c r="Z493">
        <v>0</v>
      </c>
      <c r="AA493" t="s">
        <v>8703</v>
      </c>
      <c r="AB493" t="s">
        <v>8706</v>
      </c>
      <c r="AC493">
        <v>0</v>
      </c>
      <c r="AF493" t="s">
        <v>5341</v>
      </c>
      <c r="AG493" t="s">
        <v>8707</v>
      </c>
      <c r="AH493" t="s">
        <v>18926</v>
      </c>
      <c r="AI493" t="s">
        <v>18927</v>
      </c>
      <c r="AO493" t="s">
        <v>18928</v>
      </c>
      <c r="AV493" t="s">
        <v>8709</v>
      </c>
      <c r="AX493">
        <v>0</v>
      </c>
      <c r="AY493" t="s">
        <v>8710</v>
      </c>
      <c r="BB493">
        <v>0</v>
      </c>
      <c r="BC493" t="s">
        <v>8712</v>
      </c>
      <c r="BD493">
        <v>0</v>
      </c>
      <c r="BE493" t="s">
        <v>8714</v>
      </c>
      <c r="BF493" t="s">
        <v>8715</v>
      </c>
      <c r="BG493">
        <v>0</v>
      </c>
      <c r="BH493" t="s">
        <v>8716</v>
      </c>
      <c r="BI493">
        <v>0</v>
      </c>
      <c r="BJ493" t="s">
        <v>8717</v>
      </c>
      <c r="BK493">
        <v>1</v>
      </c>
      <c r="BM493" t="s">
        <v>8719</v>
      </c>
      <c r="BV493" t="s">
        <v>18929</v>
      </c>
      <c r="BW493" t="s">
        <v>8721</v>
      </c>
      <c r="BX493" t="s">
        <v>8722</v>
      </c>
      <c r="BY493" t="s">
        <v>8723</v>
      </c>
      <c r="BZ493" t="s">
        <v>8724</v>
      </c>
      <c r="CB493" t="s">
        <v>8725</v>
      </c>
      <c r="CD493" t="s">
        <v>8726</v>
      </c>
      <c r="CF493" t="s">
        <v>8727</v>
      </c>
      <c r="CG493">
        <v>0</v>
      </c>
      <c r="CH493" t="s">
        <v>8729</v>
      </c>
      <c r="CJ493" t="s">
        <v>8731</v>
      </c>
      <c r="CK493">
        <v>0</v>
      </c>
      <c r="CL493" t="s">
        <v>8732</v>
      </c>
      <c r="CN493" t="s">
        <v>8733</v>
      </c>
    </row>
    <row r="494" spans="1:92" ht="15.75" customHeight="1" x14ac:dyDescent="0.3">
      <c r="A494" s="5">
        <f>COUNTIFS(Entradas!$A$2:$A$3372,L494,Entradas!$AD$2:$AD$3372,"noticias")</f>
        <v>0</v>
      </c>
      <c r="B494" s="5">
        <f>COUNTIFS(Entradas!$A$2:$A$3372,L494,Entradas!$AD$2:$AD$3372,"materiales")</f>
        <v>0</v>
      </c>
      <c r="C494" s="5">
        <f>COUNTIFS(Entradas!$A$2:$A$3372,L494,Entradas!$AD$2:$AD$3372,"agenda")</f>
        <v>0</v>
      </c>
      <c r="D494" s="5">
        <f>COUNTIFS(Entradas!$A$2:$A$3372,L494,Entradas!$AD$2:$AD$3372,"agenda",Entradas!$P$2:$P$3372,"completado")</f>
        <v>0</v>
      </c>
      <c r="E494" s="5">
        <f>COUNTIFS(Entradas!$A$2:$A$3372,L494,Entradas!$AD$2:$AD$3372,"agenda",Entradas!$F$2:$F$3372,"interna")</f>
        <v>0</v>
      </c>
      <c r="F494" s="5">
        <f>COUNTIFS(Entradas!$A$2:$A$3372,L494,Entradas!$AD$2:$AD$3372,"agenda",Entradas!$F$2:$F$3372,"abierta a la comunidad")</f>
        <v>0</v>
      </c>
      <c r="G494" s="5">
        <f>COUNTIFS(Entradas!$A$2:$A$3372,L494,Entradas!$AD$2:$AD$3372,"agenda",Entradas!$E$2:$E$3372,"1")</f>
        <v>0</v>
      </c>
      <c r="H494" s="5">
        <f>COUNTIFS(Entradas!$A$2:$A$3372,L494,Entradas!$AD$2:$AD$3372,"agenda",Entradas!$E$2:$E$3372,"2")</f>
        <v>0</v>
      </c>
      <c r="I494" s="5">
        <f>COUNTIFS(Entradas!$A$2:$A$3372,L494,Entradas!$AD$2:$AD$3372,"agenda",Entradas!$E$2:$E$3372,"3")</f>
        <v>0</v>
      </c>
      <c r="J494" s="5">
        <f>COUNTIFS(Entradas!$A$2:$A$3372,L494,Entradas!$AD$2:$AD$3372,"agenda",Entradas!$E$2:$E$3372,"4")</f>
        <v>0</v>
      </c>
      <c r="L494">
        <v>415</v>
      </c>
      <c r="M494" t="s">
        <v>20139</v>
      </c>
      <c r="N494" t="s">
        <v>20140</v>
      </c>
      <c r="O494" t="s">
        <v>20141</v>
      </c>
      <c r="P494" s="6">
        <v>42472.854768518519</v>
      </c>
      <c r="Q494">
        <v>0</v>
      </c>
      <c r="R494" t="s">
        <v>20139</v>
      </c>
      <c r="S494" t="s">
        <v>20139</v>
      </c>
      <c r="W494" t="s">
        <v>8703</v>
      </c>
      <c r="X494" t="s">
        <v>8704</v>
      </c>
      <c r="Y494" t="s">
        <v>8705</v>
      </c>
      <c r="Z494">
        <v>0</v>
      </c>
      <c r="AA494" t="s">
        <v>8703</v>
      </c>
      <c r="AB494" t="s">
        <v>8706</v>
      </c>
      <c r="AC494">
        <v>0</v>
      </c>
      <c r="AF494" t="s">
        <v>20142</v>
      </c>
      <c r="AG494" t="s">
        <v>8707</v>
      </c>
      <c r="AH494" t="s">
        <v>20143</v>
      </c>
      <c r="AU494" t="s">
        <v>329</v>
      </c>
      <c r="AV494" t="s">
        <v>8709</v>
      </c>
      <c r="AX494">
        <v>0</v>
      </c>
      <c r="AY494" t="s">
        <v>8710</v>
      </c>
      <c r="BB494" t="s">
        <v>9001</v>
      </c>
      <c r="BC494" t="s">
        <v>8712</v>
      </c>
      <c r="BD494" t="s">
        <v>8920</v>
      </c>
      <c r="BE494" t="s">
        <v>8714</v>
      </c>
      <c r="BF494" t="s">
        <v>8715</v>
      </c>
      <c r="BG494">
        <v>0</v>
      </c>
      <c r="BH494" t="s">
        <v>8716</v>
      </c>
      <c r="BI494">
        <v>0</v>
      </c>
      <c r="BJ494" t="s">
        <v>8717</v>
      </c>
      <c r="BK494">
        <v>1</v>
      </c>
      <c r="BM494" t="s">
        <v>8719</v>
      </c>
      <c r="BV494" t="s">
        <v>20144</v>
      </c>
      <c r="BW494" t="s">
        <v>8721</v>
      </c>
      <c r="BX494" t="s">
        <v>8722</v>
      </c>
      <c r="BY494" t="s">
        <v>8723</v>
      </c>
      <c r="BZ494" t="s">
        <v>8724</v>
      </c>
      <c r="CB494" t="s">
        <v>8725</v>
      </c>
      <c r="CC494" t="s">
        <v>20145</v>
      </c>
      <c r="CD494" t="s">
        <v>8726</v>
      </c>
      <c r="CF494" t="s">
        <v>8727</v>
      </c>
      <c r="CG494" t="s">
        <v>8728</v>
      </c>
      <c r="CH494" t="s">
        <v>8729</v>
      </c>
      <c r="CJ494" t="s">
        <v>8731</v>
      </c>
      <c r="CK494" t="s">
        <v>342</v>
      </c>
      <c r="CL494" t="s">
        <v>8732</v>
      </c>
      <c r="CN494" t="s">
        <v>8733</v>
      </c>
    </row>
    <row r="495" spans="1:92" ht="15.75" customHeight="1" x14ac:dyDescent="0.3">
      <c r="A495" s="5">
        <f>COUNTIFS(Entradas!$A$2:$A$3372,L495,Entradas!$AD$2:$AD$3372,"noticias")</f>
        <v>0</v>
      </c>
      <c r="B495" s="5">
        <f>COUNTIFS(Entradas!$A$2:$A$3372,L495,Entradas!$AD$2:$AD$3372,"materiales")</f>
        <v>0</v>
      </c>
      <c r="C495" s="5">
        <f>COUNTIFS(Entradas!$A$2:$A$3372,L495,Entradas!$AD$2:$AD$3372,"agenda")</f>
        <v>0</v>
      </c>
      <c r="D495" s="5">
        <f>COUNTIFS(Entradas!$A$2:$A$3372,L495,Entradas!$AD$2:$AD$3372,"agenda",Entradas!$P$2:$P$3372,"completado")</f>
        <v>0</v>
      </c>
      <c r="E495" s="5">
        <f>COUNTIFS(Entradas!$A$2:$A$3372,L495,Entradas!$AD$2:$AD$3372,"agenda",Entradas!$F$2:$F$3372,"interna")</f>
        <v>0</v>
      </c>
      <c r="F495" s="5">
        <f>COUNTIFS(Entradas!$A$2:$A$3372,L495,Entradas!$AD$2:$AD$3372,"agenda",Entradas!$F$2:$F$3372,"abierta a la comunidad")</f>
        <v>0</v>
      </c>
      <c r="G495" s="5">
        <f>COUNTIFS(Entradas!$A$2:$A$3372,L495,Entradas!$AD$2:$AD$3372,"agenda",Entradas!$E$2:$E$3372,"1")</f>
        <v>0</v>
      </c>
      <c r="H495" s="5">
        <f>COUNTIFS(Entradas!$A$2:$A$3372,L495,Entradas!$AD$2:$AD$3372,"agenda",Entradas!$E$2:$E$3372,"2")</f>
        <v>0</v>
      </c>
      <c r="I495" s="5">
        <f>COUNTIFS(Entradas!$A$2:$A$3372,L495,Entradas!$AD$2:$AD$3372,"agenda",Entradas!$E$2:$E$3372,"3")</f>
        <v>0</v>
      </c>
      <c r="J495" s="5">
        <f>COUNTIFS(Entradas!$A$2:$A$3372,L495,Entradas!$AD$2:$AD$3372,"agenda",Entradas!$E$2:$E$3372,"4")</f>
        <v>0</v>
      </c>
      <c r="L495">
        <v>589</v>
      </c>
      <c r="M495" t="s">
        <v>20943</v>
      </c>
      <c r="N495" t="s">
        <v>20944</v>
      </c>
      <c r="O495" t="s">
        <v>20945</v>
      </c>
      <c r="P495" s="6">
        <v>42480.929328703707</v>
      </c>
      <c r="Q495">
        <v>0</v>
      </c>
      <c r="R495" t="s">
        <v>20943</v>
      </c>
      <c r="S495" t="s">
        <v>20943</v>
      </c>
      <c r="W495" t="s">
        <v>8703</v>
      </c>
      <c r="X495" t="s">
        <v>8704</v>
      </c>
      <c r="Y495" t="s">
        <v>8705</v>
      </c>
      <c r="Z495">
        <v>0</v>
      </c>
      <c r="AA495" t="s">
        <v>8703</v>
      </c>
      <c r="AB495" t="s">
        <v>8706</v>
      </c>
      <c r="AC495">
        <v>0</v>
      </c>
      <c r="AG495" t="s">
        <v>8707</v>
      </c>
      <c r="AI495" t="s">
        <v>20946</v>
      </c>
      <c r="AV495" t="s">
        <v>8709</v>
      </c>
      <c r="AX495">
        <v>0</v>
      </c>
      <c r="AY495" t="s">
        <v>8710</v>
      </c>
      <c r="BB495">
        <v>0</v>
      </c>
      <c r="BC495" t="s">
        <v>8712</v>
      </c>
      <c r="BD495">
        <v>0</v>
      </c>
      <c r="BE495" t="s">
        <v>8714</v>
      </c>
      <c r="BF495" t="s">
        <v>8715</v>
      </c>
      <c r="BG495">
        <v>0</v>
      </c>
      <c r="BH495" t="s">
        <v>8716</v>
      </c>
      <c r="BI495">
        <v>0</v>
      </c>
      <c r="BJ495" t="s">
        <v>8717</v>
      </c>
      <c r="BK495">
        <v>0</v>
      </c>
      <c r="BM495" t="s">
        <v>8719</v>
      </c>
      <c r="BW495" t="s">
        <v>8721</v>
      </c>
      <c r="BX495" t="s">
        <v>8722</v>
      </c>
      <c r="BY495" t="s">
        <v>8723</v>
      </c>
      <c r="BZ495" t="s">
        <v>8724</v>
      </c>
      <c r="CB495" t="s">
        <v>8725</v>
      </c>
      <c r="CD495" t="s">
        <v>8726</v>
      </c>
      <c r="CF495" t="s">
        <v>8727</v>
      </c>
      <c r="CG495">
        <v>0</v>
      </c>
      <c r="CH495" t="s">
        <v>8729</v>
      </c>
      <c r="CJ495" t="s">
        <v>8731</v>
      </c>
      <c r="CK495">
        <v>0</v>
      </c>
      <c r="CL495" t="s">
        <v>8732</v>
      </c>
      <c r="CN495" t="s">
        <v>8733</v>
      </c>
    </row>
    <row r="496" spans="1:92" ht="15.75" customHeight="1" x14ac:dyDescent="0.3">
      <c r="A496" s="5">
        <f>COUNTIFS(Entradas!$A$2:$A$3372,L496,Entradas!$AD$2:$AD$3372,"noticias")</f>
        <v>0</v>
      </c>
      <c r="B496" s="5">
        <f>COUNTIFS(Entradas!$A$2:$A$3372,L496,Entradas!$AD$2:$AD$3372,"materiales")</f>
        <v>0</v>
      </c>
      <c r="C496" s="5">
        <f>COUNTIFS(Entradas!$A$2:$A$3372,L496,Entradas!$AD$2:$AD$3372,"agenda")</f>
        <v>0</v>
      </c>
      <c r="D496" s="5">
        <f>COUNTIFS(Entradas!$A$2:$A$3372,L496,Entradas!$AD$2:$AD$3372,"agenda",Entradas!$P$2:$P$3372,"completado")</f>
        <v>0</v>
      </c>
      <c r="E496" s="5">
        <f>COUNTIFS(Entradas!$A$2:$A$3372,L496,Entradas!$AD$2:$AD$3372,"agenda",Entradas!$F$2:$F$3372,"interna")</f>
        <v>0</v>
      </c>
      <c r="F496" s="5">
        <f>COUNTIFS(Entradas!$A$2:$A$3372,L496,Entradas!$AD$2:$AD$3372,"agenda",Entradas!$F$2:$F$3372,"abierta a la comunidad")</f>
        <v>0</v>
      </c>
      <c r="G496" s="5">
        <f>COUNTIFS(Entradas!$A$2:$A$3372,L496,Entradas!$AD$2:$AD$3372,"agenda",Entradas!$E$2:$E$3372,"1")</f>
        <v>0</v>
      </c>
      <c r="H496" s="5">
        <f>COUNTIFS(Entradas!$A$2:$A$3372,L496,Entradas!$AD$2:$AD$3372,"agenda",Entradas!$E$2:$E$3372,"2")</f>
        <v>0</v>
      </c>
      <c r="I496" s="5">
        <f>COUNTIFS(Entradas!$A$2:$A$3372,L496,Entradas!$AD$2:$AD$3372,"agenda",Entradas!$E$2:$E$3372,"3")</f>
        <v>0</v>
      </c>
      <c r="J496" s="5">
        <f>COUNTIFS(Entradas!$A$2:$A$3372,L496,Entradas!$AD$2:$AD$3372,"agenda",Entradas!$E$2:$E$3372,"4")</f>
        <v>0</v>
      </c>
      <c r="L496">
        <v>1384</v>
      </c>
      <c r="M496" t="s">
        <v>11559</v>
      </c>
      <c r="N496" t="s">
        <v>11560</v>
      </c>
      <c r="O496" t="s">
        <v>11561</v>
      </c>
      <c r="P496" s="6">
        <v>42514.556539351855</v>
      </c>
      <c r="Q496">
        <v>0</v>
      </c>
      <c r="R496" t="s">
        <v>11559</v>
      </c>
      <c r="S496" t="s">
        <v>11559</v>
      </c>
      <c r="W496" t="s">
        <v>8703</v>
      </c>
      <c r="X496" t="s">
        <v>8704</v>
      </c>
      <c r="Y496" t="s">
        <v>8705</v>
      </c>
      <c r="Z496">
        <v>0</v>
      </c>
      <c r="AA496" t="s">
        <v>8703</v>
      </c>
      <c r="AB496" t="s">
        <v>8706</v>
      </c>
      <c r="AC496">
        <v>0</v>
      </c>
      <c r="AF496" t="s">
        <v>11562</v>
      </c>
      <c r="AG496" t="s">
        <v>8707</v>
      </c>
      <c r="AH496" t="s">
        <v>11563</v>
      </c>
      <c r="AU496" t="s">
        <v>11564</v>
      </c>
      <c r="AV496" t="s">
        <v>8709</v>
      </c>
      <c r="AX496">
        <v>1</v>
      </c>
      <c r="AY496" t="s">
        <v>8710</v>
      </c>
      <c r="BB496" t="s">
        <v>11514</v>
      </c>
      <c r="BC496" t="s">
        <v>8712</v>
      </c>
      <c r="BD496" t="s">
        <v>8875</v>
      </c>
      <c r="BE496" t="s">
        <v>8714</v>
      </c>
      <c r="BF496" t="s">
        <v>8715</v>
      </c>
      <c r="BG496">
        <v>1</v>
      </c>
      <c r="BH496" t="s">
        <v>8716</v>
      </c>
      <c r="BI496">
        <v>1</v>
      </c>
      <c r="BJ496" t="s">
        <v>8717</v>
      </c>
      <c r="BK496">
        <v>1</v>
      </c>
      <c r="BL496" s="2" t="s">
        <v>11565</v>
      </c>
      <c r="BM496" t="s">
        <v>8719</v>
      </c>
      <c r="BV496" t="s">
        <v>11566</v>
      </c>
      <c r="BW496" t="s">
        <v>8721</v>
      </c>
      <c r="BX496" t="s">
        <v>8722</v>
      </c>
      <c r="BY496" t="s">
        <v>8723</v>
      </c>
      <c r="BZ496" t="s">
        <v>8724</v>
      </c>
      <c r="CA496" t="s">
        <v>11567</v>
      </c>
      <c r="CB496" t="s">
        <v>8725</v>
      </c>
      <c r="CC496" t="s">
        <v>11568</v>
      </c>
      <c r="CD496" t="s">
        <v>8726</v>
      </c>
      <c r="CE496" t="s">
        <v>11569</v>
      </c>
      <c r="CF496" t="s">
        <v>8727</v>
      </c>
      <c r="CG496" t="s">
        <v>8899</v>
      </c>
      <c r="CH496" t="s">
        <v>8729</v>
      </c>
      <c r="CI496" t="s">
        <v>8900</v>
      </c>
      <c r="CJ496" t="s">
        <v>8731</v>
      </c>
      <c r="CK496" t="s">
        <v>342</v>
      </c>
      <c r="CL496" t="s">
        <v>8732</v>
      </c>
      <c r="CM496" t="s">
        <v>11570</v>
      </c>
      <c r="CN496" t="s">
        <v>8733</v>
      </c>
    </row>
    <row r="497" spans="1:92" ht="15.75" customHeight="1" x14ac:dyDescent="0.3">
      <c r="A497" s="5">
        <f>COUNTIFS(Entradas!$A$2:$A$3372,L497,Entradas!$AD$2:$AD$3372,"noticias")</f>
        <v>0</v>
      </c>
      <c r="B497" s="5">
        <f>COUNTIFS(Entradas!$A$2:$A$3372,L497,Entradas!$AD$2:$AD$3372,"materiales")</f>
        <v>0</v>
      </c>
      <c r="C497" s="5">
        <f>COUNTIFS(Entradas!$A$2:$A$3372,L497,Entradas!$AD$2:$AD$3372,"agenda")</f>
        <v>5</v>
      </c>
      <c r="D497" s="5">
        <f>COUNTIFS(Entradas!$A$2:$A$3372,L497,Entradas!$AD$2:$AD$3372,"agenda",Entradas!$P$2:$P$3372,"completado")</f>
        <v>4</v>
      </c>
      <c r="E497" s="5">
        <f>COUNTIFS(Entradas!$A$2:$A$3372,L497,Entradas!$AD$2:$AD$3372,"agenda",Entradas!$F$2:$F$3372,"interna")</f>
        <v>4</v>
      </c>
      <c r="F497" s="5">
        <f>COUNTIFS(Entradas!$A$2:$A$3372,L497,Entradas!$AD$2:$AD$3372,"agenda",Entradas!$F$2:$F$3372,"abierta a la comunidad")</f>
        <v>1</v>
      </c>
      <c r="G497" s="5">
        <f>COUNTIFS(Entradas!$A$2:$A$3372,L497,Entradas!$AD$2:$AD$3372,"agenda",Entradas!$E$2:$E$3372,"1")</f>
        <v>1</v>
      </c>
      <c r="H497" s="5">
        <f>COUNTIFS(Entradas!$A$2:$A$3372,L497,Entradas!$AD$2:$AD$3372,"agenda",Entradas!$E$2:$E$3372,"2")</f>
        <v>1</v>
      </c>
      <c r="I497" s="5">
        <f>COUNTIFS(Entradas!$A$2:$A$3372,L497,Entradas!$AD$2:$AD$3372,"agenda",Entradas!$E$2:$E$3372,"3")</f>
        <v>0</v>
      </c>
      <c r="J497" s="5">
        <f>COUNTIFS(Entradas!$A$2:$A$3372,L497,Entradas!$AD$2:$AD$3372,"agenda",Entradas!$E$2:$E$3372,"4")</f>
        <v>3</v>
      </c>
      <c r="L497">
        <v>94</v>
      </c>
      <c r="M497" t="s">
        <v>12217</v>
      </c>
      <c r="N497" t="s">
        <v>12218</v>
      </c>
      <c r="O497" t="s">
        <v>12219</v>
      </c>
      <c r="P497" s="6">
        <v>42451.564201388886</v>
      </c>
      <c r="Q497">
        <v>0</v>
      </c>
      <c r="R497" t="s">
        <v>12217</v>
      </c>
      <c r="S497" t="s">
        <v>12217</v>
      </c>
      <c r="W497" t="s">
        <v>8703</v>
      </c>
      <c r="X497" t="s">
        <v>8704</v>
      </c>
      <c r="Y497" t="s">
        <v>8705</v>
      </c>
      <c r="Z497">
        <v>0</v>
      </c>
      <c r="AA497" t="s">
        <v>8703</v>
      </c>
      <c r="AB497" t="s">
        <v>8706</v>
      </c>
      <c r="AC497">
        <v>0</v>
      </c>
      <c r="AF497" t="s">
        <v>12220</v>
      </c>
      <c r="AG497" t="s">
        <v>8707</v>
      </c>
      <c r="AH497" t="s">
        <v>12221</v>
      </c>
      <c r="AO497" t="s">
        <v>12222</v>
      </c>
      <c r="AU497" t="s">
        <v>335</v>
      </c>
      <c r="AV497" t="s">
        <v>8709</v>
      </c>
      <c r="AX497">
        <v>1</v>
      </c>
      <c r="AY497" t="s">
        <v>8710</v>
      </c>
      <c r="BB497" t="s">
        <v>12223</v>
      </c>
      <c r="BC497" t="s">
        <v>8712</v>
      </c>
      <c r="BD497" t="s">
        <v>8875</v>
      </c>
      <c r="BE497" t="s">
        <v>8714</v>
      </c>
      <c r="BF497" t="s">
        <v>8715</v>
      </c>
      <c r="BG497">
        <v>1</v>
      </c>
      <c r="BH497" t="s">
        <v>8716</v>
      </c>
      <c r="BI497">
        <v>0</v>
      </c>
      <c r="BJ497" t="s">
        <v>8717</v>
      </c>
      <c r="BK497">
        <v>0</v>
      </c>
      <c r="BL497" s="2" t="s">
        <v>12224</v>
      </c>
      <c r="BM497" t="s">
        <v>8719</v>
      </c>
      <c r="BV497" t="s">
        <v>12225</v>
      </c>
      <c r="BW497" t="s">
        <v>8721</v>
      </c>
      <c r="BX497" t="s">
        <v>8722</v>
      </c>
      <c r="BY497" t="s">
        <v>8723</v>
      </c>
      <c r="BZ497" t="s">
        <v>8724</v>
      </c>
      <c r="CB497" t="s">
        <v>8725</v>
      </c>
      <c r="CC497" t="s">
        <v>12226</v>
      </c>
      <c r="CD497" t="s">
        <v>8726</v>
      </c>
      <c r="CE497" t="s">
        <v>12217</v>
      </c>
      <c r="CF497" t="s">
        <v>8727</v>
      </c>
      <c r="CG497" t="s">
        <v>8825</v>
      </c>
      <c r="CH497" t="s">
        <v>8729</v>
      </c>
      <c r="CJ497" t="s">
        <v>8731</v>
      </c>
      <c r="CK497">
        <v>0</v>
      </c>
      <c r="CL497" t="s">
        <v>8732</v>
      </c>
      <c r="CN497" t="s">
        <v>8733</v>
      </c>
    </row>
    <row r="498" spans="1:92" ht="15.75" customHeight="1" x14ac:dyDescent="0.3">
      <c r="A498" s="5">
        <f>COUNTIFS(Entradas!$A$2:$A$3372,L498,Entradas!$AD$2:$AD$3372,"noticias")</f>
        <v>0</v>
      </c>
      <c r="B498" s="5">
        <f>COUNTIFS(Entradas!$A$2:$A$3372,L498,Entradas!$AD$2:$AD$3372,"materiales")</f>
        <v>0</v>
      </c>
      <c r="C498" s="5">
        <f>COUNTIFS(Entradas!$A$2:$A$3372,L498,Entradas!$AD$2:$AD$3372,"agenda")</f>
        <v>0</v>
      </c>
      <c r="D498" s="5">
        <f>COUNTIFS(Entradas!$A$2:$A$3372,L498,Entradas!$AD$2:$AD$3372,"agenda",Entradas!$P$2:$P$3372,"completado")</f>
        <v>0</v>
      </c>
      <c r="E498" s="5">
        <f>COUNTIFS(Entradas!$A$2:$A$3372,L498,Entradas!$AD$2:$AD$3372,"agenda",Entradas!$F$2:$F$3372,"interna")</f>
        <v>0</v>
      </c>
      <c r="F498" s="5">
        <f>COUNTIFS(Entradas!$A$2:$A$3372,L498,Entradas!$AD$2:$AD$3372,"agenda",Entradas!$F$2:$F$3372,"abierta a la comunidad")</f>
        <v>0</v>
      </c>
      <c r="G498" s="5">
        <f>COUNTIFS(Entradas!$A$2:$A$3372,L498,Entradas!$AD$2:$AD$3372,"agenda",Entradas!$E$2:$E$3372,"1")</f>
        <v>0</v>
      </c>
      <c r="H498" s="5">
        <f>COUNTIFS(Entradas!$A$2:$A$3372,L498,Entradas!$AD$2:$AD$3372,"agenda",Entradas!$E$2:$E$3372,"2")</f>
        <v>0</v>
      </c>
      <c r="I498" s="5">
        <f>COUNTIFS(Entradas!$A$2:$A$3372,L498,Entradas!$AD$2:$AD$3372,"agenda",Entradas!$E$2:$E$3372,"3")</f>
        <v>0</v>
      </c>
      <c r="J498" s="5">
        <f>COUNTIFS(Entradas!$A$2:$A$3372,L498,Entradas!$AD$2:$AD$3372,"agenda",Entradas!$E$2:$E$3372,"4")</f>
        <v>0</v>
      </c>
      <c r="L498">
        <v>110</v>
      </c>
      <c r="M498" t="s">
        <v>14516</v>
      </c>
      <c r="N498" t="s">
        <v>14517</v>
      </c>
      <c r="O498" t="s">
        <v>14518</v>
      </c>
      <c r="P498" s="6">
        <v>42451.870115740741</v>
      </c>
      <c r="Q498">
        <v>0</v>
      </c>
      <c r="R498" t="s">
        <v>14516</v>
      </c>
      <c r="S498" t="s">
        <v>14516</v>
      </c>
      <c r="W498" t="s">
        <v>8703</v>
      </c>
      <c r="X498" t="s">
        <v>8704</v>
      </c>
      <c r="Y498" t="s">
        <v>8705</v>
      </c>
      <c r="Z498">
        <v>0</v>
      </c>
      <c r="AA498" t="s">
        <v>8703</v>
      </c>
      <c r="AB498" t="s">
        <v>8706</v>
      </c>
      <c r="AC498">
        <v>0</v>
      </c>
      <c r="AF498" t="s">
        <v>14519</v>
      </c>
      <c r="AG498" t="s">
        <v>8707</v>
      </c>
      <c r="AH498" t="s">
        <v>14520</v>
      </c>
      <c r="AO498" t="s">
        <v>14521</v>
      </c>
      <c r="AU498" t="s">
        <v>335</v>
      </c>
      <c r="AV498" t="s">
        <v>8709</v>
      </c>
      <c r="AX498">
        <v>1</v>
      </c>
      <c r="AY498" t="s">
        <v>8710</v>
      </c>
      <c r="BB498" t="s">
        <v>14522</v>
      </c>
      <c r="BC498" t="s">
        <v>8712</v>
      </c>
      <c r="BD498" t="s">
        <v>8920</v>
      </c>
      <c r="BE498" t="s">
        <v>8714</v>
      </c>
      <c r="BF498" t="s">
        <v>8715</v>
      </c>
      <c r="BG498">
        <v>0</v>
      </c>
      <c r="BH498" t="s">
        <v>8716</v>
      </c>
      <c r="BI498">
        <v>1</v>
      </c>
      <c r="BJ498" t="s">
        <v>8717</v>
      </c>
      <c r="BK498">
        <v>1</v>
      </c>
      <c r="BL498" s="2" t="s">
        <v>14523</v>
      </c>
      <c r="BM498" t="s">
        <v>8719</v>
      </c>
      <c r="BV498">
        <v>112</v>
      </c>
      <c r="BW498" t="s">
        <v>8721</v>
      </c>
      <c r="BX498" t="s">
        <v>8722</v>
      </c>
      <c r="BY498" t="s">
        <v>8723</v>
      </c>
      <c r="BZ498" t="s">
        <v>8724</v>
      </c>
      <c r="CB498" t="s">
        <v>8725</v>
      </c>
      <c r="CC498">
        <v>544844</v>
      </c>
      <c r="CD498" t="s">
        <v>8726</v>
      </c>
      <c r="CE498" t="s">
        <v>14524</v>
      </c>
      <c r="CF498" t="s">
        <v>8727</v>
      </c>
      <c r="CG498" t="s">
        <v>8774</v>
      </c>
      <c r="CH498" t="s">
        <v>8729</v>
      </c>
      <c r="CI498" t="s">
        <v>14525</v>
      </c>
      <c r="CJ498" t="s">
        <v>8731</v>
      </c>
      <c r="CK498" t="s">
        <v>1293</v>
      </c>
      <c r="CL498" t="s">
        <v>8732</v>
      </c>
      <c r="CM498" t="s">
        <v>14526</v>
      </c>
      <c r="CN498" t="s">
        <v>8733</v>
      </c>
    </row>
    <row r="499" spans="1:92" ht="15.75" customHeight="1" x14ac:dyDescent="0.3">
      <c r="A499" s="5">
        <f>COUNTIFS(Entradas!$A$2:$A$3372,L499,Entradas!$AD$2:$AD$3372,"noticias")</f>
        <v>0</v>
      </c>
      <c r="B499" s="5">
        <f>COUNTIFS(Entradas!$A$2:$A$3372,L499,Entradas!$AD$2:$AD$3372,"materiales")</f>
        <v>0</v>
      </c>
      <c r="C499" s="5">
        <f>COUNTIFS(Entradas!$A$2:$A$3372,L499,Entradas!$AD$2:$AD$3372,"agenda")</f>
        <v>0</v>
      </c>
      <c r="D499" s="5">
        <f>COUNTIFS(Entradas!$A$2:$A$3372,L499,Entradas!$AD$2:$AD$3372,"agenda",Entradas!$P$2:$P$3372,"completado")</f>
        <v>0</v>
      </c>
      <c r="E499" s="5">
        <f>COUNTIFS(Entradas!$A$2:$A$3372,L499,Entradas!$AD$2:$AD$3372,"agenda",Entradas!$F$2:$F$3372,"interna")</f>
        <v>0</v>
      </c>
      <c r="F499" s="5">
        <f>COUNTIFS(Entradas!$A$2:$A$3372,L499,Entradas!$AD$2:$AD$3372,"agenda",Entradas!$F$2:$F$3372,"abierta a la comunidad")</f>
        <v>0</v>
      </c>
      <c r="G499" s="5">
        <f>COUNTIFS(Entradas!$A$2:$A$3372,L499,Entradas!$AD$2:$AD$3372,"agenda",Entradas!$E$2:$E$3372,"1")</f>
        <v>0</v>
      </c>
      <c r="H499" s="5">
        <f>COUNTIFS(Entradas!$A$2:$A$3372,L499,Entradas!$AD$2:$AD$3372,"agenda",Entradas!$E$2:$E$3372,"2")</f>
        <v>0</v>
      </c>
      <c r="I499" s="5">
        <f>COUNTIFS(Entradas!$A$2:$A$3372,L499,Entradas!$AD$2:$AD$3372,"agenda",Entradas!$E$2:$E$3372,"3")</f>
        <v>0</v>
      </c>
      <c r="J499" s="5">
        <f>COUNTIFS(Entradas!$A$2:$A$3372,L499,Entradas!$AD$2:$AD$3372,"agenda",Entradas!$E$2:$E$3372,"4")</f>
        <v>0</v>
      </c>
      <c r="L499">
        <v>622</v>
      </c>
      <c r="M499" t="s">
        <v>17156</v>
      </c>
      <c r="N499" t="s">
        <v>17157</v>
      </c>
      <c r="O499" t="s">
        <v>17158</v>
      </c>
      <c r="P499" s="6">
        <v>42482.926446759258</v>
      </c>
      <c r="Q499">
        <v>0</v>
      </c>
      <c r="R499" t="s">
        <v>17156</v>
      </c>
      <c r="S499" t="s">
        <v>17156</v>
      </c>
      <c r="W499" t="s">
        <v>8703</v>
      </c>
      <c r="X499" t="s">
        <v>8704</v>
      </c>
      <c r="Y499" t="s">
        <v>8705</v>
      </c>
      <c r="Z499">
        <v>0</v>
      </c>
      <c r="AA499" t="s">
        <v>8703</v>
      </c>
      <c r="AB499" t="s">
        <v>8706</v>
      </c>
      <c r="AC499">
        <v>0</v>
      </c>
      <c r="AF499" t="s">
        <v>17159</v>
      </c>
      <c r="AG499" t="s">
        <v>8707</v>
      </c>
      <c r="AH499" t="s">
        <v>17160</v>
      </c>
      <c r="AI499" t="s">
        <v>17161</v>
      </c>
      <c r="AO499" t="s">
        <v>17162</v>
      </c>
      <c r="AU499" t="s">
        <v>11564</v>
      </c>
      <c r="AV499" t="s">
        <v>8709</v>
      </c>
      <c r="AX499">
        <v>1</v>
      </c>
      <c r="AY499" t="s">
        <v>8710</v>
      </c>
      <c r="BB499" t="s">
        <v>17163</v>
      </c>
      <c r="BC499" t="s">
        <v>8712</v>
      </c>
      <c r="BD499" t="s">
        <v>8875</v>
      </c>
      <c r="BE499" t="s">
        <v>8714</v>
      </c>
      <c r="BF499" t="s">
        <v>8715</v>
      </c>
      <c r="BG499">
        <v>0</v>
      </c>
      <c r="BH499" t="s">
        <v>8716</v>
      </c>
      <c r="BI499">
        <v>1</v>
      </c>
      <c r="BJ499" t="s">
        <v>8717</v>
      </c>
      <c r="BK499">
        <v>1</v>
      </c>
      <c r="BL499" s="2" t="s">
        <v>17164</v>
      </c>
      <c r="BM499" t="s">
        <v>8719</v>
      </c>
      <c r="BV499" t="s">
        <v>17165</v>
      </c>
      <c r="BW499" t="s">
        <v>8721</v>
      </c>
      <c r="BX499" t="s">
        <v>8722</v>
      </c>
      <c r="BY499" t="s">
        <v>8723</v>
      </c>
      <c r="BZ499" t="s">
        <v>8724</v>
      </c>
      <c r="CB499" t="s">
        <v>8725</v>
      </c>
      <c r="CC499" t="s">
        <v>17166</v>
      </c>
      <c r="CD499" t="s">
        <v>8726</v>
      </c>
      <c r="CE499" t="s">
        <v>17156</v>
      </c>
      <c r="CF499" t="s">
        <v>8727</v>
      </c>
      <c r="CG499" t="s">
        <v>8786</v>
      </c>
      <c r="CH499" t="s">
        <v>8729</v>
      </c>
      <c r="CI499" t="s">
        <v>17167</v>
      </c>
      <c r="CJ499" t="s">
        <v>8731</v>
      </c>
      <c r="CK499" t="s">
        <v>1783</v>
      </c>
      <c r="CL499" t="s">
        <v>8732</v>
      </c>
      <c r="CM499" t="s">
        <v>17168</v>
      </c>
      <c r="CN499" t="s">
        <v>8733</v>
      </c>
    </row>
    <row r="500" spans="1:92" ht="15.75" customHeight="1" x14ac:dyDescent="0.3">
      <c r="A500" s="5">
        <f>COUNTIFS(Entradas!$A$2:$A$3372,L500,Entradas!$AD$2:$AD$3372,"noticias")</f>
        <v>0</v>
      </c>
      <c r="B500" s="5">
        <f>COUNTIFS(Entradas!$A$2:$A$3372,L500,Entradas!$AD$2:$AD$3372,"materiales")</f>
        <v>0</v>
      </c>
      <c r="C500" s="5">
        <f>COUNTIFS(Entradas!$A$2:$A$3372,L500,Entradas!$AD$2:$AD$3372,"agenda")</f>
        <v>0</v>
      </c>
      <c r="D500" s="5">
        <f>COUNTIFS(Entradas!$A$2:$A$3372,L500,Entradas!$AD$2:$AD$3372,"agenda",Entradas!$P$2:$P$3372,"completado")</f>
        <v>0</v>
      </c>
      <c r="E500" s="5">
        <f>COUNTIFS(Entradas!$A$2:$A$3372,L500,Entradas!$AD$2:$AD$3372,"agenda",Entradas!$F$2:$F$3372,"interna")</f>
        <v>0</v>
      </c>
      <c r="F500" s="5">
        <f>COUNTIFS(Entradas!$A$2:$A$3372,L500,Entradas!$AD$2:$AD$3372,"agenda",Entradas!$F$2:$F$3372,"abierta a la comunidad")</f>
        <v>0</v>
      </c>
      <c r="G500" s="5">
        <f>COUNTIFS(Entradas!$A$2:$A$3372,L500,Entradas!$AD$2:$AD$3372,"agenda",Entradas!$E$2:$E$3372,"1")</f>
        <v>0</v>
      </c>
      <c r="H500" s="5">
        <f>COUNTIFS(Entradas!$A$2:$A$3372,L500,Entradas!$AD$2:$AD$3372,"agenda",Entradas!$E$2:$E$3372,"2")</f>
        <v>0</v>
      </c>
      <c r="I500" s="5">
        <f>COUNTIFS(Entradas!$A$2:$A$3372,L500,Entradas!$AD$2:$AD$3372,"agenda",Entradas!$E$2:$E$3372,"3")</f>
        <v>0</v>
      </c>
      <c r="J500" s="5">
        <f>COUNTIFS(Entradas!$A$2:$A$3372,L500,Entradas!$AD$2:$AD$3372,"agenda",Entradas!$E$2:$E$3372,"4")</f>
        <v>0</v>
      </c>
      <c r="L500">
        <v>567</v>
      </c>
      <c r="M500" t="s">
        <v>20119</v>
      </c>
      <c r="N500" t="s">
        <v>20120</v>
      </c>
      <c r="O500" t="s">
        <v>20121</v>
      </c>
      <c r="P500" s="6">
        <v>42480.515983796293</v>
      </c>
      <c r="Q500">
        <v>0</v>
      </c>
      <c r="R500" t="s">
        <v>20119</v>
      </c>
      <c r="S500" t="s">
        <v>20119</v>
      </c>
      <c r="W500" t="s">
        <v>8703</v>
      </c>
      <c r="X500" t="s">
        <v>8704</v>
      </c>
      <c r="Y500" t="s">
        <v>8705</v>
      </c>
      <c r="Z500">
        <v>0</v>
      </c>
      <c r="AA500" t="s">
        <v>8703</v>
      </c>
      <c r="AB500" t="s">
        <v>8706</v>
      </c>
      <c r="AC500">
        <v>0</v>
      </c>
      <c r="AF500" t="s">
        <v>20122</v>
      </c>
      <c r="AG500" t="s">
        <v>8707</v>
      </c>
      <c r="AH500" t="s">
        <v>20123</v>
      </c>
      <c r="AO500" t="s">
        <v>20124</v>
      </c>
      <c r="AU500" t="s">
        <v>335</v>
      </c>
      <c r="AV500" t="s">
        <v>8709</v>
      </c>
      <c r="AX500">
        <v>1</v>
      </c>
      <c r="AY500" t="s">
        <v>8710</v>
      </c>
      <c r="BB500" t="s">
        <v>20125</v>
      </c>
      <c r="BC500" t="s">
        <v>8712</v>
      </c>
      <c r="BD500" t="s">
        <v>9293</v>
      </c>
      <c r="BE500" t="s">
        <v>8714</v>
      </c>
      <c r="BF500" t="s">
        <v>8715</v>
      </c>
      <c r="BG500">
        <v>0</v>
      </c>
      <c r="BH500" t="s">
        <v>8716</v>
      </c>
      <c r="BI500">
        <v>1</v>
      </c>
      <c r="BJ500" t="s">
        <v>8717</v>
      </c>
      <c r="BK500">
        <v>1</v>
      </c>
      <c r="BL500" t="s">
        <v>20126</v>
      </c>
      <c r="BM500" t="s">
        <v>8719</v>
      </c>
      <c r="BV500" t="s">
        <v>17165</v>
      </c>
      <c r="BW500" t="s">
        <v>8721</v>
      </c>
      <c r="BX500" t="s">
        <v>8722</v>
      </c>
      <c r="BY500" t="s">
        <v>8723</v>
      </c>
      <c r="BZ500" t="s">
        <v>8724</v>
      </c>
      <c r="CB500" t="s">
        <v>8725</v>
      </c>
      <c r="CC500">
        <v>56572544792</v>
      </c>
      <c r="CD500" t="s">
        <v>8726</v>
      </c>
      <c r="CE500" t="s">
        <v>17156</v>
      </c>
      <c r="CF500" t="s">
        <v>8727</v>
      </c>
      <c r="CG500" t="s">
        <v>9136</v>
      </c>
      <c r="CH500" t="s">
        <v>8729</v>
      </c>
      <c r="CI500" t="s">
        <v>20127</v>
      </c>
      <c r="CJ500" t="s">
        <v>8731</v>
      </c>
      <c r="CK500" t="s">
        <v>8786</v>
      </c>
      <c r="CL500" t="s">
        <v>8732</v>
      </c>
      <c r="CM500" t="s">
        <v>20128</v>
      </c>
      <c r="CN500" t="s">
        <v>8733</v>
      </c>
    </row>
    <row r="501" spans="1:92" ht="15.75" customHeight="1" x14ac:dyDescent="0.3">
      <c r="A501" s="5">
        <f>COUNTIFS(Entradas!$A$2:$A$3372,L501,Entradas!$AD$2:$AD$3372,"noticias")</f>
        <v>4</v>
      </c>
      <c r="B501" s="5">
        <f>COUNTIFS(Entradas!$A$2:$A$3372,L501,Entradas!$AD$2:$AD$3372,"materiales")</f>
        <v>0</v>
      </c>
      <c r="C501" s="5">
        <f>COUNTIFS(Entradas!$A$2:$A$3372,L501,Entradas!$AD$2:$AD$3372,"agenda")</f>
        <v>5</v>
      </c>
      <c r="D501" s="5">
        <f>COUNTIFS(Entradas!$A$2:$A$3372,L501,Entradas!$AD$2:$AD$3372,"agenda",Entradas!$P$2:$P$3372,"completado")</f>
        <v>1</v>
      </c>
      <c r="E501" s="5">
        <f>COUNTIFS(Entradas!$A$2:$A$3372,L501,Entradas!$AD$2:$AD$3372,"agenda",Entradas!$F$2:$F$3372,"interna")</f>
        <v>5</v>
      </c>
      <c r="F501" s="5">
        <f>COUNTIFS(Entradas!$A$2:$A$3372,L501,Entradas!$AD$2:$AD$3372,"agenda",Entradas!$F$2:$F$3372,"abierta a la comunidad")</f>
        <v>0</v>
      </c>
      <c r="G501" s="5">
        <f>COUNTIFS(Entradas!$A$2:$A$3372,L501,Entradas!$AD$2:$AD$3372,"agenda",Entradas!$E$2:$E$3372,"1")</f>
        <v>1</v>
      </c>
      <c r="H501" s="5">
        <f>COUNTIFS(Entradas!$A$2:$A$3372,L501,Entradas!$AD$2:$AD$3372,"agenda",Entradas!$E$2:$E$3372,"2")</f>
        <v>0</v>
      </c>
      <c r="I501" s="5">
        <f>COUNTIFS(Entradas!$A$2:$A$3372,L501,Entradas!$AD$2:$AD$3372,"agenda",Entradas!$E$2:$E$3372,"3")</f>
        <v>0</v>
      </c>
      <c r="J501" s="5">
        <f>COUNTIFS(Entradas!$A$2:$A$3372,L501,Entradas!$AD$2:$AD$3372,"agenda",Entradas!$E$2:$E$3372,"4")</f>
        <v>4</v>
      </c>
      <c r="L501">
        <v>772</v>
      </c>
      <c r="M501" t="s">
        <v>20375</v>
      </c>
      <c r="N501" t="s">
        <v>20376</v>
      </c>
      <c r="O501" t="s">
        <v>20377</v>
      </c>
      <c r="P501" s="6">
        <v>42493.568726851852</v>
      </c>
      <c r="Q501">
        <v>0</v>
      </c>
      <c r="R501" t="s">
        <v>20375</v>
      </c>
      <c r="S501" t="s">
        <v>20375</v>
      </c>
      <c r="W501" t="s">
        <v>8703</v>
      </c>
      <c r="X501" t="s">
        <v>8704</v>
      </c>
      <c r="Y501" t="s">
        <v>8705</v>
      </c>
      <c r="Z501">
        <v>0</v>
      </c>
      <c r="AA501" t="s">
        <v>8703</v>
      </c>
      <c r="AB501" t="s">
        <v>8706</v>
      </c>
      <c r="AC501">
        <v>0</v>
      </c>
      <c r="AF501" t="s">
        <v>20378</v>
      </c>
      <c r="AG501" t="s">
        <v>8707</v>
      </c>
      <c r="AI501" t="s">
        <v>20379</v>
      </c>
      <c r="AO501" t="s">
        <v>20380</v>
      </c>
      <c r="AU501" t="s">
        <v>1553</v>
      </c>
      <c r="AV501" t="s">
        <v>8709</v>
      </c>
      <c r="AX501">
        <v>1</v>
      </c>
      <c r="AY501" t="s">
        <v>8710</v>
      </c>
      <c r="BB501" t="s">
        <v>20381</v>
      </c>
      <c r="BC501" t="s">
        <v>8712</v>
      </c>
      <c r="BD501" t="s">
        <v>8780</v>
      </c>
      <c r="BE501" t="s">
        <v>8714</v>
      </c>
      <c r="BF501" t="s">
        <v>8715</v>
      </c>
      <c r="BG501">
        <v>1</v>
      </c>
      <c r="BH501" t="s">
        <v>8716</v>
      </c>
      <c r="BI501">
        <v>1</v>
      </c>
      <c r="BJ501" t="s">
        <v>8717</v>
      </c>
      <c r="BK501">
        <v>0</v>
      </c>
      <c r="BL501" t="s">
        <v>20382</v>
      </c>
      <c r="BM501" t="s">
        <v>8719</v>
      </c>
      <c r="BV501" t="s">
        <v>20383</v>
      </c>
      <c r="BW501" t="s">
        <v>8721</v>
      </c>
      <c r="BX501" t="s">
        <v>8722</v>
      </c>
      <c r="BY501" t="s">
        <v>8723</v>
      </c>
      <c r="BZ501" t="s">
        <v>8724</v>
      </c>
      <c r="CA501" t="s">
        <v>20384</v>
      </c>
      <c r="CB501" t="s">
        <v>8725</v>
      </c>
      <c r="CD501" t="s">
        <v>8726</v>
      </c>
      <c r="CE501" t="s">
        <v>20375</v>
      </c>
      <c r="CF501" t="s">
        <v>8727</v>
      </c>
      <c r="CG501" t="s">
        <v>8825</v>
      </c>
      <c r="CH501" t="s">
        <v>8729</v>
      </c>
      <c r="CI501" t="s">
        <v>20385</v>
      </c>
      <c r="CJ501" t="s">
        <v>8731</v>
      </c>
      <c r="CK501" t="s">
        <v>8786</v>
      </c>
      <c r="CL501" t="s">
        <v>8732</v>
      </c>
      <c r="CM501" t="s">
        <v>20386</v>
      </c>
      <c r="CN501" t="s">
        <v>8733</v>
      </c>
    </row>
    <row r="502" spans="1:92" ht="15.75" customHeight="1" x14ac:dyDescent="0.3">
      <c r="A502" s="5">
        <f>COUNTIFS(Entradas!$A$2:$A$3372,L502,Entradas!$AD$2:$AD$3372,"noticias")</f>
        <v>0</v>
      </c>
      <c r="B502" s="5">
        <f>COUNTIFS(Entradas!$A$2:$A$3372,L502,Entradas!$AD$2:$AD$3372,"materiales")</f>
        <v>0</v>
      </c>
      <c r="C502" s="5">
        <f>COUNTIFS(Entradas!$A$2:$A$3372,L502,Entradas!$AD$2:$AD$3372,"agenda")</f>
        <v>0</v>
      </c>
      <c r="D502" s="5">
        <f>COUNTIFS(Entradas!$A$2:$A$3372,L502,Entradas!$AD$2:$AD$3372,"agenda",Entradas!$P$2:$P$3372,"completado")</f>
        <v>0</v>
      </c>
      <c r="E502" s="5">
        <f>COUNTIFS(Entradas!$A$2:$A$3372,L502,Entradas!$AD$2:$AD$3372,"agenda",Entradas!$F$2:$F$3372,"interna")</f>
        <v>0</v>
      </c>
      <c r="F502" s="5">
        <f>COUNTIFS(Entradas!$A$2:$A$3372,L502,Entradas!$AD$2:$AD$3372,"agenda",Entradas!$F$2:$F$3372,"abierta a la comunidad")</f>
        <v>0</v>
      </c>
      <c r="G502" s="5">
        <f>COUNTIFS(Entradas!$A$2:$A$3372,L502,Entradas!$AD$2:$AD$3372,"agenda",Entradas!$E$2:$E$3372,"1")</f>
        <v>0</v>
      </c>
      <c r="H502" s="5">
        <f>COUNTIFS(Entradas!$A$2:$A$3372,L502,Entradas!$AD$2:$AD$3372,"agenda",Entradas!$E$2:$E$3372,"2")</f>
        <v>0</v>
      </c>
      <c r="I502" s="5">
        <f>COUNTIFS(Entradas!$A$2:$A$3372,L502,Entradas!$AD$2:$AD$3372,"agenda",Entradas!$E$2:$E$3372,"3")</f>
        <v>0</v>
      </c>
      <c r="J502" s="5">
        <f>COUNTIFS(Entradas!$A$2:$A$3372,L502,Entradas!$AD$2:$AD$3372,"agenda",Entradas!$E$2:$E$3372,"4")</f>
        <v>0</v>
      </c>
      <c r="L502">
        <v>1361</v>
      </c>
      <c r="M502" t="s">
        <v>8857</v>
      </c>
      <c r="N502" t="s">
        <v>8858</v>
      </c>
      <c r="O502" t="s">
        <v>8859</v>
      </c>
      <c r="P502" s="6">
        <v>42513.838773148149</v>
      </c>
      <c r="Q502">
        <v>0</v>
      </c>
      <c r="R502" t="s">
        <v>8857</v>
      </c>
      <c r="S502" t="s">
        <v>8857</v>
      </c>
      <c r="W502" t="s">
        <v>8703</v>
      </c>
      <c r="X502" t="s">
        <v>8704</v>
      </c>
      <c r="Y502" t="s">
        <v>8705</v>
      </c>
      <c r="Z502">
        <v>0</v>
      </c>
      <c r="AA502" t="s">
        <v>8703</v>
      </c>
      <c r="AB502" t="s">
        <v>8706</v>
      </c>
      <c r="AC502">
        <v>0</v>
      </c>
      <c r="AF502" t="s">
        <v>8860</v>
      </c>
      <c r="AG502" t="s">
        <v>8707</v>
      </c>
      <c r="AH502" t="s">
        <v>8861</v>
      </c>
      <c r="AI502" t="s">
        <v>8862</v>
      </c>
      <c r="AU502" t="s">
        <v>8863</v>
      </c>
      <c r="AV502" t="s">
        <v>8709</v>
      </c>
      <c r="AX502">
        <v>2</v>
      </c>
      <c r="AY502" t="s">
        <v>8710</v>
      </c>
      <c r="BB502" t="s">
        <v>8864</v>
      </c>
      <c r="BC502" t="s">
        <v>8712</v>
      </c>
      <c r="BD502" t="s">
        <v>8713</v>
      </c>
      <c r="BE502" t="s">
        <v>8714</v>
      </c>
      <c r="BF502" t="s">
        <v>8715</v>
      </c>
      <c r="BG502">
        <v>0</v>
      </c>
      <c r="BH502" t="s">
        <v>8716</v>
      </c>
      <c r="BI502">
        <v>0</v>
      </c>
      <c r="BJ502" t="s">
        <v>8717</v>
      </c>
      <c r="BK502">
        <v>1</v>
      </c>
      <c r="BL502" t="s">
        <v>8865</v>
      </c>
      <c r="BM502" t="s">
        <v>8719</v>
      </c>
      <c r="BV502" t="s">
        <v>8866</v>
      </c>
      <c r="BW502" t="s">
        <v>8721</v>
      </c>
      <c r="BX502" t="s">
        <v>8722</v>
      </c>
      <c r="BY502" t="s">
        <v>8723</v>
      </c>
      <c r="BZ502" t="s">
        <v>8724</v>
      </c>
      <c r="CB502" t="s">
        <v>8725</v>
      </c>
      <c r="CD502" t="s">
        <v>8726</v>
      </c>
      <c r="CE502" t="s">
        <v>8867</v>
      </c>
      <c r="CF502" t="s">
        <v>8727</v>
      </c>
      <c r="CG502" t="s">
        <v>8825</v>
      </c>
      <c r="CH502" t="s">
        <v>8729</v>
      </c>
      <c r="CJ502" t="s">
        <v>8731</v>
      </c>
      <c r="CK502">
        <v>0</v>
      </c>
      <c r="CL502" t="s">
        <v>8732</v>
      </c>
      <c r="CN502" t="s">
        <v>8733</v>
      </c>
    </row>
    <row r="503" spans="1:92" ht="15.75" customHeight="1" x14ac:dyDescent="0.3">
      <c r="A503" s="5">
        <f>COUNTIFS(Entradas!$A$2:$A$3372,L503,Entradas!$AD$2:$AD$3372,"noticias")</f>
        <v>0</v>
      </c>
      <c r="B503" s="5">
        <f>COUNTIFS(Entradas!$A$2:$A$3372,L503,Entradas!$AD$2:$AD$3372,"materiales")</f>
        <v>0</v>
      </c>
      <c r="C503" s="5">
        <f>COUNTIFS(Entradas!$A$2:$A$3372,L503,Entradas!$AD$2:$AD$3372,"agenda")</f>
        <v>0</v>
      </c>
      <c r="D503" s="5">
        <f>COUNTIFS(Entradas!$A$2:$A$3372,L503,Entradas!$AD$2:$AD$3372,"agenda",Entradas!$P$2:$P$3372,"completado")</f>
        <v>0</v>
      </c>
      <c r="E503" s="5">
        <f>COUNTIFS(Entradas!$A$2:$A$3372,L503,Entradas!$AD$2:$AD$3372,"agenda",Entradas!$F$2:$F$3372,"interna")</f>
        <v>0</v>
      </c>
      <c r="F503" s="5">
        <f>COUNTIFS(Entradas!$A$2:$A$3372,L503,Entradas!$AD$2:$AD$3372,"agenda",Entradas!$F$2:$F$3372,"abierta a la comunidad")</f>
        <v>0</v>
      </c>
      <c r="G503" s="5">
        <f>COUNTIFS(Entradas!$A$2:$A$3372,L503,Entradas!$AD$2:$AD$3372,"agenda",Entradas!$E$2:$E$3372,"1")</f>
        <v>0</v>
      </c>
      <c r="H503" s="5">
        <f>COUNTIFS(Entradas!$A$2:$A$3372,L503,Entradas!$AD$2:$AD$3372,"agenda",Entradas!$E$2:$E$3372,"2")</f>
        <v>0</v>
      </c>
      <c r="I503" s="5">
        <f>COUNTIFS(Entradas!$A$2:$A$3372,L503,Entradas!$AD$2:$AD$3372,"agenda",Entradas!$E$2:$E$3372,"3")</f>
        <v>0</v>
      </c>
      <c r="J503" s="5">
        <f>COUNTIFS(Entradas!$A$2:$A$3372,L503,Entradas!$AD$2:$AD$3372,"agenda",Entradas!$E$2:$E$3372,"4")</f>
        <v>0</v>
      </c>
      <c r="L503">
        <v>1507</v>
      </c>
      <c r="M503" t="s">
        <v>10145</v>
      </c>
      <c r="N503" t="s">
        <v>10145</v>
      </c>
      <c r="O503" t="s">
        <v>10146</v>
      </c>
      <c r="P503" s="6">
        <v>42558.114050925928</v>
      </c>
      <c r="Q503">
        <v>0</v>
      </c>
      <c r="R503" t="s">
        <v>10145</v>
      </c>
      <c r="S503" t="s">
        <v>10145</v>
      </c>
      <c r="W503" t="s">
        <v>8703</v>
      </c>
      <c r="X503" t="s">
        <v>8704</v>
      </c>
      <c r="Y503" t="s">
        <v>8705</v>
      </c>
      <c r="Z503">
        <v>0</v>
      </c>
      <c r="AA503" t="s">
        <v>8703</v>
      </c>
      <c r="AB503" t="s">
        <v>8706</v>
      </c>
      <c r="AC503">
        <v>0</v>
      </c>
      <c r="AF503" t="s">
        <v>10147</v>
      </c>
      <c r="AG503" t="s">
        <v>8707</v>
      </c>
      <c r="AH503" t="s">
        <v>10148</v>
      </c>
      <c r="AO503" t="s">
        <v>10149</v>
      </c>
      <c r="AU503" t="s">
        <v>10150</v>
      </c>
      <c r="AV503" t="s">
        <v>8709</v>
      </c>
      <c r="AX503">
        <v>2</v>
      </c>
      <c r="AY503" t="s">
        <v>8710</v>
      </c>
      <c r="BB503" t="s">
        <v>10151</v>
      </c>
      <c r="BC503" t="s">
        <v>8712</v>
      </c>
      <c r="BD503" t="s">
        <v>9175</v>
      </c>
      <c r="BE503" t="s">
        <v>8714</v>
      </c>
      <c r="BF503" t="s">
        <v>8715</v>
      </c>
      <c r="BG503">
        <v>0</v>
      </c>
      <c r="BH503" t="s">
        <v>8716</v>
      </c>
      <c r="BI503">
        <v>1</v>
      </c>
      <c r="BJ503" t="s">
        <v>8717</v>
      </c>
      <c r="BK503">
        <v>1</v>
      </c>
      <c r="BL503" t="s">
        <v>10152</v>
      </c>
      <c r="BM503" t="s">
        <v>8719</v>
      </c>
      <c r="BW503" t="s">
        <v>8721</v>
      </c>
      <c r="BX503" t="s">
        <v>8722</v>
      </c>
      <c r="BY503" t="s">
        <v>8723</v>
      </c>
      <c r="BZ503" t="s">
        <v>8724</v>
      </c>
      <c r="CB503" t="s">
        <v>8725</v>
      </c>
      <c r="CD503" t="s">
        <v>8726</v>
      </c>
      <c r="CF503" t="s">
        <v>8727</v>
      </c>
      <c r="CG503">
        <v>0</v>
      </c>
      <c r="CH503" t="s">
        <v>8729</v>
      </c>
      <c r="CJ503" t="s">
        <v>8731</v>
      </c>
      <c r="CK503" t="s">
        <v>1905</v>
      </c>
      <c r="CL503" t="s">
        <v>8732</v>
      </c>
      <c r="CN503" t="s">
        <v>8733</v>
      </c>
    </row>
    <row r="504" spans="1:92" ht="15.75" customHeight="1" x14ac:dyDescent="0.3">
      <c r="A504" s="5">
        <f>COUNTIFS(Entradas!$A$2:$A$3372,L504,Entradas!$AD$2:$AD$3372,"noticias")</f>
        <v>0</v>
      </c>
      <c r="B504" s="5">
        <f>COUNTIFS(Entradas!$A$2:$A$3372,L504,Entradas!$AD$2:$AD$3372,"materiales")</f>
        <v>0</v>
      </c>
      <c r="C504" s="5">
        <f>COUNTIFS(Entradas!$A$2:$A$3372,L504,Entradas!$AD$2:$AD$3372,"agenda")</f>
        <v>5</v>
      </c>
      <c r="D504" s="5">
        <f>COUNTIFS(Entradas!$A$2:$A$3372,L504,Entradas!$AD$2:$AD$3372,"agenda",Entradas!$P$2:$P$3372,"completado")</f>
        <v>0</v>
      </c>
      <c r="E504" s="5">
        <f>COUNTIFS(Entradas!$A$2:$A$3372,L504,Entradas!$AD$2:$AD$3372,"agenda",Entradas!$F$2:$F$3372,"interna")</f>
        <v>5</v>
      </c>
      <c r="F504" s="5">
        <f>COUNTIFS(Entradas!$A$2:$A$3372,L504,Entradas!$AD$2:$AD$3372,"agenda",Entradas!$F$2:$F$3372,"abierta a la comunidad")</f>
        <v>0</v>
      </c>
      <c r="G504" s="5">
        <f>COUNTIFS(Entradas!$A$2:$A$3372,L504,Entradas!$AD$2:$AD$3372,"agenda",Entradas!$E$2:$E$3372,"1")</f>
        <v>3</v>
      </c>
      <c r="H504" s="5">
        <f>COUNTIFS(Entradas!$A$2:$A$3372,L504,Entradas!$AD$2:$AD$3372,"agenda",Entradas!$E$2:$E$3372,"2")</f>
        <v>2</v>
      </c>
      <c r="I504" s="5">
        <f>COUNTIFS(Entradas!$A$2:$A$3372,L504,Entradas!$AD$2:$AD$3372,"agenda",Entradas!$E$2:$E$3372,"3")</f>
        <v>0</v>
      </c>
      <c r="J504" s="5">
        <f>COUNTIFS(Entradas!$A$2:$A$3372,L504,Entradas!$AD$2:$AD$3372,"agenda",Entradas!$E$2:$E$3372,"4")</f>
        <v>0</v>
      </c>
      <c r="L504">
        <v>1180</v>
      </c>
      <c r="M504" t="s">
        <v>12227</v>
      </c>
      <c r="N504" t="s">
        <v>12228</v>
      </c>
      <c r="O504" t="s">
        <v>12229</v>
      </c>
      <c r="P504" s="6">
        <v>42509.028136574074</v>
      </c>
      <c r="Q504">
        <v>0</v>
      </c>
      <c r="R504" t="s">
        <v>12227</v>
      </c>
      <c r="S504" t="s">
        <v>12227</v>
      </c>
      <c r="W504" t="s">
        <v>8703</v>
      </c>
      <c r="X504" t="s">
        <v>8704</v>
      </c>
      <c r="Y504" t="s">
        <v>8705</v>
      </c>
      <c r="Z504">
        <v>0</v>
      </c>
      <c r="AA504" t="s">
        <v>8703</v>
      </c>
      <c r="AB504" t="s">
        <v>8706</v>
      </c>
      <c r="AC504">
        <v>0</v>
      </c>
      <c r="AF504" t="s">
        <v>12230</v>
      </c>
      <c r="AG504" t="s">
        <v>8707</v>
      </c>
      <c r="AH504" t="s">
        <v>12231</v>
      </c>
      <c r="AI504" t="s">
        <v>12232</v>
      </c>
      <c r="AU504" t="s">
        <v>1198</v>
      </c>
      <c r="AV504" t="s">
        <v>8709</v>
      </c>
      <c r="AX504">
        <v>2</v>
      </c>
      <c r="AY504" t="s">
        <v>8710</v>
      </c>
      <c r="BB504" t="s">
        <v>8896</v>
      </c>
      <c r="BC504" t="s">
        <v>8712</v>
      </c>
      <c r="BD504" t="s">
        <v>8952</v>
      </c>
      <c r="BE504" t="s">
        <v>8714</v>
      </c>
      <c r="BF504" t="s">
        <v>8715</v>
      </c>
      <c r="BG504">
        <v>0</v>
      </c>
      <c r="BH504" t="s">
        <v>8716</v>
      </c>
      <c r="BI504">
        <v>1</v>
      </c>
      <c r="BJ504" t="s">
        <v>8717</v>
      </c>
      <c r="BK504">
        <v>1</v>
      </c>
      <c r="BL504" t="s">
        <v>12233</v>
      </c>
      <c r="BM504" t="s">
        <v>8719</v>
      </c>
      <c r="BV504" t="s">
        <v>12234</v>
      </c>
      <c r="BW504" t="s">
        <v>8721</v>
      </c>
      <c r="BX504" t="s">
        <v>8722</v>
      </c>
      <c r="BY504" t="s">
        <v>8723</v>
      </c>
      <c r="BZ504" t="s">
        <v>8724</v>
      </c>
      <c r="CB504" t="s">
        <v>8725</v>
      </c>
      <c r="CD504" t="s">
        <v>8726</v>
      </c>
      <c r="CE504" t="s">
        <v>12235</v>
      </c>
      <c r="CF504" t="s">
        <v>8727</v>
      </c>
      <c r="CG504" t="s">
        <v>9136</v>
      </c>
      <c r="CH504" t="s">
        <v>8729</v>
      </c>
      <c r="CI504" t="s">
        <v>10932</v>
      </c>
      <c r="CJ504" t="s">
        <v>8731</v>
      </c>
      <c r="CK504" t="s">
        <v>1783</v>
      </c>
      <c r="CL504" t="s">
        <v>8732</v>
      </c>
      <c r="CM504" t="s">
        <v>12236</v>
      </c>
      <c r="CN504" t="s">
        <v>8733</v>
      </c>
    </row>
    <row r="505" spans="1:92" ht="15.75" customHeight="1" x14ac:dyDescent="0.3">
      <c r="A505" s="5">
        <f>COUNTIFS(Entradas!$A$2:$A$3372,L505,Entradas!$AD$2:$AD$3372,"noticias")</f>
        <v>0</v>
      </c>
      <c r="B505" s="5">
        <f>COUNTIFS(Entradas!$A$2:$A$3372,L505,Entradas!$AD$2:$AD$3372,"materiales")</f>
        <v>0</v>
      </c>
      <c r="C505" s="5">
        <f>COUNTIFS(Entradas!$A$2:$A$3372,L505,Entradas!$AD$2:$AD$3372,"agenda")</f>
        <v>0</v>
      </c>
      <c r="D505" s="5">
        <f>COUNTIFS(Entradas!$A$2:$A$3372,L505,Entradas!$AD$2:$AD$3372,"agenda",Entradas!$P$2:$P$3372,"completado")</f>
        <v>0</v>
      </c>
      <c r="E505" s="5">
        <f>COUNTIFS(Entradas!$A$2:$A$3372,L505,Entradas!$AD$2:$AD$3372,"agenda",Entradas!$F$2:$F$3372,"interna")</f>
        <v>0</v>
      </c>
      <c r="F505" s="5">
        <f>COUNTIFS(Entradas!$A$2:$A$3372,L505,Entradas!$AD$2:$AD$3372,"agenda",Entradas!$F$2:$F$3372,"abierta a la comunidad")</f>
        <v>0</v>
      </c>
      <c r="G505" s="5">
        <f>COUNTIFS(Entradas!$A$2:$A$3372,L505,Entradas!$AD$2:$AD$3372,"agenda",Entradas!$E$2:$E$3372,"1")</f>
        <v>0</v>
      </c>
      <c r="H505" s="5">
        <f>COUNTIFS(Entradas!$A$2:$A$3372,L505,Entradas!$AD$2:$AD$3372,"agenda",Entradas!$E$2:$E$3372,"2")</f>
        <v>0</v>
      </c>
      <c r="I505" s="5">
        <f>COUNTIFS(Entradas!$A$2:$A$3372,L505,Entradas!$AD$2:$AD$3372,"agenda",Entradas!$E$2:$E$3372,"3")</f>
        <v>0</v>
      </c>
      <c r="J505" s="5">
        <f>COUNTIFS(Entradas!$A$2:$A$3372,L505,Entradas!$AD$2:$AD$3372,"agenda",Entradas!$E$2:$E$3372,"4")</f>
        <v>0</v>
      </c>
      <c r="L505">
        <v>573</v>
      </c>
      <c r="M505" t="s">
        <v>12493</v>
      </c>
      <c r="N505" t="s">
        <v>12494</v>
      </c>
      <c r="O505" t="s">
        <v>12495</v>
      </c>
      <c r="P505" s="6">
        <v>42480.591956018521</v>
      </c>
      <c r="Q505">
        <v>0</v>
      </c>
      <c r="R505" t="s">
        <v>12493</v>
      </c>
      <c r="S505" t="s">
        <v>12493</v>
      </c>
      <c r="W505" t="s">
        <v>8703</v>
      </c>
      <c r="X505" t="s">
        <v>8704</v>
      </c>
      <c r="Y505" t="s">
        <v>8705</v>
      </c>
      <c r="Z505">
        <v>0</v>
      </c>
      <c r="AA505" t="s">
        <v>8703</v>
      </c>
      <c r="AB505" t="s">
        <v>8706</v>
      </c>
      <c r="AC505">
        <v>0</v>
      </c>
      <c r="AF505" t="s">
        <v>12496</v>
      </c>
      <c r="AG505" t="s">
        <v>8707</v>
      </c>
      <c r="AH505" t="s">
        <v>12497</v>
      </c>
      <c r="AI505" t="s">
        <v>12498</v>
      </c>
      <c r="AU505" t="s">
        <v>1198</v>
      </c>
      <c r="AV505" t="s">
        <v>8709</v>
      </c>
      <c r="AX505">
        <v>2</v>
      </c>
      <c r="AY505" t="s">
        <v>8710</v>
      </c>
      <c r="BB505" t="s">
        <v>9539</v>
      </c>
      <c r="BC505" t="s">
        <v>8712</v>
      </c>
      <c r="BD505" t="s">
        <v>9175</v>
      </c>
      <c r="BE505" t="s">
        <v>8714</v>
      </c>
      <c r="BF505" t="s">
        <v>8715</v>
      </c>
      <c r="BG505">
        <v>0</v>
      </c>
      <c r="BH505" t="s">
        <v>8716</v>
      </c>
      <c r="BI505">
        <v>1</v>
      </c>
      <c r="BJ505" t="s">
        <v>8717</v>
      </c>
      <c r="BK505">
        <v>1</v>
      </c>
      <c r="BL505" t="s">
        <v>12499</v>
      </c>
      <c r="BM505" t="s">
        <v>8719</v>
      </c>
      <c r="BW505" t="s">
        <v>8721</v>
      </c>
      <c r="BX505" t="s">
        <v>8722</v>
      </c>
      <c r="BY505" t="s">
        <v>8723</v>
      </c>
      <c r="BZ505" t="s">
        <v>8724</v>
      </c>
      <c r="CA505" t="s">
        <v>12500</v>
      </c>
      <c r="CB505" t="s">
        <v>8725</v>
      </c>
      <c r="CC505">
        <v>2566034</v>
      </c>
      <c r="CD505" t="s">
        <v>8726</v>
      </c>
      <c r="CE505" t="s">
        <v>12501</v>
      </c>
      <c r="CF505" t="s">
        <v>8727</v>
      </c>
      <c r="CG505" t="s">
        <v>8728</v>
      </c>
      <c r="CH505" t="s">
        <v>8729</v>
      </c>
      <c r="CI505" t="s">
        <v>12502</v>
      </c>
      <c r="CJ505" t="s">
        <v>8731</v>
      </c>
      <c r="CK505" t="s">
        <v>342</v>
      </c>
      <c r="CL505" t="s">
        <v>8732</v>
      </c>
      <c r="CM505" t="s">
        <v>12503</v>
      </c>
      <c r="CN505" t="s">
        <v>8733</v>
      </c>
    </row>
    <row r="506" spans="1:92" ht="15.75" customHeight="1" x14ac:dyDescent="0.3">
      <c r="A506" s="5">
        <f>COUNTIFS(Entradas!$A$2:$A$3372,L506,Entradas!$AD$2:$AD$3372,"noticias")</f>
        <v>0</v>
      </c>
      <c r="B506" s="5">
        <f>COUNTIFS(Entradas!$A$2:$A$3372,L506,Entradas!$AD$2:$AD$3372,"materiales")</f>
        <v>0</v>
      </c>
      <c r="C506" s="5">
        <f>COUNTIFS(Entradas!$A$2:$A$3372,L506,Entradas!$AD$2:$AD$3372,"agenda")</f>
        <v>6</v>
      </c>
      <c r="D506" s="5">
        <f>COUNTIFS(Entradas!$A$2:$A$3372,L506,Entradas!$AD$2:$AD$3372,"agenda",Entradas!$P$2:$P$3372,"completado")</f>
        <v>6</v>
      </c>
      <c r="E506" s="5">
        <f>COUNTIFS(Entradas!$A$2:$A$3372,L506,Entradas!$AD$2:$AD$3372,"agenda",Entradas!$F$2:$F$3372,"interna")</f>
        <v>6</v>
      </c>
      <c r="F506" s="5">
        <f>COUNTIFS(Entradas!$A$2:$A$3372,L506,Entradas!$AD$2:$AD$3372,"agenda",Entradas!$F$2:$F$3372,"abierta a la comunidad")</f>
        <v>0</v>
      </c>
      <c r="G506" s="5">
        <f>COUNTIFS(Entradas!$A$2:$A$3372,L506,Entradas!$AD$2:$AD$3372,"agenda",Entradas!$E$2:$E$3372,"1")</f>
        <v>1</v>
      </c>
      <c r="H506" s="5">
        <f>COUNTIFS(Entradas!$A$2:$A$3372,L506,Entradas!$AD$2:$AD$3372,"agenda",Entradas!$E$2:$E$3372,"2")</f>
        <v>2</v>
      </c>
      <c r="I506" s="5">
        <f>COUNTIFS(Entradas!$A$2:$A$3372,L506,Entradas!$AD$2:$AD$3372,"agenda",Entradas!$E$2:$E$3372,"3")</f>
        <v>0</v>
      </c>
      <c r="J506" s="5">
        <f>COUNTIFS(Entradas!$A$2:$A$3372,L506,Entradas!$AD$2:$AD$3372,"agenda",Entradas!$E$2:$E$3372,"4")</f>
        <v>3</v>
      </c>
      <c r="L506">
        <v>803</v>
      </c>
      <c r="M506" t="s">
        <v>13792</v>
      </c>
      <c r="N506" t="s">
        <v>13793</v>
      </c>
      <c r="O506" t="s">
        <v>4241</v>
      </c>
      <c r="P506" s="6">
        <v>42494.563993055555</v>
      </c>
      <c r="Q506">
        <v>0</v>
      </c>
      <c r="R506" t="s">
        <v>13792</v>
      </c>
      <c r="S506" t="s">
        <v>13792</v>
      </c>
      <c r="W506" t="s">
        <v>8703</v>
      </c>
      <c r="X506" t="s">
        <v>8704</v>
      </c>
      <c r="Y506" t="s">
        <v>8705</v>
      </c>
      <c r="Z506">
        <v>0</v>
      </c>
      <c r="AA506" t="s">
        <v>8703</v>
      </c>
      <c r="AB506" t="s">
        <v>8706</v>
      </c>
      <c r="AC506">
        <v>0</v>
      </c>
      <c r="AF506" t="s">
        <v>13794</v>
      </c>
      <c r="AG506" t="s">
        <v>8707</v>
      </c>
      <c r="AH506" t="s">
        <v>13795</v>
      </c>
      <c r="AI506" t="s">
        <v>13796</v>
      </c>
      <c r="AU506" t="s">
        <v>1198</v>
      </c>
      <c r="AV506" t="s">
        <v>8709</v>
      </c>
      <c r="AX506">
        <v>2</v>
      </c>
      <c r="AY506" t="s">
        <v>8710</v>
      </c>
      <c r="BB506" t="s">
        <v>13797</v>
      </c>
      <c r="BC506" t="s">
        <v>8712</v>
      </c>
      <c r="BD506" t="s">
        <v>8875</v>
      </c>
      <c r="BE506" t="s">
        <v>8714</v>
      </c>
      <c r="BF506" t="s">
        <v>8715</v>
      </c>
      <c r="BG506">
        <v>0</v>
      </c>
      <c r="BH506" t="s">
        <v>8716</v>
      </c>
      <c r="BI506">
        <v>1</v>
      </c>
      <c r="BJ506" t="s">
        <v>8717</v>
      </c>
      <c r="BK506">
        <v>1</v>
      </c>
      <c r="BL506" t="s">
        <v>13798</v>
      </c>
      <c r="BM506" t="s">
        <v>8719</v>
      </c>
      <c r="BV506" t="s">
        <v>13799</v>
      </c>
      <c r="BW506" t="s">
        <v>8721</v>
      </c>
      <c r="BX506" t="s">
        <v>8722</v>
      </c>
      <c r="BY506" t="s">
        <v>8723</v>
      </c>
      <c r="BZ506" t="s">
        <v>8724</v>
      </c>
      <c r="CB506" t="s">
        <v>8725</v>
      </c>
      <c r="CC506">
        <v>2231025</v>
      </c>
      <c r="CD506" t="s">
        <v>8726</v>
      </c>
      <c r="CE506" t="s">
        <v>13800</v>
      </c>
      <c r="CF506" t="s">
        <v>8727</v>
      </c>
      <c r="CG506" t="s">
        <v>8728</v>
      </c>
      <c r="CH506" t="s">
        <v>8729</v>
      </c>
      <c r="CI506" t="s">
        <v>13801</v>
      </c>
      <c r="CJ506" t="s">
        <v>8731</v>
      </c>
      <c r="CK506" t="s">
        <v>1905</v>
      </c>
      <c r="CL506" t="s">
        <v>8732</v>
      </c>
      <c r="CM506" t="s">
        <v>1905</v>
      </c>
      <c r="CN506" t="s">
        <v>8733</v>
      </c>
    </row>
    <row r="507" spans="1:92" ht="15.75" customHeight="1" x14ac:dyDescent="0.3">
      <c r="A507" s="5">
        <f>COUNTIFS(Entradas!$A$2:$A$3372,L507,Entradas!$AD$2:$AD$3372,"noticias")</f>
        <v>0</v>
      </c>
      <c r="B507" s="5">
        <f>COUNTIFS(Entradas!$A$2:$A$3372,L507,Entradas!$AD$2:$AD$3372,"materiales")</f>
        <v>0</v>
      </c>
      <c r="C507" s="5">
        <f>COUNTIFS(Entradas!$A$2:$A$3372,L507,Entradas!$AD$2:$AD$3372,"agenda")</f>
        <v>0</v>
      </c>
      <c r="D507" s="5">
        <f>COUNTIFS(Entradas!$A$2:$A$3372,L507,Entradas!$AD$2:$AD$3372,"agenda",Entradas!$P$2:$P$3372,"completado")</f>
        <v>0</v>
      </c>
      <c r="E507" s="5">
        <f>COUNTIFS(Entradas!$A$2:$A$3372,L507,Entradas!$AD$2:$AD$3372,"agenda",Entradas!$F$2:$F$3372,"interna")</f>
        <v>0</v>
      </c>
      <c r="F507" s="5">
        <f>COUNTIFS(Entradas!$A$2:$A$3372,L507,Entradas!$AD$2:$AD$3372,"agenda",Entradas!$F$2:$F$3372,"abierta a la comunidad")</f>
        <v>0</v>
      </c>
      <c r="G507" s="5">
        <f>COUNTIFS(Entradas!$A$2:$A$3372,L507,Entradas!$AD$2:$AD$3372,"agenda",Entradas!$E$2:$E$3372,"1")</f>
        <v>0</v>
      </c>
      <c r="H507" s="5">
        <f>COUNTIFS(Entradas!$A$2:$A$3372,L507,Entradas!$AD$2:$AD$3372,"agenda",Entradas!$E$2:$E$3372,"2")</f>
        <v>0</v>
      </c>
      <c r="I507" s="5">
        <f>COUNTIFS(Entradas!$A$2:$A$3372,L507,Entradas!$AD$2:$AD$3372,"agenda",Entradas!$E$2:$E$3372,"3")</f>
        <v>0</v>
      </c>
      <c r="J507" s="5">
        <f>COUNTIFS(Entradas!$A$2:$A$3372,L507,Entradas!$AD$2:$AD$3372,"agenda",Entradas!$E$2:$E$3372,"4")</f>
        <v>0</v>
      </c>
      <c r="L507">
        <v>1386</v>
      </c>
      <c r="M507" t="s">
        <v>14837</v>
      </c>
      <c r="N507" t="s">
        <v>14838</v>
      </c>
      <c r="O507" t="s">
        <v>14839</v>
      </c>
      <c r="P507" s="6">
        <v>42514.593229166669</v>
      </c>
      <c r="Q507">
        <v>0</v>
      </c>
      <c r="R507" t="s">
        <v>14837</v>
      </c>
      <c r="S507" t="s">
        <v>14837</v>
      </c>
      <c r="W507" t="s">
        <v>8703</v>
      </c>
      <c r="X507" t="s">
        <v>8704</v>
      </c>
      <c r="Y507" t="s">
        <v>8705</v>
      </c>
      <c r="Z507">
        <v>0</v>
      </c>
      <c r="AA507" t="s">
        <v>8703</v>
      </c>
      <c r="AB507" t="s">
        <v>8706</v>
      </c>
      <c r="AC507">
        <v>0</v>
      </c>
      <c r="AF507" t="s">
        <v>14840</v>
      </c>
      <c r="AG507" t="s">
        <v>8707</v>
      </c>
      <c r="AH507" t="s">
        <v>14841</v>
      </c>
      <c r="AU507" t="s">
        <v>14842</v>
      </c>
      <c r="AV507" t="s">
        <v>8709</v>
      </c>
      <c r="AX507">
        <v>2</v>
      </c>
      <c r="AY507" t="s">
        <v>8710</v>
      </c>
      <c r="BB507" t="s">
        <v>10256</v>
      </c>
      <c r="BC507" t="s">
        <v>8712</v>
      </c>
      <c r="BD507" t="s">
        <v>8952</v>
      </c>
      <c r="BE507" t="s">
        <v>8714</v>
      </c>
      <c r="BF507" t="s">
        <v>8715</v>
      </c>
      <c r="BG507">
        <v>1</v>
      </c>
      <c r="BH507" t="s">
        <v>8716</v>
      </c>
      <c r="BI507">
        <v>0</v>
      </c>
      <c r="BJ507" t="s">
        <v>8717</v>
      </c>
      <c r="BK507">
        <v>1</v>
      </c>
      <c r="BL507" s="2" t="s">
        <v>14843</v>
      </c>
      <c r="BM507" t="s">
        <v>8719</v>
      </c>
      <c r="BV507" t="s">
        <v>14844</v>
      </c>
      <c r="BW507" t="s">
        <v>8721</v>
      </c>
      <c r="BX507" t="s">
        <v>8722</v>
      </c>
      <c r="BY507" t="s">
        <v>8723</v>
      </c>
      <c r="BZ507" t="s">
        <v>8724</v>
      </c>
      <c r="CA507" t="s">
        <v>13515</v>
      </c>
      <c r="CB507" t="s">
        <v>8725</v>
      </c>
      <c r="CC507">
        <v>552927537</v>
      </c>
      <c r="CD507" t="s">
        <v>8726</v>
      </c>
      <c r="CE507" t="s">
        <v>14845</v>
      </c>
      <c r="CF507" t="s">
        <v>8727</v>
      </c>
      <c r="CG507" t="s">
        <v>8899</v>
      </c>
      <c r="CH507" t="s">
        <v>8729</v>
      </c>
      <c r="CI507" t="s">
        <v>10899</v>
      </c>
      <c r="CJ507" t="s">
        <v>8731</v>
      </c>
      <c r="CK507">
        <v>0</v>
      </c>
      <c r="CL507" t="s">
        <v>8732</v>
      </c>
      <c r="CN507" t="s">
        <v>8733</v>
      </c>
    </row>
    <row r="508" spans="1:92" ht="15.75" customHeight="1" x14ac:dyDescent="0.3">
      <c r="A508" s="5">
        <f>COUNTIFS(Entradas!$A$2:$A$3372,L508,Entradas!$AD$2:$AD$3372,"noticias")</f>
        <v>0</v>
      </c>
      <c r="B508" s="5">
        <f>COUNTIFS(Entradas!$A$2:$A$3372,L508,Entradas!$AD$2:$AD$3372,"materiales")</f>
        <v>0</v>
      </c>
      <c r="C508" s="5">
        <f>COUNTIFS(Entradas!$A$2:$A$3372,L508,Entradas!$AD$2:$AD$3372,"agenda")</f>
        <v>0</v>
      </c>
      <c r="D508" s="5">
        <f>COUNTIFS(Entradas!$A$2:$A$3372,L508,Entradas!$AD$2:$AD$3372,"agenda",Entradas!$P$2:$P$3372,"completado")</f>
        <v>0</v>
      </c>
      <c r="E508" s="5">
        <f>COUNTIFS(Entradas!$A$2:$A$3372,L508,Entradas!$AD$2:$AD$3372,"agenda",Entradas!$F$2:$F$3372,"interna")</f>
        <v>0</v>
      </c>
      <c r="F508" s="5">
        <f>COUNTIFS(Entradas!$A$2:$A$3372,L508,Entradas!$AD$2:$AD$3372,"agenda",Entradas!$F$2:$F$3372,"abierta a la comunidad")</f>
        <v>0</v>
      </c>
      <c r="G508" s="5">
        <f>COUNTIFS(Entradas!$A$2:$A$3372,L508,Entradas!$AD$2:$AD$3372,"agenda",Entradas!$E$2:$E$3372,"1")</f>
        <v>0</v>
      </c>
      <c r="H508" s="5">
        <f>COUNTIFS(Entradas!$A$2:$A$3372,L508,Entradas!$AD$2:$AD$3372,"agenda",Entradas!$E$2:$E$3372,"2")</f>
        <v>0</v>
      </c>
      <c r="I508" s="5">
        <f>COUNTIFS(Entradas!$A$2:$A$3372,L508,Entradas!$AD$2:$AD$3372,"agenda",Entradas!$E$2:$E$3372,"3")</f>
        <v>0</v>
      </c>
      <c r="J508" s="5">
        <f>COUNTIFS(Entradas!$A$2:$A$3372,L508,Entradas!$AD$2:$AD$3372,"agenda",Entradas!$E$2:$E$3372,"4")</f>
        <v>0</v>
      </c>
      <c r="L508">
        <v>1452</v>
      </c>
      <c r="M508" t="s">
        <v>16149</v>
      </c>
      <c r="N508" t="s">
        <v>16150</v>
      </c>
      <c r="O508" t="s">
        <v>16151</v>
      </c>
      <c r="P508" s="6">
        <v>42516.753101851849</v>
      </c>
      <c r="Q508">
        <v>0</v>
      </c>
      <c r="R508" t="s">
        <v>16149</v>
      </c>
      <c r="S508" t="s">
        <v>16149</v>
      </c>
      <c r="W508" t="s">
        <v>8703</v>
      </c>
      <c r="X508" t="s">
        <v>8704</v>
      </c>
      <c r="Y508" t="s">
        <v>8705</v>
      </c>
      <c r="Z508">
        <v>0</v>
      </c>
      <c r="AA508" t="s">
        <v>8703</v>
      </c>
      <c r="AB508" t="s">
        <v>8706</v>
      </c>
      <c r="AC508">
        <v>0</v>
      </c>
      <c r="AF508" t="s">
        <v>16152</v>
      </c>
      <c r="AG508" t="s">
        <v>8707</v>
      </c>
      <c r="AH508" t="s">
        <v>16153</v>
      </c>
      <c r="AI508" t="s">
        <v>16154</v>
      </c>
      <c r="AO508" t="s">
        <v>16155</v>
      </c>
      <c r="AU508" t="s">
        <v>11275</v>
      </c>
      <c r="AV508" t="s">
        <v>8709</v>
      </c>
      <c r="AX508">
        <v>2</v>
      </c>
      <c r="AY508" t="s">
        <v>8710</v>
      </c>
      <c r="BB508" t="s">
        <v>9037</v>
      </c>
      <c r="BC508" t="s">
        <v>8712</v>
      </c>
      <c r="BD508" t="s">
        <v>9055</v>
      </c>
      <c r="BE508" t="s">
        <v>8714</v>
      </c>
      <c r="BF508" t="s">
        <v>8715</v>
      </c>
      <c r="BG508">
        <v>0</v>
      </c>
      <c r="BH508" t="s">
        <v>8716</v>
      </c>
      <c r="BI508">
        <v>0</v>
      </c>
      <c r="BJ508" t="s">
        <v>8717</v>
      </c>
      <c r="BK508">
        <v>1</v>
      </c>
      <c r="BL508" s="2" t="s">
        <v>16156</v>
      </c>
      <c r="BM508" t="s">
        <v>8719</v>
      </c>
      <c r="BV508" t="s">
        <v>16157</v>
      </c>
      <c r="BW508" t="s">
        <v>8721</v>
      </c>
      <c r="BX508" t="s">
        <v>8722</v>
      </c>
      <c r="BY508" t="s">
        <v>8723</v>
      </c>
      <c r="BZ508" t="s">
        <v>8724</v>
      </c>
      <c r="CB508" t="s">
        <v>8725</v>
      </c>
      <c r="CC508" t="s">
        <v>16158</v>
      </c>
      <c r="CD508" t="s">
        <v>8726</v>
      </c>
      <c r="CE508" t="s">
        <v>16159</v>
      </c>
      <c r="CF508" t="s">
        <v>8727</v>
      </c>
      <c r="CG508" t="s">
        <v>8825</v>
      </c>
      <c r="CH508" t="s">
        <v>8729</v>
      </c>
      <c r="CI508" t="s">
        <v>16160</v>
      </c>
      <c r="CJ508" t="s">
        <v>8731</v>
      </c>
      <c r="CK508">
        <v>0</v>
      </c>
      <c r="CL508" t="s">
        <v>8732</v>
      </c>
      <c r="CN508" t="s">
        <v>8733</v>
      </c>
    </row>
    <row r="509" spans="1:92" ht="15.75" customHeight="1" x14ac:dyDescent="0.3">
      <c r="A509" s="5">
        <f>COUNTIFS(Entradas!$A$2:$A$3372,L509,Entradas!$AD$2:$AD$3372,"noticias")</f>
        <v>0</v>
      </c>
      <c r="B509" s="5">
        <f>COUNTIFS(Entradas!$A$2:$A$3372,L509,Entradas!$AD$2:$AD$3372,"materiales")</f>
        <v>0</v>
      </c>
      <c r="C509" s="5">
        <f>COUNTIFS(Entradas!$A$2:$A$3372,L509,Entradas!$AD$2:$AD$3372,"agenda")</f>
        <v>2</v>
      </c>
      <c r="D509" s="5">
        <f>COUNTIFS(Entradas!$A$2:$A$3372,L509,Entradas!$AD$2:$AD$3372,"agenda",Entradas!$P$2:$P$3372,"completado")</f>
        <v>2</v>
      </c>
      <c r="E509" s="5">
        <f>COUNTIFS(Entradas!$A$2:$A$3372,L509,Entradas!$AD$2:$AD$3372,"agenda",Entradas!$F$2:$F$3372,"interna")</f>
        <v>1</v>
      </c>
      <c r="F509" s="5">
        <f>COUNTIFS(Entradas!$A$2:$A$3372,L509,Entradas!$AD$2:$AD$3372,"agenda",Entradas!$F$2:$F$3372,"abierta a la comunidad")</f>
        <v>1</v>
      </c>
      <c r="G509" s="5">
        <f>COUNTIFS(Entradas!$A$2:$A$3372,L509,Entradas!$AD$2:$AD$3372,"agenda",Entradas!$E$2:$E$3372,"1")</f>
        <v>0</v>
      </c>
      <c r="H509" s="5">
        <f>COUNTIFS(Entradas!$A$2:$A$3372,L509,Entradas!$AD$2:$AD$3372,"agenda",Entradas!$E$2:$E$3372,"2")</f>
        <v>0</v>
      </c>
      <c r="I509" s="5">
        <f>COUNTIFS(Entradas!$A$2:$A$3372,L509,Entradas!$AD$2:$AD$3372,"agenda",Entradas!$E$2:$E$3372,"3")</f>
        <v>0</v>
      </c>
      <c r="J509" s="5">
        <f>COUNTIFS(Entradas!$A$2:$A$3372,L509,Entradas!$AD$2:$AD$3372,"agenda",Entradas!$E$2:$E$3372,"4")</f>
        <v>2</v>
      </c>
      <c r="L509">
        <v>892</v>
      </c>
      <c r="M509" t="s">
        <v>16741</v>
      </c>
      <c r="N509" t="s">
        <v>16742</v>
      </c>
      <c r="O509" t="s">
        <v>16743</v>
      </c>
      <c r="P509" s="6">
        <v>42499.551458333335</v>
      </c>
      <c r="Q509">
        <v>0</v>
      </c>
      <c r="R509" t="s">
        <v>16741</v>
      </c>
      <c r="S509" t="s">
        <v>16741</v>
      </c>
      <c r="W509" t="s">
        <v>8703</v>
      </c>
      <c r="X509" t="s">
        <v>8704</v>
      </c>
      <c r="Y509" t="s">
        <v>8705</v>
      </c>
      <c r="Z509">
        <v>0</v>
      </c>
      <c r="AA509" t="s">
        <v>8703</v>
      </c>
      <c r="AB509" t="s">
        <v>8706</v>
      </c>
      <c r="AC509">
        <v>0</v>
      </c>
      <c r="AF509" t="s">
        <v>16744</v>
      </c>
      <c r="AG509" t="s">
        <v>8707</v>
      </c>
      <c r="AH509" t="s">
        <v>6053</v>
      </c>
      <c r="AI509" t="s">
        <v>16745</v>
      </c>
      <c r="AO509" t="s">
        <v>16746</v>
      </c>
      <c r="AU509" t="s">
        <v>2347</v>
      </c>
      <c r="AV509" t="s">
        <v>8709</v>
      </c>
      <c r="AX509">
        <v>2</v>
      </c>
      <c r="AY509" t="s">
        <v>8710</v>
      </c>
      <c r="BB509" t="s">
        <v>8907</v>
      </c>
      <c r="BC509" t="s">
        <v>8712</v>
      </c>
      <c r="BD509">
        <v>0</v>
      </c>
      <c r="BE509" t="s">
        <v>8714</v>
      </c>
      <c r="BF509" t="s">
        <v>8715</v>
      </c>
      <c r="BG509">
        <v>0</v>
      </c>
      <c r="BH509" t="s">
        <v>8716</v>
      </c>
      <c r="BI509">
        <v>0</v>
      </c>
      <c r="BJ509" t="s">
        <v>8717</v>
      </c>
      <c r="BK509">
        <v>1</v>
      </c>
      <c r="BL509" t="s">
        <v>16747</v>
      </c>
      <c r="BM509" t="s">
        <v>8719</v>
      </c>
      <c r="BV509" t="s">
        <v>16748</v>
      </c>
      <c r="BW509" t="s">
        <v>8721</v>
      </c>
      <c r="BX509" t="s">
        <v>8722</v>
      </c>
      <c r="BY509" t="s">
        <v>8723</v>
      </c>
      <c r="BZ509" t="s">
        <v>8724</v>
      </c>
      <c r="CB509" t="s">
        <v>8725</v>
      </c>
      <c r="CC509">
        <v>552611140</v>
      </c>
      <c r="CD509" t="s">
        <v>8726</v>
      </c>
      <c r="CE509" t="s">
        <v>6054</v>
      </c>
      <c r="CF509" t="s">
        <v>8727</v>
      </c>
      <c r="CG509" t="s">
        <v>8728</v>
      </c>
      <c r="CH509" t="s">
        <v>8729</v>
      </c>
      <c r="CJ509" t="s">
        <v>8731</v>
      </c>
      <c r="CK509" t="s">
        <v>342</v>
      </c>
      <c r="CL509" t="s">
        <v>8732</v>
      </c>
      <c r="CM509" t="s">
        <v>16749</v>
      </c>
      <c r="CN509" t="s">
        <v>8733</v>
      </c>
    </row>
    <row r="510" spans="1:92" ht="15.75" customHeight="1" x14ac:dyDescent="0.3">
      <c r="A510" s="5">
        <f>COUNTIFS(Entradas!$A$2:$A$3372,L510,Entradas!$AD$2:$AD$3372,"noticias")</f>
        <v>0</v>
      </c>
      <c r="B510" s="5">
        <f>COUNTIFS(Entradas!$A$2:$A$3372,L510,Entradas!$AD$2:$AD$3372,"materiales")</f>
        <v>6</v>
      </c>
      <c r="C510" s="5">
        <f>COUNTIFS(Entradas!$A$2:$A$3372,L510,Entradas!$AD$2:$AD$3372,"agenda")</f>
        <v>0</v>
      </c>
      <c r="D510" s="5">
        <f>COUNTIFS(Entradas!$A$2:$A$3372,L510,Entradas!$AD$2:$AD$3372,"agenda",Entradas!$P$2:$P$3372,"completado")</f>
        <v>0</v>
      </c>
      <c r="E510" s="5">
        <f>COUNTIFS(Entradas!$A$2:$A$3372,L510,Entradas!$AD$2:$AD$3372,"agenda",Entradas!$F$2:$F$3372,"interna")</f>
        <v>0</v>
      </c>
      <c r="F510" s="5">
        <f>COUNTIFS(Entradas!$A$2:$A$3372,L510,Entradas!$AD$2:$AD$3372,"agenda",Entradas!$F$2:$F$3372,"abierta a la comunidad")</f>
        <v>0</v>
      </c>
      <c r="G510" s="5">
        <f>COUNTIFS(Entradas!$A$2:$A$3372,L510,Entradas!$AD$2:$AD$3372,"agenda",Entradas!$E$2:$E$3372,"1")</f>
        <v>0</v>
      </c>
      <c r="H510" s="5">
        <f>COUNTIFS(Entradas!$A$2:$A$3372,L510,Entradas!$AD$2:$AD$3372,"agenda",Entradas!$E$2:$E$3372,"2")</f>
        <v>0</v>
      </c>
      <c r="I510" s="5">
        <f>COUNTIFS(Entradas!$A$2:$A$3372,L510,Entradas!$AD$2:$AD$3372,"agenda",Entradas!$E$2:$E$3372,"3")</f>
        <v>0</v>
      </c>
      <c r="J510" s="5">
        <f>COUNTIFS(Entradas!$A$2:$A$3372,L510,Entradas!$AD$2:$AD$3372,"agenda",Entradas!$E$2:$E$3372,"4")</f>
        <v>0</v>
      </c>
      <c r="L510">
        <v>1488</v>
      </c>
      <c r="M510" t="s">
        <v>16891</v>
      </c>
      <c r="N510" t="s">
        <v>16892</v>
      </c>
      <c r="O510" t="s">
        <v>16893</v>
      </c>
      <c r="P510" s="6">
        <v>42523.865439814814</v>
      </c>
      <c r="Q510">
        <v>0</v>
      </c>
      <c r="R510" t="s">
        <v>16891</v>
      </c>
      <c r="S510" t="s">
        <v>16891</v>
      </c>
      <c r="W510" t="s">
        <v>8703</v>
      </c>
      <c r="X510" t="s">
        <v>8704</v>
      </c>
      <c r="Y510" t="s">
        <v>8705</v>
      </c>
      <c r="Z510">
        <v>0</v>
      </c>
      <c r="AA510" t="s">
        <v>8703</v>
      </c>
      <c r="AB510" t="s">
        <v>8706</v>
      </c>
      <c r="AC510">
        <v>0</v>
      </c>
      <c r="AF510" t="s">
        <v>16894</v>
      </c>
      <c r="AG510" t="s">
        <v>8707</v>
      </c>
      <c r="AH510" t="s">
        <v>16895</v>
      </c>
      <c r="AI510" t="s">
        <v>16896</v>
      </c>
      <c r="AO510" t="s">
        <v>16897</v>
      </c>
      <c r="AU510" t="s">
        <v>11275</v>
      </c>
      <c r="AV510" t="s">
        <v>8709</v>
      </c>
      <c r="AX510">
        <v>2</v>
      </c>
      <c r="AY510" t="s">
        <v>8710</v>
      </c>
      <c r="BB510">
        <v>0</v>
      </c>
      <c r="BC510" t="s">
        <v>8712</v>
      </c>
      <c r="BD510" t="s">
        <v>8952</v>
      </c>
      <c r="BE510" t="s">
        <v>8714</v>
      </c>
      <c r="BF510" t="s">
        <v>8715</v>
      </c>
      <c r="BG510">
        <v>0</v>
      </c>
      <c r="BH510" t="s">
        <v>8716</v>
      </c>
      <c r="BI510">
        <v>0</v>
      </c>
      <c r="BJ510" t="s">
        <v>8717</v>
      </c>
      <c r="BK510">
        <v>1</v>
      </c>
      <c r="BL510" s="2" t="s">
        <v>16898</v>
      </c>
      <c r="BM510" t="s">
        <v>8719</v>
      </c>
      <c r="BV510">
        <v>237</v>
      </c>
      <c r="BW510" t="s">
        <v>8721</v>
      </c>
      <c r="BX510" t="s">
        <v>8722</v>
      </c>
      <c r="BY510" t="s">
        <v>8723</v>
      </c>
      <c r="BZ510" t="s">
        <v>8724</v>
      </c>
      <c r="CB510" t="s">
        <v>8725</v>
      </c>
      <c r="CC510">
        <v>55927526</v>
      </c>
      <c r="CD510" t="s">
        <v>8726</v>
      </c>
      <c r="CF510" t="s">
        <v>8727</v>
      </c>
      <c r="CG510">
        <v>0</v>
      </c>
      <c r="CH510" t="s">
        <v>8729</v>
      </c>
      <c r="CJ510" t="s">
        <v>8731</v>
      </c>
      <c r="CK510">
        <v>0</v>
      </c>
      <c r="CL510" t="s">
        <v>8732</v>
      </c>
      <c r="CN510" t="s">
        <v>8733</v>
      </c>
    </row>
    <row r="511" spans="1:92" ht="15.75" customHeight="1" x14ac:dyDescent="0.3">
      <c r="A511" s="5">
        <f>COUNTIFS(Entradas!$A$2:$A$3372,L511,Entradas!$AD$2:$AD$3372,"noticias")</f>
        <v>0</v>
      </c>
      <c r="B511" s="5">
        <f>COUNTIFS(Entradas!$A$2:$A$3372,L511,Entradas!$AD$2:$AD$3372,"materiales")</f>
        <v>0</v>
      </c>
      <c r="C511" s="5">
        <f>COUNTIFS(Entradas!$A$2:$A$3372,L511,Entradas!$AD$2:$AD$3372,"agenda")</f>
        <v>0</v>
      </c>
      <c r="D511" s="5">
        <f>COUNTIFS(Entradas!$A$2:$A$3372,L511,Entradas!$AD$2:$AD$3372,"agenda",Entradas!$P$2:$P$3372,"completado")</f>
        <v>0</v>
      </c>
      <c r="E511" s="5">
        <f>COUNTIFS(Entradas!$A$2:$A$3372,L511,Entradas!$AD$2:$AD$3372,"agenda",Entradas!$F$2:$F$3372,"interna")</f>
        <v>0</v>
      </c>
      <c r="F511" s="5">
        <f>COUNTIFS(Entradas!$A$2:$A$3372,L511,Entradas!$AD$2:$AD$3372,"agenda",Entradas!$F$2:$F$3372,"abierta a la comunidad")</f>
        <v>0</v>
      </c>
      <c r="G511" s="5">
        <f>COUNTIFS(Entradas!$A$2:$A$3372,L511,Entradas!$AD$2:$AD$3372,"agenda",Entradas!$E$2:$E$3372,"1")</f>
        <v>0</v>
      </c>
      <c r="H511" s="5">
        <f>COUNTIFS(Entradas!$A$2:$A$3372,L511,Entradas!$AD$2:$AD$3372,"agenda",Entradas!$E$2:$E$3372,"2")</f>
        <v>0</v>
      </c>
      <c r="I511" s="5">
        <f>COUNTIFS(Entradas!$A$2:$A$3372,L511,Entradas!$AD$2:$AD$3372,"agenda",Entradas!$E$2:$E$3372,"3")</f>
        <v>0</v>
      </c>
      <c r="J511" s="5">
        <f>COUNTIFS(Entradas!$A$2:$A$3372,L511,Entradas!$AD$2:$AD$3372,"agenda",Entradas!$E$2:$E$3372,"4")</f>
        <v>0</v>
      </c>
      <c r="L511">
        <v>1134</v>
      </c>
      <c r="M511" t="s">
        <v>17027</v>
      </c>
      <c r="N511" t="s">
        <v>17028</v>
      </c>
      <c r="O511" t="s">
        <v>17029</v>
      </c>
      <c r="P511" s="6">
        <v>42507.904722222222</v>
      </c>
      <c r="Q511">
        <v>0</v>
      </c>
      <c r="R511" t="s">
        <v>17027</v>
      </c>
      <c r="S511" t="s">
        <v>17027</v>
      </c>
      <c r="W511" t="s">
        <v>8703</v>
      </c>
      <c r="X511" t="s">
        <v>8704</v>
      </c>
      <c r="Y511" t="s">
        <v>8705</v>
      </c>
      <c r="Z511">
        <v>0</v>
      </c>
      <c r="AA511" t="s">
        <v>8703</v>
      </c>
      <c r="AB511" t="s">
        <v>8706</v>
      </c>
      <c r="AC511">
        <v>0</v>
      </c>
      <c r="AF511" t="s">
        <v>17030</v>
      </c>
      <c r="AG511" t="s">
        <v>8707</v>
      </c>
      <c r="AH511" t="s">
        <v>17031</v>
      </c>
      <c r="AO511" t="s">
        <v>17032</v>
      </c>
      <c r="AU511" t="s">
        <v>17033</v>
      </c>
      <c r="AV511" t="s">
        <v>8709</v>
      </c>
      <c r="AX511">
        <v>2</v>
      </c>
      <c r="AY511" t="s">
        <v>8710</v>
      </c>
      <c r="BB511" t="s">
        <v>15953</v>
      </c>
      <c r="BC511" t="s">
        <v>8712</v>
      </c>
      <c r="BD511" t="s">
        <v>8952</v>
      </c>
      <c r="BE511" t="s">
        <v>8714</v>
      </c>
      <c r="BF511" t="s">
        <v>8715</v>
      </c>
      <c r="BG511">
        <v>0</v>
      </c>
      <c r="BH511" t="s">
        <v>8716</v>
      </c>
      <c r="BI511">
        <v>0</v>
      </c>
      <c r="BJ511" t="s">
        <v>8717</v>
      </c>
      <c r="BK511">
        <v>0</v>
      </c>
      <c r="BM511" t="s">
        <v>8719</v>
      </c>
      <c r="BV511" t="s">
        <v>17034</v>
      </c>
      <c r="BW511" t="s">
        <v>8721</v>
      </c>
      <c r="BX511" t="s">
        <v>8722</v>
      </c>
      <c r="BY511" t="s">
        <v>8723</v>
      </c>
      <c r="BZ511" t="s">
        <v>8724</v>
      </c>
      <c r="CB511" t="s">
        <v>8725</v>
      </c>
      <c r="CD511" t="s">
        <v>8726</v>
      </c>
      <c r="CE511" t="s">
        <v>17035</v>
      </c>
      <c r="CF511" t="s">
        <v>8727</v>
      </c>
      <c r="CG511" t="s">
        <v>8825</v>
      </c>
      <c r="CH511" t="s">
        <v>8729</v>
      </c>
      <c r="CJ511" t="s">
        <v>8731</v>
      </c>
      <c r="CK511">
        <v>0</v>
      </c>
      <c r="CL511" t="s">
        <v>8732</v>
      </c>
      <c r="CN511" t="s">
        <v>8733</v>
      </c>
    </row>
    <row r="512" spans="1:92" ht="15.75" customHeight="1" x14ac:dyDescent="0.3">
      <c r="A512" s="5">
        <f>COUNTIFS(Entradas!$A$2:$A$3372,L512,Entradas!$AD$2:$AD$3372,"noticias")</f>
        <v>2</v>
      </c>
      <c r="B512" s="5">
        <f>COUNTIFS(Entradas!$A$2:$A$3372,L512,Entradas!$AD$2:$AD$3372,"materiales")</f>
        <v>0</v>
      </c>
      <c r="C512" s="5">
        <f>COUNTIFS(Entradas!$A$2:$A$3372,L512,Entradas!$AD$2:$AD$3372,"agenda")</f>
        <v>4</v>
      </c>
      <c r="D512" s="5">
        <f>COUNTIFS(Entradas!$A$2:$A$3372,L512,Entradas!$AD$2:$AD$3372,"agenda",Entradas!$P$2:$P$3372,"completado")</f>
        <v>0</v>
      </c>
      <c r="E512" s="5">
        <f>COUNTIFS(Entradas!$A$2:$A$3372,L512,Entradas!$AD$2:$AD$3372,"agenda",Entradas!$F$2:$F$3372,"interna")</f>
        <v>1</v>
      </c>
      <c r="F512" s="5">
        <f>COUNTIFS(Entradas!$A$2:$A$3372,L512,Entradas!$AD$2:$AD$3372,"agenda",Entradas!$F$2:$F$3372,"abierta a la comunidad")</f>
        <v>3</v>
      </c>
      <c r="G512" s="5">
        <f>COUNTIFS(Entradas!$A$2:$A$3372,L512,Entradas!$AD$2:$AD$3372,"agenda",Entradas!$E$2:$E$3372,"1")</f>
        <v>0</v>
      </c>
      <c r="H512" s="5">
        <f>COUNTIFS(Entradas!$A$2:$A$3372,L512,Entradas!$AD$2:$AD$3372,"agenda",Entradas!$E$2:$E$3372,"2")</f>
        <v>1</v>
      </c>
      <c r="I512" s="5">
        <f>COUNTIFS(Entradas!$A$2:$A$3372,L512,Entradas!$AD$2:$AD$3372,"agenda",Entradas!$E$2:$E$3372,"3")</f>
        <v>2</v>
      </c>
      <c r="J512" s="5">
        <f>COUNTIFS(Entradas!$A$2:$A$3372,L512,Entradas!$AD$2:$AD$3372,"agenda",Entradas!$E$2:$E$3372,"4")</f>
        <v>1</v>
      </c>
      <c r="L512">
        <v>1313</v>
      </c>
      <c r="M512" t="s">
        <v>17384</v>
      </c>
      <c r="N512" t="s">
        <v>17385</v>
      </c>
      <c r="O512" t="s">
        <v>4416</v>
      </c>
      <c r="P512" s="6">
        <v>42513.107615740744</v>
      </c>
      <c r="Q512">
        <v>0</v>
      </c>
      <c r="R512" t="s">
        <v>17384</v>
      </c>
      <c r="S512" t="s">
        <v>17384</v>
      </c>
      <c r="W512" t="s">
        <v>8703</v>
      </c>
      <c r="X512" t="s">
        <v>8704</v>
      </c>
      <c r="Y512" t="s">
        <v>8705</v>
      </c>
      <c r="Z512">
        <v>0</v>
      </c>
      <c r="AA512" t="s">
        <v>8703</v>
      </c>
      <c r="AB512" t="s">
        <v>8706</v>
      </c>
      <c r="AC512">
        <v>0</v>
      </c>
      <c r="AF512" t="s">
        <v>17386</v>
      </c>
      <c r="AG512" t="s">
        <v>8707</v>
      </c>
      <c r="AH512" t="s">
        <v>4435</v>
      </c>
      <c r="AI512" t="s">
        <v>17387</v>
      </c>
      <c r="AO512" t="s">
        <v>17388</v>
      </c>
      <c r="AU512" t="s">
        <v>4390</v>
      </c>
      <c r="AV512" t="s">
        <v>8709</v>
      </c>
      <c r="AX512">
        <v>2</v>
      </c>
      <c r="AY512" t="s">
        <v>8710</v>
      </c>
      <c r="BB512" t="s">
        <v>17389</v>
      </c>
      <c r="BC512" t="s">
        <v>8712</v>
      </c>
      <c r="BD512" t="s">
        <v>8780</v>
      </c>
      <c r="BE512" t="s">
        <v>8714</v>
      </c>
      <c r="BF512" t="s">
        <v>8715</v>
      </c>
      <c r="BG512">
        <v>1</v>
      </c>
      <c r="BH512" t="s">
        <v>8716</v>
      </c>
      <c r="BI512">
        <v>0</v>
      </c>
      <c r="BJ512" t="s">
        <v>8717</v>
      </c>
      <c r="BK512">
        <v>1</v>
      </c>
      <c r="BL512" s="2" t="s">
        <v>17390</v>
      </c>
      <c r="BM512" t="s">
        <v>8719</v>
      </c>
      <c r="BV512" t="s">
        <v>17391</v>
      </c>
      <c r="BW512" t="s">
        <v>8721</v>
      </c>
      <c r="BX512" t="s">
        <v>8722</v>
      </c>
      <c r="BY512" t="s">
        <v>8723</v>
      </c>
      <c r="BZ512" t="s">
        <v>8724</v>
      </c>
      <c r="CB512" t="s">
        <v>8725</v>
      </c>
      <c r="CC512" t="s">
        <v>17392</v>
      </c>
      <c r="CD512" t="s">
        <v>8726</v>
      </c>
      <c r="CE512" t="s">
        <v>17384</v>
      </c>
      <c r="CF512" t="s">
        <v>8727</v>
      </c>
      <c r="CG512" t="s">
        <v>8825</v>
      </c>
      <c r="CH512" t="s">
        <v>8729</v>
      </c>
      <c r="CJ512" t="s">
        <v>8731</v>
      </c>
      <c r="CK512">
        <v>0</v>
      </c>
      <c r="CL512" t="s">
        <v>8732</v>
      </c>
      <c r="CN512" t="s">
        <v>8733</v>
      </c>
    </row>
    <row r="513" spans="1:92" ht="15.75" customHeight="1" x14ac:dyDescent="0.3">
      <c r="A513" s="5">
        <f>COUNTIFS(Entradas!$A$2:$A$3372,L513,Entradas!$AD$2:$AD$3372,"noticias")</f>
        <v>0</v>
      </c>
      <c r="B513" s="5">
        <f>COUNTIFS(Entradas!$A$2:$A$3372,L513,Entradas!$AD$2:$AD$3372,"materiales")</f>
        <v>0</v>
      </c>
      <c r="C513" s="5">
        <f>COUNTIFS(Entradas!$A$2:$A$3372,L513,Entradas!$AD$2:$AD$3372,"agenda")</f>
        <v>0</v>
      </c>
      <c r="D513" s="5">
        <f>COUNTIFS(Entradas!$A$2:$A$3372,L513,Entradas!$AD$2:$AD$3372,"agenda",Entradas!$P$2:$P$3372,"completado")</f>
        <v>0</v>
      </c>
      <c r="E513" s="5">
        <f>COUNTIFS(Entradas!$A$2:$A$3372,L513,Entradas!$AD$2:$AD$3372,"agenda",Entradas!$F$2:$F$3372,"interna")</f>
        <v>0</v>
      </c>
      <c r="F513" s="5">
        <f>COUNTIFS(Entradas!$A$2:$A$3372,L513,Entradas!$AD$2:$AD$3372,"agenda",Entradas!$F$2:$F$3372,"abierta a la comunidad")</f>
        <v>0</v>
      </c>
      <c r="G513" s="5">
        <f>COUNTIFS(Entradas!$A$2:$A$3372,L513,Entradas!$AD$2:$AD$3372,"agenda",Entradas!$E$2:$E$3372,"1")</f>
        <v>0</v>
      </c>
      <c r="H513" s="5">
        <f>COUNTIFS(Entradas!$A$2:$A$3372,L513,Entradas!$AD$2:$AD$3372,"agenda",Entradas!$E$2:$E$3372,"2")</f>
        <v>0</v>
      </c>
      <c r="I513" s="5">
        <f>COUNTIFS(Entradas!$A$2:$A$3372,L513,Entradas!$AD$2:$AD$3372,"agenda",Entradas!$E$2:$E$3372,"3")</f>
        <v>0</v>
      </c>
      <c r="J513" s="5">
        <f>COUNTIFS(Entradas!$A$2:$A$3372,L513,Entradas!$AD$2:$AD$3372,"agenda",Entradas!$E$2:$E$3372,"4")</f>
        <v>0</v>
      </c>
      <c r="L513">
        <v>282</v>
      </c>
      <c r="M513" t="s">
        <v>17668</v>
      </c>
      <c r="N513" t="s">
        <v>17669</v>
      </c>
      <c r="O513" t="s">
        <v>17670</v>
      </c>
      <c r="P513" s="6">
        <v>42465.491157407407</v>
      </c>
      <c r="Q513">
        <v>0</v>
      </c>
      <c r="R513" t="s">
        <v>17668</v>
      </c>
      <c r="S513" t="s">
        <v>17668</v>
      </c>
      <c r="W513" t="s">
        <v>8703</v>
      </c>
      <c r="X513" t="s">
        <v>8704</v>
      </c>
      <c r="Y513" t="s">
        <v>8705</v>
      </c>
      <c r="Z513">
        <v>0</v>
      </c>
      <c r="AA513" t="s">
        <v>8703</v>
      </c>
      <c r="AB513" t="s">
        <v>8706</v>
      </c>
      <c r="AC513">
        <v>0</v>
      </c>
      <c r="AF513" t="s">
        <v>17671</v>
      </c>
      <c r="AG513" t="s">
        <v>8707</v>
      </c>
      <c r="AH513" t="s">
        <v>17672</v>
      </c>
      <c r="AI513" t="s">
        <v>17673</v>
      </c>
      <c r="AO513" t="s">
        <v>17674</v>
      </c>
      <c r="AU513" t="s">
        <v>11275</v>
      </c>
      <c r="AV513" t="s">
        <v>8709</v>
      </c>
      <c r="AX513">
        <v>2</v>
      </c>
      <c r="AY513" t="s">
        <v>8710</v>
      </c>
      <c r="BB513" t="s">
        <v>9322</v>
      </c>
      <c r="BC513" t="s">
        <v>8712</v>
      </c>
      <c r="BD513" t="s">
        <v>9122</v>
      </c>
      <c r="BE513" t="s">
        <v>8714</v>
      </c>
      <c r="BF513" t="s">
        <v>8715</v>
      </c>
      <c r="BG513">
        <v>1</v>
      </c>
      <c r="BH513" t="s">
        <v>8716</v>
      </c>
      <c r="BI513">
        <v>0</v>
      </c>
      <c r="BJ513" t="s">
        <v>8717</v>
      </c>
      <c r="BK513">
        <v>1</v>
      </c>
      <c r="BM513" t="s">
        <v>8719</v>
      </c>
      <c r="BV513" t="s">
        <v>17675</v>
      </c>
      <c r="BW513" t="s">
        <v>8721</v>
      </c>
      <c r="BX513" t="s">
        <v>8722</v>
      </c>
      <c r="BY513" t="s">
        <v>8723</v>
      </c>
      <c r="BZ513" t="s">
        <v>8724</v>
      </c>
      <c r="CA513" t="s">
        <v>17676</v>
      </c>
      <c r="CB513" t="s">
        <v>8725</v>
      </c>
      <c r="CC513" t="s">
        <v>17677</v>
      </c>
      <c r="CD513" t="s">
        <v>8726</v>
      </c>
      <c r="CE513" t="s">
        <v>17678</v>
      </c>
      <c r="CF513" t="s">
        <v>8727</v>
      </c>
      <c r="CG513" t="s">
        <v>8825</v>
      </c>
      <c r="CH513" t="s">
        <v>8729</v>
      </c>
      <c r="CI513" t="s">
        <v>17679</v>
      </c>
      <c r="CJ513" t="s">
        <v>8731</v>
      </c>
      <c r="CK513">
        <v>0</v>
      </c>
      <c r="CL513" t="s">
        <v>8732</v>
      </c>
      <c r="CN513" t="s">
        <v>8733</v>
      </c>
    </row>
    <row r="514" spans="1:92" ht="15.75" customHeight="1" x14ac:dyDescent="0.3">
      <c r="A514" s="5">
        <f>COUNTIFS(Entradas!$A$2:$A$3372,L514,Entradas!$AD$2:$AD$3372,"noticias")</f>
        <v>1</v>
      </c>
      <c r="B514" s="5">
        <f>COUNTIFS(Entradas!$A$2:$A$3372,L514,Entradas!$AD$2:$AD$3372,"materiales")</f>
        <v>0</v>
      </c>
      <c r="C514" s="5">
        <f>COUNTIFS(Entradas!$A$2:$A$3372,L514,Entradas!$AD$2:$AD$3372,"agenda")</f>
        <v>12</v>
      </c>
      <c r="D514" s="5">
        <f>COUNTIFS(Entradas!$A$2:$A$3372,L514,Entradas!$AD$2:$AD$3372,"agenda",Entradas!$P$2:$P$3372,"completado")</f>
        <v>8</v>
      </c>
      <c r="E514" s="5">
        <f>COUNTIFS(Entradas!$A$2:$A$3372,L514,Entradas!$AD$2:$AD$3372,"agenda",Entradas!$F$2:$F$3372,"interna")</f>
        <v>10</v>
      </c>
      <c r="F514" s="5">
        <f>COUNTIFS(Entradas!$A$2:$A$3372,L514,Entradas!$AD$2:$AD$3372,"agenda",Entradas!$F$2:$F$3372,"abierta a la comunidad")</f>
        <v>2</v>
      </c>
      <c r="G514" s="5">
        <f>COUNTIFS(Entradas!$A$2:$A$3372,L514,Entradas!$AD$2:$AD$3372,"agenda",Entradas!$E$2:$E$3372,"1")</f>
        <v>3</v>
      </c>
      <c r="H514" s="5">
        <f>COUNTIFS(Entradas!$A$2:$A$3372,L514,Entradas!$AD$2:$AD$3372,"agenda",Entradas!$E$2:$E$3372,"2")</f>
        <v>3</v>
      </c>
      <c r="I514" s="5">
        <f>COUNTIFS(Entradas!$A$2:$A$3372,L514,Entradas!$AD$2:$AD$3372,"agenda",Entradas!$E$2:$E$3372,"3")</f>
        <v>2</v>
      </c>
      <c r="J514" s="5">
        <f>COUNTIFS(Entradas!$A$2:$A$3372,L514,Entradas!$AD$2:$AD$3372,"agenda",Entradas!$E$2:$E$3372,"4")</f>
        <v>4</v>
      </c>
      <c r="L514">
        <v>53</v>
      </c>
      <c r="M514" t="s">
        <v>17962</v>
      </c>
      <c r="N514" t="s">
        <v>17963</v>
      </c>
      <c r="O514" t="s">
        <v>17964</v>
      </c>
      <c r="P514" s="6">
        <v>42450.011203703703</v>
      </c>
      <c r="Q514">
        <v>0</v>
      </c>
      <c r="R514" t="s">
        <v>17962</v>
      </c>
      <c r="S514" t="s">
        <v>17962</v>
      </c>
      <c r="W514" t="s">
        <v>8703</v>
      </c>
      <c r="X514" t="s">
        <v>8704</v>
      </c>
      <c r="Y514" t="s">
        <v>8705</v>
      </c>
      <c r="Z514">
        <v>0</v>
      </c>
      <c r="AA514" t="s">
        <v>8703</v>
      </c>
      <c r="AB514" t="s">
        <v>8706</v>
      </c>
      <c r="AC514">
        <v>0</v>
      </c>
      <c r="AF514" t="s">
        <v>17965</v>
      </c>
      <c r="AG514" t="s">
        <v>8707</v>
      </c>
      <c r="AH514" t="s">
        <v>17966</v>
      </c>
      <c r="AO514" t="s">
        <v>17967</v>
      </c>
      <c r="AU514" t="s">
        <v>1180</v>
      </c>
      <c r="AV514" t="s">
        <v>8709</v>
      </c>
      <c r="AX514">
        <v>2</v>
      </c>
      <c r="AY514" t="s">
        <v>8710</v>
      </c>
      <c r="BB514" t="s">
        <v>9322</v>
      </c>
      <c r="BC514" t="s">
        <v>8712</v>
      </c>
      <c r="BD514" t="s">
        <v>8875</v>
      </c>
      <c r="BE514" t="s">
        <v>8714</v>
      </c>
      <c r="BF514" t="s">
        <v>8715</v>
      </c>
      <c r="BG514">
        <v>1</v>
      </c>
      <c r="BH514" t="s">
        <v>8716</v>
      </c>
      <c r="BI514">
        <v>1</v>
      </c>
      <c r="BJ514" t="s">
        <v>8717</v>
      </c>
      <c r="BK514">
        <v>1</v>
      </c>
      <c r="BL514" t="s">
        <v>17968</v>
      </c>
      <c r="BM514" t="s">
        <v>8719</v>
      </c>
      <c r="BV514">
        <v>12872</v>
      </c>
      <c r="BW514" t="s">
        <v>8721</v>
      </c>
      <c r="BX514" t="s">
        <v>8722</v>
      </c>
      <c r="BY514" t="s">
        <v>8723</v>
      </c>
      <c r="BZ514" t="s">
        <v>8724</v>
      </c>
      <c r="CB514" t="s">
        <v>8725</v>
      </c>
      <c r="CC514">
        <v>552685445</v>
      </c>
      <c r="CD514" t="s">
        <v>8726</v>
      </c>
      <c r="CE514" t="s">
        <v>17969</v>
      </c>
      <c r="CF514" t="s">
        <v>8727</v>
      </c>
      <c r="CG514" t="s">
        <v>8825</v>
      </c>
      <c r="CH514" t="s">
        <v>8729</v>
      </c>
      <c r="CJ514" t="s">
        <v>8731</v>
      </c>
      <c r="CK514" t="s">
        <v>1905</v>
      </c>
      <c r="CL514" t="s">
        <v>8732</v>
      </c>
      <c r="CM514" t="s">
        <v>17970</v>
      </c>
      <c r="CN514" t="s">
        <v>8733</v>
      </c>
    </row>
    <row r="515" spans="1:92" ht="15.75" customHeight="1" x14ac:dyDescent="0.3">
      <c r="A515" s="5">
        <f>COUNTIFS(Entradas!$A$2:$A$3372,L515,Entradas!$AD$2:$AD$3372,"noticias")</f>
        <v>0</v>
      </c>
      <c r="B515" s="5">
        <f>COUNTIFS(Entradas!$A$2:$A$3372,L515,Entradas!$AD$2:$AD$3372,"materiales")</f>
        <v>0</v>
      </c>
      <c r="C515" s="5">
        <f>COUNTIFS(Entradas!$A$2:$A$3372,L515,Entradas!$AD$2:$AD$3372,"agenda")</f>
        <v>1</v>
      </c>
      <c r="D515" s="5">
        <f>COUNTIFS(Entradas!$A$2:$A$3372,L515,Entradas!$AD$2:$AD$3372,"agenda",Entradas!$P$2:$P$3372,"completado")</f>
        <v>0</v>
      </c>
      <c r="E515" s="5">
        <f>COUNTIFS(Entradas!$A$2:$A$3372,L515,Entradas!$AD$2:$AD$3372,"agenda",Entradas!$F$2:$F$3372,"interna")</f>
        <v>0</v>
      </c>
      <c r="F515" s="5">
        <f>COUNTIFS(Entradas!$A$2:$A$3372,L515,Entradas!$AD$2:$AD$3372,"agenda",Entradas!$F$2:$F$3372,"abierta a la comunidad")</f>
        <v>1</v>
      </c>
      <c r="G515" s="5">
        <f>COUNTIFS(Entradas!$A$2:$A$3372,L515,Entradas!$AD$2:$AD$3372,"agenda",Entradas!$E$2:$E$3372,"1")</f>
        <v>0</v>
      </c>
      <c r="H515" s="5">
        <f>COUNTIFS(Entradas!$A$2:$A$3372,L515,Entradas!$AD$2:$AD$3372,"agenda",Entradas!$E$2:$E$3372,"2")</f>
        <v>1</v>
      </c>
      <c r="I515" s="5">
        <f>COUNTIFS(Entradas!$A$2:$A$3372,L515,Entradas!$AD$2:$AD$3372,"agenda",Entradas!$E$2:$E$3372,"3")</f>
        <v>0</v>
      </c>
      <c r="J515" s="5">
        <f>COUNTIFS(Entradas!$A$2:$A$3372,L515,Entradas!$AD$2:$AD$3372,"agenda",Entradas!$E$2:$E$3372,"4")</f>
        <v>0</v>
      </c>
      <c r="L515">
        <v>1374</v>
      </c>
      <c r="M515" t="s">
        <v>18147</v>
      </c>
      <c r="N515" t="s">
        <v>18148</v>
      </c>
      <c r="O515" t="s">
        <v>18149</v>
      </c>
      <c r="P515" s="6">
        <v>42513.96261574074</v>
      </c>
      <c r="Q515">
        <v>0</v>
      </c>
      <c r="R515" t="s">
        <v>18147</v>
      </c>
      <c r="S515" t="s">
        <v>18147</v>
      </c>
      <c r="W515" t="s">
        <v>8703</v>
      </c>
      <c r="X515" t="s">
        <v>8704</v>
      </c>
      <c r="Y515" t="s">
        <v>8705</v>
      </c>
      <c r="Z515">
        <v>0</v>
      </c>
      <c r="AA515" t="s">
        <v>8703</v>
      </c>
      <c r="AB515" t="s">
        <v>8706</v>
      </c>
      <c r="AC515">
        <v>0</v>
      </c>
      <c r="AF515" t="s">
        <v>18150</v>
      </c>
      <c r="AG515" t="s">
        <v>8707</v>
      </c>
      <c r="AH515" t="s">
        <v>18151</v>
      </c>
      <c r="AI515" t="s">
        <v>18152</v>
      </c>
      <c r="AU515" t="s">
        <v>1198</v>
      </c>
      <c r="AV515" t="s">
        <v>8709</v>
      </c>
      <c r="AX515">
        <v>2</v>
      </c>
      <c r="AY515" t="s">
        <v>8710</v>
      </c>
      <c r="BB515" t="s">
        <v>15260</v>
      </c>
      <c r="BC515" t="s">
        <v>8712</v>
      </c>
      <c r="BD515" t="s">
        <v>8952</v>
      </c>
      <c r="BE515" t="s">
        <v>8714</v>
      </c>
      <c r="BF515" t="s">
        <v>8715</v>
      </c>
      <c r="BG515">
        <v>0</v>
      </c>
      <c r="BH515" t="s">
        <v>8716</v>
      </c>
      <c r="BI515">
        <v>1</v>
      </c>
      <c r="BJ515" t="s">
        <v>8717</v>
      </c>
      <c r="BK515">
        <v>1</v>
      </c>
      <c r="BL515" t="s">
        <v>18153</v>
      </c>
      <c r="BM515" t="s">
        <v>8719</v>
      </c>
      <c r="BV515" t="s">
        <v>18154</v>
      </c>
      <c r="BW515" t="s">
        <v>8721</v>
      </c>
      <c r="BX515" t="s">
        <v>8722</v>
      </c>
      <c r="BY515" t="s">
        <v>8723</v>
      </c>
      <c r="BZ515" t="s">
        <v>8724</v>
      </c>
      <c r="CB515" t="s">
        <v>8725</v>
      </c>
      <c r="CC515">
        <v>552264216</v>
      </c>
      <c r="CD515" t="s">
        <v>8726</v>
      </c>
      <c r="CE515" t="s">
        <v>18155</v>
      </c>
      <c r="CF515" t="s">
        <v>8727</v>
      </c>
      <c r="CG515" t="s">
        <v>8728</v>
      </c>
      <c r="CH515" t="s">
        <v>8729</v>
      </c>
      <c r="CJ515" t="s">
        <v>8731</v>
      </c>
      <c r="CK515" t="s">
        <v>342</v>
      </c>
      <c r="CL515" t="s">
        <v>8732</v>
      </c>
      <c r="CM515" t="s">
        <v>18156</v>
      </c>
      <c r="CN515" t="s">
        <v>8733</v>
      </c>
    </row>
    <row r="516" spans="1:92" ht="15.75" customHeight="1" x14ac:dyDescent="0.3">
      <c r="A516" s="5">
        <f>COUNTIFS(Entradas!$A$2:$A$3372,L516,Entradas!$AD$2:$AD$3372,"noticias")</f>
        <v>0</v>
      </c>
      <c r="B516" s="5">
        <f>COUNTIFS(Entradas!$A$2:$A$3372,L516,Entradas!$AD$2:$AD$3372,"materiales")</f>
        <v>0</v>
      </c>
      <c r="C516" s="5">
        <f>COUNTIFS(Entradas!$A$2:$A$3372,L516,Entradas!$AD$2:$AD$3372,"agenda")</f>
        <v>0</v>
      </c>
      <c r="D516" s="5">
        <f>COUNTIFS(Entradas!$A$2:$A$3372,L516,Entradas!$AD$2:$AD$3372,"agenda",Entradas!$P$2:$P$3372,"completado")</f>
        <v>0</v>
      </c>
      <c r="E516" s="5">
        <f>COUNTIFS(Entradas!$A$2:$A$3372,L516,Entradas!$AD$2:$AD$3372,"agenda",Entradas!$F$2:$F$3372,"interna")</f>
        <v>0</v>
      </c>
      <c r="F516" s="5">
        <f>COUNTIFS(Entradas!$A$2:$A$3372,L516,Entradas!$AD$2:$AD$3372,"agenda",Entradas!$F$2:$F$3372,"abierta a la comunidad")</f>
        <v>0</v>
      </c>
      <c r="G516" s="5">
        <f>COUNTIFS(Entradas!$A$2:$A$3372,L516,Entradas!$AD$2:$AD$3372,"agenda",Entradas!$E$2:$E$3372,"1")</f>
        <v>0</v>
      </c>
      <c r="H516" s="5">
        <f>COUNTIFS(Entradas!$A$2:$A$3372,L516,Entradas!$AD$2:$AD$3372,"agenda",Entradas!$E$2:$E$3372,"2")</f>
        <v>0</v>
      </c>
      <c r="I516" s="5">
        <f>COUNTIFS(Entradas!$A$2:$A$3372,L516,Entradas!$AD$2:$AD$3372,"agenda",Entradas!$E$2:$E$3372,"3")</f>
        <v>0</v>
      </c>
      <c r="J516" s="5">
        <f>COUNTIFS(Entradas!$A$2:$A$3372,L516,Entradas!$AD$2:$AD$3372,"agenda",Entradas!$E$2:$E$3372,"4")</f>
        <v>0</v>
      </c>
      <c r="L516">
        <v>1289</v>
      </c>
      <c r="M516" t="s">
        <v>19227</v>
      </c>
      <c r="N516" t="s">
        <v>19228</v>
      </c>
      <c r="O516" t="s">
        <v>19229</v>
      </c>
      <c r="P516" s="6">
        <v>42511.935787037037</v>
      </c>
      <c r="Q516">
        <v>0</v>
      </c>
      <c r="R516" t="s">
        <v>19227</v>
      </c>
      <c r="S516" t="s">
        <v>19227</v>
      </c>
      <c r="W516" t="s">
        <v>8703</v>
      </c>
      <c r="X516" t="s">
        <v>8704</v>
      </c>
      <c r="Y516" t="s">
        <v>8705</v>
      </c>
      <c r="Z516">
        <v>0</v>
      </c>
      <c r="AA516" t="s">
        <v>8703</v>
      </c>
      <c r="AB516" t="s">
        <v>8706</v>
      </c>
      <c r="AC516">
        <v>0</v>
      </c>
      <c r="AF516" t="s">
        <v>19230</v>
      </c>
      <c r="AG516" t="s">
        <v>8707</v>
      </c>
      <c r="AH516" t="s">
        <v>19231</v>
      </c>
      <c r="AO516" t="s">
        <v>19232</v>
      </c>
      <c r="AU516" t="s">
        <v>19233</v>
      </c>
      <c r="AV516" t="s">
        <v>8709</v>
      </c>
      <c r="AX516">
        <v>2</v>
      </c>
      <c r="AY516" t="s">
        <v>8710</v>
      </c>
      <c r="BB516" t="s">
        <v>9001</v>
      </c>
      <c r="BC516" t="s">
        <v>8712</v>
      </c>
      <c r="BD516" t="s">
        <v>8780</v>
      </c>
      <c r="BE516" t="s">
        <v>8714</v>
      </c>
      <c r="BF516" t="s">
        <v>8715</v>
      </c>
      <c r="BG516">
        <v>1</v>
      </c>
      <c r="BH516" t="s">
        <v>8716</v>
      </c>
      <c r="BI516">
        <v>1</v>
      </c>
      <c r="BJ516" t="s">
        <v>8717</v>
      </c>
      <c r="BK516">
        <v>1</v>
      </c>
      <c r="BL516" s="2" t="s">
        <v>19234</v>
      </c>
      <c r="BM516" t="s">
        <v>8719</v>
      </c>
      <c r="BV516">
        <v>12840</v>
      </c>
      <c r="BW516" t="s">
        <v>8721</v>
      </c>
      <c r="BX516" t="s">
        <v>8722</v>
      </c>
      <c r="BY516" t="s">
        <v>8723</v>
      </c>
      <c r="BZ516" t="s">
        <v>8724</v>
      </c>
      <c r="CA516" t="s">
        <v>19235</v>
      </c>
      <c r="CB516" t="s">
        <v>8725</v>
      </c>
      <c r="CC516" t="s">
        <v>19236</v>
      </c>
      <c r="CD516" t="s">
        <v>8726</v>
      </c>
      <c r="CE516" t="s">
        <v>19237</v>
      </c>
      <c r="CF516" t="s">
        <v>8727</v>
      </c>
      <c r="CG516" t="s">
        <v>8728</v>
      </c>
      <c r="CH516" t="s">
        <v>8729</v>
      </c>
      <c r="CI516" t="s">
        <v>19238</v>
      </c>
      <c r="CJ516" t="s">
        <v>8731</v>
      </c>
      <c r="CK516" t="s">
        <v>342</v>
      </c>
      <c r="CL516" t="s">
        <v>8732</v>
      </c>
      <c r="CM516" t="s">
        <v>19239</v>
      </c>
      <c r="CN516" t="s">
        <v>8733</v>
      </c>
    </row>
    <row r="517" spans="1:92" ht="15.75" customHeight="1" x14ac:dyDescent="0.3">
      <c r="A517" s="5">
        <f>COUNTIFS(Entradas!$A$2:$A$3372,L517,Entradas!$AD$2:$AD$3372,"noticias")</f>
        <v>0</v>
      </c>
      <c r="B517" s="5">
        <f>COUNTIFS(Entradas!$A$2:$A$3372,L517,Entradas!$AD$2:$AD$3372,"materiales")</f>
        <v>0</v>
      </c>
      <c r="C517" s="5">
        <f>COUNTIFS(Entradas!$A$2:$A$3372,L517,Entradas!$AD$2:$AD$3372,"agenda")</f>
        <v>0</v>
      </c>
      <c r="D517" s="5">
        <f>COUNTIFS(Entradas!$A$2:$A$3372,L517,Entradas!$AD$2:$AD$3372,"agenda",Entradas!$P$2:$P$3372,"completado")</f>
        <v>0</v>
      </c>
      <c r="E517" s="5">
        <f>COUNTIFS(Entradas!$A$2:$A$3372,L517,Entradas!$AD$2:$AD$3372,"agenda",Entradas!$F$2:$F$3372,"interna")</f>
        <v>0</v>
      </c>
      <c r="F517" s="5">
        <f>COUNTIFS(Entradas!$A$2:$A$3372,L517,Entradas!$AD$2:$AD$3372,"agenda",Entradas!$F$2:$F$3372,"abierta a la comunidad")</f>
        <v>0</v>
      </c>
      <c r="G517" s="5">
        <f>COUNTIFS(Entradas!$A$2:$A$3372,L517,Entradas!$AD$2:$AD$3372,"agenda",Entradas!$E$2:$E$3372,"1")</f>
        <v>0</v>
      </c>
      <c r="H517" s="5">
        <f>COUNTIFS(Entradas!$A$2:$A$3372,L517,Entradas!$AD$2:$AD$3372,"agenda",Entradas!$E$2:$E$3372,"2")</f>
        <v>0</v>
      </c>
      <c r="I517" s="5">
        <f>COUNTIFS(Entradas!$A$2:$A$3372,L517,Entradas!$AD$2:$AD$3372,"agenda",Entradas!$E$2:$E$3372,"3")</f>
        <v>0</v>
      </c>
      <c r="J517" s="5">
        <f>COUNTIFS(Entradas!$A$2:$A$3372,L517,Entradas!$AD$2:$AD$3372,"agenda",Entradas!$E$2:$E$3372,"4")</f>
        <v>0</v>
      </c>
      <c r="L517">
        <v>879</v>
      </c>
      <c r="M517" t="s">
        <v>19620</v>
      </c>
      <c r="N517" t="s">
        <v>19621</v>
      </c>
      <c r="O517" t="s">
        <v>19622</v>
      </c>
      <c r="P517" s="6">
        <v>42497.105428240742</v>
      </c>
      <c r="Q517">
        <v>0</v>
      </c>
      <c r="R517" t="s">
        <v>19620</v>
      </c>
      <c r="S517" t="s">
        <v>19620</v>
      </c>
      <c r="W517" t="s">
        <v>8703</v>
      </c>
      <c r="X517" t="s">
        <v>8704</v>
      </c>
      <c r="Y517" t="s">
        <v>8705</v>
      </c>
      <c r="Z517">
        <v>0</v>
      </c>
      <c r="AA517" t="s">
        <v>8703</v>
      </c>
      <c r="AB517" t="s">
        <v>8706</v>
      </c>
      <c r="AC517">
        <v>0</v>
      </c>
      <c r="AF517" t="s">
        <v>19623</v>
      </c>
      <c r="AG517" t="s">
        <v>8707</v>
      </c>
      <c r="AH517" t="s">
        <v>19624</v>
      </c>
      <c r="AU517" t="s">
        <v>19233</v>
      </c>
      <c r="AV517" t="s">
        <v>8709</v>
      </c>
      <c r="AX517">
        <v>2</v>
      </c>
      <c r="AY517" t="s">
        <v>8710</v>
      </c>
      <c r="BB517" t="s">
        <v>19465</v>
      </c>
      <c r="BC517" t="s">
        <v>8712</v>
      </c>
      <c r="BD517" t="s">
        <v>8780</v>
      </c>
      <c r="BE517" t="s">
        <v>8714</v>
      </c>
      <c r="BF517" t="s">
        <v>8715</v>
      </c>
      <c r="BG517">
        <v>0</v>
      </c>
      <c r="BH517" t="s">
        <v>8716</v>
      </c>
      <c r="BI517">
        <v>1</v>
      </c>
      <c r="BJ517" t="s">
        <v>8717</v>
      </c>
      <c r="BK517">
        <v>1</v>
      </c>
      <c r="BM517" t="s">
        <v>8719</v>
      </c>
      <c r="BV517" t="s">
        <v>12234</v>
      </c>
      <c r="BW517" t="s">
        <v>8721</v>
      </c>
      <c r="BX517" t="s">
        <v>8722</v>
      </c>
      <c r="BY517" t="s">
        <v>8723</v>
      </c>
      <c r="BZ517" t="s">
        <v>8724</v>
      </c>
      <c r="CB517" t="s">
        <v>8725</v>
      </c>
      <c r="CC517">
        <v>552214643</v>
      </c>
      <c r="CD517" t="s">
        <v>8726</v>
      </c>
      <c r="CE517" t="s">
        <v>19625</v>
      </c>
      <c r="CF517" t="s">
        <v>8727</v>
      </c>
      <c r="CG517" t="s">
        <v>8728</v>
      </c>
      <c r="CH517" t="s">
        <v>8729</v>
      </c>
      <c r="CI517" t="s">
        <v>19626</v>
      </c>
      <c r="CJ517" t="s">
        <v>8731</v>
      </c>
      <c r="CK517" t="s">
        <v>1783</v>
      </c>
      <c r="CL517" t="s">
        <v>8732</v>
      </c>
      <c r="CM517" t="s">
        <v>19627</v>
      </c>
      <c r="CN517" t="s">
        <v>8733</v>
      </c>
    </row>
    <row r="518" spans="1:92" ht="15.75" customHeight="1" x14ac:dyDescent="0.3">
      <c r="A518" s="5">
        <f>COUNTIFS(Entradas!$A$2:$A$3372,L518,Entradas!$AD$2:$AD$3372,"noticias")</f>
        <v>0</v>
      </c>
      <c r="B518" s="5">
        <f>COUNTIFS(Entradas!$A$2:$A$3372,L518,Entradas!$AD$2:$AD$3372,"materiales")</f>
        <v>0</v>
      </c>
      <c r="C518" s="5">
        <f>COUNTIFS(Entradas!$A$2:$A$3372,L518,Entradas!$AD$2:$AD$3372,"agenda")</f>
        <v>3</v>
      </c>
      <c r="D518" s="5">
        <f>COUNTIFS(Entradas!$A$2:$A$3372,L518,Entradas!$AD$2:$AD$3372,"agenda",Entradas!$P$2:$P$3372,"completado")</f>
        <v>0</v>
      </c>
      <c r="E518" s="5">
        <f>COUNTIFS(Entradas!$A$2:$A$3372,L518,Entradas!$AD$2:$AD$3372,"agenda",Entradas!$F$2:$F$3372,"interna")</f>
        <v>2</v>
      </c>
      <c r="F518" s="5">
        <f>COUNTIFS(Entradas!$A$2:$A$3372,L518,Entradas!$AD$2:$AD$3372,"agenda",Entradas!$F$2:$F$3372,"abierta a la comunidad")</f>
        <v>1</v>
      </c>
      <c r="G518" s="5">
        <f>COUNTIFS(Entradas!$A$2:$A$3372,L518,Entradas!$AD$2:$AD$3372,"agenda",Entradas!$E$2:$E$3372,"1")</f>
        <v>0</v>
      </c>
      <c r="H518" s="5">
        <f>COUNTIFS(Entradas!$A$2:$A$3372,L518,Entradas!$AD$2:$AD$3372,"agenda",Entradas!$E$2:$E$3372,"2")</f>
        <v>0</v>
      </c>
      <c r="I518" s="5">
        <f>COUNTIFS(Entradas!$A$2:$A$3372,L518,Entradas!$AD$2:$AD$3372,"agenda",Entradas!$E$2:$E$3372,"3")</f>
        <v>1</v>
      </c>
      <c r="J518" s="5">
        <f>COUNTIFS(Entradas!$A$2:$A$3372,L518,Entradas!$AD$2:$AD$3372,"agenda",Entradas!$E$2:$E$3372,"4")</f>
        <v>2</v>
      </c>
      <c r="L518">
        <v>391</v>
      </c>
      <c r="M518" t="s">
        <v>21495</v>
      </c>
      <c r="N518" t="s">
        <v>21496</v>
      </c>
      <c r="O518" t="s">
        <v>21497</v>
      </c>
      <c r="P518" s="6">
        <v>42472.056435185186</v>
      </c>
      <c r="Q518">
        <v>0</v>
      </c>
      <c r="R518" t="s">
        <v>21495</v>
      </c>
      <c r="S518" t="s">
        <v>21495</v>
      </c>
      <c r="W518" t="s">
        <v>8703</v>
      </c>
      <c r="X518" t="s">
        <v>8704</v>
      </c>
      <c r="Y518" t="s">
        <v>8705</v>
      </c>
      <c r="Z518">
        <v>0</v>
      </c>
      <c r="AA518" t="s">
        <v>8703</v>
      </c>
      <c r="AB518" t="s">
        <v>8706</v>
      </c>
      <c r="AC518">
        <v>0</v>
      </c>
      <c r="AF518" t="s">
        <v>21498</v>
      </c>
      <c r="AG518" t="s">
        <v>8707</v>
      </c>
      <c r="AH518" t="s">
        <v>21499</v>
      </c>
      <c r="AU518" t="s">
        <v>2347</v>
      </c>
      <c r="AV518" t="s">
        <v>8709</v>
      </c>
      <c r="AX518">
        <v>2</v>
      </c>
      <c r="AY518" t="s">
        <v>8710</v>
      </c>
      <c r="BB518" t="s">
        <v>9037</v>
      </c>
      <c r="BC518" t="s">
        <v>8712</v>
      </c>
      <c r="BD518" t="s">
        <v>9055</v>
      </c>
      <c r="BE518" t="s">
        <v>8714</v>
      </c>
      <c r="BF518" t="s">
        <v>8715</v>
      </c>
      <c r="BG518">
        <v>1</v>
      </c>
      <c r="BH518" t="s">
        <v>8716</v>
      </c>
      <c r="BI518">
        <v>1</v>
      </c>
      <c r="BJ518" t="s">
        <v>8717</v>
      </c>
      <c r="BK518">
        <v>0</v>
      </c>
      <c r="BL518" s="2" t="s">
        <v>21500</v>
      </c>
      <c r="BM518" t="s">
        <v>8719</v>
      </c>
      <c r="BV518" t="s">
        <v>21501</v>
      </c>
      <c r="BW518" t="s">
        <v>8721</v>
      </c>
      <c r="BX518" t="s">
        <v>8722</v>
      </c>
      <c r="BY518" t="s">
        <v>8723</v>
      </c>
      <c r="BZ518" t="s">
        <v>8724</v>
      </c>
      <c r="CB518" t="s">
        <v>8725</v>
      </c>
      <c r="CC518" t="s">
        <v>21502</v>
      </c>
      <c r="CD518" t="s">
        <v>8726</v>
      </c>
      <c r="CE518" t="s">
        <v>21495</v>
      </c>
      <c r="CF518" t="s">
        <v>8727</v>
      </c>
      <c r="CG518" t="s">
        <v>8825</v>
      </c>
      <c r="CH518" t="s">
        <v>8729</v>
      </c>
      <c r="CI518" t="s">
        <v>21503</v>
      </c>
      <c r="CJ518" t="s">
        <v>8731</v>
      </c>
      <c r="CK518">
        <v>0</v>
      </c>
      <c r="CL518" t="s">
        <v>8732</v>
      </c>
      <c r="CN518" t="s">
        <v>8733</v>
      </c>
    </row>
    <row r="519" spans="1:92" ht="15.75" customHeight="1" x14ac:dyDescent="0.3">
      <c r="A519" s="5">
        <f>COUNTIFS(Entradas!$A$2:$A$3372,L519,Entradas!$AD$2:$AD$3372,"noticias")</f>
        <v>0</v>
      </c>
      <c r="B519" s="5">
        <f>COUNTIFS(Entradas!$A$2:$A$3372,L519,Entradas!$AD$2:$AD$3372,"materiales")</f>
        <v>0</v>
      </c>
      <c r="C519" s="5">
        <f>COUNTIFS(Entradas!$A$2:$A$3372,L519,Entradas!$AD$2:$AD$3372,"agenda")</f>
        <v>0</v>
      </c>
      <c r="D519" s="5">
        <f>COUNTIFS(Entradas!$A$2:$A$3372,L519,Entradas!$AD$2:$AD$3372,"agenda",Entradas!$P$2:$P$3372,"completado")</f>
        <v>0</v>
      </c>
      <c r="E519" s="5">
        <f>COUNTIFS(Entradas!$A$2:$A$3372,L519,Entradas!$AD$2:$AD$3372,"agenda",Entradas!$F$2:$F$3372,"interna")</f>
        <v>0</v>
      </c>
      <c r="F519" s="5">
        <f>COUNTIFS(Entradas!$A$2:$A$3372,L519,Entradas!$AD$2:$AD$3372,"agenda",Entradas!$F$2:$F$3372,"abierta a la comunidad")</f>
        <v>0</v>
      </c>
      <c r="G519" s="5">
        <f>COUNTIFS(Entradas!$A$2:$A$3372,L519,Entradas!$AD$2:$AD$3372,"agenda",Entradas!$E$2:$E$3372,"1")</f>
        <v>0</v>
      </c>
      <c r="H519" s="5">
        <f>COUNTIFS(Entradas!$A$2:$A$3372,L519,Entradas!$AD$2:$AD$3372,"agenda",Entradas!$E$2:$E$3372,"2")</f>
        <v>0</v>
      </c>
      <c r="I519" s="5">
        <f>COUNTIFS(Entradas!$A$2:$A$3372,L519,Entradas!$AD$2:$AD$3372,"agenda",Entradas!$E$2:$E$3372,"3")</f>
        <v>0</v>
      </c>
      <c r="J519" s="5">
        <f>COUNTIFS(Entradas!$A$2:$A$3372,L519,Entradas!$AD$2:$AD$3372,"agenda",Entradas!$E$2:$E$3372,"4")</f>
        <v>0</v>
      </c>
      <c r="L519">
        <v>127</v>
      </c>
      <c r="M519" t="s">
        <v>10322</v>
      </c>
      <c r="N519" t="s">
        <v>10323</v>
      </c>
      <c r="O519" t="s">
        <v>10324</v>
      </c>
      <c r="P519" s="6">
        <v>42452.603784722225</v>
      </c>
      <c r="Q519">
        <v>0</v>
      </c>
      <c r="R519" t="s">
        <v>10322</v>
      </c>
      <c r="S519" t="s">
        <v>10322</v>
      </c>
      <c r="W519" t="s">
        <v>8703</v>
      </c>
      <c r="X519" t="s">
        <v>8704</v>
      </c>
      <c r="Y519" t="s">
        <v>8705</v>
      </c>
      <c r="Z519">
        <v>0</v>
      </c>
      <c r="AA519" t="s">
        <v>8703</v>
      </c>
      <c r="AB519" t="s">
        <v>8706</v>
      </c>
      <c r="AC519">
        <v>0</v>
      </c>
      <c r="AF519" t="s">
        <v>10325</v>
      </c>
      <c r="AG519" t="s">
        <v>8707</v>
      </c>
      <c r="AH519" t="s">
        <v>10326</v>
      </c>
      <c r="AO519" t="s">
        <v>10327</v>
      </c>
      <c r="AU519" t="s">
        <v>10328</v>
      </c>
      <c r="AV519" t="s">
        <v>8709</v>
      </c>
      <c r="AX519">
        <v>3</v>
      </c>
      <c r="AY519" t="s">
        <v>8710</v>
      </c>
      <c r="BB519" t="s">
        <v>10329</v>
      </c>
      <c r="BC519" t="s">
        <v>8712</v>
      </c>
      <c r="BD519" t="s">
        <v>8875</v>
      </c>
      <c r="BE519" t="s">
        <v>8714</v>
      </c>
      <c r="BF519" t="s">
        <v>8715</v>
      </c>
      <c r="BG519">
        <v>0</v>
      </c>
      <c r="BH519" t="s">
        <v>8716</v>
      </c>
      <c r="BI519">
        <v>1</v>
      </c>
      <c r="BJ519" t="s">
        <v>8717</v>
      </c>
      <c r="BK519">
        <v>1</v>
      </c>
      <c r="BL519" s="2" t="s">
        <v>10330</v>
      </c>
      <c r="BM519" t="s">
        <v>8719</v>
      </c>
      <c r="BV519">
        <v>13163</v>
      </c>
      <c r="BW519" t="s">
        <v>8721</v>
      </c>
      <c r="BX519" t="s">
        <v>8722</v>
      </c>
      <c r="BY519" t="s">
        <v>8723</v>
      </c>
      <c r="BZ519" t="s">
        <v>8724</v>
      </c>
      <c r="CA519" t="s">
        <v>10331</v>
      </c>
      <c r="CB519" t="s">
        <v>8725</v>
      </c>
      <c r="CC519" t="s">
        <v>10332</v>
      </c>
      <c r="CD519" t="s">
        <v>8726</v>
      </c>
      <c r="CE519" t="s">
        <v>10333</v>
      </c>
      <c r="CF519" t="s">
        <v>8727</v>
      </c>
      <c r="CG519" t="s">
        <v>8728</v>
      </c>
      <c r="CH519" t="s">
        <v>8729</v>
      </c>
      <c r="CI519" t="s">
        <v>10334</v>
      </c>
      <c r="CJ519" t="s">
        <v>8731</v>
      </c>
      <c r="CK519" t="s">
        <v>8786</v>
      </c>
      <c r="CL519" t="s">
        <v>8732</v>
      </c>
      <c r="CM519" t="s">
        <v>10335</v>
      </c>
      <c r="CN519" t="s">
        <v>8733</v>
      </c>
    </row>
    <row r="520" spans="1:92" ht="15.75" customHeight="1" x14ac:dyDescent="0.3">
      <c r="A520" s="5">
        <f>COUNTIFS(Entradas!$A$2:$A$3372,L520,Entradas!$AD$2:$AD$3372,"noticias")</f>
        <v>0</v>
      </c>
      <c r="B520" s="5">
        <f>COUNTIFS(Entradas!$A$2:$A$3372,L520,Entradas!$AD$2:$AD$3372,"materiales")</f>
        <v>0</v>
      </c>
      <c r="C520" s="5">
        <f>COUNTIFS(Entradas!$A$2:$A$3372,L520,Entradas!$AD$2:$AD$3372,"agenda")</f>
        <v>0</v>
      </c>
      <c r="D520" s="5">
        <f>COUNTIFS(Entradas!$A$2:$A$3372,L520,Entradas!$AD$2:$AD$3372,"agenda",Entradas!$P$2:$P$3372,"completado")</f>
        <v>0</v>
      </c>
      <c r="E520" s="5">
        <f>COUNTIFS(Entradas!$A$2:$A$3372,L520,Entradas!$AD$2:$AD$3372,"agenda",Entradas!$F$2:$F$3372,"interna")</f>
        <v>0</v>
      </c>
      <c r="F520" s="5">
        <f>COUNTIFS(Entradas!$A$2:$A$3372,L520,Entradas!$AD$2:$AD$3372,"agenda",Entradas!$F$2:$F$3372,"abierta a la comunidad")</f>
        <v>0</v>
      </c>
      <c r="G520" s="5">
        <f>COUNTIFS(Entradas!$A$2:$A$3372,L520,Entradas!$AD$2:$AD$3372,"agenda",Entradas!$E$2:$E$3372,"1")</f>
        <v>0</v>
      </c>
      <c r="H520" s="5">
        <f>COUNTIFS(Entradas!$A$2:$A$3372,L520,Entradas!$AD$2:$AD$3372,"agenda",Entradas!$E$2:$E$3372,"2")</f>
        <v>0</v>
      </c>
      <c r="I520" s="5">
        <f>COUNTIFS(Entradas!$A$2:$A$3372,L520,Entradas!$AD$2:$AD$3372,"agenda",Entradas!$E$2:$E$3372,"3")</f>
        <v>0</v>
      </c>
      <c r="J520" s="5">
        <f>COUNTIFS(Entradas!$A$2:$A$3372,L520,Entradas!$AD$2:$AD$3372,"agenda",Entradas!$E$2:$E$3372,"4")</f>
        <v>0</v>
      </c>
      <c r="L520">
        <v>1358</v>
      </c>
      <c r="M520" t="s">
        <v>11062</v>
      </c>
      <c r="N520" t="s">
        <v>11063</v>
      </c>
      <c r="O520" t="s">
        <v>11064</v>
      </c>
      <c r="P520" s="6">
        <v>42513.751064814816</v>
      </c>
      <c r="Q520">
        <v>0</v>
      </c>
      <c r="R520" t="s">
        <v>11062</v>
      </c>
      <c r="S520" t="s">
        <v>11062</v>
      </c>
      <c r="W520" t="s">
        <v>8703</v>
      </c>
      <c r="X520" t="s">
        <v>8704</v>
      </c>
      <c r="Y520" t="s">
        <v>8705</v>
      </c>
      <c r="Z520">
        <v>0</v>
      </c>
      <c r="AA520" t="s">
        <v>8703</v>
      </c>
      <c r="AB520" t="s">
        <v>8706</v>
      </c>
      <c r="AC520">
        <v>0</v>
      </c>
      <c r="AF520" t="s">
        <v>11065</v>
      </c>
      <c r="AG520" t="s">
        <v>8707</v>
      </c>
      <c r="AH520" t="s">
        <v>11066</v>
      </c>
      <c r="AU520" t="s">
        <v>5035</v>
      </c>
      <c r="AV520" t="s">
        <v>8709</v>
      </c>
      <c r="AX520">
        <v>3</v>
      </c>
      <c r="AY520" t="s">
        <v>8710</v>
      </c>
      <c r="BB520" t="s">
        <v>10388</v>
      </c>
      <c r="BC520" t="s">
        <v>8712</v>
      </c>
      <c r="BD520" t="s">
        <v>8952</v>
      </c>
      <c r="BE520" t="s">
        <v>8714</v>
      </c>
      <c r="BF520" t="s">
        <v>8715</v>
      </c>
      <c r="BG520">
        <v>1</v>
      </c>
      <c r="BH520" t="s">
        <v>8716</v>
      </c>
      <c r="BI520">
        <v>1</v>
      </c>
      <c r="BJ520" t="s">
        <v>8717</v>
      </c>
      <c r="BK520">
        <v>1</v>
      </c>
      <c r="BL520" t="s">
        <v>11067</v>
      </c>
      <c r="BM520" t="s">
        <v>8719</v>
      </c>
      <c r="BV520">
        <v>4618</v>
      </c>
      <c r="BW520" t="s">
        <v>8721</v>
      </c>
      <c r="BX520" t="s">
        <v>8722</v>
      </c>
      <c r="BY520" t="s">
        <v>8723</v>
      </c>
      <c r="BZ520" t="s">
        <v>8724</v>
      </c>
      <c r="CA520" t="s">
        <v>11068</v>
      </c>
      <c r="CB520" t="s">
        <v>8725</v>
      </c>
      <c r="CC520">
        <v>512613020</v>
      </c>
      <c r="CD520" t="s">
        <v>8726</v>
      </c>
      <c r="CE520" t="s">
        <v>11062</v>
      </c>
      <c r="CF520" t="s">
        <v>8727</v>
      </c>
      <c r="CG520" t="s">
        <v>8728</v>
      </c>
      <c r="CH520" t="s">
        <v>8729</v>
      </c>
      <c r="CI520" t="s">
        <v>11069</v>
      </c>
      <c r="CJ520" t="s">
        <v>8731</v>
      </c>
      <c r="CK520" t="s">
        <v>342</v>
      </c>
      <c r="CL520" t="s">
        <v>8732</v>
      </c>
      <c r="CM520" t="s">
        <v>11070</v>
      </c>
      <c r="CN520" t="s">
        <v>8733</v>
      </c>
    </row>
    <row r="521" spans="1:92" ht="15.75" customHeight="1" x14ac:dyDescent="0.3">
      <c r="A521" s="5">
        <f>COUNTIFS(Entradas!$A$2:$A$3372,L521,Entradas!$AD$2:$AD$3372,"noticias")</f>
        <v>0</v>
      </c>
      <c r="B521" s="5">
        <f>COUNTIFS(Entradas!$A$2:$A$3372,L521,Entradas!$AD$2:$AD$3372,"materiales")</f>
        <v>0</v>
      </c>
      <c r="C521" s="5">
        <f>COUNTIFS(Entradas!$A$2:$A$3372,L521,Entradas!$AD$2:$AD$3372,"agenda")</f>
        <v>0</v>
      </c>
      <c r="D521" s="5">
        <f>COUNTIFS(Entradas!$A$2:$A$3372,L521,Entradas!$AD$2:$AD$3372,"agenda",Entradas!$P$2:$P$3372,"completado")</f>
        <v>0</v>
      </c>
      <c r="E521" s="5">
        <f>COUNTIFS(Entradas!$A$2:$A$3372,L521,Entradas!$AD$2:$AD$3372,"agenda",Entradas!$F$2:$F$3372,"interna")</f>
        <v>0</v>
      </c>
      <c r="F521" s="5">
        <f>COUNTIFS(Entradas!$A$2:$A$3372,L521,Entradas!$AD$2:$AD$3372,"agenda",Entradas!$F$2:$F$3372,"abierta a la comunidad")</f>
        <v>0</v>
      </c>
      <c r="G521" s="5">
        <f>COUNTIFS(Entradas!$A$2:$A$3372,L521,Entradas!$AD$2:$AD$3372,"agenda",Entradas!$E$2:$E$3372,"1")</f>
        <v>0</v>
      </c>
      <c r="H521" s="5">
        <f>COUNTIFS(Entradas!$A$2:$A$3372,L521,Entradas!$AD$2:$AD$3372,"agenda",Entradas!$E$2:$E$3372,"2")</f>
        <v>0</v>
      </c>
      <c r="I521" s="5">
        <f>COUNTIFS(Entradas!$A$2:$A$3372,L521,Entradas!$AD$2:$AD$3372,"agenda",Entradas!$E$2:$E$3372,"3")</f>
        <v>0</v>
      </c>
      <c r="J521" s="5">
        <f>COUNTIFS(Entradas!$A$2:$A$3372,L521,Entradas!$AD$2:$AD$3372,"agenda",Entradas!$E$2:$E$3372,"4")</f>
        <v>0</v>
      </c>
      <c r="L521">
        <v>1224</v>
      </c>
      <c r="M521" t="s">
        <v>11079</v>
      </c>
      <c r="N521" t="s">
        <v>11080</v>
      </c>
      <c r="O521" t="s">
        <v>11081</v>
      </c>
      <c r="P521" s="6">
        <v>42509.892824074072</v>
      </c>
      <c r="Q521">
        <v>0</v>
      </c>
      <c r="R521" t="s">
        <v>11079</v>
      </c>
      <c r="S521" t="s">
        <v>11079</v>
      </c>
      <c r="W521" t="s">
        <v>8703</v>
      </c>
      <c r="X521" t="s">
        <v>8704</v>
      </c>
      <c r="Y521" t="s">
        <v>8705</v>
      </c>
      <c r="Z521">
        <v>0</v>
      </c>
      <c r="AA521" t="s">
        <v>8703</v>
      </c>
      <c r="AB521" t="s">
        <v>8706</v>
      </c>
      <c r="AC521">
        <v>0</v>
      </c>
      <c r="AF521" t="s">
        <v>11082</v>
      </c>
      <c r="AG521" t="s">
        <v>8707</v>
      </c>
      <c r="AH521" t="s">
        <v>11083</v>
      </c>
      <c r="AU521" t="s">
        <v>8193</v>
      </c>
      <c r="AV521" t="s">
        <v>8709</v>
      </c>
      <c r="AX521">
        <v>3</v>
      </c>
      <c r="AY521" t="s">
        <v>8710</v>
      </c>
      <c r="BB521" t="s">
        <v>8874</v>
      </c>
      <c r="BC521" t="s">
        <v>8712</v>
      </c>
      <c r="BD521" t="s">
        <v>8780</v>
      </c>
      <c r="BE521" t="s">
        <v>8714</v>
      </c>
      <c r="BF521" t="s">
        <v>8715</v>
      </c>
      <c r="BG521">
        <v>0</v>
      </c>
      <c r="BH521" t="s">
        <v>8716</v>
      </c>
      <c r="BI521">
        <v>1</v>
      </c>
      <c r="BJ521" t="s">
        <v>8717</v>
      </c>
      <c r="BK521">
        <v>1</v>
      </c>
      <c r="BL521" s="2" t="s">
        <v>11084</v>
      </c>
      <c r="BM521" t="s">
        <v>8719</v>
      </c>
      <c r="BV521" t="s">
        <v>11085</v>
      </c>
      <c r="BW521" t="s">
        <v>8721</v>
      </c>
      <c r="BX521" t="s">
        <v>8722</v>
      </c>
      <c r="BY521" t="s">
        <v>8723</v>
      </c>
      <c r="BZ521" t="s">
        <v>8724</v>
      </c>
      <c r="CA521" t="s">
        <v>11086</v>
      </c>
      <c r="CB521" t="s">
        <v>8725</v>
      </c>
      <c r="CC521">
        <v>522231329</v>
      </c>
      <c r="CD521" t="s">
        <v>8726</v>
      </c>
      <c r="CE521" t="s">
        <v>11079</v>
      </c>
      <c r="CF521" t="s">
        <v>8727</v>
      </c>
      <c r="CG521" t="s">
        <v>8786</v>
      </c>
      <c r="CH521" t="s">
        <v>8729</v>
      </c>
      <c r="CI521" t="s">
        <v>11087</v>
      </c>
      <c r="CJ521" t="s">
        <v>8731</v>
      </c>
      <c r="CK521" t="s">
        <v>1905</v>
      </c>
      <c r="CL521" t="s">
        <v>8732</v>
      </c>
      <c r="CM521" t="s">
        <v>11088</v>
      </c>
      <c r="CN521" t="s">
        <v>8733</v>
      </c>
    </row>
    <row r="522" spans="1:92" ht="15.75" customHeight="1" x14ac:dyDescent="0.3">
      <c r="A522" s="5">
        <f>COUNTIFS(Entradas!$A$2:$A$3372,L522,Entradas!$AD$2:$AD$3372,"noticias")</f>
        <v>0</v>
      </c>
      <c r="B522" s="5">
        <f>COUNTIFS(Entradas!$A$2:$A$3372,L522,Entradas!$AD$2:$AD$3372,"materiales")</f>
        <v>0</v>
      </c>
      <c r="C522" s="5">
        <f>COUNTIFS(Entradas!$A$2:$A$3372,L522,Entradas!$AD$2:$AD$3372,"agenda")</f>
        <v>0</v>
      </c>
      <c r="D522" s="5">
        <f>COUNTIFS(Entradas!$A$2:$A$3372,L522,Entradas!$AD$2:$AD$3372,"agenda",Entradas!$P$2:$P$3372,"completado")</f>
        <v>0</v>
      </c>
      <c r="E522" s="5">
        <f>COUNTIFS(Entradas!$A$2:$A$3372,L522,Entradas!$AD$2:$AD$3372,"agenda",Entradas!$F$2:$F$3372,"interna")</f>
        <v>0</v>
      </c>
      <c r="F522" s="5">
        <f>COUNTIFS(Entradas!$A$2:$A$3372,L522,Entradas!$AD$2:$AD$3372,"agenda",Entradas!$F$2:$F$3372,"abierta a la comunidad")</f>
        <v>0</v>
      </c>
      <c r="G522" s="5">
        <f>COUNTIFS(Entradas!$A$2:$A$3372,L522,Entradas!$AD$2:$AD$3372,"agenda",Entradas!$E$2:$E$3372,"1")</f>
        <v>0</v>
      </c>
      <c r="H522" s="5">
        <f>COUNTIFS(Entradas!$A$2:$A$3372,L522,Entradas!$AD$2:$AD$3372,"agenda",Entradas!$E$2:$E$3372,"2")</f>
        <v>0</v>
      </c>
      <c r="I522" s="5">
        <f>COUNTIFS(Entradas!$A$2:$A$3372,L522,Entradas!$AD$2:$AD$3372,"agenda",Entradas!$E$2:$E$3372,"3")</f>
        <v>0</v>
      </c>
      <c r="J522" s="5">
        <f>COUNTIFS(Entradas!$A$2:$A$3372,L522,Entradas!$AD$2:$AD$3372,"agenda",Entradas!$E$2:$E$3372,"4")</f>
        <v>0</v>
      </c>
      <c r="L522">
        <v>434</v>
      </c>
      <c r="M522" t="s">
        <v>12826</v>
      </c>
      <c r="N522" t="s">
        <v>12827</v>
      </c>
      <c r="O522" t="s">
        <v>12828</v>
      </c>
      <c r="P522" s="6">
        <v>42473.805115740739</v>
      </c>
      <c r="Q522">
        <v>0</v>
      </c>
      <c r="R522" t="s">
        <v>12826</v>
      </c>
      <c r="S522" t="s">
        <v>12826</v>
      </c>
      <c r="W522" t="s">
        <v>8703</v>
      </c>
      <c r="X522" t="s">
        <v>8704</v>
      </c>
      <c r="Y522" t="s">
        <v>8705</v>
      </c>
      <c r="Z522">
        <v>0</v>
      </c>
      <c r="AA522" t="s">
        <v>8703</v>
      </c>
      <c r="AB522" t="s">
        <v>8706</v>
      </c>
      <c r="AC522">
        <v>0</v>
      </c>
      <c r="AF522" t="s">
        <v>12829</v>
      </c>
      <c r="AG522" t="s">
        <v>8707</v>
      </c>
      <c r="AH522" t="s">
        <v>12830</v>
      </c>
      <c r="AU522" t="s">
        <v>12831</v>
      </c>
      <c r="AV522" t="s">
        <v>8709</v>
      </c>
      <c r="AX522">
        <v>3</v>
      </c>
      <c r="AY522" t="s">
        <v>8710</v>
      </c>
      <c r="BB522" t="s">
        <v>9539</v>
      </c>
      <c r="BC522" t="s">
        <v>8712</v>
      </c>
      <c r="BD522" t="s">
        <v>9055</v>
      </c>
      <c r="BE522" t="s">
        <v>8714</v>
      </c>
      <c r="BF522" t="s">
        <v>8715</v>
      </c>
      <c r="BG522">
        <v>1</v>
      </c>
      <c r="BH522" t="s">
        <v>8716</v>
      </c>
      <c r="BI522">
        <v>0</v>
      </c>
      <c r="BJ522" t="s">
        <v>8717</v>
      </c>
      <c r="BK522">
        <v>1</v>
      </c>
      <c r="BM522" t="s">
        <v>8719</v>
      </c>
      <c r="BV522" t="s">
        <v>12832</v>
      </c>
      <c r="BW522" t="s">
        <v>8721</v>
      </c>
      <c r="BX522" t="s">
        <v>8722</v>
      </c>
      <c r="BY522" t="s">
        <v>8723</v>
      </c>
      <c r="BZ522" t="s">
        <v>8724</v>
      </c>
      <c r="CB522" t="s">
        <v>8725</v>
      </c>
      <c r="CD522" t="s">
        <v>8726</v>
      </c>
      <c r="CE522" t="s">
        <v>12833</v>
      </c>
      <c r="CF522" t="s">
        <v>8727</v>
      </c>
      <c r="CG522" t="s">
        <v>8899</v>
      </c>
      <c r="CH522" t="s">
        <v>8729</v>
      </c>
      <c r="CI522" t="s">
        <v>12834</v>
      </c>
      <c r="CJ522" t="s">
        <v>8731</v>
      </c>
      <c r="CK522">
        <v>0</v>
      </c>
      <c r="CL522" t="s">
        <v>8732</v>
      </c>
      <c r="CN522" t="s">
        <v>8733</v>
      </c>
    </row>
    <row r="523" spans="1:92" ht="15.75" customHeight="1" x14ac:dyDescent="0.3">
      <c r="A523" s="5">
        <f>COUNTIFS(Entradas!$A$2:$A$3372,L523,Entradas!$AD$2:$AD$3372,"noticias")</f>
        <v>0</v>
      </c>
      <c r="B523" s="5">
        <f>COUNTIFS(Entradas!$A$2:$A$3372,L523,Entradas!$AD$2:$AD$3372,"materiales")</f>
        <v>0</v>
      </c>
      <c r="C523" s="5">
        <f>COUNTIFS(Entradas!$A$2:$A$3372,L523,Entradas!$AD$2:$AD$3372,"agenda")</f>
        <v>4</v>
      </c>
      <c r="D523" s="5">
        <f>COUNTIFS(Entradas!$A$2:$A$3372,L523,Entradas!$AD$2:$AD$3372,"agenda",Entradas!$P$2:$P$3372,"completado")</f>
        <v>0</v>
      </c>
      <c r="E523" s="5">
        <f>COUNTIFS(Entradas!$A$2:$A$3372,L523,Entradas!$AD$2:$AD$3372,"agenda",Entradas!$F$2:$F$3372,"interna")</f>
        <v>3</v>
      </c>
      <c r="F523" s="5">
        <f>COUNTIFS(Entradas!$A$2:$A$3372,L523,Entradas!$AD$2:$AD$3372,"agenda",Entradas!$F$2:$F$3372,"abierta a la comunidad")</f>
        <v>1</v>
      </c>
      <c r="G523" s="5">
        <f>COUNTIFS(Entradas!$A$2:$A$3372,L523,Entradas!$AD$2:$AD$3372,"agenda",Entradas!$E$2:$E$3372,"1")</f>
        <v>1</v>
      </c>
      <c r="H523" s="5">
        <f>COUNTIFS(Entradas!$A$2:$A$3372,L523,Entradas!$AD$2:$AD$3372,"agenda",Entradas!$E$2:$E$3372,"2")</f>
        <v>2</v>
      </c>
      <c r="I523" s="5">
        <f>COUNTIFS(Entradas!$A$2:$A$3372,L523,Entradas!$AD$2:$AD$3372,"agenda",Entradas!$E$2:$E$3372,"3")</f>
        <v>0</v>
      </c>
      <c r="J523" s="5">
        <f>COUNTIFS(Entradas!$A$2:$A$3372,L523,Entradas!$AD$2:$AD$3372,"agenda",Entradas!$E$2:$E$3372,"4")</f>
        <v>1</v>
      </c>
      <c r="L523">
        <v>1016</v>
      </c>
      <c r="M523" t="s">
        <v>5051</v>
      </c>
      <c r="N523" t="s">
        <v>12954</v>
      </c>
      <c r="O523" t="s">
        <v>12955</v>
      </c>
      <c r="P523" s="6">
        <v>42503.629571759258</v>
      </c>
      <c r="Q523">
        <v>0</v>
      </c>
      <c r="R523" t="s">
        <v>5051</v>
      </c>
      <c r="S523" t="s">
        <v>5051</v>
      </c>
      <c r="W523" t="s">
        <v>8703</v>
      </c>
      <c r="X523" t="s">
        <v>8704</v>
      </c>
      <c r="Y523" t="s">
        <v>8705</v>
      </c>
      <c r="Z523">
        <v>0</v>
      </c>
      <c r="AA523" t="s">
        <v>8703</v>
      </c>
      <c r="AB523" t="s">
        <v>8706</v>
      </c>
      <c r="AC523">
        <v>0</v>
      </c>
      <c r="AF523" t="s">
        <v>12956</v>
      </c>
      <c r="AG523" t="s">
        <v>8707</v>
      </c>
      <c r="AH523" t="s">
        <v>12957</v>
      </c>
      <c r="AI523" t="s">
        <v>12958</v>
      </c>
      <c r="AO523" t="s">
        <v>12959</v>
      </c>
      <c r="AU523" t="s">
        <v>5035</v>
      </c>
      <c r="AV523" t="s">
        <v>8709</v>
      </c>
      <c r="AX523">
        <v>3</v>
      </c>
      <c r="AY523" t="s">
        <v>8710</v>
      </c>
      <c r="BB523" t="s">
        <v>8769</v>
      </c>
      <c r="BC523" t="s">
        <v>8712</v>
      </c>
      <c r="BD523" t="s">
        <v>9055</v>
      </c>
      <c r="BE523" t="s">
        <v>8714</v>
      </c>
      <c r="BF523" t="s">
        <v>8715</v>
      </c>
      <c r="BG523">
        <v>0</v>
      </c>
      <c r="BH523" t="s">
        <v>8716</v>
      </c>
      <c r="BI523">
        <v>1</v>
      </c>
      <c r="BJ523" t="s">
        <v>8717</v>
      </c>
      <c r="BK523">
        <v>1</v>
      </c>
      <c r="BL523" t="s">
        <v>12960</v>
      </c>
      <c r="BM523" t="s">
        <v>8719</v>
      </c>
      <c r="BV523" t="s">
        <v>12961</v>
      </c>
      <c r="BW523" t="s">
        <v>8721</v>
      </c>
      <c r="BX523" t="s">
        <v>8722</v>
      </c>
      <c r="BY523" t="s">
        <v>8723</v>
      </c>
      <c r="BZ523" t="s">
        <v>8724</v>
      </c>
      <c r="CB523" t="s">
        <v>8725</v>
      </c>
      <c r="CC523" t="s">
        <v>12962</v>
      </c>
      <c r="CD523" t="s">
        <v>8726</v>
      </c>
      <c r="CE523" t="s">
        <v>5051</v>
      </c>
      <c r="CF523" t="s">
        <v>8727</v>
      </c>
      <c r="CG523" t="s">
        <v>8774</v>
      </c>
      <c r="CH523" t="s">
        <v>8729</v>
      </c>
      <c r="CI523" t="s">
        <v>10932</v>
      </c>
      <c r="CJ523" t="s">
        <v>8731</v>
      </c>
      <c r="CK523" t="s">
        <v>1783</v>
      </c>
      <c r="CL523" t="s">
        <v>8732</v>
      </c>
      <c r="CM523" t="s">
        <v>12963</v>
      </c>
      <c r="CN523" t="s">
        <v>8733</v>
      </c>
    </row>
    <row r="524" spans="1:92" ht="15.75" customHeight="1" x14ac:dyDescent="0.3">
      <c r="A524" s="5">
        <f>COUNTIFS(Entradas!$A$2:$A$3372,L524,Entradas!$AD$2:$AD$3372,"noticias")</f>
        <v>0</v>
      </c>
      <c r="B524" s="5">
        <f>COUNTIFS(Entradas!$A$2:$A$3372,L524,Entradas!$AD$2:$AD$3372,"materiales")</f>
        <v>0</v>
      </c>
      <c r="C524" s="5">
        <f>COUNTIFS(Entradas!$A$2:$A$3372,L524,Entradas!$AD$2:$AD$3372,"agenda")</f>
        <v>6</v>
      </c>
      <c r="D524" s="5">
        <f>COUNTIFS(Entradas!$A$2:$A$3372,L524,Entradas!$AD$2:$AD$3372,"agenda",Entradas!$P$2:$P$3372,"completado")</f>
        <v>6</v>
      </c>
      <c r="E524" s="5">
        <f>COUNTIFS(Entradas!$A$2:$A$3372,L524,Entradas!$AD$2:$AD$3372,"agenda",Entradas!$F$2:$F$3372,"interna")</f>
        <v>5</v>
      </c>
      <c r="F524" s="5">
        <f>COUNTIFS(Entradas!$A$2:$A$3372,L524,Entradas!$AD$2:$AD$3372,"agenda",Entradas!$F$2:$F$3372,"abierta a la comunidad")</f>
        <v>1</v>
      </c>
      <c r="G524" s="5">
        <f>COUNTIFS(Entradas!$A$2:$A$3372,L524,Entradas!$AD$2:$AD$3372,"agenda",Entradas!$E$2:$E$3372,"1")</f>
        <v>1</v>
      </c>
      <c r="H524" s="5">
        <f>COUNTIFS(Entradas!$A$2:$A$3372,L524,Entradas!$AD$2:$AD$3372,"agenda",Entradas!$E$2:$E$3372,"2")</f>
        <v>2</v>
      </c>
      <c r="I524" s="5">
        <f>COUNTIFS(Entradas!$A$2:$A$3372,L524,Entradas!$AD$2:$AD$3372,"agenda",Entradas!$E$2:$E$3372,"3")</f>
        <v>2</v>
      </c>
      <c r="J524" s="5">
        <f>COUNTIFS(Entradas!$A$2:$A$3372,L524,Entradas!$AD$2:$AD$3372,"agenda",Entradas!$E$2:$E$3372,"4")</f>
        <v>1</v>
      </c>
      <c r="L524">
        <v>1117</v>
      </c>
      <c r="M524" t="s">
        <v>13557</v>
      </c>
      <c r="N524" t="s">
        <v>13558</v>
      </c>
      <c r="O524" t="s">
        <v>4015</v>
      </c>
      <c r="P524" s="6">
        <v>42507.691331018519</v>
      </c>
      <c r="Q524">
        <v>0</v>
      </c>
      <c r="R524" t="s">
        <v>13557</v>
      </c>
      <c r="S524" t="s">
        <v>13557</v>
      </c>
      <c r="W524" t="s">
        <v>8703</v>
      </c>
      <c r="X524" t="s">
        <v>8704</v>
      </c>
      <c r="Y524" t="s">
        <v>8705</v>
      </c>
      <c r="Z524">
        <v>0</v>
      </c>
      <c r="AA524" t="s">
        <v>8703</v>
      </c>
      <c r="AB524" t="s">
        <v>8706</v>
      </c>
      <c r="AC524">
        <v>0</v>
      </c>
      <c r="AF524" t="s">
        <v>4012</v>
      </c>
      <c r="AG524" t="s">
        <v>8707</v>
      </c>
      <c r="AH524" t="s">
        <v>13559</v>
      </c>
      <c r="AO524" t="s">
        <v>13560</v>
      </c>
      <c r="AU524" t="s">
        <v>13561</v>
      </c>
      <c r="AV524" t="s">
        <v>8709</v>
      </c>
      <c r="AX524">
        <v>3</v>
      </c>
      <c r="AY524" t="s">
        <v>8710</v>
      </c>
      <c r="BB524" t="s">
        <v>8769</v>
      </c>
      <c r="BC524" t="s">
        <v>8712</v>
      </c>
      <c r="BD524" t="s">
        <v>8875</v>
      </c>
      <c r="BE524" t="s">
        <v>8714</v>
      </c>
      <c r="BF524" t="s">
        <v>8715</v>
      </c>
      <c r="BG524">
        <v>1</v>
      </c>
      <c r="BH524" t="s">
        <v>8716</v>
      </c>
      <c r="BI524">
        <v>0</v>
      </c>
      <c r="BJ524" t="s">
        <v>8717</v>
      </c>
      <c r="BK524">
        <v>1</v>
      </c>
      <c r="BL524" s="2" t="s">
        <v>13562</v>
      </c>
      <c r="BM524" t="s">
        <v>8719</v>
      </c>
      <c r="BV524" t="s">
        <v>13563</v>
      </c>
      <c r="BW524" t="s">
        <v>8721</v>
      </c>
      <c r="BX524" t="s">
        <v>8722</v>
      </c>
      <c r="BY524" t="s">
        <v>8723</v>
      </c>
      <c r="BZ524" t="s">
        <v>8724</v>
      </c>
      <c r="CB524" t="s">
        <v>8725</v>
      </c>
      <c r="CC524">
        <v>512531185</v>
      </c>
      <c r="CD524" t="s">
        <v>8726</v>
      </c>
      <c r="CE524" t="s">
        <v>13564</v>
      </c>
      <c r="CF524" t="s">
        <v>8727</v>
      </c>
      <c r="CG524" t="s">
        <v>8786</v>
      </c>
      <c r="CH524" t="s">
        <v>8729</v>
      </c>
      <c r="CI524" t="s">
        <v>13565</v>
      </c>
      <c r="CJ524" t="s">
        <v>8731</v>
      </c>
      <c r="CK524">
        <v>0</v>
      </c>
      <c r="CL524" t="s">
        <v>8732</v>
      </c>
      <c r="CN524" t="s">
        <v>8733</v>
      </c>
    </row>
    <row r="525" spans="1:92" ht="15.75" customHeight="1" x14ac:dyDescent="0.3">
      <c r="A525" s="5">
        <f>COUNTIFS(Entradas!$A$2:$A$3372,L525,Entradas!$AD$2:$AD$3372,"noticias")</f>
        <v>0</v>
      </c>
      <c r="B525" s="5">
        <f>COUNTIFS(Entradas!$A$2:$A$3372,L525,Entradas!$AD$2:$AD$3372,"materiales")</f>
        <v>0</v>
      </c>
      <c r="C525" s="5">
        <f>COUNTIFS(Entradas!$A$2:$A$3372,L525,Entradas!$AD$2:$AD$3372,"agenda")</f>
        <v>0</v>
      </c>
      <c r="D525" s="5">
        <f>COUNTIFS(Entradas!$A$2:$A$3372,L525,Entradas!$AD$2:$AD$3372,"agenda",Entradas!$P$2:$P$3372,"completado")</f>
        <v>0</v>
      </c>
      <c r="E525" s="5">
        <f>COUNTIFS(Entradas!$A$2:$A$3372,L525,Entradas!$AD$2:$AD$3372,"agenda",Entradas!$F$2:$F$3372,"interna")</f>
        <v>0</v>
      </c>
      <c r="F525" s="5">
        <f>COUNTIFS(Entradas!$A$2:$A$3372,L525,Entradas!$AD$2:$AD$3372,"agenda",Entradas!$F$2:$F$3372,"abierta a la comunidad")</f>
        <v>0</v>
      </c>
      <c r="G525" s="5">
        <f>COUNTIFS(Entradas!$A$2:$A$3372,L525,Entradas!$AD$2:$AD$3372,"agenda",Entradas!$E$2:$E$3372,"1")</f>
        <v>0</v>
      </c>
      <c r="H525" s="5">
        <f>COUNTIFS(Entradas!$A$2:$A$3372,L525,Entradas!$AD$2:$AD$3372,"agenda",Entradas!$E$2:$E$3372,"2")</f>
        <v>0</v>
      </c>
      <c r="I525" s="5">
        <f>COUNTIFS(Entradas!$A$2:$A$3372,L525,Entradas!$AD$2:$AD$3372,"agenda",Entradas!$E$2:$E$3372,"3")</f>
        <v>0</v>
      </c>
      <c r="J525" s="5">
        <f>COUNTIFS(Entradas!$A$2:$A$3372,L525,Entradas!$AD$2:$AD$3372,"agenda",Entradas!$E$2:$E$3372,"4")</f>
        <v>0</v>
      </c>
      <c r="L525">
        <v>1200</v>
      </c>
      <c r="M525" t="s">
        <v>14166</v>
      </c>
      <c r="N525" t="s">
        <v>14167</v>
      </c>
      <c r="O525" t="s">
        <v>14168</v>
      </c>
      <c r="P525" s="6">
        <v>42509.649814814817</v>
      </c>
      <c r="Q525">
        <v>0</v>
      </c>
      <c r="R525" t="s">
        <v>14166</v>
      </c>
      <c r="S525" t="s">
        <v>14166</v>
      </c>
      <c r="W525" t="s">
        <v>8703</v>
      </c>
      <c r="X525" t="s">
        <v>8704</v>
      </c>
      <c r="Y525" t="s">
        <v>8705</v>
      </c>
      <c r="Z525">
        <v>0</v>
      </c>
      <c r="AA525" t="s">
        <v>8703</v>
      </c>
      <c r="AB525" t="s">
        <v>8706</v>
      </c>
      <c r="AC525">
        <v>0</v>
      </c>
      <c r="AF525" t="s">
        <v>14166</v>
      </c>
      <c r="AG525" t="s">
        <v>8707</v>
      </c>
      <c r="AH525" t="s">
        <v>14169</v>
      </c>
      <c r="AU525" t="s">
        <v>14170</v>
      </c>
      <c r="AV525" t="s">
        <v>8709</v>
      </c>
      <c r="AX525">
        <v>3</v>
      </c>
      <c r="AY525" t="s">
        <v>8710</v>
      </c>
      <c r="BB525" t="s">
        <v>14171</v>
      </c>
      <c r="BC525" t="s">
        <v>8712</v>
      </c>
      <c r="BD525" t="s">
        <v>8713</v>
      </c>
      <c r="BE525" t="s">
        <v>8714</v>
      </c>
      <c r="BF525" t="s">
        <v>8715</v>
      </c>
      <c r="BG525">
        <v>0</v>
      </c>
      <c r="BH525" t="s">
        <v>8716</v>
      </c>
      <c r="BI525">
        <v>0</v>
      </c>
      <c r="BJ525" t="s">
        <v>8717</v>
      </c>
      <c r="BK525">
        <v>1</v>
      </c>
      <c r="BL525" s="2" t="s">
        <v>14172</v>
      </c>
      <c r="BM525" t="s">
        <v>8719</v>
      </c>
      <c r="BV525" t="s">
        <v>14173</v>
      </c>
      <c r="BW525" t="s">
        <v>8721</v>
      </c>
      <c r="BX525" t="s">
        <v>8722</v>
      </c>
      <c r="BY525" t="s">
        <v>8723</v>
      </c>
      <c r="BZ525" t="s">
        <v>8724</v>
      </c>
      <c r="CA525" t="s">
        <v>14174</v>
      </c>
      <c r="CB525" t="s">
        <v>8725</v>
      </c>
      <c r="CC525">
        <v>2218793</v>
      </c>
      <c r="CD525" t="s">
        <v>8726</v>
      </c>
      <c r="CE525" t="s">
        <v>14175</v>
      </c>
      <c r="CF525" t="s">
        <v>8727</v>
      </c>
      <c r="CG525" t="s">
        <v>8825</v>
      </c>
      <c r="CH525" t="s">
        <v>8729</v>
      </c>
      <c r="CI525" t="s">
        <v>14176</v>
      </c>
      <c r="CJ525" t="s">
        <v>8731</v>
      </c>
      <c r="CK525" t="s">
        <v>8786</v>
      </c>
      <c r="CL525" t="s">
        <v>8732</v>
      </c>
      <c r="CN525" t="s">
        <v>8733</v>
      </c>
    </row>
    <row r="526" spans="1:92" ht="15.75" customHeight="1" x14ac:dyDescent="0.3">
      <c r="A526" s="5">
        <f>COUNTIFS(Entradas!$A$2:$A$3372,L526,Entradas!$AD$2:$AD$3372,"noticias")</f>
        <v>0</v>
      </c>
      <c r="B526" s="5">
        <f>COUNTIFS(Entradas!$A$2:$A$3372,L526,Entradas!$AD$2:$AD$3372,"materiales")</f>
        <v>10</v>
      </c>
      <c r="C526" s="5">
        <f>COUNTIFS(Entradas!$A$2:$A$3372,L526,Entradas!$AD$2:$AD$3372,"agenda")</f>
        <v>11</v>
      </c>
      <c r="D526" s="5">
        <f>COUNTIFS(Entradas!$A$2:$A$3372,L526,Entradas!$AD$2:$AD$3372,"agenda",Entradas!$P$2:$P$3372,"completado")</f>
        <v>11</v>
      </c>
      <c r="E526" s="5">
        <f>COUNTIFS(Entradas!$A$2:$A$3372,L526,Entradas!$AD$2:$AD$3372,"agenda",Entradas!$F$2:$F$3372,"interna")</f>
        <v>6</v>
      </c>
      <c r="F526" s="5">
        <f>COUNTIFS(Entradas!$A$2:$A$3372,L526,Entradas!$AD$2:$AD$3372,"agenda",Entradas!$F$2:$F$3372,"abierta a la comunidad")</f>
        <v>5</v>
      </c>
      <c r="G526" s="5">
        <f>COUNTIFS(Entradas!$A$2:$A$3372,L526,Entradas!$AD$2:$AD$3372,"agenda",Entradas!$E$2:$E$3372,"1")</f>
        <v>0</v>
      </c>
      <c r="H526" s="5">
        <f>COUNTIFS(Entradas!$A$2:$A$3372,L526,Entradas!$AD$2:$AD$3372,"agenda",Entradas!$E$2:$E$3372,"2")</f>
        <v>3</v>
      </c>
      <c r="I526" s="5">
        <f>COUNTIFS(Entradas!$A$2:$A$3372,L526,Entradas!$AD$2:$AD$3372,"agenda",Entradas!$E$2:$E$3372,"3")</f>
        <v>5</v>
      </c>
      <c r="J526" s="5">
        <f>COUNTIFS(Entradas!$A$2:$A$3372,L526,Entradas!$AD$2:$AD$3372,"agenda",Entradas!$E$2:$E$3372,"4")</f>
        <v>3</v>
      </c>
      <c r="L526">
        <v>665</v>
      </c>
      <c r="M526" t="s">
        <v>14740</v>
      </c>
      <c r="N526" t="s">
        <v>14741</v>
      </c>
      <c r="O526" t="s">
        <v>14742</v>
      </c>
      <c r="P526" s="6">
        <v>42486.64439814815</v>
      </c>
      <c r="Q526">
        <v>0</v>
      </c>
      <c r="R526" t="s">
        <v>14740</v>
      </c>
      <c r="S526" t="s">
        <v>14740</v>
      </c>
      <c r="W526" t="s">
        <v>8703</v>
      </c>
      <c r="X526" t="s">
        <v>8704</v>
      </c>
      <c r="Y526" t="s">
        <v>8705</v>
      </c>
      <c r="Z526">
        <v>0</v>
      </c>
      <c r="AA526" t="s">
        <v>8703</v>
      </c>
      <c r="AB526" t="s">
        <v>8706</v>
      </c>
      <c r="AC526">
        <v>0</v>
      </c>
      <c r="AF526" t="s">
        <v>14743</v>
      </c>
      <c r="AG526" t="s">
        <v>8707</v>
      </c>
      <c r="AH526" t="s">
        <v>14744</v>
      </c>
      <c r="AI526" t="s">
        <v>14745</v>
      </c>
      <c r="AU526" t="s">
        <v>1842</v>
      </c>
      <c r="AV526" t="s">
        <v>8709</v>
      </c>
      <c r="AX526">
        <v>3</v>
      </c>
      <c r="AY526" t="s">
        <v>8710</v>
      </c>
      <c r="BB526" t="s">
        <v>14746</v>
      </c>
      <c r="BC526" t="s">
        <v>8712</v>
      </c>
      <c r="BD526" t="s">
        <v>9293</v>
      </c>
      <c r="BE526" t="s">
        <v>8714</v>
      </c>
      <c r="BF526" t="s">
        <v>8715</v>
      </c>
      <c r="BG526">
        <v>1</v>
      </c>
      <c r="BH526" t="s">
        <v>8716</v>
      </c>
      <c r="BI526">
        <v>1</v>
      </c>
      <c r="BJ526" t="s">
        <v>8717</v>
      </c>
      <c r="BK526">
        <v>1</v>
      </c>
      <c r="BL526" s="2" t="s">
        <v>14747</v>
      </c>
      <c r="BM526" t="s">
        <v>8719</v>
      </c>
      <c r="BV526" t="s">
        <v>14748</v>
      </c>
      <c r="BW526" t="s">
        <v>8721</v>
      </c>
      <c r="BX526" t="s">
        <v>8722</v>
      </c>
      <c r="BY526" t="s">
        <v>8723</v>
      </c>
      <c r="BZ526" t="s">
        <v>8724</v>
      </c>
      <c r="CB526" t="s">
        <v>8725</v>
      </c>
      <c r="CC526">
        <v>985166525</v>
      </c>
      <c r="CD526" t="s">
        <v>8726</v>
      </c>
      <c r="CE526" t="s">
        <v>14749</v>
      </c>
      <c r="CF526" t="s">
        <v>8727</v>
      </c>
      <c r="CG526" t="s">
        <v>8825</v>
      </c>
      <c r="CH526" t="s">
        <v>8729</v>
      </c>
      <c r="CI526" t="s">
        <v>8826</v>
      </c>
      <c r="CJ526" t="s">
        <v>8731</v>
      </c>
      <c r="CK526" t="s">
        <v>342</v>
      </c>
      <c r="CL526" t="s">
        <v>8732</v>
      </c>
      <c r="CM526" t="s">
        <v>14750</v>
      </c>
      <c r="CN526" t="s">
        <v>8733</v>
      </c>
    </row>
    <row r="527" spans="1:92" ht="15.75" customHeight="1" x14ac:dyDescent="0.3">
      <c r="A527" s="5">
        <f>COUNTIFS(Entradas!$A$2:$A$3372,L527,Entradas!$AD$2:$AD$3372,"noticias")</f>
        <v>0</v>
      </c>
      <c r="B527" s="5">
        <f>COUNTIFS(Entradas!$A$2:$A$3372,L527,Entradas!$AD$2:$AD$3372,"materiales")</f>
        <v>0</v>
      </c>
      <c r="C527" s="5">
        <f>COUNTIFS(Entradas!$A$2:$A$3372,L527,Entradas!$AD$2:$AD$3372,"agenda")</f>
        <v>0</v>
      </c>
      <c r="D527" s="5">
        <f>COUNTIFS(Entradas!$A$2:$A$3372,L527,Entradas!$AD$2:$AD$3372,"agenda",Entradas!$P$2:$P$3372,"completado")</f>
        <v>0</v>
      </c>
      <c r="E527" s="5">
        <f>COUNTIFS(Entradas!$A$2:$A$3372,L527,Entradas!$AD$2:$AD$3372,"agenda",Entradas!$F$2:$F$3372,"interna")</f>
        <v>0</v>
      </c>
      <c r="F527" s="5">
        <f>COUNTIFS(Entradas!$A$2:$A$3372,L527,Entradas!$AD$2:$AD$3372,"agenda",Entradas!$F$2:$F$3372,"abierta a la comunidad")</f>
        <v>0</v>
      </c>
      <c r="G527" s="5">
        <f>COUNTIFS(Entradas!$A$2:$A$3372,L527,Entradas!$AD$2:$AD$3372,"agenda",Entradas!$E$2:$E$3372,"1")</f>
        <v>0</v>
      </c>
      <c r="H527" s="5">
        <f>COUNTIFS(Entradas!$A$2:$A$3372,L527,Entradas!$AD$2:$AD$3372,"agenda",Entradas!$E$2:$E$3372,"2")</f>
        <v>0</v>
      </c>
      <c r="I527" s="5">
        <f>COUNTIFS(Entradas!$A$2:$A$3372,L527,Entradas!$AD$2:$AD$3372,"agenda",Entradas!$E$2:$E$3372,"3")</f>
        <v>0</v>
      </c>
      <c r="J527" s="5">
        <f>COUNTIFS(Entradas!$A$2:$A$3372,L527,Entradas!$AD$2:$AD$3372,"agenda",Entradas!$E$2:$E$3372,"4")</f>
        <v>0</v>
      </c>
      <c r="L527">
        <v>426</v>
      </c>
      <c r="M527" t="s">
        <v>15122</v>
      </c>
      <c r="N527" t="s">
        <v>15123</v>
      </c>
      <c r="O527" t="s">
        <v>15124</v>
      </c>
      <c r="P527" s="6">
        <v>42473.498043981483</v>
      </c>
      <c r="Q527">
        <v>0</v>
      </c>
      <c r="R527" t="s">
        <v>15122</v>
      </c>
      <c r="S527" t="s">
        <v>15122</v>
      </c>
      <c r="W527" t="s">
        <v>8703</v>
      </c>
      <c r="X527" t="s">
        <v>8704</v>
      </c>
      <c r="Y527" t="s">
        <v>8705</v>
      </c>
      <c r="Z527">
        <v>0</v>
      </c>
      <c r="AA527" t="s">
        <v>8703</v>
      </c>
      <c r="AB527" t="s">
        <v>8706</v>
      </c>
      <c r="AC527">
        <v>0</v>
      </c>
      <c r="AF527" t="s">
        <v>15125</v>
      </c>
      <c r="AG527" t="s">
        <v>8707</v>
      </c>
      <c r="AH527" t="s">
        <v>15126</v>
      </c>
      <c r="AI527" t="s">
        <v>15127</v>
      </c>
      <c r="AO527" t="s">
        <v>15128</v>
      </c>
      <c r="AU527" t="s">
        <v>14170</v>
      </c>
      <c r="AV527" t="s">
        <v>8709</v>
      </c>
      <c r="AX527">
        <v>3</v>
      </c>
      <c r="AY527" t="s">
        <v>8710</v>
      </c>
      <c r="BB527" t="s">
        <v>15129</v>
      </c>
      <c r="BC527" t="s">
        <v>8712</v>
      </c>
      <c r="BD527" t="s">
        <v>9013</v>
      </c>
      <c r="BE527" t="s">
        <v>8714</v>
      </c>
      <c r="BF527" t="s">
        <v>8715</v>
      </c>
      <c r="BG527">
        <v>0</v>
      </c>
      <c r="BH527" t="s">
        <v>8716</v>
      </c>
      <c r="BI527">
        <v>1</v>
      </c>
      <c r="BJ527" t="s">
        <v>8717</v>
      </c>
      <c r="BK527">
        <v>1</v>
      </c>
      <c r="BL527" s="2" t="s">
        <v>15130</v>
      </c>
      <c r="BM527" t="s">
        <v>8719</v>
      </c>
      <c r="BV527" t="s">
        <v>15131</v>
      </c>
      <c r="BW527" t="s">
        <v>8721</v>
      </c>
      <c r="BX527" t="s">
        <v>8722</v>
      </c>
      <c r="BY527" t="s">
        <v>8723</v>
      </c>
      <c r="BZ527" t="s">
        <v>8724</v>
      </c>
      <c r="CB527" t="s">
        <v>8725</v>
      </c>
      <c r="CC527" t="s">
        <v>15132</v>
      </c>
      <c r="CD527" t="s">
        <v>8726</v>
      </c>
      <c r="CE527" t="s">
        <v>15133</v>
      </c>
      <c r="CF527" t="s">
        <v>8727</v>
      </c>
      <c r="CG527" t="s">
        <v>8774</v>
      </c>
      <c r="CH527" t="s">
        <v>8729</v>
      </c>
      <c r="CI527" t="s">
        <v>15134</v>
      </c>
      <c r="CJ527" t="s">
        <v>8731</v>
      </c>
      <c r="CK527" t="s">
        <v>1905</v>
      </c>
      <c r="CL527" t="s">
        <v>8732</v>
      </c>
      <c r="CM527" t="s">
        <v>15135</v>
      </c>
      <c r="CN527" t="s">
        <v>8733</v>
      </c>
    </row>
    <row r="528" spans="1:92" ht="15.75" customHeight="1" x14ac:dyDescent="0.3">
      <c r="A528" s="5">
        <f>COUNTIFS(Entradas!$A$2:$A$3372,L528,Entradas!$AD$2:$AD$3372,"noticias")</f>
        <v>4</v>
      </c>
      <c r="B528" s="5">
        <f>COUNTIFS(Entradas!$A$2:$A$3372,L528,Entradas!$AD$2:$AD$3372,"materiales")</f>
        <v>0</v>
      </c>
      <c r="C528" s="5">
        <f>COUNTIFS(Entradas!$A$2:$A$3372,L528,Entradas!$AD$2:$AD$3372,"agenda")</f>
        <v>7</v>
      </c>
      <c r="D528" s="5">
        <f>COUNTIFS(Entradas!$A$2:$A$3372,L528,Entradas!$AD$2:$AD$3372,"agenda",Entradas!$P$2:$P$3372,"completado")</f>
        <v>7</v>
      </c>
      <c r="E528" s="5">
        <f>COUNTIFS(Entradas!$A$2:$A$3372,L528,Entradas!$AD$2:$AD$3372,"agenda",Entradas!$F$2:$F$3372,"interna")</f>
        <v>6</v>
      </c>
      <c r="F528" s="5">
        <f>COUNTIFS(Entradas!$A$2:$A$3372,L528,Entradas!$AD$2:$AD$3372,"agenda",Entradas!$F$2:$F$3372,"abierta a la comunidad")</f>
        <v>1</v>
      </c>
      <c r="G528" s="5">
        <f>COUNTIFS(Entradas!$A$2:$A$3372,L528,Entradas!$AD$2:$AD$3372,"agenda",Entradas!$E$2:$E$3372,"1")</f>
        <v>4</v>
      </c>
      <c r="H528" s="5">
        <f>COUNTIFS(Entradas!$A$2:$A$3372,L528,Entradas!$AD$2:$AD$3372,"agenda",Entradas!$E$2:$E$3372,"2")</f>
        <v>2</v>
      </c>
      <c r="I528" s="5">
        <f>COUNTIFS(Entradas!$A$2:$A$3372,L528,Entradas!$AD$2:$AD$3372,"agenda",Entradas!$E$2:$E$3372,"3")</f>
        <v>0</v>
      </c>
      <c r="J528" s="5">
        <f>COUNTIFS(Entradas!$A$2:$A$3372,L528,Entradas!$AD$2:$AD$3372,"agenda",Entradas!$E$2:$E$3372,"4")</f>
        <v>1</v>
      </c>
      <c r="L528">
        <v>437</v>
      </c>
      <c r="M528" t="s">
        <v>15158</v>
      </c>
      <c r="N528" t="s">
        <v>15159</v>
      </c>
      <c r="O528" t="s">
        <v>15160</v>
      </c>
      <c r="P528" s="6">
        <v>42473.839004629626</v>
      </c>
      <c r="Q528">
        <v>0</v>
      </c>
      <c r="R528" t="s">
        <v>15158</v>
      </c>
      <c r="S528" t="s">
        <v>15158</v>
      </c>
      <c r="W528" t="s">
        <v>8703</v>
      </c>
      <c r="X528" t="s">
        <v>8704</v>
      </c>
      <c r="Y528" t="s">
        <v>8705</v>
      </c>
      <c r="Z528">
        <v>0</v>
      </c>
      <c r="AA528" t="s">
        <v>8703</v>
      </c>
      <c r="AB528" t="s">
        <v>8706</v>
      </c>
      <c r="AC528">
        <v>0</v>
      </c>
      <c r="AF528" t="s">
        <v>15161</v>
      </c>
      <c r="AG528" t="s">
        <v>8707</v>
      </c>
      <c r="AH528" t="s">
        <v>15162</v>
      </c>
      <c r="AI528" t="s">
        <v>15163</v>
      </c>
      <c r="AO528" t="s">
        <v>15164</v>
      </c>
      <c r="AU528" t="s">
        <v>15165</v>
      </c>
      <c r="AV528" t="s">
        <v>8709</v>
      </c>
      <c r="AX528">
        <v>3</v>
      </c>
      <c r="AY528" t="s">
        <v>8710</v>
      </c>
      <c r="BB528" t="s">
        <v>9638</v>
      </c>
      <c r="BC528" t="s">
        <v>8712</v>
      </c>
      <c r="BD528" t="s">
        <v>8952</v>
      </c>
      <c r="BE528" t="s">
        <v>8714</v>
      </c>
      <c r="BF528" t="s">
        <v>8715</v>
      </c>
      <c r="BG528">
        <v>0</v>
      </c>
      <c r="BH528" t="s">
        <v>8716</v>
      </c>
      <c r="BI528">
        <v>1</v>
      </c>
      <c r="BJ528" t="s">
        <v>8717</v>
      </c>
      <c r="BK528">
        <v>1</v>
      </c>
      <c r="BL528" s="2" t="s">
        <v>15166</v>
      </c>
      <c r="BM528" t="s">
        <v>8719</v>
      </c>
      <c r="BV528" t="s">
        <v>15167</v>
      </c>
      <c r="BW528" t="s">
        <v>8721</v>
      </c>
      <c r="BX528" t="s">
        <v>8722</v>
      </c>
      <c r="BY528" t="s">
        <v>8723</v>
      </c>
      <c r="BZ528" t="s">
        <v>8724</v>
      </c>
      <c r="CA528" t="s">
        <v>9518</v>
      </c>
      <c r="CB528" t="s">
        <v>8725</v>
      </c>
      <c r="CC528">
        <v>522225263</v>
      </c>
      <c r="CD528" t="s">
        <v>8726</v>
      </c>
      <c r="CE528" t="s">
        <v>15168</v>
      </c>
      <c r="CF528" t="s">
        <v>8727</v>
      </c>
      <c r="CG528" t="s">
        <v>8899</v>
      </c>
      <c r="CH528" t="s">
        <v>8729</v>
      </c>
      <c r="CI528" t="s">
        <v>15169</v>
      </c>
      <c r="CJ528" t="s">
        <v>8731</v>
      </c>
      <c r="CK528" t="s">
        <v>8786</v>
      </c>
      <c r="CL528" t="s">
        <v>8732</v>
      </c>
      <c r="CM528" t="s">
        <v>15170</v>
      </c>
      <c r="CN528" t="s">
        <v>8733</v>
      </c>
    </row>
    <row r="529" spans="1:92" ht="15.75" customHeight="1" x14ac:dyDescent="0.3">
      <c r="A529" s="5">
        <f>COUNTIFS(Entradas!$A$2:$A$3372,L529,Entradas!$AD$2:$AD$3372,"noticias")</f>
        <v>1</v>
      </c>
      <c r="B529" s="5">
        <f>COUNTIFS(Entradas!$A$2:$A$3372,L529,Entradas!$AD$2:$AD$3372,"materiales")</f>
        <v>3</v>
      </c>
      <c r="C529" s="5">
        <f>COUNTIFS(Entradas!$A$2:$A$3372,L529,Entradas!$AD$2:$AD$3372,"agenda")</f>
        <v>4</v>
      </c>
      <c r="D529" s="5">
        <f>COUNTIFS(Entradas!$A$2:$A$3372,L529,Entradas!$AD$2:$AD$3372,"agenda",Entradas!$P$2:$P$3372,"completado")</f>
        <v>4</v>
      </c>
      <c r="E529" s="5">
        <f>COUNTIFS(Entradas!$A$2:$A$3372,L529,Entradas!$AD$2:$AD$3372,"agenda",Entradas!$F$2:$F$3372,"interna")</f>
        <v>3</v>
      </c>
      <c r="F529" s="5">
        <f>COUNTIFS(Entradas!$A$2:$A$3372,L529,Entradas!$AD$2:$AD$3372,"agenda",Entradas!$F$2:$F$3372,"abierta a la comunidad")</f>
        <v>1</v>
      </c>
      <c r="G529" s="5">
        <f>COUNTIFS(Entradas!$A$2:$A$3372,L529,Entradas!$AD$2:$AD$3372,"agenda",Entradas!$E$2:$E$3372,"1")</f>
        <v>4</v>
      </c>
      <c r="H529" s="5">
        <f>COUNTIFS(Entradas!$A$2:$A$3372,L529,Entradas!$AD$2:$AD$3372,"agenda",Entradas!$E$2:$E$3372,"2")</f>
        <v>0</v>
      </c>
      <c r="I529" s="5">
        <f>COUNTIFS(Entradas!$A$2:$A$3372,L529,Entradas!$AD$2:$AD$3372,"agenda",Entradas!$E$2:$E$3372,"3")</f>
        <v>0</v>
      </c>
      <c r="J529" s="5">
        <f>COUNTIFS(Entradas!$A$2:$A$3372,L529,Entradas!$AD$2:$AD$3372,"agenda",Entradas!$E$2:$E$3372,"4")</f>
        <v>0</v>
      </c>
      <c r="L529">
        <v>1319</v>
      </c>
      <c r="M529" t="s">
        <v>15869</v>
      </c>
      <c r="N529" t="s">
        <v>15870</v>
      </c>
      <c r="O529" t="s">
        <v>15871</v>
      </c>
      <c r="P529" s="6">
        <v>42513.516655092593</v>
      </c>
      <c r="Q529">
        <v>0</v>
      </c>
      <c r="R529" t="s">
        <v>15869</v>
      </c>
      <c r="S529" t="s">
        <v>15869</v>
      </c>
      <c r="W529" t="s">
        <v>8703</v>
      </c>
      <c r="X529" t="s">
        <v>8704</v>
      </c>
      <c r="Y529" t="s">
        <v>8705</v>
      </c>
      <c r="Z529">
        <v>0</v>
      </c>
      <c r="AA529" t="s">
        <v>8703</v>
      </c>
      <c r="AB529" t="s">
        <v>8706</v>
      </c>
      <c r="AC529">
        <v>0</v>
      </c>
      <c r="AF529" t="s">
        <v>15872</v>
      </c>
      <c r="AG529" t="s">
        <v>8707</v>
      </c>
      <c r="AH529" t="s">
        <v>15873</v>
      </c>
      <c r="AI529" t="s">
        <v>15874</v>
      </c>
      <c r="AO529" t="s">
        <v>15875</v>
      </c>
      <c r="AU529" t="s">
        <v>15876</v>
      </c>
      <c r="AV529" t="s">
        <v>8709</v>
      </c>
      <c r="AX529">
        <v>3</v>
      </c>
      <c r="AY529" t="s">
        <v>8710</v>
      </c>
      <c r="BB529" t="s">
        <v>9539</v>
      </c>
      <c r="BC529" t="s">
        <v>8712</v>
      </c>
      <c r="BD529" t="s">
        <v>8952</v>
      </c>
      <c r="BE529" t="s">
        <v>8714</v>
      </c>
      <c r="BF529" t="s">
        <v>8715</v>
      </c>
      <c r="BG529">
        <v>0</v>
      </c>
      <c r="BH529" t="s">
        <v>8716</v>
      </c>
      <c r="BI529">
        <v>1</v>
      </c>
      <c r="BJ529" t="s">
        <v>8717</v>
      </c>
      <c r="BK529">
        <v>1</v>
      </c>
      <c r="BL529" s="2" t="s">
        <v>15877</v>
      </c>
      <c r="BM529" t="s">
        <v>8719</v>
      </c>
      <c r="BV529" t="s">
        <v>15878</v>
      </c>
      <c r="BW529" t="s">
        <v>8721</v>
      </c>
      <c r="BX529" t="s">
        <v>8722</v>
      </c>
      <c r="BY529" t="s">
        <v>8723</v>
      </c>
      <c r="BZ529" t="s">
        <v>8724</v>
      </c>
      <c r="CB529" t="s">
        <v>8725</v>
      </c>
      <c r="CC529" t="s">
        <v>15879</v>
      </c>
      <c r="CD529" t="s">
        <v>8726</v>
      </c>
      <c r="CE529" t="s">
        <v>15880</v>
      </c>
      <c r="CF529" t="s">
        <v>8727</v>
      </c>
      <c r="CG529" t="s">
        <v>8728</v>
      </c>
      <c r="CH529" t="s">
        <v>8729</v>
      </c>
      <c r="CJ529" t="s">
        <v>8731</v>
      </c>
      <c r="CK529" t="s">
        <v>8786</v>
      </c>
      <c r="CL529" t="s">
        <v>8732</v>
      </c>
      <c r="CM529" t="s">
        <v>15881</v>
      </c>
      <c r="CN529" t="s">
        <v>8733</v>
      </c>
    </row>
    <row r="530" spans="1:92" ht="15.75" customHeight="1" x14ac:dyDescent="0.3">
      <c r="A530" s="5">
        <f>COUNTIFS(Entradas!$A$2:$A$3372,L530,Entradas!$AD$2:$AD$3372,"noticias")</f>
        <v>0</v>
      </c>
      <c r="B530" s="5">
        <f>COUNTIFS(Entradas!$A$2:$A$3372,L530,Entradas!$AD$2:$AD$3372,"materiales")</f>
        <v>0</v>
      </c>
      <c r="C530" s="5">
        <f>COUNTIFS(Entradas!$A$2:$A$3372,L530,Entradas!$AD$2:$AD$3372,"agenda")</f>
        <v>0</v>
      </c>
      <c r="D530" s="5">
        <f>COUNTIFS(Entradas!$A$2:$A$3372,L530,Entradas!$AD$2:$AD$3372,"agenda",Entradas!$P$2:$P$3372,"completado")</f>
        <v>0</v>
      </c>
      <c r="E530" s="5">
        <f>COUNTIFS(Entradas!$A$2:$A$3372,L530,Entradas!$AD$2:$AD$3372,"agenda",Entradas!$F$2:$F$3372,"interna")</f>
        <v>0</v>
      </c>
      <c r="F530" s="5">
        <f>COUNTIFS(Entradas!$A$2:$A$3372,L530,Entradas!$AD$2:$AD$3372,"agenda",Entradas!$F$2:$F$3372,"abierta a la comunidad")</f>
        <v>0</v>
      </c>
      <c r="G530" s="5">
        <f>COUNTIFS(Entradas!$A$2:$A$3372,L530,Entradas!$AD$2:$AD$3372,"agenda",Entradas!$E$2:$E$3372,"1")</f>
        <v>0</v>
      </c>
      <c r="H530" s="5">
        <f>COUNTIFS(Entradas!$A$2:$A$3372,L530,Entradas!$AD$2:$AD$3372,"agenda",Entradas!$E$2:$E$3372,"2")</f>
        <v>0</v>
      </c>
      <c r="I530" s="5">
        <f>COUNTIFS(Entradas!$A$2:$A$3372,L530,Entradas!$AD$2:$AD$3372,"agenda",Entradas!$E$2:$E$3372,"3")</f>
        <v>0</v>
      </c>
      <c r="J530" s="5">
        <f>COUNTIFS(Entradas!$A$2:$A$3372,L530,Entradas!$AD$2:$AD$3372,"agenda",Entradas!$E$2:$E$3372,"4")</f>
        <v>0</v>
      </c>
      <c r="L530">
        <v>1369</v>
      </c>
      <c r="M530" t="s">
        <v>16652</v>
      </c>
      <c r="N530" t="s">
        <v>16653</v>
      </c>
      <c r="O530" t="s">
        <v>16654</v>
      </c>
      <c r="P530" s="6">
        <v>42513.892974537041</v>
      </c>
      <c r="Q530">
        <v>0</v>
      </c>
      <c r="R530" t="s">
        <v>16652</v>
      </c>
      <c r="S530" t="s">
        <v>16652</v>
      </c>
      <c r="W530" t="s">
        <v>8703</v>
      </c>
      <c r="X530" t="s">
        <v>8704</v>
      </c>
      <c r="Y530" t="s">
        <v>8705</v>
      </c>
      <c r="Z530">
        <v>0</v>
      </c>
      <c r="AA530" t="s">
        <v>8703</v>
      </c>
      <c r="AB530" t="s">
        <v>8706</v>
      </c>
      <c r="AC530">
        <v>0</v>
      </c>
      <c r="AF530" t="s">
        <v>16655</v>
      </c>
      <c r="AG530" t="s">
        <v>8707</v>
      </c>
      <c r="AH530" t="s">
        <v>16656</v>
      </c>
      <c r="AU530" t="s">
        <v>10526</v>
      </c>
      <c r="AV530" t="s">
        <v>8709</v>
      </c>
      <c r="AX530">
        <v>3</v>
      </c>
      <c r="AY530" t="s">
        <v>8710</v>
      </c>
      <c r="BB530">
        <v>0</v>
      </c>
      <c r="BC530" t="s">
        <v>8712</v>
      </c>
      <c r="BD530" t="s">
        <v>9055</v>
      </c>
      <c r="BE530" t="s">
        <v>8714</v>
      </c>
      <c r="BF530" t="s">
        <v>8715</v>
      </c>
      <c r="BG530">
        <v>1</v>
      </c>
      <c r="BH530" t="s">
        <v>8716</v>
      </c>
      <c r="BI530">
        <v>1</v>
      </c>
      <c r="BJ530" t="s">
        <v>8717</v>
      </c>
      <c r="BK530">
        <v>1</v>
      </c>
      <c r="BL530" s="2" t="s">
        <v>16657</v>
      </c>
      <c r="BM530" t="s">
        <v>8719</v>
      </c>
      <c r="BV530" t="s">
        <v>16658</v>
      </c>
      <c r="BW530" t="s">
        <v>8721</v>
      </c>
      <c r="BX530" t="s">
        <v>8722</v>
      </c>
      <c r="BY530" t="s">
        <v>8723</v>
      </c>
      <c r="BZ530" t="s">
        <v>8724</v>
      </c>
      <c r="CA530" t="s">
        <v>16659</v>
      </c>
      <c r="CB530" t="s">
        <v>8725</v>
      </c>
      <c r="CC530">
        <v>522449652</v>
      </c>
      <c r="CD530" t="s">
        <v>8726</v>
      </c>
      <c r="CE530" t="s">
        <v>16660</v>
      </c>
      <c r="CF530" t="s">
        <v>8727</v>
      </c>
      <c r="CG530" t="s">
        <v>8728</v>
      </c>
      <c r="CH530" t="s">
        <v>8729</v>
      </c>
      <c r="CI530" t="s">
        <v>16147</v>
      </c>
      <c r="CJ530" t="s">
        <v>8731</v>
      </c>
      <c r="CK530" t="s">
        <v>342</v>
      </c>
      <c r="CL530" t="s">
        <v>8732</v>
      </c>
      <c r="CN530" t="s">
        <v>8733</v>
      </c>
    </row>
    <row r="531" spans="1:92" ht="15.75" customHeight="1" x14ac:dyDescent="0.3">
      <c r="A531" s="5">
        <f>COUNTIFS(Entradas!$A$2:$A$3372,L531,Entradas!$AD$2:$AD$3372,"noticias")</f>
        <v>0</v>
      </c>
      <c r="B531" s="5">
        <f>COUNTIFS(Entradas!$A$2:$A$3372,L531,Entradas!$AD$2:$AD$3372,"materiales")</f>
        <v>0</v>
      </c>
      <c r="C531" s="5">
        <f>COUNTIFS(Entradas!$A$2:$A$3372,L531,Entradas!$AD$2:$AD$3372,"agenda")</f>
        <v>0</v>
      </c>
      <c r="D531" s="5">
        <f>COUNTIFS(Entradas!$A$2:$A$3372,L531,Entradas!$AD$2:$AD$3372,"agenda",Entradas!$P$2:$P$3372,"completado")</f>
        <v>0</v>
      </c>
      <c r="E531" s="5">
        <f>COUNTIFS(Entradas!$A$2:$A$3372,L531,Entradas!$AD$2:$AD$3372,"agenda",Entradas!$F$2:$F$3372,"interna")</f>
        <v>0</v>
      </c>
      <c r="F531" s="5">
        <f>COUNTIFS(Entradas!$A$2:$A$3372,L531,Entradas!$AD$2:$AD$3372,"agenda",Entradas!$F$2:$F$3372,"abierta a la comunidad")</f>
        <v>0</v>
      </c>
      <c r="G531" s="5">
        <f>COUNTIFS(Entradas!$A$2:$A$3372,L531,Entradas!$AD$2:$AD$3372,"agenda",Entradas!$E$2:$E$3372,"1")</f>
        <v>0</v>
      </c>
      <c r="H531" s="5">
        <f>COUNTIFS(Entradas!$A$2:$A$3372,L531,Entradas!$AD$2:$AD$3372,"agenda",Entradas!$E$2:$E$3372,"2")</f>
        <v>0</v>
      </c>
      <c r="I531" s="5">
        <f>COUNTIFS(Entradas!$A$2:$A$3372,L531,Entradas!$AD$2:$AD$3372,"agenda",Entradas!$E$2:$E$3372,"3")</f>
        <v>0</v>
      </c>
      <c r="J531" s="5">
        <f>COUNTIFS(Entradas!$A$2:$A$3372,L531,Entradas!$AD$2:$AD$3372,"agenda",Entradas!$E$2:$E$3372,"4")</f>
        <v>0</v>
      </c>
      <c r="L531">
        <v>1311</v>
      </c>
      <c r="M531" t="s">
        <v>17748</v>
      </c>
      <c r="N531" t="s">
        <v>17749</v>
      </c>
      <c r="O531" t="s">
        <v>17750</v>
      </c>
      <c r="P531" s="6">
        <v>42513.091493055559</v>
      </c>
      <c r="Q531">
        <v>0</v>
      </c>
      <c r="R531" t="s">
        <v>17748</v>
      </c>
      <c r="S531" t="s">
        <v>17748</v>
      </c>
      <c r="W531" t="s">
        <v>8703</v>
      </c>
      <c r="X531" t="s">
        <v>8704</v>
      </c>
      <c r="Y531" t="s">
        <v>8705</v>
      </c>
      <c r="Z531">
        <v>0</v>
      </c>
      <c r="AA531" t="s">
        <v>8703</v>
      </c>
      <c r="AB531" t="s">
        <v>8706</v>
      </c>
      <c r="AC531">
        <v>0</v>
      </c>
      <c r="AF531" t="s">
        <v>17751</v>
      </c>
      <c r="AG531" t="s">
        <v>8707</v>
      </c>
      <c r="AH531" t="s">
        <v>17752</v>
      </c>
      <c r="AU531" t="s">
        <v>8570</v>
      </c>
      <c r="AV531" t="s">
        <v>8709</v>
      </c>
      <c r="AX531">
        <v>3</v>
      </c>
      <c r="AY531" t="s">
        <v>8710</v>
      </c>
      <c r="BB531" t="s">
        <v>8907</v>
      </c>
      <c r="BC531" t="s">
        <v>8712</v>
      </c>
      <c r="BD531" t="s">
        <v>8952</v>
      </c>
      <c r="BE531" t="s">
        <v>8714</v>
      </c>
      <c r="BF531" t="s">
        <v>8715</v>
      </c>
      <c r="BG531">
        <v>0</v>
      </c>
      <c r="BH531" t="s">
        <v>8716</v>
      </c>
      <c r="BI531">
        <v>1</v>
      </c>
      <c r="BJ531" t="s">
        <v>8717</v>
      </c>
      <c r="BK531">
        <v>1</v>
      </c>
      <c r="BL531" t="s">
        <v>17753</v>
      </c>
      <c r="BM531" t="s">
        <v>8719</v>
      </c>
      <c r="BV531" t="s">
        <v>17754</v>
      </c>
      <c r="BW531" t="s">
        <v>8721</v>
      </c>
      <c r="BX531" t="s">
        <v>8722</v>
      </c>
      <c r="BY531" t="s">
        <v>8723</v>
      </c>
      <c r="BZ531" t="s">
        <v>8724</v>
      </c>
      <c r="CB531" t="s">
        <v>8725</v>
      </c>
      <c r="CC531">
        <v>512616998</v>
      </c>
      <c r="CD531" t="s">
        <v>8726</v>
      </c>
      <c r="CE531" t="s">
        <v>17755</v>
      </c>
      <c r="CF531" t="s">
        <v>8727</v>
      </c>
      <c r="CG531" t="s">
        <v>8728</v>
      </c>
      <c r="CH531" t="s">
        <v>8729</v>
      </c>
      <c r="CJ531" t="s">
        <v>8731</v>
      </c>
      <c r="CK531" t="s">
        <v>342</v>
      </c>
      <c r="CL531" t="s">
        <v>8732</v>
      </c>
      <c r="CM531" t="s">
        <v>17756</v>
      </c>
      <c r="CN531" t="s">
        <v>8733</v>
      </c>
    </row>
    <row r="532" spans="1:92" ht="15.75" customHeight="1" x14ac:dyDescent="0.3">
      <c r="A532" s="5">
        <f>COUNTIFS(Entradas!$A$2:$A$3372,L532,Entradas!$AD$2:$AD$3372,"noticias")</f>
        <v>0</v>
      </c>
      <c r="B532" s="5">
        <f>COUNTIFS(Entradas!$A$2:$A$3372,L532,Entradas!$AD$2:$AD$3372,"materiales")</f>
        <v>0</v>
      </c>
      <c r="C532" s="5">
        <f>COUNTIFS(Entradas!$A$2:$A$3372,L532,Entradas!$AD$2:$AD$3372,"agenda")</f>
        <v>2</v>
      </c>
      <c r="D532" s="5">
        <f>COUNTIFS(Entradas!$A$2:$A$3372,L532,Entradas!$AD$2:$AD$3372,"agenda",Entradas!$P$2:$P$3372,"completado")</f>
        <v>2</v>
      </c>
      <c r="E532" s="5">
        <f>COUNTIFS(Entradas!$A$2:$A$3372,L532,Entradas!$AD$2:$AD$3372,"agenda",Entradas!$F$2:$F$3372,"interna")</f>
        <v>1</v>
      </c>
      <c r="F532" s="5">
        <f>COUNTIFS(Entradas!$A$2:$A$3372,L532,Entradas!$AD$2:$AD$3372,"agenda",Entradas!$F$2:$F$3372,"abierta a la comunidad")</f>
        <v>1</v>
      </c>
      <c r="G532" s="5">
        <f>COUNTIFS(Entradas!$A$2:$A$3372,L532,Entradas!$AD$2:$AD$3372,"agenda",Entradas!$E$2:$E$3372,"1")</f>
        <v>0</v>
      </c>
      <c r="H532" s="5">
        <f>COUNTIFS(Entradas!$A$2:$A$3372,L532,Entradas!$AD$2:$AD$3372,"agenda",Entradas!$E$2:$E$3372,"2")</f>
        <v>1</v>
      </c>
      <c r="I532" s="5">
        <f>COUNTIFS(Entradas!$A$2:$A$3372,L532,Entradas!$AD$2:$AD$3372,"agenda",Entradas!$E$2:$E$3372,"3")</f>
        <v>1</v>
      </c>
      <c r="J532" s="5">
        <f>COUNTIFS(Entradas!$A$2:$A$3372,L532,Entradas!$AD$2:$AD$3372,"agenda",Entradas!$E$2:$E$3372,"4")</f>
        <v>0</v>
      </c>
      <c r="L532">
        <v>1458</v>
      </c>
      <c r="M532" t="s">
        <v>18912</v>
      </c>
      <c r="N532" t="s">
        <v>18913</v>
      </c>
      <c r="O532" t="s">
        <v>18914</v>
      </c>
      <c r="P532" s="6">
        <v>42516.907743055555</v>
      </c>
      <c r="Q532">
        <v>0</v>
      </c>
      <c r="R532" t="s">
        <v>18912</v>
      </c>
      <c r="S532" t="s">
        <v>18912</v>
      </c>
      <c r="W532" t="s">
        <v>8703</v>
      </c>
      <c r="X532" t="s">
        <v>8704</v>
      </c>
      <c r="Y532" t="s">
        <v>8705</v>
      </c>
      <c r="Z532">
        <v>0</v>
      </c>
      <c r="AA532" t="s">
        <v>8703</v>
      </c>
      <c r="AB532" t="s">
        <v>8706</v>
      </c>
      <c r="AC532">
        <v>0</v>
      </c>
      <c r="AF532" t="s">
        <v>2706</v>
      </c>
      <c r="AG532" t="s">
        <v>8707</v>
      </c>
      <c r="AH532" t="s">
        <v>18915</v>
      </c>
      <c r="AI532" t="s">
        <v>18916</v>
      </c>
      <c r="AO532" t="s">
        <v>18917</v>
      </c>
      <c r="AU532" t="s">
        <v>5035</v>
      </c>
      <c r="AV532" t="s">
        <v>8709</v>
      </c>
      <c r="AX532">
        <v>3</v>
      </c>
      <c r="AY532" t="s">
        <v>8710</v>
      </c>
      <c r="BB532" t="s">
        <v>11514</v>
      </c>
      <c r="BC532" t="s">
        <v>8712</v>
      </c>
      <c r="BD532" t="s">
        <v>9175</v>
      </c>
      <c r="BE532" t="s">
        <v>8714</v>
      </c>
      <c r="BF532" t="s">
        <v>8715</v>
      </c>
      <c r="BG532">
        <v>1</v>
      </c>
      <c r="BH532" t="s">
        <v>8716</v>
      </c>
      <c r="BI532">
        <v>1</v>
      </c>
      <c r="BJ532" t="s">
        <v>8717</v>
      </c>
      <c r="BK532">
        <v>1</v>
      </c>
      <c r="BL532" s="2" t="s">
        <v>18918</v>
      </c>
      <c r="BM532" t="s">
        <v>8719</v>
      </c>
      <c r="BV532" t="s">
        <v>18919</v>
      </c>
      <c r="BW532" t="s">
        <v>8721</v>
      </c>
      <c r="BX532" t="s">
        <v>8722</v>
      </c>
      <c r="BY532" t="s">
        <v>8723</v>
      </c>
      <c r="BZ532" t="s">
        <v>8724</v>
      </c>
      <c r="CB532" t="s">
        <v>8725</v>
      </c>
      <c r="CC532">
        <v>512613770</v>
      </c>
      <c r="CD532" t="s">
        <v>8726</v>
      </c>
      <c r="CE532" t="s">
        <v>18920</v>
      </c>
      <c r="CF532" t="s">
        <v>8727</v>
      </c>
      <c r="CG532" t="s">
        <v>8825</v>
      </c>
      <c r="CH532" t="s">
        <v>8729</v>
      </c>
      <c r="CI532" t="s">
        <v>18921</v>
      </c>
      <c r="CJ532" t="s">
        <v>8731</v>
      </c>
      <c r="CK532" t="s">
        <v>342</v>
      </c>
      <c r="CL532" t="s">
        <v>8732</v>
      </c>
      <c r="CM532" t="s">
        <v>18922</v>
      </c>
      <c r="CN532" t="s">
        <v>8733</v>
      </c>
    </row>
    <row r="533" spans="1:92" ht="15.75" customHeight="1" x14ac:dyDescent="0.3">
      <c r="A533" s="5">
        <f>COUNTIFS(Entradas!$A$2:$A$3372,L533,Entradas!$AD$2:$AD$3372,"noticias")</f>
        <v>0</v>
      </c>
      <c r="B533" s="5">
        <f>COUNTIFS(Entradas!$A$2:$A$3372,L533,Entradas!$AD$2:$AD$3372,"materiales")</f>
        <v>0</v>
      </c>
      <c r="C533" s="5">
        <f>COUNTIFS(Entradas!$A$2:$A$3372,L533,Entradas!$AD$2:$AD$3372,"agenda")</f>
        <v>0</v>
      </c>
      <c r="D533" s="5">
        <f>COUNTIFS(Entradas!$A$2:$A$3372,L533,Entradas!$AD$2:$AD$3372,"agenda",Entradas!$P$2:$P$3372,"completado")</f>
        <v>0</v>
      </c>
      <c r="E533" s="5">
        <f>COUNTIFS(Entradas!$A$2:$A$3372,L533,Entradas!$AD$2:$AD$3372,"agenda",Entradas!$F$2:$F$3372,"interna")</f>
        <v>0</v>
      </c>
      <c r="F533" s="5">
        <f>COUNTIFS(Entradas!$A$2:$A$3372,L533,Entradas!$AD$2:$AD$3372,"agenda",Entradas!$F$2:$F$3372,"abierta a la comunidad")</f>
        <v>0</v>
      </c>
      <c r="G533" s="5">
        <f>COUNTIFS(Entradas!$A$2:$A$3372,L533,Entradas!$AD$2:$AD$3372,"agenda",Entradas!$E$2:$E$3372,"1")</f>
        <v>0</v>
      </c>
      <c r="H533" s="5">
        <f>COUNTIFS(Entradas!$A$2:$A$3372,L533,Entradas!$AD$2:$AD$3372,"agenda",Entradas!$E$2:$E$3372,"2")</f>
        <v>0</v>
      </c>
      <c r="I533" s="5">
        <f>COUNTIFS(Entradas!$A$2:$A$3372,L533,Entradas!$AD$2:$AD$3372,"agenda",Entradas!$E$2:$E$3372,"3")</f>
        <v>0</v>
      </c>
      <c r="J533" s="5">
        <f>COUNTIFS(Entradas!$A$2:$A$3372,L533,Entradas!$AD$2:$AD$3372,"agenda",Entradas!$E$2:$E$3372,"4")</f>
        <v>0</v>
      </c>
      <c r="L533">
        <v>1441</v>
      </c>
      <c r="M533" t="s">
        <v>19066</v>
      </c>
      <c r="N533" t="s">
        <v>19066</v>
      </c>
      <c r="O533" t="s">
        <v>19067</v>
      </c>
      <c r="P533" s="6">
        <v>42515.841157407405</v>
      </c>
      <c r="Q533">
        <v>0</v>
      </c>
      <c r="R533" t="s">
        <v>19066</v>
      </c>
      <c r="S533" t="s">
        <v>19066</v>
      </c>
      <c r="W533" t="s">
        <v>8703</v>
      </c>
      <c r="X533" t="s">
        <v>8704</v>
      </c>
      <c r="Y533" t="s">
        <v>8705</v>
      </c>
      <c r="Z533">
        <v>0</v>
      </c>
      <c r="AA533" t="s">
        <v>8703</v>
      </c>
      <c r="AB533" t="s">
        <v>8706</v>
      </c>
      <c r="AC533">
        <v>0</v>
      </c>
      <c r="AF533" t="s">
        <v>19068</v>
      </c>
      <c r="AG533" t="s">
        <v>8707</v>
      </c>
      <c r="AH533" t="s">
        <v>19069</v>
      </c>
      <c r="AU533" t="s">
        <v>4014</v>
      </c>
      <c r="AV533" t="s">
        <v>8709</v>
      </c>
      <c r="AX533">
        <v>3</v>
      </c>
      <c r="AY533" t="s">
        <v>8710</v>
      </c>
      <c r="BB533" t="s">
        <v>9344</v>
      </c>
      <c r="BC533" t="s">
        <v>8712</v>
      </c>
      <c r="BD533" t="s">
        <v>8920</v>
      </c>
      <c r="BE533" t="s">
        <v>8714</v>
      </c>
      <c r="BF533" t="s">
        <v>8715</v>
      </c>
      <c r="BG533">
        <v>1</v>
      </c>
      <c r="BH533" t="s">
        <v>8716</v>
      </c>
      <c r="BI533">
        <v>1</v>
      </c>
      <c r="BJ533" t="s">
        <v>8717</v>
      </c>
      <c r="BK533">
        <v>1</v>
      </c>
      <c r="BL533" s="2" t="s">
        <v>19070</v>
      </c>
      <c r="BM533" t="s">
        <v>8719</v>
      </c>
      <c r="BV533" t="s">
        <v>19071</v>
      </c>
      <c r="BW533" t="s">
        <v>8721</v>
      </c>
      <c r="BX533" t="s">
        <v>8722</v>
      </c>
      <c r="BY533" t="s">
        <v>8723</v>
      </c>
      <c r="BZ533" t="s">
        <v>8724</v>
      </c>
      <c r="CB533" t="s">
        <v>8725</v>
      </c>
      <c r="CC533" t="s">
        <v>19072</v>
      </c>
      <c r="CD533" t="s">
        <v>8726</v>
      </c>
      <c r="CE533" t="s">
        <v>19073</v>
      </c>
      <c r="CF533" t="s">
        <v>8727</v>
      </c>
      <c r="CG533" t="s">
        <v>8786</v>
      </c>
      <c r="CH533" t="s">
        <v>8729</v>
      </c>
      <c r="CI533" t="s">
        <v>9578</v>
      </c>
      <c r="CJ533" t="s">
        <v>8731</v>
      </c>
      <c r="CK533" t="s">
        <v>342</v>
      </c>
      <c r="CL533" t="s">
        <v>8732</v>
      </c>
      <c r="CM533" t="s">
        <v>19074</v>
      </c>
      <c r="CN533" t="s">
        <v>8733</v>
      </c>
    </row>
    <row r="534" spans="1:92" ht="15.75" customHeight="1" x14ac:dyDescent="0.3">
      <c r="A534" s="5">
        <f>COUNTIFS(Entradas!$A$2:$A$3372,L534,Entradas!$AD$2:$AD$3372,"noticias")</f>
        <v>0</v>
      </c>
      <c r="B534" s="5">
        <f>COUNTIFS(Entradas!$A$2:$A$3372,L534,Entradas!$AD$2:$AD$3372,"materiales")</f>
        <v>0</v>
      </c>
      <c r="C534" s="5">
        <f>COUNTIFS(Entradas!$A$2:$A$3372,L534,Entradas!$AD$2:$AD$3372,"agenda")</f>
        <v>0</v>
      </c>
      <c r="D534" s="5">
        <f>COUNTIFS(Entradas!$A$2:$A$3372,L534,Entradas!$AD$2:$AD$3372,"agenda",Entradas!$P$2:$P$3372,"completado")</f>
        <v>0</v>
      </c>
      <c r="E534" s="5">
        <f>COUNTIFS(Entradas!$A$2:$A$3372,L534,Entradas!$AD$2:$AD$3372,"agenda",Entradas!$F$2:$F$3372,"interna")</f>
        <v>0</v>
      </c>
      <c r="F534" s="5">
        <f>COUNTIFS(Entradas!$A$2:$A$3372,L534,Entradas!$AD$2:$AD$3372,"agenda",Entradas!$F$2:$F$3372,"abierta a la comunidad")</f>
        <v>0</v>
      </c>
      <c r="G534" s="5">
        <f>COUNTIFS(Entradas!$A$2:$A$3372,L534,Entradas!$AD$2:$AD$3372,"agenda",Entradas!$E$2:$E$3372,"1")</f>
        <v>0</v>
      </c>
      <c r="H534" s="5">
        <f>COUNTIFS(Entradas!$A$2:$A$3372,L534,Entradas!$AD$2:$AD$3372,"agenda",Entradas!$E$2:$E$3372,"2")</f>
        <v>0</v>
      </c>
      <c r="I534" s="5">
        <f>COUNTIFS(Entradas!$A$2:$A$3372,L534,Entradas!$AD$2:$AD$3372,"agenda",Entradas!$E$2:$E$3372,"3")</f>
        <v>0</v>
      </c>
      <c r="J534" s="5">
        <f>COUNTIFS(Entradas!$A$2:$A$3372,L534,Entradas!$AD$2:$AD$3372,"agenda",Entradas!$E$2:$E$3372,"4")</f>
        <v>0</v>
      </c>
      <c r="L534">
        <v>1253</v>
      </c>
      <c r="M534" t="s">
        <v>19849</v>
      </c>
      <c r="N534" t="s">
        <v>19850</v>
      </c>
      <c r="O534" t="s">
        <v>19851</v>
      </c>
      <c r="P534" s="6">
        <v>42510.569328703707</v>
      </c>
      <c r="Q534">
        <v>0</v>
      </c>
      <c r="R534" t="s">
        <v>19849</v>
      </c>
      <c r="S534" t="s">
        <v>19849</v>
      </c>
      <c r="W534" t="s">
        <v>8703</v>
      </c>
      <c r="X534" t="s">
        <v>8704</v>
      </c>
      <c r="Y534" t="s">
        <v>8705</v>
      </c>
      <c r="Z534">
        <v>0</v>
      </c>
      <c r="AA534" t="s">
        <v>8703</v>
      </c>
      <c r="AB534" t="s">
        <v>8706</v>
      </c>
      <c r="AC534">
        <v>0</v>
      </c>
      <c r="AF534" t="s">
        <v>19852</v>
      </c>
      <c r="AG534" t="s">
        <v>8707</v>
      </c>
      <c r="AH534" t="s">
        <v>19853</v>
      </c>
      <c r="AU534" t="s">
        <v>19854</v>
      </c>
      <c r="AV534" t="s">
        <v>8709</v>
      </c>
      <c r="AX534">
        <v>3</v>
      </c>
      <c r="AY534" t="s">
        <v>8710</v>
      </c>
      <c r="BB534" t="s">
        <v>10256</v>
      </c>
      <c r="BC534" t="s">
        <v>8712</v>
      </c>
      <c r="BD534" t="s">
        <v>9055</v>
      </c>
      <c r="BE534" t="s">
        <v>8714</v>
      </c>
      <c r="BF534" t="s">
        <v>8715</v>
      </c>
      <c r="BG534">
        <v>1</v>
      </c>
      <c r="BH534" t="s">
        <v>8716</v>
      </c>
      <c r="BI534">
        <v>1</v>
      </c>
      <c r="BJ534" t="s">
        <v>8717</v>
      </c>
      <c r="BK534">
        <v>0</v>
      </c>
      <c r="BL534" s="2" t="s">
        <v>19855</v>
      </c>
      <c r="BM534" t="s">
        <v>8719</v>
      </c>
      <c r="BV534" t="s">
        <v>19856</v>
      </c>
      <c r="BW534" t="s">
        <v>8721</v>
      </c>
      <c r="BX534" t="s">
        <v>8722</v>
      </c>
      <c r="BY534" t="s">
        <v>8723</v>
      </c>
      <c r="BZ534" t="s">
        <v>8724</v>
      </c>
      <c r="CB534" t="s">
        <v>8725</v>
      </c>
      <c r="CC534">
        <v>2531081</v>
      </c>
      <c r="CD534" t="s">
        <v>8726</v>
      </c>
      <c r="CE534" t="s">
        <v>19857</v>
      </c>
      <c r="CF534" t="s">
        <v>8727</v>
      </c>
      <c r="CG534" t="s">
        <v>8774</v>
      </c>
      <c r="CH534" t="s">
        <v>8729</v>
      </c>
      <c r="CI534" t="s">
        <v>19858</v>
      </c>
      <c r="CJ534" t="s">
        <v>8731</v>
      </c>
      <c r="CK534" t="s">
        <v>342</v>
      </c>
      <c r="CL534" t="s">
        <v>8732</v>
      </c>
      <c r="CM534" t="s">
        <v>19859</v>
      </c>
      <c r="CN534" t="s">
        <v>8733</v>
      </c>
    </row>
    <row r="535" spans="1:92" ht="15.75" customHeight="1" x14ac:dyDescent="0.3">
      <c r="A535" s="5">
        <f>COUNTIFS(Entradas!$A$2:$A$3372,L535,Entradas!$AD$2:$AD$3372,"noticias")</f>
        <v>0</v>
      </c>
      <c r="B535" s="5">
        <f>COUNTIFS(Entradas!$A$2:$A$3372,L535,Entradas!$AD$2:$AD$3372,"materiales")</f>
        <v>0</v>
      </c>
      <c r="C535" s="5">
        <f>COUNTIFS(Entradas!$A$2:$A$3372,L535,Entradas!$AD$2:$AD$3372,"agenda")</f>
        <v>2</v>
      </c>
      <c r="D535" s="5">
        <f>COUNTIFS(Entradas!$A$2:$A$3372,L535,Entradas!$AD$2:$AD$3372,"agenda",Entradas!$P$2:$P$3372,"completado")</f>
        <v>0</v>
      </c>
      <c r="E535" s="5">
        <f>COUNTIFS(Entradas!$A$2:$A$3372,L535,Entradas!$AD$2:$AD$3372,"agenda",Entradas!$F$2:$F$3372,"interna")</f>
        <v>1</v>
      </c>
      <c r="F535" s="5">
        <f>COUNTIFS(Entradas!$A$2:$A$3372,L535,Entradas!$AD$2:$AD$3372,"agenda",Entradas!$F$2:$F$3372,"abierta a la comunidad")</f>
        <v>1</v>
      </c>
      <c r="G535" s="5">
        <f>COUNTIFS(Entradas!$A$2:$A$3372,L535,Entradas!$AD$2:$AD$3372,"agenda",Entradas!$E$2:$E$3372,"1")</f>
        <v>0</v>
      </c>
      <c r="H535" s="5">
        <f>COUNTIFS(Entradas!$A$2:$A$3372,L535,Entradas!$AD$2:$AD$3372,"agenda",Entradas!$E$2:$E$3372,"2")</f>
        <v>2</v>
      </c>
      <c r="I535" s="5">
        <f>COUNTIFS(Entradas!$A$2:$A$3372,L535,Entradas!$AD$2:$AD$3372,"agenda",Entradas!$E$2:$E$3372,"3")</f>
        <v>0</v>
      </c>
      <c r="J535" s="5">
        <f>COUNTIFS(Entradas!$A$2:$A$3372,L535,Entradas!$AD$2:$AD$3372,"agenda",Entradas!$E$2:$E$3372,"4")</f>
        <v>0</v>
      </c>
      <c r="L535">
        <v>462</v>
      </c>
      <c r="M535" t="s">
        <v>19887</v>
      </c>
      <c r="N535" t="s">
        <v>19888</v>
      </c>
      <c r="O535" t="s">
        <v>19889</v>
      </c>
      <c r="P535" s="6">
        <v>42474.787662037037</v>
      </c>
      <c r="Q535">
        <v>0</v>
      </c>
      <c r="R535" t="s">
        <v>19887</v>
      </c>
      <c r="S535" t="s">
        <v>19887</v>
      </c>
      <c r="W535" t="s">
        <v>8703</v>
      </c>
      <c r="X535" t="s">
        <v>8704</v>
      </c>
      <c r="Y535" t="s">
        <v>8705</v>
      </c>
      <c r="Z535">
        <v>0</v>
      </c>
      <c r="AA535" t="s">
        <v>8703</v>
      </c>
      <c r="AB535" t="s">
        <v>8706</v>
      </c>
      <c r="AC535">
        <v>0</v>
      </c>
      <c r="AF535" t="s">
        <v>19890</v>
      </c>
      <c r="AG535" t="s">
        <v>8707</v>
      </c>
      <c r="AH535" t="s">
        <v>19891</v>
      </c>
      <c r="AI535" t="s">
        <v>19892</v>
      </c>
      <c r="AO535" t="s">
        <v>19893</v>
      </c>
      <c r="AU535" t="s">
        <v>5035</v>
      </c>
      <c r="AV535" t="s">
        <v>8709</v>
      </c>
      <c r="AX535">
        <v>3</v>
      </c>
      <c r="AY535" t="s">
        <v>8710</v>
      </c>
      <c r="BB535" t="s">
        <v>8907</v>
      </c>
      <c r="BC535" t="s">
        <v>8712</v>
      </c>
      <c r="BD535" t="s">
        <v>8780</v>
      </c>
      <c r="BE535" t="s">
        <v>8714</v>
      </c>
      <c r="BF535" t="s">
        <v>8715</v>
      </c>
      <c r="BG535">
        <v>1</v>
      </c>
      <c r="BH535" t="s">
        <v>8716</v>
      </c>
      <c r="BI535">
        <v>1</v>
      </c>
      <c r="BJ535" t="s">
        <v>8717</v>
      </c>
      <c r="BK535">
        <v>0</v>
      </c>
      <c r="BL535" t="s">
        <v>19894</v>
      </c>
      <c r="BM535" t="s">
        <v>8719</v>
      </c>
      <c r="BV535" t="s">
        <v>19895</v>
      </c>
      <c r="BW535" t="s">
        <v>8721</v>
      </c>
      <c r="BX535" t="s">
        <v>8722</v>
      </c>
      <c r="BY535" t="s">
        <v>8723</v>
      </c>
      <c r="BZ535" t="s">
        <v>8724</v>
      </c>
      <c r="CB535" t="s">
        <v>8725</v>
      </c>
      <c r="CC535" t="s">
        <v>19896</v>
      </c>
      <c r="CD535" t="s">
        <v>8726</v>
      </c>
      <c r="CE535" t="s">
        <v>19897</v>
      </c>
      <c r="CF535" t="s">
        <v>8727</v>
      </c>
      <c r="CG535" t="s">
        <v>8728</v>
      </c>
      <c r="CH535" t="s">
        <v>8729</v>
      </c>
      <c r="CI535" t="s">
        <v>19898</v>
      </c>
      <c r="CJ535" t="s">
        <v>8731</v>
      </c>
      <c r="CK535" t="s">
        <v>9459</v>
      </c>
      <c r="CL535" t="s">
        <v>8732</v>
      </c>
      <c r="CM535" t="s">
        <v>19899</v>
      </c>
      <c r="CN535" t="s">
        <v>8733</v>
      </c>
    </row>
    <row r="536" spans="1:92" ht="15.75" customHeight="1" x14ac:dyDescent="0.3">
      <c r="A536" s="5">
        <f>COUNTIFS(Entradas!$A$2:$A$3372,L536,Entradas!$AD$2:$AD$3372,"noticias")</f>
        <v>0</v>
      </c>
      <c r="B536" s="5">
        <f>COUNTIFS(Entradas!$A$2:$A$3372,L536,Entradas!$AD$2:$AD$3372,"materiales")</f>
        <v>0</v>
      </c>
      <c r="C536" s="5">
        <f>COUNTIFS(Entradas!$A$2:$A$3372,L536,Entradas!$AD$2:$AD$3372,"agenda")</f>
        <v>0</v>
      </c>
      <c r="D536" s="5">
        <f>COUNTIFS(Entradas!$A$2:$A$3372,L536,Entradas!$AD$2:$AD$3372,"agenda",Entradas!$P$2:$P$3372,"completado")</f>
        <v>0</v>
      </c>
      <c r="E536" s="5">
        <f>COUNTIFS(Entradas!$A$2:$A$3372,L536,Entradas!$AD$2:$AD$3372,"agenda",Entradas!$F$2:$F$3372,"interna")</f>
        <v>0</v>
      </c>
      <c r="F536" s="5">
        <f>COUNTIFS(Entradas!$A$2:$A$3372,L536,Entradas!$AD$2:$AD$3372,"agenda",Entradas!$F$2:$F$3372,"abierta a la comunidad")</f>
        <v>0</v>
      </c>
      <c r="G536" s="5">
        <f>COUNTIFS(Entradas!$A$2:$A$3372,L536,Entradas!$AD$2:$AD$3372,"agenda",Entradas!$E$2:$E$3372,"1")</f>
        <v>0</v>
      </c>
      <c r="H536" s="5">
        <f>COUNTIFS(Entradas!$A$2:$A$3372,L536,Entradas!$AD$2:$AD$3372,"agenda",Entradas!$E$2:$E$3372,"2")</f>
        <v>0</v>
      </c>
      <c r="I536" s="5">
        <f>COUNTIFS(Entradas!$A$2:$A$3372,L536,Entradas!$AD$2:$AD$3372,"agenda",Entradas!$E$2:$E$3372,"3")</f>
        <v>0</v>
      </c>
      <c r="J536" s="5">
        <f>COUNTIFS(Entradas!$A$2:$A$3372,L536,Entradas!$AD$2:$AD$3372,"agenda",Entradas!$E$2:$E$3372,"4")</f>
        <v>0</v>
      </c>
      <c r="L536">
        <v>1312</v>
      </c>
      <c r="M536" t="s">
        <v>20268</v>
      </c>
      <c r="N536" t="s">
        <v>20269</v>
      </c>
      <c r="O536" t="s">
        <v>20270</v>
      </c>
      <c r="P536" s="6">
        <v>42513.094201388885</v>
      </c>
      <c r="Q536">
        <v>0</v>
      </c>
      <c r="R536" t="s">
        <v>20268</v>
      </c>
      <c r="S536" t="s">
        <v>20268</v>
      </c>
      <c r="W536" t="s">
        <v>8703</v>
      </c>
      <c r="X536" t="s">
        <v>8704</v>
      </c>
      <c r="Y536" t="s">
        <v>8705</v>
      </c>
      <c r="Z536">
        <v>0</v>
      </c>
      <c r="AA536" t="s">
        <v>8703</v>
      </c>
      <c r="AB536" t="s">
        <v>8706</v>
      </c>
      <c r="AC536">
        <v>0</v>
      </c>
      <c r="AF536" t="s">
        <v>20271</v>
      </c>
      <c r="AG536" t="s">
        <v>8707</v>
      </c>
      <c r="AH536" t="s">
        <v>20272</v>
      </c>
      <c r="AU536" t="s">
        <v>4014</v>
      </c>
      <c r="AV536" t="s">
        <v>8709</v>
      </c>
      <c r="AX536">
        <v>3</v>
      </c>
      <c r="AY536" t="s">
        <v>8710</v>
      </c>
      <c r="BB536" t="s">
        <v>17539</v>
      </c>
      <c r="BC536" t="s">
        <v>8712</v>
      </c>
      <c r="BD536" t="s">
        <v>8952</v>
      </c>
      <c r="BE536" t="s">
        <v>8714</v>
      </c>
      <c r="BF536" t="s">
        <v>8715</v>
      </c>
      <c r="BG536">
        <v>0</v>
      </c>
      <c r="BH536" t="s">
        <v>8716</v>
      </c>
      <c r="BI536">
        <v>1</v>
      </c>
      <c r="BJ536" t="s">
        <v>8717</v>
      </c>
      <c r="BK536">
        <v>1</v>
      </c>
      <c r="BL536" t="s">
        <v>20273</v>
      </c>
      <c r="BM536" t="s">
        <v>8719</v>
      </c>
      <c r="BV536" t="s">
        <v>20274</v>
      </c>
      <c r="BW536" t="s">
        <v>8721</v>
      </c>
      <c r="BX536" t="s">
        <v>8722</v>
      </c>
      <c r="BY536" t="s">
        <v>8723</v>
      </c>
      <c r="BZ536" t="s">
        <v>8724</v>
      </c>
      <c r="CB536" t="s">
        <v>8725</v>
      </c>
      <c r="CC536">
        <v>512531562</v>
      </c>
      <c r="CD536" t="s">
        <v>8726</v>
      </c>
      <c r="CE536" t="s">
        <v>20275</v>
      </c>
      <c r="CF536" t="s">
        <v>8727</v>
      </c>
      <c r="CG536" t="s">
        <v>8786</v>
      </c>
      <c r="CH536" t="s">
        <v>8729</v>
      </c>
      <c r="CI536" t="s">
        <v>20276</v>
      </c>
      <c r="CJ536" t="s">
        <v>8731</v>
      </c>
      <c r="CK536" t="s">
        <v>2829</v>
      </c>
      <c r="CL536" t="s">
        <v>8732</v>
      </c>
      <c r="CM536" t="s">
        <v>20277</v>
      </c>
      <c r="CN536" t="s">
        <v>8733</v>
      </c>
    </row>
    <row r="537" spans="1:92" ht="15.75" customHeight="1" x14ac:dyDescent="0.3">
      <c r="A537" s="5">
        <f>COUNTIFS(Entradas!$A$2:$A$3372,L537,Entradas!$AD$2:$AD$3372,"noticias")</f>
        <v>1</v>
      </c>
      <c r="B537" s="5">
        <f>COUNTIFS(Entradas!$A$2:$A$3372,L537,Entradas!$AD$2:$AD$3372,"materiales")</f>
        <v>0</v>
      </c>
      <c r="C537" s="5">
        <f>COUNTIFS(Entradas!$A$2:$A$3372,L537,Entradas!$AD$2:$AD$3372,"agenda")</f>
        <v>2</v>
      </c>
      <c r="D537" s="5">
        <f>COUNTIFS(Entradas!$A$2:$A$3372,L537,Entradas!$AD$2:$AD$3372,"agenda",Entradas!$P$2:$P$3372,"completado")</f>
        <v>2</v>
      </c>
      <c r="E537" s="5">
        <f>COUNTIFS(Entradas!$A$2:$A$3372,L537,Entradas!$AD$2:$AD$3372,"agenda",Entradas!$F$2:$F$3372,"interna")</f>
        <v>0</v>
      </c>
      <c r="F537" s="5">
        <f>COUNTIFS(Entradas!$A$2:$A$3372,L537,Entradas!$AD$2:$AD$3372,"agenda",Entradas!$F$2:$F$3372,"abierta a la comunidad")</f>
        <v>2</v>
      </c>
      <c r="G537" s="5">
        <f>COUNTIFS(Entradas!$A$2:$A$3372,L537,Entradas!$AD$2:$AD$3372,"agenda",Entradas!$E$2:$E$3372,"1")</f>
        <v>0</v>
      </c>
      <c r="H537" s="5">
        <f>COUNTIFS(Entradas!$A$2:$A$3372,L537,Entradas!$AD$2:$AD$3372,"agenda",Entradas!$E$2:$E$3372,"2")</f>
        <v>0</v>
      </c>
      <c r="I537" s="5">
        <f>COUNTIFS(Entradas!$A$2:$A$3372,L537,Entradas!$AD$2:$AD$3372,"agenda",Entradas!$E$2:$E$3372,"3")</f>
        <v>1</v>
      </c>
      <c r="J537" s="5">
        <f>COUNTIFS(Entradas!$A$2:$A$3372,L537,Entradas!$AD$2:$AD$3372,"agenda",Entradas!$E$2:$E$3372,"4")</f>
        <v>1</v>
      </c>
      <c r="L537">
        <v>1410</v>
      </c>
      <c r="M537" t="s">
        <v>20568</v>
      </c>
      <c r="N537" t="s">
        <v>20569</v>
      </c>
      <c r="O537" t="s">
        <v>20570</v>
      </c>
      <c r="P537" s="6">
        <v>42514.846053240741</v>
      </c>
      <c r="Q537">
        <v>0</v>
      </c>
      <c r="R537" t="s">
        <v>20568</v>
      </c>
      <c r="S537" t="s">
        <v>20568</v>
      </c>
      <c r="W537" t="s">
        <v>8703</v>
      </c>
      <c r="X537" t="s">
        <v>8704</v>
      </c>
      <c r="Y537" t="s">
        <v>8705</v>
      </c>
      <c r="Z537">
        <v>0</v>
      </c>
      <c r="AA537" t="s">
        <v>8703</v>
      </c>
      <c r="AB537" t="s">
        <v>8706</v>
      </c>
      <c r="AC537">
        <v>0</v>
      </c>
      <c r="AF537" t="s">
        <v>20571</v>
      </c>
      <c r="AG537" t="s">
        <v>8707</v>
      </c>
      <c r="AH537" t="s">
        <v>7319</v>
      </c>
      <c r="AO537" t="s">
        <v>20572</v>
      </c>
      <c r="AU537" t="s">
        <v>6146</v>
      </c>
      <c r="AV537" t="s">
        <v>8709</v>
      </c>
      <c r="AX537">
        <v>3</v>
      </c>
      <c r="AY537" t="s">
        <v>8710</v>
      </c>
      <c r="BB537" t="s">
        <v>9638</v>
      </c>
      <c r="BC537" t="s">
        <v>8712</v>
      </c>
      <c r="BD537" t="s">
        <v>8875</v>
      </c>
      <c r="BE537" t="s">
        <v>8714</v>
      </c>
      <c r="BF537" t="s">
        <v>8715</v>
      </c>
      <c r="BG537">
        <v>1</v>
      </c>
      <c r="BH537" t="s">
        <v>8716</v>
      </c>
      <c r="BI537">
        <v>1</v>
      </c>
      <c r="BJ537" t="s">
        <v>8717</v>
      </c>
      <c r="BK537">
        <v>1</v>
      </c>
      <c r="BL537" s="2" t="s">
        <v>20573</v>
      </c>
      <c r="BM537" t="s">
        <v>8719</v>
      </c>
      <c r="BV537" t="s">
        <v>20574</v>
      </c>
      <c r="BW537" t="s">
        <v>8721</v>
      </c>
      <c r="BX537" t="s">
        <v>8722</v>
      </c>
      <c r="BY537" t="s">
        <v>8723</v>
      </c>
      <c r="BZ537" t="s">
        <v>8724</v>
      </c>
      <c r="CA537" t="s">
        <v>20575</v>
      </c>
      <c r="CB537" t="s">
        <v>8725</v>
      </c>
      <c r="CC537">
        <v>983381873</v>
      </c>
      <c r="CD537" t="s">
        <v>8726</v>
      </c>
      <c r="CE537" t="s">
        <v>20576</v>
      </c>
      <c r="CF537" t="s">
        <v>8727</v>
      </c>
      <c r="CG537" t="s">
        <v>8728</v>
      </c>
      <c r="CH537" t="s">
        <v>8729</v>
      </c>
      <c r="CI537" t="s">
        <v>20577</v>
      </c>
      <c r="CJ537" t="s">
        <v>8731</v>
      </c>
      <c r="CK537" t="s">
        <v>9459</v>
      </c>
      <c r="CL537" t="s">
        <v>8732</v>
      </c>
      <c r="CM537" t="s">
        <v>20578</v>
      </c>
      <c r="CN537" t="s">
        <v>8733</v>
      </c>
    </row>
    <row r="538" spans="1:92" ht="15.75" customHeight="1" x14ac:dyDescent="0.3">
      <c r="A538" s="5">
        <f>COUNTIFS(Entradas!$A$2:$A$3372,L538,Entradas!$AD$2:$AD$3372,"noticias")</f>
        <v>3</v>
      </c>
      <c r="B538" s="5">
        <f>COUNTIFS(Entradas!$A$2:$A$3372,L538,Entradas!$AD$2:$AD$3372,"materiales")</f>
        <v>1</v>
      </c>
      <c r="C538" s="5">
        <f>COUNTIFS(Entradas!$A$2:$A$3372,L538,Entradas!$AD$2:$AD$3372,"agenda")</f>
        <v>5</v>
      </c>
      <c r="D538" s="5">
        <f>COUNTIFS(Entradas!$A$2:$A$3372,L538,Entradas!$AD$2:$AD$3372,"agenda",Entradas!$P$2:$P$3372,"completado")</f>
        <v>0</v>
      </c>
      <c r="E538" s="5">
        <f>COUNTIFS(Entradas!$A$2:$A$3372,L538,Entradas!$AD$2:$AD$3372,"agenda",Entradas!$F$2:$F$3372,"interna")</f>
        <v>4</v>
      </c>
      <c r="F538" s="5">
        <f>COUNTIFS(Entradas!$A$2:$A$3372,L538,Entradas!$AD$2:$AD$3372,"agenda",Entradas!$F$2:$F$3372,"abierta a la comunidad")</f>
        <v>1</v>
      </c>
      <c r="G538" s="5">
        <f>COUNTIFS(Entradas!$A$2:$A$3372,L538,Entradas!$AD$2:$AD$3372,"agenda",Entradas!$E$2:$E$3372,"1")</f>
        <v>2</v>
      </c>
      <c r="H538" s="5">
        <f>COUNTIFS(Entradas!$A$2:$A$3372,L538,Entradas!$AD$2:$AD$3372,"agenda",Entradas!$E$2:$E$3372,"2")</f>
        <v>2</v>
      </c>
      <c r="I538" s="5">
        <f>COUNTIFS(Entradas!$A$2:$A$3372,L538,Entradas!$AD$2:$AD$3372,"agenda",Entradas!$E$2:$E$3372,"3")</f>
        <v>0</v>
      </c>
      <c r="J538" s="5">
        <f>COUNTIFS(Entradas!$A$2:$A$3372,L538,Entradas!$AD$2:$AD$3372,"agenda",Entradas!$E$2:$E$3372,"4")</f>
        <v>1</v>
      </c>
      <c r="L538">
        <v>1499</v>
      </c>
      <c r="M538" t="s">
        <v>20813</v>
      </c>
      <c r="N538" t="s">
        <v>20814</v>
      </c>
      <c r="O538" t="s">
        <v>20815</v>
      </c>
      <c r="P538" s="6">
        <v>42541.521585648145</v>
      </c>
      <c r="Q538">
        <v>0</v>
      </c>
      <c r="R538" t="s">
        <v>20813</v>
      </c>
      <c r="S538" t="s">
        <v>20813</v>
      </c>
      <c r="W538" t="s">
        <v>8703</v>
      </c>
      <c r="X538" t="s">
        <v>8704</v>
      </c>
      <c r="Y538" t="s">
        <v>8705</v>
      </c>
      <c r="Z538">
        <v>0</v>
      </c>
      <c r="AA538" t="s">
        <v>8703</v>
      </c>
      <c r="AB538" t="s">
        <v>8706</v>
      </c>
      <c r="AC538">
        <v>0</v>
      </c>
      <c r="AF538" t="s">
        <v>20816</v>
      </c>
      <c r="AG538" t="s">
        <v>8707</v>
      </c>
      <c r="AH538" t="s">
        <v>20817</v>
      </c>
      <c r="AO538" t="s">
        <v>20818</v>
      </c>
      <c r="AU538" t="s">
        <v>8193</v>
      </c>
      <c r="AV538" t="s">
        <v>8709</v>
      </c>
      <c r="AX538">
        <v>3</v>
      </c>
      <c r="AY538" t="s">
        <v>8710</v>
      </c>
      <c r="BB538" t="s">
        <v>9322</v>
      </c>
      <c r="BC538" t="s">
        <v>8712</v>
      </c>
      <c r="BD538" t="s">
        <v>8952</v>
      </c>
      <c r="BE538" t="s">
        <v>8714</v>
      </c>
      <c r="BF538" t="s">
        <v>8715</v>
      </c>
      <c r="BG538">
        <v>0</v>
      </c>
      <c r="BH538" t="s">
        <v>8716</v>
      </c>
      <c r="BI538">
        <v>1</v>
      </c>
      <c r="BJ538" t="s">
        <v>8717</v>
      </c>
      <c r="BK538">
        <v>1</v>
      </c>
      <c r="BL538" s="2" t="s">
        <v>20819</v>
      </c>
      <c r="BM538" t="s">
        <v>8719</v>
      </c>
      <c r="BV538">
        <v>13133</v>
      </c>
      <c r="BW538" t="s">
        <v>8721</v>
      </c>
      <c r="BX538" t="s">
        <v>8722</v>
      </c>
      <c r="BY538" t="s">
        <v>8723</v>
      </c>
      <c r="BZ538" t="s">
        <v>8724</v>
      </c>
      <c r="CB538" t="s">
        <v>8725</v>
      </c>
      <c r="CC538" t="s">
        <v>20820</v>
      </c>
      <c r="CD538" t="s">
        <v>8726</v>
      </c>
      <c r="CE538" t="s">
        <v>20821</v>
      </c>
      <c r="CF538" t="s">
        <v>8727</v>
      </c>
      <c r="CG538" t="s">
        <v>8774</v>
      </c>
      <c r="CH538" t="s">
        <v>8729</v>
      </c>
      <c r="CI538" t="s">
        <v>20822</v>
      </c>
      <c r="CJ538" t="s">
        <v>8731</v>
      </c>
      <c r="CK538" t="s">
        <v>5497</v>
      </c>
      <c r="CL538" t="s">
        <v>8732</v>
      </c>
      <c r="CM538" t="s">
        <v>20823</v>
      </c>
      <c r="CN538" t="s">
        <v>8733</v>
      </c>
    </row>
    <row r="539" spans="1:92" ht="15.75" customHeight="1" x14ac:dyDescent="0.3">
      <c r="A539" s="5">
        <f>COUNTIFS(Entradas!$A$2:$A$3372,L539,Entradas!$AD$2:$AD$3372,"noticias")</f>
        <v>1</v>
      </c>
      <c r="B539" s="5">
        <f>COUNTIFS(Entradas!$A$2:$A$3372,L539,Entradas!$AD$2:$AD$3372,"materiales")</f>
        <v>0</v>
      </c>
      <c r="C539" s="5">
        <f>COUNTIFS(Entradas!$A$2:$A$3372,L539,Entradas!$AD$2:$AD$3372,"agenda")</f>
        <v>6</v>
      </c>
      <c r="D539" s="5">
        <f>COUNTIFS(Entradas!$A$2:$A$3372,L539,Entradas!$AD$2:$AD$3372,"agenda",Entradas!$P$2:$P$3372,"completado")</f>
        <v>0</v>
      </c>
      <c r="E539" s="5">
        <f>COUNTIFS(Entradas!$A$2:$A$3372,L539,Entradas!$AD$2:$AD$3372,"agenda",Entradas!$F$2:$F$3372,"interna")</f>
        <v>5</v>
      </c>
      <c r="F539" s="5">
        <f>COUNTIFS(Entradas!$A$2:$A$3372,L539,Entradas!$AD$2:$AD$3372,"agenda",Entradas!$F$2:$F$3372,"abierta a la comunidad")</f>
        <v>1</v>
      </c>
      <c r="G539" s="5">
        <f>COUNTIFS(Entradas!$A$2:$A$3372,L539,Entradas!$AD$2:$AD$3372,"agenda",Entradas!$E$2:$E$3372,"1")</f>
        <v>0</v>
      </c>
      <c r="H539" s="5">
        <f>COUNTIFS(Entradas!$A$2:$A$3372,L539,Entradas!$AD$2:$AD$3372,"agenda",Entradas!$E$2:$E$3372,"2")</f>
        <v>5</v>
      </c>
      <c r="I539" s="5">
        <f>COUNTIFS(Entradas!$A$2:$A$3372,L539,Entradas!$AD$2:$AD$3372,"agenda",Entradas!$E$2:$E$3372,"3")</f>
        <v>0</v>
      </c>
      <c r="J539" s="5">
        <f>COUNTIFS(Entradas!$A$2:$A$3372,L539,Entradas!$AD$2:$AD$3372,"agenda",Entradas!$E$2:$E$3372,"4")</f>
        <v>1</v>
      </c>
      <c r="L539">
        <v>718</v>
      </c>
      <c r="M539" t="s">
        <v>21046</v>
      </c>
      <c r="N539" t="s">
        <v>21047</v>
      </c>
      <c r="O539" t="s">
        <v>5883</v>
      </c>
      <c r="P539" s="6">
        <v>42489.195462962962</v>
      </c>
      <c r="Q539">
        <v>0</v>
      </c>
      <c r="R539" t="s">
        <v>21046</v>
      </c>
      <c r="S539" t="s">
        <v>21046</v>
      </c>
      <c r="W539" t="s">
        <v>8703</v>
      </c>
      <c r="X539" t="s">
        <v>8704</v>
      </c>
      <c r="Y539" t="s">
        <v>8705</v>
      </c>
      <c r="Z539">
        <v>0</v>
      </c>
      <c r="AA539" t="s">
        <v>8703</v>
      </c>
      <c r="AB539" t="s">
        <v>8706</v>
      </c>
      <c r="AC539">
        <v>0</v>
      </c>
      <c r="AF539" t="s">
        <v>21048</v>
      </c>
      <c r="AG539" t="s">
        <v>8707</v>
      </c>
      <c r="AH539" t="s">
        <v>21049</v>
      </c>
      <c r="AI539" t="s">
        <v>21050</v>
      </c>
      <c r="AO539" t="s">
        <v>21051</v>
      </c>
      <c r="AU539" t="s">
        <v>5879</v>
      </c>
      <c r="AV539" t="s">
        <v>8709</v>
      </c>
      <c r="AX539">
        <v>3</v>
      </c>
      <c r="AY539" t="s">
        <v>8710</v>
      </c>
      <c r="BB539" t="s">
        <v>11765</v>
      </c>
      <c r="BC539" t="s">
        <v>8712</v>
      </c>
      <c r="BD539" t="s">
        <v>9055</v>
      </c>
      <c r="BE539" t="s">
        <v>8714</v>
      </c>
      <c r="BF539" t="s">
        <v>8715</v>
      </c>
      <c r="BG539">
        <v>0</v>
      </c>
      <c r="BH539" t="s">
        <v>8716</v>
      </c>
      <c r="BI539">
        <v>1</v>
      </c>
      <c r="BJ539" t="s">
        <v>8717</v>
      </c>
      <c r="BK539">
        <v>1</v>
      </c>
      <c r="BL539" t="s">
        <v>21052</v>
      </c>
      <c r="BM539" t="s">
        <v>8719</v>
      </c>
      <c r="BV539" t="s">
        <v>21053</v>
      </c>
      <c r="BW539" t="s">
        <v>8721</v>
      </c>
      <c r="BX539" t="s">
        <v>8722</v>
      </c>
      <c r="BY539" t="s">
        <v>8723</v>
      </c>
      <c r="BZ539" t="s">
        <v>8724</v>
      </c>
      <c r="CA539" t="s">
        <v>21054</v>
      </c>
      <c r="CB539" t="s">
        <v>8725</v>
      </c>
      <c r="CC539">
        <v>512518727</v>
      </c>
      <c r="CD539" t="s">
        <v>8726</v>
      </c>
      <c r="CF539" t="s">
        <v>8727</v>
      </c>
      <c r="CG539" t="s">
        <v>8899</v>
      </c>
      <c r="CH539" t="s">
        <v>8729</v>
      </c>
      <c r="CI539" t="s">
        <v>9664</v>
      </c>
      <c r="CJ539" t="s">
        <v>8731</v>
      </c>
      <c r="CK539" t="s">
        <v>342</v>
      </c>
      <c r="CL539" t="s">
        <v>8732</v>
      </c>
      <c r="CM539" t="s">
        <v>12295</v>
      </c>
      <c r="CN539" t="s">
        <v>8733</v>
      </c>
    </row>
    <row r="540" spans="1:92" ht="15.75" customHeight="1" x14ac:dyDescent="0.3">
      <c r="A540" s="5">
        <f>COUNTIFS(Entradas!$A$2:$A$3372,L540,Entradas!$AD$2:$AD$3372,"noticias")</f>
        <v>0</v>
      </c>
      <c r="B540" s="5">
        <f>COUNTIFS(Entradas!$A$2:$A$3372,L540,Entradas!$AD$2:$AD$3372,"materiales")</f>
        <v>0</v>
      </c>
      <c r="C540" s="5">
        <f>COUNTIFS(Entradas!$A$2:$A$3372,L540,Entradas!$AD$2:$AD$3372,"agenda")</f>
        <v>0</v>
      </c>
      <c r="D540" s="5">
        <f>COUNTIFS(Entradas!$A$2:$A$3372,L540,Entradas!$AD$2:$AD$3372,"agenda",Entradas!$P$2:$P$3372,"completado")</f>
        <v>0</v>
      </c>
      <c r="E540" s="5">
        <f>COUNTIFS(Entradas!$A$2:$A$3372,L540,Entradas!$AD$2:$AD$3372,"agenda",Entradas!$F$2:$F$3372,"interna")</f>
        <v>0</v>
      </c>
      <c r="F540" s="5">
        <f>COUNTIFS(Entradas!$A$2:$A$3372,L540,Entradas!$AD$2:$AD$3372,"agenda",Entradas!$F$2:$F$3372,"abierta a la comunidad")</f>
        <v>0</v>
      </c>
      <c r="G540" s="5">
        <f>COUNTIFS(Entradas!$A$2:$A$3372,L540,Entradas!$AD$2:$AD$3372,"agenda",Entradas!$E$2:$E$3372,"1")</f>
        <v>0</v>
      </c>
      <c r="H540" s="5">
        <f>COUNTIFS(Entradas!$A$2:$A$3372,L540,Entradas!$AD$2:$AD$3372,"agenda",Entradas!$E$2:$E$3372,"2")</f>
        <v>0</v>
      </c>
      <c r="I540" s="5">
        <f>COUNTIFS(Entradas!$A$2:$A$3372,L540,Entradas!$AD$2:$AD$3372,"agenda",Entradas!$E$2:$E$3372,"3")</f>
        <v>0</v>
      </c>
      <c r="J540" s="5">
        <f>COUNTIFS(Entradas!$A$2:$A$3372,L540,Entradas!$AD$2:$AD$3372,"agenda",Entradas!$E$2:$E$3372,"4")</f>
        <v>0</v>
      </c>
      <c r="L540">
        <v>1284</v>
      </c>
      <c r="M540" t="s">
        <v>21210</v>
      </c>
      <c r="N540" t="s">
        <v>21210</v>
      </c>
      <c r="O540" t="s">
        <v>21211</v>
      </c>
      <c r="P540" s="6">
        <v>42511.0471412037</v>
      </c>
      <c r="Q540">
        <v>0</v>
      </c>
      <c r="R540" t="s">
        <v>21210</v>
      </c>
      <c r="S540" t="s">
        <v>21210</v>
      </c>
      <c r="W540" t="s">
        <v>8703</v>
      </c>
      <c r="X540" t="s">
        <v>8704</v>
      </c>
      <c r="Y540" t="s">
        <v>8705</v>
      </c>
      <c r="Z540">
        <v>0</v>
      </c>
      <c r="AA540" t="s">
        <v>8703</v>
      </c>
      <c r="AB540" t="s">
        <v>8706</v>
      </c>
      <c r="AC540">
        <v>0</v>
      </c>
      <c r="AF540" t="s">
        <v>21212</v>
      </c>
      <c r="AG540" t="s">
        <v>8707</v>
      </c>
      <c r="AH540" t="s">
        <v>21213</v>
      </c>
      <c r="AU540" t="s">
        <v>21214</v>
      </c>
      <c r="AV540" t="s">
        <v>8709</v>
      </c>
      <c r="AX540">
        <v>3</v>
      </c>
      <c r="AY540" t="s">
        <v>8710</v>
      </c>
      <c r="BB540" t="s">
        <v>11765</v>
      </c>
      <c r="BC540" t="s">
        <v>8712</v>
      </c>
      <c r="BD540" t="s">
        <v>8952</v>
      </c>
      <c r="BE540" t="s">
        <v>8714</v>
      </c>
      <c r="BF540" t="s">
        <v>8715</v>
      </c>
      <c r="BG540">
        <v>0</v>
      </c>
      <c r="BH540" t="s">
        <v>8716</v>
      </c>
      <c r="BI540">
        <v>1</v>
      </c>
      <c r="BJ540" t="s">
        <v>8717</v>
      </c>
      <c r="BK540">
        <v>1</v>
      </c>
      <c r="BL540" s="2" t="s">
        <v>21215</v>
      </c>
      <c r="BM540" t="s">
        <v>8719</v>
      </c>
      <c r="BV540">
        <v>131784</v>
      </c>
      <c r="BW540" t="s">
        <v>8721</v>
      </c>
      <c r="BX540" t="s">
        <v>8722</v>
      </c>
      <c r="BY540" t="s">
        <v>8723</v>
      </c>
      <c r="BZ540" t="s">
        <v>8724</v>
      </c>
      <c r="CA540" t="s">
        <v>21216</v>
      </c>
      <c r="CB540" t="s">
        <v>8725</v>
      </c>
      <c r="CC540">
        <v>522489246</v>
      </c>
      <c r="CD540" t="s">
        <v>8726</v>
      </c>
      <c r="CE540" t="s">
        <v>21217</v>
      </c>
      <c r="CF540" t="s">
        <v>8727</v>
      </c>
      <c r="CG540" t="s">
        <v>8899</v>
      </c>
      <c r="CH540" t="s">
        <v>8729</v>
      </c>
      <c r="CI540" t="s">
        <v>21218</v>
      </c>
      <c r="CJ540" t="s">
        <v>8731</v>
      </c>
      <c r="CK540" t="s">
        <v>342</v>
      </c>
      <c r="CL540" t="s">
        <v>8732</v>
      </c>
      <c r="CM540" t="s">
        <v>21219</v>
      </c>
      <c r="CN540" t="s">
        <v>8733</v>
      </c>
    </row>
    <row r="541" spans="1:92" ht="15.75" customHeight="1" x14ac:dyDescent="0.3">
      <c r="A541" s="5">
        <f>COUNTIFS(Entradas!$A$2:$A$3372,L541,Entradas!$AD$2:$AD$3372,"noticias")</f>
        <v>0</v>
      </c>
      <c r="B541" s="5">
        <f>COUNTIFS(Entradas!$A$2:$A$3372,L541,Entradas!$AD$2:$AD$3372,"materiales")</f>
        <v>0</v>
      </c>
      <c r="C541" s="5">
        <f>COUNTIFS(Entradas!$A$2:$A$3372,L541,Entradas!$AD$2:$AD$3372,"agenda")</f>
        <v>0</v>
      </c>
      <c r="D541" s="5">
        <f>COUNTIFS(Entradas!$A$2:$A$3372,L541,Entradas!$AD$2:$AD$3372,"agenda",Entradas!$P$2:$P$3372,"completado")</f>
        <v>0</v>
      </c>
      <c r="E541" s="5">
        <f>COUNTIFS(Entradas!$A$2:$A$3372,L541,Entradas!$AD$2:$AD$3372,"agenda",Entradas!$F$2:$F$3372,"interna")</f>
        <v>0</v>
      </c>
      <c r="F541" s="5">
        <f>COUNTIFS(Entradas!$A$2:$A$3372,L541,Entradas!$AD$2:$AD$3372,"agenda",Entradas!$F$2:$F$3372,"abierta a la comunidad")</f>
        <v>0</v>
      </c>
      <c r="G541" s="5">
        <f>COUNTIFS(Entradas!$A$2:$A$3372,L541,Entradas!$AD$2:$AD$3372,"agenda",Entradas!$E$2:$E$3372,"1")</f>
        <v>0</v>
      </c>
      <c r="H541" s="5">
        <f>COUNTIFS(Entradas!$A$2:$A$3372,L541,Entradas!$AD$2:$AD$3372,"agenda",Entradas!$E$2:$E$3372,"2")</f>
        <v>0</v>
      </c>
      <c r="I541" s="5">
        <f>COUNTIFS(Entradas!$A$2:$A$3372,L541,Entradas!$AD$2:$AD$3372,"agenda",Entradas!$E$2:$E$3372,"3")</f>
        <v>0</v>
      </c>
      <c r="J541" s="5">
        <f>COUNTIFS(Entradas!$A$2:$A$3372,L541,Entradas!$AD$2:$AD$3372,"agenda",Entradas!$E$2:$E$3372,"4")</f>
        <v>0</v>
      </c>
      <c r="L541">
        <v>1395</v>
      </c>
      <c r="M541" t="s">
        <v>21569</v>
      </c>
      <c r="N541" t="s">
        <v>21570</v>
      </c>
      <c r="O541" t="s">
        <v>21571</v>
      </c>
      <c r="P541" s="6">
        <v>42514.671643518515</v>
      </c>
      <c r="Q541">
        <v>0</v>
      </c>
      <c r="R541" t="s">
        <v>21569</v>
      </c>
      <c r="S541" t="s">
        <v>21569</v>
      </c>
      <c r="W541" t="s">
        <v>8703</v>
      </c>
      <c r="X541" t="s">
        <v>8704</v>
      </c>
      <c r="Y541" t="s">
        <v>8705</v>
      </c>
      <c r="Z541">
        <v>0</v>
      </c>
      <c r="AA541" t="s">
        <v>8703</v>
      </c>
      <c r="AB541" t="s">
        <v>8706</v>
      </c>
      <c r="AC541">
        <v>0</v>
      </c>
      <c r="AF541" t="s">
        <v>21572</v>
      </c>
      <c r="AG541" t="s">
        <v>8707</v>
      </c>
      <c r="AH541" t="s">
        <v>21573</v>
      </c>
      <c r="AI541" t="s">
        <v>21574</v>
      </c>
      <c r="AO541" t="s">
        <v>21575</v>
      </c>
      <c r="AU541" t="s">
        <v>5035</v>
      </c>
      <c r="AV541" t="s">
        <v>8709</v>
      </c>
      <c r="AX541">
        <v>3</v>
      </c>
      <c r="AY541" t="s">
        <v>8710</v>
      </c>
      <c r="BB541" t="s">
        <v>10818</v>
      </c>
      <c r="BC541" t="s">
        <v>8712</v>
      </c>
      <c r="BD541" t="s">
        <v>8952</v>
      </c>
      <c r="BE541" t="s">
        <v>8714</v>
      </c>
      <c r="BF541" t="s">
        <v>8715</v>
      </c>
      <c r="BG541">
        <v>0</v>
      </c>
      <c r="BH541" t="s">
        <v>8716</v>
      </c>
      <c r="BI541">
        <v>1</v>
      </c>
      <c r="BJ541" t="s">
        <v>8717</v>
      </c>
      <c r="BK541">
        <v>1</v>
      </c>
      <c r="BM541" t="s">
        <v>8719</v>
      </c>
      <c r="BV541" t="s">
        <v>21576</v>
      </c>
      <c r="BW541" t="s">
        <v>8721</v>
      </c>
      <c r="BX541" t="s">
        <v>8722</v>
      </c>
      <c r="BY541" t="s">
        <v>8723</v>
      </c>
      <c r="BZ541" t="s">
        <v>8724</v>
      </c>
      <c r="CB541" t="s">
        <v>8725</v>
      </c>
      <c r="CC541">
        <v>512603309</v>
      </c>
      <c r="CD541" t="s">
        <v>8726</v>
      </c>
      <c r="CE541" t="s">
        <v>21569</v>
      </c>
      <c r="CF541" t="s">
        <v>8727</v>
      </c>
      <c r="CG541" t="s">
        <v>8899</v>
      </c>
      <c r="CH541" t="s">
        <v>8729</v>
      </c>
      <c r="CJ541" t="s">
        <v>8731</v>
      </c>
      <c r="CK541" t="s">
        <v>342</v>
      </c>
      <c r="CL541" t="s">
        <v>8732</v>
      </c>
      <c r="CM541" t="s">
        <v>5988</v>
      </c>
      <c r="CN541" t="s">
        <v>8733</v>
      </c>
    </row>
    <row r="542" spans="1:92" ht="15.75" customHeight="1" x14ac:dyDescent="0.3">
      <c r="A542" s="5">
        <f>COUNTIFS(Entradas!$A$2:$A$3372,L542,Entradas!$AD$2:$AD$3372,"noticias")</f>
        <v>6</v>
      </c>
      <c r="B542" s="5">
        <f>COUNTIFS(Entradas!$A$2:$A$3372,L542,Entradas!$AD$2:$AD$3372,"materiales")</f>
        <v>1</v>
      </c>
      <c r="C542" s="5">
        <f>COUNTIFS(Entradas!$A$2:$A$3372,L542,Entradas!$AD$2:$AD$3372,"agenda")</f>
        <v>7</v>
      </c>
      <c r="D542" s="5">
        <f>COUNTIFS(Entradas!$A$2:$A$3372,L542,Entradas!$AD$2:$AD$3372,"agenda",Entradas!$P$2:$P$3372,"completado")</f>
        <v>6</v>
      </c>
      <c r="E542" s="5">
        <f>COUNTIFS(Entradas!$A$2:$A$3372,L542,Entradas!$AD$2:$AD$3372,"agenda",Entradas!$F$2:$F$3372,"interna")</f>
        <v>6</v>
      </c>
      <c r="F542" s="5">
        <f>COUNTIFS(Entradas!$A$2:$A$3372,L542,Entradas!$AD$2:$AD$3372,"agenda",Entradas!$F$2:$F$3372,"abierta a la comunidad")</f>
        <v>1</v>
      </c>
      <c r="G542" s="5">
        <f>COUNTIFS(Entradas!$A$2:$A$3372,L542,Entradas!$AD$2:$AD$3372,"agenda",Entradas!$E$2:$E$3372,"1")</f>
        <v>0</v>
      </c>
      <c r="H542" s="5">
        <f>COUNTIFS(Entradas!$A$2:$A$3372,L542,Entradas!$AD$2:$AD$3372,"agenda",Entradas!$E$2:$E$3372,"2")</f>
        <v>3</v>
      </c>
      <c r="I542" s="5">
        <f>COUNTIFS(Entradas!$A$2:$A$3372,L542,Entradas!$AD$2:$AD$3372,"agenda",Entradas!$E$2:$E$3372,"3")</f>
        <v>1</v>
      </c>
      <c r="J542" s="5">
        <f>COUNTIFS(Entradas!$A$2:$A$3372,L542,Entradas!$AD$2:$AD$3372,"agenda",Entradas!$E$2:$E$3372,"4")</f>
        <v>3</v>
      </c>
      <c r="L542">
        <v>799</v>
      </c>
      <c r="M542" t="s">
        <v>8776</v>
      </c>
      <c r="N542" t="s">
        <v>8777</v>
      </c>
      <c r="O542" t="s">
        <v>1440</v>
      </c>
      <c r="P542" s="6">
        <v>42494.494305555556</v>
      </c>
      <c r="Q542">
        <v>0</v>
      </c>
      <c r="R542" t="s">
        <v>8776</v>
      </c>
      <c r="S542" t="s">
        <v>8776</v>
      </c>
      <c r="W542" t="s">
        <v>8703</v>
      </c>
      <c r="X542" t="s">
        <v>8704</v>
      </c>
      <c r="Y542" t="s">
        <v>8705</v>
      </c>
      <c r="Z542">
        <v>0</v>
      </c>
      <c r="AA542" t="s">
        <v>8703</v>
      </c>
      <c r="AB542" t="s">
        <v>8706</v>
      </c>
      <c r="AC542">
        <v>0</v>
      </c>
      <c r="AF542" t="s">
        <v>1437</v>
      </c>
      <c r="AG542" t="s">
        <v>8707</v>
      </c>
      <c r="AH542" t="s">
        <v>1438</v>
      </c>
      <c r="AO542" t="s">
        <v>8778</v>
      </c>
      <c r="AU542" t="s">
        <v>1439</v>
      </c>
      <c r="AV542" t="s">
        <v>8709</v>
      </c>
      <c r="AX542">
        <v>4</v>
      </c>
      <c r="AY542" t="s">
        <v>8710</v>
      </c>
      <c r="BB542" t="s">
        <v>8779</v>
      </c>
      <c r="BC542" t="s">
        <v>8712</v>
      </c>
      <c r="BD542" t="s">
        <v>8780</v>
      </c>
      <c r="BE542" t="s">
        <v>8714</v>
      </c>
      <c r="BF542" t="s">
        <v>8715</v>
      </c>
      <c r="BG542">
        <v>1</v>
      </c>
      <c r="BH542" t="s">
        <v>8716</v>
      </c>
      <c r="BI542">
        <v>1</v>
      </c>
      <c r="BJ542" t="s">
        <v>8717</v>
      </c>
      <c r="BK542">
        <v>1</v>
      </c>
      <c r="BL542" s="2" t="s">
        <v>8781</v>
      </c>
      <c r="BM542" t="s">
        <v>8719</v>
      </c>
      <c r="BV542" t="s">
        <v>8782</v>
      </c>
      <c r="BW542" t="s">
        <v>8721</v>
      </c>
      <c r="BX542" t="s">
        <v>8722</v>
      </c>
      <c r="BY542" t="s">
        <v>8723</v>
      </c>
      <c r="BZ542" t="s">
        <v>8724</v>
      </c>
      <c r="CA542" t="s">
        <v>8783</v>
      </c>
      <c r="CB542" t="s">
        <v>8725</v>
      </c>
      <c r="CC542">
        <v>986933319</v>
      </c>
      <c r="CD542" t="s">
        <v>8726</v>
      </c>
      <c r="CE542" t="s">
        <v>8784</v>
      </c>
      <c r="CF542" t="s">
        <v>8727</v>
      </c>
      <c r="CG542" t="s">
        <v>8728</v>
      </c>
      <c r="CH542" t="s">
        <v>8729</v>
      </c>
      <c r="CI542" t="s">
        <v>8785</v>
      </c>
      <c r="CJ542" t="s">
        <v>8731</v>
      </c>
      <c r="CK542" t="s">
        <v>8786</v>
      </c>
      <c r="CL542" t="s">
        <v>8732</v>
      </c>
      <c r="CM542" t="s">
        <v>8787</v>
      </c>
      <c r="CN542" t="s">
        <v>8733</v>
      </c>
    </row>
    <row r="543" spans="1:92" ht="15.75" customHeight="1" x14ac:dyDescent="0.3">
      <c r="A543" s="5">
        <f>COUNTIFS(Entradas!$A$2:$A$3372,L543,Entradas!$AD$2:$AD$3372,"noticias")</f>
        <v>0</v>
      </c>
      <c r="B543" s="5">
        <f>COUNTIFS(Entradas!$A$2:$A$3372,L543,Entradas!$AD$2:$AD$3372,"materiales")</f>
        <v>0</v>
      </c>
      <c r="C543" s="5">
        <f>COUNTIFS(Entradas!$A$2:$A$3372,L543,Entradas!$AD$2:$AD$3372,"agenda")</f>
        <v>5</v>
      </c>
      <c r="D543" s="5">
        <f>COUNTIFS(Entradas!$A$2:$A$3372,L543,Entradas!$AD$2:$AD$3372,"agenda",Entradas!$P$2:$P$3372,"completado")</f>
        <v>5</v>
      </c>
      <c r="E543" s="5">
        <f>COUNTIFS(Entradas!$A$2:$A$3372,L543,Entradas!$AD$2:$AD$3372,"agenda",Entradas!$F$2:$F$3372,"interna")</f>
        <v>4</v>
      </c>
      <c r="F543" s="5">
        <f>COUNTIFS(Entradas!$A$2:$A$3372,L543,Entradas!$AD$2:$AD$3372,"agenda",Entradas!$F$2:$F$3372,"abierta a la comunidad")</f>
        <v>1</v>
      </c>
      <c r="G543" s="5">
        <f>COUNTIFS(Entradas!$A$2:$A$3372,L543,Entradas!$AD$2:$AD$3372,"agenda",Entradas!$E$2:$E$3372,"1")</f>
        <v>1</v>
      </c>
      <c r="H543" s="5">
        <f>COUNTIFS(Entradas!$A$2:$A$3372,L543,Entradas!$AD$2:$AD$3372,"agenda",Entradas!$E$2:$E$3372,"2")</f>
        <v>0</v>
      </c>
      <c r="I543" s="5">
        <f>COUNTIFS(Entradas!$A$2:$A$3372,L543,Entradas!$AD$2:$AD$3372,"agenda",Entradas!$E$2:$E$3372,"3")</f>
        <v>3</v>
      </c>
      <c r="J543" s="5">
        <f>COUNTIFS(Entradas!$A$2:$A$3372,L543,Entradas!$AD$2:$AD$3372,"agenda",Entradas!$E$2:$E$3372,"4")</f>
        <v>1</v>
      </c>
      <c r="L543">
        <v>248</v>
      </c>
      <c r="M543" t="s">
        <v>8925</v>
      </c>
      <c r="N543" t="s">
        <v>8926</v>
      </c>
      <c r="O543" t="s">
        <v>8927</v>
      </c>
      <c r="P543" s="6">
        <v>42461.859398148146</v>
      </c>
      <c r="Q543">
        <v>0</v>
      </c>
      <c r="R543" t="s">
        <v>8925</v>
      </c>
      <c r="S543" t="s">
        <v>8925</v>
      </c>
      <c r="W543" t="s">
        <v>8703</v>
      </c>
      <c r="X543" t="s">
        <v>8704</v>
      </c>
      <c r="Y543" t="s">
        <v>8705</v>
      </c>
      <c r="Z543">
        <v>0</v>
      </c>
      <c r="AA543" t="s">
        <v>8703</v>
      </c>
      <c r="AB543" t="s">
        <v>8706</v>
      </c>
      <c r="AC543">
        <v>0</v>
      </c>
      <c r="AF543" t="s">
        <v>5629</v>
      </c>
      <c r="AG543" t="s">
        <v>8707</v>
      </c>
      <c r="AH543" t="s">
        <v>8928</v>
      </c>
      <c r="AI543" t="s">
        <v>8929</v>
      </c>
      <c r="AU543" t="s">
        <v>4960</v>
      </c>
      <c r="AV543" t="s">
        <v>8709</v>
      </c>
      <c r="AX543">
        <v>4</v>
      </c>
      <c r="AY543" t="s">
        <v>8710</v>
      </c>
      <c r="BB543" t="s">
        <v>8907</v>
      </c>
      <c r="BC543" t="s">
        <v>8712</v>
      </c>
      <c r="BD543" t="s">
        <v>8920</v>
      </c>
      <c r="BE543" t="s">
        <v>8714</v>
      </c>
      <c r="BF543" t="s">
        <v>8715</v>
      </c>
      <c r="BG543">
        <v>1</v>
      </c>
      <c r="BH543" t="s">
        <v>8716</v>
      </c>
      <c r="BI543">
        <v>1</v>
      </c>
      <c r="BJ543" t="s">
        <v>8717</v>
      </c>
      <c r="BK543">
        <v>1</v>
      </c>
      <c r="BL543" s="2" t="s">
        <v>8930</v>
      </c>
      <c r="BM543" t="s">
        <v>8719</v>
      </c>
      <c r="BV543" t="s">
        <v>8931</v>
      </c>
      <c r="BW543" t="s">
        <v>8721</v>
      </c>
      <c r="BX543" t="s">
        <v>8722</v>
      </c>
      <c r="BY543" t="s">
        <v>8723</v>
      </c>
      <c r="BZ543" t="s">
        <v>8724</v>
      </c>
      <c r="CB543" t="s">
        <v>8725</v>
      </c>
      <c r="CD543" t="s">
        <v>8726</v>
      </c>
      <c r="CE543" t="s">
        <v>8932</v>
      </c>
      <c r="CF543" t="s">
        <v>8727</v>
      </c>
      <c r="CG543" t="s">
        <v>8899</v>
      </c>
      <c r="CH543" t="s">
        <v>8729</v>
      </c>
      <c r="CI543" t="s">
        <v>8900</v>
      </c>
      <c r="CJ543" t="s">
        <v>8731</v>
      </c>
      <c r="CK543" t="s">
        <v>8786</v>
      </c>
      <c r="CL543" t="s">
        <v>8732</v>
      </c>
      <c r="CM543" t="s">
        <v>8933</v>
      </c>
      <c r="CN543" t="s">
        <v>8733</v>
      </c>
    </row>
    <row r="544" spans="1:92" ht="15.75" customHeight="1" x14ac:dyDescent="0.3">
      <c r="A544" s="5">
        <f>COUNTIFS(Entradas!$A$2:$A$3372,L544,Entradas!$AD$2:$AD$3372,"noticias")</f>
        <v>0</v>
      </c>
      <c r="B544" s="5">
        <f>COUNTIFS(Entradas!$A$2:$A$3372,L544,Entradas!$AD$2:$AD$3372,"materiales")</f>
        <v>0</v>
      </c>
      <c r="C544" s="5">
        <f>COUNTIFS(Entradas!$A$2:$A$3372,L544,Entradas!$AD$2:$AD$3372,"agenda")</f>
        <v>0</v>
      </c>
      <c r="D544" s="5">
        <f>COUNTIFS(Entradas!$A$2:$A$3372,L544,Entradas!$AD$2:$AD$3372,"agenda",Entradas!$P$2:$P$3372,"completado")</f>
        <v>0</v>
      </c>
      <c r="E544" s="5">
        <f>COUNTIFS(Entradas!$A$2:$A$3372,L544,Entradas!$AD$2:$AD$3372,"agenda",Entradas!$F$2:$F$3372,"interna")</f>
        <v>0</v>
      </c>
      <c r="F544" s="5">
        <f>COUNTIFS(Entradas!$A$2:$A$3372,L544,Entradas!$AD$2:$AD$3372,"agenda",Entradas!$F$2:$F$3372,"abierta a la comunidad")</f>
        <v>0</v>
      </c>
      <c r="G544" s="5">
        <f>COUNTIFS(Entradas!$A$2:$A$3372,L544,Entradas!$AD$2:$AD$3372,"agenda",Entradas!$E$2:$E$3372,"1")</f>
        <v>0</v>
      </c>
      <c r="H544" s="5">
        <f>COUNTIFS(Entradas!$A$2:$A$3372,L544,Entradas!$AD$2:$AD$3372,"agenda",Entradas!$E$2:$E$3372,"2")</f>
        <v>0</v>
      </c>
      <c r="I544" s="5">
        <f>COUNTIFS(Entradas!$A$2:$A$3372,L544,Entradas!$AD$2:$AD$3372,"agenda",Entradas!$E$2:$E$3372,"3")</f>
        <v>0</v>
      </c>
      <c r="J544" s="5">
        <f>COUNTIFS(Entradas!$A$2:$A$3372,L544,Entradas!$AD$2:$AD$3372,"agenda",Entradas!$E$2:$E$3372,"4")</f>
        <v>0</v>
      </c>
      <c r="L544">
        <v>713</v>
      </c>
      <c r="M544" t="s">
        <v>9846</v>
      </c>
      <c r="N544" t="s">
        <v>9847</v>
      </c>
      <c r="O544" t="s">
        <v>9848</v>
      </c>
      <c r="P544" s="6">
        <v>42488.880891203706</v>
      </c>
      <c r="Q544">
        <v>0</v>
      </c>
      <c r="R544" t="s">
        <v>9846</v>
      </c>
      <c r="S544" t="s">
        <v>9846</v>
      </c>
      <c r="W544" t="s">
        <v>8703</v>
      </c>
      <c r="X544" t="s">
        <v>8704</v>
      </c>
      <c r="Y544" t="s">
        <v>8705</v>
      </c>
      <c r="Z544">
        <v>0</v>
      </c>
      <c r="AA544" t="s">
        <v>8703</v>
      </c>
      <c r="AB544" t="s">
        <v>8706</v>
      </c>
      <c r="AC544">
        <v>0</v>
      </c>
      <c r="AF544" t="s">
        <v>9849</v>
      </c>
      <c r="AG544" t="s">
        <v>8707</v>
      </c>
      <c r="AH544" t="s">
        <v>9850</v>
      </c>
      <c r="AO544" t="s">
        <v>9851</v>
      </c>
      <c r="AU544" t="s">
        <v>3989</v>
      </c>
      <c r="AV544" t="s">
        <v>8709</v>
      </c>
      <c r="AX544">
        <v>4</v>
      </c>
      <c r="AY544" t="s">
        <v>8710</v>
      </c>
      <c r="BB544" t="s">
        <v>9852</v>
      </c>
      <c r="BC544" t="s">
        <v>8712</v>
      </c>
      <c r="BD544" t="s">
        <v>8952</v>
      </c>
      <c r="BE544" t="s">
        <v>8714</v>
      </c>
      <c r="BF544" t="s">
        <v>8715</v>
      </c>
      <c r="BG544">
        <v>0</v>
      </c>
      <c r="BH544" t="s">
        <v>8716</v>
      </c>
      <c r="BI544">
        <v>0</v>
      </c>
      <c r="BJ544" t="s">
        <v>8717</v>
      </c>
      <c r="BK544">
        <v>0</v>
      </c>
      <c r="BM544" t="s">
        <v>8719</v>
      </c>
      <c r="BV544" t="s">
        <v>9853</v>
      </c>
      <c r="BW544" t="s">
        <v>8721</v>
      </c>
      <c r="BX544" t="s">
        <v>8722</v>
      </c>
      <c r="BY544" t="s">
        <v>8723</v>
      </c>
      <c r="BZ544" t="s">
        <v>8724</v>
      </c>
      <c r="CB544" t="s">
        <v>8725</v>
      </c>
      <c r="CC544">
        <v>74976366</v>
      </c>
      <c r="CD544" t="s">
        <v>8726</v>
      </c>
      <c r="CF544" t="s">
        <v>8727</v>
      </c>
      <c r="CG544">
        <v>0</v>
      </c>
      <c r="CH544" t="s">
        <v>8729</v>
      </c>
      <c r="CI544" t="s">
        <v>9854</v>
      </c>
      <c r="CJ544" t="s">
        <v>8731</v>
      </c>
      <c r="CK544" t="s">
        <v>342</v>
      </c>
      <c r="CL544" t="s">
        <v>8732</v>
      </c>
      <c r="CN544" t="s">
        <v>8733</v>
      </c>
    </row>
    <row r="545" spans="1:92" ht="15.75" customHeight="1" x14ac:dyDescent="0.3">
      <c r="A545" s="5">
        <f>COUNTIFS(Entradas!$A$2:$A$3372,L545,Entradas!$AD$2:$AD$3372,"noticias")</f>
        <v>0</v>
      </c>
      <c r="B545" s="5">
        <f>COUNTIFS(Entradas!$A$2:$A$3372,L545,Entradas!$AD$2:$AD$3372,"materiales")</f>
        <v>0</v>
      </c>
      <c r="C545" s="5">
        <f>COUNTIFS(Entradas!$A$2:$A$3372,L545,Entradas!$AD$2:$AD$3372,"agenda")</f>
        <v>0</v>
      </c>
      <c r="D545" s="5">
        <f>COUNTIFS(Entradas!$A$2:$A$3372,L545,Entradas!$AD$2:$AD$3372,"agenda",Entradas!$P$2:$P$3372,"completado")</f>
        <v>0</v>
      </c>
      <c r="E545" s="5">
        <f>COUNTIFS(Entradas!$A$2:$A$3372,L545,Entradas!$AD$2:$AD$3372,"agenda",Entradas!$F$2:$F$3372,"interna")</f>
        <v>0</v>
      </c>
      <c r="F545" s="5">
        <f>COUNTIFS(Entradas!$A$2:$A$3372,L545,Entradas!$AD$2:$AD$3372,"agenda",Entradas!$F$2:$F$3372,"abierta a la comunidad")</f>
        <v>0</v>
      </c>
      <c r="G545" s="5">
        <f>COUNTIFS(Entradas!$A$2:$A$3372,L545,Entradas!$AD$2:$AD$3372,"agenda",Entradas!$E$2:$E$3372,"1")</f>
        <v>0</v>
      </c>
      <c r="H545" s="5">
        <f>COUNTIFS(Entradas!$A$2:$A$3372,L545,Entradas!$AD$2:$AD$3372,"agenda",Entradas!$E$2:$E$3372,"2")</f>
        <v>0</v>
      </c>
      <c r="I545" s="5">
        <f>COUNTIFS(Entradas!$A$2:$A$3372,L545,Entradas!$AD$2:$AD$3372,"agenda",Entradas!$E$2:$E$3372,"3")</f>
        <v>0</v>
      </c>
      <c r="J545" s="5">
        <f>COUNTIFS(Entradas!$A$2:$A$3372,L545,Entradas!$AD$2:$AD$3372,"agenda",Entradas!$E$2:$E$3372,"4")</f>
        <v>0</v>
      </c>
      <c r="L545">
        <v>66</v>
      </c>
      <c r="M545" t="s">
        <v>10355</v>
      </c>
      <c r="N545" t="s">
        <v>10356</v>
      </c>
      <c r="O545" t="s">
        <v>10357</v>
      </c>
      <c r="P545" s="6">
        <v>42450.877442129633</v>
      </c>
      <c r="Q545">
        <v>0</v>
      </c>
      <c r="R545" t="s">
        <v>10355</v>
      </c>
      <c r="S545" t="s">
        <v>10355</v>
      </c>
      <c r="W545" t="s">
        <v>8703</v>
      </c>
      <c r="X545" t="s">
        <v>8704</v>
      </c>
      <c r="Y545" t="s">
        <v>8705</v>
      </c>
      <c r="Z545">
        <v>0</v>
      </c>
      <c r="AA545" t="s">
        <v>8703</v>
      </c>
      <c r="AB545" t="s">
        <v>8706</v>
      </c>
      <c r="AC545">
        <v>0</v>
      </c>
      <c r="AF545" t="s">
        <v>10358</v>
      </c>
      <c r="AG545" t="s">
        <v>8707</v>
      </c>
      <c r="AH545" t="s">
        <v>10359</v>
      </c>
      <c r="AI545" t="s">
        <v>10360</v>
      </c>
      <c r="AO545" t="s">
        <v>10361</v>
      </c>
      <c r="AU545" t="s">
        <v>1848</v>
      </c>
      <c r="AV545" t="s">
        <v>8709</v>
      </c>
      <c r="AX545">
        <v>4</v>
      </c>
      <c r="AY545" t="s">
        <v>8710</v>
      </c>
      <c r="BB545" t="s">
        <v>8907</v>
      </c>
      <c r="BC545" t="s">
        <v>8712</v>
      </c>
      <c r="BD545" t="s">
        <v>8952</v>
      </c>
      <c r="BE545" t="s">
        <v>8714</v>
      </c>
      <c r="BF545" t="s">
        <v>8715</v>
      </c>
      <c r="BG545">
        <v>0</v>
      </c>
      <c r="BH545" t="s">
        <v>8716</v>
      </c>
      <c r="BI545">
        <v>0</v>
      </c>
      <c r="BJ545" t="s">
        <v>8717</v>
      </c>
      <c r="BK545">
        <v>1</v>
      </c>
      <c r="BL545" t="s">
        <v>10362</v>
      </c>
      <c r="BM545" t="s">
        <v>8719</v>
      </c>
      <c r="BV545" t="s">
        <v>10363</v>
      </c>
      <c r="BW545" t="s">
        <v>8721</v>
      </c>
      <c r="BX545" t="s">
        <v>8722</v>
      </c>
      <c r="BY545" t="s">
        <v>8723</v>
      </c>
      <c r="BZ545" t="s">
        <v>8724</v>
      </c>
      <c r="CA545" t="s">
        <v>10364</v>
      </c>
      <c r="CB545" t="s">
        <v>8725</v>
      </c>
      <c r="CC545">
        <v>962517170</v>
      </c>
      <c r="CD545" t="s">
        <v>8726</v>
      </c>
      <c r="CE545" t="s">
        <v>10355</v>
      </c>
      <c r="CF545" t="s">
        <v>8727</v>
      </c>
      <c r="CG545" t="s">
        <v>8899</v>
      </c>
      <c r="CH545" t="s">
        <v>8729</v>
      </c>
      <c r="CI545" t="s">
        <v>9664</v>
      </c>
      <c r="CJ545" t="s">
        <v>8731</v>
      </c>
      <c r="CK545" t="s">
        <v>1783</v>
      </c>
      <c r="CL545" t="s">
        <v>8732</v>
      </c>
      <c r="CM545" t="s">
        <v>10365</v>
      </c>
      <c r="CN545" t="s">
        <v>8733</v>
      </c>
    </row>
    <row r="546" spans="1:92" ht="15.75" customHeight="1" x14ac:dyDescent="0.3">
      <c r="A546" s="5">
        <f>COUNTIFS(Entradas!$A$2:$A$3372,L546,Entradas!$AD$2:$AD$3372,"noticias")</f>
        <v>0</v>
      </c>
      <c r="B546" s="5">
        <f>COUNTIFS(Entradas!$A$2:$A$3372,L546,Entradas!$AD$2:$AD$3372,"materiales")</f>
        <v>0</v>
      </c>
      <c r="C546" s="5">
        <f>COUNTIFS(Entradas!$A$2:$A$3372,L546,Entradas!$AD$2:$AD$3372,"agenda")</f>
        <v>0</v>
      </c>
      <c r="D546" s="5">
        <f>COUNTIFS(Entradas!$A$2:$A$3372,L546,Entradas!$AD$2:$AD$3372,"agenda",Entradas!$P$2:$P$3372,"completado")</f>
        <v>0</v>
      </c>
      <c r="E546" s="5">
        <f>COUNTIFS(Entradas!$A$2:$A$3372,L546,Entradas!$AD$2:$AD$3372,"agenda",Entradas!$F$2:$F$3372,"interna")</f>
        <v>0</v>
      </c>
      <c r="F546" s="5">
        <f>COUNTIFS(Entradas!$A$2:$A$3372,L546,Entradas!$AD$2:$AD$3372,"agenda",Entradas!$F$2:$F$3372,"abierta a la comunidad")</f>
        <v>0</v>
      </c>
      <c r="G546" s="5">
        <f>COUNTIFS(Entradas!$A$2:$A$3372,L546,Entradas!$AD$2:$AD$3372,"agenda",Entradas!$E$2:$E$3372,"1")</f>
        <v>0</v>
      </c>
      <c r="H546" s="5">
        <f>COUNTIFS(Entradas!$A$2:$A$3372,L546,Entradas!$AD$2:$AD$3372,"agenda",Entradas!$E$2:$E$3372,"2")</f>
        <v>0</v>
      </c>
      <c r="I546" s="5">
        <f>COUNTIFS(Entradas!$A$2:$A$3372,L546,Entradas!$AD$2:$AD$3372,"agenda",Entradas!$E$2:$E$3372,"3")</f>
        <v>0</v>
      </c>
      <c r="J546" s="5">
        <f>COUNTIFS(Entradas!$A$2:$A$3372,L546,Entradas!$AD$2:$AD$3372,"agenda",Entradas!$E$2:$E$3372,"4")</f>
        <v>0</v>
      </c>
      <c r="L546">
        <v>934</v>
      </c>
      <c r="M546" t="s">
        <v>11506</v>
      </c>
      <c r="N546" t="s">
        <v>11507</v>
      </c>
      <c r="O546" t="s">
        <v>11508</v>
      </c>
      <c r="P546" s="6">
        <v>42500.658206018517</v>
      </c>
      <c r="Q546">
        <v>0</v>
      </c>
      <c r="R546" t="s">
        <v>11506</v>
      </c>
      <c r="S546" t="s">
        <v>11506</v>
      </c>
      <c r="W546" t="s">
        <v>8703</v>
      </c>
      <c r="X546" t="s">
        <v>8704</v>
      </c>
      <c r="Y546" t="s">
        <v>8705</v>
      </c>
      <c r="Z546">
        <v>0</v>
      </c>
      <c r="AA546" t="s">
        <v>8703</v>
      </c>
      <c r="AB546" t="s">
        <v>8706</v>
      </c>
      <c r="AC546">
        <v>0</v>
      </c>
      <c r="AF546" t="s">
        <v>11509</v>
      </c>
      <c r="AG546" t="s">
        <v>8707</v>
      </c>
      <c r="AH546" t="s">
        <v>11510</v>
      </c>
      <c r="AI546" t="s">
        <v>11511</v>
      </c>
      <c r="AO546" t="s">
        <v>11512</v>
      </c>
      <c r="AU546" t="s">
        <v>11513</v>
      </c>
      <c r="AV546" t="s">
        <v>8709</v>
      </c>
      <c r="AX546">
        <v>4</v>
      </c>
      <c r="AY546" t="s">
        <v>8710</v>
      </c>
      <c r="BB546" t="s">
        <v>11514</v>
      </c>
      <c r="BC546" t="s">
        <v>8712</v>
      </c>
      <c r="BD546" t="s">
        <v>8780</v>
      </c>
      <c r="BE546" t="s">
        <v>8714</v>
      </c>
      <c r="BF546" t="s">
        <v>8715</v>
      </c>
      <c r="BG546">
        <v>1</v>
      </c>
      <c r="BH546" t="s">
        <v>8716</v>
      </c>
      <c r="BI546">
        <v>1</v>
      </c>
      <c r="BJ546" t="s">
        <v>8717</v>
      </c>
      <c r="BK546">
        <v>1</v>
      </c>
      <c r="BL546" s="2" t="s">
        <v>11515</v>
      </c>
      <c r="BM546" t="s">
        <v>8719</v>
      </c>
      <c r="BV546" t="s">
        <v>11516</v>
      </c>
      <c r="BW546" t="s">
        <v>8721</v>
      </c>
      <c r="BX546" t="s">
        <v>8722</v>
      </c>
      <c r="BY546" t="s">
        <v>8723</v>
      </c>
      <c r="BZ546" t="s">
        <v>8724</v>
      </c>
      <c r="CA546" t="s">
        <v>11517</v>
      </c>
      <c r="CB546" t="s">
        <v>8725</v>
      </c>
      <c r="CC546">
        <v>512314150</v>
      </c>
      <c r="CD546" t="s">
        <v>8726</v>
      </c>
      <c r="CE546" t="s">
        <v>11518</v>
      </c>
      <c r="CF546" t="s">
        <v>8727</v>
      </c>
      <c r="CG546" t="s">
        <v>8774</v>
      </c>
      <c r="CH546" t="s">
        <v>8729</v>
      </c>
      <c r="CI546" t="s">
        <v>9458</v>
      </c>
      <c r="CJ546" t="s">
        <v>8731</v>
      </c>
      <c r="CK546" t="s">
        <v>1783</v>
      </c>
      <c r="CL546" t="s">
        <v>8732</v>
      </c>
      <c r="CM546" t="s">
        <v>11519</v>
      </c>
      <c r="CN546" t="s">
        <v>8733</v>
      </c>
    </row>
    <row r="547" spans="1:92" ht="15.75" customHeight="1" x14ac:dyDescent="0.3">
      <c r="A547" s="5">
        <f>COUNTIFS(Entradas!$A$2:$A$3372,L547,Entradas!$AD$2:$AD$3372,"noticias")</f>
        <v>0</v>
      </c>
      <c r="B547" s="5">
        <f>COUNTIFS(Entradas!$A$2:$A$3372,L547,Entradas!$AD$2:$AD$3372,"materiales")</f>
        <v>0</v>
      </c>
      <c r="C547" s="5">
        <f>COUNTIFS(Entradas!$A$2:$A$3372,L547,Entradas!$AD$2:$AD$3372,"agenda")</f>
        <v>0</v>
      </c>
      <c r="D547" s="5">
        <f>COUNTIFS(Entradas!$A$2:$A$3372,L547,Entradas!$AD$2:$AD$3372,"agenda",Entradas!$P$2:$P$3372,"completado")</f>
        <v>0</v>
      </c>
      <c r="E547" s="5">
        <f>COUNTIFS(Entradas!$A$2:$A$3372,L547,Entradas!$AD$2:$AD$3372,"agenda",Entradas!$F$2:$F$3372,"interna")</f>
        <v>0</v>
      </c>
      <c r="F547" s="5">
        <f>COUNTIFS(Entradas!$A$2:$A$3372,L547,Entradas!$AD$2:$AD$3372,"agenda",Entradas!$F$2:$F$3372,"abierta a la comunidad")</f>
        <v>0</v>
      </c>
      <c r="G547" s="5">
        <f>COUNTIFS(Entradas!$A$2:$A$3372,L547,Entradas!$AD$2:$AD$3372,"agenda",Entradas!$E$2:$E$3372,"1")</f>
        <v>0</v>
      </c>
      <c r="H547" s="5">
        <f>COUNTIFS(Entradas!$A$2:$A$3372,L547,Entradas!$AD$2:$AD$3372,"agenda",Entradas!$E$2:$E$3372,"2")</f>
        <v>0</v>
      </c>
      <c r="I547" s="5">
        <f>COUNTIFS(Entradas!$A$2:$A$3372,L547,Entradas!$AD$2:$AD$3372,"agenda",Entradas!$E$2:$E$3372,"3")</f>
        <v>0</v>
      </c>
      <c r="J547" s="5">
        <f>COUNTIFS(Entradas!$A$2:$A$3372,L547,Entradas!$AD$2:$AD$3372,"agenda",Entradas!$E$2:$E$3372,"4")</f>
        <v>0</v>
      </c>
      <c r="L547">
        <v>1154</v>
      </c>
      <c r="M547" t="s">
        <v>12762</v>
      </c>
      <c r="N547" t="s">
        <v>12763</v>
      </c>
      <c r="O547" t="s">
        <v>12764</v>
      </c>
      <c r="P547" s="6">
        <v>42508.63490740741</v>
      </c>
      <c r="Q547">
        <v>0</v>
      </c>
      <c r="R547" t="s">
        <v>12762</v>
      </c>
      <c r="S547" t="s">
        <v>12762</v>
      </c>
      <c r="W547" t="s">
        <v>8703</v>
      </c>
      <c r="X547" t="s">
        <v>8704</v>
      </c>
      <c r="Y547" t="s">
        <v>8705</v>
      </c>
      <c r="Z547">
        <v>0</v>
      </c>
      <c r="AA547" t="s">
        <v>8703</v>
      </c>
      <c r="AB547" t="s">
        <v>8706</v>
      </c>
      <c r="AC547">
        <v>0</v>
      </c>
      <c r="AF547" t="s">
        <v>12765</v>
      </c>
      <c r="AG547" t="s">
        <v>8707</v>
      </c>
      <c r="AH547" t="s">
        <v>12766</v>
      </c>
      <c r="AO547" t="s">
        <v>12767</v>
      </c>
      <c r="AU547" t="s">
        <v>4675</v>
      </c>
      <c r="AV547" t="s">
        <v>8709</v>
      </c>
      <c r="AX547">
        <v>4</v>
      </c>
      <c r="AY547" t="s">
        <v>8710</v>
      </c>
      <c r="BB547" t="s">
        <v>9754</v>
      </c>
      <c r="BC547" t="s">
        <v>8712</v>
      </c>
      <c r="BD547" t="s">
        <v>9013</v>
      </c>
      <c r="BE547" t="s">
        <v>8714</v>
      </c>
      <c r="BF547" t="s">
        <v>8715</v>
      </c>
      <c r="BG547">
        <v>0</v>
      </c>
      <c r="BH547" t="s">
        <v>8716</v>
      </c>
      <c r="BI547">
        <v>1</v>
      </c>
      <c r="BJ547" t="s">
        <v>8717</v>
      </c>
      <c r="BK547">
        <v>1</v>
      </c>
      <c r="BL547" s="2" t="s">
        <v>12768</v>
      </c>
      <c r="BM547" t="s">
        <v>8719</v>
      </c>
      <c r="BV547" t="s">
        <v>12769</v>
      </c>
      <c r="BW547" t="s">
        <v>8721</v>
      </c>
      <c r="BX547" t="s">
        <v>8722</v>
      </c>
      <c r="BY547" t="s">
        <v>8723</v>
      </c>
      <c r="BZ547" t="s">
        <v>8724</v>
      </c>
      <c r="CB547" t="s">
        <v>8725</v>
      </c>
      <c r="CC547">
        <v>92703150</v>
      </c>
      <c r="CD547" t="s">
        <v>8726</v>
      </c>
      <c r="CE547" t="s">
        <v>12770</v>
      </c>
      <c r="CF547" t="s">
        <v>8727</v>
      </c>
      <c r="CG547" t="s">
        <v>8728</v>
      </c>
      <c r="CH547" t="s">
        <v>8729</v>
      </c>
      <c r="CI547" t="s">
        <v>12771</v>
      </c>
      <c r="CJ547" t="s">
        <v>8731</v>
      </c>
      <c r="CK547" t="s">
        <v>9459</v>
      </c>
      <c r="CL547" t="s">
        <v>8732</v>
      </c>
      <c r="CM547" t="s">
        <v>1905</v>
      </c>
      <c r="CN547" t="s">
        <v>8733</v>
      </c>
    </row>
    <row r="548" spans="1:92" ht="15.75" customHeight="1" x14ac:dyDescent="0.3">
      <c r="A548" s="5">
        <f>COUNTIFS(Entradas!$A$2:$A$3372,L548,Entradas!$AD$2:$AD$3372,"noticias")</f>
        <v>0</v>
      </c>
      <c r="B548" s="5">
        <f>COUNTIFS(Entradas!$A$2:$A$3372,L548,Entradas!$AD$2:$AD$3372,"materiales")</f>
        <v>0</v>
      </c>
      <c r="C548" s="5">
        <f>COUNTIFS(Entradas!$A$2:$A$3372,L548,Entradas!$AD$2:$AD$3372,"agenda")</f>
        <v>0</v>
      </c>
      <c r="D548" s="5">
        <f>COUNTIFS(Entradas!$A$2:$A$3372,L548,Entradas!$AD$2:$AD$3372,"agenda",Entradas!$P$2:$P$3372,"completado")</f>
        <v>0</v>
      </c>
      <c r="E548" s="5">
        <f>COUNTIFS(Entradas!$A$2:$A$3372,L548,Entradas!$AD$2:$AD$3372,"agenda",Entradas!$F$2:$F$3372,"interna")</f>
        <v>0</v>
      </c>
      <c r="F548" s="5">
        <f>COUNTIFS(Entradas!$A$2:$A$3372,L548,Entradas!$AD$2:$AD$3372,"agenda",Entradas!$F$2:$F$3372,"abierta a la comunidad")</f>
        <v>0</v>
      </c>
      <c r="G548" s="5">
        <f>COUNTIFS(Entradas!$A$2:$A$3372,L548,Entradas!$AD$2:$AD$3372,"agenda",Entradas!$E$2:$E$3372,"1")</f>
        <v>0</v>
      </c>
      <c r="H548" s="5">
        <f>COUNTIFS(Entradas!$A$2:$A$3372,L548,Entradas!$AD$2:$AD$3372,"agenda",Entradas!$E$2:$E$3372,"2")</f>
        <v>0</v>
      </c>
      <c r="I548" s="5">
        <f>COUNTIFS(Entradas!$A$2:$A$3372,L548,Entradas!$AD$2:$AD$3372,"agenda",Entradas!$E$2:$E$3372,"3")</f>
        <v>0</v>
      </c>
      <c r="J548" s="5">
        <f>COUNTIFS(Entradas!$A$2:$A$3372,L548,Entradas!$AD$2:$AD$3372,"agenda",Entradas!$E$2:$E$3372,"4")</f>
        <v>0</v>
      </c>
      <c r="L548">
        <v>251</v>
      </c>
      <c r="M548" t="s">
        <v>12993</v>
      </c>
      <c r="N548" t="s">
        <v>12994</v>
      </c>
      <c r="O548" t="s">
        <v>12995</v>
      </c>
      <c r="P548" s="6">
        <v>42462.07167824074</v>
      </c>
      <c r="Q548">
        <v>0</v>
      </c>
      <c r="R548" t="s">
        <v>12993</v>
      </c>
      <c r="S548" t="s">
        <v>12993</v>
      </c>
      <c r="W548" t="s">
        <v>8703</v>
      </c>
      <c r="X548" t="s">
        <v>8704</v>
      </c>
      <c r="Y548" t="s">
        <v>8705</v>
      </c>
      <c r="Z548">
        <v>0</v>
      </c>
      <c r="AA548" t="s">
        <v>8703</v>
      </c>
      <c r="AB548" t="s">
        <v>8706</v>
      </c>
      <c r="AC548">
        <v>0</v>
      </c>
      <c r="AF548" t="s">
        <v>12996</v>
      </c>
      <c r="AG548" t="s">
        <v>8707</v>
      </c>
      <c r="AH548" t="s">
        <v>12997</v>
      </c>
      <c r="AO548" t="s">
        <v>12998</v>
      </c>
      <c r="AU548" t="s">
        <v>808</v>
      </c>
      <c r="AV548" t="s">
        <v>8709</v>
      </c>
      <c r="AX548">
        <v>4</v>
      </c>
      <c r="AY548" t="s">
        <v>8710</v>
      </c>
      <c r="BB548" t="s">
        <v>11185</v>
      </c>
      <c r="BC548" t="s">
        <v>8712</v>
      </c>
      <c r="BD548" t="s">
        <v>8952</v>
      </c>
      <c r="BE548" t="s">
        <v>8714</v>
      </c>
      <c r="BF548" t="s">
        <v>8715</v>
      </c>
      <c r="BG548">
        <v>0</v>
      </c>
      <c r="BH548" t="s">
        <v>8716</v>
      </c>
      <c r="BI548">
        <v>1</v>
      </c>
      <c r="BJ548" t="s">
        <v>8717</v>
      </c>
      <c r="BK548">
        <v>1</v>
      </c>
      <c r="BL548" t="s">
        <v>12999</v>
      </c>
      <c r="BM548" t="s">
        <v>8719</v>
      </c>
      <c r="BV548">
        <v>910</v>
      </c>
      <c r="BW548" t="s">
        <v>8721</v>
      </c>
      <c r="BX548" t="s">
        <v>8722</v>
      </c>
      <c r="BY548" t="s">
        <v>8723</v>
      </c>
      <c r="BZ548" t="s">
        <v>8724</v>
      </c>
      <c r="CB548" t="s">
        <v>8725</v>
      </c>
      <c r="CC548">
        <v>989800313</v>
      </c>
      <c r="CD548" t="s">
        <v>8726</v>
      </c>
      <c r="CE548" t="s">
        <v>13000</v>
      </c>
      <c r="CF548" t="s">
        <v>8727</v>
      </c>
      <c r="CG548" t="s">
        <v>8899</v>
      </c>
      <c r="CH548" t="s">
        <v>8729</v>
      </c>
      <c r="CI548" t="s">
        <v>12983</v>
      </c>
      <c r="CJ548" t="s">
        <v>8731</v>
      </c>
      <c r="CK548" t="s">
        <v>1905</v>
      </c>
      <c r="CL548" t="s">
        <v>8732</v>
      </c>
      <c r="CM548" t="s">
        <v>13001</v>
      </c>
      <c r="CN548" t="s">
        <v>8733</v>
      </c>
    </row>
    <row r="549" spans="1:92" ht="15.75" customHeight="1" x14ac:dyDescent="0.3">
      <c r="A549" s="5">
        <f>COUNTIFS(Entradas!$A$2:$A$3372,L549,Entradas!$AD$2:$AD$3372,"noticias")</f>
        <v>0</v>
      </c>
      <c r="B549" s="5">
        <f>COUNTIFS(Entradas!$A$2:$A$3372,L549,Entradas!$AD$2:$AD$3372,"materiales")</f>
        <v>0</v>
      </c>
      <c r="C549" s="5">
        <f>COUNTIFS(Entradas!$A$2:$A$3372,L549,Entradas!$AD$2:$AD$3372,"agenda")</f>
        <v>0</v>
      </c>
      <c r="D549" s="5">
        <f>COUNTIFS(Entradas!$A$2:$A$3372,L549,Entradas!$AD$2:$AD$3372,"agenda",Entradas!$P$2:$P$3372,"completado")</f>
        <v>0</v>
      </c>
      <c r="E549" s="5">
        <f>COUNTIFS(Entradas!$A$2:$A$3372,L549,Entradas!$AD$2:$AD$3372,"agenda",Entradas!$F$2:$F$3372,"interna")</f>
        <v>0</v>
      </c>
      <c r="F549" s="5">
        <f>COUNTIFS(Entradas!$A$2:$A$3372,L549,Entradas!$AD$2:$AD$3372,"agenda",Entradas!$F$2:$F$3372,"abierta a la comunidad")</f>
        <v>0</v>
      </c>
      <c r="G549" s="5">
        <f>COUNTIFS(Entradas!$A$2:$A$3372,L549,Entradas!$AD$2:$AD$3372,"agenda",Entradas!$E$2:$E$3372,"1")</f>
        <v>0</v>
      </c>
      <c r="H549" s="5">
        <f>COUNTIFS(Entradas!$A$2:$A$3372,L549,Entradas!$AD$2:$AD$3372,"agenda",Entradas!$E$2:$E$3372,"2")</f>
        <v>0</v>
      </c>
      <c r="I549" s="5">
        <f>COUNTIFS(Entradas!$A$2:$A$3372,L549,Entradas!$AD$2:$AD$3372,"agenda",Entradas!$E$2:$E$3372,"3")</f>
        <v>0</v>
      </c>
      <c r="J549" s="5">
        <f>COUNTIFS(Entradas!$A$2:$A$3372,L549,Entradas!$AD$2:$AD$3372,"agenda",Entradas!$E$2:$E$3372,"4")</f>
        <v>0</v>
      </c>
      <c r="L549">
        <v>826</v>
      </c>
      <c r="M549" t="s">
        <v>13566</v>
      </c>
      <c r="N549" t="s">
        <v>13567</v>
      </c>
      <c r="O549" t="s">
        <v>13568</v>
      </c>
      <c r="P549" s="6">
        <v>42495.512627314813</v>
      </c>
      <c r="Q549">
        <v>0</v>
      </c>
      <c r="R549" t="s">
        <v>13566</v>
      </c>
      <c r="S549" t="s">
        <v>13566</v>
      </c>
      <c r="W549" t="s">
        <v>8703</v>
      </c>
      <c r="X549" t="s">
        <v>8704</v>
      </c>
      <c r="Y549" t="s">
        <v>8705</v>
      </c>
      <c r="Z549">
        <v>0</v>
      </c>
      <c r="AA549" t="s">
        <v>8703</v>
      </c>
      <c r="AB549" t="s">
        <v>8706</v>
      </c>
      <c r="AC549">
        <v>0</v>
      </c>
      <c r="AF549" t="s">
        <v>13566</v>
      </c>
      <c r="AG549" t="s">
        <v>8707</v>
      </c>
      <c r="AH549" t="s">
        <v>13569</v>
      </c>
      <c r="AO549" t="s">
        <v>13570</v>
      </c>
      <c r="AU549" t="s">
        <v>13571</v>
      </c>
      <c r="AV549" t="s">
        <v>8709</v>
      </c>
      <c r="AX549">
        <v>4</v>
      </c>
      <c r="AY549" t="s">
        <v>8710</v>
      </c>
      <c r="BB549" t="s">
        <v>10256</v>
      </c>
      <c r="BC549" t="s">
        <v>8712</v>
      </c>
      <c r="BD549" t="s">
        <v>8952</v>
      </c>
      <c r="BE549" t="s">
        <v>8714</v>
      </c>
      <c r="BF549" t="s">
        <v>8715</v>
      </c>
      <c r="BG549">
        <v>1</v>
      </c>
      <c r="BH549" t="s">
        <v>8716</v>
      </c>
      <c r="BI549">
        <v>0</v>
      </c>
      <c r="BJ549" t="s">
        <v>8717</v>
      </c>
      <c r="BK549">
        <v>1</v>
      </c>
      <c r="BL549" t="s">
        <v>13572</v>
      </c>
      <c r="BM549" t="s">
        <v>8719</v>
      </c>
      <c r="BV549">
        <v>798</v>
      </c>
      <c r="BW549" t="s">
        <v>8721</v>
      </c>
      <c r="BX549" t="s">
        <v>8722</v>
      </c>
      <c r="BY549" t="s">
        <v>8723</v>
      </c>
      <c r="BZ549" t="s">
        <v>8724</v>
      </c>
      <c r="CA549" t="s">
        <v>13573</v>
      </c>
      <c r="CB549" t="s">
        <v>8725</v>
      </c>
      <c r="CC549">
        <v>532711160</v>
      </c>
      <c r="CD549" t="s">
        <v>8726</v>
      </c>
      <c r="CE549" t="s">
        <v>13574</v>
      </c>
      <c r="CF549" t="s">
        <v>8727</v>
      </c>
      <c r="CG549" t="s">
        <v>8728</v>
      </c>
      <c r="CH549" t="s">
        <v>8729</v>
      </c>
      <c r="CJ549" t="s">
        <v>8731</v>
      </c>
      <c r="CK549">
        <v>0</v>
      </c>
      <c r="CL549" t="s">
        <v>8732</v>
      </c>
      <c r="CN549" t="s">
        <v>8733</v>
      </c>
    </row>
    <row r="550" spans="1:92" ht="15.75" customHeight="1" x14ac:dyDescent="0.3">
      <c r="A550" s="5">
        <f>COUNTIFS(Entradas!$A$2:$A$3372,L550,Entradas!$AD$2:$AD$3372,"noticias")</f>
        <v>0</v>
      </c>
      <c r="B550" s="5">
        <f>COUNTIFS(Entradas!$A$2:$A$3372,L550,Entradas!$AD$2:$AD$3372,"materiales")</f>
        <v>0</v>
      </c>
      <c r="C550" s="5">
        <f>COUNTIFS(Entradas!$A$2:$A$3372,L550,Entradas!$AD$2:$AD$3372,"agenda")</f>
        <v>0</v>
      </c>
      <c r="D550" s="5">
        <f>COUNTIFS(Entradas!$A$2:$A$3372,L550,Entradas!$AD$2:$AD$3372,"agenda",Entradas!$P$2:$P$3372,"completado")</f>
        <v>0</v>
      </c>
      <c r="E550" s="5">
        <f>COUNTIFS(Entradas!$A$2:$A$3372,L550,Entradas!$AD$2:$AD$3372,"agenda",Entradas!$F$2:$F$3372,"interna")</f>
        <v>0</v>
      </c>
      <c r="F550" s="5">
        <f>COUNTIFS(Entradas!$A$2:$A$3372,L550,Entradas!$AD$2:$AD$3372,"agenda",Entradas!$F$2:$F$3372,"abierta a la comunidad")</f>
        <v>0</v>
      </c>
      <c r="G550" s="5">
        <f>COUNTIFS(Entradas!$A$2:$A$3372,L550,Entradas!$AD$2:$AD$3372,"agenda",Entradas!$E$2:$E$3372,"1")</f>
        <v>0</v>
      </c>
      <c r="H550" s="5">
        <f>COUNTIFS(Entradas!$A$2:$A$3372,L550,Entradas!$AD$2:$AD$3372,"agenda",Entradas!$E$2:$E$3372,"2")</f>
        <v>0</v>
      </c>
      <c r="I550" s="5">
        <f>COUNTIFS(Entradas!$A$2:$A$3372,L550,Entradas!$AD$2:$AD$3372,"agenda",Entradas!$E$2:$E$3372,"3")</f>
        <v>0</v>
      </c>
      <c r="J550" s="5">
        <f>COUNTIFS(Entradas!$A$2:$A$3372,L550,Entradas!$AD$2:$AD$3372,"agenda",Entradas!$E$2:$E$3372,"4")</f>
        <v>0</v>
      </c>
      <c r="L550">
        <v>984</v>
      </c>
      <c r="M550" t="s">
        <v>13802</v>
      </c>
      <c r="N550" t="s">
        <v>13803</v>
      </c>
      <c r="O550" t="s">
        <v>13804</v>
      </c>
      <c r="P550" s="6">
        <v>42502.691793981481</v>
      </c>
      <c r="Q550">
        <v>0</v>
      </c>
      <c r="R550" t="s">
        <v>13802</v>
      </c>
      <c r="S550" t="s">
        <v>13802</v>
      </c>
      <c r="W550" t="s">
        <v>8703</v>
      </c>
      <c r="X550" t="s">
        <v>8704</v>
      </c>
      <c r="Y550" t="s">
        <v>8705</v>
      </c>
      <c r="Z550">
        <v>0</v>
      </c>
      <c r="AA550" t="s">
        <v>8703</v>
      </c>
      <c r="AB550" t="s">
        <v>8706</v>
      </c>
      <c r="AC550">
        <v>0</v>
      </c>
      <c r="AF550" t="s">
        <v>13805</v>
      </c>
      <c r="AG550" t="s">
        <v>8707</v>
      </c>
      <c r="AH550" t="s">
        <v>13806</v>
      </c>
      <c r="AU550" t="s">
        <v>13807</v>
      </c>
      <c r="AV550" t="s">
        <v>8709</v>
      </c>
      <c r="AX550">
        <v>4</v>
      </c>
      <c r="AY550" t="s">
        <v>8710</v>
      </c>
      <c r="BB550" t="s">
        <v>10837</v>
      </c>
      <c r="BC550" t="s">
        <v>8712</v>
      </c>
      <c r="BD550">
        <v>0</v>
      </c>
      <c r="BE550" t="s">
        <v>8714</v>
      </c>
      <c r="BF550" t="s">
        <v>8715</v>
      </c>
      <c r="BG550">
        <v>0</v>
      </c>
      <c r="BH550" t="s">
        <v>8716</v>
      </c>
      <c r="BI550">
        <v>0</v>
      </c>
      <c r="BJ550" t="s">
        <v>8717</v>
      </c>
      <c r="BK550">
        <v>1</v>
      </c>
      <c r="BL550" s="2" t="s">
        <v>13808</v>
      </c>
      <c r="BM550" t="s">
        <v>8719</v>
      </c>
      <c r="BV550">
        <v>970</v>
      </c>
      <c r="BW550" t="s">
        <v>8721</v>
      </c>
      <c r="BX550" t="s">
        <v>8722</v>
      </c>
      <c r="BY550" t="s">
        <v>8723</v>
      </c>
      <c r="BZ550" t="s">
        <v>8724</v>
      </c>
      <c r="CB550" t="s">
        <v>8725</v>
      </c>
      <c r="CC550" t="s">
        <v>13809</v>
      </c>
      <c r="CD550" t="s">
        <v>8726</v>
      </c>
      <c r="CE550" t="s">
        <v>13810</v>
      </c>
      <c r="CF550" t="s">
        <v>8727</v>
      </c>
      <c r="CG550" t="s">
        <v>8899</v>
      </c>
      <c r="CH550" t="s">
        <v>8729</v>
      </c>
      <c r="CI550" t="s">
        <v>13811</v>
      </c>
      <c r="CJ550" t="s">
        <v>8731</v>
      </c>
      <c r="CK550" t="s">
        <v>1783</v>
      </c>
      <c r="CL550" t="s">
        <v>8732</v>
      </c>
      <c r="CM550" t="s">
        <v>13812</v>
      </c>
      <c r="CN550" t="s">
        <v>8733</v>
      </c>
    </row>
    <row r="551" spans="1:92" ht="15.75" customHeight="1" x14ac:dyDescent="0.3">
      <c r="A551" s="5">
        <f>COUNTIFS(Entradas!$A$2:$A$3372,L551,Entradas!$AD$2:$AD$3372,"noticias")</f>
        <v>0</v>
      </c>
      <c r="B551" s="5">
        <f>COUNTIFS(Entradas!$A$2:$A$3372,L551,Entradas!$AD$2:$AD$3372,"materiales")</f>
        <v>0</v>
      </c>
      <c r="C551" s="5">
        <f>COUNTIFS(Entradas!$A$2:$A$3372,L551,Entradas!$AD$2:$AD$3372,"agenda")</f>
        <v>6</v>
      </c>
      <c r="D551" s="5">
        <f>COUNTIFS(Entradas!$A$2:$A$3372,L551,Entradas!$AD$2:$AD$3372,"agenda",Entradas!$P$2:$P$3372,"completado")</f>
        <v>6</v>
      </c>
      <c r="E551" s="5">
        <f>COUNTIFS(Entradas!$A$2:$A$3372,L551,Entradas!$AD$2:$AD$3372,"agenda",Entradas!$F$2:$F$3372,"interna")</f>
        <v>4</v>
      </c>
      <c r="F551" s="5">
        <f>COUNTIFS(Entradas!$A$2:$A$3372,L551,Entradas!$AD$2:$AD$3372,"agenda",Entradas!$F$2:$F$3372,"abierta a la comunidad")</f>
        <v>2</v>
      </c>
      <c r="G551" s="5">
        <f>COUNTIFS(Entradas!$A$2:$A$3372,L551,Entradas!$AD$2:$AD$3372,"agenda",Entradas!$E$2:$E$3372,"1")</f>
        <v>1</v>
      </c>
      <c r="H551" s="5">
        <f>COUNTIFS(Entradas!$A$2:$A$3372,L551,Entradas!$AD$2:$AD$3372,"agenda",Entradas!$E$2:$E$3372,"2")</f>
        <v>2</v>
      </c>
      <c r="I551" s="5">
        <f>COUNTIFS(Entradas!$A$2:$A$3372,L551,Entradas!$AD$2:$AD$3372,"agenda",Entradas!$E$2:$E$3372,"3")</f>
        <v>1</v>
      </c>
      <c r="J551" s="5">
        <f>COUNTIFS(Entradas!$A$2:$A$3372,L551,Entradas!$AD$2:$AD$3372,"agenda",Entradas!$E$2:$E$3372,"4")</f>
        <v>2</v>
      </c>
      <c r="L551">
        <v>639</v>
      </c>
      <c r="M551" t="s">
        <v>14658</v>
      </c>
      <c r="N551" t="s">
        <v>14658</v>
      </c>
      <c r="O551" t="s">
        <v>14659</v>
      </c>
      <c r="P551" s="6">
        <v>42485.591168981482</v>
      </c>
      <c r="Q551">
        <v>0</v>
      </c>
      <c r="R551" t="s">
        <v>14658</v>
      </c>
      <c r="S551" t="s">
        <v>14658</v>
      </c>
      <c r="W551" t="s">
        <v>8703</v>
      </c>
      <c r="X551" t="s">
        <v>8704</v>
      </c>
      <c r="Y551" t="s">
        <v>8705</v>
      </c>
      <c r="Z551">
        <v>0</v>
      </c>
      <c r="AA551" t="s">
        <v>8703</v>
      </c>
      <c r="AB551" t="s">
        <v>8706</v>
      </c>
      <c r="AC551">
        <v>0</v>
      </c>
      <c r="AF551" t="s">
        <v>14660</v>
      </c>
      <c r="AG551" t="s">
        <v>8707</v>
      </c>
      <c r="AH551" t="s">
        <v>14661</v>
      </c>
      <c r="AI551" t="s">
        <v>14662</v>
      </c>
      <c r="AO551" t="s">
        <v>14663</v>
      </c>
      <c r="AU551" t="s">
        <v>14664</v>
      </c>
      <c r="AV551" t="s">
        <v>8709</v>
      </c>
      <c r="AX551">
        <v>4</v>
      </c>
      <c r="AY551" t="s">
        <v>8710</v>
      </c>
      <c r="BB551" t="s">
        <v>8907</v>
      </c>
      <c r="BC551" t="s">
        <v>8712</v>
      </c>
      <c r="BD551" t="s">
        <v>8875</v>
      </c>
      <c r="BE551" t="s">
        <v>8714</v>
      </c>
      <c r="BF551" t="s">
        <v>8715</v>
      </c>
      <c r="BG551">
        <v>1</v>
      </c>
      <c r="BH551" t="s">
        <v>8716</v>
      </c>
      <c r="BI551">
        <v>1</v>
      </c>
      <c r="BJ551" t="s">
        <v>8717</v>
      </c>
      <c r="BK551">
        <v>1</v>
      </c>
      <c r="BL551" t="s">
        <v>14665</v>
      </c>
      <c r="BM551" t="s">
        <v>8719</v>
      </c>
      <c r="BV551" t="s">
        <v>14666</v>
      </c>
      <c r="BW551" t="s">
        <v>8721</v>
      </c>
      <c r="BX551" t="s">
        <v>8722</v>
      </c>
      <c r="BY551" t="s">
        <v>8723</v>
      </c>
      <c r="BZ551" t="s">
        <v>8724</v>
      </c>
      <c r="CB551" t="s">
        <v>8725</v>
      </c>
      <c r="CC551" t="s">
        <v>14667</v>
      </c>
      <c r="CD551" t="s">
        <v>8726</v>
      </c>
      <c r="CE551" t="s">
        <v>14668</v>
      </c>
      <c r="CF551" t="s">
        <v>8727</v>
      </c>
      <c r="CG551" t="s">
        <v>8899</v>
      </c>
      <c r="CH551" t="s">
        <v>8729</v>
      </c>
      <c r="CI551" t="s">
        <v>14669</v>
      </c>
      <c r="CJ551" t="s">
        <v>8731</v>
      </c>
      <c r="CK551" t="s">
        <v>8786</v>
      </c>
      <c r="CL551" t="s">
        <v>8732</v>
      </c>
      <c r="CM551" t="s">
        <v>14670</v>
      </c>
      <c r="CN551" t="s">
        <v>8733</v>
      </c>
    </row>
    <row r="552" spans="1:92" ht="15.75" customHeight="1" x14ac:dyDescent="0.3">
      <c r="A552" s="5">
        <f>COUNTIFS(Entradas!$A$2:$A$3372,L552,Entradas!$AD$2:$AD$3372,"noticias")</f>
        <v>0</v>
      </c>
      <c r="B552" s="5">
        <f>COUNTIFS(Entradas!$A$2:$A$3372,L552,Entradas!$AD$2:$AD$3372,"materiales")</f>
        <v>0</v>
      </c>
      <c r="C552" s="5">
        <f>COUNTIFS(Entradas!$A$2:$A$3372,L552,Entradas!$AD$2:$AD$3372,"agenda")</f>
        <v>0</v>
      </c>
      <c r="D552" s="5">
        <f>COUNTIFS(Entradas!$A$2:$A$3372,L552,Entradas!$AD$2:$AD$3372,"agenda",Entradas!$P$2:$P$3372,"completado")</f>
        <v>0</v>
      </c>
      <c r="E552" s="5">
        <f>COUNTIFS(Entradas!$A$2:$A$3372,L552,Entradas!$AD$2:$AD$3372,"agenda",Entradas!$F$2:$F$3372,"interna")</f>
        <v>0</v>
      </c>
      <c r="F552" s="5">
        <f>COUNTIFS(Entradas!$A$2:$A$3372,L552,Entradas!$AD$2:$AD$3372,"agenda",Entradas!$F$2:$F$3372,"abierta a la comunidad")</f>
        <v>0</v>
      </c>
      <c r="G552" s="5">
        <f>COUNTIFS(Entradas!$A$2:$A$3372,L552,Entradas!$AD$2:$AD$3372,"agenda",Entradas!$E$2:$E$3372,"1")</f>
        <v>0</v>
      </c>
      <c r="H552" s="5">
        <f>COUNTIFS(Entradas!$A$2:$A$3372,L552,Entradas!$AD$2:$AD$3372,"agenda",Entradas!$E$2:$E$3372,"2")</f>
        <v>0</v>
      </c>
      <c r="I552" s="5">
        <f>COUNTIFS(Entradas!$A$2:$A$3372,L552,Entradas!$AD$2:$AD$3372,"agenda",Entradas!$E$2:$E$3372,"3")</f>
        <v>0</v>
      </c>
      <c r="J552" s="5">
        <f>COUNTIFS(Entradas!$A$2:$A$3372,L552,Entradas!$AD$2:$AD$3372,"agenda",Entradas!$E$2:$E$3372,"4")</f>
        <v>0</v>
      </c>
      <c r="L552">
        <v>716</v>
      </c>
      <c r="M552" t="s">
        <v>15036</v>
      </c>
      <c r="N552" t="s">
        <v>15037</v>
      </c>
      <c r="O552" t="s">
        <v>15038</v>
      </c>
      <c r="P552" s="6">
        <v>42489.048391203702</v>
      </c>
      <c r="Q552">
        <v>0</v>
      </c>
      <c r="R552" t="s">
        <v>15036</v>
      </c>
      <c r="S552" t="s">
        <v>15036</v>
      </c>
      <c r="W552" t="s">
        <v>8703</v>
      </c>
      <c r="X552" t="s">
        <v>8704</v>
      </c>
      <c r="Y552" t="s">
        <v>8705</v>
      </c>
      <c r="Z552">
        <v>0</v>
      </c>
      <c r="AA552" t="s">
        <v>8703</v>
      </c>
      <c r="AB552" t="s">
        <v>8706</v>
      </c>
      <c r="AC552">
        <v>0</v>
      </c>
      <c r="AF552" t="s">
        <v>15039</v>
      </c>
      <c r="AG552" t="s">
        <v>8707</v>
      </c>
      <c r="AH552" t="s">
        <v>15040</v>
      </c>
      <c r="AU552" t="s">
        <v>1852</v>
      </c>
      <c r="AV552" t="s">
        <v>8709</v>
      </c>
      <c r="AX552">
        <v>4</v>
      </c>
      <c r="AY552" t="s">
        <v>8710</v>
      </c>
      <c r="BB552" t="s">
        <v>9539</v>
      </c>
      <c r="BC552" t="s">
        <v>8712</v>
      </c>
      <c r="BD552" t="s">
        <v>8780</v>
      </c>
      <c r="BE552" t="s">
        <v>8714</v>
      </c>
      <c r="BF552" t="s">
        <v>8715</v>
      </c>
      <c r="BG552">
        <v>0</v>
      </c>
      <c r="BH552" t="s">
        <v>8716</v>
      </c>
      <c r="BI552">
        <v>0</v>
      </c>
      <c r="BJ552" t="s">
        <v>8717</v>
      </c>
      <c r="BK552">
        <v>1</v>
      </c>
      <c r="BL552" t="s">
        <v>15041</v>
      </c>
      <c r="BM552" t="s">
        <v>8719</v>
      </c>
      <c r="BV552" t="s">
        <v>15042</v>
      </c>
      <c r="BW552" t="s">
        <v>8721</v>
      </c>
      <c r="BX552" t="s">
        <v>8722</v>
      </c>
      <c r="BY552" t="s">
        <v>8723</v>
      </c>
      <c r="BZ552" t="s">
        <v>8724</v>
      </c>
      <c r="CB552" t="s">
        <v>8725</v>
      </c>
      <c r="CC552">
        <v>512391570</v>
      </c>
      <c r="CD552" t="s">
        <v>8726</v>
      </c>
      <c r="CE552" t="s">
        <v>15043</v>
      </c>
      <c r="CF552" t="s">
        <v>8727</v>
      </c>
      <c r="CG552" t="s">
        <v>8728</v>
      </c>
      <c r="CH552" t="s">
        <v>8729</v>
      </c>
      <c r="CI552" t="s">
        <v>15044</v>
      </c>
      <c r="CJ552" t="s">
        <v>8731</v>
      </c>
      <c r="CK552" t="s">
        <v>342</v>
      </c>
      <c r="CL552" t="s">
        <v>8732</v>
      </c>
      <c r="CM552" t="s">
        <v>15045</v>
      </c>
      <c r="CN552" t="s">
        <v>8733</v>
      </c>
    </row>
    <row r="553" spans="1:92" ht="15.75" customHeight="1" x14ac:dyDescent="0.3">
      <c r="A553" s="5">
        <f>COUNTIFS(Entradas!$A$2:$A$3372,L553,Entradas!$AD$2:$AD$3372,"noticias")</f>
        <v>0</v>
      </c>
      <c r="B553" s="5">
        <f>COUNTIFS(Entradas!$A$2:$A$3372,L553,Entradas!$AD$2:$AD$3372,"materiales")</f>
        <v>0</v>
      </c>
      <c r="C553" s="5">
        <f>COUNTIFS(Entradas!$A$2:$A$3372,L553,Entradas!$AD$2:$AD$3372,"agenda")</f>
        <v>0</v>
      </c>
      <c r="D553" s="5">
        <f>COUNTIFS(Entradas!$A$2:$A$3372,L553,Entradas!$AD$2:$AD$3372,"agenda",Entradas!$P$2:$P$3372,"completado")</f>
        <v>0</v>
      </c>
      <c r="E553" s="5">
        <f>COUNTIFS(Entradas!$A$2:$A$3372,L553,Entradas!$AD$2:$AD$3372,"agenda",Entradas!$F$2:$F$3372,"interna")</f>
        <v>0</v>
      </c>
      <c r="F553" s="5">
        <f>COUNTIFS(Entradas!$A$2:$A$3372,L553,Entradas!$AD$2:$AD$3372,"agenda",Entradas!$F$2:$F$3372,"abierta a la comunidad")</f>
        <v>0</v>
      </c>
      <c r="G553" s="5">
        <f>COUNTIFS(Entradas!$A$2:$A$3372,L553,Entradas!$AD$2:$AD$3372,"agenda",Entradas!$E$2:$E$3372,"1")</f>
        <v>0</v>
      </c>
      <c r="H553" s="5">
        <f>COUNTIFS(Entradas!$A$2:$A$3372,L553,Entradas!$AD$2:$AD$3372,"agenda",Entradas!$E$2:$E$3372,"2")</f>
        <v>0</v>
      </c>
      <c r="I553" s="5">
        <f>COUNTIFS(Entradas!$A$2:$A$3372,L553,Entradas!$AD$2:$AD$3372,"agenda",Entradas!$E$2:$E$3372,"3")</f>
        <v>0</v>
      </c>
      <c r="J553" s="5">
        <f>COUNTIFS(Entradas!$A$2:$A$3372,L553,Entradas!$AD$2:$AD$3372,"agenda",Entradas!$E$2:$E$3372,"4")</f>
        <v>0</v>
      </c>
      <c r="L553">
        <v>61</v>
      </c>
      <c r="M553" t="s">
        <v>15477</v>
      </c>
      <c r="N553" t="s">
        <v>15478</v>
      </c>
      <c r="O553" t="s">
        <v>15479</v>
      </c>
      <c r="P553" s="6">
        <v>42450.835196759261</v>
      </c>
      <c r="Q553">
        <v>0</v>
      </c>
      <c r="R553" t="s">
        <v>15477</v>
      </c>
      <c r="S553" t="s">
        <v>15477</v>
      </c>
      <c r="W553" t="s">
        <v>8703</v>
      </c>
      <c r="X553" t="s">
        <v>8704</v>
      </c>
      <c r="Y553" t="s">
        <v>8705</v>
      </c>
      <c r="Z553">
        <v>0</v>
      </c>
      <c r="AA553" t="s">
        <v>8703</v>
      </c>
      <c r="AB553" t="s">
        <v>8706</v>
      </c>
      <c r="AC553">
        <v>0</v>
      </c>
      <c r="AF553" t="s">
        <v>15480</v>
      </c>
      <c r="AG553" t="s">
        <v>8707</v>
      </c>
      <c r="AH553" t="s">
        <v>15481</v>
      </c>
      <c r="AI553" t="s">
        <v>15482</v>
      </c>
      <c r="AU553" t="s">
        <v>1848</v>
      </c>
      <c r="AV553" t="s">
        <v>8709</v>
      </c>
      <c r="AX553">
        <v>4</v>
      </c>
      <c r="AY553" t="s">
        <v>8710</v>
      </c>
      <c r="BB553" t="s">
        <v>8907</v>
      </c>
      <c r="BC553" t="s">
        <v>8712</v>
      </c>
      <c r="BD553" t="s">
        <v>9055</v>
      </c>
      <c r="BE553" t="s">
        <v>8714</v>
      </c>
      <c r="BF553" t="s">
        <v>8715</v>
      </c>
      <c r="BG553">
        <v>0</v>
      </c>
      <c r="BH553" t="s">
        <v>8716</v>
      </c>
      <c r="BI553">
        <v>1</v>
      </c>
      <c r="BJ553" t="s">
        <v>8717</v>
      </c>
      <c r="BK553">
        <v>1</v>
      </c>
      <c r="BM553" t="s">
        <v>8719</v>
      </c>
      <c r="BW553" t="s">
        <v>8721</v>
      </c>
      <c r="BX553" t="s">
        <v>8722</v>
      </c>
      <c r="BY553" t="s">
        <v>8723</v>
      </c>
      <c r="BZ553" t="s">
        <v>8724</v>
      </c>
      <c r="CB553" t="s">
        <v>8725</v>
      </c>
      <c r="CD553" t="s">
        <v>8726</v>
      </c>
      <c r="CE553" t="s">
        <v>15483</v>
      </c>
      <c r="CF553" t="s">
        <v>8727</v>
      </c>
      <c r="CG553" t="s">
        <v>8786</v>
      </c>
      <c r="CH553" t="s">
        <v>8729</v>
      </c>
      <c r="CI553" t="s">
        <v>15484</v>
      </c>
      <c r="CJ553" t="s">
        <v>8731</v>
      </c>
      <c r="CK553" t="s">
        <v>1905</v>
      </c>
      <c r="CL553" t="s">
        <v>8732</v>
      </c>
      <c r="CN553" t="s">
        <v>8733</v>
      </c>
    </row>
    <row r="554" spans="1:92" ht="15.75" customHeight="1" x14ac:dyDescent="0.3">
      <c r="A554" s="5">
        <f>COUNTIFS(Entradas!$A$2:$A$3372,L554,Entradas!$AD$2:$AD$3372,"noticias")</f>
        <v>0</v>
      </c>
      <c r="B554" s="5">
        <f>COUNTIFS(Entradas!$A$2:$A$3372,L554,Entradas!$AD$2:$AD$3372,"materiales")</f>
        <v>0</v>
      </c>
      <c r="C554" s="5">
        <f>COUNTIFS(Entradas!$A$2:$A$3372,L554,Entradas!$AD$2:$AD$3372,"agenda")</f>
        <v>0</v>
      </c>
      <c r="D554" s="5">
        <f>COUNTIFS(Entradas!$A$2:$A$3372,L554,Entradas!$AD$2:$AD$3372,"agenda",Entradas!$P$2:$P$3372,"completado")</f>
        <v>0</v>
      </c>
      <c r="E554" s="5">
        <f>COUNTIFS(Entradas!$A$2:$A$3372,L554,Entradas!$AD$2:$AD$3372,"agenda",Entradas!$F$2:$F$3372,"interna")</f>
        <v>0</v>
      </c>
      <c r="F554" s="5">
        <f>COUNTIFS(Entradas!$A$2:$A$3372,L554,Entradas!$AD$2:$AD$3372,"agenda",Entradas!$F$2:$F$3372,"abierta a la comunidad")</f>
        <v>0</v>
      </c>
      <c r="G554" s="5">
        <f>COUNTIFS(Entradas!$A$2:$A$3372,L554,Entradas!$AD$2:$AD$3372,"agenda",Entradas!$E$2:$E$3372,"1")</f>
        <v>0</v>
      </c>
      <c r="H554" s="5">
        <f>COUNTIFS(Entradas!$A$2:$A$3372,L554,Entradas!$AD$2:$AD$3372,"agenda",Entradas!$E$2:$E$3372,"2")</f>
        <v>0</v>
      </c>
      <c r="I554" s="5">
        <f>COUNTIFS(Entradas!$A$2:$A$3372,L554,Entradas!$AD$2:$AD$3372,"agenda",Entradas!$E$2:$E$3372,"3")</f>
        <v>0</v>
      </c>
      <c r="J554" s="5">
        <f>COUNTIFS(Entradas!$A$2:$A$3372,L554,Entradas!$AD$2:$AD$3372,"agenda",Entradas!$E$2:$E$3372,"4")</f>
        <v>0</v>
      </c>
      <c r="L554">
        <v>1290</v>
      </c>
      <c r="M554" t="s">
        <v>16034</v>
      </c>
      <c r="N554" t="s">
        <v>16035</v>
      </c>
      <c r="O554" t="s">
        <v>16036</v>
      </c>
      <c r="P554" s="6">
        <v>42511.999814814815</v>
      </c>
      <c r="Q554">
        <v>0</v>
      </c>
      <c r="R554" t="s">
        <v>16034</v>
      </c>
      <c r="S554" t="s">
        <v>16034</v>
      </c>
      <c r="W554" t="s">
        <v>8703</v>
      </c>
      <c r="X554" t="s">
        <v>8704</v>
      </c>
      <c r="Y554" t="s">
        <v>8705</v>
      </c>
      <c r="Z554">
        <v>0</v>
      </c>
      <c r="AA554" t="s">
        <v>8703</v>
      </c>
      <c r="AB554" t="s">
        <v>8706</v>
      </c>
      <c r="AC554">
        <v>0</v>
      </c>
      <c r="AF554" t="s">
        <v>2706</v>
      </c>
      <c r="AG554" t="s">
        <v>8707</v>
      </c>
      <c r="AH554" t="s">
        <v>16037</v>
      </c>
      <c r="AU554" t="s">
        <v>16038</v>
      </c>
      <c r="AV554" t="s">
        <v>8709</v>
      </c>
      <c r="AX554">
        <v>4</v>
      </c>
      <c r="AY554" t="s">
        <v>8710</v>
      </c>
      <c r="BB554" t="s">
        <v>8864</v>
      </c>
      <c r="BC554" t="s">
        <v>8712</v>
      </c>
      <c r="BD554" t="s">
        <v>8920</v>
      </c>
      <c r="BE554" t="s">
        <v>8714</v>
      </c>
      <c r="BF554" t="s">
        <v>8715</v>
      </c>
      <c r="BG554">
        <v>0</v>
      </c>
      <c r="BH554" t="s">
        <v>8716</v>
      </c>
      <c r="BI554">
        <v>0</v>
      </c>
      <c r="BJ554" t="s">
        <v>8717</v>
      </c>
      <c r="BK554">
        <v>1</v>
      </c>
      <c r="BL554" s="2" t="s">
        <v>16039</v>
      </c>
      <c r="BM554" t="s">
        <v>8719</v>
      </c>
      <c r="BV554" t="s">
        <v>16040</v>
      </c>
      <c r="BW554" t="s">
        <v>8721</v>
      </c>
      <c r="BX554" t="s">
        <v>8722</v>
      </c>
      <c r="BY554" t="s">
        <v>8723</v>
      </c>
      <c r="BZ554" t="s">
        <v>8724</v>
      </c>
      <c r="CA554" t="s">
        <v>16041</v>
      </c>
      <c r="CB554" t="s">
        <v>8725</v>
      </c>
      <c r="CC554">
        <v>968438928</v>
      </c>
      <c r="CD554" t="s">
        <v>8726</v>
      </c>
      <c r="CE554" t="s">
        <v>16034</v>
      </c>
      <c r="CF554" t="s">
        <v>8727</v>
      </c>
      <c r="CG554" t="s">
        <v>8786</v>
      </c>
      <c r="CH554" t="s">
        <v>8729</v>
      </c>
      <c r="CI554" t="s">
        <v>16042</v>
      </c>
      <c r="CJ554" t="s">
        <v>8731</v>
      </c>
      <c r="CK554">
        <v>0</v>
      </c>
      <c r="CL554" t="s">
        <v>8732</v>
      </c>
      <c r="CN554" t="s">
        <v>8733</v>
      </c>
    </row>
    <row r="555" spans="1:92" ht="15.75" customHeight="1" x14ac:dyDescent="0.3">
      <c r="A555" s="5">
        <f>COUNTIFS(Entradas!$A$2:$A$3372,L555,Entradas!$AD$2:$AD$3372,"noticias")</f>
        <v>1</v>
      </c>
      <c r="B555" s="5">
        <f>COUNTIFS(Entradas!$A$2:$A$3372,L555,Entradas!$AD$2:$AD$3372,"materiales")</f>
        <v>1</v>
      </c>
      <c r="C555" s="5">
        <f>COUNTIFS(Entradas!$A$2:$A$3372,L555,Entradas!$AD$2:$AD$3372,"agenda")</f>
        <v>1</v>
      </c>
      <c r="D555" s="5">
        <f>COUNTIFS(Entradas!$A$2:$A$3372,L555,Entradas!$AD$2:$AD$3372,"agenda",Entradas!$P$2:$P$3372,"completado")</f>
        <v>1</v>
      </c>
      <c r="E555" s="5">
        <f>COUNTIFS(Entradas!$A$2:$A$3372,L555,Entradas!$AD$2:$AD$3372,"agenda",Entradas!$F$2:$F$3372,"interna")</f>
        <v>0</v>
      </c>
      <c r="F555" s="5">
        <f>COUNTIFS(Entradas!$A$2:$A$3372,L555,Entradas!$AD$2:$AD$3372,"agenda",Entradas!$F$2:$F$3372,"abierta a la comunidad")</f>
        <v>1</v>
      </c>
      <c r="G555" s="5">
        <f>COUNTIFS(Entradas!$A$2:$A$3372,L555,Entradas!$AD$2:$AD$3372,"agenda",Entradas!$E$2:$E$3372,"1")</f>
        <v>0</v>
      </c>
      <c r="H555" s="5">
        <f>COUNTIFS(Entradas!$A$2:$A$3372,L555,Entradas!$AD$2:$AD$3372,"agenda",Entradas!$E$2:$E$3372,"2")</f>
        <v>1</v>
      </c>
      <c r="I555" s="5">
        <f>COUNTIFS(Entradas!$A$2:$A$3372,L555,Entradas!$AD$2:$AD$3372,"agenda",Entradas!$E$2:$E$3372,"3")</f>
        <v>0</v>
      </c>
      <c r="J555" s="5">
        <f>COUNTIFS(Entradas!$A$2:$A$3372,L555,Entradas!$AD$2:$AD$3372,"agenda",Entradas!$E$2:$E$3372,"4")</f>
        <v>0</v>
      </c>
      <c r="L555">
        <v>613</v>
      </c>
      <c r="M555" t="s">
        <v>16693</v>
      </c>
      <c r="N555" t="s">
        <v>16694</v>
      </c>
      <c r="O555" t="s">
        <v>8311</v>
      </c>
      <c r="P555" s="6">
        <v>42482.503101851849</v>
      </c>
      <c r="Q555">
        <v>0</v>
      </c>
      <c r="R555" t="s">
        <v>16693</v>
      </c>
      <c r="S555" t="s">
        <v>16693</v>
      </c>
      <c r="W555" t="s">
        <v>8703</v>
      </c>
      <c r="X555" t="s">
        <v>8704</v>
      </c>
      <c r="Y555" t="s">
        <v>8705</v>
      </c>
      <c r="Z555">
        <v>0</v>
      </c>
      <c r="AA555" t="s">
        <v>8703</v>
      </c>
      <c r="AB555" t="s">
        <v>8706</v>
      </c>
      <c r="AC555">
        <v>0</v>
      </c>
      <c r="AF555" t="s">
        <v>16693</v>
      </c>
      <c r="AG555" t="s">
        <v>8707</v>
      </c>
      <c r="AH555" t="s">
        <v>16695</v>
      </c>
      <c r="AI555" t="s">
        <v>16696</v>
      </c>
      <c r="AO555" t="s">
        <v>16697</v>
      </c>
      <c r="AU555" t="s">
        <v>8310</v>
      </c>
      <c r="AV555" t="s">
        <v>8709</v>
      </c>
      <c r="AX555">
        <v>4</v>
      </c>
      <c r="AY555" t="s">
        <v>8710</v>
      </c>
      <c r="BB555" t="s">
        <v>10837</v>
      </c>
      <c r="BC555" t="s">
        <v>8712</v>
      </c>
      <c r="BD555" t="s">
        <v>8952</v>
      </c>
      <c r="BE555" t="s">
        <v>8714</v>
      </c>
      <c r="BF555" t="s">
        <v>8715</v>
      </c>
      <c r="BG555">
        <v>0</v>
      </c>
      <c r="BH555" t="s">
        <v>8716</v>
      </c>
      <c r="BI555">
        <v>1</v>
      </c>
      <c r="BJ555" t="s">
        <v>8717</v>
      </c>
      <c r="BK555">
        <v>1</v>
      </c>
      <c r="BL555" t="s">
        <v>16698</v>
      </c>
      <c r="BM555" t="s">
        <v>8719</v>
      </c>
      <c r="BV555" t="s">
        <v>16699</v>
      </c>
      <c r="BW555" t="s">
        <v>8721</v>
      </c>
      <c r="BX555" t="s">
        <v>8722</v>
      </c>
      <c r="BY555" t="s">
        <v>8723</v>
      </c>
      <c r="BZ555" t="s">
        <v>8724</v>
      </c>
      <c r="CB555" t="s">
        <v>8725</v>
      </c>
      <c r="CC555">
        <v>995688621</v>
      </c>
      <c r="CD555" t="s">
        <v>8726</v>
      </c>
      <c r="CE555" t="s">
        <v>16700</v>
      </c>
      <c r="CF555" t="s">
        <v>8727</v>
      </c>
      <c r="CG555" t="s">
        <v>8825</v>
      </c>
      <c r="CH555" t="s">
        <v>8729</v>
      </c>
      <c r="CI555" t="s">
        <v>16701</v>
      </c>
      <c r="CJ555" t="s">
        <v>8731</v>
      </c>
      <c r="CK555" t="s">
        <v>1905</v>
      </c>
      <c r="CL555" t="s">
        <v>8732</v>
      </c>
      <c r="CM555" t="s">
        <v>16702</v>
      </c>
      <c r="CN555" t="s">
        <v>8733</v>
      </c>
    </row>
    <row r="556" spans="1:92" ht="15.75" customHeight="1" x14ac:dyDescent="0.3">
      <c r="A556" s="5">
        <f>COUNTIFS(Entradas!$A$2:$A$3372,L556,Entradas!$AD$2:$AD$3372,"noticias")</f>
        <v>0</v>
      </c>
      <c r="B556" s="5">
        <f>COUNTIFS(Entradas!$A$2:$A$3372,L556,Entradas!$AD$2:$AD$3372,"materiales")</f>
        <v>0</v>
      </c>
      <c r="C556" s="5">
        <f>COUNTIFS(Entradas!$A$2:$A$3372,L556,Entradas!$AD$2:$AD$3372,"agenda")</f>
        <v>0</v>
      </c>
      <c r="D556" s="5">
        <f>COUNTIFS(Entradas!$A$2:$A$3372,L556,Entradas!$AD$2:$AD$3372,"agenda",Entradas!$P$2:$P$3372,"completado")</f>
        <v>0</v>
      </c>
      <c r="E556" s="5">
        <f>COUNTIFS(Entradas!$A$2:$A$3372,L556,Entradas!$AD$2:$AD$3372,"agenda",Entradas!$F$2:$F$3372,"interna")</f>
        <v>0</v>
      </c>
      <c r="F556" s="5">
        <f>COUNTIFS(Entradas!$A$2:$A$3372,L556,Entradas!$AD$2:$AD$3372,"agenda",Entradas!$F$2:$F$3372,"abierta a la comunidad")</f>
        <v>0</v>
      </c>
      <c r="G556" s="5">
        <f>COUNTIFS(Entradas!$A$2:$A$3372,L556,Entradas!$AD$2:$AD$3372,"agenda",Entradas!$E$2:$E$3372,"1")</f>
        <v>0</v>
      </c>
      <c r="H556" s="5">
        <f>COUNTIFS(Entradas!$A$2:$A$3372,L556,Entradas!$AD$2:$AD$3372,"agenda",Entradas!$E$2:$E$3372,"2")</f>
        <v>0</v>
      </c>
      <c r="I556" s="5">
        <f>COUNTIFS(Entradas!$A$2:$A$3372,L556,Entradas!$AD$2:$AD$3372,"agenda",Entradas!$E$2:$E$3372,"3")</f>
        <v>0</v>
      </c>
      <c r="J556" s="5">
        <f>COUNTIFS(Entradas!$A$2:$A$3372,L556,Entradas!$AD$2:$AD$3372,"agenda",Entradas!$E$2:$E$3372,"4")</f>
        <v>0</v>
      </c>
      <c r="L556">
        <v>1050</v>
      </c>
      <c r="M556" t="s">
        <v>17094</v>
      </c>
      <c r="N556" t="s">
        <v>17095</v>
      </c>
      <c r="O556" t="s">
        <v>17096</v>
      </c>
      <c r="P556" s="6">
        <v>42506.554629629631</v>
      </c>
      <c r="Q556">
        <v>0</v>
      </c>
      <c r="R556" t="s">
        <v>17094</v>
      </c>
      <c r="S556" t="s">
        <v>17094</v>
      </c>
      <c r="W556" t="s">
        <v>8703</v>
      </c>
      <c r="X556" t="s">
        <v>8704</v>
      </c>
      <c r="Y556" t="s">
        <v>8705</v>
      </c>
      <c r="Z556">
        <v>0</v>
      </c>
      <c r="AA556" t="s">
        <v>8703</v>
      </c>
      <c r="AB556" t="s">
        <v>8706</v>
      </c>
      <c r="AC556">
        <v>0</v>
      </c>
      <c r="AF556" t="s">
        <v>17097</v>
      </c>
      <c r="AG556" t="s">
        <v>8707</v>
      </c>
      <c r="AH556" t="s">
        <v>17098</v>
      </c>
      <c r="AO556" t="s">
        <v>17099</v>
      </c>
      <c r="AU556" t="s">
        <v>13807</v>
      </c>
      <c r="AV556" t="s">
        <v>8709</v>
      </c>
      <c r="AX556">
        <v>4</v>
      </c>
      <c r="AY556" t="s">
        <v>8710</v>
      </c>
      <c r="BB556" t="s">
        <v>15953</v>
      </c>
      <c r="BC556" t="s">
        <v>8712</v>
      </c>
      <c r="BD556" t="s">
        <v>9013</v>
      </c>
      <c r="BE556" t="s">
        <v>8714</v>
      </c>
      <c r="BF556" t="s">
        <v>8715</v>
      </c>
      <c r="BG556">
        <v>0</v>
      </c>
      <c r="BH556" t="s">
        <v>8716</v>
      </c>
      <c r="BI556">
        <v>1</v>
      </c>
      <c r="BJ556" t="s">
        <v>8717</v>
      </c>
      <c r="BK556">
        <v>1</v>
      </c>
      <c r="BL556" t="s">
        <v>17100</v>
      </c>
      <c r="BM556" t="s">
        <v>8719</v>
      </c>
      <c r="BV556" t="s">
        <v>17101</v>
      </c>
      <c r="BW556" t="s">
        <v>8721</v>
      </c>
      <c r="BX556" t="s">
        <v>8722</v>
      </c>
      <c r="BY556" t="s">
        <v>8723</v>
      </c>
      <c r="BZ556" t="s">
        <v>8724</v>
      </c>
      <c r="CB556" t="s">
        <v>8725</v>
      </c>
      <c r="CC556" t="s">
        <v>17102</v>
      </c>
      <c r="CD556" t="s">
        <v>8726</v>
      </c>
      <c r="CE556" t="s">
        <v>17103</v>
      </c>
      <c r="CF556" t="s">
        <v>8727</v>
      </c>
      <c r="CG556" t="s">
        <v>8774</v>
      </c>
      <c r="CH556" t="s">
        <v>8729</v>
      </c>
      <c r="CI556" t="s">
        <v>17104</v>
      </c>
      <c r="CJ556" t="s">
        <v>8731</v>
      </c>
      <c r="CK556" t="s">
        <v>342</v>
      </c>
      <c r="CL556" t="s">
        <v>8732</v>
      </c>
      <c r="CM556" t="s">
        <v>17105</v>
      </c>
      <c r="CN556" t="s">
        <v>8733</v>
      </c>
    </row>
    <row r="557" spans="1:92" ht="15.75" customHeight="1" x14ac:dyDescent="0.3">
      <c r="A557" s="5">
        <f>COUNTIFS(Entradas!$A$2:$A$3372,L557,Entradas!$AD$2:$AD$3372,"noticias")</f>
        <v>0</v>
      </c>
      <c r="B557" s="5">
        <f>COUNTIFS(Entradas!$A$2:$A$3372,L557,Entradas!$AD$2:$AD$3372,"materiales")</f>
        <v>0</v>
      </c>
      <c r="C557" s="5">
        <f>COUNTIFS(Entradas!$A$2:$A$3372,L557,Entradas!$AD$2:$AD$3372,"agenda")</f>
        <v>0</v>
      </c>
      <c r="D557" s="5">
        <f>COUNTIFS(Entradas!$A$2:$A$3372,L557,Entradas!$AD$2:$AD$3372,"agenda",Entradas!$P$2:$P$3372,"completado")</f>
        <v>0</v>
      </c>
      <c r="E557" s="5">
        <f>COUNTIFS(Entradas!$A$2:$A$3372,L557,Entradas!$AD$2:$AD$3372,"agenda",Entradas!$F$2:$F$3372,"interna")</f>
        <v>0</v>
      </c>
      <c r="F557" s="5">
        <f>COUNTIFS(Entradas!$A$2:$A$3372,L557,Entradas!$AD$2:$AD$3372,"agenda",Entradas!$F$2:$F$3372,"abierta a la comunidad")</f>
        <v>0</v>
      </c>
      <c r="G557" s="5">
        <f>COUNTIFS(Entradas!$A$2:$A$3372,L557,Entradas!$AD$2:$AD$3372,"agenda",Entradas!$E$2:$E$3372,"1")</f>
        <v>0</v>
      </c>
      <c r="H557" s="5">
        <f>COUNTIFS(Entradas!$A$2:$A$3372,L557,Entradas!$AD$2:$AD$3372,"agenda",Entradas!$E$2:$E$3372,"2")</f>
        <v>0</v>
      </c>
      <c r="I557" s="5">
        <f>COUNTIFS(Entradas!$A$2:$A$3372,L557,Entradas!$AD$2:$AD$3372,"agenda",Entradas!$E$2:$E$3372,"3")</f>
        <v>0</v>
      </c>
      <c r="J557" s="5">
        <f>COUNTIFS(Entradas!$A$2:$A$3372,L557,Entradas!$AD$2:$AD$3372,"agenda",Entradas!$E$2:$E$3372,"4")</f>
        <v>0</v>
      </c>
      <c r="L557">
        <v>254</v>
      </c>
      <c r="M557" t="s">
        <v>17766</v>
      </c>
      <c r="N557" t="s">
        <v>17767</v>
      </c>
      <c r="O557" t="s">
        <v>17768</v>
      </c>
      <c r="P557" s="6">
        <v>42463.773726851854</v>
      </c>
      <c r="Q557">
        <v>0</v>
      </c>
      <c r="R557" t="s">
        <v>17766</v>
      </c>
      <c r="S557" t="s">
        <v>17766</v>
      </c>
      <c r="W557" t="s">
        <v>8703</v>
      </c>
      <c r="X557" t="s">
        <v>8704</v>
      </c>
      <c r="Y557" t="s">
        <v>8705</v>
      </c>
      <c r="Z557">
        <v>0</v>
      </c>
      <c r="AA557" t="s">
        <v>8703</v>
      </c>
      <c r="AB557" t="s">
        <v>8706</v>
      </c>
      <c r="AC557">
        <v>0</v>
      </c>
      <c r="AF557" t="s">
        <v>17769</v>
      </c>
      <c r="AG557" t="s">
        <v>8707</v>
      </c>
      <c r="AH557" t="s">
        <v>17770</v>
      </c>
      <c r="AU557" t="s">
        <v>1848</v>
      </c>
      <c r="AV557" t="s">
        <v>8709</v>
      </c>
      <c r="AX557">
        <v>4</v>
      </c>
      <c r="AY557" t="s">
        <v>8710</v>
      </c>
      <c r="BB557" t="s">
        <v>8769</v>
      </c>
      <c r="BC557" t="s">
        <v>8712</v>
      </c>
      <c r="BD557" t="s">
        <v>9002</v>
      </c>
      <c r="BE557" t="s">
        <v>8714</v>
      </c>
      <c r="BF557" t="s">
        <v>8715</v>
      </c>
      <c r="BG557">
        <v>0</v>
      </c>
      <c r="BH557" t="s">
        <v>8716</v>
      </c>
      <c r="BI557">
        <v>0</v>
      </c>
      <c r="BJ557" t="s">
        <v>8717</v>
      </c>
      <c r="BK557">
        <v>1</v>
      </c>
      <c r="BM557" t="s">
        <v>8719</v>
      </c>
      <c r="BV557" t="s">
        <v>17771</v>
      </c>
      <c r="BW557" t="s">
        <v>8721</v>
      </c>
      <c r="BX557" t="s">
        <v>8722</v>
      </c>
      <c r="BY557" t="s">
        <v>8723</v>
      </c>
      <c r="BZ557" t="s">
        <v>8724</v>
      </c>
      <c r="CB557" t="s">
        <v>8725</v>
      </c>
      <c r="CC557">
        <v>977975167</v>
      </c>
      <c r="CD557" t="s">
        <v>8726</v>
      </c>
      <c r="CF557" t="s">
        <v>8727</v>
      </c>
      <c r="CG557">
        <v>0</v>
      </c>
      <c r="CH557" t="s">
        <v>8729</v>
      </c>
      <c r="CJ557" t="s">
        <v>8731</v>
      </c>
      <c r="CK557">
        <v>0</v>
      </c>
      <c r="CL557" t="s">
        <v>8732</v>
      </c>
      <c r="CN557" t="s">
        <v>8733</v>
      </c>
    </row>
    <row r="558" spans="1:92" ht="15.75" customHeight="1" x14ac:dyDescent="0.3">
      <c r="A558" s="5">
        <f>COUNTIFS(Entradas!$A$2:$A$3372,L558,Entradas!$AD$2:$AD$3372,"noticias")</f>
        <v>0</v>
      </c>
      <c r="B558" s="5">
        <f>COUNTIFS(Entradas!$A$2:$A$3372,L558,Entradas!$AD$2:$AD$3372,"materiales")</f>
        <v>0</v>
      </c>
      <c r="C558" s="5">
        <f>COUNTIFS(Entradas!$A$2:$A$3372,L558,Entradas!$AD$2:$AD$3372,"agenda")</f>
        <v>0</v>
      </c>
      <c r="D558" s="5">
        <f>COUNTIFS(Entradas!$A$2:$A$3372,L558,Entradas!$AD$2:$AD$3372,"agenda",Entradas!$P$2:$P$3372,"completado")</f>
        <v>0</v>
      </c>
      <c r="E558" s="5">
        <f>COUNTIFS(Entradas!$A$2:$A$3372,L558,Entradas!$AD$2:$AD$3372,"agenda",Entradas!$F$2:$F$3372,"interna")</f>
        <v>0</v>
      </c>
      <c r="F558" s="5">
        <f>COUNTIFS(Entradas!$A$2:$A$3372,L558,Entradas!$AD$2:$AD$3372,"agenda",Entradas!$F$2:$F$3372,"abierta a la comunidad")</f>
        <v>0</v>
      </c>
      <c r="G558" s="5">
        <f>COUNTIFS(Entradas!$A$2:$A$3372,L558,Entradas!$AD$2:$AD$3372,"agenda",Entradas!$E$2:$E$3372,"1")</f>
        <v>0</v>
      </c>
      <c r="H558" s="5">
        <f>COUNTIFS(Entradas!$A$2:$A$3372,L558,Entradas!$AD$2:$AD$3372,"agenda",Entradas!$E$2:$E$3372,"2")</f>
        <v>0</v>
      </c>
      <c r="I558" s="5">
        <f>COUNTIFS(Entradas!$A$2:$A$3372,L558,Entradas!$AD$2:$AD$3372,"agenda",Entradas!$E$2:$E$3372,"3")</f>
        <v>0</v>
      </c>
      <c r="J558" s="5">
        <f>COUNTIFS(Entradas!$A$2:$A$3372,L558,Entradas!$AD$2:$AD$3372,"agenda",Entradas!$E$2:$E$3372,"4")</f>
        <v>0</v>
      </c>
      <c r="L558">
        <v>871</v>
      </c>
      <c r="M558" t="s">
        <v>18402</v>
      </c>
      <c r="N558" t="s">
        <v>18403</v>
      </c>
      <c r="O558" t="s">
        <v>18404</v>
      </c>
      <c r="P558" s="6">
        <v>42496.624814814815</v>
      </c>
      <c r="Q558">
        <v>0</v>
      </c>
      <c r="R558" t="s">
        <v>18402</v>
      </c>
      <c r="S558" t="s">
        <v>18402</v>
      </c>
      <c r="W558" t="s">
        <v>8703</v>
      </c>
      <c r="X558" t="s">
        <v>8704</v>
      </c>
      <c r="Y558" t="s">
        <v>8705</v>
      </c>
      <c r="Z558">
        <v>0</v>
      </c>
      <c r="AA558" t="s">
        <v>8703</v>
      </c>
      <c r="AB558" t="s">
        <v>8706</v>
      </c>
      <c r="AC558">
        <v>0</v>
      </c>
      <c r="AF558" t="s">
        <v>18405</v>
      </c>
      <c r="AG558" t="s">
        <v>8707</v>
      </c>
      <c r="AH558" t="s">
        <v>18406</v>
      </c>
      <c r="AI558" t="s">
        <v>18407</v>
      </c>
      <c r="AU558" t="s">
        <v>1848</v>
      </c>
      <c r="AV558" t="s">
        <v>8709</v>
      </c>
      <c r="AX558">
        <v>4</v>
      </c>
      <c r="AY558" t="s">
        <v>8710</v>
      </c>
      <c r="BB558" t="s">
        <v>8907</v>
      </c>
      <c r="BC558" t="s">
        <v>8712</v>
      </c>
      <c r="BD558" t="s">
        <v>8780</v>
      </c>
      <c r="BE558" t="s">
        <v>8714</v>
      </c>
      <c r="BF558" t="s">
        <v>8715</v>
      </c>
      <c r="BG558">
        <v>0</v>
      </c>
      <c r="BH558" t="s">
        <v>8716</v>
      </c>
      <c r="BI558">
        <v>0</v>
      </c>
      <c r="BJ558" t="s">
        <v>8717</v>
      </c>
      <c r="BK558">
        <v>0</v>
      </c>
      <c r="BL558" t="s">
        <v>18408</v>
      </c>
      <c r="BM558" t="s">
        <v>8719</v>
      </c>
      <c r="BV558">
        <v>528</v>
      </c>
      <c r="BW558" t="s">
        <v>8721</v>
      </c>
      <c r="BX558" t="s">
        <v>8722</v>
      </c>
      <c r="BY558" t="s">
        <v>8723</v>
      </c>
      <c r="BZ558" t="s">
        <v>8724</v>
      </c>
      <c r="CB558" t="s">
        <v>8725</v>
      </c>
      <c r="CD558" t="s">
        <v>8726</v>
      </c>
      <c r="CE558" t="s">
        <v>18409</v>
      </c>
      <c r="CF558" t="s">
        <v>8727</v>
      </c>
      <c r="CG558" t="s">
        <v>8825</v>
      </c>
      <c r="CH558" t="s">
        <v>8729</v>
      </c>
      <c r="CJ558" t="s">
        <v>8731</v>
      </c>
      <c r="CK558">
        <v>0</v>
      </c>
      <c r="CL558" t="s">
        <v>8732</v>
      </c>
      <c r="CN558" t="s">
        <v>8733</v>
      </c>
    </row>
    <row r="559" spans="1:92" ht="15.75" customHeight="1" x14ac:dyDescent="0.3">
      <c r="A559" s="5">
        <f>COUNTIFS(Entradas!$A$2:$A$3372,L559,Entradas!$AD$2:$AD$3372,"noticias")</f>
        <v>10</v>
      </c>
      <c r="B559" s="5">
        <f>COUNTIFS(Entradas!$A$2:$A$3372,L559,Entradas!$AD$2:$AD$3372,"materiales")</f>
        <v>0</v>
      </c>
      <c r="C559" s="5">
        <f>COUNTIFS(Entradas!$A$2:$A$3372,L559,Entradas!$AD$2:$AD$3372,"agenda")</f>
        <v>12</v>
      </c>
      <c r="D559" s="5">
        <f>COUNTIFS(Entradas!$A$2:$A$3372,L559,Entradas!$AD$2:$AD$3372,"agenda",Entradas!$P$2:$P$3372,"completado")</f>
        <v>12</v>
      </c>
      <c r="E559" s="5">
        <f>COUNTIFS(Entradas!$A$2:$A$3372,L559,Entradas!$AD$2:$AD$3372,"agenda",Entradas!$F$2:$F$3372,"interna")</f>
        <v>12</v>
      </c>
      <c r="F559" s="5">
        <f>COUNTIFS(Entradas!$A$2:$A$3372,L559,Entradas!$AD$2:$AD$3372,"agenda",Entradas!$F$2:$F$3372,"abierta a la comunidad")</f>
        <v>0</v>
      </c>
      <c r="G559" s="5">
        <f>COUNTIFS(Entradas!$A$2:$A$3372,L559,Entradas!$AD$2:$AD$3372,"agenda",Entradas!$E$2:$E$3372,"1")</f>
        <v>3</v>
      </c>
      <c r="H559" s="5">
        <f>COUNTIFS(Entradas!$A$2:$A$3372,L559,Entradas!$AD$2:$AD$3372,"agenda",Entradas!$E$2:$E$3372,"2")</f>
        <v>9</v>
      </c>
      <c r="I559" s="5">
        <f>COUNTIFS(Entradas!$A$2:$A$3372,L559,Entradas!$AD$2:$AD$3372,"agenda",Entradas!$E$2:$E$3372,"3")</f>
        <v>0</v>
      </c>
      <c r="J559" s="5">
        <f>COUNTIFS(Entradas!$A$2:$A$3372,L559,Entradas!$AD$2:$AD$3372,"agenda",Entradas!$E$2:$E$3372,"4")</f>
        <v>0</v>
      </c>
      <c r="L559">
        <v>564</v>
      </c>
      <c r="M559" t="s">
        <v>18433</v>
      </c>
      <c r="N559" t="s">
        <v>18433</v>
      </c>
      <c r="O559" t="s">
        <v>18434</v>
      </c>
      <c r="P559" s="6">
        <v>42480.03087962963</v>
      </c>
      <c r="Q559">
        <v>0</v>
      </c>
      <c r="R559" t="s">
        <v>18433</v>
      </c>
      <c r="S559" t="s">
        <v>18433</v>
      </c>
      <c r="W559" t="s">
        <v>8703</v>
      </c>
      <c r="X559" t="s">
        <v>8704</v>
      </c>
      <c r="Y559" t="s">
        <v>8705</v>
      </c>
      <c r="Z559">
        <v>0</v>
      </c>
      <c r="AA559" t="s">
        <v>8703</v>
      </c>
      <c r="AB559" t="s">
        <v>8706</v>
      </c>
      <c r="AC559">
        <v>0</v>
      </c>
      <c r="AF559" t="s">
        <v>2953</v>
      </c>
      <c r="AG559" t="s">
        <v>8707</v>
      </c>
      <c r="AH559" t="s">
        <v>18435</v>
      </c>
      <c r="AO559" t="s">
        <v>18436</v>
      </c>
      <c r="AU559" t="s">
        <v>1852</v>
      </c>
      <c r="AV559" t="s">
        <v>8709</v>
      </c>
      <c r="AX559">
        <v>4</v>
      </c>
      <c r="AY559" t="s">
        <v>8710</v>
      </c>
      <c r="BB559" t="s">
        <v>18437</v>
      </c>
      <c r="BC559" t="s">
        <v>8712</v>
      </c>
      <c r="BD559" t="s">
        <v>8780</v>
      </c>
      <c r="BE559" t="s">
        <v>8714</v>
      </c>
      <c r="BF559" t="s">
        <v>8715</v>
      </c>
      <c r="BG559">
        <v>1</v>
      </c>
      <c r="BH559" t="s">
        <v>8716</v>
      </c>
      <c r="BI559">
        <v>0</v>
      </c>
      <c r="BJ559" t="s">
        <v>8717</v>
      </c>
      <c r="BK559">
        <v>1</v>
      </c>
      <c r="BL559" t="s">
        <v>18438</v>
      </c>
      <c r="BM559" t="s">
        <v>8719</v>
      </c>
      <c r="BV559" t="s">
        <v>18439</v>
      </c>
      <c r="BW559" t="s">
        <v>8721</v>
      </c>
      <c r="BX559" t="s">
        <v>8722</v>
      </c>
      <c r="BY559" t="s">
        <v>8723</v>
      </c>
      <c r="BZ559" t="s">
        <v>8724</v>
      </c>
      <c r="CB559" t="s">
        <v>8725</v>
      </c>
      <c r="CC559">
        <v>89707025</v>
      </c>
      <c r="CD559" t="s">
        <v>8726</v>
      </c>
      <c r="CE559" t="s">
        <v>18440</v>
      </c>
      <c r="CF559" t="s">
        <v>8727</v>
      </c>
      <c r="CG559" t="s">
        <v>8786</v>
      </c>
      <c r="CH559" t="s">
        <v>8729</v>
      </c>
      <c r="CI559" t="s">
        <v>18441</v>
      </c>
      <c r="CJ559" t="s">
        <v>8731</v>
      </c>
      <c r="CK559">
        <v>0</v>
      </c>
      <c r="CL559" t="s">
        <v>8732</v>
      </c>
      <c r="CN559" t="s">
        <v>8733</v>
      </c>
    </row>
    <row r="560" spans="1:92" ht="15.75" customHeight="1" x14ac:dyDescent="0.3">
      <c r="A560" s="5">
        <f>COUNTIFS(Entradas!$A$2:$A$3372,L560,Entradas!$AD$2:$AD$3372,"noticias")</f>
        <v>0</v>
      </c>
      <c r="B560" s="5">
        <f>COUNTIFS(Entradas!$A$2:$A$3372,L560,Entradas!$AD$2:$AD$3372,"materiales")</f>
        <v>0</v>
      </c>
      <c r="C560" s="5">
        <f>COUNTIFS(Entradas!$A$2:$A$3372,L560,Entradas!$AD$2:$AD$3372,"agenda")</f>
        <v>0</v>
      </c>
      <c r="D560" s="5">
        <f>COUNTIFS(Entradas!$A$2:$A$3372,L560,Entradas!$AD$2:$AD$3372,"agenda",Entradas!$P$2:$P$3372,"completado")</f>
        <v>0</v>
      </c>
      <c r="E560" s="5">
        <f>COUNTIFS(Entradas!$A$2:$A$3372,L560,Entradas!$AD$2:$AD$3372,"agenda",Entradas!$F$2:$F$3372,"interna")</f>
        <v>0</v>
      </c>
      <c r="F560" s="5">
        <f>COUNTIFS(Entradas!$A$2:$A$3372,L560,Entradas!$AD$2:$AD$3372,"agenda",Entradas!$F$2:$F$3372,"abierta a la comunidad")</f>
        <v>0</v>
      </c>
      <c r="G560" s="5">
        <f>COUNTIFS(Entradas!$A$2:$A$3372,L560,Entradas!$AD$2:$AD$3372,"agenda",Entradas!$E$2:$E$3372,"1")</f>
        <v>0</v>
      </c>
      <c r="H560" s="5">
        <f>COUNTIFS(Entradas!$A$2:$A$3372,L560,Entradas!$AD$2:$AD$3372,"agenda",Entradas!$E$2:$E$3372,"2")</f>
        <v>0</v>
      </c>
      <c r="I560" s="5">
        <f>COUNTIFS(Entradas!$A$2:$A$3372,L560,Entradas!$AD$2:$AD$3372,"agenda",Entradas!$E$2:$E$3372,"3")</f>
        <v>0</v>
      </c>
      <c r="J560" s="5">
        <f>COUNTIFS(Entradas!$A$2:$A$3372,L560,Entradas!$AD$2:$AD$3372,"agenda",Entradas!$E$2:$E$3372,"4")</f>
        <v>0</v>
      </c>
      <c r="L560">
        <v>961</v>
      </c>
      <c r="M560" t="s">
        <v>19289</v>
      </c>
      <c r="N560" t="s">
        <v>19290</v>
      </c>
      <c r="O560" t="s">
        <v>19291</v>
      </c>
      <c r="P560" s="6">
        <v>42501.768530092595</v>
      </c>
      <c r="Q560">
        <v>0</v>
      </c>
      <c r="R560" t="s">
        <v>19289</v>
      </c>
      <c r="S560" t="s">
        <v>19289</v>
      </c>
      <c r="W560" t="s">
        <v>8703</v>
      </c>
      <c r="X560" t="s">
        <v>8704</v>
      </c>
      <c r="Y560" t="s">
        <v>8705</v>
      </c>
      <c r="Z560">
        <v>0</v>
      </c>
      <c r="AA560" t="s">
        <v>8703</v>
      </c>
      <c r="AB560" t="s">
        <v>8706</v>
      </c>
      <c r="AC560">
        <v>0</v>
      </c>
      <c r="AF560" t="s">
        <v>19292</v>
      </c>
      <c r="AG560" t="s">
        <v>8707</v>
      </c>
      <c r="AH560" t="s">
        <v>19293</v>
      </c>
      <c r="AI560" t="s">
        <v>19294</v>
      </c>
      <c r="AU560" t="s">
        <v>11513</v>
      </c>
      <c r="AV560" t="s">
        <v>8709</v>
      </c>
      <c r="AX560">
        <v>4</v>
      </c>
      <c r="AY560" t="s">
        <v>8710</v>
      </c>
      <c r="BB560" t="s">
        <v>9001</v>
      </c>
      <c r="BC560" t="s">
        <v>8712</v>
      </c>
      <c r="BD560" t="s">
        <v>8952</v>
      </c>
      <c r="BE560" t="s">
        <v>8714</v>
      </c>
      <c r="BF560" t="s">
        <v>8715</v>
      </c>
      <c r="BG560">
        <v>1</v>
      </c>
      <c r="BH560" t="s">
        <v>8716</v>
      </c>
      <c r="BI560">
        <v>1</v>
      </c>
      <c r="BJ560" t="s">
        <v>8717</v>
      </c>
      <c r="BK560">
        <v>1</v>
      </c>
      <c r="BL560" s="2" t="s">
        <v>19295</v>
      </c>
      <c r="BM560" t="s">
        <v>8719</v>
      </c>
      <c r="BV560" t="s">
        <v>19296</v>
      </c>
      <c r="BW560" t="s">
        <v>8721</v>
      </c>
      <c r="BX560" t="s">
        <v>8722</v>
      </c>
      <c r="BY560" t="s">
        <v>8723</v>
      </c>
      <c r="BZ560" t="s">
        <v>8724</v>
      </c>
      <c r="CB560" t="s">
        <v>8725</v>
      </c>
      <c r="CC560" t="s">
        <v>19297</v>
      </c>
      <c r="CD560" t="s">
        <v>8726</v>
      </c>
      <c r="CF560" t="s">
        <v>8727</v>
      </c>
      <c r="CG560" t="s">
        <v>8899</v>
      </c>
      <c r="CH560" t="s">
        <v>8729</v>
      </c>
      <c r="CI560" t="s">
        <v>19298</v>
      </c>
      <c r="CJ560" t="s">
        <v>8731</v>
      </c>
      <c r="CK560" t="s">
        <v>9459</v>
      </c>
      <c r="CL560" t="s">
        <v>8732</v>
      </c>
      <c r="CN560" t="s">
        <v>8733</v>
      </c>
    </row>
    <row r="561" spans="1:92" ht="15.75" customHeight="1" x14ac:dyDescent="0.3">
      <c r="A561" s="5">
        <f>COUNTIFS(Entradas!$A$2:$A$3372,L561,Entradas!$AD$2:$AD$3372,"noticias")</f>
        <v>0</v>
      </c>
      <c r="B561" s="5">
        <f>COUNTIFS(Entradas!$A$2:$A$3372,L561,Entradas!$AD$2:$AD$3372,"materiales")</f>
        <v>0</v>
      </c>
      <c r="C561" s="5">
        <f>COUNTIFS(Entradas!$A$2:$A$3372,L561,Entradas!$AD$2:$AD$3372,"agenda")</f>
        <v>0</v>
      </c>
      <c r="D561" s="5">
        <f>COUNTIFS(Entradas!$A$2:$A$3372,L561,Entradas!$AD$2:$AD$3372,"agenda",Entradas!$P$2:$P$3372,"completado")</f>
        <v>0</v>
      </c>
      <c r="E561" s="5">
        <f>COUNTIFS(Entradas!$A$2:$A$3372,L561,Entradas!$AD$2:$AD$3372,"agenda",Entradas!$F$2:$F$3372,"interna")</f>
        <v>0</v>
      </c>
      <c r="F561" s="5">
        <f>COUNTIFS(Entradas!$A$2:$A$3372,L561,Entradas!$AD$2:$AD$3372,"agenda",Entradas!$F$2:$F$3372,"abierta a la comunidad")</f>
        <v>0</v>
      </c>
      <c r="G561" s="5">
        <f>COUNTIFS(Entradas!$A$2:$A$3372,L561,Entradas!$AD$2:$AD$3372,"agenda",Entradas!$E$2:$E$3372,"1")</f>
        <v>0</v>
      </c>
      <c r="H561" s="5">
        <f>COUNTIFS(Entradas!$A$2:$A$3372,L561,Entradas!$AD$2:$AD$3372,"agenda",Entradas!$E$2:$E$3372,"2")</f>
        <v>0</v>
      </c>
      <c r="I561" s="5">
        <f>COUNTIFS(Entradas!$A$2:$A$3372,L561,Entradas!$AD$2:$AD$3372,"agenda",Entradas!$E$2:$E$3372,"3")</f>
        <v>0</v>
      </c>
      <c r="J561" s="5">
        <f>COUNTIFS(Entradas!$A$2:$A$3372,L561,Entradas!$AD$2:$AD$3372,"agenda",Entradas!$E$2:$E$3372,"4")</f>
        <v>0</v>
      </c>
      <c r="L561">
        <v>837</v>
      </c>
      <c r="M561" t="s">
        <v>19467</v>
      </c>
      <c r="N561" t="s">
        <v>19468</v>
      </c>
      <c r="O561" t="s">
        <v>19469</v>
      </c>
      <c r="P561" s="6">
        <v>42495.608611111114</v>
      </c>
      <c r="Q561">
        <v>0</v>
      </c>
      <c r="R561" t="s">
        <v>19467</v>
      </c>
      <c r="S561" t="s">
        <v>19467</v>
      </c>
      <c r="W561" t="s">
        <v>8703</v>
      </c>
      <c r="X561" t="s">
        <v>8704</v>
      </c>
      <c r="Y561" t="s">
        <v>8705</v>
      </c>
      <c r="Z561">
        <v>0</v>
      </c>
      <c r="AA561" t="s">
        <v>8703</v>
      </c>
      <c r="AB561" t="s">
        <v>8706</v>
      </c>
      <c r="AC561">
        <v>0</v>
      </c>
      <c r="AF561" t="s">
        <v>19470</v>
      </c>
      <c r="AG561" t="s">
        <v>8707</v>
      </c>
      <c r="AH561" t="s">
        <v>19471</v>
      </c>
      <c r="AO561" t="s">
        <v>19472</v>
      </c>
      <c r="AU561" t="s">
        <v>19473</v>
      </c>
      <c r="AV561" t="s">
        <v>8709</v>
      </c>
      <c r="AX561">
        <v>4</v>
      </c>
      <c r="AY561" t="s">
        <v>8710</v>
      </c>
      <c r="BB561" t="s">
        <v>13829</v>
      </c>
      <c r="BC561" t="s">
        <v>8712</v>
      </c>
      <c r="BD561" t="s">
        <v>9293</v>
      </c>
      <c r="BE561" t="s">
        <v>8714</v>
      </c>
      <c r="BF561" t="s">
        <v>8715</v>
      </c>
      <c r="BG561">
        <v>0</v>
      </c>
      <c r="BH561" t="s">
        <v>8716</v>
      </c>
      <c r="BI561">
        <v>1</v>
      </c>
      <c r="BJ561" t="s">
        <v>8717</v>
      </c>
      <c r="BK561">
        <v>1</v>
      </c>
      <c r="BL561" t="s">
        <v>19474</v>
      </c>
      <c r="BM561" t="s">
        <v>8719</v>
      </c>
      <c r="BV561" t="s">
        <v>19475</v>
      </c>
      <c r="BW561" t="s">
        <v>8721</v>
      </c>
      <c r="BX561" t="s">
        <v>8722</v>
      </c>
      <c r="BY561" t="s">
        <v>8723</v>
      </c>
      <c r="BZ561" t="s">
        <v>8724</v>
      </c>
      <c r="CA561" t="s">
        <v>19476</v>
      </c>
      <c r="CB561" t="s">
        <v>8725</v>
      </c>
      <c r="CC561">
        <v>957998445</v>
      </c>
      <c r="CD561" t="s">
        <v>8726</v>
      </c>
      <c r="CE561" t="s">
        <v>19467</v>
      </c>
      <c r="CF561" t="s">
        <v>8727</v>
      </c>
      <c r="CG561" t="s">
        <v>8825</v>
      </c>
      <c r="CH561" t="s">
        <v>8729</v>
      </c>
      <c r="CJ561" t="s">
        <v>8731</v>
      </c>
      <c r="CK561" t="s">
        <v>342</v>
      </c>
      <c r="CL561" t="s">
        <v>8732</v>
      </c>
      <c r="CM561" t="s">
        <v>19477</v>
      </c>
      <c r="CN561" t="s">
        <v>8733</v>
      </c>
    </row>
    <row r="562" spans="1:92" ht="15.75" customHeight="1" x14ac:dyDescent="0.3">
      <c r="A562" s="5">
        <f>COUNTIFS(Entradas!$A$2:$A$3372,L562,Entradas!$AD$2:$AD$3372,"noticias")</f>
        <v>0</v>
      </c>
      <c r="B562" s="5">
        <f>COUNTIFS(Entradas!$A$2:$A$3372,L562,Entradas!$AD$2:$AD$3372,"materiales")</f>
        <v>0</v>
      </c>
      <c r="C562" s="5">
        <f>COUNTIFS(Entradas!$A$2:$A$3372,L562,Entradas!$AD$2:$AD$3372,"agenda")</f>
        <v>0</v>
      </c>
      <c r="D562" s="5">
        <f>COUNTIFS(Entradas!$A$2:$A$3372,L562,Entradas!$AD$2:$AD$3372,"agenda",Entradas!$P$2:$P$3372,"completado")</f>
        <v>0</v>
      </c>
      <c r="E562" s="5">
        <f>COUNTIFS(Entradas!$A$2:$A$3372,L562,Entradas!$AD$2:$AD$3372,"agenda",Entradas!$F$2:$F$3372,"interna")</f>
        <v>0</v>
      </c>
      <c r="F562" s="5">
        <f>COUNTIFS(Entradas!$A$2:$A$3372,L562,Entradas!$AD$2:$AD$3372,"agenda",Entradas!$F$2:$F$3372,"abierta a la comunidad")</f>
        <v>0</v>
      </c>
      <c r="G562" s="5">
        <f>COUNTIFS(Entradas!$A$2:$A$3372,L562,Entradas!$AD$2:$AD$3372,"agenda",Entradas!$E$2:$E$3372,"1")</f>
        <v>0</v>
      </c>
      <c r="H562" s="5">
        <f>COUNTIFS(Entradas!$A$2:$A$3372,L562,Entradas!$AD$2:$AD$3372,"agenda",Entradas!$E$2:$E$3372,"2")</f>
        <v>0</v>
      </c>
      <c r="I562" s="5">
        <f>COUNTIFS(Entradas!$A$2:$A$3372,L562,Entradas!$AD$2:$AD$3372,"agenda",Entradas!$E$2:$E$3372,"3")</f>
        <v>0</v>
      </c>
      <c r="J562" s="5">
        <f>COUNTIFS(Entradas!$A$2:$A$3372,L562,Entradas!$AD$2:$AD$3372,"agenda",Entradas!$E$2:$E$3372,"4")</f>
        <v>0</v>
      </c>
      <c r="L562">
        <v>991</v>
      </c>
      <c r="M562" t="s">
        <v>20170</v>
      </c>
      <c r="N562" t="s">
        <v>20171</v>
      </c>
      <c r="O562" t="s">
        <v>20172</v>
      </c>
      <c r="P562" s="6">
        <v>42502.83016203704</v>
      </c>
      <c r="Q562">
        <v>0</v>
      </c>
      <c r="R562" t="s">
        <v>20170</v>
      </c>
      <c r="S562" t="s">
        <v>20170</v>
      </c>
      <c r="W562" t="s">
        <v>8703</v>
      </c>
      <c r="X562" t="s">
        <v>8704</v>
      </c>
      <c r="Y562" t="s">
        <v>8705</v>
      </c>
      <c r="Z562">
        <v>0</v>
      </c>
      <c r="AA562" t="s">
        <v>8703</v>
      </c>
      <c r="AB562" t="s">
        <v>8706</v>
      </c>
      <c r="AC562">
        <v>0</v>
      </c>
      <c r="AF562" t="s">
        <v>20173</v>
      </c>
      <c r="AG562" t="s">
        <v>8707</v>
      </c>
      <c r="AH562" t="s">
        <v>20174</v>
      </c>
      <c r="AU562" t="s">
        <v>13571</v>
      </c>
      <c r="AV562" t="s">
        <v>8709</v>
      </c>
      <c r="AX562">
        <v>4</v>
      </c>
      <c r="AY562" t="s">
        <v>8710</v>
      </c>
      <c r="BB562" t="s">
        <v>9322</v>
      </c>
      <c r="BC562" t="s">
        <v>8712</v>
      </c>
      <c r="BD562" t="s">
        <v>8875</v>
      </c>
      <c r="BE562" t="s">
        <v>8714</v>
      </c>
      <c r="BF562" t="s">
        <v>8715</v>
      </c>
      <c r="BG562">
        <v>1</v>
      </c>
      <c r="BH562" t="s">
        <v>8716</v>
      </c>
      <c r="BI562">
        <v>1</v>
      </c>
      <c r="BJ562" t="s">
        <v>8717</v>
      </c>
      <c r="BK562">
        <v>1</v>
      </c>
      <c r="BL562" t="s">
        <v>20175</v>
      </c>
      <c r="BM562" t="s">
        <v>8719</v>
      </c>
      <c r="BV562" t="s">
        <v>20176</v>
      </c>
      <c r="BW562" t="s">
        <v>8721</v>
      </c>
      <c r="BX562" t="s">
        <v>8722</v>
      </c>
      <c r="BY562" t="s">
        <v>8723</v>
      </c>
      <c r="BZ562" t="s">
        <v>8724</v>
      </c>
      <c r="CA562" t="s">
        <v>20172</v>
      </c>
      <c r="CB562" t="s">
        <v>8725</v>
      </c>
      <c r="CC562">
        <v>532711427</v>
      </c>
      <c r="CD562" t="s">
        <v>8726</v>
      </c>
      <c r="CE562" t="s">
        <v>20177</v>
      </c>
      <c r="CF562" t="s">
        <v>8727</v>
      </c>
      <c r="CG562" t="s">
        <v>8728</v>
      </c>
      <c r="CH562" t="s">
        <v>8729</v>
      </c>
      <c r="CI562" t="s">
        <v>20178</v>
      </c>
      <c r="CJ562" t="s">
        <v>8731</v>
      </c>
      <c r="CK562" t="s">
        <v>342</v>
      </c>
      <c r="CL562" t="s">
        <v>8732</v>
      </c>
      <c r="CM562" t="s">
        <v>20179</v>
      </c>
      <c r="CN562" t="s">
        <v>8733</v>
      </c>
    </row>
    <row r="563" spans="1:92" ht="15.75" customHeight="1" x14ac:dyDescent="0.3">
      <c r="A563" s="5">
        <f>COUNTIFS(Entradas!$A$2:$A$3372,L563,Entradas!$AD$2:$AD$3372,"noticias")</f>
        <v>0</v>
      </c>
      <c r="B563" s="5">
        <f>COUNTIFS(Entradas!$A$2:$A$3372,L563,Entradas!$AD$2:$AD$3372,"materiales")</f>
        <v>0</v>
      </c>
      <c r="C563" s="5">
        <f>COUNTIFS(Entradas!$A$2:$A$3372,L563,Entradas!$AD$2:$AD$3372,"agenda")</f>
        <v>0</v>
      </c>
      <c r="D563" s="5">
        <f>COUNTIFS(Entradas!$A$2:$A$3372,L563,Entradas!$AD$2:$AD$3372,"agenda",Entradas!$P$2:$P$3372,"completado")</f>
        <v>0</v>
      </c>
      <c r="E563" s="5">
        <f>COUNTIFS(Entradas!$A$2:$A$3372,L563,Entradas!$AD$2:$AD$3372,"agenda",Entradas!$F$2:$F$3372,"interna")</f>
        <v>0</v>
      </c>
      <c r="F563" s="5">
        <f>COUNTIFS(Entradas!$A$2:$A$3372,L563,Entradas!$AD$2:$AD$3372,"agenda",Entradas!$F$2:$F$3372,"abierta a la comunidad")</f>
        <v>0</v>
      </c>
      <c r="G563" s="5">
        <f>COUNTIFS(Entradas!$A$2:$A$3372,L563,Entradas!$AD$2:$AD$3372,"agenda",Entradas!$E$2:$E$3372,"1")</f>
        <v>0</v>
      </c>
      <c r="H563" s="5">
        <f>COUNTIFS(Entradas!$A$2:$A$3372,L563,Entradas!$AD$2:$AD$3372,"agenda",Entradas!$E$2:$E$3372,"2")</f>
        <v>0</v>
      </c>
      <c r="I563" s="5">
        <f>COUNTIFS(Entradas!$A$2:$A$3372,L563,Entradas!$AD$2:$AD$3372,"agenda",Entradas!$E$2:$E$3372,"3")</f>
        <v>0</v>
      </c>
      <c r="J563" s="5">
        <f>COUNTIFS(Entradas!$A$2:$A$3372,L563,Entradas!$AD$2:$AD$3372,"agenda",Entradas!$E$2:$E$3372,"4")</f>
        <v>0</v>
      </c>
      <c r="L563">
        <v>199</v>
      </c>
      <c r="M563" t="s">
        <v>20965</v>
      </c>
      <c r="N563" t="s">
        <v>20966</v>
      </c>
      <c r="O563" t="s">
        <v>20967</v>
      </c>
      <c r="P563" s="6">
        <v>42459.75203703704</v>
      </c>
      <c r="Q563">
        <v>0</v>
      </c>
      <c r="R563" t="s">
        <v>20965</v>
      </c>
      <c r="S563" t="s">
        <v>20965</v>
      </c>
      <c r="W563" t="s">
        <v>8703</v>
      </c>
      <c r="X563" t="s">
        <v>8704</v>
      </c>
      <c r="Y563" t="s">
        <v>8705</v>
      </c>
      <c r="Z563">
        <v>0</v>
      </c>
      <c r="AA563" t="s">
        <v>8703</v>
      </c>
      <c r="AB563" t="s">
        <v>8706</v>
      </c>
      <c r="AC563">
        <v>0</v>
      </c>
      <c r="AF563" t="s">
        <v>20968</v>
      </c>
      <c r="AG563" t="s">
        <v>8707</v>
      </c>
      <c r="AH563" t="s">
        <v>20969</v>
      </c>
      <c r="AO563" t="s">
        <v>20970</v>
      </c>
      <c r="AU563" t="s">
        <v>20971</v>
      </c>
      <c r="AV563" t="s">
        <v>8709</v>
      </c>
      <c r="AX563">
        <v>4</v>
      </c>
      <c r="AY563" t="s">
        <v>8710</v>
      </c>
      <c r="BB563" t="s">
        <v>12355</v>
      </c>
      <c r="BC563" t="s">
        <v>8712</v>
      </c>
      <c r="BD563" t="s">
        <v>9175</v>
      </c>
      <c r="BE563" t="s">
        <v>8714</v>
      </c>
      <c r="BF563" t="s">
        <v>8715</v>
      </c>
      <c r="BG563">
        <v>0</v>
      </c>
      <c r="BH563" t="s">
        <v>8716</v>
      </c>
      <c r="BI563">
        <v>0</v>
      </c>
      <c r="BJ563" t="s">
        <v>8717</v>
      </c>
      <c r="BK563">
        <v>0</v>
      </c>
      <c r="BL563" s="2" t="s">
        <v>20972</v>
      </c>
      <c r="BM563" t="s">
        <v>8719</v>
      </c>
      <c r="BV563" t="s">
        <v>20973</v>
      </c>
      <c r="BW563" t="s">
        <v>8721</v>
      </c>
      <c r="BX563" t="s">
        <v>8722</v>
      </c>
      <c r="BY563" t="s">
        <v>8723</v>
      </c>
      <c r="BZ563" t="s">
        <v>8724</v>
      </c>
      <c r="CA563" t="s">
        <v>20974</v>
      </c>
      <c r="CB563" t="s">
        <v>8725</v>
      </c>
      <c r="CC563">
        <v>98880688</v>
      </c>
      <c r="CD563" t="s">
        <v>8726</v>
      </c>
      <c r="CE563" t="s">
        <v>20965</v>
      </c>
      <c r="CF563" t="s">
        <v>8727</v>
      </c>
      <c r="CG563" t="s">
        <v>8825</v>
      </c>
      <c r="CH563" t="s">
        <v>8729</v>
      </c>
      <c r="CI563" t="s">
        <v>20975</v>
      </c>
      <c r="CJ563" t="s">
        <v>8731</v>
      </c>
      <c r="CK563">
        <v>0</v>
      </c>
      <c r="CL563" t="s">
        <v>8732</v>
      </c>
      <c r="CN563" t="s">
        <v>8733</v>
      </c>
    </row>
    <row r="564" spans="1:92" ht="15.75" customHeight="1" x14ac:dyDescent="0.3">
      <c r="A564" s="5">
        <f>COUNTIFS(Entradas!$A$2:$A$3372,L564,Entradas!$AD$2:$AD$3372,"noticias")</f>
        <v>0</v>
      </c>
      <c r="B564" s="5">
        <f>COUNTIFS(Entradas!$A$2:$A$3372,L564,Entradas!$AD$2:$AD$3372,"materiales")</f>
        <v>0</v>
      </c>
      <c r="C564" s="5">
        <f>COUNTIFS(Entradas!$A$2:$A$3372,L564,Entradas!$AD$2:$AD$3372,"agenda")</f>
        <v>6</v>
      </c>
      <c r="D564" s="5">
        <f>COUNTIFS(Entradas!$A$2:$A$3372,L564,Entradas!$AD$2:$AD$3372,"agenda",Entradas!$P$2:$P$3372,"completado")</f>
        <v>6</v>
      </c>
      <c r="E564" s="5">
        <f>COUNTIFS(Entradas!$A$2:$A$3372,L564,Entradas!$AD$2:$AD$3372,"agenda",Entradas!$F$2:$F$3372,"interna")</f>
        <v>5</v>
      </c>
      <c r="F564" s="5">
        <f>COUNTIFS(Entradas!$A$2:$A$3372,L564,Entradas!$AD$2:$AD$3372,"agenda",Entradas!$F$2:$F$3372,"abierta a la comunidad")</f>
        <v>1</v>
      </c>
      <c r="G564" s="5">
        <f>COUNTIFS(Entradas!$A$2:$A$3372,L564,Entradas!$AD$2:$AD$3372,"agenda",Entradas!$E$2:$E$3372,"1")</f>
        <v>2</v>
      </c>
      <c r="H564" s="5">
        <f>COUNTIFS(Entradas!$A$2:$A$3372,L564,Entradas!$AD$2:$AD$3372,"agenda",Entradas!$E$2:$E$3372,"2")</f>
        <v>1</v>
      </c>
      <c r="I564" s="5">
        <f>COUNTIFS(Entradas!$A$2:$A$3372,L564,Entradas!$AD$2:$AD$3372,"agenda",Entradas!$E$2:$E$3372,"3")</f>
        <v>1</v>
      </c>
      <c r="J564" s="5">
        <f>COUNTIFS(Entradas!$A$2:$A$3372,L564,Entradas!$AD$2:$AD$3372,"agenda",Entradas!$E$2:$E$3372,"4")</f>
        <v>2</v>
      </c>
      <c r="L564">
        <v>106</v>
      </c>
      <c r="M564" t="s">
        <v>21146</v>
      </c>
      <c r="N564" t="s">
        <v>21147</v>
      </c>
      <c r="O564" t="s">
        <v>21148</v>
      </c>
      <c r="P564" s="6">
        <v>42451.782557870371</v>
      </c>
      <c r="Q564">
        <v>0</v>
      </c>
      <c r="R564" t="s">
        <v>21146</v>
      </c>
      <c r="S564" t="s">
        <v>21146</v>
      </c>
      <c r="W564" t="s">
        <v>8703</v>
      </c>
      <c r="X564" t="s">
        <v>8704</v>
      </c>
      <c r="Y564" t="s">
        <v>8705</v>
      </c>
      <c r="Z564">
        <v>0</v>
      </c>
      <c r="AA564" t="s">
        <v>8703</v>
      </c>
      <c r="AB564" t="s">
        <v>8706</v>
      </c>
      <c r="AC564">
        <v>0</v>
      </c>
      <c r="AF564" t="s">
        <v>21149</v>
      </c>
      <c r="AG564" t="s">
        <v>8707</v>
      </c>
      <c r="AH564" t="s">
        <v>21150</v>
      </c>
      <c r="AI564" t="s">
        <v>21151</v>
      </c>
      <c r="AO564" t="s">
        <v>21152</v>
      </c>
      <c r="AU564" t="s">
        <v>1848</v>
      </c>
      <c r="AV564" t="s">
        <v>8709</v>
      </c>
      <c r="AX564">
        <v>4</v>
      </c>
      <c r="AY564" t="s">
        <v>8710</v>
      </c>
      <c r="BB564" t="s">
        <v>13093</v>
      </c>
      <c r="BC564" t="s">
        <v>8712</v>
      </c>
      <c r="BD564" t="s">
        <v>8780</v>
      </c>
      <c r="BE564" t="s">
        <v>8714</v>
      </c>
      <c r="BF564" t="s">
        <v>8715</v>
      </c>
      <c r="BG564">
        <v>0</v>
      </c>
      <c r="BH564" t="s">
        <v>8716</v>
      </c>
      <c r="BI564">
        <v>0</v>
      </c>
      <c r="BJ564" t="s">
        <v>8717</v>
      </c>
      <c r="BK564">
        <v>0</v>
      </c>
      <c r="BL564" s="2" t="s">
        <v>21153</v>
      </c>
      <c r="BM564" t="s">
        <v>8719</v>
      </c>
      <c r="BO564" t="s">
        <v>8759</v>
      </c>
      <c r="BQ564" t="s">
        <v>8760</v>
      </c>
      <c r="BS564" t="s">
        <v>8761</v>
      </c>
      <c r="BU564" t="s">
        <v>8762</v>
      </c>
      <c r="BV564">
        <v>13463</v>
      </c>
      <c r="BW564" t="s">
        <v>8721</v>
      </c>
      <c r="BX564" t="s">
        <v>8722</v>
      </c>
      <c r="BY564" t="s">
        <v>8723</v>
      </c>
      <c r="BZ564" t="s">
        <v>8724</v>
      </c>
      <c r="CA564" t="s">
        <v>21154</v>
      </c>
      <c r="CB564" t="s">
        <v>8725</v>
      </c>
      <c r="CC564">
        <v>259035</v>
      </c>
      <c r="CD564" t="s">
        <v>8726</v>
      </c>
      <c r="CE564" t="s">
        <v>21155</v>
      </c>
      <c r="CF564" t="s">
        <v>8727</v>
      </c>
      <c r="CG564" t="s">
        <v>8825</v>
      </c>
      <c r="CH564" t="s">
        <v>8729</v>
      </c>
      <c r="CI564" t="s">
        <v>21156</v>
      </c>
      <c r="CJ564" t="s">
        <v>8731</v>
      </c>
      <c r="CK564">
        <v>0</v>
      </c>
      <c r="CL564" t="s">
        <v>8732</v>
      </c>
      <c r="CN564" t="s">
        <v>8733</v>
      </c>
    </row>
    <row r="565" spans="1:92" ht="15.75" customHeight="1" x14ac:dyDescent="0.3">
      <c r="A565" s="5">
        <f>COUNTIFS(Entradas!$A$2:$A$3372,L565,Entradas!$AD$2:$AD$3372,"noticias")</f>
        <v>0</v>
      </c>
      <c r="B565" s="5">
        <f>COUNTIFS(Entradas!$A$2:$A$3372,L565,Entradas!$AD$2:$AD$3372,"materiales")</f>
        <v>0</v>
      </c>
      <c r="C565" s="5">
        <f>COUNTIFS(Entradas!$A$2:$A$3372,L565,Entradas!$AD$2:$AD$3372,"agenda")</f>
        <v>0</v>
      </c>
      <c r="D565" s="5">
        <f>COUNTIFS(Entradas!$A$2:$A$3372,L565,Entradas!$AD$2:$AD$3372,"agenda",Entradas!$P$2:$P$3372,"completado")</f>
        <v>0</v>
      </c>
      <c r="E565" s="5">
        <f>COUNTIFS(Entradas!$A$2:$A$3372,L565,Entradas!$AD$2:$AD$3372,"agenda",Entradas!$F$2:$F$3372,"interna")</f>
        <v>0</v>
      </c>
      <c r="F565" s="5">
        <f>COUNTIFS(Entradas!$A$2:$A$3372,L565,Entradas!$AD$2:$AD$3372,"agenda",Entradas!$F$2:$F$3372,"abierta a la comunidad")</f>
        <v>0</v>
      </c>
      <c r="G565" s="5">
        <f>COUNTIFS(Entradas!$A$2:$A$3372,L565,Entradas!$AD$2:$AD$3372,"agenda",Entradas!$E$2:$E$3372,"1")</f>
        <v>0</v>
      </c>
      <c r="H565" s="5">
        <f>COUNTIFS(Entradas!$A$2:$A$3372,L565,Entradas!$AD$2:$AD$3372,"agenda",Entradas!$E$2:$E$3372,"2")</f>
        <v>0</v>
      </c>
      <c r="I565" s="5">
        <f>COUNTIFS(Entradas!$A$2:$A$3372,L565,Entradas!$AD$2:$AD$3372,"agenda",Entradas!$E$2:$E$3372,"3")</f>
        <v>0</v>
      </c>
      <c r="J565" s="5">
        <f>COUNTIFS(Entradas!$A$2:$A$3372,L565,Entradas!$AD$2:$AD$3372,"agenda",Entradas!$E$2:$E$3372,"4")</f>
        <v>0</v>
      </c>
      <c r="L565">
        <v>95</v>
      </c>
      <c r="M565" t="s">
        <v>21682</v>
      </c>
      <c r="N565" t="s">
        <v>21682</v>
      </c>
      <c r="O565" t="s">
        <v>21683</v>
      </c>
      <c r="P565" s="6">
        <v>42451.577627314815</v>
      </c>
      <c r="Q565">
        <v>0</v>
      </c>
      <c r="R565" t="s">
        <v>21682</v>
      </c>
      <c r="S565" t="s">
        <v>21682</v>
      </c>
      <c r="W565" t="s">
        <v>8703</v>
      </c>
      <c r="X565" t="s">
        <v>8704</v>
      </c>
      <c r="Y565" t="s">
        <v>8705</v>
      </c>
      <c r="Z565">
        <v>0</v>
      </c>
      <c r="AA565" t="s">
        <v>8703</v>
      </c>
      <c r="AB565" t="s">
        <v>8706</v>
      </c>
      <c r="AC565">
        <v>0</v>
      </c>
      <c r="AF565" t="s">
        <v>21684</v>
      </c>
      <c r="AG565" t="s">
        <v>8707</v>
      </c>
      <c r="AH565" t="s">
        <v>21685</v>
      </c>
      <c r="AI565" t="s">
        <v>21686</v>
      </c>
      <c r="AU565" t="s">
        <v>808</v>
      </c>
      <c r="AV565" t="s">
        <v>8709</v>
      </c>
      <c r="AX565">
        <v>4</v>
      </c>
      <c r="AY565" t="s">
        <v>8710</v>
      </c>
      <c r="BB565" t="s">
        <v>9001</v>
      </c>
      <c r="BC565" t="s">
        <v>8712</v>
      </c>
      <c r="BD565" t="s">
        <v>8952</v>
      </c>
      <c r="BE565" t="s">
        <v>8714</v>
      </c>
      <c r="BF565" t="s">
        <v>8715</v>
      </c>
      <c r="BG565">
        <v>0</v>
      </c>
      <c r="BH565" t="s">
        <v>8716</v>
      </c>
      <c r="BI565">
        <v>1</v>
      </c>
      <c r="BJ565" t="s">
        <v>8717</v>
      </c>
      <c r="BK565">
        <v>1</v>
      </c>
      <c r="BM565" t="s">
        <v>8719</v>
      </c>
      <c r="BV565" t="s">
        <v>21687</v>
      </c>
      <c r="BW565" t="s">
        <v>8721</v>
      </c>
      <c r="BX565" t="s">
        <v>8722</v>
      </c>
      <c r="BY565" t="s">
        <v>8723</v>
      </c>
      <c r="BZ565" t="s">
        <v>8724</v>
      </c>
      <c r="CA565" t="s">
        <v>21688</v>
      </c>
      <c r="CB565" t="s">
        <v>8725</v>
      </c>
      <c r="CC565">
        <v>532635184</v>
      </c>
      <c r="CD565" t="s">
        <v>8726</v>
      </c>
      <c r="CE565" t="s">
        <v>21689</v>
      </c>
      <c r="CF565" t="s">
        <v>8727</v>
      </c>
      <c r="CG565" t="s">
        <v>8728</v>
      </c>
      <c r="CH565" t="s">
        <v>8729</v>
      </c>
      <c r="CJ565" t="s">
        <v>8731</v>
      </c>
      <c r="CK565" t="s">
        <v>1905</v>
      </c>
      <c r="CL565" t="s">
        <v>8732</v>
      </c>
      <c r="CM565" t="s">
        <v>21690</v>
      </c>
      <c r="CN565" t="s">
        <v>8733</v>
      </c>
    </row>
    <row r="566" spans="1:92" ht="15.75" customHeight="1" x14ac:dyDescent="0.3">
      <c r="A566" s="5">
        <f>COUNTIFS(Entradas!$A$2:$A$3372,L566,Entradas!$AD$2:$AD$3372,"noticias")</f>
        <v>0</v>
      </c>
      <c r="B566" s="5">
        <f>COUNTIFS(Entradas!$A$2:$A$3372,L566,Entradas!$AD$2:$AD$3372,"materiales")</f>
        <v>0</v>
      </c>
      <c r="C566" s="5">
        <f>COUNTIFS(Entradas!$A$2:$A$3372,L566,Entradas!$AD$2:$AD$3372,"agenda")</f>
        <v>4</v>
      </c>
      <c r="D566" s="5">
        <f>COUNTIFS(Entradas!$A$2:$A$3372,L566,Entradas!$AD$2:$AD$3372,"agenda",Entradas!$P$2:$P$3372,"completado")</f>
        <v>4</v>
      </c>
      <c r="E566" s="5">
        <f>COUNTIFS(Entradas!$A$2:$A$3372,L566,Entradas!$AD$2:$AD$3372,"agenda",Entradas!$F$2:$F$3372,"interna")</f>
        <v>3</v>
      </c>
      <c r="F566" s="5">
        <f>COUNTIFS(Entradas!$A$2:$A$3372,L566,Entradas!$AD$2:$AD$3372,"agenda",Entradas!$F$2:$F$3372,"abierta a la comunidad")</f>
        <v>1</v>
      </c>
      <c r="G566" s="5">
        <f>COUNTIFS(Entradas!$A$2:$A$3372,L566,Entradas!$AD$2:$AD$3372,"agenda",Entradas!$E$2:$E$3372,"1")</f>
        <v>0</v>
      </c>
      <c r="H566" s="5">
        <f>COUNTIFS(Entradas!$A$2:$A$3372,L566,Entradas!$AD$2:$AD$3372,"agenda",Entradas!$E$2:$E$3372,"2")</f>
        <v>3</v>
      </c>
      <c r="I566" s="5">
        <f>COUNTIFS(Entradas!$A$2:$A$3372,L566,Entradas!$AD$2:$AD$3372,"agenda",Entradas!$E$2:$E$3372,"3")</f>
        <v>0</v>
      </c>
      <c r="J566" s="5">
        <f>COUNTIFS(Entradas!$A$2:$A$3372,L566,Entradas!$AD$2:$AD$3372,"agenda",Entradas!$E$2:$E$3372,"4")</f>
        <v>1</v>
      </c>
      <c r="L566">
        <v>822</v>
      </c>
      <c r="M566" t="s">
        <v>8700</v>
      </c>
      <c r="N566" t="s">
        <v>8701</v>
      </c>
      <c r="O566" t="s">
        <v>8702</v>
      </c>
      <c r="P566" s="6">
        <v>42495.467569444445</v>
      </c>
      <c r="Q566">
        <v>0</v>
      </c>
      <c r="R566" t="s">
        <v>8700</v>
      </c>
      <c r="S566" t="s">
        <v>8700</v>
      </c>
      <c r="W566" t="s">
        <v>8703</v>
      </c>
      <c r="X566" t="s">
        <v>8704</v>
      </c>
      <c r="Y566" t="s">
        <v>8705</v>
      </c>
      <c r="Z566">
        <v>0</v>
      </c>
      <c r="AA566" t="s">
        <v>8703</v>
      </c>
      <c r="AB566" t="s">
        <v>8706</v>
      </c>
      <c r="AC566">
        <v>0</v>
      </c>
      <c r="AF566" t="s">
        <v>1375</v>
      </c>
      <c r="AG566" t="s">
        <v>8707</v>
      </c>
      <c r="AH566" t="s">
        <v>1376</v>
      </c>
      <c r="AI566" t="s">
        <v>8708</v>
      </c>
      <c r="AU566" t="s">
        <v>1364</v>
      </c>
      <c r="AV566" t="s">
        <v>8709</v>
      </c>
      <c r="AX566">
        <v>5</v>
      </c>
      <c r="AY566" t="s">
        <v>8710</v>
      </c>
      <c r="BB566" t="s">
        <v>8711</v>
      </c>
      <c r="BC566" t="s">
        <v>8712</v>
      </c>
      <c r="BD566" t="s">
        <v>8713</v>
      </c>
      <c r="BE566" t="s">
        <v>8714</v>
      </c>
      <c r="BF566" t="s">
        <v>8715</v>
      </c>
      <c r="BG566">
        <v>1</v>
      </c>
      <c r="BH566" t="s">
        <v>8716</v>
      </c>
      <c r="BI566">
        <v>0</v>
      </c>
      <c r="BJ566" t="s">
        <v>8717</v>
      </c>
      <c r="BK566">
        <v>1</v>
      </c>
      <c r="BL566" s="2" t="s">
        <v>8718</v>
      </c>
      <c r="BM566" t="s">
        <v>8719</v>
      </c>
      <c r="BV566" t="s">
        <v>8720</v>
      </c>
      <c r="BW566" t="s">
        <v>8721</v>
      </c>
      <c r="BX566" t="s">
        <v>8722</v>
      </c>
      <c r="BY566" t="s">
        <v>8723</v>
      </c>
      <c r="BZ566" t="s">
        <v>8724</v>
      </c>
      <c r="CB566" t="s">
        <v>8725</v>
      </c>
      <c r="CC566">
        <v>332412922</v>
      </c>
      <c r="CD566" t="s">
        <v>8726</v>
      </c>
      <c r="CE566" t="s">
        <v>1377</v>
      </c>
      <c r="CF566" t="s">
        <v>8727</v>
      </c>
      <c r="CG566" t="s">
        <v>8728</v>
      </c>
      <c r="CH566" t="s">
        <v>8729</v>
      </c>
      <c r="CI566" t="s">
        <v>8730</v>
      </c>
      <c r="CJ566" t="s">
        <v>8731</v>
      </c>
      <c r="CK566" t="s">
        <v>1783</v>
      </c>
      <c r="CL566" t="s">
        <v>8732</v>
      </c>
      <c r="CN566" t="s">
        <v>8733</v>
      </c>
    </row>
    <row r="567" spans="1:92" ht="15.75" customHeight="1" x14ac:dyDescent="0.3">
      <c r="A567" s="5">
        <f>COUNTIFS(Entradas!$A$2:$A$3372,L567,Entradas!$AD$2:$AD$3372,"noticias")</f>
        <v>0</v>
      </c>
      <c r="B567" s="5">
        <f>COUNTIFS(Entradas!$A$2:$A$3372,L567,Entradas!$AD$2:$AD$3372,"materiales")</f>
        <v>0</v>
      </c>
      <c r="C567" s="5">
        <f>COUNTIFS(Entradas!$A$2:$A$3372,L567,Entradas!$AD$2:$AD$3372,"agenda")</f>
        <v>9</v>
      </c>
      <c r="D567" s="5">
        <f>COUNTIFS(Entradas!$A$2:$A$3372,L567,Entradas!$AD$2:$AD$3372,"agenda",Entradas!$P$2:$P$3372,"completado")</f>
        <v>9</v>
      </c>
      <c r="E567" s="5">
        <f>COUNTIFS(Entradas!$A$2:$A$3372,L567,Entradas!$AD$2:$AD$3372,"agenda",Entradas!$F$2:$F$3372,"interna")</f>
        <v>5</v>
      </c>
      <c r="F567" s="5">
        <f>COUNTIFS(Entradas!$A$2:$A$3372,L567,Entradas!$AD$2:$AD$3372,"agenda",Entradas!$F$2:$F$3372,"abierta a la comunidad")</f>
        <v>4</v>
      </c>
      <c r="G567" s="5">
        <f>COUNTIFS(Entradas!$A$2:$A$3372,L567,Entradas!$AD$2:$AD$3372,"agenda",Entradas!$E$2:$E$3372,"1")</f>
        <v>4</v>
      </c>
      <c r="H567" s="5">
        <f>COUNTIFS(Entradas!$A$2:$A$3372,L567,Entradas!$AD$2:$AD$3372,"agenda",Entradas!$E$2:$E$3372,"2")</f>
        <v>3</v>
      </c>
      <c r="I567" s="5">
        <f>COUNTIFS(Entradas!$A$2:$A$3372,L567,Entradas!$AD$2:$AD$3372,"agenda",Entradas!$E$2:$E$3372,"3")</f>
        <v>1</v>
      </c>
      <c r="J567" s="5">
        <f>COUNTIFS(Entradas!$A$2:$A$3372,L567,Entradas!$AD$2:$AD$3372,"agenda",Entradas!$E$2:$E$3372,"4")</f>
        <v>1</v>
      </c>
      <c r="L567">
        <v>519</v>
      </c>
      <c r="M567" t="s">
        <v>9063</v>
      </c>
      <c r="N567" t="s">
        <v>9064</v>
      </c>
      <c r="O567" t="s">
        <v>6822</v>
      </c>
      <c r="P567" s="6">
        <v>42478.846724537034</v>
      </c>
      <c r="Q567">
        <v>0</v>
      </c>
      <c r="R567" t="s">
        <v>9063</v>
      </c>
      <c r="S567" t="s">
        <v>9063</v>
      </c>
      <c r="W567" t="s">
        <v>8703</v>
      </c>
      <c r="X567" t="s">
        <v>8704</v>
      </c>
      <c r="Y567" t="s">
        <v>8705</v>
      </c>
      <c r="Z567">
        <v>0</v>
      </c>
      <c r="AA567" t="s">
        <v>8703</v>
      </c>
      <c r="AB567" t="s">
        <v>8706</v>
      </c>
      <c r="AC567">
        <v>0</v>
      </c>
      <c r="AF567" t="s">
        <v>6819</v>
      </c>
      <c r="AG567" t="s">
        <v>8707</v>
      </c>
      <c r="AH567" t="s">
        <v>6820</v>
      </c>
      <c r="AI567" t="s">
        <v>9065</v>
      </c>
      <c r="AO567" t="s">
        <v>9066</v>
      </c>
      <c r="AU567" t="s">
        <v>6821</v>
      </c>
      <c r="AV567" t="s">
        <v>8709</v>
      </c>
      <c r="AX567">
        <v>5</v>
      </c>
      <c r="AY567" t="s">
        <v>8710</v>
      </c>
      <c r="BB567" t="s">
        <v>8907</v>
      </c>
      <c r="BC567" t="s">
        <v>8712</v>
      </c>
      <c r="BD567" t="s">
        <v>8875</v>
      </c>
      <c r="BE567" t="s">
        <v>8714</v>
      </c>
      <c r="BF567" t="s">
        <v>8715</v>
      </c>
      <c r="BG567">
        <v>1</v>
      </c>
      <c r="BH567" t="s">
        <v>8716</v>
      </c>
      <c r="BI567">
        <v>1</v>
      </c>
      <c r="BJ567" t="s">
        <v>8717</v>
      </c>
      <c r="BK567">
        <v>1</v>
      </c>
      <c r="BL567" t="s">
        <v>9067</v>
      </c>
      <c r="BM567" t="s">
        <v>8719</v>
      </c>
      <c r="BV567" t="s">
        <v>9068</v>
      </c>
      <c r="BW567" t="s">
        <v>8721</v>
      </c>
      <c r="BX567" t="s">
        <v>8722</v>
      </c>
      <c r="BY567" t="s">
        <v>8723</v>
      </c>
      <c r="BZ567" t="s">
        <v>8724</v>
      </c>
      <c r="CA567" t="s">
        <v>9069</v>
      </c>
      <c r="CB567" t="s">
        <v>8725</v>
      </c>
      <c r="CC567">
        <v>991341280</v>
      </c>
      <c r="CD567" t="s">
        <v>8726</v>
      </c>
      <c r="CE567" t="s">
        <v>9070</v>
      </c>
      <c r="CF567" t="s">
        <v>8727</v>
      </c>
      <c r="CG567" t="s">
        <v>8728</v>
      </c>
      <c r="CH567" t="s">
        <v>8729</v>
      </c>
      <c r="CI567" t="s">
        <v>9071</v>
      </c>
      <c r="CJ567" t="s">
        <v>8731</v>
      </c>
      <c r="CK567" t="s">
        <v>342</v>
      </c>
      <c r="CL567" t="s">
        <v>8732</v>
      </c>
      <c r="CM567" t="s">
        <v>9072</v>
      </c>
      <c r="CN567" t="s">
        <v>8733</v>
      </c>
    </row>
    <row r="568" spans="1:92" ht="15.75" customHeight="1" x14ac:dyDescent="0.3">
      <c r="A568" s="5">
        <f>COUNTIFS(Entradas!$A$2:$A$3372,L568,Entradas!$AD$2:$AD$3372,"noticias")</f>
        <v>1</v>
      </c>
      <c r="B568" s="5">
        <f>COUNTIFS(Entradas!$A$2:$A$3372,L568,Entradas!$AD$2:$AD$3372,"materiales")</f>
        <v>6</v>
      </c>
      <c r="C568" s="5">
        <f>COUNTIFS(Entradas!$A$2:$A$3372,L568,Entradas!$AD$2:$AD$3372,"agenda")</f>
        <v>4</v>
      </c>
      <c r="D568" s="5">
        <f>COUNTIFS(Entradas!$A$2:$A$3372,L568,Entradas!$AD$2:$AD$3372,"agenda",Entradas!$P$2:$P$3372,"completado")</f>
        <v>0</v>
      </c>
      <c r="E568" s="5">
        <f>COUNTIFS(Entradas!$A$2:$A$3372,L568,Entradas!$AD$2:$AD$3372,"agenda",Entradas!$F$2:$F$3372,"interna")</f>
        <v>3</v>
      </c>
      <c r="F568" s="5">
        <f>COUNTIFS(Entradas!$A$2:$A$3372,L568,Entradas!$AD$2:$AD$3372,"agenda",Entradas!$F$2:$F$3372,"abierta a la comunidad")</f>
        <v>1</v>
      </c>
      <c r="G568" s="5">
        <f>COUNTIFS(Entradas!$A$2:$A$3372,L568,Entradas!$AD$2:$AD$3372,"agenda",Entradas!$E$2:$E$3372,"1")</f>
        <v>1</v>
      </c>
      <c r="H568" s="5">
        <f>COUNTIFS(Entradas!$A$2:$A$3372,L568,Entradas!$AD$2:$AD$3372,"agenda",Entradas!$E$2:$E$3372,"2")</f>
        <v>1</v>
      </c>
      <c r="I568" s="5">
        <f>COUNTIFS(Entradas!$A$2:$A$3372,L568,Entradas!$AD$2:$AD$3372,"agenda",Entradas!$E$2:$E$3372,"3")</f>
        <v>1</v>
      </c>
      <c r="J568" s="5">
        <f>COUNTIFS(Entradas!$A$2:$A$3372,L568,Entradas!$AD$2:$AD$3372,"agenda",Entradas!$E$2:$E$3372,"4")</f>
        <v>1</v>
      </c>
      <c r="L568">
        <v>867</v>
      </c>
      <c r="M568" t="s">
        <v>9139</v>
      </c>
      <c r="N568" t="s">
        <v>9140</v>
      </c>
      <c r="O568" t="s">
        <v>9141</v>
      </c>
      <c r="P568" s="6">
        <v>42496.537986111114</v>
      </c>
      <c r="Q568">
        <v>0</v>
      </c>
      <c r="R568" t="s">
        <v>9139</v>
      </c>
      <c r="S568" t="s">
        <v>9139</v>
      </c>
      <c r="W568" t="s">
        <v>8703</v>
      </c>
      <c r="X568" t="s">
        <v>8704</v>
      </c>
      <c r="Y568" t="s">
        <v>8705</v>
      </c>
      <c r="Z568">
        <v>0</v>
      </c>
      <c r="AA568" t="s">
        <v>8703</v>
      </c>
      <c r="AB568" t="s">
        <v>8706</v>
      </c>
      <c r="AC568">
        <v>0</v>
      </c>
      <c r="AF568" t="s">
        <v>9142</v>
      </c>
      <c r="AG568" t="s">
        <v>8707</v>
      </c>
      <c r="AH568" t="s">
        <v>8220</v>
      </c>
      <c r="AU568" t="s">
        <v>190</v>
      </c>
      <c r="AV568" t="s">
        <v>8709</v>
      </c>
      <c r="AX568">
        <v>5</v>
      </c>
      <c r="AY568" t="s">
        <v>8710</v>
      </c>
      <c r="BB568" t="s">
        <v>9143</v>
      </c>
      <c r="BC568" t="s">
        <v>8712</v>
      </c>
      <c r="BD568" t="s">
        <v>8875</v>
      </c>
      <c r="BE568" t="s">
        <v>8714</v>
      </c>
      <c r="BF568" t="s">
        <v>8715</v>
      </c>
      <c r="BG568">
        <v>1</v>
      </c>
      <c r="BH568" t="s">
        <v>8716</v>
      </c>
      <c r="BI568">
        <v>1</v>
      </c>
      <c r="BJ568" t="s">
        <v>8717</v>
      </c>
      <c r="BK568">
        <v>1</v>
      </c>
      <c r="BM568" t="s">
        <v>8719</v>
      </c>
      <c r="BV568" t="s">
        <v>9144</v>
      </c>
      <c r="BW568" t="s">
        <v>8721</v>
      </c>
      <c r="BX568" t="s">
        <v>8722</v>
      </c>
      <c r="BY568" t="s">
        <v>8723</v>
      </c>
      <c r="BZ568" t="s">
        <v>8724</v>
      </c>
      <c r="CB568" t="s">
        <v>8725</v>
      </c>
      <c r="CD568" t="s">
        <v>8726</v>
      </c>
      <c r="CE568" t="s">
        <v>9145</v>
      </c>
      <c r="CF568" t="s">
        <v>8727</v>
      </c>
      <c r="CG568" t="s">
        <v>8825</v>
      </c>
      <c r="CH568" t="s">
        <v>8729</v>
      </c>
      <c r="CI568" t="s">
        <v>9146</v>
      </c>
      <c r="CJ568" t="s">
        <v>8731</v>
      </c>
      <c r="CK568" t="s">
        <v>1783</v>
      </c>
      <c r="CL568" t="s">
        <v>8732</v>
      </c>
      <c r="CM568" t="s">
        <v>9147</v>
      </c>
      <c r="CN568" t="s">
        <v>8733</v>
      </c>
    </row>
    <row r="569" spans="1:92" ht="15.75" customHeight="1" x14ac:dyDescent="0.3">
      <c r="A569" s="5">
        <f>COUNTIFS(Entradas!$A$2:$A$3372,L569,Entradas!$AD$2:$AD$3372,"noticias")</f>
        <v>0</v>
      </c>
      <c r="B569" s="5">
        <f>COUNTIFS(Entradas!$A$2:$A$3372,L569,Entradas!$AD$2:$AD$3372,"materiales")</f>
        <v>0</v>
      </c>
      <c r="C569" s="5">
        <f>COUNTIFS(Entradas!$A$2:$A$3372,L569,Entradas!$AD$2:$AD$3372,"agenda")</f>
        <v>0</v>
      </c>
      <c r="D569" s="5">
        <f>COUNTIFS(Entradas!$A$2:$A$3372,L569,Entradas!$AD$2:$AD$3372,"agenda",Entradas!$P$2:$P$3372,"completado")</f>
        <v>0</v>
      </c>
      <c r="E569" s="5">
        <f>COUNTIFS(Entradas!$A$2:$A$3372,L569,Entradas!$AD$2:$AD$3372,"agenda",Entradas!$F$2:$F$3372,"interna")</f>
        <v>0</v>
      </c>
      <c r="F569" s="5">
        <f>COUNTIFS(Entradas!$A$2:$A$3372,L569,Entradas!$AD$2:$AD$3372,"agenda",Entradas!$F$2:$F$3372,"abierta a la comunidad")</f>
        <v>0</v>
      </c>
      <c r="G569" s="5">
        <f>COUNTIFS(Entradas!$A$2:$A$3372,L569,Entradas!$AD$2:$AD$3372,"agenda",Entradas!$E$2:$E$3372,"1")</f>
        <v>0</v>
      </c>
      <c r="H569" s="5">
        <f>COUNTIFS(Entradas!$A$2:$A$3372,L569,Entradas!$AD$2:$AD$3372,"agenda",Entradas!$E$2:$E$3372,"2")</f>
        <v>0</v>
      </c>
      <c r="I569" s="5">
        <f>COUNTIFS(Entradas!$A$2:$A$3372,L569,Entradas!$AD$2:$AD$3372,"agenda",Entradas!$E$2:$E$3372,"3")</f>
        <v>0</v>
      </c>
      <c r="J569" s="5">
        <f>COUNTIFS(Entradas!$A$2:$A$3372,L569,Entradas!$AD$2:$AD$3372,"agenda",Entradas!$E$2:$E$3372,"4")</f>
        <v>0</v>
      </c>
      <c r="L569">
        <v>654</v>
      </c>
      <c r="M569" t="s">
        <v>9181</v>
      </c>
      <c r="N569" t="s">
        <v>9182</v>
      </c>
      <c r="O569" t="s">
        <v>9183</v>
      </c>
      <c r="P569" s="6">
        <v>42485.880879629629</v>
      </c>
      <c r="Q569">
        <v>0</v>
      </c>
      <c r="R569" t="s">
        <v>9181</v>
      </c>
      <c r="S569" t="s">
        <v>9181</v>
      </c>
      <c r="W569" t="s">
        <v>8703</v>
      </c>
      <c r="X569" t="s">
        <v>8704</v>
      </c>
      <c r="Y569" t="s">
        <v>8705</v>
      </c>
      <c r="Z569">
        <v>0</v>
      </c>
      <c r="AA569" t="s">
        <v>8703</v>
      </c>
      <c r="AB569" t="s">
        <v>8706</v>
      </c>
      <c r="AC569">
        <v>0</v>
      </c>
      <c r="AF569" t="s">
        <v>9184</v>
      </c>
      <c r="AG569" t="s">
        <v>8707</v>
      </c>
      <c r="AH569" t="s">
        <v>9185</v>
      </c>
      <c r="AO569" t="s">
        <v>9186</v>
      </c>
      <c r="AU569" t="s">
        <v>400</v>
      </c>
      <c r="AV569" t="s">
        <v>8709</v>
      </c>
      <c r="AX569">
        <v>5</v>
      </c>
      <c r="AY569" t="s">
        <v>8710</v>
      </c>
      <c r="BB569" t="s">
        <v>9187</v>
      </c>
      <c r="BC569" t="s">
        <v>8712</v>
      </c>
      <c r="BD569" t="s">
        <v>9055</v>
      </c>
      <c r="BE569" t="s">
        <v>8714</v>
      </c>
      <c r="BF569" t="s">
        <v>8715</v>
      </c>
      <c r="BG569">
        <v>0</v>
      </c>
      <c r="BH569" t="s">
        <v>8716</v>
      </c>
      <c r="BI569">
        <v>0</v>
      </c>
      <c r="BJ569" t="s">
        <v>8717</v>
      </c>
      <c r="BK569">
        <v>1</v>
      </c>
      <c r="BL569" t="s">
        <v>9188</v>
      </c>
      <c r="BM569" t="s">
        <v>8719</v>
      </c>
      <c r="BV569" t="s">
        <v>9189</v>
      </c>
      <c r="BW569" t="s">
        <v>8721</v>
      </c>
      <c r="BX569" t="s">
        <v>8722</v>
      </c>
      <c r="BY569" t="s">
        <v>8723</v>
      </c>
      <c r="BZ569" t="s">
        <v>8724</v>
      </c>
      <c r="CA569" t="s">
        <v>9190</v>
      </c>
      <c r="CB569" t="s">
        <v>8725</v>
      </c>
      <c r="CC569" t="s">
        <v>9191</v>
      </c>
      <c r="CD569" t="s">
        <v>8726</v>
      </c>
      <c r="CE569" t="s">
        <v>9192</v>
      </c>
      <c r="CF569" t="s">
        <v>8727</v>
      </c>
      <c r="CG569" t="s">
        <v>8899</v>
      </c>
      <c r="CH569" t="s">
        <v>8729</v>
      </c>
      <c r="CI569" t="s">
        <v>8845</v>
      </c>
      <c r="CJ569" t="s">
        <v>8731</v>
      </c>
      <c r="CK569" t="s">
        <v>342</v>
      </c>
      <c r="CL569" t="s">
        <v>8732</v>
      </c>
      <c r="CM569" t="s">
        <v>9193</v>
      </c>
      <c r="CN569" t="s">
        <v>8733</v>
      </c>
    </row>
    <row r="570" spans="1:92" ht="15.75" customHeight="1" x14ac:dyDescent="0.3">
      <c r="A570" s="5">
        <f>COUNTIFS(Entradas!$A$2:$A$3372,L570,Entradas!$AD$2:$AD$3372,"noticias")</f>
        <v>0</v>
      </c>
      <c r="B570" s="5">
        <f>COUNTIFS(Entradas!$A$2:$A$3372,L570,Entradas!$AD$2:$AD$3372,"materiales")</f>
        <v>0</v>
      </c>
      <c r="C570" s="5">
        <f>COUNTIFS(Entradas!$A$2:$A$3372,L570,Entradas!$AD$2:$AD$3372,"agenda")</f>
        <v>0</v>
      </c>
      <c r="D570" s="5">
        <f>COUNTIFS(Entradas!$A$2:$A$3372,L570,Entradas!$AD$2:$AD$3372,"agenda",Entradas!$P$2:$P$3372,"completado")</f>
        <v>0</v>
      </c>
      <c r="E570" s="5">
        <f>COUNTIFS(Entradas!$A$2:$A$3372,L570,Entradas!$AD$2:$AD$3372,"agenda",Entradas!$F$2:$F$3372,"interna")</f>
        <v>0</v>
      </c>
      <c r="F570" s="5">
        <f>COUNTIFS(Entradas!$A$2:$A$3372,L570,Entradas!$AD$2:$AD$3372,"agenda",Entradas!$F$2:$F$3372,"abierta a la comunidad")</f>
        <v>0</v>
      </c>
      <c r="G570" s="5">
        <f>COUNTIFS(Entradas!$A$2:$A$3372,L570,Entradas!$AD$2:$AD$3372,"agenda",Entradas!$E$2:$E$3372,"1")</f>
        <v>0</v>
      </c>
      <c r="H570" s="5">
        <f>COUNTIFS(Entradas!$A$2:$A$3372,L570,Entradas!$AD$2:$AD$3372,"agenda",Entradas!$E$2:$E$3372,"2")</f>
        <v>0</v>
      </c>
      <c r="I570" s="5">
        <f>COUNTIFS(Entradas!$A$2:$A$3372,L570,Entradas!$AD$2:$AD$3372,"agenda",Entradas!$E$2:$E$3372,"3")</f>
        <v>0</v>
      </c>
      <c r="J570" s="5">
        <f>COUNTIFS(Entradas!$A$2:$A$3372,L570,Entradas!$AD$2:$AD$3372,"agenda",Entradas!$E$2:$E$3372,"4")</f>
        <v>0</v>
      </c>
      <c r="L570">
        <v>134</v>
      </c>
      <c r="M570" t="s">
        <v>9258</v>
      </c>
      <c r="N570" t="s">
        <v>9259</v>
      </c>
      <c r="O570" t="s">
        <v>9260</v>
      </c>
      <c r="P570" s="6">
        <v>42452.800833333335</v>
      </c>
      <c r="Q570">
        <v>0</v>
      </c>
      <c r="R570" t="s">
        <v>9258</v>
      </c>
      <c r="S570" t="s">
        <v>9258</v>
      </c>
      <c r="W570" t="s">
        <v>8703</v>
      </c>
      <c r="X570" t="s">
        <v>8704</v>
      </c>
      <c r="Y570" t="s">
        <v>8705</v>
      </c>
      <c r="Z570">
        <v>0</v>
      </c>
      <c r="AA570" t="s">
        <v>8703</v>
      </c>
      <c r="AB570" t="s">
        <v>8706</v>
      </c>
      <c r="AC570">
        <v>0</v>
      </c>
      <c r="AF570" t="s">
        <v>9261</v>
      </c>
      <c r="AG570" t="s">
        <v>8707</v>
      </c>
      <c r="AH570" t="s">
        <v>9262</v>
      </c>
      <c r="AI570" t="s">
        <v>9263</v>
      </c>
      <c r="AO570" t="s">
        <v>9264</v>
      </c>
      <c r="AU570" t="s">
        <v>1912</v>
      </c>
      <c r="AV570" t="s">
        <v>8709</v>
      </c>
      <c r="AX570">
        <v>5</v>
      </c>
      <c r="AY570" t="s">
        <v>8710</v>
      </c>
      <c r="BB570" t="s">
        <v>9265</v>
      </c>
      <c r="BC570" t="s">
        <v>8712</v>
      </c>
      <c r="BD570" t="s">
        <v>8875</v>
      </c>
      <c r="BE570" t="s">
        <v>8714</v>
      </c>
      <c r="BF570" t="s">
        <v>8715</v>
      </c>
      <c r="BG570">
        <v>0</v>
      </c>
      <c r="BH570" t="s">
        <v>8716</v>
      </c>
      <c r="BI570">
        <v>0</v>
      </c>
      <c r="BJ570" t="s">
        <v>8717</v>
      </c>
      <c r="BK570">
        <v>1</v>
      </c>
      <c r="BL570" t="s">
        <v>9266</v>
      </c>
      <c r="BM570" t="s">
        <v>8719</v>
      </c>
      <c r="BV570" t="s">
        <v>9267</v>
      </c>
      <c r="BW570" t="s">
        <v>8721</v>
      </c>
      <c r="BX570" t="s">
        <v>8722</v>
      </c>
      <c r="BY570" t="s">
        <v>8723</v>
      </c>
      <c r="BZ570" t="s">
        <v>8724</v>
      </c>
      <c r="CB570" t="s">
        <v>8725</v>
      </c>
      <c r="CC570">
        <v>322579200</v>
      </c>
      <c r="CD570" t="s">
        <v>8726</v>
      </c>
      <c r="CE570" t="s">
        <v>9268</v>
      </c>
      <c r="CF570" t="s">
        <v>8727</v>
      </c>
      <c r="CG570" t="s">
        <v>8774</v>
      </c>
      <c r="CH570" t="s">
        <v>8729</v>
      </c>
      <c r="CI570" t="s">
        <v>9269</v>
      </c>
      <c r="CJ570" t="s">
        <v>8731</v>
      </c>
      <c r="CK570">
        <v>0</v>
      </c>
      <c r="CL570" t="s">
        <v>8732</v>
      </c>
      <c r="CN570" t="s">
        <v>8733</v>
      </c>
    </row>
    <row r="571" spans="1:92" ht="15.75" customHeight="1" x14ac:dyDescent="0.3">
      <c r="A571" s="5">
        <f>COUNTIFS(Entradas!$A$2:$A$3372,L571,Entradas!$AD$2:$AD$3372,"noticias")</f>
        <v>0</v>
      </c>
      <c r="B571" s="5">
        <f>COUNTIFS(Entradas!$A$2:$A$3372,L571,Entradas!$AD$2:$AD$3372,"materiales")</f>
        <v>0</v>
      </c>
      <c r="C571" s="5">
        <f>COUNTIFS(Entradas!$A$2:$A$3372,L571,Entradas!$AD$2:$AD$3372,"agenda")</f>
        <v>0</v>
      </c>
      <c r="D571" s="5">
        <f>COUNTIFS(Entradas!$A$2:$A$3372,L571,Entradas!$AD$2:$AD$3372,"agenda",Entradas!$P$2:$P$3372,"completado")</f>
        <v>0</v>
      </c>
      <c r="E571" s="5">
        <f>COUNTIFS(Entradas!$A$2:$A$3372,L571,Entradas!$AD$2:$AD$3372,"agenda",Entradas!$F$2:$F$3372,"interna")</f>
        <v>0</v>
      </c>
      <c r="F571" s="5">
        <f>COUNTIFS(Entradas!$A$2:$A$3372,L571,Entradas!$AD$2:$AD$3372,"agenda",Entradas!$F$2:$F$3372,"abierta a la comunidad")</f>
        <v>0</v>
      </c>
      <c r="G571" s="5">
        <f>COUNTIFS(Entradas!$A$2:$A$3372,L571,Entradas!$AD$2:$AD$3372,"agenda",Entradas!$E$2:$E$3372,"1")</f>
        <v>0</v>
      </c>
      <c r="H571" s="5">
        <f>COUNTIFS(Entradas!$A$2:$A$3372,L571,Entradas!$AD$2:$AD$3372,"agenda",Entradas!$E$2:$E$3372,"2")</f>
        <v>0</v>
      </c>
      <c r="I571" s="5">
        <f>COUNTIFS(Entradas!$A$2:$A$3372,L571,Entradas!$AD$2:$AD$3372,"agenda",Entradas!$E$2:$E$3372,"3")</f>
        <v>0</v>
      </c>
      <c r="J571" s="5">
        <f>COUNTIFS(Entradas!$A$2:$A$3372,L571,Entradas!$AD$2:$AD$3372,"agenda",Entradas!$E$2:$E$3372,"4")</f>
        <v>0</v>
      </c>
      <c r="L571">
        <v>1407</v>
      </c>
      <c r="M571" t="s">
        <v>9298</v>
      </c>
      <c r="N571" t="s">
        <v>9299</v>
      </c>
      <c r="O571" t="s">
        <v>9300</v>
      </c>
      <c r="P571" s="6">
        <v>42514.82949074074</v>
      </c>
      <c r="Q571">
        <v>0</v>
      </c>
      <c r="R571" t="s">
        <v>9298</v>
      </c>
      <c r="S571" t="s">
        <v>9298</v>
      </c>
      <c r="W571" t="s">
        <v>8703</v>
      </c>
      <c r="X571" t="s">
        <v>8704</v>
      </c>
      <c r="Y571" t="s">
        <v>8705</v>
      </c>
      <c r="Z571">
        <v>0</v>
      </c>
      <c r="AA571" t="s">
        <v>8703</v>
      </c>
      <c r="AB571" t="s">
        <v>8706</v>
      </c>
      <c r="AC571">
        <v>0</v>
      </c>
      <c r="AF571" t="s">
        <v>9301</v>
      </c>
      <c r="AG571" t="s">
        <v>8707</v>
      </c>
      <c r="AH571" t="s">
        <v>9302</v>
      </c>
      <c r="AO571" t="s">
        <v>9303</v>
      </c>
      <c r="AU571" t="s">
        <v>9304</v>
      </c>
      <c r="AV571" t="s">
        <v>8709</v>
      </c>
      <c r="AX571">
        <v>5</v>
      </c>
      <c r="AY571" t="s">
        <v>8710</v>
      </c>
      <c r="BB571" t="s">
        <v>8907</v>
      </c>
      <c r="BC571" t="s">
        <v>8712</v>
      </c>
      <c r="BD571" t="s">
        <v>9305</v>
      </c>
      <c r="BE571" t="s">
        <v>8714</v>
      </c>
      <c r="BF571" t="s">
        <v>8715</v>
      </c>
      <c r="BG571">
        <v>1</v>
      </c>
      <c r="BH571" t="s">
        <v>8716</v>
      </c>
      <c r="BI571">
        <v>1</v>
      </c>
      <c r="BJ571" t="s">
        <v>8717</v>
      </c>
      <c r="BK571">
        <v>1</v>
      </c>
      <c r="BL571" s="2" t="s">
        <v>9306</v>
      </c>
      <c r="BM571" t="s">
        <v>8719</v>
      </c>
      <c r="BV571" t="s">
        <v>9307</v>
      </c>
      <c r="BW571" t="s">
        <v>8721</v>
      </c>
      <c r="BX571" t="s">
        <v>8722</v>
      </c>
      <c r="BY571" t="s">
        <v>8723</v>
      </c>
      <c r="BZ571" t="s">
        <v>8724</v>
      </c>
      <c r="CB571" t="s">
        <v>8725</v>
      </c>
      <c r="CC571">
        <v>342501674</v>
      </c>
      <c r="CD571" t="s">
        <v>8726</v>
      </c>
      <c r="CE571" t="s">
        <v>9298</v>
      </c>
      <c r="CF571" t="s">
        <v>8727</v>
      </c>
      <c r="CG571" t="s">
        <v>8899</v>
      </c>
      <c r="CH571" t="s">
        <v>8729</v>
      </c>
      <c r="CJ571" t="s">
        <v>8731</v>
      </c>
      <c r="CK571" t="s">
        <v>1905</v>
      </c>
      <c r="CL571" t="s">
        <v>8732</v>
      </c>
      <c r="CM571" t="s">
        <v>9308</v>
      </c>
      <c r="CN571" t="s">
        <v>8733</v>
      </c>
    </row>
    <row r="572" spans="1:92" ht="15.75" customHeight="1" x14ac:dyDescent="0.3">
      <c r="A572" s="5">
        <f>COUNTIFS(Entradas!$A$2:$A$3372,L572,Entradas!$AD$2:$AD$3372,"noticias")</f>
        <v>0</v>
      </c>
      <c r="B572" s="5">
        <f>COUNTIFS(Entradas!$A$2:$A$3372,L572,Entradas!$AD$2:$AD$3372,"materiales")</f>
        <v>0</v>
      </c>
      <c r="C572" s="5">
        <f>COUNTIFS(Entradas!$A$2:$A$3372,L572,Entradas!$AD$2:$AD$3372,"agenda")</f>
        <v>0</v>
      </c>
      <c r="D572" s="5">
        <f>COUNTIFS(Entradas!$A$2:$A$3372,L572,Entradas!$AD$2:$AD$3372,"agenda",Entradas!$P$2:$P$3372,"completado")</f>
        <v>0</v>
      </c>
      <c r="E572" s="5">
        <f>COUNTIFS(Entradas!$A$2:$A$3372,L572,Entradas!$AD$2:$AD$3372,"agenda",Entradas!$F$2:$F$3372,"interna")</f>
        <v>0</v>
      </c>
      <c r="F572" s="5">
        <f>COUNTIFS(Entradas!$A$2:$A$3372,L572,Entradas!$AD$2:$AD$3372,"agenda",Entradas!$F$2:$F$3372,"abierta a la comunidad")</f>
        <v>0</v>
      </c>
      <c r="G572" s="5">
        <f>COUNTIFS(Entradas!$A$2:$A$3372,L572,Entradas!$AD$2:$AD$3372,"agenda",Entradas!$E$2:$E$3372,"1")</f>
        <v>0</v>
      </c>
      <c r="H572" s="5">
        <f>COUNTIFS(Entradas!$A$2:$A$3372,L572,Entradas!$AD$2:$AD$3372,"agenda",Entradas!$E$2:$E$3372,"2")</f>
        <v>0</v>
      </c>
      <c r="I572" s="5">
        <f>COUNTIFS(Entradas!$A$2:$A$3372,L572,Entradas!$AD$2:$AD$3372,"agenda",Entradas!$E$2:$E$3372,"3")</f>
        <v>0</v>
      </c>
      <c r="J572" s="5">
        <f>COUNTIFS(Entradas!$A$2:$A$3372,L572,Entradas!$AD$2:$AD$3372,"agenda",Entradas!$E$2:$E$3372,"4")</f>
        <v>0</v>
      </c>
      <c r="L572">
        <v>760</v>
      </c>
      <c r="M572" t="s">
        <v>9408</v>
      </c>
      <c r="N572" t="s">
        <v>9409</v>
      </c>
      <c r="O572" t="s">
        <v>9410</v>
      </c>
      <c r="P572" s="6">
        <v>42492.745740740742</v>
      </c>
      <c r="Q572">
        <v>0</v>
      </c>
      <c r="R572" t="s">
        <v>9408</v>
      </c>
      <c r="S572" t="s">
        <v>9408</v>
      </c>
      <c r="W572" t="s">
        <v>8703</v>
      </c>
      <c r="X572" t="s">
        <v>8704</v>
      </c>
      <c r="Y572" t="s">
        <v>8705</v>
      </c>
      <c r="Z572">
        <v>0</v>
      </c>
      <c r="AA572" t="s">
        <v>8703</v>
      </c>
      <c r="AB572" t="s">
        <v>8706</v>
      </c>
      <c r="AC572">
        <v>0</v>
      </c>
      <c r="AF572" t="s">
        <v>9411</v>
      </c>
      <c r="AG572" t="s">
        <v>8707</v>
      </c>
      <c r="AH572" t="s">
        <v>8147</v>
      </c>
      <c r="AU572" t="s">
        <v>8148</v>
      </c>
      <c r="AV572" t="s">
        <v>8709</v>
      </c>
      <c r="AX572">
        <v>5</v>
      </c>
      <c r="AY572" t="s">
        <v>8710</v>
      </c>
      <c r="BB572" t="s">
        <v>9412</v>
      </c>
      <c r="BC572" t="s">
        <v>8712</v>
      </c>
      <c r="BD572" t="s">
        <v>9175</v>
      </c>
      <c r="BE572" t="s">
        <v>8714</v>
      </c>
      <c r="BF572" t="s">
        <v>8715</v>
      </c>
      <c r="BG572">
        <v>1</v>
      </c>
      <c r="BH572" t="s">
        <v>8716</v>
      </c>
      <c r="BI572">
        <v>0</v>
      </c>
      <c r="BJ572" t="s">
        <v>8717</v>
      </c>
      <c r="BK572">
        <v>1</v>
      </c>
      <c r="BL572" s="2" t="s">
        <v>9413</v>
      </c>
      <c r="BM572" t="s">
        <v>8719</v>
      </c>
      <c r="BV572" t="s">
        <v>9414</v>
      </c>
      <c r="BW572" t="s">
        <v>8721</v>
      </c>
      <c r="BX572" t="s">
        <v>8722</v>
      </c>
      <c r="BY572" t="s">
        <v>8723</v>
      </c>
      <c r="BZ572" t="s">
        <v>8724</v>
      </c>
      <c r="CB572" t="s">
        <v>8725</v>
      </c>
      <c r="CC572">
        <v>342481526</v>
      </c>
      <c r="CD572" t="s">
        <v>8726</v>
      </c>
      <c r="CE572" t="s">
        <v>9415</v>
      </c>
      <c r="CF572" t="s">
        <v>8727</v>
      </c>
      <c r="CG572" t="s">
        <v>8786</v>
      </c>
      <c r="CH572" t="s">
        <v>8729</v>
      </c>
      <c r="CI572" t="s">
        <v>9416</v>
      </c>
      <c r="CJ572" t="s">
        <v>8731</v>
      </c>
      <c r="CK572">
        <v>0</v>
      </c>
      <c r="CL572" t="s">
        <v>8732</v>
      </c>
      <c r="CN572" t="s">
        <v>8733</v>
      </c>
    </row>
    <row r="573" spans="1:92" ht="15.75" customHeight="1" x14ac:dyDescent="0.3">
      <c r="A573" s="5">
        <f>COUNTIFS(Entradas!$A$2:$A$3372,L573,Entradas!$AD$2:$AD$3372,"noticias")</f>
        <v>0</v>
      </c>
      <c r="B573" s="5">
        <f>COUNTIFS(Entradas!$A$2:$A$3372,L573,Entradas!$AD$2:$AD$3372,"materiales")</f>
        <v>0</v>
      </c>
      <c r="C573" s="5">
        <f>COUNTIFS(Entradas!$A$2:$A$3372,L573,Entradas!$AD$2:$AD$3372,"agenda")</f>
        <v>0</v>
      </c>
      <c r="D573" s="5">
        <f>COUNTIFS(Entradas!$A$2:$A$3372,L573,Entradas!$AD$2:$AD$3372,"agenda",Entradas!$P$2:$P$3372,"completado")</f>
        <v>0</v>
      </c>
      <c r="E573" s="5">
        <f>COUNTIFS(Entradas!$A$2:$A$3372,L573,Entradas!$AD$2:$AD$3372,"agenda",Entradas!$F$2:$F$3372,"interna")</f>
        <v>0</v>
      </c>
      <c r="F573" s="5">
        <f>COUNTIFS(Entradas!$A$2:$A$3372,L573,Entradas!$AD$2:$AD$3372,"agenda",Entradas!$F$2:$F$3372,"abierta a la comunidad")</f>
        <v>0</v>
      </c>
      <c r="G573" s="5">
        <f>COUNTIFS(Entradas!$A$2:$A$3372,L573,Entradas!$AD$2:$AD$3372,"agenda",Entradas!$E$2:$E$3372,"1")</f>
        <v>0</v>
      </c>
      <c r="H573" s="5">
        <f>COUNTIFS(Entradas!$A$2:$A$3372,L573,Entradas!$AD$2:$AD$3372,"agenda",Entradas!$E$2:$E$3372,"2")</f>
        <v>0</v>
      </c>
      <c r="I573" s="5">
        <f>COUNTIFS(Entradas!$A$2:$A$3372,L573,Entradas!$AD$2:$AD$3372,"agenda",Entradas!$E$2:$E$3372,"3")</f>
        <v>0</v>
      </c>
      <c r="J573" s="5">
        <f>COUNTIFS(Entradas!$A$2:$A$3372,L573,Entradas!$AD$2:$AD$3372,"agenda",Entradas!$E$2:$E$3372,"4")</f>
        <v>0</v>
      </c>
      <c r="L573">
        <v>184</v>
      </c>
      <c r="M573" t="s">
        <v>9500</v>
      </c>
      <c r="N573" t="s">
        <v>9501</v>
      </c>
      <c r="O573" t="s">
        <v>9502</v>
      </c>
      <c r="P573" s="6">
        <v>42458.485474537039</v>
      </c>
      <c r="Q573">
        <v>0</v>
      </c>
      <c r="R573" t="s">
        <v>9500</v>
      </c>
      <c r="S573" t="s">
        <v>9500</v>
      </c>
      <c r="W573" t="s">
        <v>8703</v>
      </c>
      <c r="X573" t="s">
        <v>8704</v>
      </c>
      <c r="Y573" t="s">
        <v>8705</v>
      </c>
      <c r="Z573">
        <v>0</v>
      </c>
      <c r="AA573" t="s">
        <v>8703</v>
      </c>
      <c r="AB573" t="s">
        <v>8706</v>
      </c>
      <c r="AC573">
        <v>0</v>
      </c>
      <c r="AF573" t="s">
        <v>9503</v>
      </c>
      <c r="AG573" t="s">
        <v>8707</v>
      </c>
      <c r="AH573" t="s">
        <v>9504</v>
      </c>
      <c r="AU573" t="s">
        <v>9505</v>
      </c>
      <c r="AV573" t="s">
        <v>8709</v>
      </c>
      <c r="AX573">
        <v>5</v>
      </c>
      <c r="AY573" t="s">
        <v>8710</v>
      </c>
      <c r="BB573" t="s">
        <v>9506</v>
      </c>
      <c r="BC573" t="s">
        <v>8712</v>
      </c>
      <c r="BD573" t="s">
        <v>8875</v>
      </c>
      <c r="BE573" t="s">
        <v>8714</v>
      </c>
      <c r="BF573" t="s">
        <v>8715</v>
      </c>
      <c r="BG573">
        <v>1</v>
      </c>
      <c r="BH573" t="s">
        <v>8716</v>
      </c>
      <c r="BI573">
        <v>0</v>
      </c>
      <c r="BJ573" t="s">
        <v>8717</v>
      </c>
      <c r="BK573">
        <v>1</v>
      </c>
      <c r="BM573" t="s">
        <v>8719</v>
      </c>
      <c r="BV573" t="s">
        <v>9507</v>
      </c>
      <c r="BW573" t="s">
        <v>8721</v>
      </c>
      <c r="BX573" t="s">
        <v>8722</v>
      </c>
      <c r="BY573" t="s">
        <v>8723</v>
      </c>
      <c r="BZ573" t="s">
        <v>8724</v>
      </c>
      <c r="CB573" t="s">
        <v>8725</v>
      </c>
      <c r="CD573" t="s">
        <v>8726</v>
      </c>
      <c r="CE573" t="s">
        <v>9500</v>
      </c>
      <c r="CF573" t="s">
        <v>8727</v>
      </c>
      <c r="CG573" t="s">
        <v>8786</v>
      </c>
      <c r="CH573" t="s">
        <v>8729</v>
      </c>
      <c r="CI573" t="s">
        <v>9508</v>
      </c>
      <c r="CJ573" t="s">
        <v>8731</v>
      </c>
      <c r="CK573">
        <v>0</v>
      </c>
      <c r="CL573" t="s">
        <v>8732</v>
      </c>
      <c r="CN573" t="s">
        <v>8733</v>
      </c>
    </row>
    <row r="574" spans="1:92" ht="15.75" customHeight="1" x14ac:dyDescent="0.3">
      <c r="A574" s="5">
        <f>COUNTIFS(Entradas!$A$2:$A$3372,L574,Entradas!$AD$2:$AD$3372,"noticias")</f>
        <v>0</v>
      </c>
      <c r="B574" s="5">
        <f>COUNTIFS(Entradas!$A$2:$A$3372,L574,Entradas!$AD$2:$AD$3372,"materiales")</f>
        <v>0</v>
      </c>
      <c r="C574" s="5">
        <f>COUNTIFS(Entradas!$A$2:$A$3372,L574,Entradas!$AD$2:$AD$3372,"agenda")</f>
        <v>0</v>
      </c>
      <c r="D574" s="5">
        <f>COUNTIFS(Entradas!$A$2:$A$3372,L574,Entradas!$AD$2:$AD$3372,"agenda",Entradas!$P$2:$P$3372,"completado")</f>
        <v>0</v>
      </c>
      <c r="E574" s="5">
        <f>COUNTIFS(Entradas!$A$2:$A$3372,L574,Entradas!$AD$2:$AD$3372,"agenda",Entradas!$F$2:$F$3372,"interna")</f>
        <v>0</v>
      </c>
      <c r="F574" s="5">
        <f>COUNTIFS(Entradas!$A$2:$A$3372,L574,Entradas!$AD$2:$AD$3372,"agenda",Entradas!$F$2:$F$3372,"abierta a la comunidad")</f>
        <v>0</v>
      </c>
      <c r="G574" s="5">
        <f>COUNTIFS(Entradas!$A$2:$A$3372,L574,Entradas!$AD$2:$AD$3372,"agenda",Entradas!$E$2:$E$3372,"1")</f>
        <v>0</v>
      </c>
      <c r="H574" s="5">
        <f>COUNTIFS(Entradas!$A$2:$A$3372,L574,Entradas!$AD$2:$AD$3372,"agenda",Entradas!$E$2:$E$3372,"2")</f>
        <v>0</v>
      </c>
      <c r="I574" s="5">
        <f>COUNTIFS(Entradas!$A$2:$A$3372,L574,Entradas!$AD$2:$AD$3372,"agenda",Entradas!$E$2:$E$3372,"3")</f>
        <v>0</v>
      </c>
      <c r="J574" s="5">
        <f>COUNTIFS(Entradas!$A$2:$A$3372,L574,Entradas!$AD$2:$AD$3372,"agenda",Entradas!$E$2:$E$3372,"4")</f>
        <v>0</v>
      </c>
      <c r="L574">
        <v>104</v>
      </c>
      <c r="M574" t="s">
        <v>9522</v>
      </c>
      <c r="N574" t="s">
        <v>9523</v>
      </c>
      <c r="O574" t="s">
        <v>9524</v>
      </c>
      <c r="P574" s="6">
        <v>42451.746782407405</v>
      </c>
      <c r="Q574">
        <v>0</v>
      </c>
      <c r="R574" t="s">
        <v>9522</v>
      </c>
      <c r="S574" t="s">
        <v>9522</v>
      </c>
      <c r="W574" t="s">
        <v>8703</v>
      </c>
      <c r="X574" t="s">
        <v>8704</v>
      </c>
      <c r="Y574" t="s">
        <v>8705</v>
      </c>
      <c r="Z574">
        <v>0</v>
      </c>
      <c r="AA574" t="s">
        <v>8703</v>
      </c>
      <c r="AB574" t="s">
        <v>8706</v>
      </c>
      <c r="AC574">
        <v>0</v>
      </c>
      <c r="AF574" t="s">
        <v>9525</v>
      </c>
      <c r="AG574" t="s">
        <v>8707</v>
      </c>
      <c r="AH574" t="s">
        <v>9526</v>
      </c>
      <c r="AO574" t="s">
        <v>9527</v>
      </c>
      <c r="AU574" t="s">
        <v>4527</v>
      </c>
      <c r="AV574" t="s">
        <v>8709</v>
      </c>
      <c r="AX574">
        <v>5</v>
      </c>
      <c r="AY574" t="s">
        <v>8710</v>
      </c>
      <c r="BB574" t="s">
        <v>9528</v>
      </c>
      <c r="BC574" t="s">
        <v>8712</v>
      </c>
      <c r="BD574" t="s">
        <v>8875</v>
      </c>
      <c r="BE574" t="s">
        <v>8714</v>
      </c>
      <c r="BF574" t="s">
        <v>8715</v>
      </c>
      <c r="BG574">
        <v>1</v>
      </c>
      <c r="BH574" t="s">
        <v>8716</v>
      </c>
      <c r="BI574">
        <v>0</v>
      </c>
      <c r="BJ574" t="s">
        <v>8717</v>
      </c>
      <c r="BK574">
        <v>1</v>
      </c>
      <c r="BL574" t="s">
        <v>9529</v>
      </c>
      <c r="BM574" t="s">
        <v>8719</v>
      </c>
      <c r="BV574" t="s">
        <v>9530</v>
      </c>
      <c r="BW574" t="s">
        <v>8721</v>
      </c>
      <c r="BX574" t="s">
        <v>8722</v>
      </c>
      <c r="BY574" t="s">
        <v>8723</v>
      </c>
      <c r="BZ574" t="s">
        <v>8724</v>
      </c>
      <c r="CB574" t="s">
        <v>8725</v>
      </c>
      <c r="CC574">
        <v>93722008</v>
      </c>
      <c r="CD574" t="s">
        <v>8726</v>
      </c>
      <c r="CE574" t="s">
        <v>9531</v>
      </c>
      <c r="CF574" t="s">
        <v>8727</v>
      </c>
      <c r="CG574" t="s">
        <v>8825</v>
      </c>
      <c r="CH574" t="s">
        <v>8729</v>
      </c>
      <c r="CI574" t="s">
        <v>9532</v>
      </c>
      <c r="CJ574" t="s">
        <v>8731</v>
      </c>
      <c r="CK574">
        <v>0</v>
      </c>
      <c r="CL574" t="s">
        <v>8732</v>
      </c>
      <c r="CN574" t="s">
        <v>8733</v>
      </c>
    </row>
    <row r="575" spans="1:92" ht="15.75" customHeight="1" x14ac:dyDescent="0.3">
      <c r="A575" s="5">
        <f>COUNTIFS(Entradas!$A$2:$A$3372,L575,Entradas!$AD$2:$AD$3372,"noticias")</f>
        <v>0</v>
      </c>
      <c r="B575" s="5">
        <f>COUNTIFS(Entradas!$A$2:$A$3372,L575,Entradas!$AD$2:$AD$3372,"materiales")</f>
        <v>1</v>
      </c>
      <c r="C575" s="5">
        <f>COUNTIFS(Entradas!$A$2:$A$3372,L575,Entradas!$AD$2:$AD$3372,"agenda")</f>
        <v>5</v>
      </c>
      <c r="D575" s="5">
        <f>COUNTIFS(Entradas!$A$2:$A$3372,L575,Entradas!$AD$2:$AD$3372,"agenda",Entradas!$P$2:$P$3372,"completado")</f>
        <v>5</v>
      </c>
      <c r="E575" s="5">
        <f>COUNTIFS(Entradas!$A$2:$A$3372,L575,Entradas!$AD$2:$AD$3372,"agenda",Entradas!$F$2:$F$3372,"interna")</f>
        <v>5</v>
      </c>
      <c r="F575" s="5">
        <f>COUNTIFS(Entradas!$A$2:$A$3372,L575,Entradas!$AD$2:$AD$3372,"agenda",Entradas!$F$2:$F$3372,"abierta a la comunidad")</f>
        <v>0</v>
      </c>
      <c r="G575" s="5">
        <f>COUNTIFS(Entradas!$A$2:$A$3372,L575,Entradas!$AD$2:$AD$3372,"agenda",Entradas!$E$2:$E$3372,"1")</f>
        <v>0</v>
      </c>
      <c r="H575" s="5">
        <f>COUNTIFS(Entradas!$A$2:$A$3372,L575,Entradas!$AD$2:$AD$3372,"agenda",Entradas!$E$2:$E$3372,"2")</f>
        <v>3</v>
      </c>
      <c r="I575" s="5">
        <f>COUNTIFS(Entradas!$A$2:$A$3372,L575,Entradas!$AD$2:$AD$3372,"agenda",Entradas!$E$2:$E$3372,"3")</f>
        <v>0</v>
      </c>
      <c r="J575" s="5">
        <f>COUNTIFS(Entradas!$A$2:$A$3372,L575,Entradas!$AD$2:$AD$3372,"agenda",Entradas!$E$2:$E$3372,"4")</f>
        <v>2</v>
      </c>
      <c r="L575">
        <v>553</v>
      </c>
      <c r="M575" t="s">
        <v>9740</v>
      </c>
      <c r="N575" t="s">
        <v>9741</v>
      </c>
      <c r="O575" t="s">
        <v>5332</v>
      </c>
      <c r="P575" s="6">
        <v>42479.74900462963</v>
      </c>
      <c r="Q575">
        <v>0</v>
      </c>
      <c r="R575" t="s">
        <v>9740</v>
      </c>
      <c r="S575" t="s">
        <v>9740</v>
      </c>
      <c r="W575" t="s">
        <v>8703</v>
      </c>
      <c r="X575" t="s">
        <v>8704</v>
      </c>
      <c r="Y575" t="s">
        <v>8705</v>
      </c>
      <c r="Z575">
        <v>0</v>
      </c>
      <c r="AA575" t="s">
        <v>8703</v>
      </c>
      <c r="AB575" t="s">
        <v>8706</v>
      </c>
      <c r="AC575">
        <v>0</v>
      </c>
      <c r="AF575" t="s">
        <v>5329</v>
      </c>
      <c r="AG575" t="s">
        <v>8707</v>
      </c>
      <c r="AH575" t="s">
        <v>9742</v>
      </c>
      <c r="AI575" t="s">
        <v>9743</v>
      </c>
      <c r="AO575" t="s">
        <v>9744</v>
      </c>
      <c r="AU575" t="s">
        <v>5331</v>
      </c>
      <c r="AV575" t="s">
        <v>8709</v>
      </c>
      <c r="AX575">
        <v>5</v>
      </c>
      <c r="AY575" t="s">
        <v>8710</v>
      </c>
      <c r="BB575" t="s">
        <v>8874</v>
      </c>
      <c r="BC575" t="s">
        <v>8712</v>
      </c>
      <c r="BD575" t="s">
        <v>9013</v>
      </c>
      <c r="BE575" t="s">
        <v>8714</v>
      </c>
      <c r="BF575" t="s">
        <v>8715</v>
      </c>
      <c r="BG575">
        <v>1</v>
      </c>
      <c r="BH575" t="s">
        <v>8716</v>
      </c>
      <c r="BI575">
        <v>1</v>
      </c>
      <c r="BJ575" t="s">
        <v>8717</v>
      </c>
      <c r="BK575">
        <v>1</v>
      </c>
      <c r="BL575" s="2" t="s">
        <v>9745</v>
      </c>
      <c r="BM575" t="s">
        <v>8719</v>
      </c>
      <c r="BV575" t="s">
        <v>9746</v>
      </c>
      <c r="BW575" t="s">
        <v>8721</v>
      </c>
      <c r="BX575" t="s">
        <v>8722</v>
      </c>
      <c r="BY575" t="s">
        <v>8723</v>
      </c>
      <c r="BZ575" t="s">
        <v>8724</v>
      </c>
      <c r="CB575" t="s">
        <v>8725</v>
      </c>
      <c r="CC575" t="s">
        <v>9747</v>
      </c>
      <c r="CD575" t="s">
        <v>8726</v>
      </c>
      <c r="CE575" t="s">
        <v>5334</v>
      </c>
      <c r="CF575" t="s">
        <v>8727</v>
      </c>
      <c r="CG575" t="s">
        <v>8786</v>
      </c>
      <c r="CH575" t="s">
        <v>8729</v>
      </c>
      <c r="CI575" t="s">
        <v>9748</v>
      </c>
      <c r="CJ575" t="s">
        <v>8731</v>
      </c>
      <c r="CK575" t="s">
        <v>1783</v>
      </c>
      <c r="CL575" t="s">
        <v>8732</v>
      </c>
      <c r="CM575" t="s">
        <v>9749</v>
      </c>
      <c r="CN575" t="s">
        <v>8733</v>
      </c>
    </row>
    <row r="576" spans="1:92" ht="15.75" customHeight="1" x14ac:dyDescent="0.3">
      <c r="A576" s="5">
        <f>COUNTIFS(Entradas!$A$2:$A$3372,L576,Entradas!$AD$2:$AD$3372,"noticias")</f>
        <v>0</v>
      </c>
      <c r="B576" s="5">
        <f>COUNTIFS(Entradas!$A$2:$A$3372,L576,Entradas!$AD$2:$AD$3372,"materiales")</f>
        <v>0</v>
      </c>
      <c r="C576" s="5">
        <f>COUNTIFS(Entradas!$A$2:$A$3372,L576,Entradas!$AD$2:$AD$3372,"agenda")</f>
        <v>0</v>
      </c>
      <c r="D576" s="5">
        <f>COUNTIFS(Entradas!$A$2:$A$3372,L576,Entradas!$AD$2:$AD$3372,"agenda",Entradas!$P$2:$P$3372,"completado")</f>
        <v>0</v>
      </c>
      <c r="E576" s="5">
        <f>COUNTIFS(Entradas!$A$2:$A$3372,L576,Entradas!$AD$2:$AD$3372,"agenda",Entradas!$F$2:$F$3372,"interna")</f>
        <v>0</v>
      </c>
      <c r="F576" s="5">
        <f>COUNTIFS(Entradas!$A$2:$A$3372,L576,Entradas!$AD$2:$AD$3372,"agenda",Entradas!$F$2:$F$3372,"abierta a la comunidad")</f>
        <v>0</v>
      </c>
      <c r="G576" s="5">
        <f>COUNTIFS(Entradas!$A$2:$A$3372,L576,Entradas!$AD$2:$AD$3372,"agenda",Entradas!$E$2:$E$3372,"1")</f>
        <v>0</v>
      </c>
      <c r="H576" s="5">
        <f>COUNTIFS(Entradas!$A$2:$A$3372,L576,Entradas!$AD$2:$AD$3372,"agenda",Entradas!$E$2:$E$3372,"2")</f>
        <v>0</v>
      </c>
      <c r="I576" s="5">
        <f>COUNTIFS(Entradas!$A$2:$A$3372,L576,Entradas!$AD$2:$AD$3372,"agenda",Entradas!$E$2:$E$3372,"3")</f>
        <v>0</v>
      </c>
      <c r="J576" s="5">
        <f>COUNTIFS(Entradas!$A$2:$A$3372,L576,Entradas!$AD$2:$AD$3372,"agenda",Entradas!$E$2:$E$3372,"4")</f>
        <v>0</v>
      </c>
      <c r="L576">
        <v>815</v>
      </c>
      <c r="M576" t="s">
        <v>9936</v>
      </c>
      <c r="N576" t="s">
        <v>9937</v>
      </c>
      <c r="O576" t="s">
        <v>9938</v>
      </c>
      <c r="P576" s="6">
        <v>42494.861701388887</v>
      </c>
      <c r="Q576">
        <v>0</v>
      </c>
      <c r="R576" t="s">
        <v>9936</v>
      </c>
      <c r="S576" t="s">
        <v>9936</v>
      </c>
      <c r="W576" t="s">
        <v>8703</v>
      </c>
      <c r="X576" t="s">
        <v>8704</v>
      </c>
      <c r="Y576" t="s">
        <v>8705</v>
      </c>
      <c r="Z576">
        <v>0</v>
      </c>
      <c r="AA576" t="s">
        <v>8703</v>
      </c>
      <c r="AB576" t="s">
        <v>8706</v>
      </c>
      <c r="AC576">
        <v>0</v>
      </c>
      <c r="AF576" t="s">
        <v>9939</v>
      </c>
      <c r="AG576" t="s">
        <v>8707</v>
      </c>
      <c r="AH576" t="s">
        <v>9940</v>
      </c>
      <c r="AU576" t="s">
        <v>9941</v>
      </c>
      <c r="AV576" t="s">
        <v>8709</v>
      </c>
      <c r="AX576">
        <v>5</v>
      </c>
      <c r="AY576" t="s">
        <v>8710</v>
      </c>
      <c r="BB576" t="s">
        <v>9942</v>
      </c>
      <c r="BC576" t="s">
        <v>8712</v>
      </c>
      <c r="BD576" t="s">
        <v>8780</v>
      </c>
      <c r="BE576" t="s">
        <v>8714</v>
      </c>
      <c r="BF576" t="s">
        <v>8715</v>
      </c>
      <c r="BG576">
        <v>1</v>
      </c>
      <c r="BH576" t="s">
        <v>8716</v>
      </c>
      <c r="BI576">
        <v>1</v>
      </c>
      <c r="BJ576" t="s">
        <v>8717</v>
      </c>
      <c r="BK576">
        <v>1</v>
      </c>
      <c r="BL576" s="2" t="s">
        <v>9943</v>
      </c>
      <c r="BM576" t="s">
        <v>8719</v>
      </c>
      <c r="BV576" t="s">
        <v>9944</v>
      </c>
      <c r="BW576" t="s">
        <v>8721</v>
      </c>
      <c r="BX576" t="s">
        <v>8722</v>
      </c>
      <c r="BY576" t="s">
        <v>8723</v>
      </c>
      <c r="BZ576" t="s">
        <v>8724</v>
      </c>
      <c r="CA576" t="s">
        <v>9945</v>
      </c>
      <c r="CB576" t="s">
        <v>8725</v>
      </c>
      <c r="CC576">
        <v>322741667</v>
      </c>
      <c r="CD576" t="s">
        <v>8726</v>
      </c>
      <c r="CE576" t="s">
        <v>9946</v>
      </c>
      <c r="CF576" t="s">
        <v>8727</v>
      </c>
      <c r="CG576" t="s">
        <v>8786</v>
      </c>
      <c r="CH576" t="s">
        <v>8729</v>
      </c>
      <c r="CI576" t="s">
        <v>9947</v>
      </c>
      <c r="CJ576" t="s">
        <v>8731</v>
      </c>
      <c r="CK576" t="s">
        <v>1905</v>
      </c>
      <c r="CL576" t="s">
        <v>8732</v>
      </c>
      <c r="CM576" t="s">
        <v>9948</v>
      </c>
      <c r="CN576" t="s">
        <v>8733</v>
      </c>
    </row>
    <row r="577" spans="1:92" ht="15.75" customHeight="1" x14ac:dyDescent="0.3">
      <c r="A577" s="5">
        <f>COUNTIFS(Entradas!$A$2:$A$3372,L577,Entradas!$AD$2:$AD$3372,"noticias")</f>
        <v>0</v>
      </c>
      <c r="B577" s="5">
        <f>COUNTIFS(Entradas!$A$2:$A$3372,L577,Entradas!$AD$2:$AD$3372,"materiales")</f>
        <v>0</v>
      </c>
      <c r="C577" s="5">
        <f>COUNTIFS(Entradas!$A$2:$A$3372,L577,Entradas!$AD$2:$AD$3372,"agenda")</f>
        <v>0</v>
      </c>
      <c r="D577" s="5">
        <f>COUNTIFS(Entradas!$A$2:$A$3372,L577,Entradas!$AD$2:$AD$3372,"agenda",Entradas!$P$2:$P$3372,"completado")</f>
        <v>0</v>
      </c>
      <c r="E577" s="5">
        <f>COUNTIFS(Entradas!$A$2:$A$3372,L577,Entradas!$AD$2:$AD$3372,"agenda",Entradas!$F$2:$F$3372,"interna")</f>
        <v>0</v>
      </c>
      <c r="F577" s="5">
        <f>COUNTIFS(Entradas!$A$2:$A$3372,L577,Entradas!$AD$2:$AD$3372,"agenda",Entradas!$F$2:$F$3372,"abierta a la comunidad")</f>
        <v>0</v>
      </c>
      <c r="G577" s="5">
        <f>COUNTIFS(Entradas!$A$2:$A$3372,L577,Entradas!$AD$2:$AD$3372,"agenda",Entradas!$E$2:$E$3372,"1")</f>
        <v>0</v>
      </c>
      <c r="H577" s="5">
        <f>COUNTIFS(Entradas!$A$2:$A$3372,L577,Entradas!$AD$2:$AD$3372,"agenda",Entradas!$E$2:$E$3372,"2")</f>
        <v>0</v>
      </c>
      <c r="I577" s="5">
        <f>COUNTIFS(Entradas!$A$2:$A$3372,L577,Entradas!$AD$2:$AD$3372,"agenda",Entradas!$E$2:$E$3372,"3")</f>
        <v>0</v>
      </c>
      <c r="J577" s="5">
        <f>COUNTIFS(Entradas!$A$2:$A$3372,L577,Entradas!$AD$2:$AD$3372,"agenda",Entradas!$E$2:$E$3372,"4")</f>
        <v>0</v>
      </c>
      <c r="L577">
        <v>602</v>
      </c>
      <c r="M577" t="s">
        <v>10165</v>
      </c>
      <c r="N577" t="s">
        <v>10166</v>
      </c>
      <c r="O577" t="s">
        <v>10167</v>
      </c>
      <c r="P577" s="6">
        <v>42481.808958333335</v>
      </c>
      <c r="Q577">
        <v>0</v>
      </c>
      <c r="R577" t="s">
        <v>10165</v>
      </c>
      <c r="S577" t="s">
        <v>10165</v>
      </c>
      <c r="W577" t="s">
        <v>8703</v>
      </c>
      <c r="X577" t="s">
        <v>8704</v>
      </c>
      <c r="Y577" t="s">
        <v>8705</v>
      </c>
      <c r="Z577">
        <v>0</v>
      </c>
      <c r="AA577" t="s">
        <v>8703</v>
      </c>
      <c r="AB577" t="s">
        <v>8706</v>
      </c>
      <c r="AC577">
        <v>0</v>
      </c>
      <c r="AF577" t="s">
        <v>10168</v>
      </c>
      <c r="AG577" t="s">
        <v>8707</v>
      </c>
      <c r="AH577" t="s">
        <v>10169</v>
      </c>
      <c r="AI577" t="s">
        <v>10170</v>
      </c>
      <c r="AU577" t="s">
        <v>10171</v>
      </c>
      <c r="AV577" t="s">
        <v>8709</v>
      </c>
      <c r="AX577">
        <v>5</v>
      </c>
      <c r="AY577" t="s">
        <v>8710</v>
      </c>
      <c r="BB577" t="s">
        <v>9344</v>
      </c>
      <c r="BC577" t="s">
        <v>8712</v>
      </c>
      <c r="BD577" t="s">
        <v>8952</v>
      </c>
      <c r="BE577" t="s">
        <v>8714</v>
      </c>
      <c r="BF577" t="s">
        <v>8715</v>
      </c>
      <c r="BG577">
        <v>0</v>
      </c>
      <c r="BH577" t="s">
        <v>8716</v>
      </c>
      <c r="BI577">
        <v>0</v>
      </c>
      <c r="BJ577" t="s">
        <v>8717</v>
      </c>
      <c r="BK577">
        <v>0</v>
      </c>
      <c r="BL577" t="s">
        <v>10172</v>
      </c>
      <c r="BM577" t="s">
        <v>8719</v>
      </c>
      <c r="BV577">
        <v>1534</v>
      </c>
      <c r="BW577" t="s">
        <v>8721</v>
      </c>
      <c r="BX577" t="s">
        <v>8722</v>
      </c>
      <c r="BY577" t="s">
        <v>8723</v>
      </c>
      <c r="BZ577" t="s">
        <v>8724</v>
      </c>
      <c r="CA577" t="s">
        <v>10173</v>
      </c>
      <c r="CB577" t="s">
        <v>8725</v>
      </c>
      <c r="CC577">
        <v>2255677</v>
      </c>
      <c r="CD577" t="s">
        <v>8726</v>
      </c>
      <c r="CF577" t="s">
        <v>8727</v>
      </c>
      <c r="CG577" t="s">
        <v>8825</v>
      </c>
      <c r="CH577" t="s">
        <v>8729</v>
      </c>
      <c r="CI577" t="s">
        <v>10174</v>
      </c>
      <c r="CJ577" t="s">
        <v>8731</v>
      </c>
      <c r="CK577">
        <v>0</v>
      </c>
      <c r="CL577" t="s">
        <v>8732</v>
      </c>
      <c r="CN577" t="s">
        <v>8733</v>
      </c>
    </row>
    <row r="578" spans="1:92" ht="15.75" customHeight="1" x14ac:dyDescent="0.3">
      <c r="A578" s="5">
        <f>COUNTIFS(Entradas!$A$2:$A$3372,L578,Entradas!$AD$2:$AD$3372,"noticias")</f>
        <v>0</v>
      </c>
      <c r="B578" s="5">
        <f>COUNTIFS(Entradas!$A$2:$A$3372,L578,Entradas!$AD$2:$AD$3372,"materiales")</f>
        <v>1</v>
      </c>
      <c r="C578" s="5">
        <f>COUNTIFS(Entradas!$A$2:$A$3372,L578,Entradas!$AD$2:$AD$3372,"agenda")</f>
        <v>5</v>
      </c>
      <c r="D578" s="5">
        <f>COUNTIFS(Entradas!$A$2:$A$3372,L578,Entradas!$AD$2:$AD$3372,"agenda",Entradas!$P$2:$P$3372,"completado")</f>
        <v>5</v>
      </c>
      <c r="E578" s="5">
        <f>COUNTIFS(Entradas!$A$2:$A$3372,L578,Entradas!$AD$2:$AD$3372,"agenda",Entradas!$F$2:$F$3372,"interna")</f>
        <v>5</v>
      </c>
      <c r="F578" s="5">
        <f>COUNTIFS(Entradas!$A$2:$A$3372,L578,Entradas!$AD$2:$AD$3372,"agenda",Entradas!$F$2:$F$3372,"abierta a la comunidad")</f>
        <v>0</v>
      </c>
      <c r="G578" s="5">
        <f>COUNTIFS(Entradas!$A$2:$A$3372,L578,Entradas!$AD$2:$AD$3372,"agenda",Entradas!$E$2:$E$3372,"1")</f>
        <v>1</v>
      </c>
      <c r="H578" s="5">
        <f>COUNTIFS(Entradas!$A$2:$A$3372,L578,Entradas!$AD$2:$AD$3372,"agenda",Entradas!$E$2:$E$3372,"2")</f>
        <v>0</v>
      </c>
      <c r="I578" s="5">
        <f>COUNTIFS(Entradas!$A$2:$A$3372,L578,Entradas!$AD$2:$AD$3372,"agenda",Entradas!$E$2:$E$3372,"3")</f>
        <v>3</v>
      </c>
      <c r="J578" s="5">
        <f>COUNTIFS(Entradas!$A$2:$A$3372,L578,Entradas!$AD$2:$AD$3372,"agenda",Entradas!$E$2:$E$3372,"4")</f>
        <v>1</v>
      </c>
      <c r="L578">
        <v>1331</v>
      </c>
      <c r="M578" t="s">
        <v>10252</v>
      </c>
      <c r="N578" t="s">
        <v>10253</v>
      </c>
      <c r="O578" t="s">
        <v>4683</v>
      </c>
      <c r="P578" s="6">
        <v>42513.601493055554</v>
      </c>
      <c r="Q578">
        <v>0</v>
      </c>
      <c r="R578" t="s">
        <v>10252</v>
      </c>
      <c r="S578" t="s">
        <v>10252</v>
      </c>
      <c r="W578" t="s">
        <v>8703</v>
      </c>
      <c r="X578" t="s">
        <v>8704</v>
      </c>
      <c r="Y578" t="s">
        <v>8705</v>
      </c>
      <c r="Z578">
        <v>0</v>
      </c>
      <c r="AA578" t="s">
        <v>8703</v>
      </c>
      <c r="AB578" t="s">
        <v>8706</v>
      </c>
      <c r="AC578">
        <v>0</v>
      </c>
      <c r="AF578" t="s">
        <v>10254</v>
      </c>
      <c r="AG578" t="s">
        <v>8707</v>
      </c>
      <c r="AH578" t="s">
        <v>4681</v>
      </c>
      <c r="AI578" t="s">
        <v>10255</v>
      </c>
      <c r="AU578" t="s">
        <v>4682</v>
      </c>
      <c r="AV578" t="s">
        <v>8709</v>
      </c>
      <c r="AX578">
        <v>5</v>
      </c>
      <c r="AY578" t="s">
        <v>8710</v>
      </c>
      <c r="BB578" t="s">
        <v>10256</v>
      </c>
      <c r="BC578" t="s">
        <v>8712</v>
      </c>
      <c r="BD578" t="s">
        <v>9122</v>
      </c>
      <c r="BE578" t="s">
        <v>8714</v>
      </c>
      <c r="BF578" t="s">
        <v>8715</v>
      </c>
      <c r="BG578">
        <v>0</v>
      </c>
      <c r="BH578" t="s">
        <v>8716</v>
      </c>
      <c r="BI578">
        <v>1</v>
      </c>
      <c r="BJ578" t="s">
        <v>8717</v>
      </c>
      <c r="BK578">
        <v>1</v>
      </c>
      <c r="BM578" t="s">
        <v>8719</v>
      </c>
      <c r="BV578" t="s">
        <v>10257</v>
      </c>
      <c r="BW578" t="s">
        <v>8721</v>
      </c>
      <c r="BX578" t="s">
        <v>8722</v>
      </c>
      <c r="BY578" t="s">
        <v>8723</v>
      </c>
      <c r="BZ578" t="s">
        <v>8724</v>
      </c>
      <c r="CB578" t="s">
        <v>8725</v>
      </c>
      <c r="CC578">
        <v>2393556</v>
      </c>
      <c r="CD578" t="s">
        <v>8726</v>
      </c>
      <c r="CE578" t="s">
        <v>10252</v>
      </c>
      <c r="CF578" t="s">
        <v>8727</v>
      </c>
      <c r="CG578" t="s">
        <v>8786</v>
      </c>
      <c r="CH578" t="s">
        <v>8729</v>
      </c>
      <c r="CJ578" t="s">
        <v>8731</v>
      </c>
      <c r="CK578" t="s">
        <v>1905</v>
      </c>
      <c r="CL578" t="s">
        <v>8732</v>
      </c>
      <c r="CM578" t="s">
        <v>10258</v>
      </c>
      <c r="CN578" t="s">
        <v>8733</v>
      </c>
    </row>
    <row r="579" spans="1:92" ht="15.75" customHeight="1" x14ac:dyDescent="0.3">
      <c r="A579" s="5">
        <f>COUNTIFS(Entradas!$A$2:$A$3372,L579,Entradas!$AD$2:$AD$3372,"noticias")</f>
        <v>0</v>
      </c>
      <c r="B579" s="5">
        <f>COUNTIFS(Entradas!$A$2:$A$3372,L579,Entradas!$AD$2:$AD$3372,"materiales")</f>
        <v>1</v>
      </c>
      <c r="C579" s="5">
        <f>COUNTIFS(Entradas!$A$2:$A$3372,L579,Entradas!$AD$2:$AD$3372,"agenda")</f>
        <v>0</v>
      </c>
      <c r="D579" s="5">
        <f>COUNTIFS(Entradas!$A$2:$A$3372,L579,Entradas!$AD$2:$AD$3372,"agenda",Entradas!$P$2:$P$3372,"completado")</f>
        <v>0</v>
      </c>
      <c r="E579" s="5">
        <f>COUNTIFS(Entradas!$A$2:$A$3372,L579,Entradas!$AD$2:$AD$3372,"agenda",Entradas!$F$2:$F$3372,"interna")</f>
        <v>0</v>
      </c>
      <c r="F579" s="5">
        <f>COUNTIFS(Entradas!$A$2:$A$3372,L579,Entradas!$AD$2:$AD$3372,"agenda",Entradas!$F$2:$F$3372,"abierta a la comunidad")</f>
        <v>0</v>
      </c>
      <c r="G579" s="5">
        <f>COUNTIFS(Entradas!$A$2:$A$3372,L579,Entradas!$AD$2:$AD$3372,"agenda",Entradas!$E$2:$E$3372,"1")</f>
        <v>0</v>
      </c>
      <c r="H579" s="5">
        <f>COUNTIFS(Entradas!$A$2:$A$3372,L579,Entradas!$AD$2:$AD$3372,"agenda",Entradas!$E$2:$E$3372,"2")</f>
        <v>0</v>
      </c>
      <c r="I579" s="5">
        <f>COUNTIFS(Entradas!$A$2:$A$3372,L579,Entradas!$AD$2:$AD$3372,"agenda",Entradas!$E$2:$E$3372,"3")</f>
        <v>0</v>
      </c>
      <c r="J579" s="5">
        <f>COUNTIFS(Entradas!$A$2:$A$3372,L579,Entradas!$AD$2:$AD$3372,"agenda",Entradas!$E$2:$E$3372,"4")</f>
        <v>0</v>
      </c>
      <c r="L579">
        <v>1042</v>
      </c>
      <c r="M579" t="s">
        <v>10300</v>
      </c>
      <c r="N579" t="s">
        <v>10301</v>
      </c>
      <c r="O579" t="s">
        <v>10302</v>
      </c>
      <c r="P579" s="6">
        <v>42506.060810185183</v>
      </c>
      <c r="Q579">
        <v>0</v>
      </c>
      <c r="R579" t="s">
        <v>10300</v>
      </c>
      <c r="S579" t="s">
        <v>10300</v>
      </c>
      <c r="W579" t="s">
        <v>8703</v>
      </c>
      <c r="X579" t="s">
        <v>8704</v>
      </c>
      <c r="Y579" t="s">
        <v>8705</v>
      </c>
      <c r="Z579">
        <v>0</v>
      </c>
      <c r="AA579" t="s">
        <v>8703</v>
      </c>
      <c r="AB579" t="s">
        <v>8706</v>
      </c>
      <c r="AC579">
        <v>0</v>
      </c>
      <c r="AF579" t="s">
        <v>10303</v>
      </c>
      <c r="AG579" t="s">
        <v>8707</v>
      </c>
      <c r="AH579" t="s">
        <v>10304</v>
      </c>
      <c r="AI579" t="s">
        <v>10305</v>
      </c>
      <c r="AO579" t="s">
        <v>10306</v>
      </c>
      <c r="AU579" t="s">
        <v>321</v>
      </c>
      <c r="AV579" t="s">
        <v>8709</v>
      </c>
      <c r="AX579">
        <v>5</v>
      </c>
      <c r="AY579" t="s">
        <v>8710</v>
      </c>
      <c r="BB579" t="s">
        <v>10307</v>
      </c>
      <c r="BC579" t="s">
        <v>8712</v>
      </c>
      <c r="BD579" t="s">
        <v>9175</v>
      </c>
      <c r="BE579" t="s">
        <v>8714</v>
      </c>
      <c r="BF579" t="s">
        <v>8715</v>
      </c>
      <c r="BG579">
        <v>1</v>
      </c>
      <c r="BH579" t="s">
        <v>8716</v>
      </c>
      <c r="BI579">
        <v>0</v>
      </c>
      <c r="BJ579" t="s">
        <v>8717</v>
      </c>
      <c r="BK579">
        <v>1</v>
      </c>
      <c r="BL579" t="s">
        <v>10308</v>
      </c>
      <c r="BM579" t="s">
        <v>8719</v>
      </c>
      <c r="BV579" t="s">
        <v>10309</v>
      </c>
      <c r="BW579" t="s">
        <v>8721</v>
      </c>
      <c r="BX579" t="s">
        <v>8722</v>
      </c>
      <c r="BY579" t="s">
        <v>8723</v>
      </c>
      <c r="BZ579" t="s">
        <v>8724</v>
      </c>
      <c r="CB579" t="s">
        <v>8725</v>
      </c>
      <c r="CC579">
        <v>322582133</v>
      </c>
      <c r="CD579" t="s">
        <v>8726</v>
      </c>
      <c r="CE579" t="s">
        <v>10310</v>
      </c>
      <c r="CF579" t="s">
        <v>8727</v>
      </c>
      <c r="CG579" t="s">
        <v>8825</v>
      </c>
      <c r="CH579" t="s">
        <v>8729</v>
      </c>
      <c r="CI579" t="s">
        <v>8826</v>
      </c>
      <c r="CJ579" t="s">
        <v>8731</v>
      </c>
      <c r="CK579">
        <v>0</v>
      </c>
      <c r="CL579" t="s">
        <v>8732</v>
      </c>
      <c r="CN579" t="s">
        <v>8733</v>
      </c>
    </row>
    <row r="580" spans="1:92" ht="15.75" customHeight="1" x14ac:dyDescent="0.3">
      <c r="A580" s="5">
        <f>COUNTIFS(Entradas!$A$2:$A$3372,L580,Entradas!$AD$2:$AD$3372,"noticias")</f>
        <v>0</v>
      </c>
      <c r="B580" s="5">
        <f>COUNTIFS(Entradas!$A$2:$A$3372,L580,Entradas!$AD$2:$AD$3372,"materiales")</f>
        <v>0</v>
      </c>
      <c r="C580" s="5">
        <f>COUNTIFS(Entradas!$A$2:$A$3372,L580,Entradas!$AD$2:$AD$3372,"agenda")</f>
        <v>0</v>
      </c>
      <c r="D580" s="5">
        <f>COUNTIFS(Entradas!$A$2:$A$3372,L580,Entradas!$AD$2:$AD$3372,"agenda",Entradas!$P$2:$P$3372,"completado")</f>
        <v>0</v>
      </c>
      <c r="E580" s="5">
        <f>COUNTIFS(Entradas!$A$2:$A$3372,L580,Entradas!$AD$2:$AD$3372,"agenda",Entradas!$F$2:$F$3372,"interna")</f>
        <v>0</v>
      </c>
      <c r="F580" s="5">
        <f>COUNTIFS(Entradas!$A$2:$A$3372,L580,Entradas!$AD$2:$AD$3372,"agenda",Entradas!$F$2:$F$3372,"abierta a la comunidad")</f>
        <v>0</v>
      </c>
      <c r="G580" s="5">
        <f>COUNTIFS(Entradas!$A$2:$A$3372,L580,Entradas!$AD$2:$AD$3372,"agenda",Entradas!$E$2:$E$3372,"1")</f>
        <v>0</v>
      </c>
      <c r="H580" s="5">
        <f>COUNTIFS(Entradas!$A$2:$A$3372,L580,Entradas!$AD$2:$AD$3372,"agenda",Entradas!$E$2:$E$3372,"2")</f>
        <v>0</v>
      </c>
      <c r="I580" s="5">
        <f>COUNTIFS(Entradas!$A$2:$A$3372,L580,Entradas!$AD$2:$AD$3372,"agenda",Entradas!$E$2:$E$3372,"3")</f>
        <v>0</v>
      </c>
      <c r="J580" s="5">
        <f>COUNTIFS(Entradas!$A$2:$A$3372,L580,Entradas!$AD$2:$AD$3372,"agenda",Entradas!$E$2:$E$3372,"4")</f>
        <v>0</v>
      </c>
      <c r="L580">
        <v>516</v>
      </c>
      <c r="M580" t="s">
        <v>11571</v>
      </c>
      <c r="N580" t="s">
        <v>11572</v>
      </c>
      <c r="O580" t="s">
        <v>11573</v>
      </c>
      <c r="P580" s="6">
        <v>42478.834745370368</v>
      </c>
      <c r="Q580">
        <v>0</v>
      </c>
      <c r="R580" t="s">
        <v>11571</v>
      </c>
      <c r="S580" t="s">
        <v>11571</v>
      </c>
      <c r="W580" t="s">
        <v>8703</v>
      </c>
      <c r="X580" t="s">
        <v>8704</v>
      </c>
      <c r="Y580" t="s">
        <v>8705</v>
      </c>
      <c r="Z580">
        <v>0</v>
      </c>
      <c r="AA580" t="s">
        <v>8703</v>
      </c>
      <c r="AB580" t="s">
        <v>8706</v>
      </c>
      <c r="AC580">
        <v>0</v>
      </c>
      <c r="AF580" t="s">
        <v>11574</v>
      </c>
      <c r="AG580" t="s">
        <v>8707</v>
      </c>
      <c r="AH580" t="s">
        <v>11575</v>
      </c>
      <c r="AU580" t="s">
        <v>1001</v>
      </c>
      <c r="AV580" t="s">
        <v>8709</v>
      </c>
      <c r="AX580">
        <v>5</v>
      </c>
      <c r="AY580" t="s">
        <v>8710</v>
      </c>
      <c r="BB580" t="s">
        <v>8864</v>
      </c>
      <c r="BC580" t="s">
        <v>8712</v>
      </c>
      <c r="BD580" t="s">
        <v>8713</v>
      </c>
      <c r="BE580" t="s">
        <v>8714</v>
      </c>
      <c r="BF580" t="s">
        <v>8715</v>
      </c>
      <c r="BG580">
        <v>0</v>
      </c>
      <c r="BH580" t="s">
        <v>8716</v>
      </c>
      <c r="BI580">
        <v>1</v>
      </c>
      <c r="BJ580" t="s">
        <v>8717</v>
      </c>
      <c r="BK580">
        <v>1</v>
      </c>
      <c r="BL580" s="2" t="s">
        <v>11576</v>
      </c>
      <c r="BM580" t="s">
        <v>8719</v>
      </c>
      <c r="BV580" t="s">
        <v>11577</v>
      </c>
      <c r="BW580" t="s">
        <v>8721</v>
      </c>
      <c r="BX580" t="s">
        <v>8722</v>
      </c>
      <c r="BY580" t="s">
        <v>8723</v>
      </c>
      <c r="BZ580" t="s">
        <v>8724</v>
      </c>
      <c r="CB580" t="s">
        <v>8725</v>
      </c>
      <c r="CC580">
        <v>322910462</v>
      </c>
      <c r="CD580" t="s">
        <v>8726</v>
      </c>
      <c r="CE580" t="s">
        <v>11578</v>
      </c>
      <c r="CF580" t="s">
        <v>8727</v>
      </c>
      <c r="CG580" t="s">
        <v>8899</v>
      </c>
      <c r="CH580" t="s">
        <v>8729</v>
      </c>
      <c r="CI580" t="s">
        <v>8900</v>
      </c>
      <c r="CJ580" t="s">
        <v>8731</v>
      </c>
      <c r="CK580" t="s">
        <v>9459</v>
      </c>
      <c r="CL580" t="s">
        <v>8732</v>
      </c>
      <c r="CN580" t="s">
        <v>8733</v>
      </c>
    </row>
    <row r="581" spans="1:92" ht="15.75" customHeight="1" x14ac:dyDescent="0.3">
      <c r="A581" s="5">
        <f>COUNTIFS(Entradas!$A$2:$A$3372,L581,Entradas!$AD$2:$AD$3372,"noticias")</f>
        <v>0</v>
      </c>
      <c r="B581" s="5">
        <f>COUNTIFS(Entradas!$A$2:$A$3372,L581,Entradas!$AD$2:$AD$3372,"materiales")</f>
        <v>0</v>
      </c>
      <c r="C581" s="5">
        <f>COUNTIFS(Entradas!$A$2:$A$3372,L581,Entradas!$AD$2:$AD$3372,"agenda")</f>
        <v>4</v>
      </c>
      <c r="D581" s="5">
        <f>COUNTIFS(Entradas!$A$2:$A$3372,L581,Entradas!$AD$2:$AD$3372,"agenda",Entradas!$P$2:$P$3372,"completado")</f>
        <v>0</v>
      </c>
      <c r="E581" s="5">
        <f>COUNTIFS(Entradas!$A$2:$A$3372,L581,Entradas!$AD$2:$AD$3372,"agenda",Entradas!$F$2:$F$3372,"interna")</f>
        <v>1</v>
      </c>
      <c r="F581" s="5">
        <f>COUNTIFS(Entradas!$A$2:$A$3372,L581,Entradas!$AD$2:$AD$3372,"agenda",Entradas!$F$2:$F$3372,"abierta a la comunidad")</f>
        <v>3</v>
      </c>
      <c r="G581" s="5">
        <f>COUNTIFS(Entradas!$A$2:$A$3372,L581,Entradas!$AD$2:$AD$3372,"agenda",Entradas!$E$2:$E$3372,"1")</f>
        <v>1</v>
      </c>
      <c r="H581" s="5">
        <f>COUNTIFS(Entradas!$A$2:$A$3372,L581,Entradas!$AD$2:$AD$3372,"agenda",Entradas!$E$2:$E$3372,"2")</f>
        <v>1</v>
      </c>
      <c r="I581" s="5">
        <f>COUNTIFS(Entradas!$A$2:$A$3372,L581,Entradas!$AD$2:$AD$3372,"agenda",Entradas!$E$2:$E$3372,"3")</f>
        <v>0</v>
      </c>
      <c r="J581" s="5">
        <f>COUNTIFS(Entradas!$A$2:$A$3372,L581,Entradas!$AD$2:$AD$3372,"agenda",Entradas!$E$2:$E$3372,"4")</f>
        <v>2</v>
      </c>
      <c r="L581">
        <v>1304</v>
      </c>
      <c r="M581" t="s">
        <v>5987</v>
      </c>
      <c r="N581" t="s">
        <v>12275</v>
      </c>
      <c r="O581" t="s">
        <v>12276</v>
      </c>
      <c r="P581" s="6">
        <v>42513.034837962965</v>
      </c>
      <c r="Q581">
        <v>0</v>
      </c>
      <c r="R581" t="s">
        <v>5987</v>
      </c>
      <c r="S581" t="s">
        <v>5987</v>
      </c>
      <c r="W581" t="s">
        <v>8703</v>
      </c>
      <c r="X581" t="s">
        <v>8704</v>
      </c>
      <c r="Y581" t="s">
        <v>8705</v>
      </c>
      <c r="Z581">
        <v>0</v>
      </c>
      <c r="AA581" t="s">
        <v>8703</v>
      </c>
      <c r="AB581" t="s">
        <v>8706</v>
      </c>
      <c r="AC581">
        <v>0</v>
      </c>
      <c r="AF581" t="s">
        <v>12277</v>
      </c>
      <c r="AG581" t="s">
        <v>8707</v>
      </c>
      <c r="AH581" t="s">
        <v>12278</v>
      </c>
      <c r="AI581" t="s">
        <v>12279</v>
      </c>
      <c r="AU581" t="s">
        <v>5986</v>
      </c>
      <c r="AV581" t="s">
        <v>8709</v>
      </c>
      <c r="AX581">
        <v>5</v>
      </c>
      <c r="AY581" t="s">
        <v>8710</v>
      </c>
      <c r="BB581" t="s">
        <v>12280</v>
      </c>
      <c r="BC581" t="s">
        <v>8712</v>
      </c>
      <c r="BD581" t="s">
        <v>9013</v>
      </c>
      <c r="BE581" t="s">
        <v>8714</v>
      </c>
      <c r="BF581" t="s">
        <v>8715</v>
      </c>
      <c r="BG581">
        <v>1</v>
      </c>
      <c r="BH581" t="s">
        <v>8716</v>
      </c>
      <c r="BI581">
        <v>1</v>
      </c>
      <c r="BJ581" t="s">
        <v>8717</v>
      </c>
      <c r="BK581">
        <v>1</v>
      </c>
      <c r="BL581" t="s">
        <v>12281</v>
      </c>
      <c r="BM581" t="s">
        <v>8719</v>
      </c>
      <c r="BV581" t="s">
        <v>12282</v>
      </c>
      <c r="BW581" t="s">
        <v>8721</v>
      </c>
      <c r="BX581" t="s">
        <v>8722</v>
      </c>
      <c r="BY581" t="s">
        <v>8723</v>
      </c>
      <c r="BZ581" t="s">
        <v>8724</v>
      </c>
      <c r="CB581" t="s">
        <v>8725</v>
      </c>
      <c r="CC581" t="s">
        <v>12283</v>
      </c>
      <c r="CD581" t="s">
        <v>8726</v>
      </c>
      <c r="CE581" t="s">
        <v>5987</v>
      </c>
      <c r="CF581" t="s">
        <v>8727</v>
      </c>
      <c r="CG581" t="s">
        <v>8825</v>
      </c>
      <c r="CH581" t="s">
        <v>8729</v>
      </c>
      <c r="CI581" t="s">
        <v>9385</v>
      </c>
      <c r="CJ581" t="s">
        <v>8731</v>
      </c>
      <c r="CK581" t="s">
        <v>342</v>
      </c>
      <c r="CL581" t="s">
        <v>8732</v>
      </c>
      <c r="CM581" t="s">
        <v>12284</v>
      </c>
      <c r="CN581" t="s">
        <v>8733</v>
      </c>
    </row>
    <row r="582" spans="1:92" ht="15.75" customHeight="1" x14ac:dyDescent="0.3">
      <c r="A582" s="5">
        <f>COUNTIFS(Entradas!$A$2:$A$3372,L582,Entradas!$AD$2:$AD$3372,"noticias")</f>
        <v>1</v>
      </c>
      <c r="B582" s="5">
        <f>COUNTIFS(Entradas!$A$2:$A$3372,L582,Entradas!$AD$2:$AD$3372,"materiales")</f>
        <v>0</v>
      </c>
      <c r="C582" s="5">
        <f>COUNTIFS(Entradas!$A$2:$A$3372,L582,Entradas!$AD$2:$AD$3372,"agenda")</f>
        <v>5</v>
      </c>
      <c r="D582" s="5">
        <f>COUNTIFS(Entradas!$A$2:$A$3372,L582,Entradas!$AD$2:$AD$3372,"agenda",Entradas!$P$2:$P$3372,"completado")</f>
        <v>5</v>
      </c>
      <c r="E582" s="5">
        <f>COUNTIFS(Entradas!$A$2:$A$3372,L582,Entradas!$AD$2:$AD$3372,"agenda",Entradas!$F$2:$F$3372,"interna")</f>
        <v>2</v>
      </c>
      <c r="F582" s="5">
        <f>COUNTIFS(Entradas!$A$2:$A$3372,L582,Entradas!$AD$2:$AD$3372,"agenda",Entradas!$F$2:$F$3372,"abierta a la comunidad")</f>
        <v>3</v>
      </c>
      <c r="G582" s="5">
        <f>COUNTIFS(Entradas!$A$2:$A$3372,L582,Entradas!$AD$2:$AD$3372,"agenda",Entradas!$E$2:$E$3372,"1")</f>
        <v>1</v>
      </c>
      <c r="H582" s="5">
        <f>COUNTIFS(Entradas!$A$2:$A$3372,L582,Entradas!$AD$2:$AD$3372,"agenda",Entradas!$E$2:$E$3372,"2")</f>
        <v>1</v>
      </c>
      <c r="I582" s="5">
        <f>COUNTIFS(Entradas!$A$2:$A$3372,L582,Entradas!$AD$2:$AD$3372,"agenda",Entradas!$E$2:$E$3372,"3")</f>
        <v>2</v>
      </c>
      <c r="J582" s="5">
        <f>COUNTIFS(Entradas!$A$2:$A$3372,L582,Entradas!$AD$2:$AD$3372,"agenda",Entradas!$E$2:$E$3372,"4")</f>
        <v>1</v>
      </c>
      <c r="L582">
        <v>1047</v>
      </c>
      <c r="M582" t="s">
        <v>12718</v>
      </c>
      <c r="N582" t="s">
        <v>12788</v>
      </c>
      <c r="O582" t="s">
        <v>4264</v>
      </c>
      <c r="P582" s="6">
        <v>42506.195532407408</v>
      </c>
      <c r="Q582">
        <v>0</v>
      </c>
      <c r="R582" t="s">
        <v>12718</v>
      </c>
      <c r="S582" t="s">
        <v>12718</v>
      </c>
      <c r="W582" t="s">
        <v>8703</v>
      </c>
      <c r="X582" t="s">
        <v>8704</v>
      </c>
      <c r="Y582" t="s">
        <v>8705</v>
      </c>
      <c r="Z582">
        <v>0</v>
      </c>
      <c r="AA582" t="s">
        <v>8703</v>
      </c>
      <c r="AB582" t="s">
        <v>8706</v>
      </c>
      <c r="AC582">
        <v>0</v>
      </c>
      <c r="AF582" t="s">
        <v>12789</v>
      </c>
      <c r="AG582" t="s">
        <v>8707</v>
      </c>
      <c r="AH582" t="s">
        <v>12790</v>
      </c>
      <c r="AI582" t="s">
        <v>12791</v>
      </c>
      <c r="AO582" t="s">
        <v>12792</v>
      </c>
      <c r="AU582" t="s">
        <v>2474</v>
      </c>
      <c r="AV582" t="s">
        <v>8709</v>
      </c>
      <c r="AX582">
        <v>5</v>
      </c>
      <c r="AY582" t="s">
        <v>8710</v>
      </c>
      <c r="BB582" t="s">
        <v>12793</v>
      </c>
      <c r="BC582" t="s">
        <v>8712</v>
      </c>
      <c r="BD582" t="s">
        <v>8875</v>
      </c>
      <c r="BE582" t="s">
        <v>8714</v>
      </c>
      <c r="BF582" t="s">
        <v>8715</v>
      </c>
      <c r="BG582">
        <v>1</v>
      </c>
      <c r="BH582" t="s">
        <v>8716</v>
      </c>
      <c r="BI582">
        <v>1</v>
      </c>
      <c r="BJ582" t="s">
        <v>8717</v>
      </c>
      <c r="BK582">
        <v>1</v>
      </c>
      <c r="BL582" s="2" t="s">
        <v>12794</v>
      </c>
      <c r="BM582" t="s">
        <v>8719</v>
      </c>
      <c r="BV582">
        <v>2013</v>
      </c>
      <c r="BW582" t="s">
        <v>8721</v>
      </c>
      <c r="BX582" t="s">
        <v>8722</v>
      </c>
      <c r="BY582" t="s">
        <v>8723</v>
      </c>
      <c r="BZ582" t="s">
        <v>8724</v>
      </c>
      <c r="CB582" t="s">
        <v>8725</v>
      </c>
      <c r="CC582">
        <v>352282240</v>
      </c>
      <c r="CD582" t="s">
        <v>8726</v>
      </c>
      <c r="CE582" t="s">
        <v>12718</v>
      </c>
      <c r="CF582" t="s">
        <v>8727</v>
      </c>
      <c r="CG582" t="s">
        <v>8774</v>
      </c>
      <c r="CH582" t="s">
        <v>8729</v>
      </c>
      <c r="CI582" t="s">
        <v>12795</v>
      </c>
      <c r="CJ582" t="s">
        <v>8731</v>
      </c>
      <c r="CK582" t="s">
        <v>342</v>
      </c>
      <c r="CL582" t="s">
        <v>8732</v>
      </c>
      <c r="CN582" t="s">
        <v>8733</v>
      </c>
    </row>
    <row r="583" spans="1:92" ht="15.75" customHeight="1" x14ac:dyDescent="0.3">
      <c r="A583" s="5">
        <f>COUNTIFS(Entradas!$A$2:$A$3372,L583,Entradas!$AD$2:$AD$3372,"noticias")</f>
        <v>0</v>
      </c>
      <c r="B583" s="5">
        <f>COUNTIFS(Entradas!$A$2:$A$3372,L583,Entradas!$AD$2:$AD$3372,"materiales")</f>
        <v>0</v>
      </c>
      <c r="C583" s="5">
        <f>COUNTIFS(Entradas!$A$2:$A$3372,L583,Entradas!$AD$2:$AD$3372,"agenda")</f>
        <v>5</v>
      </c>
      <c r="D583" s="5">
        <f>COUNTIFS(Entradas!$A$2:$A$3372,L583,Entradas!$AD$2:$AD$3372,"agenda",Entradas!$P$2:$P$3372,"completado")</f>
        <v>5</v>
      </c>
      <c r="E583" s="5">
        <f>COUNTIFS(Entradas!$A$2:$A$3372,L583,Entradas!$AD$2:$AD$3372,"agenda",Entradas!$F$2:$F$3372,"interna")</f>
        <v>5</v>
      </c>
      <c r="F583" s="5">
        <f>COUNTIFS(Entradas!$A$2:$A$3372,L583,Entradas!$AD$2:$AD$3372,"agenda",Entradas!$F$2:$F$3372,"abierta a la comunidad")</f>
        <v>0</v>
      </c>
      <c r="G583" s="5">
        <f>COUNTIFS(Entradas!$A$2:$A$3372,L583,Entradas!$AD$2:$AD$3372,"agenda",Entradas!$E$2:$E$3372,"1")</f>
        <v>1</v>
      </c>
      <c r="H583" s="5">
        <f>COUNTIFS(Entradas!$A$2:$A$3372,L583,Entradas!$AD$2:$AD$3372,"agenda",Entradas!$E$2:$E$3372,"2")</f>
        <v>4</v>
      </c>
      <c r="I583" s="5">
        <f>COUNTIFS(Entradas!$A$2:$A$3372,L583,Entradas!$AD$2:$AD$3372,"agenda",Entradas!$E$2:$E$3372,"3")</f>
        <v>0</v>
      </c>
      <c r="J583" s="5">
        <f>COUNTIFS(Entradas!$A$2:$A$3372,L583,Entradas!$AD$2:$AD$3372,"agenda",Entradas!$E$2:$E$3372,"4")</f>
        <v>0</v>
      </c>
      <c r="L583">
        <v>329</v>
      </c>
      <c r="M583" t="s">
        <v>3529</v>
      </c>
      <c r="N583" t="s">
        <v>13299</v>
      </c>
      <c r="O583" t="s">
        <v>13300</v>
      </c>
      <c r="P583" s="6">
        <v>42467.991828703707</v>
      </c>
      <c r="Q583">
        <v>0</v>
      </c>
      <c r="R583" t="s">
        <v>3529</v>
      </c>
      <c r="S583" t="s">
        <v>3529</v>
      </c>
      <c r="W583" t="s">
        <v>8703</v>
      </c>
      <c r="X583" t="s">
        <v>8704</v>
      </c>
      <c r="Y583" t="s">
        <v>8705</v>
      </c>
      <c r="Z583">
        <v>0</v>
      </c>
      <c r="AA583" t="s">
        <v>8703</v>
      </c>
      <c r="AB583" t="s">
        <v>8706</v>
      </c>
      <c r="AC583">
        <v>0</v>
      </c>
      <c r="AF583" t="s">
        <v>3529</v>
      </c>
      <c r="AG583" t="s">
        <v>8707</v>
      </c>
      <c r="AH583" t="s">
        <v>13301</v>
      </c>
      <c r="AI583" t="s">
        <v>13302</v>
      </c>
      <c r="AO583" t="s">
        <v>13303</v>
      </c>
      <c r="AU583" t="s">
        <v>3531</v>
      </c>
      <c r="AV583" t="s">
        <v>8709</v>
      </c>
      <c r="AX583">
        <v>5</v>
      </c>
      <c r="AY583" t="s">
        <v>8710</v>
      </c>
      <c r="BB583" t="s">
        <v>13304</v>
      </c>
      <c r="BC583" t="s">
        <v>8712</v>
      </c>
      <c r="BD583" t="s">
        <v>8875</v>
      </c>
      <c r="BE583" t="s">
        <v>8714</v>
      </c>
      <c r="BF583" t="s">
        <v>8715</v>
      </c>
      <c r="BG583">
        <v>1</v>
      </c>
      <c r="BH583" t="s">
        <v>8716</v>
      </c>
      <c r="BI583">
        <v>0</v>
      </c>
      <c r="BJ583" t="s">
        <v>8717</v>
      </c>
      <c r="BK583">
        <v>0</v>
      </c>
      <c r="BL583" s="2" t="s">
        <v>13305</v>
      </c>
      <c r="BM583" t="s">
        <v>8719</v>
      </c>
      <c r="BV583" t="s">
        <v>13306</v>
      </c>
      <c r="BW583" t="s">
        <v>8721</v>
      </c>
      <c r="BX583" t="s">
        <v>8722</v>
      </c>
      <c r="BY583" t="s">
        <v>8723</v>
      </c>
      <c r="BZ583" t="s">
        <v>8724</v>
      </c>
      <c r="CB583" t="s">
        <v>8725</v>
      </c>
      <c r="CC583">
        <v>332442733</v>
      </c>
      <c r="CD583" t="s">
        <v>8726</v>
      </c>
      <c r="CE583" t="s">
        <v>13307</v>
      </c>
      <c r="CF583" t="s">
        <v>8727</v>
      </c>
      <c r="CG583" t="s">
        <v>8786</v>
      </c>
      <c r="CH583" t="s">
        <v>8729</v>
      </c>
      <c r="CI583" t="s">
        <v>13308</v>
      </c>
      <c r="CJ583" t="s">
        <v>8731</v>
      </c>
      <c r="CK583">
        <v>0</v>
      </c>
      <c r="CL583" t="s">
        <v>8732</v>
      </c>
      <c r="CN583" t="s">
        <v>8733</v>
      </c>
    </row>
    <row r="584" spans="1:92" ht="15.75" customHeight="1" x14ac:dyDescent="0.3">
      <c r="A584" s="5">
        <f>COUNTIFS(Entradas!$A$2:$A$3372,L584,Entradas!$AD$2:$AD$3372,"noticias")</f>
        <v>0</v>
      </c>
      <c r="B584" s="5">
        <f>COUNTIFS(Entradas!$A$2:$A$3372,L584,Entradas!$AD$2:$AD$3372,"materiales")</f>
        <v>0</v>
      </c>
      <c r="C584" s="5">
        <f>COUNTIFS(Entradas!$A$2:$A$3372,L584,Entradas!$AD$2:$AD$3372,"agenda")</f>
        <v>0</v>
      </c>
      <c r="D584" s="5">
        <f>COUNTIFS(Entradas!$A$2:$A$3372,L584,Entradas!$AD$2:$AD$3372,"agenda",Entradas!$P$2:$P$3372,"completado")</f>
        <v>0</v>
      </c>
      <c r="E584" s="5">
        <f>COUNTIFS(Entradas!$A$2:$A$3372,L584,Entradas!$AD$2:$AD$3372,"agenda",Entradas!$F$2:$F$3372,"interna")</f>
        <v>0</v>
      </c>
      <c r="F584" s="5">
        <f>COUNTIFS(Entradas!$A$2:$A$3372,L584,Entradas!$AD$2:$AD$3372,"agenda",Entradas!$F$2:$F$3372,"abierta a la comunidad")</f>
        <v>0</v>
      </c>
      <c r="G584" s="5">
        <f>COUNTIFS(Entradas!$A$2:$A$3372,L584,Entradas!$AD$2:$AD$3372,"agenda",Entradas!$E$2:$E$3372,"1")</f>
        <v>0</v>
      </c>
      <c r="H584" s="5">
        <f>COUNTIFS(Entradas!$A$2:$A$3372,L584,Entradas!$AD$2:$AD$3372,"agenda",Entradas!$E$2:$E$3372,"2")</f>
        <v>0</v>
      </c>
      <c r="I584" s="5">
        <f>COUNTIFS(Entradas!$A$2:$A$3372,L584,Entradas!$AD$2:$AD$3372,"agenda",Entradas!$E$2:$E$3372,"3")</f>
        <v>0</v>
      </c>
      <c r="J584" s="5">
        <f>COUNTIFS(Entradas!$A$2:$A$3372,L584,Entradas!$AD$2:$AD$3372,"agenda",Entradas!$E$2:$E$3372,"4")</f>
        <v>0</v>
      </c>
      <c r="L584">
        <v>453</v>
      </c>
      <c r="M584" t="s">
        <v>13365</v>
      </c>
      <c r="N584" t="s">
        <v>13366</v>
      </c>
      <c r="O584" t="s">
        <v>13367</v>
      </c>
      <c r="P584" s="6">
        <v>42474.632418981484</v>
      </c>
      <c r="Q584">
        <v>0</v>
      </c>
      <c r="R584" t="s">
        <v>13365</v>
      </c>
      <c r="S584" t="s">
        <v>13365</v>
      </c>
      <c r="W584" t="s">
        <v>8703</v>
      </c>
      <c r="X584" t="s">
        <v>8704</v>
      </c>
      <c r="Y584" t="s">
        <v>8705</v>
      </c>
      <c r="Z584">
        <v>0</v>
      </c>
      <c r="AA584" t="s">
        <v>8703</v>
      </c>
      <c r="AB584" t="s">
        <v>8706</v>
      </c>
      <c r="AC584">
        <v>0</v>
      </c>
      <c r="AF584" t="s">
        <v>13368</v>
      </c>
      <c r="AG584" t="s">
        <v>8707</v>
      </c>
      <c r="AH584" t="s">
        <v>13369</v>
      </c>
      <c r="AI584" t="s">
        <v>13370</v>
      </c>
      <c r="AU584" t="s">
        <v>8148</v>
      </c>
      <c r="AV584" t="s">
        <v>8709</v>
      </c>
      <c r="AX584">
        <v>5</v>
      </c>
      <c r="AY584" t="s">
        <v>8710</v>
      </c>
      <c r="BB584" t="s">
        <v>10225</v>
      </c>
      <c r="BC584" t="s">
        <v>8712</v>
      </c>
      <c r="BD584" t="s">
        <v>8875</v>
      </c>
      <c r="BE584" t="s">
        <v>8714</v>
      </c>
      <c r="BF584" t="s">
        <v>8715</v>
      </c>
      <c r="BG584">
        <v>0</v>
      </c>
      <c r="BH584" t="s">
        <v>8716</v>
      </c>
      <c r="BI584">
        <v>1</v>
      </c>
      <c r="BJ584" t="s">
        <v>8717</v>
      </c>
      <c r="BK584">
        <v>1</v>
      </c>
      <c r="BL584" s="2" t="s">
        <v>13371</v>
      </c>
      <c r="BM584" t="s">
        <v>8719</v>
      </c>
      <c r="BV584" t="s">
        <v>13372</v>
      </c>
      <c r="BW584" t="s">
        <v>8721</v>
      </c>
      <c r="BX584" t="s">
        <v>8722</v>
      </c>
      <c r="BY584" t="s">
        <v>8723</v>
      </c>
      <c r="BZ584" t="s">
        <v>8724</v>
      </c>
      <c r="CB584" t="s">
        <v>8725</v>
      </c>
      <c r="CC584">
        <v>342480515</v>
      </c>
      <c r="CD584" t="s">
        <v>8726</v>
      </c>
      <c r="CE584" t="s">
        <v>13373</v>
      </c>
      <c r="CF584" t="s">
        <v>8727</v>
      </c>
      <c r="CG584" t="s">
        <v>8774</v>
      </c>
      <c r="CH584" t="s">
        <v>8729</v>
      </c>
      <c r="CI584" t="s">
        <v>13374</v>
      </c>
      <c r="CJ584" t="s">
        <v>8731</v>
      </c>
      <c r="CK584" t="s">
        <v>1783</v>
      </c>
      <c r="CL584" t="s">
        <v>8732</v>
      </c>
      <c r="CM584" t="s">
        <v>13375</v>
      </c>
      <c r="CN584" t="s">
        <v>8733</v>
      </c>
    </row>
    <row r="585" spans="1:92" ht="15.75" customHeight="1" x14ac:dyDescent="0.3">
      <c r="A585" s="5">
        <f>COUNTIFS(Entradas!$A$2:$A$3372,L585,Entradas!$AD$2:$AD$3372,"noticias")</f>
        <v>0</v>
      </c>
      <c r="B585" s="5">
        <f>COUNTIFS(Entradas!$A$2:$A$3372,L585,Entradas!$AD$2:$AD$3372,"materiales")</f>
        <v>0</v>
      </c>
      <c r="C585" s="5">
        <f>COUNTIFS(Entradas!$A$2:$A$3372,L585,Entradas!$AD$2:$AD$3372,"agenda")</f>
        <v>0</v>
      </c>
      <c r="D585" s="5">
        <f>COUNTIFS(Entradas!$A$2:$A$3372,L585,Entradas!$AD$2:$AD$3372,"agenda",Entradas!$P$2:$P$3372,"completado")</f>
        <v>0</v>
      </c>
      <c r="E585" s="5">
        <f>COUNTIFS(Entradas!$A$2:$A$3372,L585,Entradas!$AD$2:$AD$3372,"agenda",Entradas!$F$2:$F$3372,"interna")</f>
        <v>0</v>
      </c>
      <c r="F585" s="5">
        <f>COUNTIFS(Entradas!$A$2:$A$3372,L585,Entradas!$AD$2:$AD$3372,"agenda",Entradas!$F$2:$F$3372,"abierta a la comunidad")</f>
        <v>0</v>
      </c>
      <c r="G585" s="5">
        <f>COUNTIFS(Entradas!$A$2:$A$3372,L585,Entradas!$AD$2:$AD$3372,"agenda",Entradas!$E$2:$E$3372,"1")</f>
        <v>0</v>
      </c>
      <c r="H585" s="5">
        <f>COUNTIFS(Entradas!$A$2:$A$3372,L585,Entradas!$AD$2:$AD$3372,"agenda",Entradas!$E$2:$E$3372,"2")</f>
        <v>0</v>
      </c>
      <c r="I585" s="5">
        <f>COUNTIFS(Entradas!$A$2:$A$3372,L585,Entradas!$AD$2:$AD$3372,"agenda",Entradas!$E$2:$E$3372,"3")</f>
        <v>0</v>
      </c>
      <c r="J585" s="5">
        <f>COUNTIFS(Entradas!$A$2:$A$3372,L585,Entradas!$AD$2:$AD$3372,"agenda",Entradas!$E$2:$E$3372,"4")</f>
        <v>0</v>
      </c>
      <c r="L585">
        <v>1481</v>
      </c>
      <c r="M585" t="s">
        <v>13592</v>
      </c>
      <c r="N585" t="s">
        <v>13593</v>
      </c>
      <c r="O585" t="s">
        <v>13594</v>
      </c>
      <c r="P585" s="6">
        <v>42522.58662037037</v>
      </c>
      <c r="Q585">
        <v>0</v>
      </c>
      <c r="R585" t="s">
        <v>13592</v>
      </c>
      <c r="S585" t="s">
        <v>13592</v>
      </c>
      <c r="W585" t="s">
        <v>8703</v>
      </c>
      <c r="X585" t="s">
        <v>8704</v>
      </c>
      <c r="Y585" t="s">
        <v>8705</v>
      </c>
      <c r="Z585">
        <v>0</v>
      </c>
      <c r="AA585" t="s">
        <v>8703</v>
      </c>
      <c r="AB585" t="s">
        <v>8706</v>
      </c>
      <c r="AC585">
        <v>0</v>
      </c>
      <c r="AF585" t="s">
        <v>13595</v>
      </c>
      <c r="AG585" t="s">
        <v>8707</v>
      </c>
      <c r="AH585" t="s">
        <v>13596</v>
      </c>
      <c r="AO585" t="s">
        <v>13597</v>
      </c>
      <c r="AU585" t="s">
        <v>13598</v>
      </c>
      <c r="AV585" t="s">
        <v>8709</v>
      </c>
      <c r="AX585">
        <v>5</v>
      </c>
      <c r="AY585" t="s">
        <v>8710</v>
      </c>
      <c r="BB585" t="s">
        <v>13599</v>
      </c>
      <c r="BC585" t="s">
        <v>8712</v>
      </c>
      <c r="BD585" t="s">
        <v>8952</v>
      </c>
      <c r="BE585" t="s">
        <v>8714</v>
      </c>
      <c r="BF585" t="s">
        <v>8715</v>
      </c>
      <c r="BG585">
        <v>0</v>
      </c>
      <c r="BH585" t="s">
        <v>8716</v>
      </c>
      <c r="BI585">
        <v>1</v>
      </c>
      <c r="BJ585" t="s">
        <v>8717</v>
      </c>
      <c r="BK585">
        <v>1</v>
      </c>
      <c r="BL585" s="2" t="s">
        <v>13600</v>
      </c>
      <c r="BM585" t="s">
        <v>8719</v>
      </c>
      <c r="BV585" t="s">
        <v>13601</v>
      </c>
      <c r="BW585" t="s">
        <v>8721</v>
      </c>
      <c r="BX585" t="s">
        <v>8722</v>
      </c>
      <c r="BY585" t="s">
        <v>8723</v>
      </c>
      <c r="BZ585" t="s">
        <v>8724</v>
      </c>
      <c r="CA585" t="s">
        <v>13602</v>
      </c>
      <c r="CB585" t="s">
        <v>8725</v>
      </c>
      <c r="CC585" t="s">
        <v>13603</v>
      </c>
      <c r="CD585" t="s">
        <v>8726</v>
      </c>
      <c r="CE585" t="s">
        <v>13604</v>
      </c>
      <c r="CF585" t="s">
        <v>8727</v>
      </c>
      <c r="CG585" t="s">
        <v>8899</v>
      </c>
      <c r="CH585" t="s">
        <v>8729</v>
      </c>
      <c r="CI585" t="s">
        <v>11423</v>
      </c>
      <c r="CJ585" t="s">
        <v>8731</v>
      </c>
      <c r="CK585" t="s">
        <v>342</v>
      </c>
      <c r="CL585" t="s">
        <v>8732</v>
      </c>
      <c r="CM585" t="s">
        <v>8365</v>
      </c>
      <c r="CN585" t="s">
        <v>8733</v>
      </c>
    </row>
    <row r="586" spans="1:92" ht="15.75" customHeight="1" x14ac:dyDescent="0.3">
      <c r="A586" s="5">
        <f>COUNTIFS(Entradas!$A$2:$A$3372,L586,Entradas!$AD$2:$AD$3372,"noticias")</f>
        <v>0</v>
      </c>
      <c r="B586" s="5">
        <f>COUNTIFS(Entradas!$A$2:$A$3372,L586,Entradas!$AD$2:$AD$3372,"materiales")</f>
        <v>0</v>
      </c>
      <c r="C586" s="5">
        <f>COUNTIFS(Entradas!$A$2:$A$3372,L586,Entradas!$AD$2:$AD$3372,"agenda")</f>
        <v>0</v>
      </c>
      <c r="D586" s="5">
        <f>COUNTIFS(Entradas!$A$2:$A$3372,L586,Entradas!$AD$2:$AD$3372,"agenda",Entradas!$P$2:$P$3372,"completado")</f>
        <v>0</v>
      </c>
      <c r="E586" s="5">
        <f>COUNTIFS(Entradas!$A$2:$A$3372,L586,Entradas!$AD$2:$AD$3372,"agenda",Entradas!$F$2:$F$3372,"interna")</f>
        <v>0</v>
      </c>
      <c r="F586" s="5">
        <f>COUNTIFS(Entradas!$A$2:$A$3372,L586,Entradas!$AD$2:$AD$3372,"agenda",Entradas!$F$2:$F$3372,"abierta a la comunidad")</f>
        <v>0</v>
      </c>
      <c r="G586" s="5">
        <f>COUNTIFS(Entradas!$A$2:$A$3372,L586,Entradas!$AD$2:$AD$3372,"agenda",Entradas!$E$2:$E$3372,"1")</f>
        <v>0</v>
      </c>
      <c r="H586" s="5">
        <f>COUNTIFS(Entradas!$A$2:$A$3372,L586,Entradas!$AD$2:$AD$3372,"agenda",Entradas!$E$2:$E$3372,"2")</f>
        <v>0</v>
      </c>
      <c r="I586" s="5">
        <f>COUNTIFS(Entradas!$A$2:$A$3372,L586,Entradas!$AD$2:$AD$3372,"agenda",Entradas!$E$2:$E$3372,"3")</f>
        <v>0</v>
      </c>
      <c r="J586" s="5">
        <f>COUNTIFS(Entradas!$A$2:$A$3372,L586,Entradas!$AD$2:$AD$3372,"agenda",Entradas!$E$2:$E$3372,"4")</f>
        <v>0</v>
      </c>
      <c r="L586">
        <v>1192</v>
      </c>
      <c r="M586" t="s">
        <v>14039</v>
      </c>
      <c r="N586" t="s">
        <v>14040</v>
      </c>
      <c r="O586" t="s">
        <v>14041</v>
      </c>
      <c r="P586" s="6">
        <v>42509.617129629631</v>
      </c>
      <c r="Q586">
        <v>0</v>
      </c>
      <c r="R586" t="s">
        <v>14039</v>
      </c>
      <c r="S586" t="s">
        <v>14039</v>
      </c>
      <c r="W586" t="s">
        <v>8703</v>
      </c>
      <c r="X586" t="s">
        <v>8704</v>
      </c>
      <c r="Y586" t="s">
        <v>8705</v>
      </c>
      <c r="Z586">
        <v>0</v>
      </c>
      <c r="AA586" t="s">
        <v>8703</v>
      </c>
      <c r="AB586" t="s">
        <v>8706</v>
      </c>
      <c r="AC586">
        <v>0</v>
      </c>
      <c r="AF586" t="s">
        <v>14042</v>
      </c>
      <c r="AG586" t="s">
        <v>8707</v>
      </c>
      <c r="AH586" t="s">
        <v>14043</v>
      </c>
      <c r="AO586" t="s">
        <v>14044</v>
      </c>
      <c r="AU586" t="s">
        <v>14045</v>
      </c>
      <c r="AV586" t="s">
        <v>8709</v>
      </c>
      <c r="AX586">
        <v>5</v>
      </c>
      <c r="AY586" t="s">
        <v>8710</v>
      </c>
      <c r="BB586" t="s">
        <v>9627</v>
      </c>
      <c r="BC586" t="s">
        <v>8712</v>
      </c>
      <c r="BD586" t="s">
        <v>9055</v>
      </c>
      <c r="BE586" t="s">
        <v>8714</v>
      </c>
      <c r="BF586" t="s">
        <v>8715</v>
      </c>
      <c r="BG586">
        <v>1</v>
      </c>
      <c r="BH586" t="s">
        <v>8716</v>
      </c>
      <c r="BI586">
        <v>1</v>
      </c>
      <c r="BJ586" t="s">
        <v>8717</v>
      </c>
      <c r="BK586">
        <v>1</v>
      </c>
      <c r="BL586" t="s">
        <v>14046</v>
      </c>
      <c r="BM586" t="s">
        <v>8719</v>
      </c>
      <c r="BV586" t="s">
        <v>14047</v>
      </c>
      <c r="BW586" t="s">
        <v>8721</v>
      </c>
      <c r="BX586" t="s">
        <v>8722</v>
      </c>
      <c r="BY586" t="s">
        <v>8723</v>
      </c>
      <c r="BZ586" t="s">
        <v>8724</v>
      </c>
      <c r="CB586" t="s">
        <v>8725</v>
      </c>
      <c r="CC586">
        <v>342536681</v>
      </c>
      <c r="CD586" t="s">
        <v>8726</v>
      </c>
      <c r="CE586" t="s">
        <v>14048</v>
      </c>
      <c r="CF586" t="s">
        <v>8727</v>
      </c>
      <c r="CG586" t="s">
        <v>8899</v>
      </c>
      <c r="CH586" t="s">
        <v>8729</v>
      </c>
      <c r="CI586" t="s">
        <v>14049</v>
      </c>
      <c r="CJ586" t="s">
        <v>8731</v>
      </c>
      <c r="CK586" t="s">
        <v>342</v>
      </c>
      <c r="CL586" t="s">
        <v>8732</v>
      </c>
      <c r="CN586" t="s">
        <v>8733</v>
      </c>
    </row>
    <row r="587" spans="1:92" ht="15.75" customHeight="1" x14ac:dyDescent="0.3">
      <c r="A587" s="5">
        <f>COUNTIFS(Entradas!$A$2:$A$3372,L587,Entradas!$AD$2:$AD$3372,"noticias")</f>
        <v>0</v>
      </c>
      <c r="B587" s="5">
        <f>COUNTIFS(Entradas!$A$2:$A$3372,L587,Entradas!$AD$2:$AD$3372,"materiales")</f>
        <v>0</v>
      </c>
      <c r="C587" s="5">
        <f>COUNTIFS(Entradas!$A$2:$A$3372,L587,Entradas!$AD$2:$AD$3372,"agenda")</f>
        <v>6</v>
      </c>
      <c r="D587" s="5">
        <f>COUNTIFS(Entradas!$A$2:$A$3372,L587,Entradas!$AD$2:$AD$3372,"agenda",Entradas!$P$2:$P$3372,"completado")</f>
        <v>6</v>
      </c>
      <c r="E587" s="5">
        <f>COUNTIFS(Entradas!$A$2:$A$3372,L587,Entradas!$AD$2:$AD$3372,"agenda",Entradas!$F$2:$F$3372,"interna")</f>
        <v>1</v>
      </c>
      <c r="F587" s="5">
        <f>COUNTIFS(Entradas!$A$2:$A$3372,L587,Entradas!$AD$2:$AD$3372,"agenda",Entradas!$F$2:$F$3372,"abierta a la comunidad")</f>
        <v>5</v>
      </c>
      <c r="G587" s="5">
        <f>COUNTIFS(Entradas!$A$2:$A$3372,L587,Entradas!$AD$2:$AD$3372,"agenda",Entradas!$E$2:$E$3372,"1")</f>
        <v>2</v>
      </c>
      <c r="H587" s="5">
        <f>COUNTIFS(Entradas!$A$2:$A$3372,L587,Entradas!$AD$2:$AD$3372,"agenda",Entradas!$E$2:$E$3372,"2")</f>
        <v>1</v>
      </c>
      <c r="I587" s="5">
        <f>COUNTIFS(Entradas!$A$2:$A$3372,L587,Entradas!$AD$2:$AD$3372,"agenda",Entradas!$E$2:$E$3372,"3")</f>
        <v>2</v>
      </c>
      <c r="J587" s="5">
        <f>COUNTIFS(Entradas!$A$2:$A$3372,L587,Entradas!$AD$2:$AD$3372,"agenda",Entradas!$E$2:$E$3372,"4")</f>
        <v>1</v>
      </c>
      <c r="L587">
        <v>309</v>
      </c>
      <c r="M587" t="s">
        <v>14206</v>
      </c>
      <c r="N587" t="s">
        <v>14207</v>
      </c>
      <c r="O587" t="s">
        <v>14208</v>
      </c>
      <c r="P587" s="6">
        <v>42466.854386574072</v>
      </c>
      <c r="Q587">
        <v>0</v>
      </c>
      <c r="R587" t="s">
        <v>14206</v>
      </c>
      <c r="S587" t="s">
        <v>14206</v>
      </c>
      <c r="W587" t="s">
        <v>8703</v>
      </c>
      <c r="X587" t="s">
        <v>8704</v>
      </c>
      <c r="Y587" t="s">
        <v>8705</v>
      </c>
      <c r="Z587">
        <v>0</v>
      </c>
      <c r="AA587" t="s">
        <v>8703</v>
      </c>
      <c r="AB587" t="s">
        <v>8706</v>
      </c>
      <c r="AC587">
        <v>0</v>
      </c>
      <c r="AF587" t="s">
        <v>5410</v>
      </c>
      <c r="AG587" t="s">
        <v>8707</v>
      </c>
      <c r="AH587" t="s">
        <v>5408</v>
      </c>
      <c r="AO587" t="s">
        <v>14209</v>
      </c>
      <c r="AU587" t="s">
        <v>1364</v>
      </c>
      <c r="AV587" t="s">
        <v>8709</v>
      </c>
      <c r="AX587">
        <v>5</v>
      </c>
      <c r="AY587" t="s">
        <v>8710</v>
      </c>
      <c r="BB587" t="s">
        <v>9957</v>
      </c>
      <c r="BC587" t="s">
        <v>8712</v>
      </c>
      <c r="BD587" t="s">
        <v>8875</v>
      </c>
      <c r="BE587" t="s">
        <v>8714</v>
      </c>
      <c r="BF587" t="s">
        <v>8715</v>
      </c>
      <c r="BG587">
        <v>1</v>
      </c>
      <c r="BH587" t="s">
        <v>8716</v>
      </c>
      <c r="BI587">
        <v>1</v>
      </c>
      <c r="BJ587" t="s">
        <v>8717</v>
      </c>
      <c r="BK587">
        <v>1</v>
      </c>
      <c r="BL587" s="2" t="s">
        <v>14210</v>
      </c>
      <c r="BM587" t="s">
        <v>8719</v>
      </c>
      <c r="BV587">
        <v>1466</v>
      </c>
      <c r="BW587" t="s">
        <v>8721</v>
      </c>
      <c r="BX587" t="s">
        <v>8722</v>
      </c>
      <c r="BY587" t="s">
        <v>8723</v>
      </c>
      <c r="BZ587" t="s">
        <v>8724</v>
      </c>
      <c r="CA587" t="s">
        <v>14211</v>
      </c>
      <c r="CB587" t="s">
        <v>8725</v>
      </c>
      <c r="CC587" t="s">
        <v>14212</v>
      </c>
      <c r="CD587" t="s">
        <v>8726</v>
      </c>
      <c r="CE587" t="s">
        <v>14213</v>
      </c>
      <c r="CF587" t="s">
        <v>8727</v>
      </c>
      <c r="CG587" t="s">
        <v>9136</v>
      </c>
      <c r="CH587" t="s">
        <v>8729</v>
      </c>
      <c r="CI587" t="s">
        <v>14214</v>
      </c>
      <c r="CJ587" t="s">
        <v>8731</v>
      </c>
      <c r="CK587" t="s">
        <v>1542</v>
      </c>
      <c r="CL587" t="s">
        <v>8732</v>
      </c>
      <c r="CM587" t="s">
        <v>14215</v>
      </c>
      <c r="CN587" t="s">
        <v>8733</v>
      </c>
    </row>
    <row r="588" spans="1:92" ht="15.75" customHeight="1" x14ac:dyDescent="0.3">
      <c r="A588" s="5">
        <f>COUNTIFS(Entradas!$A$2:$A$3372,L588,Entradas!$AD$2:$AD$3372,"noticias")</f>
        <v>0</v>
      </c>
      <c r="B588" s="5">
        <f>COUNTIFS(Entradas!$A$2:$A$3372,L588,Entradas!$AD$2:$AD$3372,"materiales")</f>
        <v>0</v>
      </c>
      <c r="C588" s="5">
        <f>COUNTIFS(Entradas!$A$2:$A$3372,L588,Entradas!$AD$2:$AD$3372,"agenda")</f>
        <v>0</v>
      </c>
      <c r="D588" s="5">
        <f>COUNTIFS(Entradas!$A$2:$A$3372,L588,Entradas!$AD$2:$AD$3372,"agenda",Entradas!$P$2:$P$3372,"completado")</f>
        <v>0</v>
      </c>
      <c r="E588" s="5">
        <f>COUNTIFS(Entradas!$A$2:$A$3372,L588,Entradas!$AD$2:$AD$3372,"agenda",Entradas!$F$2:$F$3372,"interna")</f>
        <v>0</v>
      </c>
      <c r="F588" s="5">
        <f>COUNTIFS(Entradas!$A$2:$A$3372,L588,Entradas!$AD$2:$AD$3372,"agenda",Entradas!$F$2:$F$3372,"abierta a la comunidad")</f>
        <v>0</v>
      </c>
      <c r="G588" s="5">
        <f>COUNTIFS(Entradas!$A$2:$A$3372,L588,Entradas!$AD$2:$AD$3372,"agenda",Entradas!$E$2:$E$3372,"1")</f>
        <v>0</v>
      </c>
      <c r="H588" s="5">
        <f>COUNTIFS(Entradas!$A$2:$A$3372,L588,Entradas!$AD$2:$AD$3372,"agenda",Entradas!$E$2:$E$3372,"2")</f>
        <v>0</v>
      </c>
      <c r="I588" s="5">
        <f>COUNTIFS(Entradas!$A$2:$A$3372,L588,Entradas!$AD$2:$AD$3372,"agenda",Entradas!$E$2:$E$3372,"3")</f>
        <v>0</v>
      </c>
      <c r="J588" s="5">
        <f>COUNTIFS(Entradas!$A$2:$A$3372,L588,Entradas!$AD$2:$AD$3372,"agenda",Entradas!$E$2:$E$3372,"4")</f>
        <v>0</v>
      </c>
      <c r="L588">
        <v>840</v>
      </c>
      <c r="M588" t="s">
        <v>14324</v>
      </c>
      <c r="N588" t="s">
        <v>14325</v>
      </c>
      <c r="O588" t="s">
        <v>14326</v>
      </c>
      <c r="P588" s="6">
        <v>42495.624074074076</v>
      </c>
      <c r="Q588">
        <v>0</v>
      </c>
      <c r="R588" t="s">
        <v>14324</v>
      </c>
      <c r="S588" t="s">
        <v>14324</v>
      </c>
      <c r="W588" t="s">
        <v>8703</v>
      </c>
      <c r="X588" t="s">
        <v>8704</v>
      </c>
      <c r="Y588" t="s">
        <v>8705</v>
      </c>
      <c r="Z588">
        <v>0</v>
      </c>
      <c r="AA588" t="s">
        <v>8703</v>
      </c>
      <c r="AB588" t="s">
        <v>8706</v>
      </c>
      <c r="AC588">
        <v>0</v>
      </c>
      <c r="AF588" t="s">
        <v>14327</v>
      </c>
      <c r="AG588" t="s">
        <v>8707</v>
      </c>
      <c r="AH588" t="s">
        <v>14328</v>
      </c>
      <c r="AU588" t="s">
        <v>400</v>
      </c>
      <c r="AV588" t="s">
        <v>8709</v>
      </c>
      <c r="AX588">
        <v>5</v>
      </c>
      <c r="AY588" t="s">
        <v>8710</v>
      </c>
      <c r="BB588" t="s">
        <v>11185</v>
      </c>
      <c r="BC588" t="s">
        <v>8712</v>
      </c>
      <c r="BD588" t="s">
        <v>8713</v>
      </c>
      <c r="BE588" t="s">
        <v>8714</v>
      </c>
      <c r="BF588" t="s">
        <v>8715</v>
      </c>
      <c r="BG588">
        <v>0</v>
      </c>
      <c r="BH588" t="s">
        <v>8716</v>
      </c>
      <c r="BI588">
        <v>0</v>
      </c>
      <c r="BJ588" t="s">
        <v>8717</v>
      </c>
      <c r="BK588">
        <v>1</v>
      </c>
      <c r="BL588" t="s">
        <v>14329</v>
      </c>
      <c r="BM588" t="s">
        <v>8719</v>
      </c>
      <c r="BV588" t="s">
        <v>14330</v>
      </c>
      <c r="BW588" t="s">
        <v>8721</v>
      </c>
      <c r="BX588" t="s">
        <v>8722</v>
      </c>
      <c r="BY588" t="s">
        <v>8723</v>
      </c>
      <c r="BZ588" t="s">
        <v>8724</v>
      </c>
      <c r="CB588" t="s">
        <v>8725</v>
      </c>
      <c r="CC588">
        <v>342425042</v>
      </c>
      <c r="CD588" t="s">
        <v>8726</v>
      </c>
      <c r="CE588" t="s">
        <v>14324</v>
      </c>
      <c r="CF588" t="s">
        <v>8727</v>
      </c>
      <c r="CG588" t="s">
        <v>8899</v>
      </c>
      <c r="CH588" t="s">
        <v>8729</v>
      </c>
      <c r="CI588" t="s">
        <v>13137</v>
      </c>
      <c r="CJ588" t="s">
        <v>8731</v>
      </c>
      <c r="CK588">
        <v>0</v>
      </c>
      <c r="CL588" t="s">
        <v>8732</v>
      </c>
      <c r="CN588" t="s">
        <v>8733</v>
      </c>
    </row>
    <row r="589" spans="1:92" ht="15.75" customHeight="1" x14ac:dyDescent="0.3">
      <c r="A589" s="5">
        <f>COUNTIFS(Entradas!$A$2:$A$3372,L589,Entradas!$AD$2:$AD$3372,"noticias")</f>
        <v>0</v>
      </c>
      <c r="B589" s="5">
        <f>COUNTIFS(Entradas!$A$2:$A$3372,L589,Entradas!$AD$2:$AD$3372,"materiales")</f>
        <v>0</v>
      </c>
      <c r="C589" s="5">
        <f>COUNTIFS(Entradas!$A$2:$A$3372,L589,Entradas!$AD$2:$AD$3372,"agenda")</f>
        <v>0</v>
      </c>
      <c r="D589" s="5">
        <f>COUNTIFS(Entradas!$A$2:$A$3372,L589,Entradas!$AD$2:$AD$3372,"agenda",Entradas!$P$2:$P$3372,"completado")</f>
        <v>0</v>
      </c>
      <c r="E589" s="5">
        <f>COUNTIFS(Entradas!$A$2:$A$3372,L589,Entradas!$AD$2:$AD$3372,"agenda",Entradas!$F$2:$F$3372,"interna")</f>
        <v>0</v>
      </c>
      <c r="F589" s="5">
        <f>COUNTIFS(Entradas!$A$2:$A$3372,L589,Entradas!$AD$2:$AD$3372,"agenda",Entradas!$F$2:$F$3372,"abierta a la comunidad")</f>
        <v>0</v>
      </c>
      <c r="G589" s="5">
        <f>COUNTIFS(Entradas!$A$2:$A$3372,L589,Entradas!$AD$2:$AD$3372,"agenda",Entradas!$E$2:$E$3372,"1")</f>
        <v>0</v>
      </c>
      <c r="H589" s="5">
        <f>COUNTIFS(Entradas!$A$2:$A$3372,L589,Entradas!$AD$2:$AD$3372,"agenda",Entradas!$E$2:$E$3372,"2")</f>
        <v>0</v>
      </c>
      <c r="I589" s="5">
        <f>COUNTIFS(Entradas!$A$2:$A$3372,L589,Entradas!$AD$2:$AD$3372,"agenda",Entradas!$E$2:$E$3372,"3")</f>
        <v>0</v>
      </c>
      <c r="J589" s="5">
        <f>COUNTIFS(Entradas!$A$2:$A$3372,L589,Entradas!$AD$2:$AD$3372,"agenda",Entradas!$E$2:$E$3372,"4")</f>
        <v>0</v>
      </c>
      <c r="L589">
        <v>845</v>
      </c>
      <c r="M589" t="s">
        <v>14627</v>
      </c>
      <c r="N589" t="s">
        <v>14628</v>
      </c>
      <c r="O589" t="s">
        <v>14629</v>
      </c>
      <c r="P589" s="6">
        <v>42495.673958333333</v>
      </c>
      <c r="Q589">
        <v>0</v>
      </c>
      <c r="R589" t="s">
        <v>14627</v>
      </c>
      <c r="S589" t="s">
        <v>14627</v>
      </c>
      <c r="W589" t="s">
        <v>8703</v>
      </c>
      <c r="X589" t="s">
        <v>8704</v>
      </c>
      <c r="Y589" t="s">
        <v>8705</v>
      </c>
      <c r="Z589">
        <v>0</v>
      </c>
      <c r="AA589" t="s">
        <v>8703</v>
      </c>
      <c r="AB589" t="s">
        <v>8706</v>
      </c>
      <c r="AC589">
        <v>0</v>
      </c>
      <c r="AF589" t="s">
        <v>14630</v>
      </c>
      <c r="AG589" t="s">
        <v>8707</v>
      </c>
      <c r="AH589" t="s">
        <v>14631</v>
      </c>
      <c r="AO589" t="s">
        <v>14632</v>
      </c>
      <c r="AU589" t="s">
        <v>6821</v>
      </c>
      <c r="AV589" t="s">
        <v>8709</v>
      </c>
      <c r="AX589">
        <v>5</v>
      </c>
      <c r="AY589" t="s">
        <v>8710</v>
      </c>
      <c r="BB589">
        <v>0</v>
      </c>
      <c r="BC589" t="s">
        <v>8712</v>
      </c>
      <c r="BD589" t="s">
        <v>8952</v>
      </c>
      <c r="BE589" t="s">
        <v>8714</v>
      </c>
      <c r="BF589" t="s">
        <v>8715</v>
      </c>
      <c r="BG589">
        <v>0</v>
      </c>
      <c r="BH589" t="s">
        <v>8716</v>
      </c>
      <c r="BI589">
        <v>0</v>
      </c>
      <c r="BJ589" t="s">
        <v>8717</v>
      </c>
      <c r="BK589">
        <v>1</v>
      </c>
      <c r="BL589" s="2" t="s">
        <v>14633</v>
      </c>
      <c r="BM589" t="s">
        <v>8719</v>
      </c>
      <c r="BW589" t="s">
        <v>8721</v>
      </c>
      <c r="BX589" t="s">
        <v>8722</v>
      </c>
      <c r="BY589" t="s">
        <v>8723</v>
      </c>
      <c r="BZ589" t="s">
        <v>8724</v>
      </c>
      <c r="CA589" t="s">
        <v>14625</v>
      </c>
      <c r="CB589" t="s">
        <v>8725</v>
      </c>
      <c r="CD589" t="s">
        <v>8726</v>
      </c>
      <c r="CE589" t="s">
        <v>14634</v>
      </c>
      <c r="CF589" t="s">
        <v>8727</v>
      </c>
      <c r="CG589">
        <v>0</v>
      </c>
      <c r="CH589" t="s">
        <v>8729</v>
      </c>
      <c r="CJ589" t="s">
        <v>8731</v>
      </c>
      <c r="CK589" t="s">
        <v>1293</v>
      </c>
      <c r="CL589" t="s">
        <v>8732</v>
      </c>
      <c r="CM589" t="s">
        <v>14635</v>
      </c>
      <c r="CN589" t="s">
        <v>8733</v>
      </c>
    </row>
    <row r="590" spans="1:92" ht="15.75" customHeight="1" x14ac:dyDescent="0.3">
      <c r="A590" s="5">
        <f>COUNTIFS(Entradas!$A$2:$A$3372,L590,Entradas!$AD$2:$AD$3372,"noticias")</f>
        <v>0</v>
      </c>
      <c r="B590" s="5">
        <f>COUNTIFS(Entradas!$A$2:$A$3372,L590,Entradas!$AD$2:$AD$3372,"materiales")</f>
        <v>0</v>
      </c>
      <c r="C590" s="5">
        <f>COUNTIFS(Entradas!$A$2:$A$3372,L590,Entradas!$AD$2:$AD$3372,"agenda")</f>
        <v>0</v>
      </c>
      <c r="D590" s="5">
        <f>COUNTIFS(Entradas!$A$2:$A$3372,L590,Entradas!$AD$2:$AD$3372,"agenda",Entradas!$P$2:$P$3372,"completado")</f>
        <v>0</v>
      </c>
      <c r="E590" s="5">
        <f>COUNTIFS(Entradas!$A$2:$A$3372,L590,Entradas!$AD$2:$AD$3372,"agenda",Entradas!$F$2:$F$3372,"interna")</f>
        <v>0</v>
      </c>
      <c r="F590" s="5">
        <f>COUNTIFS(Entradas!$A$2:$A$3372,L590,Entradas!$AD$2:$AD$3372,"agenda",Entradas!$F$2:$F$3372,"abierta a la comunidad")</f>
        <v>0</v>
      </c>
      <c r="G590" s="5">
        <f>COUNTIFS(Entradas!$A$2:$A$3372,L590,Entradas!$AD$2:$AD$3372,"agenda",Entradas!$E$2:$E$3372,"1")</f>
        <v>0</v>
      </c>
      <c r="H590" s="5">
        <f>COUNTIFS(Entradas!$A$2:$A$3372,L590,Entradas!$AD$2:$AD$3372,"agenda",Entradas!$E$2:$E$3372,"2")</f>
        <v>0</v>
      </c>
      <c r="I590" s="5">
        <f>COUNTIFS(Entradas!$A$2:$A$3372,L590,Entradas!$AD$2:$AD$3372,"agenda",Entradas!$E$2:$E$3372,"3")</f>
        <v>0</v>
      </c>
      <c r="J590" s="5">
        <f>COUNTIFS(Entradas!$A$2:$A$3372,L590,Entradas!$AD$2:$AD$3372,"agenda",Entradas!$E$2:$E$3372,"4")</f>
        <v>0</v>
      </c>
      <c r="L590">
        <v>101</v>
      </c>
      <c r="M590" t="s">
        <v>14878</v>
      </c>
      <c r="N590" t="s">
        <v>14879</v>
      </c>
      <c r="O590" t="s">
        <v>14878</v>
      </c>
      <c r="P590" s="6">
        <v>42451.64984953704</v>
      </c>
      <c r="Q590">
        <v>0</v>
      </c>
      <c r="R590" t="s">
        <v>14878</v>
      </c>
      <c r="S590" t="s">
        <v>14878</v>
      </c>
      <c r="W590" t="s">
        <v>8703</v>
      </c>
      <c r="X590" t="s">
        <v>8704</v>
      </c>
      <c r="Y590" t="s">
        <v>8705</v>
      </c>
      <c r="Z590">
        <v>0</v>
      </c>
      <c r="AA590" t="s">
        <v>8703</v>
      </c>
      <c r="AB590" t="s">
        <v>8706</v>
      </c>
      <c r="AC590">
        <v>0</v>
      </c>
      <c r="AF590" t="s">
        <v>14880</v>
      </c>
      <c r="AG590" t="s">
        <v>8707</v>
      </c>
      <c r="AH590" t="s">
        <v>14881</v>
      </c>
      <c r="AU590" t="s">
        <v>1912</v>
      </c>
      <c r="AV590" t="s">
        <v>8709</v>
      </c>
      <c r="AX590">
        <v>5</v>
      </c>
      <c r="AY590" t="s">
        <v>8710</v>
      </c>
      <c r="BB590" t="s">
        <v>14882</v>
      </c>
      <c r="BC590" t="s">
        <v>8712</v>
      </c>
      <c r="BD590" t="s">
        <v>8875</v>
      </c>
      <c r="BE590" t="s">
        <v>8714</v>
      </c>
      <c r="BF590" t="s">
        <v>8715</v>
      </c>
      <c r="BG590">
        <v>1</v>
      </c>
      <c r="BH590" t="s">
        <v>8716</v>
      </c>
      <c r="BI590">
        <v>0</v>
      </c>
      <c r="BJ590" t="s">
        <v>8717</v>
      </c>
      <c r="BK590">
        <v>1</v>
      </c>
      <c r="BL590" t="s">
        <v>14883</v>
      </c>
      <c r="BM590" t="s">
        <v>8719</v>
      </c>
      <c r="BV590" t="s">
        <v>14884</v>
      </c>
      <c r="BW590" t="s">
        <v>8721</v>
      </c>
      <c r="BX590" t="s">
        <v>8722</v>
      </c>
      <c r="BY590" t="s">
        <v>8723</v>
      </c>
      <c r="BZ590" t="s">
        <v>8724</v>
      </c>
      <c r="CB590" t="s">
        <v>8725</v>
      </c>
      <c r="CC590">
        <v>2281105</v>
      </c>
      <c r="CD590" t="s">
        <v>8726</v>
      </c>
      <c r="CE590" t="s">
        <v>14885</v>
      </c>
      <c r="CF590" t="s">
        <v>8727</v>
      </c>
      <c r="CG590" t="s">
        <v>8774</v>
      </c>
      <c r="CH590" t="s">
        <v>8729</v>
      </c>
      <c r="CI590" t="s">
        <v>14886</v>
      </c>
      <c r="CJ590" t="s">
        <v>8731</v>
      </c>
      <c r="CK590">
        <v>0</v>
      </c>
      <c r="CL590" t="s">
        <v>8732</v>
      </c>
      <c r="CN590" t="s">
        <v>8733</v>
      </c>
    </row>
    <row r="591" spans="1:92" ht="15.75" customHeight="1" x14ac:dyDescent="0.3">
      <c r="A591" s="5">
        <f>COUNTIFS(Entradas!$A$2:$A$3372,L591,Entradas!$AD$2:$AD$3372,"noticias")</f>
        <v>0</v>
      </c>
      <c r="B591" s="5">
        <f>COUNTIFS(Entradas!$A$2:$A$3372,L591,Entradas!$AD$2:$AD$3372,"materiales")</f>
        <v>0</v>
      </c>
      <c r="C591" s="5">
        <f>COUNTIFS(Entradas!$A$2:$A$3372,L591,Entradas!$AD$2:$AD$3372,"agenda")</f>
        <v>6</v>
      </c>
      <c r="D591" s="5">
        <f>COUNTIFS(Entradas!$A$2:$A$3372,L591,Entradas!$AD$2:$AD$3372,"agenda",Entradas!$P$2:$P$3372,"completado")</f>
        <v>6</v>
      </c>
      <c r="E591" s="5">
        <f>COUNTIFS(Entradas!$A$2:$A$3372,L591,Entradas!$AD$2:$AD$3372,"agenda",Entradas!$F$2:$F$3372,"interna")</f>
        <v>6</v>
      </c>
      <c r="F591" s="5">
        <f>COUNTIFS(Entradas!$A$2:$A$3372,L591,Entradas!$AD$2:$AD$3372,"agenda",Entradas!$F$2:$F$3372,"abierta a la comunidad")</f>
        <v>0</v>
      </c>
      <c r="G591" s="5">
        <f>COUNTIFS(Entradas!$A$2:$A$3372,L591,Entradas!$AD$2:$AD$3372,"agenda",Entradas!$E$2:$E$3372,"1")</f>
        <v>1</v>
      </c>
      <c r="H591" s="5">
        <f>COUNTIFS(Entradas!$A$2:$A$3372,L591,Entradas!$AD$2:$AD$3372,"agenda",Entradas!$E$2:$E$3372,"2")</f>
        <v>2</v>
      </c>
      <c r="I591" s="5">
        <f>COUNTIFS(Entradas!$A$2:$A$3372,L591,Entradas!$AD$2:$AD$3372,"agenda",Entradas!$E$2:$E$3372,"3")</f>
        <v>2</v>
      </c>
      <c r="J591" s="5">
        <f>COUNTIFS(Entradas!$A$2:$A$3372,L591,Entradas!$AD$2:$AD$3372,"agenda",Entradas!$E$2:$E$3372,"4")</f>
        <v>1</v>
      </c>
      <c r="L591">
        <v>414</v>
      </c>
      <c r="M591" t="s">
        <v>15014</v>
      </c>
      <c r="N591" t="s">
        <v>15015</v>
      </c>
      <c r="O591" t="s">
        <v>15016</v>
      </c>
      <c r="P591" s="6">
        <v>42472.813842592594</v>
      </c>
      <c r="Q591">
        <v>0</v>
      </c>
      <c r="R591" t="s">
        <v>15014</v>
      </c>
      <c r="S591" t="s">
        <v>15014</v>
      </c>
      <c r="W591" t="s">
        <v>8703</v>
      </c>
      <c r="X591" t="s">
        <v>8704</v>
      </c>
      <c r="Y591" t="s">
        <v>8705</v>
      </c>
      <c r="Z591">
        <v>0</v>
      </c>
      <c r="AA591" t="s">
        <v>8703</v>
      </c>
      <c r="AB591" t="s">
        <v>8706</v>
      </c>
      <c r="AC591">
        <v>0</v>
      </c>
      <c r="AF591" t="s">
        <v>15017</v>
      </c>
      <c r="AG591" t="s">
        <v>8707</v>
      </c>
      <c r="AH591" t="s">
        <v>15018</v>
      </c>
      <c r="AI591" t="s">
        <v>15019</v>
      </c>
      <c r="AO591" t="s">
        <v>15020</v>
      </c>
      <c r="AU591" t="s">
        <v>2137</v>
      </c>
      <c r="AV591" t="s">
        <v>8709</v>
      </c>
      <c r="AX591">
        <v>5</v>
      </c>
      <c r="AY591" t="s">
        <v>8710</v>
      </c>
      <c r="BB591" t="s">
        <v>8907</v>
      </c>
      <c r="BC591" t="s">
        <v>8712</v>
      </c>
      <c r="BD591" t="s">
        <v>8875</v>
      </c>
      <c r="BE591" t="s">
        <v>8714</v>
      </c>
      <c r="BF591" t="s">
        <v>8715</v>
      </c>
      <c r="BG591">
        <v>1</v>
      </c>
      <c r="BH591" t="s">
        <v>8716</v>
      </c>
      <c r="BI591">
        <v>0</v>
      </c>
      <c r="BJ591" t="s">
        <v>8717</v>
      </c>
      <c r="BK591">
        <v>1</v>
      </c>
      <c r="BL591" t="s">
        <v>15021</v>
      </c>
      <c r="BM591" t="s">
        <v>8719</v>
      </c>
      <c r="BV591" t="s">
        <v>15022</v>
      </c>
      <c r="BW591" t="s">
        <v>8721</v>
      </c>
      <c r="BX591" t="s">
        <v>8722</v>
      </c>
      <c r="BY591" t="s">
        <v>8723</v>
      </c>
      <c r="BZ591" t="s">
        <v>8724</v>
      </c>
      <c r="CA591" t="s">
        <v>15023</v>
      </c>
      <c r="CB591" t="s">
        <v>8725</v>
      </c>
      <c r="CC591" t="s">
        <v>15024</v>
      </c>
      <c r="CD591" t="s">
        <v>8726</v>
      </c>
      <c r="CE591" t="s">
        <v>15014</v>
      </c>
      <c r="CF591" t="s">
        <v>8727</v>
      </c>
      <c r="CG591" t="s">
        <v>8728</v>
      </c>
      <c r="CH591" t="s">
        <v>8729</v>
      </c>
      <c r="CI591" t="s">
        <v>11161</v>
      </c>
      <c r="CJ591" t="s">
        <v>8731</v>
      </c>
      <c r="CK591" t="s">
        <v>342</v>
      </c>
      <c r="CL591" t="s">
        <v>8732</v>
      </c>
      <c r="CM591" t="s">
        <v>15025</v>
      </c>
      <c r="CN591" t="s">
        <v>8733</v>
      </c>
    </row>
    <row r="592" spans="1:92" ht="15.75" customHeight="1" x14ac:dyDescent="0.3">
      <c r="A592" s="5">
        <f>COUNTIFS(Entradas!$A$2:$A$3372,L592,Entradas!$AD$2:$AD$3372,"noticias")</f>
        <v>1</v>
      </c>
      <c r="B592" s="5">
        <f>COUNTIFS(Entradas!$A$2:$A$3372,L592,Entradas!$AD$2:$AD$3372,"materiales")</f>
        <v>0</v>
      </c>
      <c r="C592" s="5">
        <f>COUNTIFS(Entradas!$A$2:$A$3372,L592,Entradas!$AD$2:$AD$3372,"agenda")</f>
        <v>5</v>
      </c>
      <c r="D592" s="5">
        <f>COUNTIFS(Entradas!$A$2:$A$3372,L592,Entradas!$AD$2:$AD$3372,"agenda",Entradas!$P$2:$P$3372,"completado")</f>
        <v>0</v>
      </c>
      <c r="E592" s="5">
        <f>COUNTIFS(Entradas!$A$2:$A$3372,L592,Entradas!$AD$2:$AD$3372,"agenda",Entradas!$F$2:$F$3372,"interna")</f>
        <v>2</v>
      </c>
      <c r="F592" s="5">
        <f>COUNTIFS(Entradas!$A$2:$A$3372,L592,Entradas!$AD$2:$AD$3372,"agenda",Entradas!$F$2:$F$3372,"abierta a la comunidad")</f>
        <v>3</v>
      </c>
      <c r="G592" s="5">
        <f>COUNTIFS(Entradas!$A$2:$A$3372,L592,Entradas!$AD$2:$AD$3372,"agenda",Entradas!$E$2:$E$3372,"1")</f>
        <v>0</v>
      </c>
      <c r="H592" s="5">
        <f>COUNTIFS(Entradas!$A$2:$A$3372,L592,Entradas!$AD$2:$AD$3372,"agenda",Entradas!$E$2:$E$3372,"2")</f>
        <v>1</v>
      </c>
      <c r="I592" s="5">
        <f>COUNTIFS(Entradas!$A$2:$A$3372,L592,Entradas!$AD$2:$AD$3372,"agenda",Entradas!$E$2:$E$3372,"3")</f>
        <v>2</v>
      </c>
      <c r="J592" s="5">
        <f>COUNTIFS(Entradas!$A$2:$A$3372,L592,Entradas!$AD$2:$AD$3372,"agenda",Entradas!$E$2:$E$3372,"4")</f>
        <v>2</v>
      </c>
      <c r="L592">
        <v>1502</v>
      </c>
      <c r="M592" t="s">
        <v>15280</v>
      </c>
      <c r="N592" t="s">
        <v>15280</v>
      </c>
      <c r="O592" t="s">
        <v>15281</v>
      </c>
      <c r="P592" s="6">
        <v>42542.910324074073</v>
      </c>
      <c r="Q592">
        <v>0</v>
      </c>
      <c r="R592" t="s">
        <v>15280</v>
      </c>
      <c r="S592" t="s">
        <v>15280</v>
      </c>
      <c r="W592" t="s">
        <v>8703</v>
      </c>
      <c r="X592" t="s">
        <v>8704</v>
      </c>
      <c r="Y592" t="s">
        <v>8705</v>
      </c>
      <c r="Z592">
        <v>0</v>
      </c>
      <c r="AA592" t="s">
        <v>8703</v>
      </c>
      <c r="AB592" t="s">
        <v>8706</v>
      </c>
      <c r="AC592">
        <v>0</v>
      </c>
      <c r="AF592" t="s">
        <v>9411</v>
      </c>
      <c r="AG592" t="s">
        <v>8707</v>
      </c>
      <c r="AH592" t="s">
        <v>8147</v>
      </c>
      <c r="AI592" t="s">
        <v>15282</v>
      </c>
      <c r="AU592" t="s">
        <v>8148</v>
      </c>
      <c r="AV592" t="s">
        <v>8709</v>
      </c>
      <c r="AX592">
        <v>5</v>
      </c>
      <c r="AY592" t="s">
        <v>8710</v>
      </c>
      <c r="BB592" t="s">
        <v>15283</v>
      </c>
      <c r="BC592" t="s">
        <v>8712</v>
      </c>
      <c r="BD592" t="s">
        <v>9175</v>
      </c>
      <c r="BE592" t="s">
        <v>8714</v>
      </c>
      <c r="BF592" t="s">
        <v>8715</v>
      </c>
      <c r="BG592">
        <v>1</v>
      </c>
      <c r="BH592" t="s">
        <v>8716</v>
      </c>
      <c r="BI592">
        <v>0</v>
      </c>
      <c r="BJ592" t="s">
        <v>8717</v>
      </c>
      <c r="BK592">
        <v>1</v>
      </c>
      <c r="BL592" t="s">
        <v>15284</v>
      </c>
      <c r="BM592" t="s">
        <v>8719</v>
      </c>
      <c r="BV592" t="s">
        <v>9414</v>
      </c>
      <c r="BW592" t="s">
        <v>8721</v>
      </c>
      <c r="BX592" t="s">
        <v>8722</v>
      </c>
      <c r="BY592" t="s">
        <v>8723</v>
      </c>
      <c r="BZ592" t="s">
        <v>8724</v>
      </c>
      <c r="CB592" t="s">
        <v>8725</v>
      </c>
      <c r="CC592" t="s">
        <v>15285</v>
      </c>
      <c r="CD592" t="s">
        <v>8726</v>
      </c>
      <c r="CE592" t="s">
        <v>9415</v>
      </c>
      <c r="CF592" t="s">
        <v>8727</v>
      </c>
      <c r="CG592" t="s">
        <v>9136</v>
      </c>
      <c r="CH592" t="s">
        <v>8729</v>
      </c>
      <c r="CI592" t="s">
        <v>9416</v>
      </c>
      <c r="CJ592" t="s">
        <v>8731</v>
      </c>
      <c r="CK592" t="s">
        <v>5497</v>
      </c>
      <c r="CL592" t="s">
        <v>8732</v>
      </c>
      <c r="CN592" t="s">
        <v>8733</v>
      </c>
    </row>
    <row r="593" spans="1:92" ht="15.75" customHeight="1" x14ac:dyDescent="0.3">
      <c r="A593" s="5">
        <f>COUNTIFS(Entradas!$A$2:$A$3372,L593,Entradas!$AD$2:$AD$3372,"noticias")</f>
        <v>1</v>
      </c>
      <c r="B593" s="5">
        <f>COUNTIFS(Entradas!$A$2:$A$3372,L593,Entradas!$AD$2:$AD$3372,"materiales")</f>
        <v>1</v>
      </c>
      <c r="C593" s="5">
        <f>COUNTIFS(Entradas!$A$2:$A$3372,L593,Entradas!$AD$2:$AD$3372,"agenda")</f>
        <v>4</v>
      </c>
      <c r="D593" s="5">
        <f>COUNTIFS(Entradas!$A$2:$A$3372,L593,Entradas!$AD$2:$AD$3372,"agenda",Entradas!$P$2:$P$3372,"completado")</f>
        <v>0</v>
      </c>
      <c r="E593" s="5">
        <f>COUNTIFS(Entradas!$A$2:$A$3372,L593,Entradas!$AD$2:$AD$3372,"agenda",Entradas!$F$2:$F$3372,"interna")</f>
        <v>2</v>
      </c>
      <c r="F593" s="5">
        <f>COUNTIFS(Entradas!$A$2:$A$3372,L593,Entradas!$AD$2:$AD$3372,"agenda",Entradas!$F$2:$F$3372,"abierta a la comunidad")</f>
        <v>2</v>
      </c>
      <c r="G593" s="5">
        <f>COUNTIFS(Entradas!$A$2:$A$3372,L593,Entradas!$AD$2:$AD$3372,"agenda",Entradas!$E$2:$E$3372,"1")</f>
        <v>2</v>
      </c>
      <c r="H593" s="5">
        <f>COUNTIFS(Entradas!$A$2:$A$3372,L593,Entradas!$AD$2:$AD$3372,"agenda",Entradas!$E$2:$E$3372,"2")</f>
        <v>2</v>
      </c>
      <c r="I593" s="5">
        <f>COUNTIFS(Entradas!$A$2:$A$3372,L593,Entradas!$AD$2:$AD$3372,"agenda",Entradas!$E$2:$E$3372,"3")</f>
        <v>0</v>
      </c>
      <c r="J593" s="5">
        <f>COUNTIFS(Entradas!$A$2:$A$3372,L593,Entradas!$AD$2:$AD$3372,"agenda",Entradas!$E$2:$E$3372,"4")</f>
        <v>0</v>
      </c>
      <c r="L593">
        <v>1006</v>
      </c>
      <c r="M593" t="s">
        <v>15305</v>
      </c>
      <c r="N593" t="s">
        <v>15306</v>
      </c>
      <c r="O593" t="s">
        <v>5171</v>
      </c>
      <c r="P593" s="6">
        <v>42503.496620370373</v>
      </c>
      <c r="Q593">
        <v>0</v>
      </c>
      <c r="R593" t="s">
        <v>15305</v>
      </c>
      <c r="S593" t="s">
        <v>15305</v>
      </c>
      <c r="W593" t="s">
        <v>8703</v>
      </c>
      <c r="X593" t="s">
        <v>8704</v>
      </c>
      <c r="Y593" t="s">
        <v>8705</v>
      </c>
      <c r="Z593">
        <v>0</v>
      </c>
      <c r="AA593" t="s">
        <v>8703</v>
      </c>
      <c r="AB593" t="s">
        <v>8706</v>
      </c>
      <c r="AC593">
        <v>0</v>
      </c>
      <c r="AF593" t="s">
        <v>15307</v>
      </c>
      <c r="AG593" t="s">
        <v>8707</v>
      </c>
      <c r="AH593" t="s">
        <v>15308</v>
      </c>
      <c r="AI593" t="s">
        <v>15309</v>
      </c>
      <c r="AU593" t="s">
        <v>15310</v>
      </c>
      <c r="AV593" t="s">
        <v>8709</v>
      </c>
      <c r="AX593">
        <v>5</v>
      </c>
      <c r="AY593" t="s">
        <v>8710</v>
      </c>
      <c r="BB593" t="s">
        <v>9841</v>
      </c>
      <c r="BC593" t="s">
        <v>8712</v>
      </c>
      <c r="BD593" t="s">
        <v>8952</v>
      </c>
      <c r="BE593" t="s">
        <v>8714</v>
      </c>
      <c r="BF593" t="s">
        <v>8715</v>
      </c>
      <c r="BG593">
        <v>1</v>
      </c>
      <c r="BH593" t="s">
        <v>8716</v>
      </c>
      <c r="BI593">
        <v>1</v>
      </c>
      <c r="BJ593" t="s">
        <v>8717</v>
      </c>
      <c r="BK593">
        <v>0</v>
      </c>
      <c r="BM593" t="s">
        <v>8719</v>
      </c>
      <c r="BV593">
        <v>1459</v>
      </c>
      <c r="BW593" t="s">
        <v>8721</v>
      </c>
      <c r="BX593" t="s">
        <v>8722</v>
      </c>
      <c r="BY593" t="s">
        <v>8723</v>
      </c>
      <c r="BZ593" t="s">
        <v>8724</v>
      </c>
      <c r="CB593" t="s">
        <v>8725</v>
      </c>
      <c r="CC593" t="s">
        <v>15311</v>
      </c>
      <c r="CD593" t="s">
        <v>8726</v>
      </c>
      <c r="CE593" t="s">
        <v>15305</v>
      </c>
      <c r="CF593" t="s">
        <v>8727</v>
      </c>
      <c r="CG593" t="s">
        <v>8774</v>
      </c>
      <c r="CH593" t="s">
        <v>8729</v>
      </c>
      <c r="CI593" t="s">
        <v>15312</v>
      </c>
      <c r="CJ593" t="s">
        <v>8731</v>
      </c>
      <c r="CK593" t="s">
        <v>1542</v>
      </c>
      <c r="CL593" t="s">
        <v>8732</v>
      </c>
      <c r="CN593" t="s">
        <v>8733</v>
      </c>
    </row>
    <row r="594" spans="1:92" ht="15.75" customHeight="1" x14ac:dyDescent="0.3">
      <c r="A594" s="5">
        <f>COUNTIFS(Entradas!$A$2:$A$3372,L594,Entradas!$AD$2:$AD$3372,"noticias")</f>
        <v>0</v>
      </c>
      <c r="B594" s="5">
        <f>COUNTIFS(Entradas!$A$2:$A$3372,L594,Entradas!$AD$2:$AD$3372,"materiales")</f>
        <v>3</v>
      </c>
      <c r="C594" s="5">
        <f>COUNTIFS(Entradas!$A$2:$A$3372,L594,Entradas!$AD$2:$AD$3372,"agenda")</f>
        <v>3</v>
      </c>
      <c r="D594" s="5">
        <f>COUNTIFS(Entradas!$A$2:$A$3372,L594,Entradas!$AD$2:$AD$3372,"agenda",Entradas!$P$2:$P$3372,"completado")</f>
        <v>3</v>
      </c>
      <c r="E594" s="5">
        <f>COUNTIFS(Entradas!$A$2:$A$3372,L594,Entradas!$AD$2:$AD$3372,"agenda",Entradas!$F$2:$F$3372,"interna")</f>
        <v>2</v>
      </c>
      <c r="F594" s="5">
        <f>COUNTIFS(Entradas!$A$2:$A$3372,L594,Entradas!$AD$2:$AD$3372,"agenda",Entradas!$F$2:$F$3372,"abierta a la comunidad")</f>
        <v>1</v>
      </c>
      <c r="G594" s="5">
        <f>COUNTIFS(Entradas!$A$2:$A$3372,L594,Entradas!$AD$2:$AD$3372,"agenda",Entradas!$E$2:$E$3372,"1")</f>
        <v>1</v>
      </c>
      <c r="H594" s="5">
        <f>COUNTIFS(Entradas!$A$2:$A$3372,L594,Entradas!$AD$2:$AD$3372,"agenda",Entradas!$E$2:$E$3372,"2")</f>
        <v>1</v>
      </c>
      <c r="I594" s="5">
        <f>COUNTIFS(Entradas!$A$2:$A$3372,L594,Entradas!$AD$2:$AD$3372,"agenda",Entradas!$E$2:$E$3372,"3")</f>
        <v>0</v>
      </c>
      <c r="J594" s="5">
        <f>COUNTIFS(Entradas!$A$2:$A$3372,L594,Entradas!$AD$2:$AD$3372,"agenda",Entradas!$E$2:$E$3372,"4")</f>
        <v>1</v>
      </c>
      <c r="L594">
        <v>1120</v>
      </c>
      <c r="M594" t="s">
        <v>15387</v>
      </c>
      <c r="N594" t="s">
        <v>15388</v>
      </c>
      <c r="O594" t="s">
        <v>15389</v>
      </c>
      <c r="P594" s="6">
        <v>42507.795787037037</v>
      </c>
      <c r="Q594">
        <v>0</v>
      </c>
      <c r="R594" t="s">
        <v>15387</v>
      </c>
      <c r="S594" t="s">
        <v>15387</v>
      </c>
      <c r="W594" t="s">
        <v>8703</v>
      </c>
      <c r="X594" t="s">
        <v>8704</v>
      </c>
      <c r="Y594" t="s">
        <v>8705</v>
      </c>
      <c r="Z594">
        <v>0</v>
      </c>
      <c r="AA594" t="s">
        <v>8703</v>
      </c>
      <c r="AB594" t="s">
        <v>8706</v>
      </c>
      <c r="AC594">
        <v>0</v>
      </c>
      <c r="AF594" t="s">
        <v>15390</v>
      </c>
      <c r="AG594" t="s">
        <v>8707</v>
      </c>
      <c r="AH594" t="s">
        <v>15391</v>
      </c>
      <c r="AI594" t="s">
        <v>15392</v>
      </c>
      <c r="AU594" t="s">
        <v>2137</v>
      </c>
      <c r="AV594" t="s">
        <v>8709</v>
      </c>
      <c r="AX594">
        <v>5</v>
      </c>
      <c r="AY594" t="s">
        <v>8710</v>
      </c>
      <c r="BB594" t="s">
        <v>15393</v>
      </c>
      <c r="BC594" t="s">
        <v>8712</v>
      </c>
      <c r="BD594" t="s">
        <v>9055</v>
      </c>
      <c r="BE594" t="s">
        <v>8714</v>
      </c>
      <c r="BF594" t="s">
        <v>8715</v>
      </c>
      <c r="BG594">
        <v>1</v>
      </c>
      <c r="BH594" t="s">
        <v>8716</v>
      </c>
      <c r="BI594">
        <v>1</v>
      </c>
      <c r="BJ594" t="s">
        <v>8717</v>
      </c>
      <c r="BK594">
        <v>1</v>
      </c>
      <c r="BM594" t="s">
        <v>8719</v>
      </c>
      <c r="BV594" t="s">
        <v>15394</v>
      </c>
      <c r="BW594" t="s">
        <v>8721</v>
      </c>
      <c r="BX594" t="s">
        <v>8722</v>
      </c>
      <c r="BY594" t="s">
        <v>8723</v>
      </c>
      <c r="BZ594" t="s">
        <v>8724</v>
      </c>
      <c r="CA594" t="s">
        <v>15395</v>
      </c>
      <c r="CB594" t="s">
        <v>8725</v>
      </c>
      <c r="CC594" t="s">
        <v>15396</v>
      </c>
      <c r="CD594" t="s">
        <v>8726</v>
      </c>
      <c r="CE594" t="s">
        <v>15397</v>
      </c>
      <c r="CF594" t="s">
        <v>8727</v>
      </c>
      <c r="CG594" t="s">
        <v>8774</v>
      </c>
      <c r="CH594" t="s">
        <v>8729</v>
      </c>
      <c r="CI594" t="s">
        <v>15398</v>
      </c>
      <c r="CJ594" t="s">
        <v>8731</v>
      </c>
      <c r="CK594" t="s">
        <v>342</v>
      </c>
      <c r="CL594" t="s">
        <v>8732</v>
      </c>
      <c r="CM594" t="s">
        <v>11814</v>
      </c>
      <c r="CN594" t="s">
        <v>8733</v>
      </c>
    </row>
    <row r="595" spans="1:92" ht="15.75" customHeight="1" x14ac:dyDescent="0.3">
      <c r="A595" s="5">
        <f>COUNTIFS(Entradas!$A$2:$A$3372,L595,Entradas!$AD$2:$AD$3372,"noticias")</f>
        <v>0</v>
      </c>
      <c r="B595" s="5">
        <f>COUNTIFS(Entradas!$A$2:$A$3372,L595,Entradas!$AD$2:$AD$3372,"materiales")</f>
        <v>0</v>
      </c>
      <c r="C595" s="5">
        <f>COUNTIFS(Entradas!$A$2:$A$3372,L595,Entradas!$AD$2:$AD$3372,"agenda")</f>
        <v>0</v>
      </c>
      <c r="D595" s="5">
        <f>COUNTIFS(Entradas!$A$2:$A$3372,L595,Entradas!$AD$2:$AD$3372,"agenda",Entradas!$P$2:$P$3372,"completado")</f>
        <v>0</v>
      </c>
      <c r="E595" s="5">
        <f>COUNTIFS(Entradas!$A$2:$A$3372,L595,Entradas!$AD$2:$AD$3372,"agenda",Entradas!$F$2:$F$3372,"interna")</f>
        <v>0</v>
      </c>
      <c r="F595" s="5">
        <f>COUNTIFS(Entradas!$A$2:$A$3372,L595,Entradas!$AD$2:$AD$3372,"agenda",Entradas!$F$2:$F$3372,"abierta a la comunidad")</f>
        <v>0</v>
      </c>
      <c r="G595" s="5">
        <f>COUNTIFS(Entradas!$A$2:$A$3372,L595,Entradas!$AD$2:$AD$3372,"agenda",Entradas!$E$2:$E$3372,"1")</f>
        <v>0</v>
      </c>
      <c r="H595" s="5">
        <f>COUNTIFS(Entradas!$A$2:$A$3372,L595,Entradas!$AD$2:$AD$3372,"agenda",Entradas!$E$2:$E$3372,"2")</f>
        <v>0</v>
      </c>
      <c r="I595" s="5">
        <f>COUNTIFS(Entradas!$A$2:$A$3372,L595,Entradas!$AD$2:$AD$3372,"agenda",Entradas!$E$2:$E$3372,"3")</f>
        <v>0</v>
      </c>
      <c r="J595" s="5">
        <f>COUNTIFS(Entradas!$A$2:$A$3372,L595,Entradas!$AD$2:$AD$3372,"agenda",Entradas!$E$2:$E$3372,"4")</f>
        <v>0</v>
      </c>
      <c r="L595">
        <v>1215</v>
      </c>
      <c r="M595" t="s">
        <v>15584</v>
      </c>
      <c r="N595" t="s">
        <v>15585</v>
      </c>
      <c r="O595" t="s">
        <v>15586</v>
      </c>
      <c r="P595" s="6">
        <v>42509.803206018521</v>
      </c>
      <c r="Q595">
        <v>0</v>
      </c>
      <c r="R595" t="s">
        <v>15584</v>
      </c>
      <c r="S595" t="s">
        <v>15584</v>
      </c>
      <c r="W595" t="s">
        <v>8703</v>
      </c>
      <c r="X595" t="s">
        <v>8704</v>
      </c>
      <c r="Y595" t="s">
        <v>8705</v>
      </c>
      <c r="Z595">
        <v>0</v>
      </c>
      <c r="AA595" t="s">
        <v>8703</v>
      </c>
      <c r="AB595" t="s">
        <v>8706</v>
      </c>
      <c r="AC595">
        <v>0</v>
      </c>
      <c r="AF595" t="s">
        <v>15587</v>
      </c>
      <c r="AG595" t="s">
        <v>8707</v>
      </c>
      <c r="AH595" t="s">
        <v>15588</v>
      </c>
      <c r="AO595" t="s">
        <v>15589</v>
      </c>
      <c r="AU595" t="s">
        <v>770</v>
      </c>
      <c r="AV595" t="s">
        <v>8709</v>
      </c>
      <c r="AX595">
        <v>5</v>
      </c>
      <c r="AY595" t="s">
        <v>8710</v>
      </c>
      <c r="BB595" t="s">
        <v>10754</v>
      </c>
      <c r="BC595" t="s">
        <v>8712</v>
      </c>
      <c r="BD595" t="s">
        <v>8713</v>
      </c>
      <c r="BE595" t="s">
        <v>8714</v>
      </c>
      <c r="BF595" t="s">
        <v>8715</v>
      </c>
      <c r="BG595">
        <v>0</v>
      </c>
      <c r="BH595" t="s">
        <v>8716</v>
      </c>
      <c r="BI595">
        <v>0</v>
      </c>
      <c r="BJ595" t="s">
        <v>8717</v>
      </c>
      <c r="BK595">
        <v>1</v>
      </c>
      <c r="BL595" s="2" t="s">
        <v>15590</v>
      </c>
      <c r="BM595" t="s">
        <v>8719</v>
      </c>
      <c r="BV595" t="s">
        <v>15591</v>
      </c>
      <c r="BW595" t="s">
        <v>8721</v>
      </c>
      <c r="BX595" t="s">
        <v>8722</v>
      </c>
      <c r="BY595" t="s">
        <v>8723</v>
      </c>
      <c r="BZ595" t="s">
        <v>8724</v>
      </c>
      <c r="CB595" t="s">
        <v>8725</v>
      </c>
      <c r="CC595">
        <v>2341349</v>
      </c>
      <c r="CD595" t="s">
        <v>8726</v>
      </c>
      <c r="CE595" t="s">
        <v>15592</v>
      </c>
      <c r="CF595" t="s">
        <v>8727</v>
      </c>
      <c r="CG595" t="s">
        <v>8774</v>
      </c>
      <c r="CH595" t="s">
        <v>8729</v>
      </c>
      <c r="CI595" t="s">
        <v>15593</v>
      </c>
      <c r="CJ595" t="s">
        <v>8731</v>
      </c>
      <c r="CK595">
        <v>0</v>
      </c>
      <c r="CL595" t="s">
        <v>8732</v>
      </c>
      <c r="CN595" t="s">
        <v>8733</v>
      </c>
    </row>
    <row r="596" spans="1:92" ht="15.75" customHeight="1" x14ac:dyDescent="0.3">
      <c r="A596" s="5">
        <f>COUNTIFS(Entradas!$A$2:$A$3372,L596,Entradas!$AD$2:$AD$3372,"noticias")</f>
        <v>0</v>
      </c>
      <c r="B596" s="5">
        <f>COUNTIFS(Entradas!$A$2:$A$3372,L596,Entradas!$AD$2:$AD$3372,"materiales")</f>
        <v>0</v>
      </c>
      <c r="C596" s="5">
        <f>COUNTIFS(Entradas!$A$2:$A$3372,L596,Entradas!$AD$2:$AD$3372,"agenda")</f>
        <v>6</v>
      </c>
      <c r="D596" s="5">
        <f>COUNTIFS(Entradas!$A$2:$A$3372,L596,Entradas!$AD$2:$AD$3372,"agenda",Entradas!$P$2:$P$3372,"completado")</f>
        <v>3</v>
      </c>
      <c r="E596" s="5">
        <f>COUNTIFS(Entradas!$A$2:$A$3372,L596,Entradas!$AD$2:$AD$3372,"agenda",Entradas!$F$2:$F$3372,"interna")</f>
        <v>6</v>
      </c>
      <c r="F596" s="5">
        <f>COUNTIFS(Entradas!$A$2:$A$3372,L596,Entradas!$AD$2:$AD$3372,"agenda",Entradas!$F$2:$F$3372,"abierta a la comunidad")</f>
        <v>0</v>
      </c>
      <c r="G596" s="5">
        <f>COUNTIFS(Entradas!$A$2:$A$3372,L596,Entradas!$AD$2:$AD$3372,"agenda",Entradas!$E$2:$E$3372,"1")</f>
        <v>0</v>
      </c>
      <c r="H596" s="5">
        <f>COUNTIFS(Entradas!$A$2:$A$3372,L596,Entradas!$AD$2:$AD$3372,"agenda",Entradas!$E$2:$E$3372,"2")</f>
        <v>2</v>
      </c>
      <c r="I596" s="5">
        <f>COUNTIFS(Entradas!$A$2:$A$3372,L596,Entradas!$AD$2:$AD$3372,"agenda",Entradas!$E$2:$E$3372,"3")</f>
        <v>0</v>
      </c>
      <c r="J596" s="5">
        <f>COUNTIFS(Entradas!$A$2:$A$3372,L596,Entradas!$AD$2:$AD$3372,"agenda",Entradas!$E$2:$E$3372,"4")</f>
        <v>4</v>
      </c>
      <c r="L596">
        <v>929</v>
      </c>
      <c r="M596" t="s">
        <v>15805</v>
      </c>
      <c r="N596" t="s">
        <v>15806</v>
      </c>
      <c r="O596" t="s">
        <v>15807</v>
      </c>
      <c r="P596" s="6">
        <v>42500.617731481485</v>
      </c>
      <c r="Q596">
        <v>0</v>
      </c>
      <c r="R596" t="s">
        <v>15805</v>
      </c>
      <c r="S596" t="s">
        <v>15805</v>
      </c>
      <c r="W596" t="s">
        <v>8703</v>
      </c>
      <c r="X596" t="s">
        <v>8704</v>
      </c>
      <c r="Y596" t="s">
        <v>8705</v>
      </c>
      <c r="Z596">
        <v>0</v>
      </c>
      <c r="AA596" t="s">
        <v>8703</v>
      </c>
      <c r="AB596" t="s">
        <v>8706</v>
      </c>
      <c r="AC596">
        <v>0</v>
      </c>
      <c r="AF596" t="s">
        <v>15808</v>
      </c>
      <c r="AG596" t="s">
        <v>8707</v>
      </c>
      <c r="AH596" t="s">
        <v>15809</v>
      </c>
      <c r="AI596" t="s">
        <v>15810</v>
      </c>
      <c r="AU596" t="s">
        <v>6468</v>
      </c>
      <c r="AV596" t="s">
        <v>8709</v>
      </c>
      <c r="AX596">
        <v>5</v>
      </c>
      <c r="AY596" t="s">
        <v>8710</v>
      </c>
      <c r="BB596" t="s">
        <v>9344</v>
      </c>
      <c r="BC596" t="s">
        <v>8712</v>
      </c>
      <c r="BD596" t="s">
        <v>8952</v>
      </c>
      <c r="BE596" t="s">
        <v>8714</v>
      </c>
      <c r="BF596" t="s">
        <v>8715</v>
      </c>
      <c r="BG596">
        <v>0</v>
      </c>
      <c r="BH596" t="s">
        <v>8716</v>
      </c>
      <c r="BI596">
        <v>0</v>
      </c>
      <c r="BJ596" t="s">
        <v>8717</v>
      </c>
      <c r="BK596">
        <v>1</v>
      </c>
      <c r="BM596" t="s">
        <v>8719</v>
      </c>
      <c r="BW596" t="s">
        <v>8721</v>
      </c>
      <c r="BX596" t="s">
        <v>8722</v>
      </c>
      <c r="BY596" t="s">
        <v>8723</v>
      </c>
      <c r="BZ596" t="s">
        <v>8724</v>
      </c>
      <c r="CB596" t="s">
        <v>8725</v>
      </c>
      <c r="CD596" t="s">
        <v>8726</v>
      </c>
      <c r="CF596" t="s">
        <v>8727</v>
      </c>
      <c r="CG596" t="s">
        <v>8825</v>
      </c>
      <c r="CH596" t="s">
        <v>8729</v>
      </c>
      <c r="CI596" t="s">
        <v>8826</v>
      </c>
      <c r="CJ596" t="s">
        <v>8731</v>
      </c>
      <c r="CK596">
        <v>0</v>
      </c>
      <c r="CL596" t="s">
        <v>8732</v>
      </c>
      <c r="CN596" t="s">
        <v>8733</v>
      </c>
    </row>
    <row r="597" spans="1:92" ht="15.75" customHeight="1" x14ac:dyDescent="0.3">
      <c r="A597" s="5">
        <f>COUNTIFS(Entradas!$A$2:$A$3372,L597,Entradas!$AD$2:$AD$3372,"noticias")</f>
        <v>0</v>
      </c>
      <c r="B597" s="5">
        <f>COUNTIFS(Entradas!$A$2:$A$3372,L597,Entradas!$AD$2:$AD$3372,"materiales")</f>
        <v>0</v>
      </c>
      <c r="C597" s="5">
        <f>COUNTIFS(Entradas!$A$2:$A$3372,L597,Entradas!$AD$2:$AD$3372,"agenda")</f>
        <v>0</v>
      </c>
      <c r="D597" s="5">
        <f>COUNTIFS(Entradas!$A$2:$A$3372,L597,Entradas!$AD$2:$AD$3372,"agenda",Entradas!$P$2:$P$3372,"completado")</f>
        <v>0</v>
      </c>
      <c r="E597" s="5">
        <f>COUNTIFS(Entradas!$A$2:$A$3372,L597,Entradas!$AD$2:$AD$3372,"agenda",Entradas!$F$2:$F$3372,"interna")</f>
        <v>0</v>
      </c>
      <c r="F597" s="5">
        <f>COUNTIFS(Entradas!$A$2:$A$3372,L597,Entradas!$AD$2:$AD$3372,"agenda",Entradas!$F$2:$F$3372,"abierta a la comunidad")</f>
        <v>0</v>
      </c>
      <c r="G597" s="5">
        <f>COUNTIFS(Entradas!$A$2:$A$3372,L597,Entradas!$AD$2:$AD$3372,"agenda",Entradas!$E$2:$E$3372,"1")</f>
        <v>0</v>
      </c>
      <c r="H597" s="5">
        <f>COUNTIFS(Entradas!$A$2:$A$3372,L597,Entradas!$AD$2:$AD$3372,"agenda",Entradas!$E$2:$E$3372,"2")</f>
        <v>0</v>
      </c>
      <c r="I597" s="5">
        <f>COUNTIFS(Entradas!$A$2:$A$3372,L597,Entradas!$AD$2:$AD$3372,"agenda",Entradas!$E$2:$E$3372,"3")</f>
        <v>0</v>
      </c>
      <c r="J597" s="5">
        <f>COUNTIFS(Entradas!$A$2:$A$3372,L597,Entradas!$AD$2:$AD$3372,"agenda",Entradas!$E$2:$E$3372,"4")</f>
        <v>0</v>
      </c>
      <c r="L597">
        <v>274</v>
      </c>
      <c r="M597" t="s">
        <v>15811</v>
      </c>
      <c r="N597" t="s">
        <v>15812</v>
      </c>
      <c r="O597" t="s">
        <v>15813</v>
      </c>
      <c r="P597" s="6">
        <v>42464.779305555552</v>
      </c>
      <c r="Q597">
        <v>0</v>
      </c>
      <c r="R597" t="s">
        <v>15811</v>
      </c>
      <c r="S597" t="s">
        <v>15811</v>
      </c>
      <c r="W597" t="s">
        <v>8703</v>
      </c>
      <c r="X597" t="s">
        <v>8704</v>
      </c>
      <c r="Y597" t="s">
        <v>8705</v>
      </c>
      <c r="Z597">
        <v>0</v>
      </c>
      <c r="AA597" t="s">
        <v>8703</v>
      </c>
      <c r="AB597" t="s">
        <v>8706</v>
      </c>
      <c r="AC597">
        <v>0</v>
      </c>
      <c r="AF597" t="s">
        <v>15814</v>
      </c>
      <c r="AG597" t="s">
        <v>8707</v>
      </c>
      <c r="AH597" t="s">
        <v>15815</v>
      </c>
      <c r="AO597" t="s">
        <v>15816</v>
      </c>
      <c r="AU597" t="s">
        <v>2137</v>
      </c>
      <c r="AV597" t="s">
        <v>8709</v>
      </c>
      <c r="AX597">
        <v>5</v>
      </c>
      <c r="AY597" t="s">
        <v>8710</v>
      </c>
      <c r="BB597" t="s">
        <v>15817</v>
      </c>
      <c r="BC597" t="s">
        <v>8712</v>
      </c>
      <c r="BD597" t="s">
        <v>9372</v>
      </c>
      <c r="BE597" t="s">
        <v>8714</v>
      </c>
      <c r="BF597" t="s">
        <v>8715</v>
      </c>
      <c r="BG597">
        <v>0</v>
      </c>
      <c r="BH597" t="s">
        <v>8716</v>
      </c>
      <c r="BI597">
        <v>0</v>
      </c>
      <c r="BJ597" t="s">
        <v>8717</v>
      </c>
      <c r="BK597">
        <v>1</v>
      </c>
      <c r="BL597" t="s">
        <v>15818</v>
      </c>
      <c r="BM597" t="s">
        <v>8719</v>
      </c>
      <c r="BV597" t="s">
        <v>15819</v>
      </c>
      <c r="BW597" t="s">
        <v>8721</v>
      </c>
      <c r="BX597" t="s">
        <v>8722</v>
      </c>
      <c r="BY597" t="s">
        <v>8723</v>
      </c>
      <c r="BZ597" t="s">
        <v>8724</v>
      </c>
      <c r="CB597" t="s">
        <v>8725</v>
      </c>
      <c r="CD597" t="s">
        <v>8726</v>
      </c>
      <c r="CF597" t="s">
        <v>8727</v>
      </c>
      <c r="CG597" t="s">
        <v>8825</v>
      </c>
      <c r="CH597" t="s">
        <v>8729</v>
      </c>
      <c r="CI597" t="s">
        <v>14645</v>
      </c>
      <c r="CJ597" t="s">
        <v>8731</v>
      </c>
      <c r="CK597">
        <v>0</v>
      </c>
      <c r="CL597" t="s">
        <v>8732</v>
      </c>
      <c r="CN597" t="s">
        <v>8733</v>
      </c>
    </row>
    <row r="598" spans="1:92" ht="15.75" customHeight="1" x14ac:dyDescent="0.3">
      <c r="A598" s="5">
        <f>COUNTIFS(Entradas!$A$2:$A$3372,L598,Entradas!$AD$2:$AD$3372,"noticias")</f>
        <v>0</v>
      </c>
      <c r="B598" s="5">
        <f>COUNTIFS(Entradas!$A$2:$A$3372,L598,Entradas!$AD$2:$AD$3372,"materiales")</f>
        <v>0</v>
      </c>
      <c r="C598" s="5">
        <f>COUNTIFS(Entradas!$A$2:$A$3372,L598,Entradas!$AD$2:$AD$3372,"agenda")</f>
        <v>0</v>
      </c>
      <c r="D598" s="5">
        <f>COUNTIFS(Entradas!$A$2:$A$3372,L598,Entradas!$AD$2:$AD$3372,"agenda",Entradas!$P$2:$P$3372,"completado")</f>
        <v>0</v>
      </c>
      <c r="E598" s="5">
        <f>COUNTIFS(Entradas!$A$2:$A$3372,L598,Entradas!$AD$2:$AD$3372,"agenda",Entradas!$F$2:$F$3372,"interna")</f>
        <v>0</v>
      </c>
      <c r="F598" s="5">
        <f>COUNTIFS(Entradas!$A$2:$A$3372,L598,Entradas!$AD$2:$AD$3372,"agenda",Entradas!$F$2:$F$3372,"abierta a la comunidad")</f>
        <v>0</v>
      </c>
      <c r="G598" s="5">
        <f>COUNTIFS(Entradas!$A$2:$A$3372,L598,Entradas!$AD$2:$AD$3372,"agenda",Entradas!$E$2:$E$3372,"1")</f>
        <v>0</v>
      </c>
      <c r="H598" s="5">
        <f>COUNTIFS(Entradas!$A$2:$A$3372,L598,Entradas!$AD$2:$AD$3372,"agenda",Entradas!$E$2:$E$3372,"2")</f>
        <v>0</v>
      </c>
      <c r="I598" s="5">
        <f>COUNTIFS(Entradas!$A$2:$A$3372,L598,Entradas!$AD$2:$AD$3372,"agenda",Entradas!$E$2:$E$3372,"3")</f>
        <v>0</v>
      </c>
      <c r="J598" s="5">
        <f>COUNTIFS(Entradas!$A$2:$A$3372,L598,Entradas!$AD$2:$AD$3372,"agenda",Entradas!$E$2:$E$3372,"4")</f>
        <v>0</v>
      </c>
      <c r="L598">
        <v>76</v>
      </c>
      <c r="M598" t="s">
        <v>16376</v>
      </c>
      <c r="N598" t="s">
        <v>16377</v>
      </c>
      <c r="O598" t="s">
        <v>16378</v>
      </c>
      <c r="P598" s="6">
        <v>42451.01190972222</v>
      </c>
      <c r="Q598">
        <v>0</v>
      </c>
      <c r="R598" t="s">
        <v>16376</v>
      </c>
      <c r="S598" t="s">
        <v>16376</v>
      </c>
      <c r="W598" t="s">
        <v>8703</v>
      </c>
      <c r="X598" t="s">
        <v>8704</v>
      </c>
      <c r="Y598" t="s">
        <v>8705</v>
      </c>
      <c r="Z598">
        <v>0</v>
      </c>
      <c r="AA598" t="s">
        <v>8703</v>
      </c>
      <c r="AB598" t="s">
        <v>8706</v>
      </c>
      <c r="AC598">
        <v>0</v>
      </c>
      <c r="AF598" t="s">
        <v>16379</v>
      </c>
      <c r="AG598" t="s">
        <v>8707</v>
      </c>
      <c r="AH598" t="s">
        <v>16380</v>
      </c>
      <c r="AU598" t="s">
        <v>321</v>
      </c>
      <c r="AV598" t="s">
        <v>8709</v>
      </c>
      <c r="AX598">
        <v>5</v>
      </c>
      <c r="AY598" t="s">
        <v>8710</v>
      </c>
      <c r="BB598" t="s">
        <v>16381</v>
      </c>
      <c r="BC598" t="s">
        <v>8712</v>
      </c>
      <c r="BD598" t="s">
        <v>9175</v>
      </c>
      <c r="BE598" t="s">
        <v>8714</v>
      </c>
      <c r="BF598" t="s">
        <v>8715</v>
      </c>
      <c r="BG598">
        <v>1</v>
      </c>
      <c r="BH598" t="s">
        <v>8716</v>
      </c>
      <c r="BI598">
        <v>0</v>
      </c>
      <c r="BJ598" t="s">
        <v>8717</v>
      </c>
      <c r="BK598">
        <v>1</v>
      </c>
      <c r="BM598" t="s">
        <v>8719</v>
      </c>
      <c r="BV598" t="s">
        <v>16382</v>
      </c>
      <c r="BW598" t="s">
        <v>8721</v>
      </c>
      <c r="BX598" t="s">
        <v>8722</v>
      </c>
      <c r="BY598" t="s">
        <v>8723</v>
      </c>
      <c r="BZ598" t="s">
        <v>8724</v>
      </c>
      <c r="CB598" t="s">
        <v>8725</v>
      </c>
      <c r="CC598">
        <v>322393558</v>
      </c>
      <c r="CD598" t="s">
        <v>8726</v>
      </c>
      <c r="CE598" t="s">
        <v>16383</v>
      </c>
      <c r="CF598" t="s">
        <v>8727</v>
      </c>
      <c r="CG598" t="s">
        <v>8825</v>
      </c>
      <c r="CH598" t="s">
        <v>8729</v>
      </c>
      <c r="CI598" t="s">
        <v>16384</v>
      </c>
      <c r="CJ598" t="s">
        <v>8731</v>
      </c>
      <c r="CK598" t="s">
        <v>342</v>
      </c>
      <c r="CL598" t="s">
        <v>8732</v>
      </c>
      <c r="CM598" t="s">
        <v>16385</v>
      </c>
      <c r="CN598" t="s">
        <v>8733</v>
      </c>
    </row>
    <row r="599" spans="1:92" ht="15.75" customHeight="1" x14ac:dyDescent="0.3">
      <c r="A599" s="5">
        <f>COUNTIFS(Entradas!$A$2:$A$3372,L599,Entradas!$AD$2:$AD$3372,"noticias")</f>
        <v>1</v>
      </c>
      <c r="B599" s="5">
        <f>COUNTIFS(Entradas!$A$2:$A$3372,L599,Entradas!$AD$2:$AD$3372,"materiales")</f>
        <v>0</v>
      </c>
      <c r="C599" s="5">
        <f>COUNTIFS(Entradas!$A$2:$A$3372,L599,Entradas!$AD$2:$AD$3372,"agenda")</f>
        <v>2</v>
      </c>
      <c r="D599" s="5">
        <f>COUNTIFS(Entradas!$A$2:$A$3372,L599,Entradas!$AD$2:$AD$3372,"agenda",Entradas!$P$2:$P$3372,"completado")</f>
        <v>2</v>
      </c>
      <c r="E599" s="5">
        <f>COUNTIFS(Entradas!$A$2:$A$3372,L599,Entradas!$AD$2:$AD$3372,"agenda",Entradas!$F$2:$F$3372,"interna")</f>
        <v>2</v>
      </c>
      <c r="F599" s="5">
        <f>COUNTIFS(Entradas!$A$2:$A$3372,L599,Entradas!$AD$2:$AD$3372,"agenda",Entradas!$F$2:$F$3372,"abierta a la comunidad")</f>
        <v>0</v>
      </c>
      <c r="G599" s="5">
        <f>COUNTIFS(Entradas!$A$2:$A$3372,L599,Entradas!$AD$2:$AD$3372,"agenda",Entradas!$E$2:$E$3372,"1")</f>
        <v>0</v>
      </c>
      <c r="H599" s="5">
        <f>COUNTIFS(Entradas!$A$2:$A$3372,L599,Entradas!$AD$2:$AD$3372,"agenda",Entradas!$E$2:$E$3372,"2")</f>
        <v>2</v>
      </c>
      <c r="I599" s="5">
        <f>COUNTIFS(Entradas!$A$2:$A$3372,L599,Entradas!$AD$2:$AD$3372,"agenda",Entradas!$E$2:$E$3372,"3")</f>
        <v>0</v>
      </c>
      <c r="J599" s="5">
        <f>COUNTIFS(Entradas!$A$2:$A$3372,L599,Entradas!$AD$2:$AD$3372,"agenda",Entradas!$E$2:$E$3372,"4")</f>
        <v>0</v>
      </c>
      <c r="L599">
        <v>345</v>
      </c>
      <c r="M599" t="s">
        <v>16386</v>
      </c>
      <c r="N599" t="s">
        <v>16386</v>
      </c>
      <c r="O599" t="s">
        <v>16387</v>
      </c>
      <c r="P599" s="6">
        <v>42469.056805555556</v>
      </c>
      <c r="Q599">
        <v>0</v>
      </c>
      <c r="R599" t="s">
        <v>16386</v>
      </c>
      <c r="S599" t="s">
        <v>16386</v>
      </c>
      <c r="W599" t="s">
        <v>8703</v>
      </c>
      <c r="X599" t="s">
        <v>8704</v>
      </c>
      <c r="Y599" t="s">
        <v>8705</v>
      </c>
      <c r="Z599">
        <v>0</v>
      </c>
      <c r="AA599" t="s">
        <v>8703</v>
      </c>
      <c r="AB599" t="s">
        <v>8706</v>
      </c>
      <c r="AC599">
        <v>0</v>
      </c>
      <c r="AF599" t="s">
        <v>16388</v>
      </c>
      <c r="AG599" t="s">
        <v>8707</v>
      </c>
      <c r="AH599" t="s">
        <v>16389</v>
      </c>
      <c r="AI599" t="s">
        <v>16390</v>
      </c>
      <c r="AO599" t="s">
        <v>16391</v>
      </c>
      <c r="AU599" t="s">
        <v>321</v>
      </c>
      <c r="AV599" t="s">
        <v>8709</v>
      </c>
      <c r="AX599">
        <v>5</v>
      </c>
      <c r="AY599" t="s">
        <v>8710</v>
      </c>
      <c r="BB599" t="s">
        <v>8864</v>
      </c>
      <c r="BC599" t="s">
        <v>8712</v>
      </c>
      <c r="BD599" t="s">
        <v>8952</v>
      </c>
      <c r="BE599" t="s">
        <v>8714</v>
      </c>
      <c r="BF599" t="s">
        <v>8715</v>
      </c>
      <c r="BG599">
        <v>1</v>
      </c>
      <c r="BH599" t="s">
        <v>8716</v>
      </c>
      <c r="BI599">
        <v>0</v>
      </c>
      <c r="BJ599" t="s">
        <v>8717</v>
      </c>
      <c r="BK599">
        <v>1</v>
      </c>
      <c r="BL599" s="2" t="s">
        <v>16392</v>
      </c>
      <c r="BM599" t="s">
        <v>8719</v>
      </c>
      <c r="BV599">
        <v>1721</v>
      </c>
      <c r="BW599" t="s">
        <v>8721</v>
      </c>
      <c r="BX599" t="s">
        <v>8722</v>
      </c>
      <c r="BY599" t="s">
        <v>8723</v>
      </c>
      <c r="BZ599" t="s">
        <v>8724</v>
      </c>
      <c r="CB599" t="s">
        <v>8725</v>
      </c>
      <c r="CC599">
        <v>322393558</v>
      </c>
      <c r="CD599" t="s">
        <v>8726</v>
      </c>
      <c r="CF599" t="s">
        <v>8727</v>
      </c>
      <c r="CG599">
        <v>0</v>
      </c>
      <c r="CH599" t="s">
        <v>8729</v>
      </c>
      <c r="CJ599" t="s">
        <v>8731</v>
      </c>
      <c r="CK599">
        <v>0</v>
      </c>
      <c r="CL599" t="s">
        <v>8732</v>
      </c>
      <c r="CN599" t="s">
        <v>8733</v>
      </c>
    </row>
    <row r="600" spans="1:92" ht="15.75" customHeight="1" x14ac:dyDescent="0.3">
      <c r="A600" s="5">
        <f>COUNTIFS(Entradas!$A$2:$A$3372,L600,Entradas!$AD$2:$AD$3372,"noticias")</f>
        <v>4</v>
      </c>
      <c r="B600" s="5">
        <f>COUNTIFS(Entradas!$A$2:$A$3372,L600,Entradas!$AD$2:$AD$3372,"materiales")</f>
        <v>0</v>
      </c>
      <c r="C600" s="5">
        <f>COUNTIFS(Entradas!$A$2:$A$3372,L600,Entradas!$AD$2:$AD$3372,"agenda")</f>
        <v>4</v>
      </c>
      <c r="D600" s="5">
        <f>COUNTIFS(Entradas!$A$2:$A$3372,L600,Entradas!$AD$2:$AD$3372,"agenda",Entradas!$P$2:$P$3372,"completado")</f>
        <v>4</v>
      </c>
      <c r="E600" s="5">
        <f>COUNTIFS(Entradas!$A$2:$A$3372,L600,Entradas!$AD$2:$AD$3372,"agenda",Entradas!$F$2:$F$3372,"interna")</f>
        <v>3</v>
      </c>
      <c r="F600" s="5">
        <f>COUNTIFS(Entradas!$A$2:$A$3372,L600,Entradas!$AD$2:$AD$3372,"agenda",Entradas!$F$2:$F$3372,"abierta a la comunidad")</f>
        <v>1</v>
      </c>
      <c r="G600" s="5">
        <f>COUNTIFS(Entradas!$A$2:$A$3372,L600,Entradas!$AD$2:$AD$3372,"agenda",Entradas!$E$2:$E$3372,"1")</f>
        <v>1</v>
      </c>
      <c r="H600" s="5">
        <f>COUNTIFS(Entradas!$A$2:$A$3372,L600,Entradas!$AD$2:$AD$3372,"agenda",Entradas!$E$2:$E$3372,"2")</f>
        <v>1</v>
      </c>
      <c r="I600" s="5">
        <f>COUNTIFS(Entradas!$A$2:$A$3372,L600,Entradas!$AD$2:$AD$3372,"agenda",Entradas!$E$2:$E$3372,"3")</f>
        <v>1</v>
      </c>
      <c r="J600" s="5">
        <f>COUNTIFS(Entradas!$A$2:$A$3372,L600,Entradas!$AD$2:$AD$3372,"agenda",Entradas!$E$2:$E$3372,"4")</f>
        <v>1</v>
      </c>
      <c r="L600">
        <v>1335</v>
      </c>
      <c r="M600" t="s">
        <v>16582</v>
      </c>
      <c r="N600" t="s">
        <v>16583</v>
      </c>
      <c r="O600" t="s">
        <v>7945</v>
      </c>
      <c r="P600" s="6">
        <v>42513.620185185187</v>
      </c>
      <c r="Q600">
        <v>0</v>
      </c>
      <c r="R600" t="s">
        <v>16582</v>
      </c>
      <c r="S600" t="s">
        <v>16582</v>
      </c>
      <c r="W600" t="s">
        <v>8703</v>
      </c>
      <c r="X600" t="s">
        <v>8704</v>
      </c>
      <c r="Y600" t="s">
        <v>8705</v>
      </c>
      <c r="Z600">
        <v>0</v>
      </c>
      <c r="AA600" t="s">
        <v>8703</v>
      </c>
      <c r="AB600" t="s">
        <v>8706</v>
      </c>
      <c r="AC600">
        <v>0</v>
      </c>
      <c r="AF600" t="s">
        <v>16584</v>
      </c>
      <c r="AG600" t="s">
        <v>8707</v>
      </c>
      <c r="AH600" t="s">
        <v>7944</v>
      </c>
      <c r="AI600" t="s">
        <v>16585</v>
      </c>
      <c r="AO600" t="s">
        <v>16586</v>
      </c>
      <c r="AU600" t="s">
        <v>770</v>
      </c>
      <c r="AV600" t="s">
        <v>8709</v>
      </c>
      <c r="AX600">
        <v>5</v>
      </c>
      <c r="AY600" t="s">
        <v>8710</v>
      </c>
      <c r="BB600" t="s">
        <v>13120</v>
      </c>
      <c r="BC600" t="s">
        <v>8712</v>
      </c>
      <c r="BD600" t="s">
        <v>8875</v>
      </c>
      <c r="BE600" t="s">
        <v>8714</v>
      </c>
      <c r="BF600" t="s">
        <v>8715</v>
      </c>
      <c r="BG600">
        <v>0</v>
      </c>
      <c r="BH600" t="s">
        <v>8716</v>
      </c>
      <c r="BI600">
        <v>1</v>
      </c>
      <c r="BJ600" t="s">
        <v>8717</v>
      </c>
      <c r="BK600">
        <v>0</v>
      </c>
      <c r="BL600" s="2" t="s">
        <v>16587</v>
      </c>
      <c r="BM600" t="s">
        <v>8719</v>
      </c>
      <c r="BV600" t="s">
        <v>16588</v>
      </c>
      <c r="BW600" t="s">
        <v>8721</v>
      </c>
      <c r="BX600" t="s">
        <v>8722</v>
      </c>
      <c r="BY600" t="s">
        <v>8723</v>
      </c>
      <c r="BZ600" t="s">
        <v>8724</v>
      </c>
      <c r="CA600" t="s">
        <v>16589</v>
      </c>
      <c r="CB600" t="s">
        <v>8725</v>
      </c>
      <c r="CC600">
        <v>322135064</v>
      </c>
      <c r="CD600" t="s">
        <v>8726</v>
      </c>
      <c r="CE600" t="s">
        <v>16590</v>
      </c>
      <c r="CF600" t="s">
        <v>8727</v>
      </c>
      <c r="CG600" t="s">
        <v>8728</v>
      </c>
      <c r="CH600" t="s">
        <v>8729</v>
      </c>
      <c r="CI600" t="s">
        <v>16591</v>
      </c>
      <c r="CJ600" t="s">
        <v>8731</v>
      </c>
      <c r="CK600" t="s">
        <v>342</v>
      </c>
      <c r="CL600" t="s">
        <v>8732</v>
      </c>
      <c r="CM600" t="s">
        <v>16592</v>
      </c>
      <c r="CN600" t="s">
        <v>8733</v>
      </c>
    </row>
    <row r="601" spans="1:92" ht="15.75" customHeight="1" x14ac:dyDescent="0.3">
      <c r="A601" s="5">
        <f>COUNTIFS(Entradas!$A$2:$A$3372,L601,Entradas!$AD$2:$AD$3372,"noticias")</f>
        <v>0</v>
      </c>
      <c r="B601" s="5">
        <f>COUNTIFS(Entradas!$A$2:$A$3372,L601,Entradas!$AD$2:$AD$3372,"materiales")</f>
        <v>0</v>
      </c>
      <c r="C601" s="5">
        <f>COUNTIFS(Entradas!$A$2:$A$3372,L601,Entradas!$AD$2:$AD$3372,"agenda")</f>
        <v>0</v>
      </c>
      <c r="D601" s="5">
        <f>COUNTIFS(Entradas!$A$2:$A$3372,L601,Entradas!$AD$2:$AD$3372,"agenda",Entradas!$P$2:$P$3372,"completado")</f>
        <v>0</v>
      </c>
      <c r="E601" s="5">
        <f>COUNTIFS(Entradas!$A$2:$A$3372,L601,Entradas!$AD$2:$AD$3372,"agenda",Entradas!$F$2:$F$3372,"interna")</f>
        <v>0</v>
      </c>
      <c r="F601" s="5">
        <f>COUNTIFS(Entradas!$A$2:$A$3372,L601,Entradas!$AD$2:$AD$3372,"agenda",Entradas!$F$2:$F$3372,"abierta a la comunidad")</f>
        <v>0</v>
      </c>
      <c r="G601" s="5">
        <f>COUNTIFS(Entradas!$A$2:$A$3372,L601,Entradas!$AD$2:$AD$3372,"agenda",Entradas!$E$2:$E$3372,"1")</f>
        <v>0</v>
      </c>
      <c r="H601" s="5">
        <f>COUNTIFS(Entradas!$A$2:$A$3372,L601,Entradas!$AD$2:$AD$3372,"agenda",Entradas!$E$2:$E$3372,"2")</f>
        <v>0</v>
      </c>
      <c r="I601" s="5">
        <f>COUNTIFS(Entradas!$A$2:$A$3372,L601,Entradas!$AD$2:$AD$3372,"agenda",Entradas!$E$2:$E$3372,"3")</f>
        <v>0</v>
      </c>
      <c r="J601" s="5">
        <f>COUNTIFS(Entradas!$A$2:$A$3372,L601,Entradas!$AD$2:$AD$3372,"agenda",Entradas!$E$2:$E$3372,"4")</f>
        <v>0</v>
      </c>
      <c r="L601">
        <v>1372</v>
      </c>
      <c r="M601" t="s">
        <v>16609</v>
      </c>
      <c r="N601" t="s">
        <v>16610</v>
      </c>
      <c r="O601" t="s">
        <v>16611</v>
      </c>
      <c r="P601" s="6">
        <v>42513.926874999997</v>
      </c>
      <c r="Q601">
        <v>0</v>
      </c>
      <c r="R601" t="s">
        <v>16609</v>
      </c>
      <c r="S601" t="s">
        <v>16609</v>
      </c>
      <c r="W601" t="s">
        <v>8703</v>
      </c>
      <c r="X601" t="s">
        <v>8704</v>
      </c>
      <c r="Y601" t="s">
        <v>8705</v>
      </c>
      <c r="Z601">
        <v>0</v>
      </c>
      <c r="AA601" t="s">
        <v>8703</v>
      </c>
      <c r="AB601" t="s">
        <v>8706</v>
      </c>
      <c r="AC601">
        <v>0</v>
      </c>
      <c r="AF601" t="s">
        <v>16609</v>
      </c>
      <c r="AG601" t="s">
        <v>8707</v>
      </c>
      <c r="AH601" t="s">
        <v>16612</v>
      </c>
      <c r="AI601" t="s">
        <v>16613</v>
      </c>
      <c r="AU601" t="s">
        <v>16614</v>
      </c>
      <c r="AV601" t="s">
        <v>8709</v>
      </c>
      <c r="AX601">
        <v>5</v>
      </c>
      <c r="AY601" t="s">
        <v>8710</v>
      </c>
      <c r="BB601" t="s">
        <v>10213</v>
      </c>
      <c r="BC601" t="s">
        <v>8712</v>
      </c>
      <c r="BD601" t="s">
        <v>9122</v>
      </c>
      <c r="BE601" t="s">
        <v>8714</v>
      </c>
      <c r="BF601" t="s">
        <v>8715</v>
      </c>
      <c r="BG601">
        <v>1</v>
      </c>
      <c r="BH601" t="s">
        <v>8716</v>
      </c>
      <c r="BI601">
        <v>1</v>
      </c>
      <c r="BJ601" t="s">
        <v>8717</v>
      </c>
      <c r="BK601">
        <v>1</v>
      </c>
      <c r="BL601" s="2" t="s">
        <v>16615</v>
      </c>
      <c r="BM601" t="s">
        <v>8719</v>
      </c>
      <c r="BV601" t="s">
        <v>16616</v>
      </c>
      <c r="BW601" t="s">
        <v>8721</v>
      </c>
      <c r="BX601" t="s">
        <v>8722</v>
      </c>
      <c r="BY601" t="s">
        <v>8723</v>
      </c>
      <c r="BZ601" t="s">
        <v>8724</v>
      </c>
      <c r="CB601" t="s">
        <v>8725</v>
      </c>
      <c r="CC601" t="s">
        <v>16617</v>
      </c>
      <c r="CD601" t="s">
        <v>8726</v>
      </c>
      <c r="CE601" t="s">
        <v>16618</v>
      </c>
      <c r="CF601" t="s">
        <v>8727</v>
      </c>
      <c r="CG601" t="s">
        <v>8899</v>
      </c>
      <c r="CH601" t="s">
        <v>8729</v>
      </c>
      <c r="CI601" t="s">
        <v>16619</v>
      </c>
      <c r="CJ601" t="s">
        <v>8731</v>
      </c>
      <c r="CK601" t="s">
        <v>342</v>
      </c>
      <c r="CL601" t="s">
        <v>8732</v>
      </c>
      <c r="CM601" t="s">
        <v>16620</v>
      </c>
      <c r="CN601" t="s">
        <v>8733</v>
      </c>
    </row>
    <row r="602" spans="1:92" ht="15.75" customHeight="1" x14ac:dyDescent="0.3">
      <c r="A602" s="5">
        <f>COUNTIFS(Entradas!$A$2:$A$3372,L602,Entradas!$AD$2:$AD$3372,"noticias")</f>
        <v>0</v>
      </c>
      <c r="B602" s="5">
        <f>COUNTIFS(Entradas!$A$2:$A$3372,L602,Entradas!$AD$2:$AD$3372,"materiales")</f>
        <v>0</v>
      </c>
      <c r="C602" s="5">
        <f>COUNTIFS(Entradas!$A$2:$A$3372,L602,Entradas!$AD$2:$AD$3372,"agenda")</f>
        <v>7</v>
      </c>
      <c r="D602" s="5">
        <f>COUNTIFS(Entradas!$A$2:$A$3372,L602,Entradas!$AD$2:$AD$3372,"agenda",Entradas!$P$2:$P$3372,"completado")</f>
        <v>0</v>
      </c>
      <c r="E602" s="5">
        <f>COUNTIFS(Entradas!$A$2:$A$3372,L602,Entradas!$AD$2:$AD$3372,"agenda",Entradas!$F$2:$F$3372,"interna")</f>
        <v>2</v>
      </c>
      <c r="F602" s="5">
        <f>COUNTIFS(Entradas!$A$2:$A$3372,L602,Entradas!$AD$2:$AD$3372,"agenda",Entradas!$F$2:$F$3372,"abierta a la comunidad")</f>
        <v>5</v>
      </c>
      <c r="G602" s="5">
        <f>COUNTIFS(Entradas!$A$2:$A$3372,L602,Entradas!$AD$2:$AD$3372,"agenda",Entradas!$E$2:$E$3372,"1")</f>
        <v>3</v>
      </c>
      <c r="H602" s="5">
        <f>COUNTIFS(Entradas!$A$2:$A$3372,L602,Entradas!$AD$2:$AD$3372,"agenda",Entradas!$E$2:$E$3372,"2")</f>
        <v>4</v>
      </c>
      <c r="I602" s="5">
        <f>COUNTIFS(Entradas!$A$2:$A$3372,L602,Entradas!$AD$2:$AD$3372,"agenda",Entradas!$E$2:$E$3372,"3")</f>
        <v>0</v>
      </c>
      <c r="J602" s="5">
        <f>COUNTIFS(Entradas!$A$2:$A$3372,L602,Entradas!$AD$2:$AD$3372,"agenda",Entradas!$E$2:$E$3372,"4")</f>
        <v>0</v>
      </c>
      <c r="L602">
        <v>937</v>
      </c>
      <c r="M602" t="s">
        <v>16661</v>
      </c>
      <c r="N602" t="s">
        <v>16662</v>
      </c>
      <c r="O602" t="s">
        <v>16663</v>
      </c>
      <c r="P602" s="6">
        <v>42500.686863425923</v>
      </c>
      <c r="Q602">
        <v>0</v>
      </c>
      <c r="R602" t="s">
        <v>16661</v>
      </c>
      <c r="S602" t="s">
        <v>16661</v>
      </c>
      <c r="W602" t="s">
        <v>8703</v>
      </c>
      <c r="X602" t="s">
        <v>8704</v>
      </c>
      <c r="Y602" t="s">
        <v>8705</v>
      </c>
      <c r="Z602">
        <v>0</v>
      </c>
      <c r="AA602" t="s">
        <v>8703</v>
      </c>
      <c r="AB602" t="s">
        <v>8706</v>
      </c>
      <c r="AC602">
        <v>0</v>
      </c>
      <c r="AF602" t="s">
        <v>16661</v>
      </c>
      <c r="AG602" t="s">
        <v>8707</v>
      </c>
      <c r="AH602" t="s">
        <v>16664</v>
      </c>
      <c r="AI602" t="s">
        <v>16665</v>
      </c>
      <c r="AO602" t="s">
        <v>16666</v>
      </c>
      <c r="AU602" t="s">
        <v>16667</v>
      </c>
      <c r="AV602" t="s">
        <v>8709</v>
      </c>
      <c r="AX602">
        <v>5</v>
      </c>
      <c r="AY602" t="s">
        <v>8710</v>
      </c>
      <c r="BB602" t="s">
        <v>16668</v>
      </c>
      <c r="BC602" t="s">
        <v>8712</v>
      </c>
      <c r="BD602" t="s">
        <v>8875</v>
      </c>
      <c r="BE602" t="s">
        <v>8714</v>
      </c>
      <c r="BF602" t="s">
        <v>8715</v>
      </c>
      <c r="BG602">
        <v>1</v>
      </c>
      <c r="BH602" t="s">
        <v>8716</v>
      </c>
      <c r="BI602">
        <v>0</v>
      </c>
      <c r="BJ602" t="s">
        <v>8717</v>
      </c>
      <c r="BK602">
        <v>1</v>
      </c>
      <c r="BL602" s="2" t="s">
        <v>16669</v>
      </c>
      <c r="BM602" t="s">
        <v>8719</v>
      </c>
      <c r="BV602" t="s">
        <v>16670</v>
      </c>
      <c r="BW602" t="s">
        <v>8721</v>
      </c>
      <c r="BX602" t="s">
        <v>8722</v>
      </c>
      <c r="BY602" t="s">
        <v>8723</v>
      </c>
      <c r="BZ602" t="s">
        <v>8724</v>
      </c>
      <c r="CA602" t="s">
        <v>16671</v>
      </c>
      <c r="CB602" t="s">
        <v>8725</v>
      </c>
      <c r="CC602">
        <v>342406961</v>
      </c>
      <c r="CD602" t="s">
        <v>8726</v>
      </c>
      <c r="CE602" t="s">
        <v>16672</v>
      </c>
      <c r="CF602" t="s">
        <v>8727</v>
      </c>
      <c r="CG602" t="s">
        <v>8825</v>
      </c>
      <c r="CH602" t="s">
        <v>8729</v>
      </c>
      <c r="CJ602" t="s">
        <v>8731</v>
      </c>
      <c r="CK602" t="s">
        <v>1783</v>
      </c>
      <c r="CL602" t="s">
        <v>8732</v>
      </c>
      <c r="CM602" t="s">
        <v>16673</v>
      </c>
      <c r="CN602" t="s">
        <v>8733</v>
      </c>
    </row>
    <row r="603" spans="1:92" ht="15.75" customHeight="1" x14ac:dyDescent="0.3">
      <c r="A603" s="5">
        <f>COUNTIFS(Entradas!$A$2:$A$3372,L603,Entradas!$AD$2:$AD$3372,"noticias")</f>
        <v>0</v>
      </c>
      <c r="B603" s="5">
        <f>COUNTIFS(Entradas!$A$2:$A$3372,L603,Entradas!$AD$2:$AD$3372,"materiales")</f>
        <v>0</v>
      </c>
      <c r="C603" s="5">
        <f>COUNTIFS(Entradas!$A$2:$A$3372,L603,Entradas!$AD$2:$AD$3372,"agenda")</f>
        <v>0</v>
      </c>
      <c r="D603" s="5">
        <f>COUNTIFS(Entradas!$A$2:$A$3372,L603,Entradas!$AD$2:$AD$3372,"agenda",Entradas!$P$2:$P$3372,"completado")</f>
        <v>0</v>
      </c>
      <c r="E603" s="5">
        <f>COUNTIFS(Entradas!$A$2:$A$3372,L603,Entradas!$AD$2:$AD$3372,"agenda",Entradas!$F$2:$F$3372,"interna")</f>
        <v>0</v>
      </c>
      <c r="F603" s="5">
        <f>COUNTIFS(Entradas!$A$2:$A$3372,L603,Entradas!$AD$2:$AD$3372,"agenda",Entradas!$F$2:$F$3372,"abierta a la comunidad")</f>
        <v>0</v>
      </c>
      <c r="G603" s="5">
        <f>COUNTIFS(Entradas!$A$2:$A$3372,L603,Entradas!$AD$2:$AD$3372,"agenda",Entradas!$E$2:$E$3372,"1")</f>
        <v>0</v>
      </c>
      <c r="H603" s="5">
        <f>COUNTIFS(Entradas!$A$2:$A$3372,L603,Entradas!$AD$2:$AD$3372,"agenda",Entradas!$E$2:$E$3372,"2")</f>
        <v>0</v>
      </c>
      <c r="I603" s="5">
        <f>COUNTIFS(Entradas!$A$2:$A$3372,L603,Entradas!$AD$2:$AD$3372,"agenda",Entradas!$E$2:$E$3372,"3")</f>
        <v>0</v>
      </c>
      <c r="J603" s="5">
        <f>COUNTIFS(Entradas!$A$2:$A$3372,L603,Entradas!$AD$2:$AD$3372,"agenda",Entradas!$E$2:$E$3372,"4")</f>
        <v>0</v>
      </c>
      <c r="L603">
        <v>403</v>
      </c>
      <c r="M603" t="s">
        <v>16916</v>
      </c>
      <c r="N603" t="s">
        <v>16916</v>
      </c>
      <c r="O603" t="s">
        <v>16917</v>
      </c>
      <c r="P603" s="6">
        <v>42472.662581018521</v>
      </c>
      <c r="Q603">
        <v>0</v>
      </c>
      <c r="R603" t="s">
        <v>16916</v>
      </c>
      <c r="S603" t="s">
        <v>16916</v>
      </c>
      <c r="W603" t="s">
        <v>8703</v>
      </c>
      <c r="X603" t="s">
        <v>8704</v>
      </c>
      <c r="Y603" t="s">
        <v>8705</v>
      </c>
      <c r="Z603">
        <v>0</v>
      </c>
      <c r="AA603" t="s">
        <v>8703</v>
      </c>
      <c r="AB603" t="s">
        <v>8706</v>
      </c>
      <c r="AC603">
        <v>0</v>
      </c>
      <c r="AF603" t="s">
        <v>16918</v>
      </c>
      <c r="AG603" t="s">
        <v>8707</v>
      </c>
      <c r="AH603" t="s">
        <v>16919</v>
      </c>
      <c r="AO603" t="s">
        <v>16920</v>
      </c>
      <c r="AU603" t="s">
        <v>321</v>
      </c>
      <c r="AV603" t="s">
        <v>8709</v>
      </c>
      <c r="AX603">
        <v>5</v>
      </c>
      <c r="AY603" t="s">
        <v>8710</v>
      </c>
      <c r="BB603" t="s">
        <v>8896</v>
      </c>
      <c r="BC603" t="s">
        <v>8712</v>
      </c>
      <c r="BD603" t="s">
        <v>8952</v>
      </c>
      <c r="BE603" t="s">
        <v>8714</v>
      </c>
      <c r="BF603" t="s">
        <v>8715</v>
      </c>
      <c r="BG603">
        <v>0</v>
      </c>
      <c r="BH603" t="s">
        <v>8716</v>
      </c>
      <c r="BI603">
        <v>0</v>
      </c>
      <c r="BJ603" t="s">
        <v>8717</v>
      </c>
      <c r="BK603">
        <v>1</v>
      </c>
      <c r="BL603" t="s">
        <v>16921</v>
      </c>
      <c r="BM603" t="s">
        <v>8719</v>
      </c>
      <c r="BV603" t="s">
        <v>16922</v>
      </c>
      <c r="BW603" t="s">
        <v>8721</v>
      </c>
      <c r="BX603" t="s">
        <v>8722</v>
      </c>
      <c r="BY603" t="s">
        <v>8723</v>
      </c>
      <c r="BZ603" t="s">
        <v>8724</v>
      </c>
      <c r="CB603" t="s">
        <v>8725</v>
      </c>
      <c r="CC603">
        <v>96325157</v>
      </c>
      <c r="CD603" t="s">
        <v>8726</v>
      </c>
      <c r="CE603" t="s">
        <v>16923</v>
      </c>
      <c r="CF603" t="s">
        <v>8727</v>
      </c>
      <c r="CG603" t="s">
        <v>8899</v>
      </c>
      <c r="CH603" t="s">
        <v>8729</v>
      </c>
      <c r="CI603" t="s">
        <v>9739</v>
      </c>
      <c r="CJ603" t="s">
        <v>8731</v>
      </c>
      <c r="CK603">
        <v>0</v>
      </c>
      <c r="CL603" t="s">
        <v>8732</v>
      </c>
      <c r="CN603" t="s">
        <v>8733</v>
      </c>
    </row>
    <row r="604" spans="1:92" ht="15.75" customHeight="1" x14ac:dyDescent="0.3">
      <c r="A604" s="5">
        <f>COUNTIFS(Entradas!$A$2:$A$3372,L604,Entradas!$AD$2:$AD$3372,"noticias")</f>
        <v>1</v>
      </c>
      <c r="B604" s="5">
        <f>COUNTIFS(Entradas!$A$2:$A$3372,L604,Entradas!$AD$2:$AD$3372,"materiales")</f>
        <v>5</v>
      </c>
      <c r="C604" s="5">
        <f>COUNTIFS(Entradas!$A$2:$A$3372,L604,Entradas!$AD$2:$AD$3372,"agenda")</f>
        <v>5</v>
      </c>
      <c r="D604" s="5">
        <f>COUNTIFS(Entradas!$A$2:$A$3372,L604,Entradas!$AD$2:$AD$3372,"agenda",Entradas!$P$2:$P$3372,"completado")</f>
        <v>5</v>
      </c>
      <c r="E604" s="5">
        <f>COUNTIFS(Entradas!$A$2:$A$3372,L604,Entradas!$AD$2:$AD$3372,"agenda",Entradas!$F$2:$F$3372,"interna")</f>
        <v>5</v>
      </c>
      <c r="F604" s="5">
        <f>COUNTIFS(Entradas!$A$2:$A$3372,L604,Entradas!$AD$2:$AD$3372,"agenda",Entradas!$F$2:$F$3372,"abierta a la comunidad")</f>
        <v>0</v>
      </c>
      <c r="G604" s="5">
        <f>COUNTIFS(Entradas!$A$2:$A$3372,L604,Entradas!$AD$2:$AD$3372,"agenda",Entradas!$E$2:$E$3372,"1")</f>
        <v>0</v>
      </c>
      <c r="H604" s="5">
        <f>COUNTIFS(Entradas!$A$2:$A$3372,L604,Entradas!$AD$2:$AD$3372,"agenda",Entradas!$E$2:$E$3372,"2")</f>
        <v>5</v>
      </c>
      <c r="I604" s="5">
        <f>COUNTIFS(Entradas!$A$2:$A$3372,L604,Entradas!$AD$2:$AD$3372,"agenda",Entradas!$E$2:$E$3372,"3")</f>
        <v>0</v>
      </c>
      <c r="J604" s="5">
        <f>COUNTIFS(Entradas!$A$2:$A$3372,L604,Entradas!$AD$2:$AD$3372,"agenda",Entradas!$E$2:$E$3372,"4")</f>
        <v>0</v>
      </c>
      <c r="L604">
        <v>189</v>
      </c>
      <c r="M604" t="s">
        <v>17247</v>
      </c>
      <c r="N604" t="s">
        <v>17248</v>
      </c>
      <c r="O604" t="s">
        <v>17249</v>
      </c>
      <c r="P604" s="6">
        <v>42458.825833333336</v>
      </c>
      <c r="Q604">
        <v>0</v>
      </c>
      <c r="R604" t="s">
        <v>17247</v>
      </c>
      <c r="S604" t="s">
        <v>17247</v>
      </c>
      <c r="W604" t="s">
        <v>8703</v>
      </c>
      <c r="X604" t="s">
        <v>8704</v>
      </c>
      <c r="Y604" t="s">
        <v>8705</v>
      </c>
      <c r="Z604">
        <v>0</v>
      </c>
      <c r="AA604" t="s">
        <v>8703</v>
      </c>
      <c r="AB604" t="s">
        <v>8706</v>
      </c>
      <c r="AC604">
        <v>0</v>
      </c>
      <c r="AF604" t="s">
        <v>17250</v>
      </c>
      <c r="AG604" t="s">
        <v>8707</v>
      </c>
      <c r="AH604" t="s">
        <v>17251</v>
      </c>
      <c r="AU604" t="s">
        <v>321</v>
      </c>
      <c r="AV604" t="s">
        <v>8709</v>
      </c>
      <c r="AX604">
        <v>5</v>
      </c>
      <c r="AY604" t="s">
        <v>8710</v>
      </c>
      <c r="BB604" t="s">
        <v>9907</v>
      </c>
      <c r="BC604" t="s">
        <v>8712</v>
      </c>
      <c r="BD604" t="s">
        <v>8875</v>
      </c>
      <c r="BE604" t="s">
        <v>8714</v>
      </c>
      <c r="BF604" t="s">
        <v>8715</v>
      </c>
      <c r="BG604">
        <v>1</v>
      </c>
      <c r="BH604" t="s">
        <v>8716</v>
      </c>
      <c r="BI604">
        <v>0</v>
      </c>
      <c r="BJ604" t="s">
        <v>8717</v>
      </c>
      <c r="BK604">
        <v>1</v>
      </c>
      <c r="BL604" s="2" t="s">
        <v>17252</v>
      </c>
      <c r="BM604" t="s">
        <v>8719</v>
      </c>
      <c r="BV604" t="s">
        <v>17253</v>
      </c>
      <c r="BW604" t="s">
        <v>8721</v>
      </c>
      <c r="BX604" t="s">
        <v>8722</v>
      </c>
      <c r="BY604" t="s">
        <v>8723</v>
      </c>
      <c r="BZ604" t="s">
        <v>8724</v>
      </c>
      <c r="CB604" t="s">
        <v>8725</v>
      </c>
      <c r="CC604">
        <v>32393562</v>
      </c>
      <c r="CD604" t="s">
        <v>8726</v>
      </c>
      <c r="CE604" t="s">
        <v>17254</v>
      </c>
      <c r="CF604" t="s">
        <v>8727</v>
      </c>
      <c r="CG604" t="s">
        <v>8786</v>
      </c>
      <c r="CH604" t="s">
        <v>8729</v>
      </c>
      <c r="CI604" t="s">
        <v>17255</v>
      </c>
      <c r="CJ604" t="s">
        <v>8731</v>
      </c>
      <c r="CK604">
        <v>0</v>
      </c>
      <c r="CL604" t="s">
        <v>8732</v>
      </c>
      <c r="CN604" t="s">
        <v>8733</v>
      </c>
    </row>
    <row r="605" spans="1:92" ht="15.75" customHeight="1" x14ac:dyDescent="0.3">
      <c r="A605" s="5">
        <f>COUNTIFS(Entradas!$A$2:$A$3372,L605,Entradas!$AD$2:$AD$3372,"noticias")</f>
        <v>0</v>
      </c>
      <c r="B605" s="5">
        <f>COUNTIFS(Entradas!$A$2:$A$3372,L605,Entradas!$AD$2:$AD$3372,"materiales")</f>
        <v>0</v>
      </c>
      <c r="C605" s="5">
        <f>COUNTIFS(Entradas!$A$2:$A$3372,L605,Entradas!$AD$2:$AD$3372,"agenda")</f>
        <v>0</v>
      </c>
      <c r="D605" s="5">
        <f>COUNTIFS(Entradas!$A$2:$A$3372,L605,Entradas!$AD$2:$AD$3372,"agenda",Entradas!$P$2:$P$3372,"completado")</f>
        <v>0</v>
      </c>
      <c r="E605" s="5">
        <f>COUNTIFS(Entradas!$A$2:$A$3372,L605,Entradas!$AD$2:$AD$3372,"agenda",Entradas!$F$2:$F$3372,"interna")</f>
        <v>0</v>
      </c>
      <c r="F605" s="5">
        <f>COUNTIFS(Entradas!$A$2:$A$3372,L605,Entradas!$AD$2:$AD$3372,"agenda",Entradas!$F$2:$F$3372,"abierta a la comunidad")</f>
        <v>0</v>
      </c>
      <c r="G605" s="5">
        <f>COUNTIFS(Entradas!$A$2:$A$3372,L605,Entradas!$AD$2:$AD$3372,"agenda",Entradas!$E$2:$E$3372,"1")</f>
        <v>0</v>
      </c>
      <c r="H605" s="5">
        <f>COUNTIFS(Entradas!$A$2:$A$3372,L605,Entradas!$AD$2:$AD$3372,"agenda",Entradas!$E$2:$E$3372,"2")</f>
        <v>0</v>
      </c>
      <c r="I605" s="5">
        <f>COUNTIFS(Entradas!$A$2:$A$3372,L605,Entradas!$AD$2:$AD$3372,"agenda",Entradas!$E$2:$E$3372,"3")</f>
        <v>0</v>
      </c>
      <c r="J605" s="5">
        <f>COUNTIFS(Entradas!$A$2:$A$3372,L605,Entradas!$AD$2:$AD$3372,"agenda",Entradas!$E$2:$E$3372,"4")</f>
        <v>0</v>
      </c>
      <c r="L605">
        <v>549</v>
      </c>
      <c r="M605" t="s">
        <v>17478</v>
      </c>
      <c r="N605" t="s">
        <v>17479</v>
      </c>
      <c r="O605" t="s">
        <v>17480</v>
      </c>
      <c r="P605" s="6">
        <v>42479.685833333337</v>
      </c>
      <c r="Q605">
        <v>0</v>
      </c>
      <c r="R605" t="s">
        <v>17478</v>
      </c>
      <c r="S605" t="s">
        <v>17478</v>
      </c>
      <c r="W605" t="s">
        <v>8703</v>
      </c>
      <c r="X605" t="s">
        <v>8704</v>
      </c>
      <c r="Y605" t="s">
        <v>8705</v>
      </c>
      <c r="Z605">
        <v>0</v>
      </c>
      <c r="AA605" t="s">
        <v>8703</v>
      </c>
      <c r="AB605" t="s">
        <v>8706</v>
      </c>
      <c r="AC605">
        <v>0</v>
      </c>
      <c r="AF605" t="s">
        <v>17481</v>
      </c>
      <c r="AG605" t="s">
        <v>8707</v>
      </c>
      <c r="AH605" t="s">
        <v>17482</v>
      </c>
      <c r="AU605" t="s">
        <v>2137</v>
      </c>
      <c r="AV605" t="s">
        <v>8709</v>
      </c>
      <c r="AX605">
        <v>5</v>
      </c>
      <c r="AY605" t="s">
        <v>8710</v>
      </c>
      <c r="BB605" t="s">
        <v>9054</v>
      </c>
      <c r="BC605" t="s">
        <v>8712</v>
      </c>
      <c r="BD605" t="s">
        <v>9055</v>
      </c>
      <c r="BE605" t="s">
        <v>8714</v>
      </c>
      <c r="BF605" t="s">
        <v>8715</v>
      </c>
      <c r="BG605">
        <v>1</v>
      </c>
      <c r="BH605" t="s">
        <v>8716</v>
      </c>
      <c r="BI605">
        <v>1</v>
      </c>
      <c r="BJ605" t="s">
        <v>8717</v>
      </c>
      <c r="BK605">
        <v>1</v>
      </c>
      <c r="BL605" s="2" t="s">
        <v>17483</v>
      </c>
      <c r="BM605" t="s">
        <v>8719</v>
      </c>
      <c r="BV605" t="s">
        <v>17484</v>
      </c>
      <c r="BW605" t="s">
        <v>8721</v>
      </c>
      <c r="BX605" t="s">
        <v>8722</v>
      </c>
      <c r="BY605" t="s">
        <v>8723</v>
      </c>
      <c r="BZ605" t="s">
        <v>8724</v>
      </c>
      <c r="CA605" t="s">
        <v>17485</v>
      </c>
      <c r="CB605" t="s">
        <v>8725</v>
      </c>
      <c r="CC605">
        <v>323243474</v>
      </c>
      <c r="CD605" t="s">
        <v>8726</v>
      </c>
      <c r="CE605" t="s">
        <v>17486</v>
      </c>
      <c r="CF605" t="s">
        <v>8727</v>
      </c>
      <c r="CG605" t="s">
        <v>8825</v>
      </c>
      <c r="CH605" t="s">
        <v>8729</v>
      </c>
      <c r="CI605" t="s">
        <v>17487</v>
      </c>
      <c r="CJ605" t="s">
        <v>8731</v>
      </c>
      <c r="CK605" t="s">
        <v>342</v>
      </c>
      <c r="CL605" t="s">
        <v>8732</v>
      </c>
      <c r="CM605" t="s">
        <v>17488</v>
      </c>
      <c r="CN605" t="s">
        <v>8733</v>
      </c>
    </row>
    <row r="606" spans="1:92" ht="15.75" customHeight="1" x14ac:dyDescent="0.3">
      <c r="A606" s="5">
        <f>COUNTIFS(Entradas!$A$2:$A$3372,L606,Entradas!$AD$2:$AD$3372,"noticias")</f>
        <v>0</v>
      </c>
      <c r="B606" s="5">
        <f>COUNTIFS(Entradas!$A$2:$A$3372,L606,Entradas!$AD$2:$AD$3372,"materiales")</f>
        <v>0</v>
      </c>
      <c r="C606" s="5">
        <f>COUNTIFS(Entradas!$A$2:$A$3372,L606,Entradas!$AD$2:$AD$3372,"agenda")</f>
        <v>0</v>
      </c>
      <c r="D606" s="5">
        <f>COUNTIFS(Entradas!$A$2:$A$3372,L606,Entradas!$AD$2:$AD$3372,"agenda",Entradas!$P$2:$P$3372,"completado")</f>
        <v>0</v>
      </c>
      <c r="E606" s="5">
        <f>COUNTIFS(Entradas!$A$2:$A$3372,L606,Entradas!$AD$2:$AD$3372,"agenda",Entradas!$F$2:$F$3372,"interna")</f>
        <v>0</v>
      </c>
      <c r="F606" s="5">
        <f>COUNTIFS(Entradas!$A$2:$A$3372,L606,Entradas!$AD$2:$AD$3372,"agenda",Entradas!$F$2:$F$3372,"abierta a la comunidad")</f>
        <v>0</v>
      </c>
      <c r="G606" s="5">
        <f>COUNTIFS(Entradas!$A$2:$A$3372,L606,Entradas!$AD$2:$AD$3372,"agenda",Entradas!$E$2:$E$3372,"1")</f>
        <v>0</v>
      </c>
      <c r="H606" s="5">
        <f>COUNTIFS(Entradas!$A$2:$A$3372,L606,Entradas!$AD$2:$AD$3372,"agenda",Entradas!$E$2:$E$3372,"2")</f>
        <v>0</v>
      </c>
      <c r="I606" s="5">
        <f>COUNTIFS(Entradas!$A$2:$A$3372,L606,Entradas!$AD$2:$AD$3372,"agenda",Entradas!$E$2:$E$3372,"3")</f>
        <v>0</v>
      </c>
      <c r="J606" s="5">
        <f>COUNTIFS(Entradas!$A$2:$A$3372,L606,Entradas!$AD$2:$AD$3372,"agenda",Entradas!$E$2:$E$3372,"4")</f>
        <v>0</v>
      </c>
      <c r="L606">
        <v>861</v>
      </c>
      <c r="M606" t="s">
        <v>18233</v>
      </c>
      <c r="N606" t="s">
        <v>18234</v>
      </c>
      <c r="O606" t="s">
        <v>18235</v>
      </c>
      <c r="P606" s="6">
        <v>42495.985891203702</v>
      </c>
      <c r="Q606">
        <v>0</v>
      </c>
      <c r="R606" t="s">
        <v>18233</v>
      </c>
      <c r="S606" t="s">
        <v>18233</v>
      </c>
      <c r="W606" t="s">
        <v>8703</v>
      </c>
      <c r="X606" t="s">
        <v>8704</v>
      </c>
      <c r="Y606" t="s">
        <v>8705</v>
      </c>
      <c r="Z606">
        <v>0</v>
      </c>
      <c r="AA606" t="s">
        <v>8703</v>
      </c>
      <c r="AB606" t="s">
        <v>8706</v>
      </c>
      <c r="AC606">
        <v>0</v>
      </c>
      <c r="AF606" t="s">
        <v>18236</v>
      </c>
      <c r="AG606" t="s">
        <v>8707</v>
      </c>
      <c r="AH606" t="s">
        <v>18237</v>
      </c>
      <c r="AI606" t="s">
        <v>18238</v>
      </c>
      <c r="AU606" t="s">
        <v>2137</v>
      </c>
      <c r="AV606" t="s">
        <v>8709</v>
      </c>
      <c r="AX606">
        <v>5</v>
      </c>
      <c r="AY606" t="s">
        <v>8710</v>
      </c>
      <c r="BB606" t="s">
        <v>8864</v>
      </c>
      <c r="BC606" t="s">
        <v>8712</v>
      </c>
      <c r="BD606" t="s">
        <v>9394</v>
      </c>
      <c r="BE606" t="s">
        <v>8714</v>
      </c>
      <c r="BF606" t="s">
        <v>8715</v>
      </c>
      <c r="BG606">
        <v>0</v>
      </c>
      <c r="BH606" t="s">
        <v>8716</v>
      </c>
      <c r="BI606">
        <v>0</v>
      </c>
      <c r="BJ606" t="s">
        <v>8717</v>
      </c>
      <c r="BK606">
        <v>1</v>
      </c>
      <c r="BL606" t="s">
        <v>18239</v>
      </c>
      <c r="BM606" t="s">
        <v>8719</v>
      </c>
      <c r="BV606">
        <v>1967</v>
      </c>
      <c r="BW606" t="s">
        <v>8721</v>
      </c>
      <c r="BX606" t="s">
        <v>8722</v>
      </c>
      <c r="BY606" t="s">
        <v>8723</v>
      </c>
      <c r="BZ606" t="s">
        <v>8724</v>
      </c>
      <c r="CA606" t="s">
        <v>18240</v>
      </c>
      <c r="CB606" t="s">
        <v>8725</v>
      </c>
      <c r="CC606" t="s">
        <v>18241</v>
      </c>
      <c r="CD606" t="s">
        <v>8726</v>
      </c>
      <c r="CE606" t="s">
        <v>18242</v>
      </c>
      <c r="CF606" t="s">
        <v>8727</v>
      </c>
      <c r="CG606" t="s">
        <v>8786</v>
      </c>
      <c r="CH606" t="s">
        <v>8729</v>
      </c>
      <c r="CI606" t="s">
        <v>18243</v>
      </c>
      <c r="CJ606" t="s">
        <v>8731</v>
      </c>
      <c r="CK606">
        <v>0</v>
      </c>
      <c r="CL606" t="s">
        <v>8732</v>
      </c>
      <c r="CN606" t="s">
        <v>8733</v>
      </c>
    </row>
    <row r="607" spans="1:92" ht="15.75" customHeight="1" x14ac:dyDescent="0.3">
      <c r="A607" s="5">
        <f>COUNTIFS(Entradas!$A$2:$A$3372,L607,Entradas!$AD$2:$AD$3372,"noticias")</f>
        <v>0</v>
      </c>
      <c r="B607" s="5">
        <f>COUNTIFS(Entradas!$A$2:$A$3372,L607,Entradas!$AD$2:$AD$3372,"materiales")</f>
        <v>0</v>
      </c>
      <c r="C607" s="5">
        <f>COUNTIFS(Entradas!$A$2:$A$3372,L607,Entradas!$AD$2:$AD$3372,"agenda")</f>
        <v>0</v>
      </c>
      <c r="D607" s="5">
        <f>COUNTIFS(Entradas!$A$2:$A$3372,L607,Entradas!$AD$2:$AD$3372,"agenda",Entradas!$P$2:$P$3372,"completado")</f>
        <v>0</v>
      </c>
      <c r="E607" s="5">
        <f>COUNTIFS(Entradas!$A$2:$A$3372,L607,Entradas!$AD$2:$AD$3372,"agenda",Entradas!$F$2:$F$3372,"interna")</f>
        <v>0</v>
      </c>
      <c r="F607" s="5">
        <f>COUNTIFS(Entradas!$A$2:$A$3372,L607,Entradas!$AD$2:$AD$3372,"agenda",Entradas!$F$2:$F$3372,"abierta a la comunidad")</f>
        <v>0</v>
      </c>
      <c r="G607" s="5">
        <f>COUNTIFS(Entradas!$A$2:$A$3372,L607,Entradas!$AD$2:$AD$3372,"agenda",Entradas!$E$2:$E$3372,"1")</f>
        <v>0</v>
      </c>
      <c r="H607" s="5">
        <f>COUNTIFS(Entradas!$A$2:$A$3372,L607,Entradas!$AD$2:$AD$3372,"agenda",Entradas!$E$2:$E$3372,"2")</f>
        <v>0</v>
      </c>
      <c r="I607" s="5">
        <f>COUNTIFS(Entradas!$A$2:$A$3372,L607,Entradas!$AD$2:$AD$3372,"agenda",Entradas!$E$2:$E$3372,"3")</f>
        <v>0</v>
      </c>
      <c r="J607" s="5">
        <f>COUNTIFS(Entradas!$A$2:$A$3372,L607,Entradas!$AD$2:$AD$3372,"agenda",Entradas!$E$2:$E$3372,"4")</f>
        <v>0</v>
      </c>
      <c r="L607">
        <v>188</v>
      </c>
      <c r="M607" t="s">
        <v>18299</v>
      </c>
      <c r="N607" t="s">
        <v>18300</v>
      </c>
      <c r="O607" t="s">
        <v>18301</v>
      </c>
      <c r="P607" s="6">
        <v>42458.783946759257</v>
      </c>
      <c r="Q607">
        <v>0</v>
      </c>
      <c r="R607" t="s">
        <v>18299</v>
      </c>
      <c r="S607" t="s">
        <v>18299</v>
      </c>
      <c r="W607" t="s">
        <v>8703</v>
      </c>
      <c r="X607" t="s">
        <v>8704</v>
      </c>
      <c r="Y607" t="s">
        <v>8705</v>
      </c>
      <c r="Z607">
        <v>0</v>
      </c>
      <c r="AA607" t="s">
        <v>8703</v>
      </c>
      <c r="AB607" t="s">
        <v>8706</v>
      </c>
      <c r="AC607">
        <v>0</v>
      </c>
      <c r="AF607" t="s">
        <v>18302</v>
      </c>
      <c r="AG607" t="s">
        <v>8707</v>
      </c>
      <c r="AH607" t="s">
        <v>18303</v>
      </c>
      <c r="AU607" t="s">
        <v>770</v>
      </c>
      <c r="AV607" t="s">
        <v>8709</v>
      </c>
      <c r="AX607">
        <v>5</v>
      </c>
      <c r="AY607" t="s">
        <v>8710</v>
      </c>
      <c r="BB607" t="s">
        <v>12808</v>
      </c>
      <c r="BC607" t="s">
        <v>8712</v>
      </c>
      <c r="BD607" t="s">
        <v>8875</v>
      </c>
      <c r="BE607" t="s">
        <v>8714</v>
      </c>
      <c r="BF607" t="s">
        <v>8715</v>
      </c>
      <c r="BG607">
        <v>0</v>
      </c>
      <c r="BH607" t="s">
        <v>8716</v>
      </c>
      <c r="BI607">
        <v>1</v>
      </c>
      <c r="BJ607" t="s">
        <v>8717</v>
      </c>
      <c r="BK607">
        <v>1</v>
      </c>
      <c r="BL607" t="s">
        <v>18304</v>
      </c>
      <c r="BM607" t="s">
        <v>8719</v>
      </c>
      <c r="BV607" t="s">
        <v>18305</v>
      </c>
      <c r="BW607" t="s">
        <v>8721</v>
      </c>
      <c r="BX607" t="s">
        <v>8722</v>
      </c>
      <c r="BY607" t="s">
        <v>8723</v>
      </c>
      <c r="BZ607" t="s">
        <v>8724</v>
      </c>
      <c r="CA607" t="s">
        <v>18306</v>
      </c>
      <c r="CB607" t="s">
        <v>8725</v>
      </c>
      <c r="CC607" t="s">
        <v>18307</v>
      </c>
      <c r="CD607" t="s">
        <v>8726</v>
      </c>
      <c r="CE607" t="s">
        <v>18308</v>
      </c>
      <c r="CF607" t="s">
        <v>8727</v>
      </c>
      <c r="CG607" t="s">
        <v>8774</v>
      </c>
      <c r="CH607" t="s">
        <v>8729</v>
      </c>
      <c r="CJ607" t="s">
        <v>8731</v>
      </c>
      <c r="CK607" t="s">
        <v>8786</v>
      </c>
      <c r="CL607" t="s">
        <v>8732</v>
      </c>
      <c r="CM607" t="s">
        <v>18309</v>
      </c>
      <c r="CN607" t="s">
        <v>8733</v>
      </c>
    </row>
    <row r="608" spans="1:92" ht="15.75" customHeight="1" x14ac:dyDescent="0.3">
      <c r="A608" s="5">
        <f>COUNTIFS(Entradas!$A$2:$A$3372,L608,Entradas!$AD$2:$AD$3372,"noticias")</f>
        <v>1</v>
      </c>
      <c r="B608" s="5">
        <f>COUNTIFS(Entradas!$A$2:$A$3372,L608,Entradas!$AD$2:$AD$3372,"materiales")</f>
        <v>0</v>
      </c>
      <c r="C608" s="5">
        <f>COUNTIFS(Entradas!$A$2:$A$3372,L608,Entradas!$AD$2:$AD$3372,"agenda")</f>
        <v>0</v>
      </c>
      <c r="D608" s="5">
        <f>COUNTIFS(Entradas!$A$2:$A$3372,L608,Entradas!$AD$2:$AD$3372,"agenda",Entradas!$P$2:$P$3372,"completado")</f>
        <v>0</v>
      </c>
      <c r="E608" s="5">
        <f>COUNTIFS(Entradas!$A$2:$A$3372,L608,Entradas!$AD$2:$AD$3372,"agenda",Entradas!$F$2:$F$3372,"interna")</f>
        <v>0</v>
      </c>
      <c r="F608" s="5">
        <f>COUNTIFS(Entradas!$A$2:$A$3372,L608,Entradas!$AD$2:$AD$3372,"agenda",Entradas!$F$2:$F$3372,"abierta a la comunidad")</f>
        <v>0</v>
      </c>
      <c r="G608" s="5">
        <f>COUNTIFS(Entradas!$A$2:$A$3372,L608,Entradas!$AD$2:$AD$3372,"agenda",Entradas!$E$2:$E$3372,"1")</f>
        <v>0</v>
      </c>
      <c r="H608" s="5">
        <f>COUNTIFS(Entradas!$A$2:$A$3372,L608,Entradas!$AD$2:$AD$3372,"agenda",Entradas!$E$2:$E$3372,"2")</f>
        <v>0</v>
      </c>
      <c r="I608" s="5">
        <f>COUNTIFS(Entradas!$A$2:$A$3372,L608,Entradas!$AD$2:$AD$3372,"agenda",Entradas!$E$2:$E$3372,"3")</f>
        <v>0</v>
      </c>
      <c r="J608" s="5">
        <f>COUNTIFS(Entradas!$A$2:$A$3372,L608,Entradas!$AD$2:$AD$3372,"agenda",Entradas!$E$2:$E$3372,"4")</f>
        <v>0</v>
      </c>
      <c r="L608">
        <v>920</v>
      </c>
      <c r="M608" t="s">
        <v>18373</v>
      </c>
      <c r="N608" t="s">
        <v>18374</v>
      </c>
      <c r="O608" t="s">
        <v>18375</v>
      </c>
      <c r="P608" s="6">
        <v>42500.514328703706</v>
      </c>
      <c r="Q608">
        <v>0</v>
      </c>
      <c r="R608" t="s">
        <v>18373</v>
      </c>
      <c r="S608" t="s">
        <v>18373</v>
      </c>
      <c r="W608" t="s">
        <v>8703</v>
      </c>
      <c r="X608" t="s">
        <v>8704</v>
      </c>
      <c r="Y608" t="s">
        <v>8705</v>
      </c>
      <c r="Z608">
        <v>0</v>
      </c>
      <c r="AA608" t="s">
        <v>8703</v>
      </c>
      <c r="AB608" t="s">
        <v>8706</v>
      </c>
      <c r="AC608">
        <v>0</v>
      </c>
      <c r="AF608" t="s">
        <v>18376</v>
      </c>
      <c r="AG608" t="s">
        <v>8707</v>
      </c>
      <c r="AH608" t="s">
        <v>18377</v>
      </c>
      <c r="AO608" t="s">
        <v>18378</v>
      </c>
      <c r="AU608" t="s">
        <v>1290</v>
      </c>
      <c r="AV608" t="s">
        <v>8709</v>
      </c>
      <c r="AX608">
        <v>5</v>
      </c>
      <c r="AY608" t="s">
        <v>8710</v>
      </c>
      <c r="BB608" t="s">
        <v>18379</v>
      </c>
      <c r="BC608" t="s">
        <v>8712</v>
      </c>
      <c r="BD608" t="s">
        <v>8952</v>
      </c>
      <c r="BE608" t="s">
        <v>8714</v>
      </c>
      <c r="BF608" t="s">
        <v>8715</v>
      </c>
      <c r="BG608">
        <v>1</v>
      </c>
      <c r="BH608" t="s">
        <v>8716</v>
      </c>
      <c r="BI608">
        <v>1</v>
      </c>
      <c r="BJ608" t="s">
        <v>8717</v>
      </c>
      <c r="BK608">
        <v>0</v>
      </c>
      <c r="BL608" s="2" t="s">
        <v>18380</v>
      </c>
      <c r="BM608" t="s">
        <v>8719</v>
      </c>
      <c r="BV608">
        <v>1999</v>
      </c>
      <c r="BW608" t="s">
        <v>8721</v>
      </c>
      <c r="BX608" t="s">
        <v>8722</v>
      </c>
      <c r="BY608" t="s">
        <v>8723</v>
      </c>
      <c r="BZ608" t="s">
        <v>8724</v>
      </c>
      <c r="CA608" t="s">
        <v>18381</v>
      </c>
      <c r="CB608" t="s">
        <v>8725</v>
      </c>
      <c r="CC608">
        <v>2742644</v>
      </c>
      <c r="CD608" t="s">
        <v>8726</v>
      </c>
      <c r="CE608" t="s">
        <v>18382</v>
      </c>
      <c r="CF608" t="s">
        <v>8727</v>
      </c>
      <c r="CG608" t="s">
        <v>8774</v>
      </c>
      <c r="CH608" t="s">
        <v>8729</v>
      </c>
      <c r="CI608" t="s">
        <v>18383</v>
      </c>
      <c r="CJ608" t="s">
        <v>8731</v>
      </c>
      <c r="CK608" t="s">
        <v>342</v>
      </c>
      <c r="CL608" t="s">
        <v>8732</v>
      </c>
      <c r="CM608" t="s">
        <v>18384</v>
      </c>
      <c r="CN608" t="s">
        <v>8733</v>
      </c>
    </row>
    <row r="609" spans="1:92" ht="15.75" customHeight="1" x14ac:dyDescent="0.3">
      <c r="A609" s="5">
        <f>COUNTIFS(Entradas!$A$2:$A$3372,L609,Entradas!$AD$2:$AD$3372,"noticias")</f>
        <v>0</v>
      </c>
      <c r="B609" s="5">
        <f>COUNTIFS(Entradas!$A$2:$A$3372,L609,Entradas!$AD$2:$AD$3372,"materiales")</f>
        <v>0</v>
      </c>
      <c r="C609" s="5">
        <f>COUNTIFS(Entradas!$A$2:$A$3372,L609,Entradas!$AD$2:$AD$3372,"agenda")</f>
        <v>0</v>
      </c>
      <c r="D609" s="5">
        <f>COUNTIFS(Entradas!$A$2:$A$3372,L609,Entradas!$AD$2:$AD$3372,"agenda",Entradas!$P$2:$P$3372,"completado")</f>
        <v>0</v>
      </c>
      <c r="E609" s="5">
        <f>COUNTIFS(Entradas!$A$2:$A$3372,L609,Entradas!$AD$2:$AD$3372,"agenda",Entradas!$F$2:$F$3372,"interna")</f>
        <v>0</v>
      </c>
      <c r="F609" s="5">
        <f>COUNTIFS(Entradas!$A$2:$A$3372,L609,Entradas!$AD$2:$AD$3372,"agenda",Entradas!$F$2:$F$3372,"abierta a la comunidad")</f>
        <v>0</v>
      </c>
      <c r="G609" s="5">
        <f>COUNTIFS(Entradas!$A$2:$A$3372,L609,Entradas!$AD$2:$AD$3372,"agenda",Entradas!$E$2:$E$3372,"1")</f>
        <v>0</v>
      </c>
      <c r="H609" s="5">
        <f>COUNTIFS(Entradas!$A$2:$A$3372,L609,Entradas!$AD$2:$AD$3372,"agenda",Entradas!$E$2:$E$3372,"2")</f>
        <v>0</v>
      </c>
      <c r="I609" s="5">
        <f>COUNTIFS(Entradas!$A$2:$A$3372,L609,Entradas!$AD$2:$AD$3372,"agenda",Entradas!$E$2:$E$3372,"3")</f>
        <v>0</v>
      </c>
      <c r="J609" s="5">
        <f>COUNTIFS(Entradas!$A$2:$A$3372,L609,Entradas!$AD$2:$AD$3372,"agenda",Entradas!$E$2:$E$3372,"4")</f>
        <v>0</v>
      </c>
      <c r="L609">
        <v>739</v>
      </c>
      <c r="M609" t="s">
        <v>18734</v>
      </c>
      <c r="N609" t="s">
        <v>18734</v>
      </c>
      <c r="O609" t="s">
        <v>18735</v>
      </c>
      <c r="P609" s="6">
        <v>42492.100902777776</v>
      </c>
      <c r="Q609">
        <v>0</v>
      </c>
      <c r="R609" t="s">
        <v>18734</v>
      </c>
      <c r="S609" t="s">
        <v>18734</v>
      </c>
      <c r="W609" t="s">
        <v>8703</v>
      </c>
      <c r="X609" t="s">
        <v>8704</v>
      </c>
      <c r="Y609" t="s">
        <v>8705</v>
      </c>
      <c r="Z609">
        <v>0</v>
      </c>
      <c r="AA609" t="s">
        <v>8703</v>
      </c>
      <c r="AB609" t="s">
        <v>8706</v>
      </c>
      <c r="AC609">
        <v>0</v>
      </c>
      <c r="AF609" t="s">
        <v>18736</v>
      </c>
      <c r="AG609" t="s">
        <v>8707</v>
      </c>
      <c r="AI609" t="s">
        <v>18737</v>
      </c>
      <c r="AU609" t="s">
        <v>1290</v>
      </c>
      <c r="AV609" t="s">
        <v>8709</v>
      </c>
      <c r="AX609">
        <v>5</v>
      </c>
      <c r="AY609" t="s">
        <v>8710</v>
      </c>
      <c r="BB609" t="s">
        <v>9037</v>
      </c>
      <c r="BC609" t="s">
        <v>8712</v>
      </c>
      <c r="BD609" t="s">
        <v>8875</v>
      </c>
      <c r="BE609" t="s">
        <v>8714</v>
      </c>
      <c r="BF609" t="s">
        <v>8715</v>
      </c>
      <c r="BG609">
        <v>1</v>
      </c>
      <c r="BH609" t="s">
        <v>8716</v>
      </c>
      <c r="BI609">
        <v>1</v>
      </c>
      <c r="BJ609" t="s">
        <v>8717</v>
      </c>
      <c r="BK609">
        <v>1</v>
      </c>
      <c r="BM609" t="s">
        <v>8719</v>
      </c>
      <c r="BW609" t="s">
        <v>8721</v>
      </c>
      <c r="BX609" t="s">
        <v>8722</v>
      </c>
      <c r="BY609" t="s">
        <v>8723</v>
      </c>
      <c r="BZ609" t="s">
        <v>8724</v>
      </c>
      <c r="CB609" t="s">
        <v>8725</v>
      </c>
      <c r="CC609">
        <v>322741676</v>
      </c>
      <c r="CD609" t="s">
        <v>8726</v>
      </c>
      <c r="CE609" t="s">
        <v>18738</v>
      </c>
      <c r="CF609" t="s">
        <v>8727</v>
      </c>
      <c r="CG609" t="s">
        <v>8728</v>
      </c>
      <c r="CH609" t="s">
        <v>8729</v>
      </c>
      <c r="CJ609" t="s">
        <v>8731</v>
      </c>
      <c r="CK609" t="s">
        <v>342</v>
      </c>
      <c r="CL609" t="s">
        <v>8732</v>
      </c>
      <c r="CM609" t="s">
        <v>18739</v>
      </c>
      <c r="CN609" t="s">
        <v>8733</v>
      </c>
    </row>
    <row r="610" spans="1:92" ht="15.75" customHeight="1" x14ac:dyDescent="0.3">
      <c r="A610" s="5">
        <f>COUNTIFS(Entradas!$A$2:$A$3372,L610,Entradas!$AD$2:$AD$3372,"noticias")</f>
        <v>0</v>
      </c>
      <c r="B610" s="5">
        <f>COUNTIFS(Entradas!$A$2:$A$3372,L610,Entradas!$AD$2:$AD$3372,"materiales")</f>
        <v>0</v>
      </c>
      <c r="C610" s="5">
        <f>COUNTIFS(Entradas!$A$2:$A$3372,L610,Entradas!$AD$2:$AD$3372,"agenda")</f>
        <v>7</v>
      </c>
      <c r="D610" s="5">
        <f>COUNTIFS(Entradas!$A$2:$A$3372,L610,Entradas!$AD$2:$AD$3372,"agenda",Entradas!$P$2:$P$3372,"completado")</f>
        <v>7</v>
      </c>
      <c r="E610" s="5">
        <f>COUNTIFS(Entradas!$A$2:$A$3372,L610,Entradas!$AD$2:$AD$3372,"agenda",Entradas!$F$2:$F$3372,"interna")</f>
        <v>7</v>
      </c>
      <c r="F610" s="5">
        <f>COUNTIFS(Entradas!$A$2:$A$3372,L610,Entradas!$AD$2:$AD$3372,"agenda",Entradas!$F$2:$F$3372,"abierta a la comunidad")</f>
        <v>0</v>
      </c>
      <c r="G610" s="5">
        <f>COUNTIFS(Entradas!$A$2:$A$3372,L610,Entradas!$AD$2:$AD$3372,"agenda",Entradas!$E$2:$E$3372,"1")</f>
        <v>1</v>
      </c>
      <c r="H610" s="5">
        <f>COUNTIFS(Entradas!$A$2:$A$3372,L610,Entradas!$AD$2:$AD$3372,"agenda",Entradas!$E$2:$E$3372,"2")</f>
        <v>2</v>
      </c>
      <c r="I610" s="5">
        <f>COUNTIFS(Entradas!$A$2:$A$3372,L610,Entradas!$AD$2:$AD$3372,"agenda",Entradas!$E$2:$E$3372,"3")</f>
        <v>3</v>
      </c>
      <c r="J610" s="5">
        <f>COUNTIFS(Entradas!$A$2:$A$3372,L610,Entradas!$AD$2:$AD$3372,"agenda",Entradas!$E$2:$E$3372,"4")</f>
        <v>1</v>
      </c>
      <c r="L610">
        <v>328</v>
      </c>
      <c r="M610" t="s">
        <v>19178</v>
      </c>
      <c r="N610" t="s">
        <v>19179</v>
      </c>
      <c r="O610" t="s">
        <v>145</v>
      </c>
      <c r="P610" s="6">
        <v>42467.847939814812</v>
      </c>
      <c r="Q610">
        <v>0</v>
      </c>
      <c r="R610" t="s">
        <v>19178</v>
      </c>
      <c r="S610" t="s">
        <v>19178</v>
      </c>
      <c r="W610" t="s">
        <v>8703</v>
      </c>
      <c r="X610" t="s">
        <v>8704</v>
      </c>
      <c r="Y610" t="s">
        <v>8705</v>
      </c>
      <c r="Z610">
        <v>0</v>
      </c>
      <c r="AA610" t="s">
        <v>8703</v>
      </c>
      <c r="AB610" t="s">
        <v>8706</v>
      </c>
      <c r="AC610">
        <v>0</v>
      </c>
      <c r="AF610" t="s">
        <v>149</v>
      </c>
      <c r="AG610" t="s">
        <v>8707</v>
      </c>
      <c r="AH610" t="s">
        <v>19180</v>
      </c>
      <c r="AI610" t="s">
        <v>19181</v>
      </c>
      <c r="AO610" t="s">
        <v>19182</v>
      </c>
      <c r="AU610" t="s">
        <v>144</v>
      </c>
      <c r="AV610" t="s">
        <v>8709</v>
      </c>
      <c r="AX610">
        <v>5</v>
      </c>
      <c r="AY610" t="s">
        <v>8710</v>
      </c>
      <c r="BB610" t="s">
        <v>10142</v>
      </c>
      <c r="BC610" t="s">
        <v>8712</v>
      </c>
      <c r="BD610" t="s">
        <v>8875</v>
      </c>
      <c r="BE610" t="s">
        <v>8714</v>
      </c>
      <c r="BF610" t="s">
        <v>8715</v>
      </c>
      <c r="BG610">
        <v>0</v>
      </c>
      <c r="BH610" t="s">
        <v>8716</v>
      </c>
      <c r="BI610">
        <v>0</v>
      </c>
      <c r="BJ610" t="s">
        <v>8717</v>
      </c>
      <c r="BK610">
        <v>1</v>
      </c>
      <c r="BL610" t="s">
        <v>19183</v>
      </c>
      <c r="BM610" t="s">
        <v>8719</v>
      </c>
      <c r="BV610" t="s">
        <v>19184</v>
      </c>
      <c r="BW610" t="s">
        <v>8721</v>
      </c>
      <c r="BX610" t="s">
        <v>8722</v>
      </c>
      <c r="BY610" t="s">
        <v>8723</v>
      </c>
      <c r="BZ610" t="s">
        <v>8724</v>
      </c>
      <c r="CB610" t="s">
        <v>8725</v>
      </c>
      <c r="CD610" t="s">
        <v>8726</v>
      </c>
      <c r="CE610" t="s">
        <v>246</v>
      </c>
      <c r="CF610" t="s">
        <v>8727</v>
      </c>
      <c r="CG610" t="s">
        <v>8899</v>
      </c>
      <c r="CH610" t="s">
        <v>8729</v>
      </c>
      <c r="CI610" t="s">
        <v>13732</v>
      </c>
      <c r="CJ610" t="s">
        <v>8731</v>
      </c>
      <c r="CK610" t="s">
        <v>1783</v>
      </c>
      <c r="CL610" t="s">
        <v>8732</v>
      </c>
      <c r="CM610" t="s">
        <v>8442</v>
      </c>
      <c r="CN610" t="s">
        <v>8733</v>
      </c>
    </row>
    <row r="611" spans="1:92" ht="15.75" customHeight="1" x14ac:dyDescent="0.3">
      <c r="A611" s="5">
        <f>COUNTIFS(Entradas!$A$2:$A$3372,L611,Entradas!$AD$2:$AD$3372,"noticias")</f>
        <v>0</v>
      </c>
      <c r="B611" s="5">
        <f>COUNTIFS(Entradas!$A$2:$A$3372,L611,Entradas!$AD$2:$AD$3372,"materiales")</f>
        <v>4</v>
      </c>
      <c r="C611" s="5">
        <f>COUNTIFS(Entradas!$A$2:$A$3372,L611,Entradas!$AD$2:$AD$3372,"agenda")</f>
        <v>0</v>
      </c>
      <c r="D611" s="5">
        <f>COUNTIFS(Entradas!$A$2:$A$3372,L611,Entradas!$AD$2:$AD$3372,"agenda",Entradas!$P$2:$P$3372,"completado")</f>
        <v>0</v>
      </c>
      <c r="E611" s="5">
        <f>COUNTIFS(Entradas!$A$2:$A$3372,L611,Entradas!$AD$2:$AD$3372,"agenda",Entradas!$F$2:$F$3372,"interna")</f>
        <v>0</v>
      </c>
      <c r="F611" s="5">
        <f>COUNTIFS(Entradas!$A$2:$A$3372,L611,Entradas!$AD$2:$AD$3372,"agenda",Entradas!$F$2:$F$3372,"abierta a la comunidad")</f>
        <v>0</v>
      </c>
      <c r="G611" s="5">
        <f>COUNTIFS(Entradas!$A$2:$A$3372,L611,Entradas!$AD$2:$AD$3372,"agenda",Entradas!$E$2:$E$3372,"1")</f>
        <v>0</v>
      </c>
      <c r="H611" s="5">
        <f>COUNTIFS(Entradas!$A$2:$A$3372,L611,Entradas!$AD$2:$AD$3372,"agenda",Entradas!$E$2:$E$3372,"2")</f>
        <v>0</v>
      </c>
      <c r="I611" s="5">
        <f>COUNTIFS(Entradas!$A$2:$A$3372,L611,Entradas!$AD$2:$AD$3372,"agenda",Entradas!$E$2:$E$3372,"3")</f>
        <v>0</v>
      </c>
      <c r="J611" s="5">
        <f>COUNTIFS(Entradas!$A$2:$A$3372,L611,Entradas!$AD$2:$AD$3372,"agenda",Entradas!$E$2:$E$3372,"4")</f>
        <v>0</v>
      </c>
      <c r="L611">
        <v>1246</v>
      </c>
      <c r="M611" t="s">
        <v>19218</v>
      </c>
      <c r="N611" t="s">
        <v>19219</v>
      </c>
      <c r="O611" t="s">
        <v>19220</v>
      </c>
      <c r="P611" s="6">
        <v>42510.544328703705</v>
      </c>
      <c r="Q611">
        <v>0</v>
      </c>
      <c r="R611" t="s">
        <v>19218</v>
      </c>
      <c r="S611" t="s">
        <v>19218</v>
      </c>
      <c r="W611" t="s">
        <v>8703</v>
      </c>
      <c r="X611" t="s">
        <v>8704</v>
      </c>
      <c r="Y611" t="s">
        <v>8705</v>
      </c>
      <c r="Z611">
        <v>0</v>
      </c>
      <c r="AA611" t="s">
        <v>8703</v>
      </c>
      <c r="AB611" t="s">
        <v>8706</v>
      </c>
      <c r="AC611">
        <v>0</v>
      </c>
      <c r="AF611" t="s">
        <v>19221</v>
      </c>
      <c r="AG611" t="s">
        <v>8707</v>
      </c>
      <c r="AH611" t="s">
        <v>19222</v>
      </c>
      <c r="AO611" t="s">
        <v>19223</v>
      </c>
      <c r="AU611" t="s">
        <v>15310</v>
      </c>
      <c r="AV611" t="s">
        <v>8709</v>
      </c>
      <c r="AX611">
        <v>5</v>
      </c>
      <c r="AY611" t="s">
        <v>8710</v>
      </c>
      <c r="BB611" t="s">
        <v>15953</v>
      </c>
      <c r="BC611" t="s">
        <v>8712</v>
      </c>
      <c r="BD611" t="s">
        <v>9293</v>
      </c>
      <c r="BE611" t="s">
        <v>8714</v>
      </c>
      <c r="BF611" t="s">
        <v>8715</v>
      </c>
      <c r="BG611">
        <v>1</v>
      </c>
      <c r="BH611" t="s">
        <v>8716</v>
      </c>
      <c r="BI611">
        <v>1</v>
      </c>
      <c r="BJ611" t="s">
        <v>8717</v>
      </c>
      <c r="BK611">
        <v>0</v>
      </c>
      <c r="BL611" t="s">
        <v>19224</v>
      </c>
      <c r="BM611" t="s">
        <v>8719</v>
      </c>
      <c r="BV611" t="s">
        <v>19225</v>
      </c>
      <c r="BW611" t="s">
        <v>8721</v>
      </c>
      <c r="BX611" t="s">
        <v>8722</v>
      </c>
      <c r="BY611" t="s">
        <v>8723</v>
      </c>
      <c r="BZ611" t="s">
        <v>8724</v>
      </c>
      <c r="CA611" t="s">
        <v>19226</v>
      </c>
      <c r="CB611" t="s">
        <v>8725</v>
      </c>
      <c r="CC611">
        <v>272407</v>
      </c>
      <c r="CD611" t="s">
        <v>8726</v>
      </c>
      <c r="CE611" t="s">
        <v>19218</v>
      </c>
      <c r="CF611" t="s">
        <v>8727</v>
      </c>
      <c r="CG611" t="s">
        <v>8825</v>
      </c>
      <c r="CH611" t="s">
        <v>8729</v>
      </c>
      <c r="CI611" t="s">
        <v>18549</v>
      </c>
      <c r="CJ611" t="s">
        <v>8731</v>
      </c>
      <c r="CK611" t="s">
        <v>342</v>
      </c>
      <c r="CL611" t="s">
        <v>8732</v>
      </c>
      <c r="CM611" t="s">
        <v>13053</v>
      </c>
      <c r="CN611" t="s">
        <v>8733</v>
      </c>
    </row>
    <row r="612" spans="1:92" ht="15.75" customHeight="1" x14ac:dyDescent="0.3">
      <c r="A612" s="5">
        <f>COUNTIFS(Entradas!$A$2:$A$3372,L612,Entradas!$AD$2:$AD$3372,"noticias")</f>
        <v>0</v>
      </c>
      <c r="B612" s="5">
        <f>COUNTIFS(Entradas!$A$2:$A$3372,L612,Entradas!$AD$2:$AD$3372,"materiales")</f>
        <v>0</v>
      </c>
      <c r="C612" s="5">
        <f>COUNTIFS(Entradas!$A$2:$A$3372,L612,Entradas!$AD$2:$AD$3372,"agenda")</f>
        <v>0</v>
      </c>
      <c r="D612" s="5">
        <f>COUNTIFS(Entradas!$A$2:$A$3372,L612,Entradas!$AD$2:$AD$3372,"agenda",Entradas!$P$2:$P$3372,"completado")</f>
        <v>0</v>
      </c>
      <c r="E612" s="5">
        <f>COUNTIFS(Entradas!$A$2:$A$3372,L612,Entradas!$AD$2:$AD$3372,"agenda",Entradas!$F$2:$F$3372,"interna")</f>
        <v>0</v>
      </c>
      <c r="F612" s="5">
        <f>COUNTIFS(Entradas!$A$2:$A$3372,L612,Entradas!$AD$2:$AD$3372,"agenda",Entradas!$F$2:$F$3372,"abierta a la comunidad")</f>
        <v>0</v>
      </c>
      <c r="G612" s="5">
        <f>COUNTIFS(Entradas!$A$2:$A$3372,L612,Entradas!$AD$2:$AD$3372,"agenda",Entradas!$E$2:$E$3372,"1")</f>
        <v>0</v>
      </c>
      <c r="H612" s="5">
        <f>COUNTIFS(Entradas!$A$2:$A$3372,L612,Entradas!$AD$2:$AD$3372,"agenda",Entradas!$E$2:$E$3372,"2")</f>
        <v>0</v>
      </c>
      <c r="I612" s="5">
        <f>COUNTIFS(Entradas!$A$2:$A$3372,L612,Entradas!$AD$2:$AD$3372,"agenda",Entradas!$E$2:$E$3372,"3")</f>
        <v>0</v>
      </c>
      <c r="J612" s="5">
        <f>COUNTIFS(Entradas!$A$2:$A$3372,L612,Entradas!$AD$2:$AD$3372,"agenda",Entradas!$E$2:$E$3372,"4")</f>
        <v>0</v>
      </c>
      <c r="L612">
        <v>1470</v>
      </c>
      <c r="M612" t="s">
        <v>19240</v>
      </c>
      <c r="N612" t="s">
        <v>19241</v>
      </c>
      <c r="O612" t="s">
        <v>19242</v>
      </c>
      <c r="P612" s="6">
        <v>42517.644016203703</v>
      </c>
      <c r="Q612">
        <v>0</v>
      </c>
      <c r="R612" t="s">
        <v>19240</v>
      </c>
      <c r="S612" t="s">
        <v>19240</v>
      </c>
      <c r="W612" t="s">
        <v>8703</v>
      </c>
      <c r="X612" t="s">
        <v>8704</v>
      </c>
      <c r="Y612" t="s">
        <v>8705</v>
      </c>
      <c r="Z612">
        <v>0</v>
      </c>
      <c r="AA612" t="s">
        <v>8703</v>
      </c>
      <c r="AB612" t="s">
        <v>8706</v>
      </c>
      <c r="AC612">
        <v>0</v>
      </c>
      <c r="AF612" t="s">
        <v>19243</v>
      </c>
      <c r="AG612" t="s">
        <v>8707</v>
      </c>
      <c r="AH612" t="s">
        <v>19244</v>
      </c>
      <c r="AI612" t="s">
        <v>19245</v>
      </c>
      <c r="AO612" t="s">
        <v>19246</v>
      </c>
      <c r="AU612" t="s">
        <v>190</v>
      </c>
      <c r="AV612" t="s">
        <v>8709</v>
      </c>
      <c r="AX612">
        <v>5</v>
      </c>
      <c r="AY612" t="s">
        <v>8710</v>
      </c>
      <c r="BB612" t="s">
        <v>19247</v>
      </c>
      <c r="BC612" t="s">
        <v>8712</v>
      </c>
      <c r="BD612" t="s">
        <v>8713</v>
      </c>
      <c r="BE612" t="s">
        <v>8714</v>
      </c>
      <c r="BF612" t="s">
        <v>8715</v>
      </c>
      <c r="BG612">
        <v>1</v>
      </c>
      <c r="BH612" t="s">
        <v>8716</v>
      </c>
      <c r="BI612">
        <v>1</v>
      </c>
      <c r="BJ612" t="s">
        <v>8717</v>
      </c>
      <c r="BK612">
        <v>1</v>
      </c>
      <c r="BL612" s="2" t="s">
        <v>19248</v>
      </c>
      <c r="BM612" t="s">
        <v>8719</v>
      </c>
      <c r="BV612" t="s">
        <v>19249</v>
      </c>
      <c r="BW612" t="s">
        <v>8721</v>
      </c>
      <c r="BX612" t="s">
        <v>8722</v>
      </c>
      <c r="BY612" t="s">
        <v>8723</v>
      </c>
      <c r="BZ612" t="s">
        <v>8724</v>
      </c>
      <c r="CA612" t="s">
        <v>19250</v>
      </c>
      <c r="CB612" t="s">
        <v>8725</v>
      </c>
      <c r="CC612">
        <v>996536721</v>
      </c>
      <c r="CD612" t="s">
        <v>8726</v>
      </c>
      <c r="CE612" t="s">
        <v>19251</v>
      </c>
      <c r="CF612" t="s">
        <v>8727</v>
      </c>
      <c r="CG612" t="s">
        <v>8899</v>
      </c>
      <c r="CH612" t="s">
        <v>8729</v>
      </c>
      <c r="CI612" t="s">
        <v>19252</v>
      </c>
      <c r="CJ612" t="s">
        <v>8731</v>
      </c>
      <c r="CK612" t="s">
        <v>1783</v>
      </c>
      <c r="CL612" t="s">
        <v>8732</v>
      </c>
      <c r="CM612" t="s">
        <v>19253</v>
      </c>
      <c r="CN612" t="s">
        <v>8733</v>
      </c>
    </row>
    <row r="613" spans="1:92" ht="15.75" customHeight="1" x14ac:dyDescent="0.3">
      <c r="A613" s="5">
        <f>COUNTIFS(Entradas!$A$2:$A$3372,L613,Entradas!$AD$2:$AD$3372,"noticias")</f>
        <v>1</v>
      </c>
      <c r="B613" s="5">
        <f>COUNTIFS(Entradas!$A$2:$A$3372,L613,Entradas!$AD$2:$AD$3372,"materiales")</f>
        <v>0</v>
      </c>
      <c r="C613" s="5">
        <f>COUNTIFS(Entradas!$A$2:$A$3372,L613,Entradas!$AD$2:$AD$3372,"agenda")</f>
        <v>6</v>
      </c>
      <c r="D613" s="5">
        <f>COUNTIFS(Entradas!$A$2:$A$3372,L613,Entradas!$AD$2:$AD$3372,"agenda",Entradas!$P$2:$P$3372,"completado")</f>
        <v>6</v>
      </c>
      <c r="E613" s="5">
        <f>COUNTIFS(Entradas!$A$2:$A$3372,L613,Entradas!$AD$2:$AD$3372,"agenda",Entradas!$F$2:$F$3372,"interna")</f>
        <v>6</v>
      </c>
      <c r="F613" s="5">
        <f>COUNTIFS(Entradas!$A$2:$A$3372,L613,Entradas!$AD$2:$AD$3372,"agenda",Entradas!$F$2:$F$3372,"abierta a la comunidad")</f>
        <v>0</v>
      </c>
      <c r="G613" s="5">
        <f>COUNTIFS(Entradas!$A$2:$A$3372,L613,Entradas!$AD$2:$AD$3372,"agenda",Entradas!$E$2:$E$3372,"1")</f>
        <v>1</v>
      </c>
      <c r="H613" s="5">
        <f>COUNTIFS(Entradas!$A$2:$A$3372,L613,Entradas!$AD$2:$AD$3372,"agenda",Entradas!$E$2:$E$3372,"2")</f>
        <v>2</v>
      </c>
      <c r="I613" s="5">
        <f>COUNTIFS(Entradas!$A$2:$A$3372,L613,Entradas!$AD$2:$AD$3372,"agenda",Entradas!$E$2:$E$3372,"3")</f>
        <v>1</v>
      </c>
      <c r="J613" s="5">
        <f>COUNTIFS(Entradas!$A$2:$A$3372,L613,Entradas!$AD$2:$AD$3372,"agenda",Entradas!$E$2:$E$3372,"4")</f>
        <v>2</v>
      </c>
      <c r="L613">
        <v>741</v>
      </c>
      <c r="M613" t="s">
        <v>19657</v>
      </c>
      <c r="N613" t="s">
        <v>19658</v>
      </c>
      <c r="O613" t="s">
        <v>19659</v>
      </c>
      <c r="P613" s="6">
        <v>42492.219004629631</v>
      </c>
      <c r="Q613">
        <v>0</v>
      </c>
      <c r="R613" t="s">
        <v>19657</v>
      </c>
      <c r="S613" t="s">
        <v>19657</v>
      </c>
      <c r="W613" t="s">
        <v>8703</v>
      </c>
      <c r="X613" t="s">
        <v>8704</v>
      </c>
      <c r="Y613" t="s">
        <v>8705</v>
      </c>
      <c r="Z613">
        <v>0</v>
      </c>
      <c r="AA613" t="s">
        <v>8703</v>
      </c>
      <c r="AB613" t="s">
        <v>8706</v>
      </c>
      <c r="AC613">
        <v>0</v>
      </c>
      <c r="AF613" t="s">
        <v>1714</v>
      </c>
      <c r="AG613" t="s">
        <v>8707</v>
      </c>
      <c r="AH613" t="s">
        <v>19660</v>
      </c>
      <c r="AI613" t="s">
        <v>19661</v>
      </c>
      <c r="AO613" t="s">
        <v>19662</v>
      </c>
      <c r="AU613" t="s">
        <v>321</v>
      </c>
      <c r="AV613" t="s">
        <v>8709</v>
      </c>
      <c r="AX613">
        <v>5</v>
      </c>
      <c r="AY613" t="s">
        <v>8710</v>
      </c>
      <c r="BB613" t="s">
        <v>8970</v>
      </c>
      <c r="BC613" t="s">
        <v>8712</v>
      </c>
      <c r="BD613" t="s">
        <v>8875</v>
      </c>
      <c r="BE613" t="s">
        <v>8714</v>
      </c>
      <c r="BF613" t="s">
        <v>8715</v>
      </c>
      <c r="BG613">
        <v>0</v>
      </c>
      <c r="BH613" t="s">
        <v>8716</v>
      </c>
      <c r="BI613">
        <v>0</v>
      </c>
      <c r="BJ613" t="s">
        <v>8717</v>
      </c>
      <c r="BK613">
        <v>1</v>
      </c>
      <c r="BL613" s="2" t="s">
        <v>19663</v>
      </c>
      <c r="BM613" t="s">
        <v>8719</v>
      </c>
      <c r="BV613" t="s">
        <v>19664</v>
      </c>
      <c r="BW613" t="s">
        <v>8721</v>
      </c>
      <c r="BX613" t="s">
        <v>8722</v>
      </c>
      <c r="BY613" t="s">
        <v>8723</v>
      </c>
      <c r="BZ613" t="s">
        <v>8724</v>
      </c>
      <c r="CB613" t="s">
        <v>8725</v>
      </c>
      <c r="CC613">
        <v>2976590</v>
      </c>
      <c r="CD613" t="s">
        <v>8726</v>
      </c>
      <c r="CE613" t="s">
        <v>19648</v>
      </c>
      <c r="CF613" t="s">
        <v>8727</v>
      </c>
      <c r="CG613" t="s">
        <v>8825</v>
      </c>
      <c r="CH613" t="s">
        <v>8729</v>
      </c>
      <c r="CJ613" t="s">
        <v>8731</v>
      </c>
      <c r="CK613">
        <v>0</v>
      </c>
      <c r="CL613" t="s">
        <v>8732</v>
      </c>
      <c r="CN613" t="s">
        <v>8733</v>
      </c>
    </row>
    <row r="614" spans="1:92" ht="15.75" customHeight="1" x14ac:dyDescent="0.3">
      <c r="A614" s="5">
        <f>COUNTIFS(Entradas!$A$2:$A$3372,L614,Entradas!$AD$2:$AD$3372,"noticias")</f>
        <v>0</v>
      </c>
      <c r="B614" s="5">
        <f>COUNTIFS(Entradas!$A$2:$A$3372,L614,Entradas!$AD$2:$AD$3372,"materiales")</f>
        <v>0</v>
      </c>
      <c r="C614" s="5">
        <f>COUNTIFS(Entradas!$A$2:$A$3372,L614,Entradas!$AD$2:$AD$3372,"agenda")</f>
        <v>0</v>
      </c>
      <c r="D614" s="5">
        <f>COUNTIFS(Entradas!$A$2:$A$3372,L614,Entradas!$AD$2:$AD$3372,"agenda",Entradas!$P$2:$P$3372,"completado")</f>
        <v>0</v>
      </c>
      <c r="E614" s="5">
        <f>COUNTIFS(Entradas!$A$2:$A$3372,L614,Entradas!$AD$2:$AD$3372,"agenda",Entradas!$F$2:$F$3372,"interna")</f>
        <v>0</v>
      </c>
      <c r="F614" s="5">
        <f>COUNTIFS(Entradas!$A$2:$A$3372,L614,Entradas!$AD$2:$AD$3372,"agenda",Entradas!$F$2:$F$3372,"abierta a la comunidad")</f>
        <v>0</v>
      </c>
      <c r="G614" s="5">
        <f>COUNTIFS(Entradas!$A$2:$A$3372,L614,Entradas!$AD$2:$AD$3372,"agenda",Entradas!$E$2:$E$3372,"1")</f>
        <v>0</v>
      </c>
      <c r="H614" s="5">
        <f>COUNTIFS(Entradas!$A$2:$A$3372,L614,Entradas!$AD$2:$AD$3372,"agenda",Entradas!$E$2:$E$3372,"2")</f>
        <v>0</v>
      </c>
      <c r="I614" s="5">
        <f>COUNTIFS(Entradas!$A$2:$A$3372,L614,Entradas!$AD$2:$AD$3372,"agenda",Entradas!$E$2:$E$3372,"3")</f>
        <v>0</v>
      </c>
      <c r="J614" s="5">
        <f>COUNTIFS(Entradas!$A$2:$A$3372,L614,Entradas!$AD$2:$AD$3372,"agenda",Entradas!$E$2:$E$3372,"4")</f>
        <v>0</v>
      </c>
      <c r="L614">
        <v>827</v>
      </c>
      <c r="M614" t="s">
        <v>20059</v>
      </c>
      <c r="N614" t="s">
        <v>20060</v>
      </c>
      <c r="O614" t="s">
        <v>20061</v>
      </c>
      <c r="P614" s="6">
        <v>42495.520312499997</v>
      </c>
      <c r="Q614">
        <v>0</v>
      </c>
      <c r="R614" t="s">
        <v>20059</v>
      </c>
      <c r="S614" t="s">
        <v>20059</v>
      </c>
      <c r="W614" t="s">
        <v>8703</v>
      </c>
      <c r="X614" t="s">
        <v>8704</v>
      </c>
      <c r="Y614" t="s">
        <v>8705</v>
      </c>
      <c r="Z614">
        <v>0</v>
      </c>
      <c r="AA614" t="s">
        <v>8703</v>
      </c>
      <c r="AB614" t="s">
        <v>8706</v>
      </c>
      <c r="AC614">
        <v>0</v>
      </c>
      <c r="AF614" t="s">
        <v>20062</v>
      </c>
      <c r="AG614" t="s">
        <v>8707</v>
      </c>
      <c r="AH614" t="s">
        <v>20063</v>
      </c>
      <c r="AO614" t="s">
        <v>20064</v>
      </c>
      <c r="AU614" t="s">
        <v>20065</v>
      </c>
      <c r="AV614" t="s">
        <v>8709</v>
      </c>
      <c r="AX614">
        <v>5</v>
      </c>
      <c r="AY614" t="s">
        <v>8710</v>
      </c>
      <c r="BB614" t="s">
        <v>20066</v>
      </c>
      <c r="BC614" t="s">
        <v>8712</v>
      </c>
      <c r="BD614" t="s">
        <v>8875</v>
      </c>
      <c r="BE614" t="s">
        <v>8714</v>
      </c>
      <c r="BF614" t="s">
        <v>8715</v>
      </c>
      <c r="BG614">
        <v>1</v>
      </c>
      <c r="BH614" t="s">
        <v>8716</v>
      </c>
      <c r="BI614">
        <v>0</v>
      </c>
      <c r="BJ614" t="s">
        <v>8717</v>
      </c>
      <c r="BK614">
        <v>1</v>
      </c>
      <c r="BL614" s="2" t="s">
        <v>20067</v>
      </c>
      <c r="BM614" t="s">
        <v>8719</v>
      </c>
      <c r="BV614" t="s">
        <v>20068</v>
      </c>
      <c r="BW614" t="s">
        <v>8721</v>
      </c>
      <c r="BX614" t="s">
        <v>8722</v>
      </c>
      <c r="BY614" t="s">
        <v>8723</v>
      </c>
      <c r="BZ614" t="s">
        <v>8724</v>
      </c>
      <c r="CB614" t="s">
        <v>8725</v>
      </c>
      <c r="CC614">
        <v>332711705</v>
      </c>
      <c r="CD614" t="s">
        <v>8726</v>
      </c>
      <c r="CE614" t="s">
        <v>20069</v>
      </c>
      <c r="CF614" t="s">
        <v>8727</v>
      </c>
      <c r="CG614" t="s">
        <v>8899</v>
      </c>
      <c r="CH614" t="s">
        <v>8729</v>
      </c>
      <c r="CI614" t="s">
        <v>10468</v>
      </c>
      <c r="CJ614" t="s">
        <v>8731</v>
      </c>
      <c r="CK614">
        <v>0</v>
      </c>
      <c r="CL614" t="s">
        <v>8732</v>
      </c>
      <c r="CN614" t="s">
        <v>8733</v>
      </c>
    </row>
    <row r="615" spans="1:92" ht="15.75" customHeight="1" x14ac:dyDescent="0.3">
      <c r="A615" s="5">
        <f>COUNTIFS(Entradas!$A$2:$A$3372,L615,Entradas!$AD$2:$AD$3372,"noticias")</f>
        <v>0</v>
      </c>
      <c r="B615" s="5">
        <f>COUNTIFS(Entradas!$A$2:$A$3372,L615,Entradas!$AD$2:$AD$3372,"materiales")</f>
        <v>0</v>
      </c>
      <c r="C615" s="5">
        <f>COUNTIFS(Entradas!$A$2:$A$3372,L615,Entradas!$AD$2:$AD$3372,"agenda")</f>
        <v>8</v>
      </c>
      <c r="D615" s="5">
        <f>COUNTIFS(Entradas!$A$2:$A$3372,L615,Entradas!$AD$2:$AD$3372,"agenda",Entradas!$P$2:$P$3372,"completado")</f>
        <v>7</v>
      </c>
      <c r="E615" s="5">
        <f>COUNTIFS(Entradas!$A$2:$A$3372,L615,Entradas!$AD$2:$AD$3372,"agenda",Entradas!$F$2:$F$3372,"interna")</f>
        <v>5</v>
      </c>
      <c r="F615" s="5">
        <f>COUNTIFS(Entradas!$A$2:$A$3372,L615,Entradas!$AD$2:$AD$3372,"agenda",Entradas!$F$2:$F$3372,"abierta a la comunidad")</f>
        <v>3</v>
      </c>
      <c r="G615" s="5">
        <f>COUNTIFS(Entradas!$A$2:$A$3372,L615,Entradas!$AD$2:$AD$3372,"agenda",Entradas!$E$2:$E$3372,"1")</f>
        <v>2</v>
      </c>
      <c r="H615" s="5">
        <f>COUNTIFS(Entradas!$A$2:$A$3372,L615,Entradas!$AD$2:$AD$3372,"agenda",Entradas!$E$2:$E$3372,"2")</f>
        <v>4</v>
      </c>
      <c r="I615" s="5">
        <f>COUNTIFS(Entradas!$A$2:$A$3372,L615,Entradas!$AD$2:$AD$3372,"agenda",Entradas!$E$2:$E$3372,"3")</f>
        <v>1</v>
      </c>
      <c r="J615" s="5">
        <f>COUNTIFS(Entradas!$A$2:$A$3372,L615,Entradas!$AD$2:$AD$3372,"agenda",Entradas!$E$2:$E$3372,"4")</f>
        <v>1</v>
      </c>
      <c r="L615">
        <v>637</v>
      </c>
      <c r="M615" t="s">
        <v>20260</v>
      </c>
      <c r="N615" t="s">
        <v>20260</v>
      </c>
      <c r="O615" t="s">
        <v>20261</v>
      </c>
      <c r="P615" s="6">
        <v>42485.540243055555</v>
      </c>
      <c r="Q615">
        <v>0</v>
      </c>
      <c r="R615" t="s">
        <v>20260</v>
      </c>
      <c r="S615" t="s">
        <v>20260</v>
      </c>
      <c r="W615" t="s">
        <v>8703</v>
      </c>
      <c r="X615" t="s">
        <v>8704</v>
      </c>
      <c r="Y615" t="s">
        <v>8705</v>
      </c>
      <c r="Z615">
        <v>0</v>
      </c>
      <c r="AA615" t="s">
        <v>8703</v>
      </c>
      <c r="AB615" t="s">
        <v>8706</v>
      </c>
      <c r="AC615">
        <v>0</v>
      </c>
      <c r="AF615" t="s">
        <v>496</v>
      </c>
      <c r="AG615" t="s">
        <v>8707</v>
      </c>
      <c r="AH615" t="s">
        <v>20262</v>
      </c>
      <c r="AI615" t="s">
        <v>20263</v>
      </c>
      <c r="AO615" t="s">
        <v>20264</v>
      </c>
      <c r="AU615" t="s">
        <v>498</v>
      </c>
      <c r="AV615" t="s">
        <v>8709</v>
      </c>
      <c r="AX615">
        <v>5</v>
      </c>
      <c r="AY615" t="s">
        <v>8710</v>
      </c>
      <c r="BB615" t="s">
        <v>8874</v>
      </c>
      <c r="BC615" t="s">
        <v>8712</v>
      </c>
      <c r="BD615" t="s">
        <v>8875</v>
      </c>
      <c r="BE615" t="s">
        <v>8714</v>
      </c>
      <c r="BF615" t="s">
        <v>8715</v>
      </c>
      <c r="BG615">
        <v>1</v>
      </c>
      <c r="BH615" t="s">
        <v>8716</v>
      </c>
      <c r="BI615">
        <v>1</v>
      </c>
      <c r="BJ615" t="s">
        <v>8717</v>
      </c>
      <c r="BK615">
        <v>1</v>
      </c>
      <c r="BL615" s="2" t="s">
        <v>20265</v>
      </c>
      <c r="BM615" t="s">
        <v>8719</v>
      </c>
      <c r="BV615" t="s">
        <v>20266</v>
      </c>
      <c r="BW615" t="s">
        <v>8721</v>
      </c>
      <c r="BX615" t="s">
        <v>8722</v>
      </c>
      <c r="BY615" t="s">
        <v>8723</v>
      </c>
      <c r="BZ615" t="s">
        <v>8724</v>
      </c>
      <c r="CB615" t="s">
        <v>8725</v>
      </c>
      <c r="CC615">
        <v>332296665</v>
      </c>
      <c r="CD615" t="s">
        <v>8726</v>
      </c>
      <c r="CE615" t="s">
        <v>20267</v>
      </c>
      <c r="CF615" t="s">
        <v>8727</v>
      </c>
      <c r="CG615" t="s">
        <v>8774</v>
      </c>
      <c r="CH615" t="s">
        <v>8729</v>
      </c>
      <c r="CI615" t="s">
        <v>12349</v>
      </c>
      <c r="CJ615" t="s">
        <v>8731</v>
      </c>
      <c r="CK615" t="s">
        <v>1905</v>
      </c>
      <c r="CL615" t="s">
        <v>8732</v>
      </c>
      <c r="CN615" t="s">
        <v>8733</v>
      </c>
    </row>
    <row r="616" spans="1:92" ht="15.75" customHeight="1" x14ac:dyDescent="0.3">
      <c r="A616" s="5">
        <f>COUNTIFS(Entradas!$A$2:$A$3372,L616,Entradas!$AD$2:$AD$3372,"noticias")</f>
        <v>0</v>
      </c>
      <c r="B616" s="5">
        <f>COUNTIFS(Entradas!$A$2:$A$3372,L616,Entradas!$AD$2:$AD$3372,"materiales")</f>
        <v>0</v>
      </c>
      <c r="C616" s="5">
        <f>COUNTIFS(Entradas!$A$2:$A$3372,L616,Entradas!$AD$2:$AD$3372,"agenda")</f>
        <v>2</v>
      </c>
      <c r="D616" s="5">
        <f>COUNTIFS(Entradas!$A$2:$A$3372,L616,Entradas!$AD$2:$AD$3372,"agenda",Entradas!$P$2:$P$3372,"completado")</f>
        <v>0</v>
      </c>
      <c r="E616" s="5">
        <f>COUNTIFS(Entradas!$A$2:$A$3372,L616,Entradas!$AD$2:$AD$3372,"agenda",Entradas!$F$2:$F$3372,"interna")</f>
        <v>0</v>
      </c>
      <c r="F616" s="5">
        <f>COUNTIFS(Entradas!$A$2:$A$3372,L616,Entradas!$AD$2:$AD$3372,"agenda",Entradas!$F$2:$F$3372,"abierta a la comunidad")</f>
        <v>2</v>
      </c>
      <c r="G616" s="5">
        <f>COUNTIFS(Entradas!$A$2:$A$3372,L616,Entradas!$AD$2:$AD$3372,"agenda",Entradas!$E$2:$E$3372,"1")</f>
        <v>0</v>
      </c>
      <c r="H616" s="5">
        <f>COUNTIFS(Entradas!$A$2:$A$3372,L616,Entradas!$AD$2:$AD$3372,"agenda",Entradas!$E$2:$E$3372,"2")</f>
        <v>1</v>
      </c>
      <c r="I616" s="5">
        <f>COUNTIFS(Entradas!$A$2:$A$3372,L616,Entradas!$AD$2:$AD$3372,"agenda",Entradas!$E$2:$E$3372,"3")</f>
        <v>0</v>
      </c>
      <c r="J616" s="5">
        <f>COUNTIFS(Entradas!$A$2:$A$3372,L616,Entradas!$AD$2:$AD$3372,"agenda",Entradas!$E$2:$E$3372,"4")</f>
        <v>1</v>
      </c>
      <c r="L616">
        <v>279</v>
      </c>
      <c r="M616" t="s">
        <v>20668</v>
      </c>
      <c r="N616" t="s">
        <v>20669</v>
      </c>
      <c r="O616" t="s">
        <v>20670</v>
      </c>
      <c r="P616" s="6">
        <v>42464.839155092595</v>
      </c>
      <c r="Q616">
        <v>0</v>
      </c>
      <c r="R616" t="s">
        <v>20668</v>
      </c>
      <c r="S616" t="s">
        <v>20668</v>
      </c>
      <c r="W616" t="s">
        <v>8703</v>
      </c>
      <c r="X616" t="s">
        <v>8704</v>
      </c>
      <c r="Y616" t="s">
        <v>8705</v>
      </c>
      <c r="Z616">
        <v>0</v>
      </c>
      <c r="AA616" t="s">
        <v>8703</v>
      </c>
      <c r="AB616" t="s">
        <v>8706</v>
      </c>
      <c r="AC616">
        <v>0</v>
      </c>
      <c r="AF616" t="s">
        <v>1297</v>
      </c>
      <c r="AG616" t="s">
        <v>8707</v>
      </c>
      <c r="AH616" t="s">
        <v>1298</v>
      </c>
      <c r="AI616" t="s">
        <v>20671</v>
      </c>
      <c r="AO616" t="s">
        <v>20672</v>
      </c>
      <c r="AU616" t="s">
        <v>190</v>
      </c>
      <c r="AV616" t="s">
        <v>8709</v>
      </c>
      <c r="AX616">
        <v>5</v>
      </c>
      <c r="AY616" t="s">
        <v>8710</v>
      </c>
      <c r="BB616" t="s">
        <v>9322</v>
      </c>
      <c r="BC616" t="s">
        <v>8712</v>
      </c>
      <c r="BD616" t="s">
        <v>9055</v>
      </c>
      <c r="BE616" t="s">
        <v>8714</v>
      </c>
      <c r="BF616" t="s">
        <v>8715</v>
      </c>
      <c r="BG616">
        <v>1</v>
      </c>
      <c r="BH616" t="s">
        <v>8716</v>
      </c>
      <c r="BI616">
        <v>1</v>
      </c>
      <c r="BJ616" t="s">
        <v>8717</v>
      </c>
      <c r="BK616">
        <v>1</v>
      </c>
      <c r="BL616" t="s">
        <v>20673</v>
      </c>
      <c r="BM616" t="s">
        <v>8719</v>
      </c>
      <c r="BV616" t="s">
        <v>20674</v>
      </c>
      <c r="BW616" t="s">
        <v>8721</v>
      </c>
      <c r="BX616" t="s">
        <v>8722</v>
      </c>
      <c r="BY616" t="s">
        <v>8723</v>
      </c>
      <c r="BZ616" t="s">
        <v>8724</v>
      </c>
      <c r="CB616" t="s">
        <v>8725</v>
      </c>
      <c r="CC616">
        <v>342513525</v>
      </c>
      <c r="CD616" t="s">
        <v>8726</v>
      </c>
      <c r="CE616" t="s">
        <v>20675</v>
      </c>
      <c r="CF616" t="s">
        <v>8727</v>
      </c>
      <c r="CG616" t="s">
        <v>8774</v>
      </c>
      <c r="CH616" t="s">
        <v>8729</v>
      </c>
      <c r="CI616" t="s">
        <v>20676</v>
      </c>
      <c r="CJ616" t="s">
        <v>8731</v>
      </c>
      <c r="CK616" t="s">
        <v>1905</v>
      </c>
      <c r="CL616" t="s">
        <v>8732</v>
      </c>
      <c r="CM616" t="s">
        <v>20677</v>
      </c>
      <c r="CN616" t="s">
        <v>8733</v>
      </c>
    </row>
    <row r="617" spans="1:92" ht="15.75" customHeight="1" x14ac:dyDescent="0.3">
      <c r="A617" s="5">
        <f>COUNTIFS(Entradas!$A$2:$A$3372,L617,Entradas!$AD$2:$AD$3372,"noticias")</f>
        <v>0</v>
      </c>
      <c r="B617" s="5">
        <f>COUNTIFS(Entradas!$A$2:$A$3372,L617,Entradas!$AD$2:$AD$3372,"materiales")</f>
        <v>0</v>
      </c>
      <c r="C617" s="5">
        <f>COUNTIFS(Entradas!$A$2:$A$3372,L617,Entradas!$AD$2:$AD$3372,"agenda")</f>
        <v>0</v>
      </c>
      <c r="D617" s="5">
        <f>COUNTIFS(Entradas!$A$2:$A$3372,L617,Entradas!$AD$2:$AD$3372,"agenda",Entradas!$P$2:$P$3372,"completado")</f>
        <v>0</v>
      </c>
      <c r="E617" s="5">
        <f>COUNTIFS(Entradas!$A$2:$A$3372,L617,Entradas!$AD$2:$AD$3372,"agenda",Entradas!$F$2:$F$3372,"interna")</f>
        <v>0</v>
      </c>
      <c r="F617" s="5">
        <f>COUNTIFS(Entradas!$A$2:$A$3372,L617,Entradas!$AD$2:$AD$3372,"agenda",Entradas!$F$2:$F$3372,"abierta a la comunidad")</f>
        <v>0</v>
      </c>
      <c r="G617" s="5">
        <f>COUNTIFS(Entradas!$A$2:$A$3372,L617,Entradas!$AD$2:$AD$3372,"agenda",Entradas!$E$2:$E$3372,"1")</f>
        <v>0</v>
      </c>
      <c r="H617" s="5">
        <f>COUNTIFS(Entradas!$A$2:$A$3372,L617,Entradas!$AD$2:$AD$3372,"agenda",Entradas!$E$2:$E$3372,"2")</f>
        <v>0</v>
      </c>
      <c r="I617" s="5">
        <f>COUNTIFS(Entradas!$A$2:$A$3372,L617,Entradas!$AD$2:$AD$3372,"agenda",Entradas!$E$2:$E$3372,"3")</f>
        <v>0</v>
      </c>
      <c r="J617" s="5">
        <f>COUNTIFS(Entradas!$A$2:$A$3372,L617,Entradas!$AD$2:$AD$3372,"agenda",Entradas!$E$2:$E$3372,"4")</f>
        <v>0</v>
      </c>
      <c r="L617">
        <v>759</v>
      </c>
      <c r="M617" t="s">
        <v>20728</v>
      </c>
      <c r="N617" t="s">
        <v>20728</v>
      </c>
      <c r="O617" t="s">
        <v>20729</v>
      </c>
      <c r="P617" s="6">
        <v>42492.742627314816</v>
      </c>
      <c r="Q617">
        <v>0</v>
      </c>
      <c r="R617" t="s">
        <v>20728</v>
      </c>
      <c r="S617" t="s">
        <v>20728</v>
      </c>
      <c r="W617" t="s">
        <v>8703</v>
      </c>
      <c r="X617" t="s">
        <v>8704</v>
      </c>
      <c r="Y617" t="s">
        <v>8705</v>
      </c>
      <c r="Z617">
        <v>0</v>
      </c>
      <c r="AA617" t="s">
        <v>8703</v>
      </c>
      <c r="AB617" t="s">
        <v>8706</v>
      </c>
      <c r="AC617">
        <v>0</v>
      </c>
      <c r="AF617" t="s">
        <v>20730</v>
      </c>
      <c r="AG617" t="s">
        <v>8707</v>
      </c>
      <c r="AH617" t="s">
        <v>20731</v>
      </c>
      <c r="AI617" t="s">
        <v>20732</v>
      </c>
      <c r="AU617" t="s">
        <v>20733</v>
      </c>
      <c r="AV617" t="s">
        <v>8709</v>
      </c>
      <c r="AX617">
        <v>5</v>
      </c>
      <c r="AY617" t="s">
        <v>8710</v>
      </c>
      <c r="BB617" t="s">
        <v>8711</v>
      </c>
      <c r="BC617" t="s">
        <v>8712</v>
      </c>
      <c r="BD617">
        <v>0</v>
      </c>
      <c r="BE617" t="s">
        <v>8714</v>
      </c>
      <c r="BF617" t="s">
        <v>8715</v>
      </c>
      <c r="BG617">
        <v>0</v>
      </c>
      <c r="BH617" t="s">
        <v>8716</v>
      </c>
      <c r="BI617">
        <v>0</v>
      </c>
      <c r="BJ617" t="s">
        <v>8717</v>
      </c>
      <c r="BK617">
        <v>0</v>
      </c>
      <c r="BL617" s="2" t="s">
        <v>20734</v>
      </c>
      <c r="BM617" t="s">
        <v>8719</v>
      </c>
      <c r="BV617">
        <v>16756</v>
      </c>
      <c r="BW617" t="s">
        <v>8721</v>
      </c>
      <c r="BX617" t="s">
        <v>8722</v>
      </c>
      <c r="BY617" t="s">
        <v>8723</v>
      </c>
      <c r="BZ617" t="s">
        <v>8724</v>
      </c>
      <c r="CA617" t="s">
        <v>20735</v>
      </c>
      <c r="CB617" t="s">
        <v>8725</v>
      </c>
      <c r="CC617" t="s">
        <v>20736</v>
      </c>
      <c r="CD617" t="s">
        <v>8726</v>
      </c>
      <c r="CE617" t="s">
        <v>20737</v>
      </c>
      <c r="CF617" t="s">
        <v>8727</v>
      </c>
      <c r="CG617" t="s">
        <v>8825</v>
      </c>
      <c r="CH617" t="s">
        <v>8729</v>
      </c>
      <c r="CI617" t="s">
        <v>20738</v>
      </c>
      <c r="CJ617" t="s">
        <v>8731</v>
      </c>
      <c r="CK617">
        <v>0</v>
      </c>
      <c r="CL617" t="s">
        <v>8732</v>
      </c>
      <c r="CN617" t="s">
        <v>8733</v>
      </c>
    </row>
    <row r="618" spans="1:92" ht="15.75" customHeight="1" x14ac:dyDescent="0.3">
      <c r="A618" s="5">
        <f>COUNTIFS(Entradas!$A$2:$A$3372,L618,Entradas!$AD$2:$AD$3372,"noticias")</f>
        <v>0</v>
      </c>
      <c r="B618" s="5">
        <f>COUNTIFS(Entradas!$A$2:$A$3372,L618,Entradas!$AD$2:$AD$3372,"materiales")</f>
        <v>1</v>
      </c>
      <c r="C618" s="5">
        <f>COUNTIFS(Entradas!$A$2:$A$3372,L618,Entradas!$AD$2:$AD$3372,"agenda")</f>
        <v>4</v>
      </c>
      <c r="D618" s="5">
        <f>COUNTIFS(Entradas!$A$2:$A$3372,L618,Entradas!$AD$2:$AD$3372,"agenda",Entradas!$P$2:$P$3372,"completado")</f>
        <v>4</v>
      </c>
      <c r="E618" s="5">
        <f>COUNTIFS(Entradas!$A$2:$A$3372,L618,Entradas!$AD$2:$AD$3372,"agenda",Entradas!$F$2:$F$3372,"interna")</f>
        <v>4</v>
      </c>
      <c r="F618" s="5">
        <f>COUNTIFS(Entradas!$A$2:$A$3372,L618,Entradas!$AD$2:$AD$3372,"agenda",Entradas!$F$2:$F$3372,"abierta a la comunidad")</f>
        <v>0</v>
      </c>
      <c r="G618" s="5">
        <f>COUNTIFS(Entradas!$A$2:$A$3372,L618,Entradas!$AD$2:$AD$3372,"agenda",Entradas!$E$2:$E$3372,"1")</f>
        <v>0</v>
      </c>
      <c r="H618" s="5">
        <f>COUNTIFS(Entradas!$A$2:$A$3372,L618,Entradas!$AD$2:$AD$3372,"agenda",Entradas!$E$2:$E$3372,"2")</f>
        <v>2</v>
      </c>
      <c r="I618" s="5">
        <f>COUNTIFS(Entradas!$A$2:$A$3372,L618,Entradas!$AD$2:$AD$3372,"agenda",Entradas!$E$2:$E$3372,"3")</f>
        <v>0</v>
      </c>
      <c r="J618" s="5">
        <f>COUNTIFS(Entradas!$A$2:$A$3372,L618,Entradas!$AD$2:$AD$3372,"agenda",Entradas!$E$2:$E$3372,"4")</f>
        <v>2</v>
      </c>
      <c r="L618">
        <v>554</v>
      </c>
      <c r="M618" t="s">
        <v>21005</v>
      </c>
      <c r="N618" t="s">
        <v>21006</v>
      </c>
      <c r="O618" t="s">
        <v>5549</v>
      </c>
      <c r="P618" s="6">
        <v>42479.757453703707</v>
      </c>
      <c r="Q618">
        <v>0</v>
      </c>
      <c r="R618" t="s">
        <v>21005</v>
      </c>
      <c r="S618" t="s">
        <v>21005</v>
      </c>
      <c r="W618" t="s">
        <v>8703</v>
      </c>
      <c r="X618" t="s">
        <v>8704</v>
      </c>
      <c r="Y618" t="s">
        <v>8705</v>
      </c>
      <c r="Z618">
        <v>0</v>
      </c>
      <c r="AA618" t="s">
        <v>8703</v>
      </c>
      <c r="AB618" t="s">
        <v>8706</v>
      </c>
      <c r="AC618">
        <v>0</v>
      </c>
      <c r="AF618" t="s">
        <v>5547</v>
      </c>
      <c r="AG618" t="s">
        <v>8707</v>
      </c>
      <c r="AH618" t="s">
        <v>21007</v>
      </c>
      <c r="AO618" t="s">
        <v>21008</v>
      </c>
      <c r="AU618" t="s">
        <v>5331</v>
      </c>
      <c r="AV618" t="s">
        <v>8709</v>
      </c>
      <c r="AX618">
        <v>5</v>
      </c>
      <c r="AY618" t="s">
        <v>8710</v>
      </c>
      <c r="BB618" t="s">
        <v>8874</v>
      </c>
      <c r="BC618" t="s">
        <v>8712</v>
      </c>
      <c r="BD618" t="s">
        <v>8875</v>
      </c>
      <c r="BE618" t="s">
        <v>8714</v>
      </c>
      <c r="BF618" t="s">
        <v>8715</v>
      </c>
      <c r="BG618">
        <v>1</v>
      </c>
      <c r="BH618" t="s">
        <v>8716</v>
      </c>
      <c r="BI618">
        <v>1</v>
      </c>
      <c r="BJ618" t="s">
        <v>8717</v>
      </c>
      <c r="BK618">
        <v>1</v>
      </c>
      <c r="BL618" s="2" t="s">
        <v>21009</v>
      </c>
      <c r="BM618" t="s">
        <v>8719</v>
      </c>
      <c r="BV618" t="s">
        <v>21010</v>
      </c>
      <c r="BW618" t="s">
        <v>8721</v>
      </c>
      <c r="BX618" t="s">
        <v>8722</v>
      </c>
      <c r="BY618" t="s">
        <v>8723</v>
      </c>
      <c r="BZ618" t="s">
        <v>8724</v>
      </c>
      <c r="CB618" t="s">
        <v>8725</v>
      </c>
      <c r="CC618" t="s">
        <v>21011</v>
      </c>
      <c r="CD618" t="s">
        <v>8726</v>
      </c>
      <c r="CE618" t="s">
        <v>21012</v>
      </c>
      <c r="CF618" t="s">
        <v>8727</v>
      </c>
      <c r="CG618" t="s">
        <v>8774</v>
      </c>
      <c r="CH618" t="s">
        <v>8729</v>
      </c>
      <c r="CI618" t="s">
        <v>21013</v>
      </c>
      <c r="CJ618" t="s">
        <v>8731</v>
      </c>
      <c r="CK618" t="s">
        <v>1783</v>
      </c>
      <c r="CL618" t="s">
        <v>8732</v>
      </c>
      <c r="CM618" t="s">
        <v>21014</v>
      </c>
      <c r="CN618" t="s">
        <v>8733</v>
      </c>
    </row>
    <row r="619" spans="1:92" ht="15.75" customHeight="1" x14ac:dyDescent="0.3">
      <c r="A619" s="5">
        <f>COUNTIFS(Entradas!$A$2:$A$3372,L619,Entradas!$AD$2:$AD$3372,"noticias")</f>
        <v>0</v>
      </c>
      <c r="B619" s="5">
        <f>COUNTIFS(Entradas!$A$2:$A$3372,L619,Entradas!$AD$2:$AD$3372,"materiales")</f>
        <v>0</v>
      </c>
      <c r="C619" s="5">
        <f>COUNTIFS(Entradas!$A$2:$A$3372,L619,Entradas!$AD$2:$AD$3372,"agenda")</f>
        <v>5</v>
      </c>
      <c r="D619" s="5">
        <f>COUNTIFS(Entradas!$A$2:$A$3372,L619,Entradas!$AD$2:$AD$3372,"agenda",Entradas!$P$2:$P$3372,"completado")</f>
        <v>0</v>
      </c>
      <c r="E619" s="5">
        <f>COUNTIFS(Entradas!$A$2:$A$3372,L619,Entradas!$AD$2:$AD$3372,"agenda",Entradas!$F$2:$F$3372,"interna")</f>
        <v>4</v>
      </c>
      <c r="F619" s="5">
        <f>COUNTIFS(Entradas!$A$2:$A$3372,L619,Entradas!$AD$2:$AD$3372,"agenda",Entradas!$F$2:$F$3372,"abierta a la comunidad")</f>
        <v>1</v>
      </c>
      <c r="G619" s="5">
        <f>COUNTIFS(Entradas!$A$2:$A$3372,L619,Entradas!$AD$2:$AD$3372,"agenda",Entradas!$E$2:$E$3372,"1")</f>
        <v>1</v>
      </c>
      <c r="H619" s="5">
        <f>COUNTIFS(Entradas!$A$2:$A$3372,L619,Entradas!$AD$2:$AD$3372,"agenda",Entradas!$E$2:$E$3372,"2")</f>
        <v>1</v>
      </c>
      <c r="I619" s="5">
        <f>COUNTIFS(Entradas!$A$2:$A$3372,L619,Entradas!$AD$2:$AD$3372,"agenda",Entradas!$E$2:$E$3372,"3")</f>
        <v>2</v>
      </c>
      <c r="J619" s="5">
        <f>COUNTIFS(Entradas!$A$2:$A$3372,L619,Entradas!$AD$2:$AD$3372,"agenda",Entradas!$E$2:$E$3372,"4")</f>
        <v>1</v>
      </c>
      <c r="L619">
        <v>177</v>
      </c>
      <c r="M619" t="s">
        <v>21198</v>
      </c>
      <c r="N619" t="s">
        <v>21199</v>
      </c>
      <c r="O619" t="s">
        <v>21200</v>
      </c>
      <c r="P619" s="6">
        <v>42457.736087962963</v>
      </c>
      <c r="Q619">
        <v>0</v>
      </c>
      <c r="R619" t="s">
        <v>21198</v>
      </c>
      <c r="S619" t="s">
        <v>21198</v>
      </c>
      <c r="W619" t="s">
        <v>8703</v>
      </c>
      <c r="X619" t="s">
        <v>8704</v>
      </c>
      <c r="Y619" t="s">
        <v>8705</v>
      </c>
      <c r="Z619">
        <v>0</v>
      </c>
      <c r="AA619" t="s">
        <v>8703</v>
      </c>
      <c r="AB619" t="s">
        <v>8706</v>
      </c>
      <c r="AC619">
        <v>0</v>
      </c>
      <c r="AF619" t="s">
        <v>21201</v>
      </c>
      <c r="AG619" t="s">
        <v>8707</v>
      </c>
      <c r="AH619" t="s">
        <v>21202</v>
      </c>
      <c r="AI619" t="s">
        <v>21203</v>
      </c>
      <c r="AU619" t="s">
        <v>190</v>
      </c>
      <c r="AV619" t="s">
        <v>8709</v>
      </c>
      <c r="AX619">
        <v>5</v>
      </c>
      <c r="AY619" t="s">
        <v>8710</v>
      </c>
      <c r="BB619" t="s">
        <v>13213</v>
      </c>
      <c r="BC619" t="s">
        <v>8712</v>
      </c>
      <c r="BD619" t="s">
        <v>8780</v>
      </c>
      <c r="BE619" t="s">
        <v>8714</v>
      </c>
      <c r="BF619" t="s">
        <v>8715</v>
      </c>
      <c r="BG619">
        <v>1</v>
      </c>
      <c r="BH619" t="s">
        <v>8716</v>
      </c>
      <c r="BI619">
        <v>1</v>
      </c>
      <c r="BJ619" t="s">
        <v>8717</v>
      </c>
      <c r="BK619">
        <v>1</v>
      </c>
      <c r="BL619" s="2" t="s">
        <v>21204</v>
      </c>
      <c r="BM619" t="s">
        <v>8719</v>
      </c>
      <c r="BV619" t="s">
        <v>21205</v>
      </c>
      <c r="BW619" t="s">
        <v>8721</v>
      </c>
      <c r="BX619" t="s">
        <v>8722</v>
      </c>
      <c r="BY619" t="s">
        <v>8723</v>
      </c>
      <c r="BZ619" t="s">
        <v>8724</v>
      </c>
      <c r="CA619" t="s">
        <v>21206</v>
      </c>
      <c r="CB619" t="s">
        <v>8725</v>
      </c>
      <c r="CC619">
        <v>342510494</v>
      </c>
      <c r="CD619" t="s">
        <v>8726</v>
      </c>
      <c r="CE619" t="s">
        <v>21207</v>
      </c>
      <c r="CF619" t="s">
        <v>8727</v>
      </c>
      <c r="CG619" t="s">
        <v>8825</v>
      </c>
      <c r="CH619" t="s">
        <v>8729</v>
      </c>
      <c r="CI619" t="s">
        <v>21208</v>
      </c>
      <c r="CJ619" t="s">
        <v>8731</v>
      </c>
      <c r="CK619" t="s">
        <v>1905</v>
      </c>
      <c r="CL619" t="s">
        <v>8732</v>
      </c>
      <c r="CM619" t="s">
        <v>21209</v>
      </c>
      <c r="CN619" t="s">
        <v>8733</v>
      </c>
    </row>
    <row r="620" spans="1:92" ht="15.75" customHeight="1" x14ac:dyDescent="0.3">
      <c r="A620" s="5">
        <f>COUNTIFS(Entradas!$A$2:$A$3372,L620,Entradas!$AD$2:$AD$3372,"noticias")</f>
        <v>0</v>
      </c>
      <c r="B620" s="5">
        <f>COUNTIFS(Entradas!$A$2:$A$3372,L620,Entradas!$AD$2:$AD$3372,"materiales")</f>
        <v>2</v>
      </c>
      <c r="C620" s="5">
        <f>COUNTIFS(Entradas!$A$2:$A$3372,L620,Entradas!$AD$2:$AD$3372,"agenda")</f>
        <v>4</v>
      </c>
      <c r="D620" s="5">
        <f>COUNTIFS(Entradas!$A$2:$A$3372,L620,Entradas!$AD$2:$AD$3372,"agenda",Entradas!$P$2:$P$3372,"completado")</f>
        <v>0</v>
      </c>
      <c r="E620" s="5">
        <f>COUNTIFS(Entradas!$A$2:$A$3372,L620,Entradas!$AD$2:$AD$3372,"agenda",Entradas!$F$2:$F$3372,"interna")</f>
        <v>3</v>
      </c>
      <c r="F620" s="5">
        <f>COUNTIFS(Entradas!$A$2:$A$3372,L620,Entradas!$AD$2:$AD$3372,"agenda",Entradas!$F$2:$F$3372,"abierta a la comunidad")</f>
        <v>1</v>
      </c>
      <c r="G620" s="5">
        <f>COUNTIFS(Entradas!$A$2:$A$3372,L620,Entradas!$AD$2:$AD$3372,"agenda",Entradas!$E$2:$E$3372,"1")</f>
        <v>2</v>
      </c>
      <c r="H620" s="5">
        <f>COUNTIFS(Entradas!$A$2:$A$3372,L620,Entradas!$AD$2:$AD$3372,"agenda",Entradas!$E$2:$E$3372,"2")</f>
        <v>1</v>
      </c>
      <c r="I620" s="5">
        <f>COUNTIFS(Entradas!$A$2:$A$3372,L620,Entradas!$AD$2:$AD$3372,"agenda",Entradas!$E$2:$E$3372,"3")</f>
        <v>0</v>
      </c>
      <c r="J620" s="5">
        <f>COUNTIFS(Entradas!$A$2:$A$3372,L620,Entradas!$AD$2:$AD$3372,"agenda",Entradas!$E$2:$E$3372,"4")</f>
        <v>1</v>
      </c>
      <c r="L620">
        <v>305</v>
      </c>
      <c r="M620" t="s">
        <v>21590</v>
      </c>
      <c r="N620" t="s">
        <v>21591</v>
      </c>
      <c r="O620" t="s">
        <v>21592</v>
      </c>
      <c r="P620" s="6">
        <v>42466.757453703707</v>
      </c>
      <c r="Q620">
        <v>0</v>
      </c>
      <c r="R620" t="s">
        <v>21590</v>
      </c>
      <c r="S620" t="s">
        <v>21590</v>
      </c>
      <c r="W620" t="s">
        <v>8703</v>
      </c>
      <c r="X620" t="s">
        <v>8704</v>
      </c>
      <c r="Y620" t="s">
        <v>8705</v>
      </c>
      <c r="Z620">
        <v>0</v>
      </c>
      <c r="AA620" t="s">
        <v>8703</v>
      </c>
      <c r="AB620" t="s">
        <v>8706</v>
      </c>
      <c r="AC620">
        <v>0</v>
      </c>
      <c r="AF620" t="s">
        <v>21593</v>
      </c>
      <c r="AG620" t="s">
        <v>8707</v>
      </c>
      <c r="AH620" t="s">
        <v>21594</v>
      </c>
      <c r="AO620" t="s">
        <v>21595</v>
      </c>
      <c r="AU620" t="s">
        <v>21596</v>
      </c>
      <c r="AV620" t="s">
        <v>8709</v>
      </c>
      <c r="AX620">
        <v>5</v>
      </c>
      <c r="AY620" t="s">
        <v>8710</v>
      </c>
      <c r="BB620" t="s">
        <v>10818</v>
      </c>
      <c r="BC620" t="s">
        <v>8712</v>
      </c>
      <c r="BD620">
        <v>0</v>
      </c>
      <c r="BE620" t="s">
        <v>8714</v>
      </c>
      <c r="BF620" t="s">
        <v>8715</v>
      </c>
      <c r="BG620">
        <v>0</v>
      </c>
      <c r="BH620" t="s">
        <v>8716</v>
      </c>
      <c r="BI620">
        <v>0</v>
      </c>
      <c r="BJ620" t="s">
        <v>8717</v>
      </c>
      <c r="BK620">
        <v>0</v>
      </c>
      <c r="BL620" s="2" t="s">
        <v>21597</v>
      </c>
      <c r="BM620" t="s">
        <v>8719</v>
      </c>
      <c r="BV620">
        <v>1345</v>
      </c>
      <c r="BW620" t="s">
        <v>8721</v>
      </c>
      <c r="BX620" t="s">
        <v>8722</v>
      </c>
      <c r="BY620" t="s">
        <v>8723</v>
      </c>
      <c r="BZ620" t="s">
        <v>8724</v>
      </c>
      <c r="CB620" t="s">
        <v>8725</v>
      </c>
      <c r="CC620">
        <v>342611620</v>
      </c>
      <c r="CD620" t="s">
        <v>8726</v>
      </c>
      <c r="CE620" t="s">
        <v>21590</v>
      </c>
      <c r="CF620" t="s">
        <v>8727</v>
      </c>
      <c r="CG620" t="s">
        <v>8825</v>
      </c>
      <c r="CH620" t="s">
        <v>8729</v>
      </c>
      <c r="CI620" t="s">
        <v>10531</v>
      </c>
      <c r="CJ620" t="s">
        <v>8731</v>
      </c>
      <c r="CK620">
        <v>0</v>
      </c>
      <c r="CL620" t="s">
        <v>8732</v>
      </c>
      <c r="CN620" t="s">
        <v>8733</v>
      </c>
    </row>
    <row r="621" spans="1:92" ht="15.75" customHeight="1" x14ac:dyDescent="0.3">
      <c r="A621" s="5">
        <f>COUNTIFS(Entradas!$A$2:$A$3372,L621,Entradas!$AD$2:$AD$3372,"noticias")</f>
        <v>0</v>
      </c>
      <c r="B621" s="5">
        <f>COUNTIFS(Entradas!$A$2:$A$3372,L621,Entradas!$AD$2:$AD$3372,"materiales")</f>
        <v>0</v>
      </c>
      <c r="C621" s="5">
        <f>COUNTIFS(Entradas!$A$2:$A$3372,L621,Entradas!$AD$2:$AD$3372,"agenda")</f>
        <v>0</v>
      </c>
      <c r="D621" s="5">
        <f>COUNTIFS(Entradas!$A$2:$A$3372,L621,Entradas!$AD$2:$AD$3372,"agenda",Entradas!$P$2:$P$3372,"completado")</f>
        <v>0</v>
      </c>
      <c r="E621" s="5">
        <f>COUNTIFS(Entradas!$A$2:$A$3372,L621,Entradas!$AD$2:$AD$3372,"agenda",Entradas!$F$2:$F$3372,"interna")</f>
        <v>0</v>
      </c>
      <c r="F621" s="5">
        <f>COUNTIFS(Entradas!$A$2:$A$3372,L621,Entradas!$AD$2:$AD$3372,"agenda",Entradas!$F$2:$F$3372,"abierta a la comunidad")</f>
        <v>0</v>
      </c>
      <c r="G621" s="5">
        <f>COUNTIFS(Entradas!$A$2:$A$3372,L621,Entradas!$AD$2:$AD$3372,"agenda",Entradas!$E$2:$E$3372,"1")</f>
        <v>0</v>
      </c>
      <c r="H621" s="5">
        <f>COUNTIFS(Entradas!$A$2:$A$3372,L621,Entradas!$AD$2:$AD$3372,"agenda",Entradas!$E$2:$E$3372,"2")</f>
        <v>0</v>
      </c>
      <c r="I621" s="5">
        <f>COUNTIFS(Entradas!$A$2:$A$3372,L621,Entradas!$AD$2:$AD$3372,"agenda",Entradas!$E$2:$E$3372,"3")</f>
        <v>0</v>
      </c>
      <c r="J621" s="5">
        <f>COUNTIFS(Entradas!$A$2:$A$3372,L621,Entradas!$AD$2:$AD$3372,"agenda",Entradas!$E$2:$E$3372,"4")</f>
        <v>0</v>
      </c>
      <c r="L621">
        <v>722</v>
      </c>
      <c r="M621" t="s">
        <v>8836</v>
      </c>
      <c r="N621" t="s">
        <v>8837</v>
      </c>
      <c r="O621" t="s">
        <v>8838</v>
      </c>
      <c r="P621" s="6">
        <v>42489.51630787037</v>
      </c>
      <c r="Q621">
        <v>0</v>
      </c>
      <c r="R621" t="s">
        <v>8836</v>
      </c>
      <c r="S621" t="s">
        <v>8836</v>
      </c>
      <c r="W621" t="s">
        <v>8703</v>
      </c>
      <c r="X621" t="s">
        <v>8704</v>
      </c>
      <c r="Y621" t="s">
        <v>8705</v>
      </c>
      <c r="Z621">
        <v>0</v>
      </c>
      <c r="AA621" t="s">
        <v>8703</v>
      </c>
      <c r="AB621" t="s">
        <v>8706</v>
      </c>
      <c r="AC621">
        <v>0</v>
      </c>
      <c r="AF621" t="s">
        <v>8839</v>
      </c>
      <c r="AG621" t="s">
        <v>8707</v>
      </c>
      <c r="AH621" t="s">
        <v>8840</v>
      </c>
      <c r="AI621" t="s">
        <v>8841</v>
      </c>
      <c r="AU621" t="s">
        <v>3502</v>
      </c>
      <c r="AV621" t="s">
        <v>8709</v>
      </c>
      <c r="AX621">
        <v>6</v>
      </c>
      <c r="AY621" t="s">
        <v>8710</v>
      </c>
      <c r="BB621" t="s">
        <v>8842</v>
      </c>
      <c r="BC621" t="s">
        <v>8712</v>
      </c>
      <c r="BD621" t="s">
        <v>8780</v>
      </c>
      <c r="BE621" t="s">
        <v>8714</v>
      </c>
      <c r="BF621" t="s">
        <v>8715</v>
      </c>
      <c r="BG621">
        <v>0</v>
      </c>
      <c r="BH621" t="s">
        <v>8716</v>
      </c>
      <c r="BI621">
        <v>0</v>
      </c>
      <c r="BJ621" t="s">
        <v>8717</v>
      </c>
      <c r="BK621">
        <v>1</v>
      </c>
      <c r="BL621" t="s">
        <v>8843</v>
      </c>
      <c r="BM621" t="s">
        <v>8719</v>
      </c>
      <c r="BV621" t="s">
        <v>8844</v>
      </c>
      <c r="BW621" t="s">
        <v>8721</v>
      </c>
      <c r="BX621" t="s">
        <v>8722</v>
      </c>
      <c r="BY621" t="s">
        <v>8723</v>
      </c>
      <c r="BZ621" t="s">
        <v>8724</v>
      </c>
      <c r="CB621" t="s">
        <v>8725</v>
      </c>
      <c r="CC621">
        <v>97997404</v>
      </c>
      <c r="CD621" t="s">
        <v>8726</v>
      </c>
      <c r="CE621" t="s">
        <v>8838</v>
      </c>
      <c r="CF621" t="s">
        <v>8727</v>
      </c>
      <c r="CG621">
        <v>0</v>
      </c>
      <c r="CH621" t="s">
        <v>8729</v>
      </c>
      <c r="CI621" t="s">
        <v>8845</v>
      </c>
      <c r="CJ621" t="s">
        <v>8731</v>
      </c>
      <c r="CK621" t="s">
        <v>1542</v>
      </c>
      <c r="CL621" t="s">
        <v>8732</v>
      </c>
      <c r="CN621" t="s">
        <v>8733</v>
      </c>
    </row>
    <row r="622" spans="1:92" ht="15.75" customHeight="1" x14ac:dyDescent="0.3">
      <c r="A622" s="5">
        <f>COUNTIFS(Entradas!$A$2:$A$3372,L622,Entradas!$AD$2:$AD$3372,"noticias")</f>
        <v>0</v>
      </c>
      <c r="B622" s="5">
        <f>COUNTIFS(Entradas!$A$2:$A$3372,L622,Entradas!$AD$2:$AD$3372,"materiales")</f>
        <v>0</v>
      </c>
      <c r="C622" s="5">
        <f>COUNTIFS(Entradas!$A$2:$A$3372,L622,Entradas!$AD$2:$AD$3372,"agenda")</f>
        <v>0</v>
      </c>
      <c r="D622" s="5">
        <f>COUNTIFS(Entradas!$A$2:$A$3372,L622,Entradas!$AD$2:$AD$3372,"agenda",Entradas!$P$2:$P$3372,"completado")</f>
        <v>0</v>
      </c>
      <c r="E622" s="5">
        <f>COUNTIFS(Entradas!$A$2:$A$3372,L622,Entradas!$AD$2:$AD$3372,"agenda",Entradas!$F$2:$F$3372,"interna")</f>
        <v>0</v>
      </c>
      <c r="F622" s="5">
        <f>COUNTIFS(Entradas!$A$2:$A$3372,L622,Entradas!$AD$2:$AD$3372,"agenda",Entradas!$F$2:$F$3372,"abierta a la comunidad")</f>
        <v>0</v>
      </c>
      <c r="G622" s="5">
        <f>COUNTIFS(Entradas!$A$2:$A$3372,L622,Entradas!$AD$2:$AD$3372,"agenda",Entradas!$E$2:$E$3372,"1")</f>
        <v>0</v>
      </c>
      <c r="H622" s="5">
        <f>COUNTIFS(Entradas!$A$2:$A$3372,L622,Entradas!$AD$2:$AD$3372,"agenda",Entradas!$E$2:$E$3372,"2")</f>
        <v>0</v>
      </c>
      <c r="I622" s="5">
        <f>COUNTIFS(Entradas!$A$2:$A$3372,L622,Entradas!$AD$2:$AD$3372,"agenda",Entradas!$E$2:$E$3372,"3")</f>
        <v>0</v>
      </c>
      <c r="J622" s="5">
        <f>COUNTIFS(Entradas!$A$2:$A$3372,L622,Entradas!$AD$2:$AD$3372,"agenda",Entradas!$E$2:$E$3372,"4")</f>
        <v>0</v>
      </c>
      <c r="L622">
        <v>216</v>
      </c>
      <c r="M622" t="s">
        <v>8846</v>
      </c>
      <c r="N622" t="s">
        <v>8847</v>
      </c>
      <c r="O622" t="s">
        <v>8848</v>
      </c>
      <c r="P622" s="6">
        <v>42460.805937500001</v>
      </c>
      <c r="Q622">
        <v>0</v>
      </c>
      <c r="R622" t="s">
        <v>8846</v>
      </c>
      <c r="S622" t="s">
        <v>8846</v>
      </c>
      <c r="W622" t="s">
        <v>8703</v>
      </c>
      <c r="X622" t="s">
        <v>8704</v>
      </c>
      <c r="Y622" t="s">
        <v>8705</v>
      </c>
      <c r="Z622">
        <v>0</v>
      </c>
      <c r="AA622" t="s">
        <v>8703</v>
      </c>
      <c r="AB622" t="s">
        <v>8706</v>
      </c>
      <c r="AC622">
        <v>0</v>
      </c>
      <c r="AF622" t="s">
        <v>8849</v>
      </c>
      <c r="AG622" t="s">
        <v>8707</v>
      </c>
      <c r="AH622" t="s">
        <v>8850</v>
      </c>
      <c r="AO622" t="s">
        <v>8851</v>
      </c>
      <c r="AU622" t="s">
        <v>8852</v>
      </c>
      <c r="AV622" t="s">
        <v>8709</v>
      </c>
      <c r="AX622">
        <v>6</v>
      </c>
      <c r="AY622" t="s">
        <v>8710</v>
      </c>
      <c r="BB622">
        <v>0</v>
      </c>
      <c r="BC622" t="s">
        <v>8712</v>
      </c>
      <c r="BD622">
        <v>0</v>
      </c>
      <c r="BE622" t="s">
        <v>8714</v>
      </c>
      <c r="BF622" t="s">
        <v>8715</v>
      </c>
      <c r="BG622">
        <v>0</v>
      </c>
      <c r="BH622" t="s">
        <v>8716</v>
      </c>
      <c r="BI622">
        <v>0</v>
      </c>
      <c r="BJ622" t="s">
        <v>8717</v>
      </c>
      <c r="BK622">
        <v>1</v>
      </c>
      <c r="BL622" s="2" t="s">
        <v>8853</v>
      </c>
      <c r="BM622" t="s">
        <v>8719</v>
      </c>
      <c r="BV622" t="s">
        <v>8854</v>
      </c>
      <c r="BW622" t="s">
        <v>8721</v>
      </c>
      <c r="BX622" t="s">
        <v>8722</v>
      </c>
      <c r="BY622" t="s">
        <v>8723</v>
      </c>
      <c r="BZ622" t="s">
        <v>8724</v>
      </c>
      <c r="CA622" t="s">
        <v>448</v>
      </c>
      <c r="CB622" t="s">
        <v>8725</v>
      </c>
      <c r="CC622">
        <v>722456282</v>
      </c>
      <c r="CD622" t="s">
        <v>8726</v>
      </c>
      <c r="CE622" t="s">
        <v>8855</v>
      </c>
      <c r="CF622" t="s">
        <v>8727</v>
      </c>
      <c r="CG622" t="s">
        <v>8786</v>
      </c>
      <c r="CH622" t="s">
        <v>8729</v>
      </c>
      <c r="CI622" t="s">
        <v>8856</v>
      </c>
      <c r="CJ622" t="s">
        <v>8731</v>
      </c>
      <c r="CK622">
        <v>0</v>
      </c>
      <c r="CL622" t="s">
        <v>8732</v>
      </c>
      <c r="CN622" t="s">
        <v>8733</v>
      </c>
    </row>
    <row r="623" spans="1:92" ht="15.75" customHeight="1" x14ac:dyDescent="0.3">
      <c r="A623" s="5">
        <f>COUNTIFS(Entradas!$A$2:$A$3372,L623,Entradas!$AD$2:$AD$3372,"noticias")</f>
        <v>6</v>
      </c>
      <c r="B623" s="5">
        <f>COUNTIFS(Entradas!$A$2:$A$3372,L623,Entradas!$AD$2:$AD$3372,"materiales")</f>
        <v>0</v>
      </c>
      <c r="C623" s="5">
        <f>COUNTIFS(Entradas!$A$2:$A$3372,L623,Entradas!$AD$2:$AD$3372,"agenda")</f>
        <v>7</v>
      </c>
      <c r="D623" s="5">
        <f>COUNTIFS(Entradas!$A$2:$A$3372,L623,Entradas!$AD$2:$AD$3372,"agenda",Entradas!$P$2:$P$3372,"completado")</f>
        <v>2</v>
      </c>
      <c r="E623" s="5">
        <f>COUNTIFS(Entradas!$A$2:$A$3372,L623,Entradas!$AD$2:$AD$3372,"agenda",Entradas!$F$2:$F$3372,"interna")</f>
        <v>5</v>
      </c>
      <c r="F623" s="5">
        <f>COUNTIFS(Entradas!$A$2:$A$3372,L623,Entradas!$AD$2:$AD$3372,"agenda",Entradas!$F$2:$F$3372,"abierta a la comunidad")</f>
        <v>2</v>
      </c>
      <c r="G623" s="5">
        <f>COUNTIFS(Entradas!$A$2:$A$3372,L623,Entradas!$AD$2:$AD$3372,"agenda",Entradas!$E$2:$E$3372,"1")</f>
        <v>1</v>
      </c>
      <c r="H623" s="5">
        <f>COUNTIFS(Entradas!$A$2:$A$3372,L623,Entradas!$AD$2:$AD$3372,"agenda",Entradas!$E$2:$E$3372,"2")</f>
        <v>1</v>
      </c>
      <c r="I623" s="5">
        <f>COUNTIFS(Entradas!$A$2:$A$3372,L623,Entradas!$AD$2:$AD$3372,"agenda",Entradas!$E$2:$E$3372,"3")</f>
        <v>1</v>
      </c>
      <c r="J623" s="5">
        <f>COUNTIFS(Entradas!$A$2:$A$3372,L623,Entradas!$AD$2:$AD$3372,"agenda",Entradas!$E$2:$E$3372,"4")</f>
        <v>4</v>
      </c>
      <c r="L623">
        <v>1104</v>
      </c>
      <c r="M623" t="s">
        <v>9020</v>
      </c>
      <c r="N623" t="s">
        <v>9021</v>
      </c>
      <c r="O623" t="s">
        <v>9022</v>
      </c>
      <c r="P623" s="6">
        <v>42507.563425925924</v>
      </c>
      <c r="Q623">
        <v>0</v>
      </c>
      <c r="R623" t="s">
        <v>9020</v>
      </c>
      <c r="S623" t="s">
        <v>9020</v>
      </c>
      <c r="W623" t="s">
        <v>8703</v>
      </c>
      <c r="X623" t="s">
        <v>8704</v>
      </c>
      <c r="Y623" t="s">
        <v>8705</v>
      </c>
      <c r="Z623">
        <v>0</v>
      </c>
      <c r="AA623" t="s">
        <v>8703</v>
      </c>
      <c r="AB623" t="s">
        <v>8706</v>
      </c>
      <c r="AC623">
        <v>0</v>
      </c>
      <c r="AF623" t="s">
        <v>2624</v>
      </c>
      <c r="AG623" t="s">
        <v>8707</v>
      </c>
      <c r="AH623" t="s">
        <v>9023</v>
      </c>
      <c r="AI623" t="s">
        <v>9024</v>
      </c>
      <c r="AO623" t="s">
        <v>9025</v>
      </c>
      <c r="AU623" t="s">
        <v>2626</v>
      </c>
      <c r="AV623" t="s">
        <v>8709</v>
      </c>
      <c r="AX623">
        <v>6</v>
      </c>
      <c r="AY623" t="s">
        <v>8710</v>
      </c>
      <c r="BB623">
        <v>0</v>
      </c>
      <c r="BC623" t="s">
        <v>8712</v>
      </c>
      <c r="BD623">
        <v>0</v>
      </c>
      <c r="BE623" t="s">
        <v>8714</v>
      </c>
      <c r="BF623" t="s">
        <v>8715</v>
      </c>
      <c r="BG623">
        <v>0</v>
      </c>
      <c r="BH623" t="s">
        <v>8716</v>
      </c>
      <c r="BI623">
        <v>1</v>
      </c>
      <c r="BJ623" t="s">
        <v>8717</v>
      </c>
      <c r="BK623">
        <v>1</v>
      </c>
      <c r="BM623" t="s">
        <v>8719</v>
      </c>
      <c r="BV623" t="s">
        <v>9026</v>
      </c>
      <c r="BW623" t="s">
        <v>8721</v>
      </c>
      <c r="BX623" t="s">
        <v>8722</v>
      </c>
      <c r="BY623" t="s">
        <v>8723</v>
      </c>
      <c r="BZ623" t="s">
        <v>8724</v>
      </c>
      <c r="CB623" t="s">
        <v>8725</v>
      </c>
      <c r="CC623" t="s">
        <v>9027</v>
      </c>
      <c r="CD623" t="s">
        <v>8726</v>
      </c>
      <c r="CE623" t="s">
        <v>9028</v>
      </c>
      <c r="CF623" t="s">
        <v>8727</v>
      </c>
      <c r="CG623" t="s">
        <v>8774</v>
      </c>
      <c r="CH623" t="s">
        <v>8729</v>
      </c>
      <c r="CI623" t="s">
        <v>9029</v>
      </c>
      <c r="CJ623" t="s">
        <v>8731</v>
      </c>
      <c r="CK623" t="s">
        <v>8786</v>
      </c>
      <c r="CL623" t="s">
        <v>8732</v>
      </c>
      <c r="CM623" t="s">
        <v>9030</v>
      </c>
      <c r="CN623" t="s">
        <v>8733</v>
      </c>
    </row>
    <row r="624" spans="1:92" ht="15.75" customHeight="1" x14ac:dyDescent="0.3">
      <c r="A624" s="5">
        <f>COUNTIFS(Entradas!$A$2:$A$3372,L624,Entradas!$AD$2:$AD$3372,"noticias")</f>
        <v>0</v>
      </c>
      <c r="B624" s="5">
        <f>COUNTIFS(Entradas!$A$2:$A$3372,L624,Entradas!$AD$2:$AD$3372,"materiales")</f>
        <v>26</v>
      </c>
      <c r="C624" s="5">
        <f>COUNTIFS(Entradas!$A$2:$A$3372,L624,Entradas!$AD$2:$AD$3372,"agenda")</f>
        <v>5</v>
      </c>
      <c r="D624" s="5">
        <f>COUNTIFS(Entradas!$A$2:$A$3372,L624,Entradas!$AD$2:$AD$3372,"agenda",Entradas!$P$2:$P$3372,"completado")</f>
        <v>5</v>
      </c>
      <c r="E624" s="5">
        <f>COUNTIFS(Entradas!$A$2:$A$3372,L624,Entradas!$AD$2:$AD$3372,"agenda",Entradas!$F$2:$F$3372,"interna")</f>
        <v>3</v>
      </c>
      <c r="F624" s="5">
        <f>COUNTIFS(Entradas!$A$2:$A$3372,L624,Entradas!$AD$2:$AD$3372,"agenda",Entradas!$F$2:$F$3372,"abierta a la comunidad")</f>
        <v>2</v>
      </c>
      <c r="G624" s="5">
        <f>COUNTIFS(Entradas!$A$2:$A$3372,L624,Entradas!$AD$2:$AD$3372,"agenda",Entradas!$E$2:$E$3372,"1")</f>
        <v>2</v>
      </c>
      <c r="H624" s="5">
        <f>COUNTIFS(Entradas!$A$2:$A$3372,L624,Entradas!$AD$2:$AD$3372,"agenda",Entradas!$E$2:$E$3372,"2")</f>
        <v>1</v>
      </c>
      <c r="I624" s="5">
        <f>COUNTIFS(Entradas!$A$2:$A$3372,L624,Entradas!$AD$2:$AD$3372,"agenda",Entradas!$E$2:$E$3372,"3")</f>
        <v>1</v>
      </c>
      <c r="J624" s="5">
        <f>COUNTIFS(Entradas!$A$2:$A$3372,L624,Entradas!$AD$2:$AD$3372,"agenda",Entradas!$E$2:$E$3372,"4")</f>
        <v>1</v>
      </c>
      <c r="L624">
        <v>502</v>
      </c>
      <c r="M624" t="s">
        <v>9286</v>
      </c>
      <c r="N624" t="s">
        <v>9287</v>
      </c>
      <c r="O624" t="s">
        <v>9288</v>
      </c>
      <c r="P624" s="6">
        <v>42478.488043981481</v>
      </c>
      <c r="Q624">
        <v>0</v>
      </c>
      <c r="R624" t="s">
        <v>9286</v>
      </c>
      <c r="S624" t="s">
        <v>9286</v>
      </c>
      <c r="W624" t="s">
        <v>8703</v>
      </c>
      <c r="X624" t="s">
        <v>8704</v>
      </c>
      <c r="Y624" t="s">
        <v>8705</v>
      </c>
      <c r="Z624">
        <v>0</v>
      </c>
      <c r="AA624" t="s">
        <v>8703</v>
      </c>
      <c r="AB624" t="s">
        <v>8706</v>
      </c>
      <c r="AC624">
        <v>0</v>
      </c>
      <c r="AF624" t="s">
        <v>9289</v>
      </c>
      <c r="AG624" t="s">
        <v>8707</v>
      </c>
      <c r="AH624" t="s">
        <v>9290</v>
      </c>
      <c r="AO624" t="s">
        <v>9291</v>
      </c>
      <c r="AU624" t="s">
        <v>1341</v>
      </c>
      <c r="AV624" t="s">
        <v>8709</v>
      </c>
      <c r="AX624">
        <v>6</v>
      </c>
      <c r="AY624" t="s">
        <v>8710</v>
      </c>
      <c r="BB624" t="s">
        <v>9292</v>
      </c>
      <c r="BC624" t="s">
        <v>8712</v>
      </c>
      <c r="BD624" t="s">
        <v>9293</v>
      </c>
      <c r="BE624" t="s">
        <v>8714</v>
      </c>
      <c r="BF624" t="s">
        <v>8715</v>
      </c>
      <c r="BG624">
        <v>1</v>
      </c>
      <c r="BH624" t="s">
        <v>8716</v>
      </c>
      <c r="BI624">
        <v>1</v>
      </c>
      <c r="BJ624" t="s">
        <v>8717</v>
      </c>
      <c r="BK624">
        <v>1</v>
      </c>
      <c r="BM624" t="s">
        <v>8719</v>
      </c>
      <c r="BV624" t="s">
        <v>9294</v>
      </c>
      <c r="BW624" t="s">
        <v>8721</v>
      </c>
      <c r="BX624" t="s">
        <v>8722</v>
      </c>
      <c r="BY624" t="s">
        <v>8723</v>
      </c>
      <c r="BZ624" t="s">
        <v>8724</v>
      </c>
      <c r="CB624" t="s">
        <v>8725</v>
      </c>
      <c r="CC624" t="s">
        <v>9295</v>
      </c>
      <c r="CD624" t="s">
        <v>8726</v>
      </c>
      <c r="CE624" t="s">
        <v>9286</v>
      </c>
      <c r="CF624" t="s">
        <v>8727</v>
      </c>
      <c r="CG624" t="s">
        <v>8786</v>
      </c>
      <c r="CH624" t="s">
        <v>8729</v>
      </c>
      <c r="CI624" t="s">
        <v>9296</v>
      </c>
      <c r="CJ624" t="s">
        <v>8731</v>
      </c>
      <c r="CK624" t="s">
        <v>342</v>
      </c>
      <c r="CL624" t="s">
        <v>8732</v>
      </c>
      <c r="CM624" t="s">
        <v>9297</v>
      </c>
      <c r="CN624" t="s">
        <v>8733</v>
      </c>
    </row>
    <row r="625" spans="1:92" ht="15.75" customHeight="1" x14ac:dyDescent="0.3">
      <c r="A625" s="5">
        <f>COUNTIFS(Entradas!$A$2:$A$3372,L625,Entradas!$AD$2:$AD$3372,"noticias")</f>
        <v>0</v>
      </c>
      <c r="B625" s="5">
        <f>COUNTIFS(Entradas!$A$2:$A$3372,L625,Entradas!$AD$2:$AD$3372,"materiales")</f>
        <v>0</v>
      </c>
      <c r="C625" s="5">
        <f>COUNTIFS(Entradas!$A$2:$A$3372,L625,Entradas!$AD$2:$AD$3372,"agenda")</f>
        <v>8</v>
      </c>
      <c r="D625" s="5">
        <f>COUNTIFS(Entradas!$A$2:$A$3372,L625,Entradas!$AD$2:$AD$3372,"agenda",Entradas!$P$2:$P$3372,"completado")</f>
        <v>6</v>
      </c>
      <c r="E625" s="5">
        <f>COUNTIFS(Entradas!$A$2:$A$3372,L625,Entradas!$AD$2:$AD$3372,"agenda",Entradas!$F$2:$F$3372,"interna")</f>
        <v>7</v>
      </c>
      <c r="F625" s="5">
        <f>COUNTIFS(Entradas!$A$2:$A$3372,L625,Entradas!$AD$2:$AD$3372,"agenda",Entradas!$F$2:$F$3372,"abierta a la comunidad")</f>
        <v>1</v>
      </c>
      <c r="G625" s="5">
        <f>COUNTIFS(Entradas!$A$2:$A$3372,L625,Entradas!$AD$2:$AD$3372,"agenda",Entradas!$E$2:$E$3372,"1")</f>
        <v>4</v>
      </c>
      <c r="H625" s="5">
        <f>COUNTIFS(Entradas!$A$2:$A$3372,L625,Entradas!$AD$2:$AD$3372,"agenda",Entradas!$E$2:$E$3372,"2")</f>
        <v>1</v>
      </c>
      <c r="I625" s="5">
        <f>COUNTIFS(Entradas!$A$2:$A$3372,L625,Entradas!$AD$2:$AD$3372,"agenda",Entradas!$E$2:$E$3372,"3")</f>
        <v>0</v>
      </c>
      <c r="J625" s="5">
        <f>COUNTIFS(Entradas!$A$2:$A$3372,L625,Entradas!$AD$2:$AD$3372,"agenda",Entradas!$E$2:$E$3372,"4")</f>
        <v>3</v>
      </c>
      <c r="L625">
        <v>82</v>
      </c>
      <c r="M625" t="s">
        <v>9376</v>
      </c>
      <c r="N625" t="s">
        <v>9377</v>
      </c>
      <c r="O625" t="s">
        <v>9378</v>
      </c>
      <c r="P625" s="6">
        <v>42451.483136574076</v>
      </c>
      <c r="Q625">
        <v>0</v>
      </c>
      <c r="R625" t="s">
        <v>9376</v>
      </c>
      <c r="S625" t="s">
        <v>9376</v>
      </c>
      <c r="W625" t="s">
        <v>8703</v>
      </c>
      <c r="X625" t="s">
        <v>8704</v>
      </c>
      <c r="Y625" t="s">
        <v>8705</v>
      </c>
      <c r="Z625">
        <v>0</v>
      </c>
      <c r="AA625" t="s">
        <v>8703</v>
      </c>
      <c r="AB625" t="s">
        <v>8706</v>
      </c>
      <c r="AC625">
        <v>0</v>
      </c>
      <c r="AF625" t="s">
        <v>8592</v>
      </c>
      <c r="AG625" t="s">
        <v>8707</v>
      </c>
      <c r="AH625" t="s">
        <v>9379</v>
      </c>
      <c r="AO625" t="s">
        <v>9380</v>
      </c>
      <c r="AU625" t="s">
        <v>272</v>
      </c>
      <c r="AV625" t="s">
        <v>8709</v>
      </c>
      <c r="AX625">
        <v>6</v>
      </c>
      <c r="AY625" t="s">
        <v>8710</v>
      </c>
      <c r="BB625" t="s">
        <v>8769</v>
      </c>
      <c r="BC625" t="s">
        <v>8712</v>
      </c>
      <c r="BD625" t="s">
        <v>8713</v>
      </c>
      <c r="BE625" t="s">
        <v>8714</v>
      </c>
      <c r="BF625" t="s">
        <v>8715</v>
      </c>
      <c r="BG625">
        <v>1</v>
      </c>
      <c r="BH625" t="s">
        <v>8716</v>
      </c>
      <c r="BI625">
        <v>0</v>
      </c>
      <c r="BJ625" t="s">
        <v>8717</v>
      </c>
      <c r="BK625">
        <v>1</v>
      </c>
      <c r="BL625" s="2" t="s">
        <v>9381</v>
      </c>
      <c r="BM625" t="s">
        <v>8719</v>
      </c>
      <c r="BV625">
        <v>2129</v>
      </c>
      <c r="BW625" t="s">
        <v>8721</v>
      </c>
      <c r="BX625" t="s">
        <v>8722</v>
      </c>
      <c r="BY625" t="s">
        <v>8723</v>
      </c>
      <c r="BZ625" t="s">
        <v>8724</v>
      </c>
      <c r="CA625" t="s">
        <v>9382</v>
      </c>
      <c r="CB625" t="s">
        <v>8725</v>
      </c>
      <c r="CC625" t="s">
        <v>9383</v>
      </c>
      <c r="CD625" t="s">
        <v>8726</v>
      </c>
      <c r="CE625" t="s">
        <v>9384</v>
      </c>
      <c r="CF625" t="s">
        <v>8727</v>
      </c>
      <c r="CG625" t="s">
        <v>8825</v>
      </c>
      <c r="CH625" t="s">
        <v>8729</v>
      </c>
      <c r="CI625" t="s">
        <v>9385</v>
      </c>
      <c r="CJ625" t="s">
        <v>8731</v>
      </c>
      <c r="CK625" t="s">
        <v>5497</v>
      </c>
      <c r="CL625" t="s">
        <v>8732</v>
      </c>
      <c r="CM625" t="s">
        <v>9386</v>
      </c>
      <c r="CN625" t="s">
        <v>8733</v>
      </c>
    </row>
    <row r="626" spans="1:92" ht="15.75" customHeight="1" x14ac:dyDescent="0.3">
      <c r="A626" s="5">
        <f>COUNTIFS(Entradas!$A$2:$A$3372,L626,Entradas!$AD$2:$AD$3372,"noticias")</f>
        <v>0</v>
      </c>
      <c r="B626" s="5">
        <f>COUNTIFS(Entradas!$A$2:$A$3372,L626,Entradas!$AD$2:$AD$3372,"materiales")</f>
        <v>0</v>
      </c>
      <c r="C626" s="5">
        <f>COUNTIFS(Entradas!$A$2:$A$3372,L626,Entradas!$AD$2:$AD$3372,"agenda")</f>
        <v>0</v>
      </c>
      <c r="D626" s="5">
        <f>COUNTIFS(Entradas!$A$2:$A$3372,L626,Entradas!$AD$2:$AD$3372,"agenda",Entradas!$P$2:$P$3372,"completado")</f>
        <v>0</v>
      </c>
      <c r="E626" s="5">
        <f>COUNTIFS(Entradas!$A$2:$A$3372,L626,Entradas!$AD$2:$AD$3372,"agenda",Entradas!$F$2:$F$3372,"interna")</f>
        <v>0</v>
      </c>
      <c r="F626" s="5">
        <f>COUNTIFS(Entradas!$A$2:$A$3372,L626,Entradas!$AD$2:$AD$3372,"agenda",Entradas!$F$2:$F$3372,"abierta a la comunidad")</f>
        <v>0</v>
      </c>
      <c r="G626" s="5">
        <f>COUNTIFS(Entradas!$A$2:$A$3372,L626,Entradas!$AD$2:$AD$3372,"agenda",Entradas!$E$2:$E$3372,"1")</f>
        <v>0</v>
      </c>
      <c r="H626" s="5">
        <f>COUNTIFS(Entradas!$A$2:$A$3372,L626,Entradas!$AD$2:$AD$3372,"agenda",Entradas!$E$2:$E$3372,"2")</f>
        <v>0</v>
      </c>
      <c r="I626" s="5">
        <f>COUNTIFS(Entradas!$A$2:$A$3372,L626,Entradas!$AD$2:$AD$3372,"agenda",Entradas!$E$2:$E$3372,"3")</f>
        <v>0</v>
      </c>
      <c r="J626" s="5">
        <f>COUNTIFS(Entradas!$A$2:$A$3372,L626,Entradas!$AD$2:$AD$3372,"agenda",Entradas!$E$2:$E$3372,"4")</f>
        <v>0</v>
      </c>
      <c r="L626">
        <v>156</v>
      </c>
      <c r="M626" t="s">
        <v>9580</v>
      </c>
      <c r="N626" t="s">
        <v>9581</v>
      </c>
      <c r="O626" t="s">
        <v>9582</v>
      </c>
      <c r="P626" s="6">
        <v>42455.021423611113</v>
      </c>
      <c r="Q626">
        <v>0</v>
      </c>
      <c r="R626" t="s">
        <v>9580</v>
      </c>
      <c r="S626" t="s">
        <v>9580</v>
      </c>
      <c r="W626" t="s">
        <v>8703</v>
      </c>
      <c r="X626" t="s">
        <v>8704</v>
      </c>
      <c r="Y626" t="s">
        <v>8705</v>
      </c>
      <c r="Z626">
        <v>0</v>
      </c>
      <c r="AA626" t="s">
        <v>8703</v>
      </c>
      <c r="AB626" t="s">
        <v>8706</v>
      </c>
      <c r="AC626">
        <v>0</v>
      </c>
      <c r="AF626" t="s">
        <v>9583</v>
      </c>
      <c r="AG626" t="s">
        <v>8707</v>
      </c>
      <c r="AH626" t="s">
        <v>9584</v>
      </c>
      <c r="AI626" t="s">
        <v>9585</v>
      </c>
      <c r="AO626" t="s">
        <v>9586</v>
      </c>
      <c r="AU626" t="s">
        <v>9587</v>
      </c>
      <c r="AV626" t="s">
        <v>8709</v>
      </c>
      <c r="AX626">
        <v>6</v>
      </c>
      <c r="AY626" t="s">
        <v>8710</v>
      </c>
      <c r="BB626" t="s">
        <v>9588</v>
      </c>
      <c r="BC626" t="s">
        <v>8712</v>
      </c>
      <c r="BD626" t="s">
        <v>8875</v>
      </c>
      <c r="BE626" t="s">
        <v>8714</v>
      </c>
      <c r="BF626" t="s">
        <v>8715</v>
      </c>
      <c r="BG626">
        <v>1</v>
      </c>
      <c r="BH626" t="s">
        <v>8716</v>
      </c>
      <c r="BI626">
        <v>1</v>
      </c>
      <c r="BJ626" t="s">
        <v>8717</v>
      </c>
      <c r="BK626">
        <v>1</v>
      </c>
      <c r="BL626" t="s">
        <v>9589</v>
      </c>
      <c r="BM626" t="s">
        <v>8719</v>
      </c>
      <c r="BV626" t="s">
        <v>9590</v>
      </c>
      <c r="BW626" t="s">
        <v>8721</v>
      </c>
      <c r="BX626" t="s">
        <v>8722</v>
      </c>
      <c r="BY626" t="s">
        <v>8723</v>
      </c>
      <c r="BZ626" t="s">
        <v>8724</v>
      </c>
      <c r="CA626" t="s">
        <v>9591</v>
      </c>
      <c r="CB626" t="s">
        <v>8725</v>
      </c>
      <c r="CC626">
        <v>230421</v>
      </c>
      <c r="CD626" t="s">
        <v>8726</v>
      </c>
      <c r="CE626" t="s">
        <v>9592</v>
      </c>
      <c r="CF626" t="s">
        <v>8727</v>
      </c>
      <c r="CG626" t="s">
        <v>8786</v>
      </c>
      <c r="CH626" t="s">
        <v>8729</v>
      </c>
      <c r="CI626" t="s">
        <v>9593</v>
      </c>
      <c r="CJ626" t="s">
        <v>8731</v>
      </c>
      <c r="CK626" t="s">
        <v>1905</v>
      </c>
      <c r="CL626" t="s">
        <v>8732</v>
      </c>
      <c r="CM626" t="s">
        <v>9594</v>
      </c>
      <c r="CN626" t="s">
        <v>8733</v>
      </c>
    </row>
    <row r="627" spans="1:92" ht="15.75" customHeight="1" x14ac:dyDescent="0.3">
      <c r="A627" s="5">
        <f>COUNTIFS(Entradas!$A$2:$A$3372,L627,Entradas!$AD$2:$AD$3372,"noticias")</f>
        <v>0</v>
      </c>
      <c r="B627" s="5">
        <f>COUNTIFS(Entradas!$A$2:$A$3372,L627,Entradas!$AD$2:$AD$3372,"materiales")</f>
        <v>0</v>
      </c>
      <c r="C627" s="5">
        <f>COUNTIFS(Entradas!$A$2:$A$3372,L627,Entradas!$AD$2:$AD$3372,"agenda")</f>
        <v>1</v>
      </c>
      <c r="D627" s="5">
        <f>COUNTIFS(Entradas!$A$2:$A$3372,L627,Entradas!$AD$2:$AD$3372,"agenda",Entradas!$P$2:$P$3372,"completado")</f>
        <v>0</v>
      </c>
      <c r="E627" s="5">
        <f>COUNTIFS(Entradas!$A$2:$A$3372,L627,Entradas!$AD$2:$AD$3372,"agenda",Entradas!$F$2:$F$3372,"interna")</f>
        <v>1</v>
      </c>
      <c r="F627" s="5">
        <f>COUNTIFS(Entradas!$A$2:$A$3372,L627,Entradas!$AD$2:$AD$3372,"agenda",Entradas!$F$2:$F$3372,"abierta a la comunidad")</f>
        <v>0</v>
      </c>
      <c r="G627" s="5">
        <f>COUNTIFS(Entradas!$A$2:$A$3372,L627,Entradas!$AD$2:$AD$3372,"agenda",Entradas!$E$2:$E$3372,"1")</f>
        <v>0</v>
      </c>
      <c r="H627" s="5">
        <f>COUNTIFS(Entradas!$A$2:$A$3372,L627,Entradas!$AD$2:$AD$3372,"agenda",Entradas!$E$2:$E$3372,"2")</f>
        <v>0</v>
      </c>
      <c r="I627" s="5">
        <f>COUNTIFS(Entradas!$A$2:$A$3372,L627,Entradas!$AD$2:$AD$3372,"agenda",Entradas!$E$2:$E$3372,"3")</f>
        <v>1</v>
      </c>
      <c r="J627" s="5">
        <f>COUNTIFS(Entradas!$A$2:$A$3372,L627,Entradas!$AD$2:$AD$3372,"agenda",Entradas!$E$2:$E$3372,"4")</f>
        <v>0</v>
      </c>
      <c r="L627">
        <v>640</v>
      </c>
      <c r="M627" t="s">
        <v>9993</v>
      </c>
      <c r="N627" t="s">
        <v>9994</v>
      </c>
      <c r="O627" t="s">
        <v>9995</v>
      </c>
      <c r="P627" s="6">
        <v>42485.61445601852</v>
      </c>
      <c r="Q627">
        <v>0</v>
      </c>
      <c r="R627" t="s">
        <v>9993</v>
      </c>
      <c r="S627" t="s">
        <v>9993</v>
      </c>
      <c r="W627" t="s">
        <v>8703</v>
      </c>
      <c r="X627" t="s">
        <v>8704</v>
      </c>
      <c r="Y627" t="s">
        <v>8705</v>
      </c>
      <c r="Z627">
        <v>0</v>
      </c>
      <c r="AA627" t="s">
        <v>8703</v>
      </c>
      <c r="AB627" t="s">
        <v>8706</v>
      </c>
      <c r="AC627">
        <v>0</v>
      </c>
      <c r="AF627" t="s">
        <v>9996</v>
      </c>
      <c r="AG627" t="s">
        <v>8707</v>
      </c>
      <c r="AH627" t="s">
        <v>9997</v>
      </c>
      <c r="AI627" t="s">
        <v>9998</v>
      </c>
      <c r="AU627" t="s">
        <v>9999</v>
      </c>
      <c r="AV627" t="s">
        <v>8709</v>
      </c>
      <c r="AX627">
        <v>6</v>
      </c>
      <c r="AY627" t="s">
        <v>8710</v>
      </c>
      <c r="BB627" t="s">
        <v>8864</v>
      </c>
      <c r="BC627" t="s">
        <v>8712</v>
      </c>
      <c r="BD627" t="s">
        <v>9002</v>
      </c>
      <c r="BE627" t="s">
        <v>8714</v>
      </c>
      <c r="BF627" t="s">
        <v>8715</v>
      </c>
      <c r="BG627">
        <v>0</v>
      </c>
      <c r="BH627" t="s">
        <v>8716</v>
      </c>
      <c r="BI627">
        <v>0</v>
      </c>
      <c r="BJ627" t="s">
        <v>8717</v>
      </c>
      <c r="BK627">
        <v>1</v>
      </c>
      <c r="BL627" s="2" t="s">
        <v>10000</v>
      </c>
      <c r="BM627" t="s">
        <v>8719</v>
      </c>
      <c r="BV627" t="s">
        <v>10001</v>
      </c>
      <c r="BW627" t="s">
        <v>8721</v>
      </c>
      <c r="BX627" t="s">
        <v>8722</v>
      </c>
      <c r="BY627" t="s">
        <v>8723</v>
      </c>
      <c r="BZ627" t="s">
        <v>8724</v>
      </c>
      <c r="CA627" t="s">
        <v>10002</v>
      </c>
      <c r="CB627" t="s">
        <v>8725</v>
      </c>
      <c r="CC627" t="s">
        <v>10003</v>
      </c>
      <c r="CD627" t="s">
        <v>8726</v>
      </c>
      <c r="CE627" t="s">
        <v>10004</v>
      </c>
      <c r="CF627" t="s">
        <v>8727</v>
      </c>
      <c r="CG627" t="s">
        <v>8825</v>
      </c>
      <c r="CH627" t="s">
        <v>8729</v>
      </c>
      <c r="CI627" t="s">
        <v>10005</v>
      </c>
      <c r="CJ627" t="s">
        <v>8731</v>
      </c>
      <c r="CK627">
        <v>0</v>
      </c>
      <c r="CL627" t="s">
        <v>8732</v>
      </c>
      <c r="CN627" t="s">
        <v>8733</v>
      </c>
    </row>
    <row r="628" spans="1:92" ht="15.75" customHeight="1" x14ac:dyDescent="0.3">
      <c r="A628" s="5">
        <f>COUNTIFS(Entradas!$A$2:$A$3372,L628,Entradas!$AD$2:$AD$3372,"noticias")</f>
        <v>5</v>
      </c>
      <c r="B628" s="5">
        <f>COUNTIFS(Entradas!$A$2:$A$3372,L628,Entradas!$AD$2:$AD$3372,"materiales")</f>
        <v>0</v>
      </c>
      <c r="C628" s="5">
        <f>COUNTIFS(Entradas!$A$2:$A$3372,L628,Entradas!$AD$2:$AD$3372,"agenda")</f>
        <v>5</v>
      </c>
      <c r="D628" s="5">
        <f>COUNTIFS(Entradas!$A$2:$A$3372,L628,Entradas!$AD$2:$AD$3372,"agenda",Entradas!$P$2:$P$3372,"completado")</f>
        <v>5</v>
      </c>
      <c r="E628" s="5">
        <f>COUNTIFS(Entradas!$A$2:$A$3372,L628,Entradas!$AD$2:$AD$3372,"agenda",Entradas!$F$2:$F$3372,"interna")</f>
        <v>4</v>
      </c>
      <c r="F628" s="5">
        <f>COUNTIFS(Entradas!$A$2:$A$3372,L628,Entradas!$AD$2:$AD$3372,"agenda",Entradas!$F$2:$F$3372,"abierta a la comunidad")</f>
        <v>1</v>
      </c>
      <c r="G628" s="5">
        <f>COUNTIFS(Entradas!$A$2:$A$3372,L628,Entradas!$AD$2:$AD$3372,"agenda",Entradas!$E$2:$E$3372,"1")</f>
        <v>2</v>
      </c>
      <c r="H628" s="5">
        <f>COUNTIFS(Entradas!$A$2:$A$3372,L628,Entradas!$AD$2:$AD$3372,"agenda",Entradas!$E$2:$E$3372,"2")</f>
        <v>2</v>
      </c>
      <c r="I628" s="5">
        <f>COUNTIFS(Entradas!$A$2:$A$3372,L628,Entradas!$AD$2:$AD$3372,"agenda",Entradas!$E$2:$E$3372,"3")</f>
        <v>1</v>
      </c>
      <c r="J628" s="5">
        <f>COUNTIFS(Entradas!$A$2:$A$3372,L628,Entradas!$AD$2:$AD$3372,"agenda",Entradas!$E$2:$E$3372,"4")</f>
        <v>0</v>
      </c>
      <c r="L628">
        <v>1490</v>
      </c>
      <c r="M628" t="s">
        <v>10543</v>
      </c>
      <c r="N628" t="s">
        <v>10544</v>
      </c>
      <c r="O628" t="s">
        <v>7398</v>
      </c>
      <c r="P628" s="6">
        <v>42527.05945601852</v>
      </c>
      <c r="Q628">
        <v>0</v>
      </c>
      <c r="R628" t="s">
        <v>10543</v>
      </c>
      <c r="S628" t="s">
        <v>10543</v>
      </c>
      <c r="W628" t="s">
        <v>8703</v>
      </c>
      <c r="X628" t="s">
        <v>8704</v>
      </c>
      <c r="Y628" t="s">
        <v>8705</v>
      </c>
      <c r="Z628">
        <v>0</v>
      </c>
      <c r="AA628" t="s">
        <v>8703</v>
      </c>
      <c r="AB628" t="s">
        <v>8706</v>
      </c>
      <c r="AC628">
        <v>0</v>
      </c>
      <c r="AF628" t="s">
        <v>7396</v>
      </c>
      <c r="AG628" t="s">
        <v>8707</v>
      </c>
      <c r="AH628" t="s">
        <v>10545</v>
      </c>
      <c r="AI628" t="s">
        <v>10546</v>
      </c>
      <c r="AO628" t="s">
        <v>10547</v>
      </c>
      <c r="AU628" t="s">
        <v>272</v>
      </c>
      <c r="AV628" t="s">
        <v>8709</v>
      </c>
      <c r="AX628">
        <v>6</v>
      </c>
      <c r="AY628" t="s">
        <v>8710</v>
      </c>
      <c r="BB628" t="s">
        <v>10548</v>
      </c>
      <c r="BC628" t="s">
        <v>8712</v>
      </c>
      <c r="BD628" t="s">
        <v>9293</v>
      </c>
      <c r="BE628" t="s">
        <v>8714</v>
      </c>
      <c r="BF628" t="s">
        <v>8715</v>
      </c>
      <c r="BG628">
        <v>1</v>
      </c>
      <c r="BH628" t="s">
        <v>8716</v>
      </c>
      <c r="BI628">
        <v>1</v>
      </c>
      <c r="BJ628" t="s">
        <v>8717</v>
      </c>
      <c r="BK628">
        <v>0</v>
      </c>
      <c r="BL628" t="s">
        <v>10549</v>
      </c>
      <c r="BM628" t="s">
        <v>8719</v>
      </c>
      <c r="BV628">
        <v>2104</v>
      </c>
      <c r="BW628" t="s">
        <v>8721</v>
      </c>
      <c r="BX628" t="s">
        <v>8722</v>
      </c>
      <c r="BY628" t="s">
        <v>8723</v>
      </c>
      <c r="BZ628" t="s">
        <v>8724</v>
      </c>
      <c r="CA628" t="s">
        <v>10550</v>
      </c>
      <c r="CB628" t="s">
        <v>8725</v>
      </c>
      <c r="CC628">
        <v>722222777</v>
      </c>
      <c r="CD628" t="s">
        <v>8726</v>
      </c>
      <c r="CE628" t="s">
        <v>10551</v>
      </c>
      <c r="CF628" t="s">
        <v>8727</v>
      </c>
      <c r="CG628" t="s">
        <v>8825</v>
      </c>
      <c r="CH628" t="s">
        <v>8729</v>
      </c>
      <c r="CI628" t="s">
        <v>9385</v>
      </c>
      <c r="CJ628" t="s">
        <v>8731</v>
      </c>
      <c r="CK628" t="s">
        <v>5497</v>
      </c>
      <c r="CL628" t="s">
        <v>8732</v>
      </c>
      <c r="CM628" t="s">
        <v>10552</v>
      </c>
      <c r="CN628" t="s">
        <v>8733</v>
      </c>
    </row>
    <row r="629" spans="1:92" ht="15.75" customHeight="1" x14ac:dyDescent="0.3">
      <c r="A629" s="5">
        <f>COUNTIFS(Entradas!$A$2:$A$3372,L629,Entradas!$AD$2:$AD$3372,"noticias")</f>
        <v>0</v>
      </c>
      <c r="B629" s="5">
        <f>COUNTIFS(Entradas!$A$2:$A$3372,L629,Entradas!$AD$2:$AD$3372,"materiales")</f>
        <v>0</v>
      </c>
      <c r="C629" s="5">
        <f>COUNTIFS(Entradas!$A$2:$A$3372,L629,Entradas!$AD$2:$AD$3372,"agenda")</f>
        <v>1</v>
      </c>
      <c r="D629" s="5">
        <f>COUNTIFS(Entradas!$A$2:$A$3372,L629,Entradas!$AD$2:$AD$3372,"agenda",Entradas!$P$2:$P$3372,"completado")</f>
        <v>0</v>
      </c>
      <c r="E629" s="5">
        <f>COUNTIFS(Entradas!$A$2:$A$3372,L629,Entradas!$AD$2:$AD$3372,"agenda",Entradas!$F$2:$F$3372,"interna")</f>
        <v>1</v>
      </c>
      <c r="F629" s="5">
        <f>COUNTIFS(Entradas!$A$2:$A$3372,L629,Entradas!$AD$2:$AD$3372,"agenda",Entradas!$F$2:$F$3372,"abierta a la comunidad")</f>
        <v>0</v>
      </c>
      <c r="G629" s="5">
        <f>COUNTIFS(Entradas!$A$2:$A$3372,L629,Entradas!$AD$2:$AD$3372,"agenda",Entradas!$E$2:$E$3372,"1")</f>
        <v>0</v>
      </c>
      <c r="H629" s="5">
        <f>COUNTIFS(Entradas!$A$2:$A$3372,L629,Entradas!$AD$2:$AD$3372,"agenda",Entradas!$E$2:$E$3372,"2")</f>
        <v>1</v>
      </c>
      <c r="I629" s="5">
        <f>COUNTIFS(Entradas!$A$2:$A$3372,L629,Entradas!$AD$2:$AD$3372,"agenda",Entradas!$E$2:$E$3372,"3")</f>
        <v>0</v>
      </c>
      <c r="J629" s="5">
        <f>COUNTIFS(Entradas!$A$2:$A$3372,L629,Entradas!$AD$2:$AD$3372,"agenda",Entradas!$E$2:$E$3372,"4")</f>
        <v>0</v>
      </c>
      <c r="L629">
        <v>1325</v>
      </c>
      <c r="M629" t="s">
        <v>10619</v>
      </c>
      <c r="N629" t="s">
        <v>10620</v>
      </c>
      <c r="O629" t="s">
        <v>10621</v>
      </c>
      <c r="P629" s="6">
        <v>42513.579143518517</v>
      </c>
      <c r="Q629">
        <v>0</v>
      </c>
      <c r="R629" t="s">
        <v>10619</v>
      </c>
      <c r="S629" t="s">
        <v>10619</v>
      </c>
      <c r="W629" t="s">
        <v>8703</v>
      </c>
      <c r="X629" t="s">
        <v>8704</v>
      </c>
      <c r="Y629" t="s">
        <v>8705</v>
      </c>
      <c r="Z629">
        <v>0</v>
      </c>
      <c r="AA629" t="s">
        <v>8703</v>
      </c>
      <c r="AB629" t="s">
        <v>8706</v>
      </c>
      <c r="AC629">
        <v>0</v>
      </c>
      <c r="AF629" t="s">
        <v>10622</v>
      </c>
      <c r="AG629" t="s">
        <v>8707</v>
      </c>
      <c r="AH629" t="s">
        <v>10623</v>
      </c>
      <c r="AI629" t="s">
        <v>10624</v>
      </c>
      <c r="AU629" t="s">
        <v>10625</v>
      </c>
      <c r="AV629" t="s">
        <v>8709</v>
      </c>
      <c r="AX629">
        <v>6</v>
      </c>
      <c r="AY629" t="s">
        <v>8710</v>
      </c>
      <c r="BB629" t="s">
        <v>9734</v>
      </c>
      <c r="BC629" t="s">
        <v>8712</v>
      </c>
      <c r="BD629">
        <v>0</v>
      </c>
      <c r="BE629" t="s">
        <v>8714</v>
      </c>
      <c r="BF629" t="s">
        <v>8715</v>
      </c>
      <c r="BG629">
        <v>1</v>
      </c>
      <c r="BH629" t="s">
        <v>8716</v>
      </c>
      <c r="BI629">
        <v>1</v>
      </c>
      <c r="BJ629" t="s">
        <v>8717</v>
      </c>
      <c r="BK629">
        <v>1</v>
      </c>
      <c r="BL629" s="2" t="s">
        <v>10626</v>
      </c>
      <c r="BM629" t="s">
        <v>8719</v>
      </c>
      <c r="BV629" t="s">
        <v>10627</v>
      </c>
      <c r="BW629" t="s">
        <v>8721</v>
      </c>
      <c r="BX629" t="s">
        <v>8722</v>
      </c>
      <c r="BY629" t="s">
        <v>8723</v>
      </c>
      <c r="BZ629" t="s">
        <v>8724</v>
      </c>
      <c r="CB629" t="s">
        <v>8725</v>
      </c>
      <c r="CC629">
        <v>722422334</v>
      </c>
      <c r="CD629" t="s">
        <v>8726</v>
      </c>
      <c r="CE629" t="s">
        <v>10628</v>
      </c>
      <c r="CF629" t="s">
        <v>8727</v>
      </c>
      <c r="CG629" t="s">
        <v>8774</v>
      </c>
      <c r="CH629" t="s">
        <v>8729</v>
      </c>
      <c r="CI629" t="s">
        <v>10629</v>
      </c>
      <c r="CJ629" t="s">
        <v>8731</v>
      </c>
      <c r="CK629" t="s">
        <v>1905</v>
      </c>
      <c r="CL629" t="s">
        <v>8732</v>
      </c>
      <c r="CN629" t="s">
        <v>8733</v>
      </c>
    </row>
    <row r="630" spans="1:92" ht="15.75" customHeight="1" x14ac:dyDescent="0.3">
      <c r="A630" s="5">
        <f>COUNTIFS(Entradas!$A$2:$A$3372,L630,Entradas!$AD$2:$AD$3372,"noticias")</f>
        <v>0</v>
      </c>
      <c r="B630" s="5">
        <f>COUNTIFS(Entradas!$A$2:$A$3372,L630,Entradas!$AD$2:$AD$3372,"materiales")</f>
        <v>5</v>
      </c>
      <c r="C630" s="5">
        <f>COUNTIFS(Entradas!$A$2:$A$3372,L630,Entradas!$AD$2:$AD$3372,"agenda")</f>
        <v>5</v>
      </c>
      <c r="D630" s="5">
        <f>COUNTIFS(Entradas!$A$2:$A$3372,L630,Entradas!$AD$2:$AD$3372,"agenda",Entradas!$P$2:$P$3372,"completado")</f>
        <v>5</v>
      </c>
      <c r="E630" s="5">
        <f>COUNTIFS(Entradas!$A$2:$A$3372,L630,Entradas!$AD$2:$AD$3372,"agenda",Entradas!$F$2:$F$3372,"interna")</f>
        <v>3</v>
      </c>
      <c r="F630" s="5">
        <f>COUNTIFS(Entradas!$A$2:$A$3372,L630,Entradas!$AD$2:$AD$3372,"agenda",Entradas!$F$2:$F$3372,"abierta a la comunidad")</f>
        <v>2</v>
      </c>
      <c r="G630" s="5">
        <f>COUNTIFS(Entradas!$A$2:$A$3372,L630,Entradas!$AD$2:$AD$3372,"agenda",Entradas!$E$2:$E$3372,"1")</f>
        <v>1</v>
      </c>
      <c r="H630" s="5">
        <f>COUNTIFS(Entradas!$A$2:$A$3372,L630,Entradas!$AD$2:$AD$3372,"agenda",Entradas!$E$2:$E$3372,"2")</f>
        <v>2</v>
      </c>
      <c r="I630" s="5">
        <f>COUNTIFS(Entradas!$A$2:$A$3372,L630,Entradas!$AD$2:$AD$3372,"agenda",Entradas!$E$2:$E$3372,"3")</f>
        <v>1</v>
      </c>
      <c r="J630" s="5">
        <f>COUNTIFS(Entradas!$A$2:$A$3372,L630,Entradas!$AD$2:$AD$3372,"agenda",Entradas!$E$2:$E$3372,"4")</f>
        <v>1</v>
      </c>
      <c r="L630">
        <v>130</v>
      </c>
      <c r="M630" t="s">
        <v>10748</v>
      </c>
      <c r="N630" t="s">
        <v>10749</v>
      </c>
      <c r="O630" t="s">
        <v>10750</v>
      </c>
      <c r="P630" s="6">
        <v>42452.692083333335</v>
      </c>
      <c r="Q630">
        <v>0</v>
      </c>
      <c r="R630" t="s">
        <v>10748</v>
      </c>
      <c r="S630" t="s">
        <v>10748</v>
      </c>
      <c r="W630" t="s">
        <v>8703</v>
      </c>
      <c r="X630" t="s">
        <v>8704</v>
      </c>
      <c r="Y630" t="s">
        <v>8705</v>
      </c>
      <c r="Z630">
        <v>0</v>
      </c>
      <c r="AA630" t="s">
        <v>8703</v>
      </c>
      <c r="AB630" t="s">
        <v>8706</v>
      </c>
      <c r="AC630">
        <v>0</v>
      </c>
      <c r="AF630" t="s">
        <v>5364</v>
      </c>
      <c r="AG630" t="s">
        <v>8707</v>
      </c>
      <c r="AH630" t="s">
        <v>10751</v>
      </c>
      <c r="AI630" t="s">
        <v>10752</v>
      </c>
      <c r="AO630" t="s">
        <v>10753</v>
      </c>
      <c r="AU630" t="s">
        <v>5366</v>
      </c>
      <c r="AV630" t="s">
        <v>8709</v>
      </c>
      <c r="AX630">
        <v>6</v>
      </c>
      <c r="AY630" t="s">
        <v>8710</v>
      </c>
      <c r="BB630" t="s">
        <v>10754</v>
      </c>
      <c r="BC630" t="s">
        <v>8712</v>
      </c>
      <c r="BD630" t="s">
        <v>9175</v>
      </c>
      <c r="BE630" t="s">
        <v>8714</v>
      </c>
      <c r="BF630" t="s">
        <v>8715</v>
      </c>
      <c r="BG630">
        <v>1</v>
      </c>
      <c r="BH630" t="s">
        <v>8716</v>
      </c>
      <c r="BI630">
        <v>1</v>
      </c>
      <c r="BJ630" t="s">
        <v>8717</v>
      </c>
      <c r="BK630">
        <v>1</v>
      </c>
      <c r="BL630" t="s">
        <v>10755</v>
      </c>
      <c r="BM630" t="s">
        <v>8719</v>
      </c>
      <c r="BV630" t="s">
        <v>10756</v>
      </c>
      <c r="BW630" t="s">
        <v>8721</v>
      </c>
      <c r="BX630" t="s">
        <v>8722</v>
      </c>
      <c r="BY630" t="s">
        <v>8723</v>
      </c>
      <c r="BZ630" t="s">
        <v>8724</v>
      </c>
      <c r="CA630" t="s">
        <v>10757</v>
      </c>
      <c r="CB630" t="s">
        <v>8725</v>
      </c>
      <c r="CC630" t="s">
        <v>10758</v>
      </c>
      <c r="CD630" t="s">
        <v>8726</v>
      </c>
      <c r="CE630" t="s">
        <v>10759</v>
      </c>
      <c r="CF630" t="s">
        <v>8727</v>
      </c>
      <c r="CG630" t="s">
        <v>8825</v>
      </c>
      <c r="CH630" t="s">
        <v>8729</v>
      </c>
      <c r="CI630" t="s">
        <v>8826</v>
      </c>
      <c r="CJ630" t="s">
        <v>8731</v>
      </c>
      <c r="CK630" t="s">
        <v>1783</v>
      </c>
      <c r="CL630" t="s">
        <v>8732</v>
      </c>
      <c r="CM630" t="s">
        <v>10760</v>
      </c>
      <c r="CN630" t="s">
        <v>8733</v>
      </c>
    </row>
    <row r="631" spans="1:92" ht="15.75" customHeight="1" x14ac:dyDescent="0.3">
      <c r="A631" s="5">
        <f>COUNTIFS(Entradas!$A$2:$A$3372,L631,Entradas!$AD$2:$AD$3372,"noticias")</f>
        <v>0</v>
      </c>
      <c r="B631" s="5">
        <f>COUNTIFS(Entradas!$A$2:$A$3372,L631,Entradas!$AD$2:$AD$3372,"materiales")</f>
        <v>0</v>
      </c>
      <c r="C631" s="5">
        <f>COUNTIFS(Entradas!$A$2:$A$3372,L631,Entradas!$AD$2:$AD$3372,"agenda")</f>
        <v>0</v>
      </c>
      <c r="D631" s="5">
        <f>COUNTIFS(Entradas!$A$2:$A$3372,L631,Entradas!$AD$2:$AD$3372,"agenda",Entradas!$P$2:$P$3372,"completado")</f>
        <v>0</v>
      </c>
      <c r="E631" s="5">
        <f>COUNTIFS(Entradas!$A$2:$A$3372,L631,Entradas!$AD$2:$AD$3372,"agenda",Entradas!$F$2:$F$3372,"interna")</f>
        <v>0</v>
      </c>
      <c r="F631" s="5">
        <f>COUNTIFS(Entradas!$A$2:$A$3372,L631,Entradas!$AD$2:$AD$3372,"agenda",Entradas!$F$2:$F$3372,"abierta a la comunidad")</f>
        <v>0</v>
      </c>
      <c r="G631" s="5">
        <f>COUNTIFS(Entradas!$A$2:$A$3372,L631,Entradas!$AD$2:$AD$3372,"agenda",Entradas!$E$2:$E$3372,"1")</f>
        <v>0</v>
      </c>
      <c r="H631" s="5">
        <f>COUNTIFS(Entradas!$A$2:$A$3372,L631,Entradas!$AD$2:$AD$3372,"agenda",Entradas!$E$2:$E$3372,"2")</f>
        <v>0</v>
      </c>
      <c r="I631" s="5">
        <f>COUNTIFS(Entradas!$A$2:$A$3372,L631,Entradas!$AD$2:$AD$3372,"agenda",Entradas!$E$2:$E$3372,"3")</f>
        <v>0</v>
      </c>
      <c r="J631" s="5">
        <f>COUNTIFS(Entradas!$A$2:$A$3372,L631,Entradas!$AD$2:$AD$3372,"agenda",Entradas!$E$2:$E$3372,"4")</f>
        <v>0</v>
      </c>
      <c r="L631">
        <v>386</v>
      </c>
      <c r="M631" t="s">
        <v>10996</v>
      </c>
      <c r="N631" t="s">
        <v>10997</v>
      </c>
      <c r="O631" t="s">
        <v>10998</v>
      </c>
      <c r="P631" s="6">
        <v>42471.854398148149</v>
      </c>
      <c r="Q631">
        <v>0</v>
      </c>
      <c r="R631" t="s">
        <v>10996</v>
      </c>
      <c r="S631" t="s">
        <v>10996</v>
      </c>
      <c r="W631" t="s">
        <v>8703</v>
      </c>
      <c r="X631" t="s">
        <v>8704</v>
      </c>
      <c r="Y631" t="s">
        <v>8705</v>
      </c>
      <c r="Z631">
        <v>0</v>
      </c>
      <c r="AA631" t="s">
        <v>8703</v>
      </c>
      <c r="AB631" t="s">
        <v>8706</v>
      </c>
      <c r="AC631">
        <v>0</v>
      </c>
      <c r="AF631" t="s">
        <v>2202</v>
      </c>
      <c r="AG631" t="s">
        <v>8707</v>
      </c>
      <c r="AH631" t="s">
        <v>10999</v>
      </c>
      <c r="AI631" t="s">
        <v>11000</v>
      </c>
      <c r="AO631" t="s">
        <v>11001</v>
      </c>
      <c r="AU631" t="s">
        <v>2204</v>
      </c>
      <c r="AV631" t="s">
        <v>8709</v>
      </c>
      <c r="AX631">
        <v>6</v>
      </c>
      <c r="AY631" t="s">
        <v>8710</v>
      </c>
      <c r="BB631" t="s">
        <v>11002</v>
      </c>
      <c r="BC631" t="s">
        <v>8712</v>
      </c>
      <c r="BD631" t="s">
        <v>9013</v>
      </c>
      <c r="BE631" t="s">
        <v>8714</v>
      </c>
      <c r="BF631" t="s">
        <v>8715</v>
      </c>
      <c r="BG631">
        <v>1</v>
      </c>
      <c r="BH631" t="s">
        <v>8716</v>
      </c>
      <c r="BI631">
        <v>1</v>
      </c>
      <c r="BJ631" t="s">
        <v>8717</v>
      </c>
      <c r="BK631">
        <v>1</v>
      </c>
      <c r="BL631" s="2" t="s">
        <v>11003</v>
      </c>
      <c r="BM631" t="s">
        <v>8719</v>
      </c>
      <c r="BV631" t="s">
        <v>11004</v>
      </c>
      <c r="BW631" t="s">
        <v>8721</v>
      </c>
      <c r="BX631" t="s">
        <v>8722</v>
      </c>
      <c r="BY631" t="s">
        <v>8723</v>
      </c>
      <c r="BZ631" t="s">
        <v>8724</v>
      </c>
      <c r="CA631" t="s">
        <v>11005</v>
      </c>
      <c r="CB631" t="s">
        <v>8725</v>
      </c>
      <c r="CC631">
        <v>994343513</v>
      </c>
      <c r="CD631" t="s">
        <v>8726</v>
      </c>
      <c r="CE631" t="s">
        <v>11006</v>
      </c>
      <c r="CF631" t="s">
        <v>8727</v>
      </c>
      <c r="CG631" t="s">
        <v>8899</v>
      </c>
      <c r="CH631" t="s">
        <v>8729</v>
      </c>
      <c r="CI631" t="s">
        <v>8845</v>
      </c>
      <c r="CJ631" t="s">
        <v>8731</v>
      </c>
      <c r="CK631" t="s">
        <v>1905</v>
      </c>
      <c r="CL631" t="s">
        <v>8732</v>
      </c>
      <c r="CM631" t="s">
        <v>11007</v>
      </c>
      <c r="CN631" t="s">
        <v>8733</v>
      </c>
    </row>
    <row r="632" spans="1:92" ht="15.75" customHeight="1" x14ac:dyDescent="0.3">
      <c r="A632" s="5">
        <f>COUNTIFS(Entradas!$A$2:$A$3372,L632,Entradas!$AD$2:$AD$3372,"noticias")</f>
        <v>0</v>
      </c>
      <c r="B632" s="5">
        <f>COUNTIFS(Entradas!$A$2:$A$3372,L632,Entradas!$AD$2:$AD$3372,"materiales")</f>
        <v>0</v>
      </c>
      <c r="C632" s="5">
        <f>COUNTIFS(Entradas!$A$2:$A$3372,L632,Entradas!$AD$2:$AD$3372,"agenda")</f>
        <v>0</v>
      </c>
      <c r="D632" s="5">
        <f>COUNTIFS(Entradas!$A$2:$A$3372,L632,Entradas!$AD$2:$AD$3372,"agenda",Entradas!$P$2:$P$3372,"completado")</f>
        <v>0</v>
      </c>
      <c r="E632" s="5">
        <f>COUNTIFS(Entradas!$A$2:$A$3372,L632,Entradas!$AD$2:$AD$3372,"agenda",Entradas!$F$2:$F$3372,"interna")</f>
        <v>0</v>
      </c>
      <c r="F632" s="5">
        <f>COUNTIFS(Entradas!$A$2:$A$3372,L632,Entradas!$AD$2:$AD$3372,"agenda",Entradas!$F$2:$F$3372,"abierta a la comunidad")</f>
        <v>0</v>
      </c>
      <c r="G632" s="5">
        <f>COUNTIFS(Entradas!$A$2:$A$3372,L632,Entradas!$AD$2:$AD$3372,"agenda",Entradas!$E$2:$E$3372,"1")</f>
        <v>0</v>
      </c>
      <c r="H632" s="5">
        <f>COUNTIFS(Entradas!$A$2:$A$3372,L632,Entradas!$AD$2:$AD$3372,"agenda",Entradas!$E$2:$E$3372,"2")</f>
        <v>0</v>
      </c>
      <c r="I632" s="5">
        <f>COUNTIFS(Entradas!$A$2:$A$3372,L632,Entradas!$AD$2:$AD$3372,"agenda",Entradas!$E$2:$E$3372,"3")</f>
        <v>0</v>
      </c>
      <c r="J632" s="5">
        <f>COUNTIFS(Entradas!$A$2:$A$3372,L632,Entradas!$AD$2:$AD$3372,"agenda",Entradas!$E$2:$E$3372,"4")</f>
        <v>0</v>
      </c>
      <c r="L632">
        <v>730</v>
      </c>
      <c r="M632" t="s">
        <v>11250</v>
      </c>
      <c r="N632" t="s">
        <v>11251</v>
      </c>
      <c r="O632" t="s">
        <v>11252</v>
      </c>
      <c r="P632" s="6">
        <v>42489.828958333332</v>
      </c>
      <c r="Q632">
        <v>0</v>
      </c>
      <c r="R632" t="s">
        <v>11250</v>
      </c>
      <c r="S632" t="s">
        <v>11250</v>
      </c>
      <c r="W632" t="s">
        <v>8703</v>
      </c>
      <c r="X632" t="s">
        <v>8704</v>
      </c>
      <c r="Y632" t="s">
        <v>8705</v>
      </c>
      <c r="Z632">
        <v>0</v>
      </c>
      <c r="AA632" t="s">
        <v>8703</v>
      </c>
      <c r="AB632" t="s">
        <v>8706</v>
      </c>
      <c r="AC632">
        <v>0</v>
      </c>
      <c r="AF632" t="s">
        <v>11253</v>
      </c>
      <c r="AG632" t="s">
        <v>8707</v>
      </c>
      <c r="AH632" t="s">
        <v>11254</v>
      </c>
      <c r="AO632" t="s">
        <v>11255</v>
      </c>
      <c r="AU632" t="s">
        <v>5142</v>
      </c>
      <c r="AV632" t="s">
        <v>8709</v>
      </c>
      <c r="AX632">
        <v>6</v>
      </c>
      <c r="AY632" t="s">
        <v>8710</v>
      </c>
      <c r="BB632" t="s">
        <v>10637</v>
      </c>
      <c r="BC632" t="s">
        <v>8712</v>
      </c>
      <c r="BD632" t="s">
        <v>8780</v>
      </c>
      <c r="BE632" t="s">
        <v>8714</v>
      </c>
      <c r="BF632" t="s">
        <v>8715</v>
      </c>
      <c r="BG632">
        <v>1</v>
      </c>
      <c r="BH632" t="s">
        <v>8716</v>
      </c>
      <c r="BI632">
        <v>1</v>
      </c>
      <c r="BJ632" t="s">
        <v>8717</v>
      </c>
      <c r="BK632">
        <v>1</v>
      </c>
      <c r="BL632" s="2" t="s">
        <v>11256</v>
      </c>
      <c r="BM632" t="s">
        <v>8719</v>
      </c>
      <c r="BV632" t="s">
        <v>11257</v>
      </c>
      <c r="BW632" t="s">
        <v>8721</v>
      </c>
      <c r="BX632" t="s">
        <v>8722</v>
      </c>
      <c r="BY632" t="s">
        <v>8723</v>
      </c>
      <c r="BZ632" t="s">
        <v>8724</v>
      </c>
      <c r="CB632" t="s">
        <v>8725</v>
      </c>
      <c r="CC632" t="s">
        <v>11258</v>
      </c>
      <c r="CD632" t="s">
        <v>8726</v>
      </c>
      <c r="CE632" t="s">
        <v>11259</v>
      </c>
      <c r="CF632" t="s">
        <v>8727</v>
      </c>
      <c r="CG632" t="s">
        <v>8899</v>
      </c>
      <c r="CH632" t="s">
        <v>8729</v>
      </c>
      <c r="CJ632" t="s">
        <v>8731</v>
      </c>
      <c r="CK632" t="s">
        <v>342</v>
      </c>
      <c r="CL632" t="s">
        <v>8732</v>
      </c>
      <c r="CM632" t="s">
        <v>11260</v>
      </c>
      <c r="CN632" t="s">
        <v>8733</v>
      </c>
    </row>
    <row r="633" spans="1:92" ht="15.75" customHeight="1" x14ac:dyDescent="0.3">
      <c r="A633" s="5">
        <f>COUNTIFS(Entradas!$A$2:$A$3372,L633,Entradas!$AD$2:$AD$3372,"noticias")</f>
        <v>0</v>
      </c>
      <c r="B633" s="5">
        <f>COUNTIFS(Entradas!$A$2:$A$3372,L633,Entradas!$AD$2:$AD$3372,"materiales")</f>
        <v>0</v>
      </c>
      <c r="C633" s="5">
        <f>COUNTIFS(Entradas!$A$2:$A$3372,L633,Entradas!$AD$2:$AD$3372,"agenda")</f>
        <v>0</v>
      </c>
      <c r="D633" s="5">
        <f>COUNTIFS(Entradas!$A$2:$A$3372,L633,Entradas!$AD$2:$AD$3372,"agenda",Entradas!$P$2:$P$3372,"completado")</f>
        <v>0</v>
      </c>
      <c r="E633" s="5">
        <f>COUNTIFS(Entradas!$A$2:$A$3372,L633,Entradas!$AD$2:$AD$3372,"agenda",Entradas!$F$2:$F$3372,"interna")</f>
        <v>0</v>
      </c>
      <c r="F633" s="5">
        <f>COUNTIFS(Entradas!$A$2:$A$3372,L633,Entradas!$AD$2:$AD$3372,"agenda",Entradas!$F$2:$F$3372,"abierta a la comunidad")</f>
        <v>0</v>
      </c>
      <c r="G633" s="5">
        <f>COUNTIFS(Entradas!$A$2:$A$3372,L633,Entradas!$AD$2:$AD$3372,"agenda",Entradas!$E$2:$E$3372,"1")</f>
        <v>0</v>
      </c>
      <c r="H633" s="5">
        <f>COUNTIFS(Entradas!$A$2:$A$3372,L633,Entradas!$AD$2:$AD$3372,"agenda",Entradas!$E$2:$E$3372,"2")</f>
        <v>0</v>
      </c>
      <c r="I633" s="5">
        <f>COUNTIFS(Entradas!$A$2:$A$3372,L633,Entradas!$AD$2:$AD$3372,"agenda",Entradas!$E$2:$E$3372,"3")</f>
        <v>0</v>
      </c>
      <c r="J633" s="5">
        <f>COUNTIFS(Entradas!$A$2:$A$3372,L633,Entradas!$AD$2:$AD$3372,"agenda",Entradas!$E$2:$E$3372,"4")</f>
        <v>0</v>
      </c>
      <c r="L633">
        <v>408</v>
      </c>
      <c r="M633" t="s">
        <v>11321</v>
      </c>
      <c r="N633" t="s">
        <v>11322</v>
      </c>
      <c r="O633" t="s">
        <v>11323</v>
      </c>
      <c r="P633" s="6">
        <v>42472.768784722219</v>
      </c>
      <c r="Q633">
        <v>0</v>
      </c>
      <c r="R633" t="s">
        <v>11321</v>
      </c>
      <c r="S633" t="s">
        <v>11321</v>
      </c>
      <c r="W633" t="s">
        <v>8703</v>
      </c>
      <c r="X633" t="s">
        <v>8704</v>
      </c>
      <c r="Y633" t="s">
        <v>8705</v>
      </c>
      <c r="Z633">
        <v>0</v>
      </c>
      <c r="AA633" t="s">
        <v>8703</v>
      </c>
      <c r="AB633" t="s">
        <v>8706</v>
      </c>
      <c r="AC633">
        <v>0</v>
      </c>
      <c r="AF633" t="s">
        <v>11324</v>
      </c>
      <c r="AG633" t="s">
        <v>8707</v>
      </c>
      <c r="AH633" t="s">
        <v>11325</v>
      </c>
      <c r="AI633" t="s">
        <v>11326</v>
      </c>
      <c r="AU633" t="s">
        <v>11327</v>
      </c>
      <c r="AV633" t="s">
        <v>8709</v>
      </c>
      <c r="AX633">
        <v>6</v>
      </c>
      <c r="AY633" t="s">
        <v>8710</v>
      </c>
      <c r="BB633" t="s">
        <v>9792</v>
      </c>
      <c r="BC633" t="s">
        <v>8712</v>
      </c>
      <c r="BD633" t="s">
        <v>8952</v>
      </c>
      <c r="BE633" t="s">
        <v>8714</v>
      </c>
      <c r="BF633" t="s">
        <v>8715</v>
      </c>
      <c r="BG633">
        <v>0</v>
      </c>
      <c r="BH633" t="s">
        <v>8716</v>
      </c>
      <c r="BI633">
        <v>0</v>
      </c>
      <c r="BJ633" t="s">
        <v>8717</v>
      </c>
      <c r="BK633">
        <v>1</v>
      </c>
      <c r="BL633" t="s">
        <v>11328</v>
      </c>
      <c r="BM633" t="s">
        <v>8719</v>
      </c>
      <c r="BV633">
        <v>2224</v>
      </c>
      <c r="BW633" t="s">
        <v>8721</v>
      </c>
      <c r="BX633" t="s">
        <v>8722</v>
      </c>
      <c r="BY633" t="s">
        <v>8723</v>
      </c>
      <c r="BZ633" t="s">
        <v>8724</v>
      </c>
      <c r="CB633" t="s">
        <v>8725</v>
      </c>
      <c r="CC633">
        <v>72491482</v>
      </c>
      <c r="CD633" t="s">
        <v>8726</v>
      </c>
      <c r="CE633" t="s">
        <v>11329</v>
      </c>
      <c r="CF633" t="s">
        <v>8727</v>
      </c>
      <c r="CG633" t="s">
        <v>8728</v>
      </c>
      <c r="CH633" t="s">
        <v>8729</v>
      </c>
      <c r="CJ633" t="s">
        <v>8731</v>
      </c>
      <c r="CK633" t="s">
        <v>342</v>
      </c>
      <c r="CL633" t="s">
        <v>8732</v>
      </c>
      <c r="CN633" t="s">
        <v>8733</v>
      </c>
    </row>
    <row r="634" spans="1:92" ht="15.75" customHeight="1" x14ac:dyDescent="0.3">
      <c r="A634" s="5">
        <f>COUNTIFS(Entradas!$A$2:$A$3372,L634,Entradas!$AD$2:$AD$3372,"noticias")</f>
        <v>0</v>
      </c>
      <c r="B634" s="5">
        <f>COUNTIFS(Entradas!$A$2:$A$3372,L634,Entradas!$AD$2:$AD$3372,"materiales")</f>
        <v>0</v>
      </c>
      <c r="C634" s="5">
        <f>COUNTIFS(Entradas!$A$2:$A$3372,L634,Entradas!$AD$2:$AD$3372,"agenda")</f>
        <v>2</v>
      </c>
      <c r="D634" s="5">
        <f>COUNTIFS(Entradas!$A$2:$A$3372,L634,Entradas!$AD$2:$AD$3372,"agenda",Entradas!$P$2:$P$3372,"completado")</f>
        <v>0</v>
      </c>
      <c r="E634" s="5">
        <f>COUNTIFS(Entradas!$A$2:$A$3372,L634,Entradas!$AD$2:$AD$3372,"agenda",Entradas!$F$2:$F$3372,"interna")</f>
        <v>1</v>
      </c>
      <c r="F634" s="5">
        <f>COUNTIFS(Entradas!$A$2:$A$3372,L634,Entradas!$AD$2:$AD$3372,"agenda",Entradas!$F$2:$F$3372,"abierta a la comunidad")</f>
        <v>1</v>
      </c>
      <c r="G634" s="5">
        <f>COUNTIFS(Entradas!$A$2:$A$3372,L634,Entradas!$AD$2:$AD$3372,"agenda",Entradas!$E$2:$E$3372,"1")</f>
        <v>0</v>
      </c>
      <c r="H634" s="5">
        <f>COUNTIFS(Entradas!$A$2:$A$3372,L634,Entradas!$AD$2:$AD$3372,"agenda",Entradas!$E$2:$E$3372,"2")</f>
        <v>0</v>
      </c>
      <c r="I634" s="5">
        <f>COUNTIFS(Entradas!$A$2:$A$3372,L634,Entradas!$AD$2:$AD$3372,"agenda",Entradas!$E$2:$E$3372,"3")</f>
        <v>1</v>
      </c>
      <c r="J634" s="5">
        <f>COUNTIFS(Entradas!$A$2:$A$3372,L634,Entradas!$AD$2:$AD$3372,"agenda",Entradas!$E$2:$E$3372,"4")</f>
        <v>1</v>
      </c>
      <c r="L634">
        <v>1069</v>
      </c>
      <c r="M634" t="s">
        <v>11415</v>
      </c>
      <c r="N634" t="s">
        <v>11416</v>
      </c>
      <c r="O634" t="s">
        <v>2295</v>
      </c>
      <c r="P634" s="6">
        <v>42506.7809375</v>
      </c>
      <c r="Q634">
        <v>0</v>
      </c>
      <c r="R634" t="s">
        <v>11415</v>
      </c>
      <c r="S634" t="s">
        <v>11415</v>
      </c>
      <c r="W634" t="s">
        <v>8703</v>
      </c>
      <c r="X634" t="s">
        <v>8704</v>
      </c>
      <c r="Y634" t="s">
        <v>8705</v>
      </c>
      <c r="Z634">
        <v>0</v>
      </c>
      <c r="AA634" t="s">
        <v>8703</v>
      </c>
      <c r="AB634" t="s">
        <v>8706</v>
      </c>
      <c r="AC634">
        <v>0</v>
      </c>
      <c r="AF634" t="s">
        <v>2292</v>
      </c>
      <c r="AG634" t="s">
        <v>8707</v>
      </c>
      <c r="AH634" t="s">
        <v>11417</v>
      </c>
      <c r="AI634" t="s">
        <v>11418</v>
      </c>
      <c r="AO634" t="s">
        <v>11419</v>
      </c>
      <c r="AU634" t="s">
        <v>10625</v>
      </c>
      <c r="AV634" t="s">
        <v>8709</v>
      </c>
      <c r="AX634">
        <v>6</v>
      </c>
      <c r="AY634" t="s">
        <v>8710</v>
      </c>
      <c r="BB634" t="s">
        <v>11420</v>
      </c>
      <c r="BC634" t="s">
        <v>8712</v>
      </c>
      <c r="BD634" t="s">
        <v>9002</v>
      </c>
      <c r="BE634" t="s">
        <v>8714</v>
      </c>
      <c r="BF634" t="s">
        <v>8715</v>
      </c>
      <c r="BG634">
        <v>0</v>
      </c>
      <c r="BH634" t="s">
        <v>8716</v>
      </c>
      <c r="BI634">
        <v>0</v>
      </c>
      <c r="BJ634" t="s">
        <v>8717</v>
      </c>
      <c r="BK634">
        <v>0</v>
      </c>
      <c r="BL634" s="2" t="s">
        <v>11421</v>
      </c>
      <c r="BM634" t="s">
        <v>8719</v>
      </c>
      <c r="BV634">
        <v>2257</v>
      </c>
      <c r="BW634" t="s">
        <v>8721</v>
      </c>
      <c r="BX634" t="s">
        <v>8722</v>
      </c>
      <c r="BY634" t="s">
        <v>8723</v>
      </c>
      <c r="BZ634" t="s">
        <v>8724</v>
      </c>
      <c r="CA634" t="s">
        <v>11422</v>
      </c>
      <c r="CB634" t="s">
        <v>8725</v>
      </c>
      <c r="CC634">
        <v>722297159</v>
      </c>
      <c r="CD634" t="s">
        <v>8726</v>
      </c>
      <c r="CE634" t="s">
        <v>11415</v>
      </c>
      <c r="CF634" t="s">
        <v>8727</v>
      </c>
      <c r="CG634" t="s">
        <v>8899</v>
      </c>
      <c r="CH634" t="s">
        <v>8729</v>
      </c>
      <c r="CI634" t="s">
        <v>11423</v>
      </c>
      <c r="CJ634" t="s">
        <v>8731</v>
      </c>
      <c r="CK634">
        <v>0</v>
      </c>
      <c r="CL634" t="s">
        <v>8732</v>
      </c>
      <c r="CN634" t="s">
        <v>8733</v>
      </c>
    </row>
    <row r="635" spans="1:92" ht="15.75" customHeight="1" x14ac:dyDescent="0.3">
      <c r="A635" s="5">
        <f>COUNTIFS(Entradas!$A$2:$A$3372,L635,Entradas!$AD$2:$AD$3372,"noticias")</f>
        <v>0</v>
      </c>
      <c r="B635" s="5">
        <f>COUNTIFS(Entradas!$A$2:$A$3372,L635,Entradas!$AD$2:$AD$3372,"materiales")</f>
        <v>0</v>
      </c>
      <c r="C635" s="5">
        <f>COUNTIFS(Entradas!$A$2:$A$3372,L635,Entradas!$AD$2:$AD$3372,"agenda")</f>
        <v>0</v>
      </c>
      <c r="D635" s="5">
        <f>COUNTIFS(Entradas!$A$2:$A$3372,L635,Entradas!$AD$2:$AD$3372,"agenda",Entradas!$P$2:$P$3372,"completado")</f>
        <v>0</v>
      </c>
      <c r="E635" s="5">
        <f>COUNTIFS(Entradas!$A$2:$A$3372,L635,Entradas!$AD$2:$AD$3372,"agenda",Entradas!$F$2:$F$3372,"interna")</f>
        <v>0</v>
      </c>
      <c r="F635" s="5">
        <f>COUNTIFS(Entradas!$A$2:$A$3372,L635,Entradas!$AD$2:$AD$3372,"agenda",Entradas!$F$2:$F$3372,"abierta a la comunidad")</f>
        <v>0</v>
      </c>
      <c r="G635" s="5">
        <f>COUNTIFS(Entradas!$A$2:$A$3372,L635,Entradas!$AD$2:$AD$3372,"agenda",Entradas!$E$2:$E$3372,"1")</f>
        <v>0</v>
      </c>
      <c r="H635" s="5">
        <f>COUNTIFS(Entradas!$A$2:$A$3372,L635,Entradas!$AD$2:$AD$3372,"agenda",Entradas!$E$2:$E$3372,"2")</f>
        <v>0</v>
      </c>
      <c r="I635" s="5">
        <f>COUNTIFS(Entradas!$A$2:$A$3372,L635,Entradas!$AD$2:$AD$3372,"agenda",Entradas!$E$2:$E$3372,"3")</f>
        <v>0</v>
      </c>
      <c r="J635" s="5">
        <f>COUNTIFS(Entradas!$A$2:$A$3372,L635,Entradas!$AD$2:$AD$3372,"agenda",Entradas!$E$2:$E$3372,"4")</f>
        <v>0</v>
      </c>
      <c r="L635">
        <v>699</v>
      </c>
      <c r="M635" t="s">
        <v>11443</v>
      </c>
      <c r="N635" t="s">
        <v>11444</v>
      </c>
      <c r="O635" t="s">
        <v>11445</v>
      </c>
      <c r="P635" s="6">
        <v>42487.865763888891</v>
      </c>
      <c r="Q635">
        <v>0</v>
      </c>
      <c r="R635" t="s">
        <v>11443</v>
      </c>
      <c r="S635" t="s">
        <v>11443</v>
      </c>
      <c r="W635" t="s">
        <v>8703</v>
      </c>
      <c r="X635" t="s">
        <v>8704</v>
      </c>
      <c r="Y635" t="s">
        <v>8705</v>
      </c>
      <c r="Z635">
        <v>0</v>
      </c>
      <c r="AA635" t="s">
        <v>8703</v>
      </c>
      <c r="AB635" t="s">
        <v>8706</v>
      </c>
      <c r="AC635">
        <v>0</v>
      </c>
      <c r="AF635" t="s">
        <v>11446</v>
      </c>
      <c r="AG635" t="s">
        <v>8707</v>
      </c>
      <c r="AH635" t="s">
        <v>11447</v>
      </c>
      <c r="AI635" t="s">
        <v>11448</v>
      </c>
      <c r="AO635" t="s">
        <v>11449</v>
      </c>
      <c r="AU635" t="s">
        <v>2204</v>
      </c>
      <c r="AV635" t="s">
        <v>8709</v>
      </c>
      <c r="AX635">
        <v>6</v>
      </c>
      <c r="AY635" t="s">
        <v>8710</v>
      </c>
      <c r="BB635" t="s">
        <v>9054</v>
      </c>
      <c r="BC635" t="s">
        <v>8712</v>
      </c>
      <c r="BD635" t="s">
        <v>9175</v>
      </c>
      <c r="BE635" t="s">
        <v>8714</v>
      </c>
      <c r="BF635" t="s">
        <v>8715</v>
      </c>
      <c r="BG635">
        <v>0</v>
      </c>
      <c r="BH635" t="s">
        <v>8716</v>
      </c>
      <c r="BI635">
        <v>0</v>
      </c>
      <c r="BJ635" t="s">
        <v>8717</v>
      </c>
      <c r="BK635">
        <v>1</v>
      </c>
      <c r="BL635" t="s">
        <v>11450</v>
      </c>
      <c r="BM635" t="s">
        <v>8719</v>
      </c>
      <c r="BV635" t="s">
        <v>11451</v>
      </c>
      <c r="BW635" t="s">
        <v>8721</v>
      </c>
      <c r="BX635" t="s">
        <v>8722</v>
      </c>
      <c r="BY635" t="s">
        <v>8723</v>
      </c>
      <c r="BZ635" t="s">
        <v>8724</v>
      </c>
      <c r="CB635" t="s">
        <v>8725</v>
      </c>
      <c r="CC635" t="s">
        <v>11452</v>
      </c>
      <c r="CD635" t="s">
        <v>8726</v>
      </c>
      <c r="CE635" t="s">
        <v>11443</v>
      </c>
      <c r="CF635" t="s">
        <v>8727</v>
      </c>
      <c r="CG635" t="s">
        <v>8774</v>
      </c>
      <c r="CH635" t="s">
        <v>8729</v>
      </c>
      <c r="CJ635" t="s">
        <v>8731</v>
      </c>
      <c r="CK635">
        <v>0</v>
      </c>
      <c r="CL635" t="s">
        <v>8732</v>
      </c>
      <c r="CN635" t="s">
        <v>8733</v>
      </c>
    </row>
    <row r="636" spans="1:92" ht="15.75" customHeight="1" x14ac:dyDescent="0.3">
      <c r="A636" s="5">
        <f>COUNTIFS(Entradas!$A$2:$A$3372,L636,Entradas!$AD$2:$AD$3372,"noticias")</f>
        <v>0</v>
      </c>
      <c r="B636" s="5">
        <f>COUNTIFS(Entradas!$A$2:$A$3372,L636,Entradas!$AD$2:$AD$3372,"materiales")</f>
        <v>0</v>
      </c>
      <c r="C636" s="5">
        <f>COUNTIFS(Entradas!$A$2:$A$3372,L636,Entradas!$AD$2:$AD$3372,"agenda")</f>
        <v>0</v>
      </c>
      <c r="D636" s="5">
        <f>COUNTIFS(Entradas!$A$2:$A$3372,L636,Entradas!$AD$2:$AD$3372,"agenda",Entradas!$P$2:$P$3372,"completado")</f>
        <v>0</v>
      </c>
      <c r="E636" s="5">
        <f>COUNTIFS(Entradas!$A$2:$A$3372,L636,Entradas!$AD$2:$AD$3372,"agenda",Entradas!$F$2:$F$3372,"interna")</f>
        <v>0</v>
      </c>
      <c r="F636" s="5">
        <f>COUNTIFS(Entradas!$A$2:$A$3372,L636,Entradas!$AD$2:$AD$3372,"agenda",Entradas!$F$2:$F$3372,"abierta a la comunidad")</f>
        <v>0</v>
      </c>
      <c r="G636" s="5">
        <f>COUNTIFS(Entradas!$A$2:$A$3372,L636,Entradas!$AD$2:$AD$3372,"agenda",Entradas!$E$2:$E$3372,"1")</f>
        <v>0</v>
      </c>
      <c r="H636" s="5">
        <f>COUNTIFS(Entradas!$A$2:$A$3372,L636,Entradas!$AD$2:$AD$3372,"agenda",Entradas!$E$2:$E$3372,"2")</f>
        <v>0</v>
      </c>
      <c r="I636" s="5">
        <f>COUNTIFS(Entradas!$A$2:$A$3372,L636,Entradas!$AD$2:$AD$3372,"agenda",Entradas!$E$2:$E$3372,"3")</f>
        <v>0</v>
      </c>
      <c r="J636" s="5">
        <f>COUNTIFS(Entradas!$A$2:$A$3372,L636,Entradas!$AD$2:$AD$3372,"agenda",Entradas!$E$2:$E$3372,"4")</f>
        <v>0</v>
      </c>
      <c r="L636">
        <v>1183</v>
      </c>
      <c r="M636" t="s">
        <v>11485</v>
      </c>
      <c r="N636" t="s">
        <v>11486</v>
      </c>
      <c r="O636" t="s">
        <v>11487</v>
      </c>
      <c r="P636" s="6">
        <v>42509.097430555557</v>
      </c>
      <c r="Q636">
        <v>0</v>
      </c>
      <c r="R636" t="s">
        <v>11485</v>
      </c>
      <c r="S636" t="s">
        <v>11485</v>
      </c>
      <c r="W636" t="s">
        <v>8703</v>
      </c>
      <c r="X636" t="s">
        <v>8704</v>
      </c>
      <c r="Y636" t="s">
        <v>8705</v>
      </c>
      <c r="Z636">
        <v>0</v>
      </c>
      <c r="AA636" t="s">
        <v>8703</v>
      </c>
      <c r="AB636" t="s">
        <v>8706</v>
      </c>
      <c r="AC636">
        <v>0</v>
      </c>
      <c r="AF636" t="s">
        <v>11488</v>
      </c>
      <c r="AG636" t="s">
        <v>8707</v>
      </c>
      <c r="AH636" t="s">
        <v>11489</v>
      </c>
      <c r="AO636" t="s">
        <v>11490</v>
      </c>
      <c r="AU636" t="s">
        <v>272</v>
      </c>
      <c r="AV636" t="s">
        <v>8709</v>
      </c>
      <c r="AX636">
        <v>6</v>
      </c>
      <c r="AY636" t="s">
        <v>8710</v>
      </c>
      <c r="BB636">
        <v>0</v>
      </c>
      <c r="BC636" t="s">
        <v>8712</v>
      </c>
      <c r="BD636" t="s">
        <v>8920</v>
      </c>
      <c r="BE636" t="s">
        <v>8714</v>
      </c>
      <c r="BF636" t="s">
        <v>8715</v>
      </c>
      <c r="BG636">
        <v>0</v>
      </c>
      <c r="BH636" t="s">
        <v>8716</v>
      </c>
      <c r="BI636">
        <v>0</v>
      </c>
      <c r="BJ636" t="s">
        <v>8717</v>
      </c>
      <c r="BK636">
        <v>0</v>
      </c>
      <c r="BL636" s="2" t="s">
        <v>11491</v>
      </c>
      <c r="BM636" t="s">
        <v>8719</v>
      </c>
      <c r="BV636" t="s">
        <v>11492</v>
      </c>
      <c r="BW636" t="s">
        <v>8721</v>
      </c>
      <c r="BX636" t="s">
        <v>8722</v>
      </c>
      <c r="BY636" t="s">
        <v>8723</v>
      </c>
      <c r="BZ636" t="s">
        <v>8724</v>
      </c>
      <c r="CB636" t="s">
        <v>8725</v>
      </c>
      <c r="CC636">
        <v>722603141</v>
      </c>
      <c r="CD636" t="s">
        <v>8726</v>
      </c>
      <c r="CE636" t="s">
        <v>11493</v>
      </c>
      <c r="CF636" t="s">
        <v>8727</v>
      </c>
      <c r="CG636" t="s">
        <v>8774</v>
      </c>
      <c r="CH636" t="s">
        <v>8729</v>
      </c>
      <c r="CI636" t="s">
        <v>11494</v>
      </c>
      <c r="CJ636" t="s">
        <v>8731</v>
      </c>
      <c r="CK636">
        <v>0</v>
      </c>
      <c r="CL636" t="s">
        <v>8732</v>
      </c>
      <c r="CN636" t="s">
        <v>8733</v>
      </c>
    </row>
    <row r="637" spans="1:92" ht="15.75" customHeight="1" x14ac:dyDescent="0.3">
      <c r="A637" s="5">
        <f>COUNTIFS(Entradas!$A$2:$A$3372,L637,Entradas!$AD$2:$AD$3372,"noticias")</f>
        <v>1</v>
      </c>
      <c r="B637" s="5">
        <f>COUNTIFS(Entradas!$A$2:$A$3372,L637,Entradas!$AD$2:$AD$3372,"materiales")</f>
        <v>1</v>
      </c>
      <c r="C637" s="5">
        <f>COUNTIFS(Entradas!$A$2:$A$3372,L637,Entradas!$AD$2:$AD$3372,"agenda")</f>
        <v>0</v>
      </c>
      <c r="D637" s="5">
        <f>COUNTIFS(Entradas!$A$2:$A$3372,L637,Entradas!$AD$2:$AD$3372,"agenda",Entradas!$P$2:$P$3372,"completado")</f>
        <v>0</v>
      </c>
      <c r="E637" s="5">
        <f>COUNTIFS(Entradas!$A$2:$A$3372,L637,Entradas!$AD$2:$AD$3372,"agenda",Entradas!$F$2:$F$3372,"interna")</f>
        <v>0</v>
      </c>
      <c r="F637" s="5">
        <f>COUNTIFS(Entradas!$A$2:$A$3372,L637,Entradas!$AD$2:$AD$3372,"agenda",Entradas!$F$2:$F$3372,"abierta a la comunidad")</f>
        <v>0</v>
      </c>
      <c r="G637" s="5">
        <f>COUNTIFS(Entradas!$A$2:$A$3372,L637,Entradas!$AD$2:$AD$3372,"agenda",Entradas!$E$2:$E$3372,"1")</f>
        <v>0</v>
      </c>
      <c r="H637" s="5">
        <f>COUNTIFS(Entradas!$A$2:$A$3372,L637,Entradas!$AD$2:$AD$3372,"agenda",Entradas!$E$2:$E$3372,"2")</f>
        <v>0</v>
      </c>
      <c r="I637" s="5">
        <f>COUNTIFS(Entradas!$A$2:$A$3372,L637,Entradas!$AD$2:$AD$3372,"agenda",Entradas!$E$2:$E$3372,"3")</f>
        <v>0</v>
      </c>
      <c r="J637" s="5">
        <f>COUNTIFS(Entradas!$A$2:$A$3372,L637,Entradas!$AD$2:$AD$3372,"agenda",Entradas!$E$2:$E$3372,"4")</f>
        <v>0</v>
      </c>
      <c r="L637">
        <v>1447</v>
      </c>
      <c r="M637" t="s">
        <v>3987</v>
      </c>
      <c r="N637" t="s">
        <v>11586</v>
      </c>
      <c r="O637" t="s">
        <v>11587</v>
      </c>
      <c r="P637" s="6">
        <v>42516.646469907406</v>
      </c>
      <c r="Q637">
        <v>0</v>
      </c>
      <c r="R637" t="s">
        <v>3987</v>
      </c>
      <c r="S637" t="s">
        <v>3987</v>
      </c>
      <c r="W637" t="s">
        <v>8703</v>
      </c>
      <c r="X637" t="s">
        <v>8704</v>
      </c>
      <c r="Y637" t="s">
        <v>8705</v>
      </c>
      <c r="Z637">
        <v>0</v>
      </c>
      <c r="AA637" t="s">
        <v>8703</v>
      </c>
      <c r="AB637" t="s">
        <v>8706</v>
      </c>
      <c r="AC637">
        <v>0</v>
      </c>
      <c r="AF637" t="s">
        <v>11588</v>
      </c>
      <c r="AG637" t="s">
        <v>8707</v>
      </c>
      <c r="AH637" t="s">
        <v>11589</v>
      </c>
      <c r="AI637" t="s">
        <v>11590</v>
      </c>
      <c r="AO637" t="s">
        <v>11591</v>
      </c>
      <c r="AU637" t="s">
        <v>2294</v>
      </c>
      <c r="AV637" t="s">
        <v>8709</v>
      </c>
      <c r="AX637">
        <v>6</v>
      </c>
      <c r="AY637" t="s">
        <v>8710</v>
      </c>
      <c r="BB637" t="s">
        <v>11592</v>
      </c>
      <c r="BC637" t="s">
        <v>8712</v>
      </c>
      <c r="BD637" t="s">
        <v>8952</v>
      </c>
      <c r="BE637" t="s">
        <v>8714</v>
      </c>
      <c r="BF637" t="s">
        <v>8715</v>
      </c>
      <c r="BG637">
        <v>0</v>
      </c>
      <c r="BH637" t="s">
        <v>8716</v>
      </c>
      <c r="BI637">
        <v>1</v>
      </c>
      <c r="BJ637" t="s">
        <v>8717</v>
      </c>
      <c r="BK637">
        <v>0</v>
      </c>
      <c r="BL637" s="2" t="s">
        <v>11593</v>
      </c>
      <c r="BM637" t="s">
        <v>8719</v>
      </c>
      <c r="BV637">
        <v>2247</v>
      </c>
      <c r="BW637" t="s">
        <v>8721</v>
      </c>
      <c r="BX637" t="s">
        <v>8722</v>
      </c>
      <c r="BY637" t="s">
        <v>8723</v>
      </c>
      <c r="BZ637" t="s">
        <v>8724</v>
      </c>
      <c r="CB637" t="s">
        <v>8725</v>
      </c>
      <c r="CC637">
        <v>722411221</v>
      </c>
      <c r="CD637" t="s">
        <v>8726</v>
      </c>
      <c r="CE637" t="s">
        <v>11594</v>
      </c>
      <c r="CF637" t="s">
        <v>8727</v>
      </c>
      <c r="CG637" t="s">
        <v>8899</v>
      </c>
      <c r="CH637" t="s">
        <v>8729</v>
      </c>
      <c r="CI637" t="s">
        <v>8845</v>
      </c>
      <c r="CJ637" t="s">
        <v>8731</v>
      </c>
      <c r="CK637" t="s">
        <v>1783</v>
      </c>
      <c r="CL637" t="s">
        <v>8732</v>
      </c>
      <c r="CM637" t="s">
        <v>11595</v>
      </c>
      <c r="CN637" t="s">
        <v>8733</v>
      </c>
    </row>
    <row r="638" spans="1:92" ht="15.75" customHeight="1" x14ac:dyDescent="0.3">
      <c r="A638" s="5">
        <f>COUNTIFS(Entradas!$A$2:$A$3372,L638,Entradas!$AD$2:$AD$3372,"noticias")</f>
        <v>0</v>
      </c>
      <c r="B638" s="5">
        <f>COUNTIFS(Entradas!$A$2:$A$3372,L638,Entradas!$AD$2:$AD$3372,"materiales")</f>
        <v>0</v>
      </c>
      <c r="C638" s="5">
        <f>COUNTIFS(Entradas!$A$2:$A$3372,L638,Entradas!$AD$2:$AD$3372,"agenda")</f>
        <v>0</v>
      </c>
      <c r="D638" s="5">
        <f>COUNTIFS(Entradas!$A$2:$A$3372,L638,Entradas!$AD$2:$AD$3372,"agenda",Entradas!$P$2:$P$3372,"completado")</f>
        <v>0</v>
      </c>
      <c r="E638" s="5">
        <f>COUNTIFS(Entradas!$A$2:$A$3372,L638,Entradas!$AD$2:$AD$3372,"agenda",Entradas!$F$2:$F$3372,"interna")</f>
        <v>0</v>
      </c>
      <c r="F638" s="5">
        <f>COUNTIFS(Entradas!$A$2:$A$3372,L638,Entradas!$AD$2:$AD$3372,"agenda",Entradas!$F$2:$F$3372,"abierta a la comunidad")</f>
        <v>0</v>
      </c>
      <c r="G638" s="5">
        <f>COUNTIFS(Entradas!$A$2:$A$3372,L638,Entradas!$AD$2:$AD$3372,"agenda",Entradas!$E$2:$E$3372,"1")</f>
        <v>0</v>
      </c>
      <c r="H638" s="5">
        <f>COUNTIFS(Entradas!$A$2:$A$3372,L638,Entradas!$AD$2:$AD$3372,"agenda",Entradas!$E$2:$E$3372,"2")</f>
        <v>0</v>
      </c>
      <c r="I638" s="5">
        <f>COUNTIFS(Entradas!$A$2:$A$3372,L638,Entradas!$AD$2:$AD$3372,"agenda",Entradas!$E$2:$E$3372,"3")</f>
        <v>0</v>
      </c>
      <c r="J638" s="5">
        <f>COUNTIFS(Entradas!$A$2:$A$3372,L638,Entradas!$AD$2:$AD$3372,"agenda",Entradas!$E$2:$E$3372,"4")</f>
        <v>0</v>
      </c>
      <c r="L638">
        <v>753</v>
      </c>
      <c r="M638" t="s">
        <v>11608</v>
      </c>
      <c r="N638" t="s">
        <v>11609</v>
      </c>
      <c r="O638" t="s">
        <v>11610</v>
      </c>
      <c r="P638" s="6">
        <v>42492.64980324074</v>
      </c>
      <c r="Q638">
        <v>0</v>
      </c>
      <c r="R638" t="s">
        <v>11608</v>
      </c>
      <c r="S638" t="s">
        <v>11608</v>
      </c>
      <c r="W638" t="s">
        <v>8703</v>
      </c>
      <c r="X638" t="s">
        <v>8704</v>
      </c>
      <c r="Y638" t="s">
        <v>8705</v>
      </c>
      <c r="Z638">
        <v>0</v>
      </c>
      <c r="AA638" t="s">
        <v>8703</v>
      </c>
      <c r="AB638" t="s">
        <v>8706</v>
      </c>
      <c r="AC638">
        <v>0</v>
      </c>
      <c r="AF638" t="s">
        <v>11611</v>
      </c>
      <c r="AG638" t="s">
        <v>8707</v>
      </c>
      <c r="AH638" t="s">
        <v>11612</v>
      </c>
      <c r="AI638" t="s">
        <v>11613</v>
      </c>
      <c r="AU638" t="s">
        <v>272</v>
      </c>
      <c r="AV638" t="s">
        <v>8709</v>
      </c>
      <c r="AX638">
        <v>6</v>
      </c>
      <c r="AY638" t="s">
        <v>8710</v>
      </c>
      <c r="BB638" t="s">
        <v>8874</v>
      </c>
      <c r="BC638" t="s">
        <v>8712</v>
      </c>
      <c r="BD638" t="s">
        <v>8780</v>
      </c>
      <c r="BE638" t="s">
        <v>8714</v>
      </c>
      <c r="BF638" t="s">
        <v>8715</v>
      </c>
      <c r="BG638">
        <v>0</v>
      </c>
      <c r="BH638" t="s">
        <v>8716</v>
      </c>
      <c r="BI638">
        <v>0</v>
      </c>
      <c r="BJ638" t="s">
        <v>8717</v>
      </c>
      <c r="BK638">
        <v>1</v>
      </c>
      <c r="BL638" t="s">
        <v>11614</v>
      </c>
      <c r="BM638" t="s">
        <v>8719</v>
      </c>
      <c r="BV638" t="s">
        <v>11615</v>
      </c>
      <c r="BW638" t="s">
        <v>8721</v>
      </c>
      <c r="BX638" t="s">
        <v>8722</v>
      </c>
      <c r="BY638" t="s">
        <v>8723</v>
      </c>
      <c r="BZ638" t="s">
        <v>8724</v>
      </c>
      <c r="CB638" t="s">
        <v>8725</v>
      </c>
      <c r="CC638">
        <v>722251764</v>
      </c>
      <c r="CD638" t="s">
        <v>8726</v>
      </c>
      <c r="CE638" t="s">
        <v>11616</v>
      </c>
      <c r="CF638" t="s">
        <v>8727</v>
      </c>
      <c r="CG638" t="s">
        <v>8825</v>
      </c>
      <c r="CH638" t="s">
        <v>8729</v>
      </c>
      <c r="CJ638" t="s">
        <v>8731</v>
      </c>
      <c r="CK638" t="s">
        <v>1783</v>
      </c>
      <c r="CL638" t="s">
        <v>8732</v>
      </c>
      <c r="CN638" t="s">
        <v>8733</v>
      </c>
    </row>
    <row r="639" spans="1:92" ht="15.75" customHeight="1" x14ac:dyDescent="0.3">
      <c r="A639" s="5">
        <f>COUNTIFS(Entradas!$A$2:$A$3372,L639,Entradas!$AD$2:$AD$3372,"noticias")</f>
        <v>0</v>
      </c>
      <c r="B639" s="5">
        <f>COUNTIFS(Entradas!$A$2:$A$3372,L639,Entradas!$AD$2:$AD$3372,"materiales")</f>
        <v>1</v>
      </c>
      <c r="C639" s="5">
        <f>COUNTIFS(Entradas!$A$2:$A$3372,L639,Entradas!$AD$2:$AD$3372,"agenda")</f>
        <v>1</v>
      </c>
      <c r="D639" s="5">
        <f>COUNTIFS(Entradas!$A$2:$A$3372,L639,Entradas!$AD$2:$AD$3372,"agenda",Entradas!$P$2:$P$3372,"completado")</f>
        <v>0</v>
      </c>
      <c r="E639" s="5">
        <f>COUNTIFS(Entradas!$A$2:$A$3372,L639,Entradas!$AD$2:$AD$3372,"agenda",Entradas!$F$2:$F$3372,"interna")</f>
        <v>0</v>
      </c>
      <c r="F639" s="5">
        <f>COUNTIFS(Entradas!$A$2:$A$3372,L639,Entradas!$AD$2:$AD$3372,"agenda",Entradas!$F$2:$F$3372,"abierta a la comunidad")</f>
        <v>1</v>
      </c>
      <c r="G639" s="5">
        <f>COUNTIFS(Entradas!$A$2:$A$3372,L639,Entradas!$AD$2:$AD$3372,"agenda",Entradas!$E$2:$E$3372,"1")</f>
        <v>0</v>
      </c>
      <c r="H639" s="5">
        <f>COUNTIFS(Entradas!$A$2:$A$3372,L639,Entradas!$AD$2:$AD$3372,"agenda",Entradas!$E$2:$E$3372,"2")</f>
        <v>1</v>
      </c>
      <c r="I639" s="5">
        <f>COUNTIFS(Entradas!$A$2:$A$3372,L639,Entradas!$AD$2:$AD$3372,"agenda",Entradas!$E$2:$E$3372,"3")</f>
        <v>0</v>
      </c>
      <c r="J639" s="5">
        <f>COUNTIFS(Entradas!$A$2:$A$3372,L639,Entradas!$AD$2:$AD$3372,"agenda",Entradas!$E$2:$E$3372,"4")</f>
        <v>0</v>
      </c>
      <c r="L639">
        <v>975</v>
      </c>
      <c r="M639" t="s">
        <v>11627</v>
      </c>
      <c r="N639" t="s">
        <v>11628</v>
      </c>
      <c r="O639" t="s">
        <v>11629</v>
      </c>
      <c r="P639" s="6">
        <v>42502.591886574075</v>
      </c>
      <c r="Q639">
        <v>0</v>
      </c>
      <c r="R639" t="s">
        <v>11627</v>
      </c>
      <c r="S639" t="s">
        <v>11627</v>
      </c>
      <c r="W639" t="s">
        <v>8703</v>
      </c>
      <c r="X639" t="s">
        <v>8704</v>
      </c>
      <c r="Y639" t="s">
        <v>8705</v>
      </c>
      <c r="Z639">
        <v>0</v>
      </c>
      <c r="AA639" t="s">
        <v>8703</v>
      </c>
      <c r="AB639" t="s">
        <v>8706</v>
      </c>
      <c r="AC639">
        <v>0</v>
      </c>
      <c r="AF639" t="s">
        <v>11627</v>
      </c>
      <c r="AG639" t="s">
        <v>8707</v>
      </c>
      <c r="AH639" t="s">
        <v>11630</v>
      </c>
      <c r="AI639" t="s">
        <v>11631</v>
      </c>
      <c r="AU639" t="s">
        <v>1358</v>
      </c>
      <c r="AV639" t="s">
        <v>8709</v>
      </c>
      <c r="AX639">
        <v>6</v>
      </c>
      <c r="AY639" t="s">
        <v>8710</v>
      </c>
      <c r="BB639" t="s">
        <v>9393</v>
      </c>
      <c r="BC639" t="s">
        <v>8712</v>
      </c>
      <c r="BD639" t="s">
        <v>9175</v>
      </c>
      <c r="BE639" t="s">
        <v>8714</v>
      </c>
      <c r="BF639" t="s">
        <v>8715</v>
      </c>
      <c r="BG639">
        <v>0</v>
      </c>
      <c r="BH639" t="s">
        <v>8716</v>
      </c>
      <c r="BI639">
        <v>1</v>
      </c>
      <c r="BJ639" t="s">
        <v>8717</v>
      </c>
      <c r="BK639">
        <v>1</v>
      </c>
      <c r="BL639" s="2" t="s">
        <v>11632</v>
      </c>
      <c r="BM639" t="s">
        <v>8719</v>
      </c>
      <c r="BV639" t="s">
        <v>11633</v>
      </c>
      <c r="BW639" t="s">
        <v>8721</v>
      </c>
      <c r="BX639" t="s">
        <v>8722</v>
      </c>
      <c r="BY639" t="s">
        <v>8723</v>
      </c>
      <c r="BZ639" t="s">
        <v>8724</v>
      </c>
      <c r="CB639" t="s">
        <v>8725</v>
      </c>
      <c r="CC639">
        <v>976370939</v>
      </c>
      <c r="CD639" t="s">
        <v>8726</v>
      </c>
      <c r="CE639" t="s">
        <v>11634</v>
      </c>
      <c r="CF639" t="s">
        <v>8727</v>
      </c>
      <c r="CG639" t="s">
        <v>8899</v>
      </c>
      <c r="CH639" t="s">
        <v>8729</v>
      </c>
      <c r="CI639" t="s">
        <v>9664</v>
      </c>
      <c r="CJ639" t="s">
        <v>8731</v>
      </c>
      <c r="CK639" t="s">
        <v>1905</v>
      </c>
      <c r="CL639" t="s">
        <v>8732</v>
      </c>
      <c r="CM639" t="s">
        <v>11635</v>
      </c>
      <c r="CN639" t="s">
        <v>8733</v>
      </c>
    </row>
    <row r="640" spans="1:92" ht="15.75" customHeight="1" x14ac:dyDescent="0.3">
      <c r="A640" s="5">
        <f>COUNTIFS(Entradas!$A$2:$A$3372,L640,Entradas!$AD$2:$AD$3372,"noticias")</f>
        <v>0</v>
      </c>
      <c r="B640" s="5">
        <f>COUNTIFS(Entradas!$A$2:$A$3372,L640,Entradas!$AD$2:$AD$3372,"materiales")</f>
        <v>0</v>
      </c>
      <c r="C640" s="5">
        <f>COUNTIFS(Entradas!$A$2:$A$3372,L640,Entradas!$AD$2:$AD$3372,"agenda")</f>
        <v>0</v>
      </c>
      <c r="D640" s="5">
        <f>COUNTIFS(Entradas!$A$2:$A$3372,L640,Entradas!$AD$2:$AD$3372,"agenda",Entradas!$P$2:$P$3372,"completado")</f>
        <v>0</v>
      </c>
      <c r="E640" s="5">
        <f>COUNTIFS(Entradas!$A$2:$A$3372,L640,Entradas!$AD$2:$AD$3372,"agenda",Entradas!$F$2:$F$3372,"interna")</f>
        <v>0</v>
      </c>
      <c r="F640" s="5">
        <f>COUNTIFS(Entradas!$A$2:$A$3372,L640,Entradas!$AD$2:$AD$3372,"agenda",Entradas!$F$2:$F$3372,"abierta a la comunidad")</f>
        <v>0</v>
      </c>
      <c r="G640" s="5">
        <f>COUNTIFS(Entradas!$A$2:$A$3372,L640,Entradas!$AD$2:$AD$3372,"agenda",Entradas!$E$2:$E$3372,"1")</f>
        <v>0</v>
      </c>
      <c r="H640" s="5">
        <f>COUNTIFS(Entradas!$A$2:$A$3372,L640,Entradas!$AD$2:$AD$3372,"agenda",Entradas!$E$2:$E$3372,"2")</f>
        <v>0</v>
      </c>
      <c r="I640" s="5">
        <f>COUNTIFS(Entradas!$A$2:$A$3372,L640,Entradas!$AD$2:$AD$3372,"agenda",Entradas!$E$2:$E$3372,"3")</f>
        <v>0</v>
      </c>
      <c r="J640" s="5">
        <f>COUNTIFS(Entradas!$A$2:$A$3372,L640,Entradas!$AD$2:$AD$3372,"agenda",Entradas!$E$2:$E$3372,"4")</f>
        <v>0</v>
      </c>
      <c r="L640">
        <v>148</v>
      </c>
      <c r="M640" t="s">
        <v>11726</v>
      </c>
      <c r="N640" t="s">
        <v>11727</v>
      </c>
      <c r="O640" t="s">
        <v>11728</v>
      </c>
      <c r="P640" s="6">
        <v>42453.571481481478</v>
      </c>
      <c r="Q640">
        <v>0</v>
      </c>
      <c r="R640" t="s">
        <v>11726</v>
      </c>
      <c r="S640" t="s">
        <v>11726</v>
      </c>
      <c r="W640" t="s">
        <v>8703</v>
      </c>
      <c r="X640" t="s">
        <v>8704</v>
      </c>
      <c r="Y640" t="s">
        <v>8705</v>
      </c>
      <c r="Z640">
        <v>0</v>
      </c>
      <c r="AA640" t="s">
        <v>8703</v>
      </c>
      <c r="AB640" t="s">
        <v>8706</v>
      </c>
      <c r="AC640">
        <v>0</v>
      </c>
      <c r="AF640" t="s">
        <v>11729</v>
      </c>
      <c r="AG640" t="s">
        <v>8707</v>
      </c>
      <c r="AH640" t="s">
        <v>11730</v>
      </c>
      <c r="AI640" t="s">
        <v>11731</v>
      </c>
      <c r="AO640" t="s">
        <v>11732</v>
      </c>
      <c r="AU640" t="s">
        <v>2294</v>
      </c>
      <c r="AV640" t="s">
        <v>8709</v>
      </c>
      <c r="AX640">
        <v>6</v>
      </c>
      <c r="AY640" t="s">
        <v>8710</v>
      </c>
      <c r="BB640" t="s">
        <v>9560</v>
      </c>
      <c r="BC640" t="s">
        <v>8712</v>
      </c>
      <c r="BD640" t="s">
        <v>8875</v>
      </c>
      <c r="BE640" t="s">
        <v>8714</v>
      </c>
      <c r="BF640" t="s">
        <v>8715</v>
      </c>
      <c r="BG640">
        <v>1</v>
      </c>
      <c r="BH640" t="s">
        <v>8716</v>
      </c>
      <c r="BI640">
        <v>1</v>
      </c>
      <c r="BJ640" t="s">
        <v>8717</v>
      </c>
      <c r="BK640">
        <v>1</v>
      </c>
      <c r="BL640" s="2" t="s">
        <v>11733</v>
      </c>
      <c r="BM640" t="s">
        <v>8719</v>
      </c>
      <c r="BV640" t="s">
        <v>11734</v>
      </c>
      <c r="BW640" t="s">
        <v>8721</v>
      </c>
      <c r="BX640" t="s">
        <v>8722</v>
      </c>
      <c r="BY640" t="s">
        <v>8723</v>
      </c>
      <c r="BZ640" t="s">
        <v>8724</v>
      </c>
      <c r="CB640" t="s">
        <v>8725</v>
      </c>
      <c r="CC640" t="s">
        <v>11735</v>
      </c>
      <c r="CD640" t="s">
        <v>8726</v>
      </c>
      <c r="CE640" t="s">
        <v>11736</v>
      </c>
      <c r="CF640" t="s">
        <v>8727</v>
      </c>
      <c r="CG640" t="s">
        <v>8774</v>
      </c>
      <c r="CH640" t="s">
        <v>8729</v>
      </c>
      <c r="CI640" t="s">
        <v>11737</v>
      </c>
      <c r="CJ640" t="s">
        <v>8731</v>
      </c>
      <c r="CK640" t="s">
        <v>8786</v>
      </c>
      <c r="CL640" t="s">
        <v>8732</v>
      </c>
      <c r="CM640" t="s">
        <v>11738</v>
      </c>
      <c r="CN640" t="s">
        <v>8733</v>
      </c>
    </row>
    <row r="641" spans="1:92" ht="15.75" customHeight="1" x14ac:dyDescent="0.3">
      <c r="A641" s="5">
        <f>COUNTIFS(Entradas!$A$2:$A$3372,L641,Entradas!$AD$2:$AD$3372,"noticias")</f>
        <v>4</v>
      </c>
      <c r="B641" s="5">
        <f>COUNTIFS(Entradas!$A$2:$A$3372,L641,Entradas!$AD$2:$AD$3372,"materiales")</f>
        <v>0</v>
      </c>
      <c r="C641" s="5">
        <f>COUNTIFS(Entradas!$A$2:$A$3372,L641,Entradas!$AD$2:$AD$3372,"agenda")</f>
        <v>5</v>
      </c>
      <c r="D641" s="5">
        <f>COUNTIFS(Entradas!$A$2:$A$3372,L641,Entradas!$AD$2:$AD$3372,"agenda",Entradas!$P$2:$P$3372,"completado")</f>
        <v>0</v>
      </c>
      <c r="E641" s="5">
        <f>COUNTIFS(Entradas!$A$2:$A$3372,L641,Entradas!$AD$2:$AD$3372,"agenda",Entradas!$F$2:$F$3372,"interna")</f>
        <v>2</v>
      </c>
      <c r="F641" s="5">
        <f>COUNTIFS(Entradas!$A$2:$A$3372,L641,Entradas!$AD$2:$AD$3372,"agenda",Entradas!$F$2:$F$3372,"abierta a la comunidad")</f>
        <v>3</v>
      </c>
      <c r="G641" s="5">
        <f>COUNTIFS(Entradas!$A$2:$A$3372,L641,Entradas!$AD$2:$AD$3372,"agenda",Entradas!$E$2:$E$3372,"1")</f>
        <v>1</v>
      </c>
      <c r="H641" s="5">
        <f>COUNTIFS(Entradas!$A$2:$A$3372,L641,Entradas!$AD$2:$AD$3372,"agenda",Entradas!$E$2:$E$3372,"2")</f>
        <v>1</v>
      </c>
      <c r="I641" s="5">
        <f>COUNTIFS(Entradas!$A$2:$A$3372,L641,Entradas!$AD$2:$AD$3372,"agenda",Entradas!$E$2:$E$3372,"3")</f>
        <v>2</v>
      </c>
      <c r="J641" s="5">
        <f>COUNTIFS(Entradas!$A$2:$A$3372,L641,Entradas!$AD$2:$AD$3372,"agenda",Entradas!$E$2:$E$3372,"4")</f>
        <v>1</v>
      </c>
      <c r="L641">
        <v>1445</v>
      </c>
      <c r="M641" t="s">
        <v>5832</v>
      </c>
      <c r="N641" t="s">
        <v>11739</v>
      </c>
      <c r="O641" t="s">
        <v>11740</v>
      </c>
      <c r="P641" s="6">
        <v>42516.578530092593</v>
      </c>
      <c r="Q641">
        <v>0</v>
      </c>
      <c r="R641" t="s">
        <v>5832</v>
      </c>
      <c r="S641" t="s">
        <v>5832</v>
      </c>
      <c r="W641" t="s">
        <v>8703</v>
      </c>
      <c r="X641" t="s">
        <v>8704</v>
      </c>
      <c r="Y641" t="s">
        <v>8705</v>
      </c>
      <c r="Z641">
        <v>0</v>
      </c>
      <c r="AA641" t="s">
        <v>8703</v>
      </c>
      <c r="AB641" t="s">
        <v>8706</v>
      </c>
      <c r="AC641">
        <v>0</v>
      </c>
      <c r="AF641" t="s">
        <v>11741</v>
      </c>
      <c r="AG641" t="s">
        <v>8707</v>
      </c>
      <c r="AH641" t="s">
        <v>11742</v>
      </c>
      <c r="AI641" t="s">
        <v>11743</v>
      </c>
      <c r="AO641" t="s">
        <v>11744</v>
      </c>
      <c r="AU641" t="s">
        <v>1493</v>
      </c>
      <c r="AV641" t="s">
        <v>8709</v>
      </c>
      <c r="AX641">
        <v>6</v>
      </c>
      <c r="AY641" t="s">
        <v>8710</v>
      </c>
      <c r="BB641" t="s">
        <v>10225</v>
      </c>
      <c r="BC641" t="s">
        <v>8712</v>
      </c>
      <c r="BD641" t="s">
        <v>8875</v>
      </c>
      <c r="BE641" t="s">
        <v>8714</v>
      </c>
      <c r="BF641" t="s">
        <v>8715</v>
      </c>
      <c r="BG641">
        <v>0</v>
      </c>
      <c r="BH641" t="s">
        <v>8716</v>
      </c>
      <c r="BI641">
        <v>1</v>
      </c>
      <c r="BJ641" t="s">
        <v>8717</v>
      </c>
      <c r="BK641">
        <v>1</v>
      </c>
      <c r="BL641" s="2" t="s">
        <v>11745</v>
      </c>
      <c r="BM641" t="s">
        <v>8719</v>
      </c>
      <c r="BV641" t="s">
        <v>11746</v>
      </c>
      <c r="BW641" t="s">
        <v>8721</v>
      </c>
      <c r="BX641" t="s">
        <v>8722</v>
      </c>
      <c r="BY641" t="s">
        <v>8723</v>
      </c>
      <c r="BZ641" t="s">
        <v>8724</v>
      </c>
      <c r="CB641" t="s">
        <v>8725</v>
      </c>
      <c r="CC641">
        <v>999039089</v>
      </c>
      <c r="CD641" t="s">
        <v>8726</v>
      </c>
      <c r="CE641" t="s">
        <v>11747</v>
      </c>
      <c r="CF641" t="s">
        <v>8727</v>
      </c>
      <c r="CG641" t="s">
        <v>8774</v>
      </c>
      <c r="CH641" t="s">
        <v>8729</v>
      </c>
      <c r="CI641" t="s">
        <v>11748</v>
      </c>
      <c r="CJ641" t="s">
        <v>8731</v>
      </c>
      <c r="CK641" t="s">
        <v>1783</v>
      </c>
      <c r="CL641" t="s">
        <v>8732</v>
      </c>
      <c r="CM641" t="s">
        <v>4237</v>
      </c>
      <c r="CN641" t="s">
        <v>8733</v>
      </c>
    </row>
    <row r="642" spans="1:92" ht="15.75" customHeight="1" x14ac:dyDescent="0.3">
      <c r="A642" s="5">
        <f>COUNTIFS(Entradas!$A$2:$A$3372,L642,Entradas!$AD$2:$AD$3372,"noticias")</f>
        <v>0</v>
      </c>
      <c r="B642" s="5">
        <f>COUNTIFS(Entradas!$A$2:$A$3372,L642,Entradas!$AD$2:$AD$3372,"materiales")</f>
        <v>0</v>
      </c>
      <c r="C642" s="5">
        <f>COUNTIFS(Entradas!$A$2:$A$3372,L642,Entradas!$AD$2:$AD$3372,"agenda")</f>
        <v>0</v>
      </c>
      <c r="D642" s="5">
        <f>COUNTIFS(Entradas!$A$2:$A$3372,L642,Entradas!$AD$2:$AD$3372,"agenda",Entradas!$P$2:$P$3372,"completado")</f>
        <v>0</v>
      </c>
      <c r="E642" s="5">
        <f>COUNTIFS(Entradas!$A$2:$A$3372,L642,Entradas!$AD$2:$AD$3372,"agenda",Entradas!$F$2:$F$3372,"interna")</f>
        <v>0</v>
      </c>
      <c r="F642" s="5">
        <f>COUNTIFS(Entradas!$A$2:$A$3372,L642,Entradas!$AD$2:$AD$3372,"agenda",Entradas!$F$2:$F$3372,"abierta a la comunidad")</f>
        <v>0</v>
      </c>
      <c r="G642" s="5">
        <f>COUNTIFS(Entradas!$A$2:$A$3372,L642,Entradas!$AD$2:$AD$3372,"agenda",Entradas!$E$2:$E$3372,"1")</f>
        <v>0</v>
      </c>
      <c r="H642" s="5">
        <f>COUNTIFS(Entradas!$A$2:$A$3372,L642,Entradas!$AD$2:$AD$3372,"agenda",Entradas!$E$2:$E$3372,"2")</f>
        <v>0</v>
      </c>
      <c r="I642" s="5">
        <f>COUNTIFS(Entradas!$A$2:$A$3372,L642,Entradas!$AD$2:$AD$3372,"agenda",Entradas!$E$2:$E$3372,"3")</f>
        <v>0</v>
      </c>
      <c r="J642" s="5">
        <f>COUNTIFS(Entradas!$A$2:$A$3372,L642,Entradas!$AD$2:$AD$3372,"agenda",Entradas!$E$2:$E$3372,"4")</f>
        <v>0</v>
      </c>
      <c r="L642">
        <v>1371</v>
      </c>
      <c r="M642" t="s">
        <v>11868</v>
      </c>
      <c r="N642" t="s">
        <v>11869</v>
      </c>
      <c r="O642" t="s">
        <v>11870</v>
      </c>
      <c r="P642" s="6">
        <v>42513.919791666667</v>
      </c>
      <c r="Q642">
        <v>0</v>
      </c>
      <c r="R642" t="s">
        <v>11868</v>
      </c>
      <c r="S642" t="s">
        <v>11868</v>
      </c>
      <c r="W642" t="s">
        <v>8703</v>
      </c>
      <c r="X642" t="s">
        <v>8704</v>
      </c>
      <c r="Y642" t="s">
        <v>8705</v>
      </c>
      <c r="Z642">
        <v>0</v>
      </c>
      <c r="AA642" t="s">
        <v>8703</v>
      </c>
      <c r="AB642" t="s">
        <v>8706</v>
      </c>
      <c r="AC642">
        <v>0</v>
      </c>
      <c r="AF642" t="s">
        <v>11871</v>
      </c>
      <c r="AG642" t="s">
        <v>8707</v>
      </c>
      <c r="AH642" t="s">
        <v>11872</v>
      </c>
      <c r="AU642" t="s">
        <v>272</v>
      </c>
      <c r="AV642" t="s">
        <v>8709</v>
      </c>
      <c r="AX642">
        <v>6</v>
      </c>
      <c r="AY642" t="s">
        <v>8710</v>
      </c>
      <c r="BB642" t="s">
        <v>11873</v>
      </c>
      <c r="BC642" t="s">
        <v>8712</v>
      </c>
      <c r="BD642" t="s">
        <v>8952</v>
      </c>
      <c r="BE642" t="s">
        <v>8714</v>
      </c>
      <c r="BF642" t="s">
        <v>8715</v>
      </c>
      <c r="BG642">
        <v>1</v>
      </c>
      <c r="BH642" t="s">
        <v>8716</v>
      </c>
      <c r="BI642">
        <v>0</v>
      </c>
      <c r="BJ642" t="s">
        <v>8717</v>
      </c>
      <c r="BK642">
        <v>1</v>
      </c>
      <c r="BM642" t="s">
        <v>8719</v>
      </c>
      <c r="BV642">
        <v>2116</v>
      </c>
      <c r="BW642" t="s">
        <v>8721</v>
      </c>
      <c r="BX642" t="s">
        <v>8722</v>
      </c>
      <c r="BY642" t="s">
        <v>8723</v>
      </c>
      <c r="BZ642" t="s">
        <v>8724</v>
      </c>
      <c r="CB642" t="s">
        <v>8725</v>
      </c>
      <c r="CC642">
        <v>2230421</v>
      </c>
      <c r="CD642" t="s">
        <v>8726</v>
      </c>
      <c r="CE642" t="s">
        <v>11874</v>
      </c>
      <c r="CF642" t="s">
        <v>8727</v>
      </c>
      <c r="CG642" t="s">
        <v>8774</v>
      </c>
      <c r="CH642" t="s">
        <v>8729</v>
      </c>
      <c r="CI642" t="s">
        <v>11875</v>
      </c>
      <c r="CJ642" t="s">
        <v>8731</v>
      </c>
      <c r="CK642">
        <v>0</v>
      </c>
      <c r="CL642" t="s">
        <v>8732</v>
      </c>
      <c r="CN642" t="s">
        <v>8733</v>
      </c>
    </row>
    <row r="643" spans="1:92" ht="15.75" customHeight="1" x14ac:dyDescent="0.3">
      <c r="A643" s="5">
        <f>COUNTIFS(Entradas!$A$2:$A$3372,L643,Entradas!$AD$2:$AD$3372,"noticias")</f>
        <v>0</v>
      </c>
      <c r="B643" s="5">
        <f>COUNTIFS(Entradas!$A$2:$A$3372,L643,Entradas!$AD$2:$AD$3372,"materiales")</f>
        <v>0</v>
      </c>
      <c r="C643" s="5">
        <f>COUNTIFS(Entradas!$A$2:$A$3372,L643,Entradas!$AD$2:$AD$3372,"agenda")</f>
        <v>10</v>
      </c>
      <c r="D643" s="5">
        <f>COUNTIFS(Entradas!$A$2:$A$3372,L643,Entradas!$AD$2:$AD$3372,"agenda",Entradas!$P$2:$P$3372,"completado")</f>
        <v>10</v>
      </c>
      <c r="E643" s="5">
        <f>COUNTIFS(Entradas!$A$2:$A$3372,L643,Entradas!$AD$2:$AD$3372,"agenda",Entradas!$F$2:$F$3372,"interna")</f>
        <v>9</v>
      </c>
      <c r="F643" s="5">
        <f>COUNTIFS(Entradas!$A$2:$A$3372,L643,Entradas!$AD$2:$AD$3372,"agenda",Entradas!$F$2:$F$3372,"abierta a la comunidad")</f>
        <v>1</v>
      </c>
      <c r="G643" s="5">
        <f>COUNTIFS(Entradas!$A$2:$A$3372,L643,Entradas!$AD$2:$AD$3372,"agenda",Entradas!$E$2:$E$3372,"1")</f>
        <v>3</v>
      </c>
      <c r="H643" s="5">
        <f>COUNTIFS(Entradas!$A$2:$A$3372,L643,Entradas!$AD$2:$AD$3372,"agenda",Entradas!$E$2:$E$3372,"2")</f>
        <v>5</v>
      </c>
      <c r="I643" s="5">
        <f>COUNTIFS(Entradas!$A$2:$A$3372,L643,Entradas!$AD$2:$AD$3372,"agenda",Entradas!$E$2:$E$3372,"3")</f>
        <v>0</v>
      </c>
      <c r="J643" s="5">
        <f>COUNTIFS(Entradas!$A$2:$A$3372,L643,Entradas!$AD$2:$AD$3372,"agenda",Entradas!$E$2:$E$3372,"4")</f>
        <v>2</v>
      </c>
      <c r="L643">
        <v>1322</v>
      </c>
      <c r="M643" t="s">
        <v>12380</v>
      </c>
      <c r="N643" t="s">
        <v>12381</v>
      </c>
      <c r="O643" t="s">
        <v>12382</v>
      </c>
      <c r="P643" s="6">
        <v>42513.548437500001</v>
      </c>
      <c r="Q643">
        <v>0</v>
      </c>
      <c r="R643" t="s">
        <v>12380</v>
      </c>
      <c r="S643" t="s">
        <v>12380</v>
      </c>
      <c r="W643" t="s">
        <v>8703</v>
      </c>
      <c r="X643" t="s">
        <v>8704</v>
      </c>
      <c r="Y643" t="s">
        <v>8705</v>
      </c>
      <c r="Z643">
        <v>0</v>
      </c>
      <c r="AA643" t="s">
        <v>8703</v>
      </c>
      <c r="AB643" t="s">
        <v>8706</v>
      </c>
      <c r="AC643">
        <v>0</v>
      </c>
      <c r="AF643" t="s">
        <v>12383</v>
      </c>
      <c r="AG643" t="s">
        <v>8707</v>
      </c>
      <c r="AH643" t="s">
        <v>12384</v>
      </c>
      <c r="AU643" t="s">
        <v>11327</v>
      </c>
      <c r="AV643" t="s">
        <v>8709</v>
      </c>
      <c r="AX643">
        <v>6</v>
      </c>
      <c r="AY643" t="s">
        <v>8710</v>
      </c>
      <c r="BB643">
        <v>0</v>
      </c>
      <c r="BC643" t="s">
        <v>8712</v>
      </c>
      <c r="BD643" t="s">
        <v>9055</v>
      </c>
      <c r="BE643" t="s">
        <v>8714</v>
      </c>
      <c r="BF643" t="s">
        <v>8715</v>
      </c>
      <c r="BG643">
        <v>0</v>
      </c>
      <c r="BH643" t="s">
        <v>8716</v>
      </c>
      <c r="BI643">
        <v>0</v>
      </c>
      <c r="BJ643" t="s">
        <v>8717</v>
      </c>
      <c r="BK643">
        <v>1</v>
      </c>
      <c r="BL643" t="s">
        <v>12385</v>
      </c>
      <c r="BM643" t="s">
        <v>8719</v>
      </c>
      <c r="BV643">
        <v>2223</v>
      </c>
      <c r="BW643" t="s">
        <v>8721</v>
      </c>
      <c r="BX643" t="s">
        <v>8722</v>
      </c>
      <c r="BY643" t="s">
        <v>8723</v>
      </c>
      <c r="BZ643" t="s">
        <v>8724</v>
      </c>
      <c r="CB643" t="s">
        <v>8725</v>
      </c>
      <c r="CC643">
        <v>2491080</v>
      </c>
      <c r="CD643" t="s">
        <v>8726</v>
      </c>
      <c r="CE643" t="s">
        <v>12380</v>
      </c>
      <c r="CF643" t="s">
        <v>8727</v>
      </c>
      <c r="CG643" t="s">
        <v>8774</v>
      </c>
      <c r="CH643" t="s">
        <v>8729</v>
      </c>
      <c r="CI643" t="s">
        <v>12386</v>
      </c>
      <c r="CJ643" t="s">
        <v>8731</v>
      </c>
      <c r="CK643">
        <v>0</v>
      </c>
      <c r="CL643" t="s">
        <v>8732</v>
      </c>
      <c r="CN643" t="s">
        <v>8733</v>
      </c>
    </row>
    <row r="644" spans="1:92" ht="15.75" customHeight="1" x14ac:dyDescent="0.3">
      <c r="A644" s="5">
        <f>COUNTIFS(Entradas!$A$2:$A$3372,L644,Entradas!$AD$2:$AD$3372,"noticias")</f>
        <v>0</v>
      </c>
      <c r="B644" s="5">
        <f>COUNTIFS(Entradas!$A$2:$A$3372,L644,Entradas!$AD$2:$AD$3372,"materiales")</f>
        <v>0</v>
      </c>
      <c r="C644" s="5">
        <f>COUNTIFS(Entradas!$A$2:$A$3372,L644,Entradas!$AD$2:$AD$3372,"agenda")</f>
        <v>0</v>
      </c>
      <c r="D644" s="5">
        <f>COUNTIFS(Entradas!$A$2:$A$3372,L644,Entradas!$AD$2:$AD$3372,"agenda",Entradas!$P$2:$P$3372,"completado")</f>
        <v>0</v>
      </c>
      <c r="E644" s="5">
        <f>COUNTIFS(Entradas!$A$2:$A$3372,L644,Entradas!$AD$2:$AD$3372,"agenda",Entradas!$F$2:$F$3372,"interna")</f>
        <v>0</v>
      </c>
      <c r="F644" s="5">
        <f>COUNTIFS(Entradas!$A$2:$A$3372,L644,Entradas!$AD$2:$AD$3372,"agenda",Entradas!$F$2:$F$3372,"abierta a la comunidad")</f>
        <v>0</v>
      </c>
      <c r="G644" s="5">
        <f>COUNTIFS(Entradas!$A$2:$A$3372,L644,Entradas!$AD$2:$AD$3372,"agenda",Entradas!$E$2:$E$3372,"1")</f>
        <v>0</v>
      </c>
      <c r="H644" s="5">
        <f>COUNTIFS(Entradas!$A$2:$A$3372,L644,Entradas!$AD$2:$AD$3372,"agenda",Entradas!$E$2:$E$3372,"2")</f>
        <v>0</v>
      </c>
      <c r="I644" s="5">
        <f>COUNTIFS(Entradas!$A$2:$A$3372,L644,Entradas!$AD$2:$AD$3372,"agenda",Entradas!$E$2:$E$3372,"3")</f>
        <v>0</v>
      </c>
      <c r="J644" s="5">
        <f>COUNTIFS(Entradas!$A$2:$A$3372,L644,Entradas!$AD$2:$AD$3372,"agenda",Entradas!$E$2:$E$3372,"4")</f>
        <v>0</v>
      </c>
      <c r="L644">
        <v>1179</v>
      </c>
      <c r="M644" t="s">
        <v>12504</v>
      </c>
      <c r="N644" t="s">
        <v>12505</v>
      </c>
      <c r="O644" t="s">
        <v>12506</v>
      </c>
      <c r="P644" s="6">
        <v>42509.015081018515</v>
      </c>
      <c r="Q644">
        <v>0</v>
      </c>
      <c r="R644" t="s">
        <v>12504</v>
      </c>
      <c r="S644" t="s">
        <v>12504</v>
      </c>
      <c r="W644" t="s">
        <v>8703</v>
      </c>
      <c r="X644" t="s">
        <v>8704</v>
      </c>
      <c r="Y644" t="s">
        <v>8705</v>
      </c>
      <c r="Z644">
        <v>0</v>
      </c>
      <c r="AA644" t="s">
        <v>8703</v>
      </c>
      <c r="AB644" t="s">
        <v>8706</v>
      </c>
      <c r="AC644">
        <v>0</v>
      </c>
      <c r="AF644" t="s">
        <v>12507</v>
      </c>
      <c r="AG644" t="s">
        <v>8707</v>
      </c>
      <c r="AH644" t="s">
        <v>12508</v>
      </c>
      <c r="AO644" t="s">
        <v>12509</v>
      </c>
      <c r="AU644" t="s">
        <v>12510</v>
      </c>
      <c r="AV644" t="s">
        <v>8709</v>
      </c>
      <c r="AX644">
        <v>6</v>
      </c>
      <c r="AY644" t="s">
        <v>8710</v>
      </c>
      <c r="BB644" t="s">
        <v>10660</v>
      </c>
      <c r="BC644" t="s">
        <v>8712</v>
      </c>
      <c r="BD644" t="s">
        <v>8952</v>
      </c>
      <c r="BE644" t="s">
        <v>8714</v>
      </c>
      <c r="BF644" t="s">
        <v>8715</v>
      </c>
      <c r="BG644">
        <v>1</v>
      </c>
      <c r="BH644" t="s">
        <v>8716</v>
      </c>
      <c r="BI644">
        <v>1</v>
      </c>
      <c r="BJ644" t="s">
        <v>8717</v>
      </c>
      <c r="BK644">
        <v>1</v>
      </c>
      <c r="BL644" s="2" t="s">
        <v>12511</v>
      </c>
      <c r="BM644" t="s">
        <v>8719</v>
      </c>
      <c r="BV644" t="s">
        <v>12512</v>
      </c>
      <c r="BW644" t="s">
        <v>8721</v>
      </c>
      <c r="BX644" t="s">
        <v>8722</v>
      </c>
      <c r="BY644" t="s">
        <v>8723</v>
      </c>
      <c r="BZ644" t="s">
        <v>8724</v>
      </c>
      <c r="CB644" t="s">
        <v>8725</v>
      </c>
      <c r="CC644" t="s">
        <v>12513</v>
      </c>
      <c r="CD644" t="s">
        <v>8726</v>
      </c>
      <c r="CE644" t="s">
        <v>12514</v>
      </c>
      <c r="CF644" t="s">
        <v>8727</v>
      </c>
      <c r="CG644" t="s">
        <v>8899</v>
      </c>
      <c r="CH644" t="s">
        <v>8729</v>
      </c>
      <c r="CI644" t="s">
        <v>9664</v>
      </c>
      <c r="CJ644" t="s">
        <v>8731</v>
      </c>
      <c r="CK644" t="s">
        <v>1905</v>
      </c>
      <c r="CL644" t="s">
        <v>8732</v>
      </c>
      <c r="CM644" t="s">
        <v>12515</v>
      </c>
      <c r="CN644" t="s">
        <v>8733</v>
      </c>
    </row>
    <row r="645" spans="1:92" ht="15.75" customHeight="1" x14ac:dyDescent="0.3">
      <c r="A645" s="5">
        <f>COUNTIFS(Entradas!$A$2:$A$3372,L645,Entradas!$AD$2:$AD$3372,"noticias")</f>
        <v>0</v>
      </c>
      <c r="B645" s="5">
        <f>COUNTIFS(Entradas!$A$2:$A$3372,L645,Entradas!$AD$2:$AD$3372,"materiales")</f>
        <v>0</v>
      </c>
      <c r="C645" s="5">
        <f>COUNTIFS(Entradas!$A$2:$A$3372,L645,Entradas!$AD$2:$AD$3372,"agenda")</f>
        <v>2</v>
      </c>
      <c r="D645" s="5">
        <f>COUNTIFS(Entradas!$A$2:$A$3372,L645,Entradas!$AD$2:$AD$3372,"agenda",Entradas!$P$2:$P$3372,"completado")</f>
        <v>0</v>
      </c>
      <c r="E645" s="5">
        <f>COUNTIFS(Entradas!$A$2:$A$3372,L645,Entradas!$AD$2:$AD$3372,"agenda",Entradas!$F$2:$F$3372,"interna")</f>
        <v>2</v>
      </c>
      <c r="F645" s="5">
        <f>COUNTIFS(Entradas!$A$2:$A$3372,L645,Entradas!$AD$2:$AD$3372,"agenda",Entradas!$F$2:$F$3372,"abierta a la comunidad")</f>
        <v>0</v>
      </c>
      <c r="G645" s="5">
        <f>COUNTIFS(Entradas!$A$2:$A$3372,L645,Entradas!$AD$2:$AD$3372,"agenda",Entradas!$E$2:$E$3372,"1")</f>
        <v>0</v>
      </c>
      <c r="H645" s="5">
        <f>COUNTIFS(Entradas!$A$2:$A$3372,L645,Entradas!$AD$2:$AD$3372,"agenda",Entradas!$E$2:$E$3372,"2")</f>
        <v>2</v>
      </c>
      <c r="I645" s="5">
        <f>COUNTIFS(Entradas!$A$2:$A$3372,L645,Entradas!$AD$2:$AD$3372,"agenda",Entradas!$E$2:$E$3372,"3")</f>
        <v>0</v>
      </c>
      <c r="J645" s="5">
        <f>COUNTIFS(Entradas!$A$2:$A$3372,L645,Entradas!$AD$2:$AD$3372,"agenda",Entradas!$E$2:$E$3372,"4")</f>
        <v>0</v>
      </c>
      <c r="L645">
        <v>1273</v>
      </c>
      <c r="M645" t="s">
        <v>12528</v>
      </c>
      <c r="N645" t="s">
        <v>12529</v>
      </c>
      <c r="O645" t="s">
        <v>12530</v>
      </c>
      <c r="P645" s="6">
        <v>42510.774143518516</v>
      </c>
      <c r="Q645">
        <v>0</v>
      </c>
      <c r="R645" t="s">
        <v>12528</v>
      </c>
      <c r="S645" t="s">
        <v>12528</v>
      </c>
      <c r="W645" t="s">
        <v>8703</v>
      </c>
      <c r="X645" t="s">
        <v>8704</v>
      </c>
      <c r="Y645" t="s">
        <v>8705</v>
      </c>
      <c r="Z645">
        <v>0</v>
      </c>
      <c r="AA645" t="s">
        <v>8703</v>
      </c>
      <c r="AB645" t="s">
        <v>8706</v>
      </c>
      <c r="AC645">
        <v>0</v>
      </c>
      <c r="AF645" t="s">
        <v>12531</v>
      </c>
      <c r="AG645" t="s">
        <v>8707</v>
      </c>
      <c r="AH645" t="s">
        <v>12532</v>
      </c>
      <c r="AI645" t="s">
        <v>12533</v>
      </c>
      <c r="AO645" t="s">
        <v>12534</v>
      </c>
      <c r="AU645" t="s">
        <v>2204</v>
      </c>
      <c r="AV645" t="s">
        <v>8709</v>
      </c>
      <c r="AX645">
        <v>6</v>
      </c>
      <c r="AY645" t="s">
        <v>8710</v>
      </c>
      <c r="BB645">
        <v>0</v>
      </c>
      <c r="BC645" t="s">
        <v>8712</v>
      </c>
      <c r="BD645">
        <v>0</v>
      </c>
      <c r="BE645" t="s">
        <v>8714</v>
      </c>
      <c r="BF645" t="s">
        <v>8715</v>
      </c>
      <c r="BG645">
        <v>0</v>
      </c>
      <c r="BH645" t="s">
        <v>8716</v>
      </c>
      <c r="BI645">
        <v>0</v>
      </c>
      <c r="BJ645" t="s">
        <v>8717</v>
      </c>
      <c r="BK645">
        <v>0</v>
      </c>
      <c r="BM645" t="s">
        <v>8719</v>
      </c>
      <c r="BV645" t="s">
        <v>12535</v>
      </c>
      <c r="BW645" t="s">
        <v>8721</v>
      </c>
      <c r="BX645" t="s">
        <v>8722</v>
      </c>
      <c r="BY645" t="s">
        <v>8723</v>
      </c>
      <c r="BZ645" t="s">
        <v>8724</v>
      </c>
      <c r="CB645" t="s">
        <v>8725</v>
      </c>
      <c r="CC645">
        <v>997690983</v>
      </c>
      <c r="CD645" t="s">
        <v>8726</v>
      </c>
      <c r="CE645" t="s">
        <v>3902</v>
      </c>
      <c r="CF645" t="s">
        <v>8727</v>
      </c>
      <c r="CG645" t="s">
        <v>8899</v>
      </c>
      <c r="CH645" t="s">
        <v>8729</v>
      </c>
      <c r="CI645" t="s">
        <v>12536</v>
      </c>
      <c r="CJ645" t="s">
        <v>8731</v>
      </c>
      <c r="CK645">
        <v>0</v>
      </c>
      <c r="CL645" t="s">
        <v>8732</v>
      </c>
      <c r="CN645" t="s">
        <v>8733</v>
      </c>
    </row>
    <row r="646" spans="1:92" ht="15.75" customHeight="1" x14ac:dyDescent="0.3">
      <c r="A646" s="5">
        <f>COUNTIFS(Entradas!$A$2:$A$3372,L646,Entradas!$AD$2:$AD$3372,"noticias")</f>
        <v>0</v>
      </c>
      <c r="B646" s="5">
        <f>COUNTIFS(Entradas!$A$2:$A$3372,L646,Entradas!$AD$2:$AD$3372,"materiales")</f>
        <v>0</v>
      </c>
      <c r="C646" s="5">
        <f>COUNTIFS(Entradas!$A$2:$A$3372,L646,Entradas!$AD$2:$AD$3372,"agenda")</f>
        <v>2</v>
      </c>
      <c r="D646" s="5">
        <f>COUNTIFS(Entradas!$A$2:$A$3372,L646,Entradas!$AD$2:$AD$3372,"agenda",Entradas!$P$2:$P$3372,"completado")</f>
        <v>0</v>
      </c>
      <c r="E646" s="5">
        <f>COUNTIFS(Entradas!$A$2:$A$3372,L646,Entradas!$AD$2:$AD$3372,"agenda",Entradas!$F$2:$F$3372,"interna")</f>
        <v>1</v>
      </c>
      <c r="F646" s="5">
        <f>COUNTIFS(Entradas!$A$2:$A$3372,L646,Entradas!$AD$2:$AD$3372,"agenda",Entradas!$F$2:$F$3372,"abierta a la comunidad")</f>
        <v>1</v>
      </c>
      <c r="G646" s="5">
        <f>COUNTIFS(Entradas!$A$2:$A$3372,L646,Entradas!$AD$2:$AD$3372,"agenda",Entradas!$E$2:$E$3372,"1")</f>
        <v>0</v>
      </c>
      <c r="H646" s="5">
        <f>COUNTIFS(Entradas!$A$2:$A$3372,L646,Entradas!$AD$2:$AD$3372,"agenda",Entradas!$E$2:$E$3372,"2")</f>
        <v>1</v>
      </c>
      <c r="I646" s="5">
        <f>COUNTIFS(Entradas!$A$2:$A$3372,L646,Entradas!$AD$2:$AD$3372,"agenda",Entradas!$E$2:$E$3372,"3")</f>
        <v>0</v>
      </c>
      <c r="J646" s="5">
        <f>COUNTIFS(Entradas!$A$2:$A$3372,L646,Entradas!$AD$2:$AD$3372,"agenda",Entradas!$E$2:$E$3372,"4")</f>
        <v>1</v>
      </c>
      <c r="L646">
        <v>1380</v>
      </c>
      <c r="M646" t="s">
        <v>12740</v>
      </c>
      <c r="N646" t="s">
        <v>12741</v>
      </c>
      <c r="O646" t="s">
        <v>12742</v>
      </c>
      <c r="P646" s="6">
        <v>42514.521307870367</v>
      </c>
      <c r="Q646">
        <v>0</v>
      </c>
      <c r="R646" t="s">
        <v>12740</v>
      </c>
      <c r="S646" t="s">
        <v>12740</v>
      </c>
      <c r="W646" t="s">
        <v>8703</v>
      </c>
      <c r="X646" t="s">
        <v>8704</v>
      </c>
      <c r="Y646" t="s">
        <v>8705</v>
      </c>
      <c r="Z646">
        <v>0</v>
      </c>
      <c r="AA646" t="s">
        <v>8703</v>
      </c>
      <c r="AB646" t="s">
        <v>8706</v>
      </c>
      <c r="AC646">
        <v>0</v>
      </c>
      <c r="AF646" t="s">
        <v>12743</v>
      </c>
      <c r="AG646" t="s">
        <v>8707</v>
      </c>
      <c r="AH646" t="s">
        <v>12744</v>
      </c>
      <c r="AU646" t="s">
        <v>11327</v>
      </c>
      <c r="AV646" t="s">
        <v>8709</v>
      </c>
      <c r="AX646">
        <v>6</v>
      </c>
      <c r="AY646" t="s">
        <v>8710</v>
      </c>
      <c r="BB646" t="s">
        <v>12745</v>
      </c>
      <c r="BC646" t="s">
        <v>8712</v>
      </c>
      <c r="BD646" t="s">
        <v>9055</v>
      </c>
      <c r="BE646" t="s">
        <v>8714</v>
      </c>
      <c r="BF646" t="s">
        <v>8715</v>
      </c>
      <c r="BG646">
        <v>0</v>
      </c>
      <c r="BH646" t="s">
        <v>8716</v>
      </c>
      <c r="BI646">
        <v>1</v>
      </c>
      <c r="BJ646" t="s">
        <v>8717</v>
      </c>
      <c r="BK646">
        <v>1</v>
      </c>
      <c r="BL646" s="2" t="s">
        <v>12746</v>
      </c>
      <c r="BM646" t="s">
        <v>8719</v>
      </c>
      <c r="BV646" t="s">
        <v>12747</v>
      </c>
      <c r="BW646" t="s">
        <v>8721</v>
      </c>
      <c r="BX646" t="s">
        <v>8722</v>
      </c>
      <c r="BY646" t="s">
        <v>8723</v>
      </c>
      <c r="BZ646" t="s">
        <v>8724</v>
      </c>
      <c r="CB646" t="s">
        <v>8725</v>
      </c>
      <c r="CC646" t="s">
        <v>12748</v>
      </c>
      <c r="CD646" t="s">
        <v>8726</v>
      </c>
      <c r="CE646" t="s">
        <v>12749</v>
      </c>
      <c r="CF646" t="s">
        <v>8727</v>
      </c>
      <c r="CG646" t="s">
        <v>8774</v>
      </c>
      <c r="CH646" t="s">
        <v>8729</v>
      </c>
      <c r="CI646" t="s">
        <v>12750</v>
      </c>
      <c r="CJ646" t="s">
        <v>8731</v>
      </c>
      <c r="CK646" t="s">
        <v>1905</v>
      </c>
      <c r="CL646" t="s">
        <v>8732</v>
      </c>
      <c r="CN646" t="s">
        <v>8733</v>
      </c>
    </row>
    <row r="647" spans="1:92" ht="15.75" customHeight="1" x14ac:dyDescent="0.3">
      <c r="A647" s="5">
        <f>COUNTIFS(Entradas!$A$2:$A$3372,L647,Entradas!$AD$2:$AD$3372,"noticias")</f>
        <v>0</v>
      </c>
      <c r="B647" s="5">
        <f>COUNTIFS(Entradas!$A$2:$A$3372,L647,Entradas!$AD$2:$AD$3372,"materiales")</f>
        <v>0</v>
      </c>
      <c r="C647" s="5">
        <f>COUNTIFS(Entradas!$A$2:$A$3372,L647,Entradas!$AD$2:$AD$3372,"agenda")</f>
        <v>3</v>
      </c>
      <c r="D647" s="5">
        <f>COUNTIFS(Entradas!$A$2:$A$3372,L647,Entradas!$AD$2:$AD$3372,"agenda",Entradas!$P$2:$P$3372,"completado")</f>
        <v>0</v>
      </c>
      <c r="E647" s="5">
        <f>COUNTIFS(Entradas!$A$2:$A$3372,L647,Entradas!$AD$2:$AD$3372,"agenda",Entradas!$F$2:$F$3372,"interna")</f>
        <v>2</v>
      </c>
      <c r="F647" s="5">
        <f>COUNTIFS(Entradas!$A$2:$A$3372,L647,Entradas!$AD$2:$AD$3372,"agenda",Entradas!$F$2:$F$3372,"abierta a la comunidad")</f>
        <v>1</v>
      </c>
      <c r="G647" s="5">
        <f>COUNTIFS(Entradas!$A$2:$A$3372,L647,Entradas!$AD$2:$AD$3372,"agenda",Entradas!$E$2:$E$3372,"1")</f>
        <v>1</v>
      </c>
      <c r="H647" s="5">
        <f>COUNTIFS(Entradas!$A$2:$A$3372,L647,Entradas!$AD$2:$AD$3372,"agenda",Entradas!$E$2:$E$3372,"2")</f>
        <v>2</v>
      </c>
      <c r="I647" s="5">
        <f>COUNTIFS(Entradas!$A$2:$A$3372,L647,Entradas!$AD$2:$AD$3372,"agenda",Entradas!$E$2:$E$3372,"3")</f>
        <v>0</v>
      </c>
      <c r="J647" s="5">
        <f>COUNTIFS(Entradas!$A$2:$A$3372,L647,Entradas!$AD$2:$AD$3372,"agenda",Entradas!$E$2:$E$3372,"4")</f>
        <v>0</v>
      </c>
      <c r="L647">
        <v>1208</v>
      </c>
      <c r="M647" t="s">
        <v>12796</v>
      </c>
      <c r="N647" t="s">
        <v>12797</v>
      </c>
      <c r="O647" t="s">
        <v>3431</v>
      </c>
      <c r="P647" s="6">
        <v>42509.699166666665</v>
      </c>
      <c r="Q647">
        <v>0</v>
      </c>
      <c r="R647" t="s">
        <v>12796</v>
      </c>
      <c r="S647" t="s">
        <v>12796</v>
      </c>
      <c r="W647" t="s">
        <v>8703</v>
      </c>
      <c r="X647" t="s">
        <v>8704</v>
      </c>
      <c r="Y647" t="s">
        <v>8705</v>
      </c>
      <c r="Z647">
        <v>0</v>
      </c>
      <c r="AA647" t="s">
        <v>8703</v>
      </c>
      <c r="AB647" t="s">
        <v>8706</v>
      </c>
      <c r="AC647">
        <v>0</v>
      </c>
      <c r="AF647" t="s">
        <v>12798</v>
      </c>
      <c r="AG647" t="s">
        <v>8707</v>
      </c>
      <c r="AH647" t="s">
        <v>3430</v>
      </c>
      <c r="AU647" t="s">
        <v>2294</v>
      </c>
      <c r="AV647" t="s">
        <v>8709</v>
      </c>
      <c r="AX647">
        <v>6</v>
      </c>
      <c r="AY647" t="s">
        <v>8710</v>
      </c>
      <c r="BB647" t="s">
        <v>12799</v>
      </c>
      <c r="BC647" t="s">
        <v>8712</v>
      </c>
      <c r="BD647" t="s">
        <v>8713</v>
      </c>
      <c r="BE647" t="s">
        <v>8714</v>
      </c>
      <c r="BF647" t="s">
        <v>8715</v>
      </c>
      <c r="BG647">
        <v>0</v>
      </c>
      <c r="BH647" t="s">
        <v>8716</v>
      </c>
      <c r="BI647">
        <v>1</v>
      </c>
      <c r="BJ647" t="s">
        <v>8717</v>
      </c>
      <c r="BK647">
        <v>1</v>
      </c>
      <c r="BL647" t="s">
        <v>12800</v>
      </c>
      <c r="BM647" t="s">
        <v>8719</v>
      </c>
      <c r="BV647" t="s">
        <v>12801</v>
      </c>
      <c r="BW647" t="s">
        <v>8721</v>
      </c>
      <c r="BX647" t="s">
        <v>8722</v>
      </c>
      <c r="BY647" t="s">
        <v>8723</v>
      </c>
      <c r="BZ647" t="s">
        <v>8724</v>
      </c>
      <c r="CB647" t="s">
        <v>8725</v>
      </c>
      <c r="CD647" t="s">
        <v>8726</v>
      </c>
      <c r="CE647">
        <v>72297110</v>
      </c>
      <c r="CF647" t="s">
        <v>8727</v>
      </c>
      <c r="CG647" t="s">
        <v>8899</v>
      </c>
      <c r="CH647" t="s">
        <v>8729</v>
      </c>
      <c r="CI647" t="s">
        <v>9664</v>
      </c>
      <c r="CJ647" t="s">
        <v>8731</v>
      </c>
      <c r="CK647" t="s">
        <v>1905</v>
      </c>
      <c r="CL647" t="s">
        <v>8732</v>
      </c>
      <c r="CM647" t="s">
        <v>12802</v>
      </c>
      <c r="CN647" t="s">
        <v>8733</v>
      </c>
    </row>
    <row r="648" spans="1:92" ht="15.75" customHeight="1" x14ac:dyDescent="0.3">
      <c r="A648" s="5">
        <f>COUNTIFS(Entradas!$A$2:$A$3372,L648,Entradas!$AD$2:$AD$3372,"noticias")</f>
        <v>0</v>
      </c>
      <c r="B648" s="5">
        <f>COUNTIFS(Entradas!$A$2:$A$3372,L648,Entradas!$AD$2:$AD$3372,"materiales")</f>
        <v>0</v>
      </c>
      <c r="C648" s="5">
        <f>COUNTIFS(Entradas!$A$2:$A$3372,L648,Entradas!$AD$2:$AD$3372,"agenda")</f>
        <v>0</v>
      </c>
      <c r="D648" s="5">
        <f>COUNTIFS(Entradas!$A$2:$A$3372,L648,Entradas!$AD$2:$AD$3372,"agenda",Entradas!$P$2:$P$3372,"completado")</f>
        <v>0</v>
      </c>
      <c r="E648" s="5">
        <f>COUNTIFS(Entradas!$A$2:$A$3372,L648,Entradas!$AD$2:$AD$3372,"agenda",Entradas!$F$2:$F$3372,"interna")</f>
        <v>0</v>
      </c>
      <c r="F648" s="5">
        <f>COUNTIFS(Entradas!$A$2:$A$3372,L648,Entradas!$AD$2:$AD$3372,"agenda",Entradas!$F$2:$F$3372,"abierta a la comunidad")</f>
        <v>0</v>
      </c>
      <c r="G648" s="5">
        <f>COUNTIFS(Entradas!$A$2:$A$3372,L648,Entradas!$AD$2:$AD$3372,"agenda",Entradas!$E$2:$E$3372,"1")</f>
        <v>0</v>
      </c>
      <c r="H648" s="5">
        <f>COUNTIFS(Entradas!$A$2:$A$3372,L648,Entradas!$AD$2:$AD$3372,"agenda",Entradas!$E$2:$E$3372,"2")</f>
        <v>0</v>
      </c>
      <c r="I648" s="5">
        <f>COUNTIFS(Entradas!$A$2:$A$3372,L648,Entradas!$AD$2:$AD$3372,"agenda",Entradas!$E$2:$E$3372,"3")</f>
        <v>0</v>
      </c>
      <c r="J648" s="5">
        <f>COUNTIFS(Entradas!$A$2:$A$3372,L648,Entradas!$AD$2:$AD$3372,"agenda",Entradas!$E$2:$E$3372,"4")</f>
        <v>0</v>
      </c>
      <c r="L648">
        <v>990</v>
      </c>
      <c r="M648" t="s">
        <v>12803</v>
      </c>
      <c r="N648" t="s">
        <v>12804</v>
      </c>
      <c r="O648" t="s">
        <v>12805</v>
      </c>
      <c r="P648" s="6">
        <v>42502.78633101852</v>
      </c>
      <c r="Q648">
        <v>0</v>
      </c>
      <c r="R648" t="s">
        <v>12803</v>
      </c>
      <c r="S648" t="s">
        <v>12803</v>
      </c>
      <c r="W648" t="s">
        <v>8703</v>
      </c>
      <c r="X648" t="s">
        <v>8704</v>
      </c>
      <c r="Y648" t="s">
        <v>8705</v>
      </c>
      <c r="Z648">
        <v>0</v>
      </c>
      <c r="AA648" t="s">
        <v>8703</v>
      </c>
      <c r="AB648" t="s">
        <v>8706</v>
      </c>
      <c r="AC648">
        <v>0</v>
      </c>
      <c r="AF648" t="s">
        <v>12806</v>
      </c>
      <c r="AG648" t="s">
        <v>8707</v>
      </c>
      <c r="AH648" t="s">
        <v>12807</v>
      </c>
      <c r="AU648" t="s">
        <v>272</v>
      </c>
      <c r="AV648" t="s">
        <v>8709</v>
      </c>
      <c r="AX648">
        <v>6</v>
      </c>
      <c r="AY648" t="s">
        <v>8710</v>
      </c>
      <c r="BB648" t="s">
        <v>12808</v>
      </c>
      <c r="BC648" t="s">
        <v>8712</v>
      </c>
      <c r="BD648" t="s">
        <v>9055</v>
      </c>
      <c r="BE648" t="s">
        <v>8714</v>
      </c>
      <c r="BF648" t="s">
        <v>8715</v>
      </c>
      <c r="BG648">
        <v>1</v>
      </c>
      <c r="BH648" t="s">
        <v>8716</v>
      </c>
      <c r="BI648">
        <v>0</v>
      </c>
      <c r="BJ648" t="s">
        <v>8717</v>
      </c>
      <c r="BK648">
        <v>0</v>
      </c>
      <c r="BL648" t="s">
        <v>12809</v>
      </c>
      <c r="BM648" t="s">
        <v>8719</v>
      </c>
      <c r="BW648" t="s">
        <v>8721</v>
      </c>
      <c r="BX648" t="s">
        <v>8722</v>
      </c>
      <c r="BY648" t="s">
        <v>8723</v>
      </c>
      <c r="BZ648" t="s">
        <v>8724</v>
      </c>
      <c r="CA648" t="s">
        <v>12810</v>
      </c>
      <c r="CB648" t="s">
        <v>8725</v>
      </c>
      <c r="CC648">
        <v>722221095</v>
      </c>
      <c r="CD648" t="s">
        <v>8726</v>
      </c>
      <c r="CE648" t="s">
        <v>12811</v>
      </c>
      <c r="CF648" t="s">
        <v>8727</v>
      </c>
      <c r="CG648" t="s">
        <v>8825</v>
      </c>
      <c r="CH648" t="s">
        <v>8729</v>
      </c>
      <c r="CJ648" t="s">
        <v>8731</v>
      </c>
      <c r="CK648" t="s">
        <v>5497</v>
      </c>
      <c r="CL648" t="s">
        <v>8732</v>
      </c>
      <c r="CM648" t="s">
        <v>12812</v>
      </c>
      <c r="CN648" t="s">
        <v>8733</v>
      </c>
    </row>
    <row r="649" spans="1:92" ht="15.75" customHeight="1" x14ac:dyDescent="0.3">
      <c r="A649" s="5">
        <f>COUNTIFS(Entradas!$A$2:$A$3372,L649,Entradas!$AD$2:$AD$3372,"noticias")</f>
        <v>0</v>
      </c>
      <c r="B649" s="5">
        <f>COUNTIFS(Entradas!$A$2:$A$3372,L649,Entradas!$AD$2:$AD$3372,"materiales")</f>
        <v>0</v>
      </c>
      <c r="C649" s="5">
        <f>COUNTIFS(Entradas!$A$2:$A$3372,L649,Entradas!$AD$2:$AD$3372,"agenda")</f>
        <v>0</v>
      </c>
      <c r="D649" s="5">
        <f>COUNTIFS(Entradas!$A$2:$A$3372,L649,Entradas!$AD$2:$AD$3372,"agenda",Entradas!$P$2:$P$3372,"completado")</f>
        <v>0</v>
      </c>
      <c r="E649" s="5">
        <f>COUNTIFS(Entradas!$A$2:$A$3372,L649,Entradas!$AD$2:$AD$3372,"agenda",Entradas!$F$2:$F$3372,"interna")</f>
        <v>0</v>
      </c>
      <c r="F649" s="5">
        <f>COUNTIFS(Entradas!$A$2:$A$3372,L649,Entradas!$AD$2:$AD$3372,"agenda",Entradas!$F$2:$F$3372,"abierta a la comunidad")</f>
        <v>0</v>
      </c>
      <c r="G649" s="5">
        <f>COUNTIFS(Entradas!$A$2:$A$3372,L649,Entradas!$AD$2:$AD$3372,"agenda",Entradas!$E$2:$E$3372,"1")</f>
        <v>0</v>
      </c>
      <c r="H649" s="5">
        <f>COUNTIFS(Entradas!$A$2:$A$3372,L649,Entradas!$AD$2:$AD$3372,"agenda",Entradas!$E$2:$E$3372,"2")</f>
        <v>0</v>
      </c>
      <c r="I649" s="5">
        <f>COUNTIFS(Entradas!$A$2:$A$3372,L649,Entradas!$AD$2:$AD$3372,"agenda",Entradas!$E$2:$E$3372,"3")</f>
        <v>0</v>
      </c>
      <c r="J649" s="5">
        <f>COUNTIFS(Entradas!$A$2:$A$3372,L649,Entradas!$AD$2:$AD$3372,"agenda",Entradas!$E$2:$E$3372,"4")</f>
        <v>0</v>
      </c>
      <c r="L649">
        <v>1185</v>
      </c>
      <c r="M649" t="s">
        <v>12976</v>
      </c>
      <c r="N649" t="s">
        <v>12977</v>
      </c>
      <c r="O649" t="s">
        <v>12978</v>
      </c>
      <c r="P649" s="6">
        <v>42509.136400462965</v>
      </c>
      <c r="Q649">
        <v>0</v>
      </c>
      <c r="R649" t="s">
        <v>12976</v>
      </c>
      <c r="S649" t="s">
        <v>12976</v>
      </c>
      <c r="W649" t="s">
        <v>8703</v>
      </c>
      <c r="X649" t="s">
        <v>8704</v>
      </c>
      <c r="Y649" t="s">
        <v>8705</v>
      </c>
      <c r="Z649">
        <v>0</v>
      </c>
      <c r="AA649" t="s">
        <v>8703</v>
      </c>
      <c r="AB649" t="s">
        <v>8706</v>
      </c>
      <c r="AC649">
        <v>0</v>
      </c>
      <c r="AF649" t="s">
        <v>12979</v>
      </c>
      <c r="AG649" t="s">
        <v>8707</v>
      </c>
      <c r="AH649" t="s">
        <v>12980</v>
      </c>
      <c r="AU649" t="s">
        <v>9221</v>
      </c>
      <c r="AV649" t="s">
        <v>8709</v>
      </c>
      <c r="AX649">
        <v>6</v>
      </c>
      <c r="AY649" t="s">
        <v>8710</v>
      </c>
      <c r="BB649" t="s">
        <v>8907</v>
      </c>
      <c r="BC649" t="s">
        <v>8712</v>
      </c>
      <c r="BD649" t="s">
        <v>9175</v>
      </c>
      <c r="BE649" t="s">
        <v>8714</v>
      </c>
      <c r="BF649" t="s">
        <v>8715</v>
      </c>
      <c r="BG649">
        <v>0</v>
      </c>
      <c r="BH649" t="s">
        <v>8716</v>
      </c>
      <c r="BI649">
        <v>0</v>
      </c>
      <c r="BJ649" t="s">
        <v>8717</v>
      </c>
      <c r="BK649">
        <v>1</v>
      </c>
      <c r="BM649" t="s">
        <v>8719</v>
      </c>
      <c r="BV649" t="s">
        <v>12981</v>
      </c>
      <c r="BW649" t="s">
        <v>8721</v>
      </c>
      <c r="BX649" t="s">
        <v>8722</v>
      </c>
      <c r="BY649" t="s">
        <v>8723</v>
      </c>
      <c r="BZ649" t="s">
        <v>8724</v>
      </c>
      <c r="CB649" t="s">
        <v>8725</v>
      </c>
      <c r="CC649">
        <v>722552013</v>
      </c>
      <c r="CD649" t="s">
        <v>8726</v>
      </c>
      <c r="CE649" t="s">
        <v>12982</v>
      </c>
      <c r="CF649" t="s">
        <v>8727</v>
      </c>
      <c r="CG649" t="s">
        <v>8899</v>
      </c>
      <c r="CH649" t="s">
        <v>8729</v>
      </c>
      <c r="CI649" t="s">
        <v>12983</v>
      </c>
      <c r="CJ649" t="s">
        <v>8731</v>
      </c>
      <c r="CK649">
        <v>0</v>
      </c>
      <c r="CL649" t="s">
        <v>8732</v>
      </c>
      <c r="CN649" t="s">
        <v>8733</v>
      </c>
    </row>
    <row r="650" spans="1:92" ht="15.75" customHeight="1" x14ac:dyDescent="0.3">
      <c r="A650" s="5">
        <f>COUNTIFS(Entradas!$A$2:$A$3372,L650,Entradas!$AD$2:$AD$3372,"noticias")</f>
        <v>0</v>
      </c>
      <c r="B650" s="5">
        <f>COUNTIFS(Entradas!$A$2:$A$3372,L650,Entradas!$AD$2:$AD$3372,"materiales")</f>
        <v>1</v>
      </c>
      <c r="C650" s="5">
        <f>COUNTIFS(Entradas!$A$2:$A$3372,L650,Entradas!$AD$2:$AD$3372,"agenda")</f>
        <v>0</v>
      </c>
      <c r="D650" s="5">
        <f>COUNTIFS(Entradas!$A$2:$A$3372,L650,Entradas!$AD$2:$AD$3372,"agenda",Entradas!$P$2:$P$3372,"completado")</f>
        <v>0</v>
      </c>
      <c r="E650" s="5">
        <f>COUNTIFS(Entradas!$A$2:$A$3372,L650,Entradas!$AD$2:$AD$3372,"agenda",Entradas!$F$2:$F$3372,"interna")</f>
        <v>0</v>
      </c>
      <c r="F650" s="5">
        <f>COUNTIFS(Entradas!$A$2:$A$3372,L650,Entradas!$AD$2:$AD$3372,"agenda",Entradas!$F$2:$F$3372,"abierta a la comunidad")</f>
        <v>0</v>
      </c>
      <c r="G650" s="5">
        <f>COUNTIFS(Entradas!$A$2:$A$3372,L650,Entradas!$AD$2:$AD$3372,"agenda",Entradas!$E$2:$E$3372,"1")</f>
        <v>0</v>
      </c>
      <c r="H650" s="5">
        <f>COUNTIFS(Entradas!$A$2:$A$3372,L650,Entradas!$AD$2:$AD$3372,"agenda",Entradas!$E$2:$E$3372,"2")</f>
        <v>0</v>
      </c>
      <c r="I650" s="5">
        <f>COUNTIFS(Entradas!$A$2:$A$3372,L650,Entradas!$AD$2:$AD$3372,"agenda",Entradas!$E$2:$E$3372,"3")</f>
        <v>0</v>
      </c>
      <c r="J650" s="5">
        <f>COUNTIFS(Entradas!$A$2:$A$3372,L650,Entradas!$AD$2:$AD$3372,"agenda",Entradas!$E$2:$E$3372,"4")</f>
        <v>0</v>
      </c>
      <c r="L650">
        <v>1365</v>
      </c>
      <c r="M650" t="s">
        <v>12984</v>
      </c>
      <c r="N650" t="s">
        <v>12985</v>
      </c>
      <c r="O650" t="s">
        <v>12986</v>
      </c>
      <c r="P650" s="6">
        <v>42513.864537037036</v>
      </c>
      <c r="Q650">
        <v>0</v>
      </c>
      <c r="R650" t="s">
        <v>12984</v>
      </c>
      <c r="S650" t="s">
        <v>12984</v>
      </c>
      <c r="W650" t="s">
        <v>8703</v>
      </c>
      <c r="X650" t="s">
        <v>8704</v>
      </c>
      <c r="Y650" t="s">
        <v>8705</v>
      </c>
      <c r="Z650">
        <v>0</v>
      </c>
      <c r="AA650" t="s">
        <v>8703</v>
      </c>
      <c r="AB650" t="s">
        <v>8706</v>
      </c>
      <c r="AC650">
        <v>0</v>
      </c>
      <c r="AF650" t="s">
        <v>12987</v>
      </c>
      <c r="AG650" t="s">
        <v>8707</v>
      </c>
      <c r="AI650" t="s">
        <v>12988</v>
      </c>
      <c r="AU650" t="s">
        <v>2204</v>
      </c>
      <c r="AV650" t="s">
        <v>8709</v>
      </c>
      <c r="AX650">
        <v>6</v>
      </c>
      <c r="AY650" t="s">
        <v>8710</v>
      </c>
      <c r="BB650" t="s">
        <v>8907</v>
      </c>
      <c r="BC650" t="s">
        <v>8712</v>
      </c>
      <c r="BD650" t="s">
        <v>8875</v>
      </c>
      <c r="BE650" t="s">
        <v>8714</v>
      </c>
      <c r="BF650" t="s">
        <v>8715</v>
      </c>
      <c r="BG650">
        <v>0</v>
      </c>
      <c r="BH650" t="s">
        <v>8716</v>
      </c>
      <c r="BI650">
        <v>0</v>
      </c>
      <c r="BJ650" t="s">
        <v>8717</v>
      </c>
      <c r="BK650">
        <v>1</v>
      </c>
      <c r="BL650" s="2" t="s">
        <v>12989</v>
      </c>
      <c r="BM650" t="s">
        <v>8719</v>
      </c>
      <c r="BV650" t="s">
        <v>12990</v>
      </c>
      <c r="BW650" t="s">
        <v>8721</v>
      </c>
      <c r="BX650" t="s">
        <v>8722</v>
      </c>
      <c r="BY650" t="s">
        <v>8723</v>
      </c>
      <c r="BZ650" t="s">
        <v>8724</v>
      </c>
      <c r="CB650" t="s">
        <v>8725</v>
      </c>
      <c r="CC650">
        <v>96649603</v>
      </c>
      <c r="CD650" t="s">
        <v>8726</v>
      </c>
      <c r="CE650" t="s">
        <v>12991</v>
      </c>
      <c r="CF650" t="s">
        <v>8727</v>
      </c>
      <c r="CG650" t="s">
        <v>8774</v>
      </c>
      <c r="CH650" t="s">
        <v>8729</v>
      </c>
      <c r="CI650" t="s">
        <v>12992</v>
      </c>
      <c r="CJ650" t="s">
        <v>8731</v>
      </c>
      <c r="CK650">
        <v>0</v>
      </c>
      <c r="CL650" t="s">
        <v>8732</v>
      </c>
      <c r="CN650" t="s">
        <v>8733</v>
      </c>
    </row>
    <row r="651" spans="1:92" ht="15.75" customHeight="1" x14ac:dyDescent="0.3">
      <c r="A651" s="5">
        <f>COUNTIFS(Entradas!$A$2:$A$3372,L651,Entradas!$AD$2:$AD$3372,"noticias")</f>
        <v>0</v>
      </c>
      <c r="B651" s="5">
        <f>COUNTIFS(Entradas!$A$2:$A$3372,L651,Entradas!$AD$2:$AD$3372,"materiales")</f>
        <v>0</v>
      </c>
      <c r="C651" s="5">
        <f>COUNTIFS(Entradas!$A$2:$A$3372,L651,Entradas!$AD$2:$AD$3372,"agenda")</f>
        <v>4</v>
      </c>
      <c r="D651" s="5">
        <f>COUNTIFS(Entradas!$A$2:$A$3372,L651,Entradas!$AD$2:$AD$3372,"agenda",Entradas!$P$2:$P$3372,"completado")</f>
        <v>3</v>
      </c>
      <c r="E651" s="5">
        <f>COUNTIFS(Entradas!$A$2:$A$3372,L651,Entradas!$AD$2:$AD$3372,"agenda",Entradas!$F$2:$F$3372,"interna")</f>
        <v>3</v>
      </c>
      <c r="F651" s="5">
        <f>COUNTIFS(Entradas!$A$2:$A$3372,L651,Entradas!$AD$2:$AD$3372,"agenda",Entradas!$F$2:$F$3372,"abierta a la comunidad")</f>
        <v>1</v>
      </c>
      <c r="G651" s="5">
        <f>COUNTIFS(Entradas!$A$2:$A$3372,L651,Entradas!$AD$2:$AD$3372,"agenda",Entradas!$E$2:$E$3372,"1")</f>
        <v>1</v>
      </c>
      <c r="H651" s="5">
        <f>COUNTIFS(Entradas!$A$2:$A$3372,L651,Entradas!$AD$2:$AD$3372,"agenda",Entradas!$E$2:$E$3372,"2")</f>
        <v>1</v>
      </c>
      <c r="I651" s="5">
        <f>COUNTIFS(Entradas!$A$2:$A$3372,L651,Entradas!$AD$2:$AD$3372,"agenda",Entradas!$E$2:$E$3372,"3")</f>
        <v>1</v>
      </c>
      <c r="J651" s="5">
        <f>COUNTIFS(Entradas!$A$2:$A$3372,L651,Entradas!$AD$2:$AD$3372,"agenda",Entradas!$E$2:$E$3372,"4")</f>
        <v>1</v>
      </c>
      <c r="L651">
        <v>749</v>
      </c>
      <c r="M651" t="s">
        <v>13273</v>
      </c>
      <c r="N651" t="s">
        <v>13274</v>
      </c>
      <c r="O651" t="s">
        <v>5301</v>
      </c>
      <c r="P651" s="6">
        <v>42492.611921296295</v>
      </c>
      <c r="Q651">
        <v>0</v>
      </c>
      <c r="R651" t="s">
        <v>13273</v>
      </c>
      <c r="S651" t="s">
        <v>13273</v>
      </c>
      <c r="W651" t="s">
        <v>8703</v>
      </c>
      <c r="X651" t="s">
        <v>8704</v>
      </c>
      <c r="Y651" t="s">
        <v>8705</v>
      </c>
      <c r="Z651">
        <v>0</v>
      </c>
      <c r="AA651" t="s">
        <v>8703</v>
      </c>
      <c r="AB651" t="s">
        <v>8706</v>
      </c>
      <c r="AC651">
        <v>0</v>
      </c>
      <c r="AF651" t="s">
        <v>5317</v>
      </c>
      <c r="AG651" t="s">
        <v>8707</v>
      </c>
      <c r="AH651" t="s">
        <v>13275</v>
      </c>
      <c r="AI651" t="s">
        <v>13276</v>
      </c>
      <c r="AO651" t="s">
        <v>13277</v>
      </c>
      <c r="AU651" t="s">
        <v>841</v>
      </c>
      <c r="AV651" t="s">
        <v>8709</v>
      </c>
      <c r="AX651">
        <v>6</v>
      </c>
      <c r="AY651" t="s">
        <v>8710</v>
      </c>
      <c r="BB651" t="s">
        <v>10142</v>
      </c>
      <c r="BC651" t="s">
        <v>8712</v>
      </c>
      <c r="BD651" t="s">
        <v>8875</v>
      </c>
      <c r="BE651" t="s">
        <v>8714</v>
      </c>
      <c r="BF651" t="s">
        <v>8715</v>
      </c>
      <c r="BG651">
        <v>1</v>
      </c>
      <c r="BH651" t="s">
        <v>8716</v>
      </c>
      <c r="BI651">
        <v>0</v>
      </c>
      <c r="BJ651" t="s">
        <v>8717</v>
      </c>
      <c r="BK651">
        <v>1</v>
      </c>
      <c r="BL651" s="2" t="s">
        <v>13278</v>
      </c>
      <c r="BM651" t="s">
        <v>8719</v>
      </c>
      <c r="BV651" t="s">
        <v>13279</v>
      </c>
      <c r="BW651" t="s">
        <v>8721</v>
      </c>
      <c r="BX651" t="s">
        <v>8722</v>
      </c>
      <c r="BY651" t="s">
        <v>8723</v>
      </c>
      <c r="BZ651" t="s">
        <v>8724</v>
      </c>
      <c r="CB651" t="s">
        <v>8725</v>
      </c>
      <c r="CC651">
        <v>942459973</v>
      </c>
      <c r="CD651" t="s">
        <v>8726</v>
      </c>
      <c r="CE651" t="s">
        <v>13280</v>
      </c>
      <c r="CF651" t="s">
        <v>8727</v>
      </c>
      <c r="CG651" t="s">
        <v>8774</v>
      </c>
      <c r="CH651" t="s">
        <v>8729</v>
      </c>
      <c r="CI651" t="s">
        <v>13281</v>
      </c>
      <c r="CJ651" t="s">
        <v>8731</v>
      </c>
      <c r="CK651">
        <v>0</v>
      </c>
      <c r="CL651" t="s">
        <v>8732</v>
      </c>
      <c r="CN651" t="s">
        <v>8733</v>
      </c>
    </row>
    <row r="652" spans="1:92" ht="15.75" customHeight="1" x14ac:dyDescent="0.3">
      <c r="A652" s="5">
        <f>COUNTIFS(Entradas!$A$2:$A$3372,L652,Entradas!$AD$2:$AD$3372,"noticias")</f>
        <v>0</v>
      </c>
      <c r="B652" s="5">
        <f>COUNTIFS(Entradas!$A$2:$A$3372,L652,Entradas!$AD$2:$AD$3372,"materiales")</f>
        <v>0</v>
      </c>
      <c r="C652" s="5">
        <f>COUNTIFS(Entradas!$A$2:$A$3372,L652,Entradas!$AD$2:$AD$3372,"agenda")</f>
        <v>6</v>
      </c>
      <c r="D652" s="5">
        <f>COUNTIFS(Entradas!$A$2:$A$3372,L652,Entradas!$AD$2:$AD$3372,"agenda",Entradas!$P$2:$P$3372,"completado")</f>
        <v>6</v>
      </c>
      <c r="E652" s="5">
        <f>COUNTIFS(Entradas!$A$2:$A$3372,L652,Entradas!$AD$2:$AD$3372,"agenda",Entradas!$F$2:$F$3372,"interna")</f>
        <v>5</v>
      </c>
      <c r="F652" s="5">
        <f>COUNTIFS(Entradas!$A$2:$A$3372,L652,Entradas!$AD$2:$AD$3372,"agenda",Entradas!$F$2:$F$3372,"abierta a la comunidad")</f>
        <v>1</v>
      </c>
      <c r="G652" s="5">
        <f>COUNTIFS(Entradas!$A$2:$A$3372,L652,Entradas!$AD$2:$AD$3372,"agenda",Entradas!$E$2:$E$3372,"1")</f>
        <v>1</v>
      </c>
      <c r="H652" s="5">
        <f>COUNTIFS(Entradas!$A$2:$A$3372,L652,Entradas!$AD$2:$AD$3372,"agenda",Entradas!$E$2:$E$3372,"2")</f>
        <v>3</v>
      </c>
      <c r="I652" s="5">
        <f>COUNTIFS(Entradas!$A$2:$A$3372,L652,Entradas!$AD$2:$AD$3372,"agenda",Entradas!$E$2:$E$3372,"3")</f>
        <v>1</v>
      </c>
      <c r="J652" s="5">
        <f>COUNTIFS(Entradas!$A$2:$A$3372,L652,Entradas!$AD$2:$AD$3372,"agenda",Entradas!$E$2:$E$3372,"4")</f>
        <v>1</v>
      </c>
      <c r="L652">
        <v>980</v>
      </c>
      <c r="M652" t="s">
        <v>4598</v>
      </c>
      <c r="N652" t="s">
        <v>13282</v>
      </c>
      <c r="O652" t="s">
        <v>13283</v>
      </c>
      <c r="P652" s="6">
        <v>42502.626215277778</v>
      </c>
      <c r="Q652">
        <v>0</v>
      </c>
      <c r="R652" t="s">
        <v>4598</v>
      </c>
      <c r="S652" t="s">
        <v>4598</v>
      </c>
      <c r="W652" t="s">
        <v>8703</v>
      </c>
      <c r="X652" t="s">
        <v>8704</v>
      </c>
      <c r="Y652" t="s">
        <v>8705</v>
      </c>
      <c r="Z652">
        <v>0</v>
      </c>
      <c r="AA652" t="s">
        <v>8703</v>
      </c>
      <c r="AB652" t="s">
        <v>8706</v>
      </c>
      <c r="AC652">
        <v>0</v>
      </c>
      <c r="AF652" t="s">
        <v>4598</v>
      </c>
      <c r="AG652" t="s">
        <v>8707</v>
      </c>
      <c r="AH652" t="s">
        <v>13284</v>
      </c>
      <c r="AI652" t="s">
        <v>13285</v>
      </c>
      <c r="AU652" t="s">
        <v>1493</v>
      </c>
      <c r="AV652" t="s">
        <v>8709</v>
      </c>
      <c r="AX652">
        <v>6</v>
      </c>
      <c r="AY652" t="s">
        <v>8710</v>
      </c>
      <c r="BB652" t="s">
        <v>10866</v>
      </c>
      <c r="BC652" t="s">
        <v>8712</v>
      </c>
      <c r="BD652" t="s">
        <v>8875</v>
      </c>
      <c r="BE652" t="s">
        <v>8714</v>
      </c>
      <c r="BF652" t="s">
        <v>8715</v>
      </c>
      <c r="BG652">
        <v>1</v>
      </c>
      <c r="BH652" t="s">
        <v>8716</v>
      </c>
      <c r="BI652">
        <v>1</v>
      </c>
      <c r="BJ652" t="s">
        <v>8717</v>
      </c>
      <c r="BK652">
        <v>1</v>
      </c>
      <c r="BL652" t="s">
        <v>13286</v>
      </c>
      <c r="BM652" t="s">
        <v>8719</v>
      </c>
      <c r="BV652">
        <v>2472</v>
      </c>
      <c r="BW652" t="s">
        <v>8721</v>
      </c>
      <c r="BX652" t="s">
        <v>8722</v>
      </c>
      <c r="BY652" t="s">
        <v>8723</v>
      </c>
      <c r="BZ652" t="s">
        <v>8724</v>
      </c>
      <c r="CB652" t="s">
        <v>8725</v>
      </c>
      <c r="CC652">
        <v>56978782471</v>
      </c>
      <c r="CD652" t="s">
        <v>8726</v>
      </c>
      <c r="CE652" t="s">
        <v>13287</v>
      </c>
      <c r="CF652" t="s">
        <v>8727</v>
      </c>
      <c r="CG652" t="s">
        <v>8825</v>
      </c>
      <c r="CH652" t="s">
        <v>8729</v>
      </c>
      <c r="CI652" t="s">
        <v>13288</v>
      </c>
      <c r="CJ652" t="s">
        <v>8731</v>
      </c>
      <c r="CK652" t="s">
        <v>8786</v>
      </c>
      <c r="CL652" t="s">
        <v>8732</v>
      </c>
      <c r="CM652" t="s">
        <v>13289</v>
      </c>
      <c r="CN652" t="s">
        <v>8733</v>
      </c>
    </row>
    <row r="653" spans="1:92" ht="15.75" customHeight="1" x14ac:dyDescent="0.3">
      <c r="A653" s="5">
        <f>COUNTIFS(Entradas!$A$2:$A$3372,L653,Entradas!$AD$2:$AD$3372,"noticias")</f>
        <v>0</v>
      </c>
      <c r="B653" s="5">
        <f>COUNTIFS(Entradas!$A$2:$A$3372,L653,Entradas!$AD$2:$AD$3372,"materiales")</f>
        <v>0</v>
      </c>
      <c r="C653" s="5">
        <f>COUNTIFS(Entradas!$A$2:$A$3372,L653,Entradas!$AD$2:$AD$3372,"agenda")</f>
        <v>0</v>
      </c>
      <c r="D653" s="5">
        <f>COUNTIFS(Entradas!$A$2:$A$3372,L653,Entradas!$AD$2:$AD$3372,"agenda",Entradas!$P$2:$P$3372,"completado")</f>
        <v>0</v>
      </c>
      <c r="E653" s="5">
        <f>COUNTIFS(Entradas!$A$2:$A$3372,L653,Entradas!$AD$2:$AD$3372,"agenda",Entradas!$F$2:$F$3372,"interna")</f>
        <v>0</v>
      </c>
      <c r="F653" s="5">
        <f>COUNTIFS(Entradas!$A$2:$A$3372,L653,Entradas!$AD$2:$AD$3372,"agenda",Entradas!$F$2:$F$3372,"abierta a la comunidad")</f>
        <v>0</v>
      </c>
      <c r="G653" s="5">
        <f>COUNTIFS(Entradas!$A$2:$A$3372,L653,Entradas!$AD$2:$AD$3372,"agenda",Entradas!$E$2:$E$3372,"1")</f>
        <v>0</v>
      </c>
      <c r="H653" s="5">
        <f>COUNTIFS(Entradas!$A$2:$A$3372,L653,Entradas!$AD$2:$AD$3372,"agenda",Entradas!$E$2:$E$3372,"2")</f>
        <v>0</v>
      </c>
      <c r="I653" s="5">
        <f>COUNTIFS(Entradas!$A$2:$A$3372,L653,Entradas!$AD$2:$AD$3372,"agenda",Entradas!$E$2:$E$3372,"3")</f>
        <v>0</v>
      </c>
      <c r="J653" s="5">
        <f>COUNTIFS(Entradas!$A$2:$A$3372,L653,Entradas!$AD$2:$AD$3372,"agenda",Entradas!$E$2:$E$3372,"4")</f>
        <v>0</v>
      </c>
      <c r="L653">
        <v>300</v>
      </c>
      <c r="M653" t="s">
        <v>13346</v>
      </c>
      <c r="N653" t="s">
        <v>13347</v>
      </c>
      <c r="O653" t="s">
        <v>13348</v>
      </c>
      <c r="P653" s="6">
        <v>42466.618854166663</v>
      </c>
      <c r="Q653">
        <v>0</v>
      </c>
      <c r="R653" t="s">
        <v>13346</v>
      </c>
      <c r="S653" t="s">
        <v>13346</v>
      </c>
      <c r="W653" t="s">
        <v>8703</v>
      </c>
      <c r="X653" t="s">
        <v>8704</v>
      </c>
      <c r="Y653" t="s">
        <v>8705</v>
      </c>
      <c r="Z653">
        <v>0</v>
      </c>
      <c r="AA653" t="s">
        <v>8703</v>
      </c>
      <c r="AB653" t="s">
        <v>8706</v>
      </c>
      <c r="AC653">
        <v>0</v>
      </c>
      <c r="AF653" t="s">
        <v>13349</v>
      </c>
      <c r="AG653" t="s">
        <v>8707</v>
      </c>
      <c r="AH653" t="s">
        <v>13350</v>
      </c>
      <c r="AO653" t="s">
        <v>13351</v>
      </c>
      <c r="AU653" t="s">
        <v>697</v>
      </c>
      <c r="AV653" t="s">
        <v>8709</v>
      </c>
      <c r="AX653">
        <v>6</v>
      </c>
      <c r="AY653" t="s">
        <v>8710</v>
      </c>
      <c r="BB653" t="s">
        <v>9701</v>
      </c>
      <c r="BC653" t="s">
        <v>8712</v>
      </c>
      <c r="BD653" t="s">
        <v>8952</v>
      </c>
      <c r="BE653" t="s">
        <v>8714</v>
      </c>
      <c r="BF653" t="s">
        <v>8715</v>
      </c>
      <c r="BG653">
        <v>0</v>
      </c>
      <c r="BH653" t="s">
        <v>8716</v>
      </c>
      <c r="BI653">
        <v>0</v>
      </c>
      <c r="BJ653" t="s">
        <v>8717</v>
      </c>
      <c r="BK653">
        <v>1</v>
      </c>
      <c r="BL653" s="2" t="s">
        <v>13352</v>
      </c>
      <c r="BM653" t="s">
        <v>8719</v>
      </c>
      <c r="BV653" t="s">
        <v>13353</v>
      </c>
      <c r="BW653" t="s">
        <v>8721</v>
      </c>
      <c r="BX653" t="s">
        <v>8722</v>
      </c>
      <c r="BY653" t="s">
        <v>8723</v>
      </c>
      <c r="BZ653" t="s">
        <v>8724</v>
      </c>
      <c r="CB653" t="s">
        <v>8725</v>
      </c>
      <c r="CC653" t="s">
        <v>13354</v>
      </c>
      <c r="CD653" t="s">
        <v>8726</v>
      </c>
      <c r="CE653" t="s">
        <v>13355</v>
      </c>
      <c r="CF653" t="s">
        <v>8727</v>
      </c>
      <c r="CG653" t="s">
        <v>8786</v>
      </c>
      <c r="CH653" t="s">
        <v>8729</v>
      </c>
      <c r="CI653" t="s">
        <v>8826</v>
      </c>
      <c r="CJ653" t="s">
        <v>8731</v>
      </c>
      <c r="CK653">
        <v>0</v>
      </c>
      <c r="CL653" t="s">
        <v>8732</v>
      </c>
      <c r="CN653" t="s">
        <v>8733</v>
      </c>
    </row>
    <row r="654" spans="1:92" ht="15.75" customHeight="1" x14ac:dyDescent="0.3">
      <c r="A654" s="5">
        <f>COUNTIFS(Entradas!$A$2:$A$3372,L654,Entradas!$AD$2:$AD$3372,"noticias")</f>
        <v>0</v>
      </c>
      <c r="B654" s="5">
        <f>COUNTIFS(Entradas!$A$2:$A$3372,L654,Entradas!$AD$2:$AD$3372,"materiales")</f>
        <v>0</v>
      </c>
      <c r="C654" s="5">
        <f>COUNTIFS(Entradas!$A$2:$A$3372,L654,Entradas!$AD$2:$AD$3372,"agenda")</f>
        <v>0</v>
      </c>
      <c r="D654" s="5">
        <f>COUNTIFS(Entradas!$A$2:$A$3372,L654,Entradas!$AD$2:$AD$3372,"agenda",Entradas!$P$2:$P$3372,"completado")</f>
        <v>0</v>
      </c>
      <c r="E654" s="5">
        <f>COUNTIFS(Entradas!$A$2:$A$3372,L654,Entradas!$AD$2:$AD$3372,"agenda",Entradas!$F$2:$F$3372,"interna")</f>
        <v>0</v>
      </c>
      <c r="F654" s="5">
        <f>COUNTIFS(Entradas!$A$2:$A$3372,L654,Entradas!$AD$2:$AD$3372,"agenda",Entradas!$F$2:$F$3372,"abierta a la comunidad")</f>
        <v>0</v>
      </c>
      <c r="G654" s="5">
        <f>COUNTIFS(Entradas!$A$2:$A$3372,L654,Entradas!$AD$2:$AD$3372,"agenda",Entradas!$E$2:$E$3372,"1")</f>
        <v>0</v>
      </c>
      <c r="H654" s="5">
        <f>COUNTIFS(Entradas!$A$2:$A$3372,L654,Entradas!$AD$2:$AD$3372,"agenda",Entradas!$E$2:$E$3372,"2")</f>
        <v>0</v>
      </c>
      <c r="I654" s="5">
        <f>COUNTIFS(Entradas!$A$2:$A$3372,L654,Entradas!$AD$2:$AD$3372,"agenda",Entradas!$E$2:$E$3372,"3")</f>
        <v>0</v>
      </c>
      <c r="J654" s="5">
        <f>COUNTIFS(Entradas!$A$2:$A$3372,L654,Entradas!$AD$2:$AD$3372,"agenda",Entradas!$E$2:$E$3372,"4")</f>
        <v>0</v>
      </c>
      <c r="L654">
        <v>726</v>
      </c>
      <c r="M654" t="s">
        <v>13388</v>
      </c>
      <c r="N654" t="s">
        <v>13389</v>
      </c>
      <c r="O654" t="s">
        <v>13390</v>
      </c>
      <c r="P654" s="6">
        <v>42489.593472222223</v>
      </c>
      <c r="Q654">
        <v>0</v>
      </c>
      <c r="R654" t="s">
        <v>13388</v>
      </c>
      <c r="S654" t="s">
        <v>13388</v>
      </c>
      <c r="W654" t="s">
        <v>8703</v>
      </c>
      <c r="X654" t="s">
        <v>8704</v>
      </c>
      <c r="Y654" t="s">
        <v>8705</v>
      </c>
      <c r="Z654">
        <v>0</v>
      </c>
      <c r="AA654" t="s">
        <v>8703</v>
      </c>
      <c r="AB654" t="s">
        <v>8706</v>
      </c>
      <c r="AC654">
        <v>0</v>
      </c>
      <c r="AF654" t="s">
        <v>13391</v>
      </c>
      <c r="AG654" t="s">
        <v>8707</v>
      </c>
      <c r="AH654" t="s">
        <v>13392</v>
      </c>
      <c r="AU654" t="s">
        <v>13393</v>
      </c>
      <c r="AV654" t="s">
        <v>8709</v>
      </c>
      <c r="AX654">
        <v>6</v>
      </c>
      <c r="AY654" t="s">
        <v>8710</v>
      </c>
      <c r="BB654" t="s">
        <v>9412</v>
      </c>
      <c r="BC654" t="s">
        <v>8712</v>
      </c>
      <c r="BD654" t="s">
        <v>8780</v>
      </c>
      <c r="BE654" t="s">
        <v>8714</v>
      </c>
      <c r="BF654" t="s">
        <v>8715</v>
      </c>
      <c r="BG654">
        <v>1</v>
      </c>
      <c r="BH654" t="s">
        <v>8716</v>
      </c>
      <c r="BI654">
        <v>0</v>
      </c>
      <c r="BJ654" t="s">
        <v>8717</v>
      </c>
      <c r="BK654">
        <v>1</v>
      </c>
      <c r="BL654" t="s">
        <v>13394</v>
      </c>
      <c r="BM654" t="s">
        <v>8719</v>
      </c>
      <c r="BV654" t="s">
        <v>13395</v>
      </c>
      <c r="BW654" t="s">
        <v>8721</v>
      </c>
      <c r="BX654" t="s">
        <v>8722</v>
      </c>
      <c r="BY654" t="s">
        <v>8723</v>
      </c>
      <c r="BZ654" t="s">
        <v>8724</v>
      </c>
      <c r="CA654" t="s">
        <v>448</v>
      </c>
      <c r="CB654" t="s">
        <v>8725</v>
      </c>
      <c r="CC654">
        <v>72591465</v>
      </c>
      <c r="CD654" t="s">
        <v>8726</v>
      </c>
      <c r="CE654" t="s">
        <v>13396</v>
      </c>
      <c r="CF654" t="s">
        <v>8727</v>
      </c>
      <c r="CG654" t="s">
        <v>8899</v>
      </c>
      <c r="CH654" t="s">
        <v>8729</v>
      </c>
      <c r="CI654" t="s">
        <v>13397</v>
      </c>
      <c r="CJ654" t="s">
        <v>8731</v>
      </c>
      <c r="CK654" t="s">
        <v>1905</v>
      </c>
      <c r="CL654" t="s">
        <v>8732</v>
      </c>
      <c r="CM654" t="s">
        <v>13398</v>
      </c>
      <c r="CN654" t="s">
        <v>8733</v>
      </c>
    </row>
    <row r="655" spans="1:92" ht="15.75" customHeight="1" x14ac:dyDescent="0.3">
      <c r="A655" s="5">
        <f>COUNTIFS(Entradas!$A$2:$A$3372,L655,Entradas!$AD$2:$AD$3372,"noticias")</f>
        <v>1</v>
      </c>
      <c r="B655" s="5">
        <f>COUNTIFS(Entradas!$A$2:$A$3372,L655,Entradas!$AD$2:$AD$3372,"materiales")</f>
        <v>0</v>
      </c>
      <c r="C655" s="5">
        <f>COUNTIFS(Entradas!$A$2:$A$3372,L655,Entradas!$AD$2:$AD$3372,"agenda")</f>
        <v>5</v>
      </c>
      <c r="D655" s="5">
        <f>COUNTIFS(Entradas!$A$2:$A$3372,L655,Entradas!$AD$2:$AD$3372,"agenda",Entradas!$P$2:$P$3372,"completado")</f>
        <v>5</v>
      </c>
      <c r="E655" s="5">
        <f>COUNTIFS(Entradas!$A$2:$A$3372,L655,Entradas!$AD$2:$AD$3372,"agenda",Entradas!$F$2:$F$3372,"interna")</f>
        <v>0</v>
      </c>
      <c r="F655" s="5">
        <f>COUNTIFS(Entradas!$A$2:$A$3372,L655,Entradas!$AD$2:$AD$3372,"agenda",Entradas!$F$2:$F$3372,"abierta a la comunidad")</f>
        <v>5</v>
      </c>
      <c r="G655" s="5">
        <f>COUNTIFS(Entradas!$A$2:$A$3372,L655,Entradas!$AD$2:$AD$3372,"agenda",Entradas!$E$2:$E$3372,"1")</f>
        <v>0</v>
      </c>
      <c r="H655" s="5">
        <f>COUNTIFS(Entradas!$A$2:$A$3372,L655,Entradas!$AD$2:$AD$3372,"agenda",Entradas!$E$2:$E$3372,"2")</f>
        <v>5</v>
      </c>
      <c r="I655" s="5">
        <f>COUNTIFS(Entradas!$A$2:$A$3372,L655,Entradas!$AD$2:$AD$3372,"agenda",Entradas!$E$2:$E$3372,"3")</f>
        <v>0</v>
      </c>
      <c r="J655" s="5">
        <f>COUNTIFS(Entradas!$A$2:$A$3372,L655,Entradas!$AD$2:$AD$3372,"agenda",Entradas!$E$2:$E$3372,"4")</f>
        <v>0</v>
      </c>
      <c r="L655">
        <v>686</v>
      </c>
      <c r="M655" t="s">
        <v>13468</v>
      </c>
      <c r="N655" t="s">
        <v>13469</v>
      </c>
      <c r="O655" t="s">
        <v>13470</v>
      </c>
      <c r="P655" s="6">
        <v>42487.595289351855</v>
      </c>
      <c r="Q655">
        <v>0</v>
      </c>
      <c r="R655" t="s">
        <v>13468</v>
      </c>
      <c r="S655" t="s">
        <v>13468</v>
      </c>
      <c r="W655" t="s">
        <v>8703</v>
      </c>
      <c r="X655" t="s">
        <v>8704</v>
      </c>
      <c r="Y655" t="s">
        <v>8705</v>
      </c>
      <c r="Z655">
        <v>0</v>
      </c>
      <c r="AA655" t="s">
        <v>8703</v>
      </c>
      <c r="AB655" t="s">
        <v>8706</v>
      </c>
      <c r="AC655">
        <v>0</v>
      </c>
      <c r="AF655" t="s">
        <v>13468</v>
      </c>
      <c r="AG655" t="s">
        <v>8707</v>
      </c>
      <c r="AH655" t="s">
        <v>574</v>
      </c>
      <c r="AI655" t="s">
        <v>13471</v>
      </c>
      <c r="AO655" t="s">
        <v>13472</v>
      </c>
      <c r="AU655" t="s">
        <v>575</v>
      </c>
      <c r="AV655" t="s">
        <v>8709</v>
      </c>
      <c r="AX655">
        <v>6</v>
      </c>
      <c r="AY655" t="s">
        <v>8710</v>
      </c>
      <c r="BB655" t="s">
        <v>9037</v>
      </c>
      <c r="BC655" t="s">
        <v>8712</v>
      </c>
      <c r="BD655" t="s">
        <v>8952</v>
      </c>
      <c r="BE655" t="s">
        <v>8714</v>
      </c>
      <c r="BF655" t="s">
        <v>8715</v>
      </c>
      <c r="BG655">
        <v>1</v>
      </c>
      <c r="BH655" t="s">
        <v>8716</v>
      </c>
      <c r="BI655">
        <v>1</v>
      </c>
      <c r="BJ655" t="s">
        <v>8717</v>
      </c>
      <c r="BK655">
        <v>1</v>
      </c>
      <c r="BL655" s="2" t="s">
        <v>13473</v>
      </c>
      <c r="BM655" t="s">
        <v>8719</v>
      </c>
      <c r="BW655" t="s">
        <v>8721</v>
      </c>
      <c r="BX655" t="s">
        <v>8722</v>
      </c>
      <c r="BY655" t="s">
        <v>8723</v>
      </c>
      <c r="BZ655" t="s">
        <v>8724</v>
      </c>
      <c r="CA655" t="s">
        <v>13474</v>
      </c>
      <c r="CB655" t="s">
        <v>8725</v>
      </c>
      <c r="CC655">
        <v>997418801</v>
      </c>
      <c r="CD655" t="s">
        <v>8726</v>
      </c>
      <c r="CE655" t="s">
        <v>576</v>
      </c>
      <c r="CF655" t="s">
        <v>8727</v>
      </c>
      <c r="CG655" t="s">
        <v>8899</v>
      </c>
      <c r="CH655" t="s">
        <v>8729</v>
      </c>
      <c r="CI655" t="s">
        <v>13475</v>
      </c>
      <c r="CJ655" t="s">
        <v>8731</v>
      </c>
      <c r="CK655" t="s">
        <v>342</v>
      </c>
      <c r="CL655" t="s">
        <v>8732</v>
      </c>
      <c r="CM655" t="s">
        <v>13476</v>
      </c>
      <c r="CN655" t="s">
        <v>8733</v>
      </c>
    </row>
    <row r="656" spans="1:92" ht="15.75" customHeight="1" x14ac:dyDescent="0.3">
      <c r="A656" s="5">
        <f>COUNTIFS(Entradas!$A$2:$A$3372,L656,Entradas!$AD$2:$AD$3372,"noticias")</f>
        <v>0</v>
      </c>
      <c r="B656" s="5">
        <f>COUNTIFS(Entradas!$A$2:$A$3372,L656,Entradas!$AD$2:$AD$3372,"materiales")</f>
        <v>0</v>
      </c>
      <c r="C656" s="5">
        <f>COUNTIFS(Entradas!$A$2:$A$3372,L656,Entradas!$AD$2:$AD$3372,"agenda")</f>
        <v>0</v>
      </c>
      <c r="D656" s="5">
        <f>COUNTIFS(Entradas!$A$2:$A$3372,L656,Entradas!$AD$2:$AD$3372,"agenda",Entradas!$P$2:$P$3372,"completado")</f>
        <v>0</v>
      </c>
      <c r="E656" s="5">
        <f>COUNTIFS(Entradas!$A$2:$A$3372,L656,Entradas!$AD$2:$AD$3372,"agenda",Entradas!$F$2:$F$3372,"interna")</f>
        <v>0</v>
      </c>
      <c r="F656" s="5">
        <f>COUNTIFS(Entradas!$A$2:$A$3372,L656,Entradas!$AD$2:$AD$3372,"agenda",Entradas!$F$2:$F$3372,"abierta a la comunidad")</f>
        <v>0</v>
      </c>
      <c r="G656" s="5">
        <f>COUNTIFS(Entradas!$A$2:$A$3372,L656,Entradas!$AD$2:$AD$3372,"agenda",Entradas!$E$2:$E$3372,"1")</f>
        <v>0</v>
      </c>
      <c r="H656" s="5">
        <f>COUNTIFS(Entradas!$A$2:$A$3372,L656,Entradas!$AD$2:$AD$3372,"agenda",Entradas!$E$2:$E$3372,"2")</f>
        <v>0</v>
      </c>
      <c r="I656" s="5">
        <f>COUNTIFS(Entradas!$A$2:$A$3372,L656,Entradas!$AD$2:$AD$3372,"agenda",Entradas!$E$2:$E$3372,"3")</f>
        <v>0</v>
      </c>
      <c r="J656" s="5">
        <f>COUNTIFS(Entradas!$A$2:$A$3372,L656,Entradas!$AD$2:$AD$3372,"agenda",Entradas!$E$2:$E$3372,"4")</f>
        <v>0</v>
      </c>
      <c r="L656">
        <v>784</v>
      </c>
      <c r="M656" t="s">
        <v>13707</v>
      </c>
      <c r="N656" t="s">
        <v>13708</v>
      </c>
      <c r="O656" t="s">
        <v>13709</v>
      </c>
      <c r="P656" s="6">
        <v>42493.70108796296</v>
      </c>
      <c r="Q656">
        <v>0</v>
      </c>
      <c r="R656" t="s">
        <v>13707</v>
      </c>
      <c r="S656" t="s">
        <v>13707</v>
      </c>
      <c r="W656" t="s">
        <v>8703</v>
      </c>
      <c r="X656" t="s">
        <v>8704</v>
      </c>
      <c r="Y656" t="s">
        <v>8705</v>
      </c>
      <c r="Z656">
        <v>0</v>
      </c>
      <c r="AA656" t="s">
        <v>8703</v>
      </c>
      <c r="AB656" t="s">
        <v>8706</v>
      </c>
      <c r="AC656">
        <v>0</v>
      </c>
      <c r="AF656" t="s">
        <v>13710</v>
      </c>
      <c r="AG656" t="s">
        <v>8707</v>
      </c>
      <c r="AH656" t="s">
        <v>13711</v>
      </c>
      <c r="AO656" t="s">
        <v>13712</v>
      </c>
      <c r="AU656" t="s">
        <v>13713</v>
      </c>
      <c r="AV656" t="s">
        <v>8709</v>
      </c>
      <c r="AX656">
        <v>6</v>
      </c>
      <c r="AY656" t="s">
        <v>8710</v>
      </c>
      <c r="BB656">
        <v>0</v>
      </c>
      <c r="BC656" t="s">
        <v>8712</v>
      </c>
      <c r="BD656" t="s">
        <v>8920</v>
      </c>
      <c r="BE656" t="s">
        <v>8714</v>
      </c>
      <c r="BF656" t="s">
        <v>8715</v>
      </c>
      <c r="BG656">
        <v>0</v>
      </c>
      <c r="BH656" t="s">
        <v>8716</v>
      </c>
      <c r="BI656">
        <v>0</v>
      </c>
      <c r="BJ656" t="s">
        <v>8717</v>
      </c>
      <c r="BK656">
        <v>1</v>
      </c>
      <c r="BL656" t="s">
        <v>13714</v>
      </c>
      <c r="BM656" t="s">
        <v>8719</v>
      </c>
      <c r="BV656" t="s">
        <v>13715</v>
      </c>
      <c r="BW656" t="s">
        <v>8721</v>
      </c>
      <c r="BX656" t="s">
        <v>8722</v>
      </c>
      <c r="BY656" t="s">
        <v>8723</v>
      </c>
      <c r="BZ656" t="s">
        <v>8724</v>
      </c>
      <c r="CB656" t="s">
        <v>8725</v>
      </c>
      <c r="CC656" t="s">
        <v>13716</v>
      </c>
      <c r="CD656" t="s">
        <v>8726</v>
      </c>
      <c r="CE656" t="s">
        <v>13717</v>
      </c>
      <c r="CF656" t="s">
        <v>8727</v>
      </c>
      <c r="CG656" t="s">
        <v>8825</v>
      </c>
      <c r="CH656" t="s">
        <v>8729</v>
      </c>
      <c r="CJ656" t="s">
        <v>8731</v>
      </c>
      <c r="CK656">
        <v>0</v>
      </c>
      <c r="CL656" t="s">
        <v>8732</v>
      </c>
      <c r="CN656" t="s">
        <v>8733</v>
      </c>
    </row>
    <row r="657" spans="1:92" ht="15.75" customHeight="1" x14ac:dyDescent="0.3">
      <c r="A657" s="5">
        <f>COUNTIFS(Entradas!$A$2:$A$3372,L657,Entradas!$AD$2:$AD$3372,"noticias")</f>
        <v>4</v>
      </c>
      <c r="B657" s="5">
        <f>COUNTIFS(Entradas!$A$2:$A$3372,L657,Entradas!$AD$2:$AD$3372,"materiales")</f>
        <v>1</v>
      </c>
      <c r="C657" s="5">
        <f>COUNTIFS(Entradas!$A$2:$A$3372,L657,Entradas!$AD$2:$AD$3372,"agenda")</f>
        <v>5</v>
      </c>
      <c r="D657" s="5">
        <f>COUNTIFS(Entradas!$A$2:$A$3372,L657,Entradas!$AD$2:$AD$3372,"agenda",Entradas!$P$2:$P$3372,"completado")</f>
        <v>5</v>
      </c>
      <c r="E657" s="5">
        <f>COUNTIFS(Entradas!$A$2:$A$3372,L657,Entradas!$AD$2:$AD$3372,"agenda",Entradas!$F$2:$F$3372,"interna")</f>
        <v>4</v>
      </c>
      <c r="F657" s="5">
        <f>COUNTIFS(Entradas!$A$2:$A$3372,L657,Entradas!$AD$2:$AD$3372,"agenda",Entradas!$F$2:$F$3372,"abierta a la comunidad")</f>
        <v>1</v>
      </c>
      <c r="G657" s="5">
        <f>COUNTIFS(Entradas!$A$2:$A$3372,L657,Entradas!$AD$2:$AD$3372,"agenda",Entradas!$E$2:$E$3372,"1")</f>
        <v>2</v>
      </c>
      <c r="H657" s="5">
        <f>COUNTIFS(Entradas!$A$2:$A$3372,L657,Entradas!$AD$2:$AD$3372,"agenda",Entradas!$E$2:$E$3372,"2")</f>
        <v>3</v>
      </c>
      <c r="I657" s="5">
        <f>COUNTIFS(Entradas!$A$2:$A$3372,L657,Entradas!$AD$2:$AD$3372,"agenda",Entradas!$E$2:$E$3372,"3")</f>
        <v>0</v>
      </c>
      <c r="J657" s="5">
        <f>COUNTIFS(Entradas!$A$2:$A$3372,L657,Entradas!$AD$2:$AD$3372,"agenda",Entradas!$E$2:$E$3372,"4")</f>
        <v>0</v>
      </c>
      <c r="L657">
        <v>352</v>
      </c>
      <c r="M657" t="s">
        <v>13742</v>
      </c>
      <c r="N657" t="s">
        <v>13743</v>
      </c>
      <c r="O657" t="s">
        <v>5671</v>
      </c>
      <c r="P657" s="6">
        <v>42470.925740740742</v>
      </c>
      <c r="Q657">
        <v>0</v>
      </c>
      <c r="R657" t="s">
        <v>13742</v>
      </c>
      <c r="S657" t="s">
        <v>13742</v>
      </c>
      <c r="W657" t="s">
        <v>8703</v>
      </c>
      <c r="X657" t="s">
        <v>8704</v>
      </c>
      <c r="Y657" t="s">
        <v>8705</v>
      </c>
      <c r="Z657">
        <v>0</v>
      </c>
      <c r="AA657" t="s">
        <v>8703</v>
      </c>
      <c r="AB657" t="s">
        <v>8706</v>
      </c>
      <c r="AC657">
        <v>0</v>
      </c>
      <c r="AF657" t="s">
        <v>13744</v>
      </c>
      <c r="AG657" t="s">
        <v>8707</v>
      </c>
      <c r="AH657" t="s">
        <v>13745</v>
      </c>
      <c r="AO657" t="s">
        <v>13746</v>
      </c>
      <c r="AU657" t="s">
        <v>968</v>
      </c>
      <c r="AV657" t="s">
        <v>8709</v>
      </c>
      <c r="AX657">
        <v>6</v>
      </c>
      <c r="AY657" t="s">
        <v>8710</v>
      </c>
      <c r="BB657">
        <v>0</v>
      </c>
      <c r="BC657" t="s">
        <v>8712</v>
      </c>
      <c r="BD657" t="s">
        <v>8713</v>
      </c>
      <c r="BE657" t="s">
        <v>8714</v>
      </c>
      <c r="BF657" t="s">
        <v>8715</v>
      </c>
      <c r="BG657">
        <v>1</v>
      </c>
      <c r="BH657" t="s">
        <v>8716</v>
      </c>
      <c r="BI657">
        <v>0</v>
      </c>
      <c r="BJ657" t="s">
        <v>8717</v>
      </c>
      <c r="BK657">
        <v>1</v>
      </c>
      <c r="BL657" t="s">
        <v>13747</v>
      </c>
      <c r="BM657" t="s">
        <v>8719</v>
      </c>
      <c r="BV657" t="s">
        <v>13748</v>
      </c>
      <c r="BW657" t="s">
        <v>8721</v>
      </c>
      <c r="BX657" t="s">
        <v>8722</v>
      </c>
      <c r="BY657" t="s">
        <v>8723</v>
      </c>
      <c r="BZ657" t="s">
        <v>8724</v>
      </c>
      <c r="CB657" t="s">
        <v>8725</v>
      </c>
      <c r="CC657" t="s">
        <v>13749</v>
      </c>
      <c r="CD657" t="s">
        <v>8726</v>
      </c>
      <c r="CE657" t="s">
        <v>13750</v>
      </c>
      <c r="CF657" t="s">
        <v>8727</v>
      </c>
      <c r="CG657" t="s">
        <v>8786</v>
      </c>
      <c r="CH657" t="s">
        <v>8729</v>
      </c>
      <c r="CI657" t="s">
        <v>13751</v>
      </c>
      <c r="CJ657" t="s">
        <v>8731</v>
      </c>
      <c r="CK657">
        <v>0</v>
      </c>
      <c r="CL657" t="s">
        <v>8732</v>
      </c>
      <c r="CN657" t="s">
        <v>8733</v>
      </c>
    </row>
    <row r="658" spans="1:92" ht="15.75" customHeight="1" x14ac:dyDescent="0.3">
      <c r="A658" s="5">
        <f>COUNTIFS(Entradas!$A$2:$A$3372,L658,Entradas!$AD$2:$AD$3372,"noticias")</f>
        <v>6</v>
      </c>
      <c r="B658" s="5">
        <f>COUNTIFS(Entradas!$A$2:$A$3372,L658,Entradas!$AD$2:$AD$3372,"materiales")</f>
        <v>1</v>
      </c>
      <c r="C658" s="5">
        <f>COUNTIFS(Entradas!$A$2:$A$3372,L658,Entradas!$AD$2:$AD$3372,"agenda")</f>
        <v>8</v>
      </c>
      <c r="D658" s="5">
        <f>COUNTIFS(Entradas!$A$2:$A$3372,L658,Entradas!$AD$2:$AD$3372,"agenda",Entradas!$P$2:$P$3372,"completado")</f>
        <v>8</v>
      </c>
      <c r="E658" s="5">
        <f>COUNTIFS(Entradas!$A$2:$A$3372,L658,Entradas!$AD$2:$AD$3372,"agenda",Entradas!$F$2:$F$3372,"interna")</f>
        <v>7</v>
      </c>
      <c r="F658" s="5">
        <f>COUNTIFS(Entradas!$A$2:$A$3372,L658,Entradas!$AD$2:$AD$3372,"agenda",Entradas!$F$2:$F$3372,"abierta a la comunidad")</f>
        <v>1</v>
      </c>
      <c r="G658" s="5">
        <f>COUNTIFS(Entradas!$A$2:$A$3372,L658,Entradas!$AD$2:$AD$3372,"agenda",Entradas!$E$2:$E$3372,"1")</f>
        <v>1</v>
      </c>
      <c r="H658" s="5">
        <f>COUNTIFS(Entradas!$A$2:$A$3372,L658,Entradas!$AD$2:$AD$3372,"agenda",Entradas!$E$2:$E$3372,"2")</f>
        <v>1</v>
      </c>
      <c r="I658" s="5">
        <f>COUNTIFS(Entradas!$A$2:$A$3372,L658,Entradas!$AD$2:$AD$3372,"agenda",Entradas!$E$2:$E$3372,"3")</f>
        <v>1</v>
      </c>
      <c r="J658" s="5">
        <f>COUNTIFS(Entradas!$A$2:$A$3372,L658,Entradas!$AD$2:$AD$3372,"agenda",Entradas!$E$2:$E$3372,"4")</f>
        <v>5</v>
      </c>
      <c r="L658">
        <v>1347</v>
      </c>
      <c r="M658" t="s">
        <v>5853</v>
      </c>
      <c r="N658" t="s">
        <v>13762</v>
      </c>
      <c r="O658" t="s">
        <v>13763</v>
      </c>
      <c r="P658" s="6">
        <v>42513.699131944442</v>
      </c>
      <c r="Q658">
        <v>0</v>
      </c>
      <c r="R658" t="s">
        <v>5853</v>
      </c>
      <c r="S658" t="s">
        <v>5853</v>
      </c>
      <c r="W658" t="s">
        <v>8703</v>
      </c>
      <c r="X658" t="s">
        <v>8704</v>
      </c>
      <c r="Y658" t="s">
        <v>8705</v>
      </c>
      <c r="Z658">
        <v>0</v>
      </c>
      <c r="AA658" t="s">
        <v>8703</v>
      </c>
      <c r="AB658" t="s">
        <v>8706</v>
      </c>
      <c r="AC658">
        <v>0</v>
      </c>
      <c r="AF658" t="s">
        <v>5853</v>
      </c>
      <c r="AG658" t="s">
        <v>8707</v>
      </c>
      <c r="AH658" t="s">
        <v>13764</v>
      </c>
      <c r="AI658" t="s">
        <v>13765</v>
      </c>
      <c r="AO658" t="s">
        <v>13766</v>
      </c>
      <c r="AU658" t="s">
        <v>2564</v>
      </c>
      <c r="AV658" t="s">
        <v>8709</v>
      </c>
      <c r="AX658">
        <v>6</v>
      </c>
      <c r="AY658" t="s">
        <v>8710</v>
      </c>
      <c r="BB658" t="s">
        <v>9560</v>
      </c>
      <c r="BC658" t="s">
        <v>8712</v>
      </c>
      <c r="BD658" t="s">
        <v>9293</v>
      </c>
      <c r="BE658" t="s">
        <v>8714</v>
      </c>
      <c r="BF658" t="s">
        <v>8715</v>
      </c>
      <c r="BG658">
        <v>0</v>
      </c>
      <c r="BH658" t="s">
        <v>8716</v>
      </c>
      <c r="BI658">
        <v>1</v>
      </c>
      <c r="BJ658" t="s">
        <v>8717</v>
      </c>
      <c r="BK658">
        <v>1</v>
      </c>
      <c r="BL658" s="2" t="s">
        <v>13767</v>
      </c>
      <c r="BM658" t="s">
        <v>8719</v>
      </c>
      <c r="BV658">
        <v>2627</v>
      </c>
      <c r="BW658" t="s">
        <v>8721</v>
      </c>
      <c r="BX658" t="s">
        <v>8722</v>
      </c>
      <c r="BY658" t="s">
        <v>8723</v>
      </c>
      <c r="BZ658" t="s">
        <v>8724</v>
      </c>
      <c r="CB658" t="s">
        <v>8725</v>
      </c>
      <c r="CC658" t="s">
        <v>13768</v>
      </c>
      <c r="CD658" t="s">
        <v>8726</v>
      </c>
      <c r="CE658" t="s">
        <v>13769</v>
      </c>
      <c r="CF658" t="s">
        <v>8727</v>
      </c>
      <c r="CG658" t="s">
        <v>8774</v>
      </c>
      <c r="CH658" t="s">
        <v>8729</v>
      </c>
      <c r="CI658" t="s">
        <v>13770</v>
      </c>
      <c r="CJ658" t="s">
        <v>8731</v>
      </c>
      <c r="CK658" t="s">
        <v>1905</v>
      </c>
      <c r="CL658" t="s">
        <v>8732</v>
      </c>
      <c r="CN658" t="s">
        <v>8733</v>
      </c>
    </row>
    <row r="659" spans="1:92" ht="15.75" customHeight="1" x14ac:dyDescent="0.3">
      <c r="A659" s="5">
        <f>COUNTIFS(Entradas!$A$2:$A$3372,L659,Entradas!$AD$2:$AD$3372,"noticias")</f>
        <v>0</v>
      </c>
      <c r="B659" s="5">
        <f>COUNTIFS(Entradas!$A$2:$A$3372,L659,Entradas!$AD$2:$AD$3372,"materiales")</f>
        <v>0</v>
      </c>
      <c r="C659" s="5">
        <f>COUNTIFS(Entradas!$A$2:$A$3372,L659,Entradas!$AD$2:$AD$3372,"agenda")</f>
        <v>0</v>
      </c>
      <c r="D659" s="5">
        <f>COUNTIFS(Entradas!$A$2:$A$3372,L659,Entradas!$AD$2:$AD$3372,"agenda",Entradas!$P$2:$P$3372,"completado")</f>
        <v>0</v>
      </c>
      <c r="E659" s="5">
        <f>COUNTIFS(Entradas!$A$2:$A$3372,L659,Entradas!$AD$2:$AD$3372,"agenda",Entradas!$F$2:$F$3372,"interna")</f>
        <v>0</v>
      </c>
      <c r="F659" s="5">
        <f>COUNTIFS(Entradas!$A$2:$A$3372,L659,Entradas!$AD$2:$AD$3372,"agenda",Entradas!$F$2:$F$3372,"abierta a la comunidad")</f>
        <v>0</v>
      </c>
      <c r="G659" s="5">
        <f>COUNTIFS(Entradas!$A$2:$A$3372,L659,Entradas!$AD$2:$AD$3372,"agenda",Entradas!$E$2:$E$3372,"1")</f>
        <v>0</v>
      </c>
      <c r="H659" s="5">
        <f>COUNTIFS(Entradas!$A$2:$A$3372,L659,Entradas!$AD$2:$AD$3372,"agenda",Entradas!$E$2:$E$3372,"2")</f>
        <v>0</v>
      </c>
      <c r="I659" s="5">
        <f>COUNTIFS(Entradas!$A$2:$A$3372,L659,Entradas!$AD$2:$AD$3372,"agenda",Entradas!$E$2:$E$3372,"3")</f>
        <v>0</v>
      </c>
      <c r="J659" s="5">
        <f>COUNTIFS(Entradas!$A$2:$A$3372,L659,Entradas!$AD$2:$AD$3372,"agenda",Entradas!$E$2:$E$3372,"4")</f>
        <v>0</v>
      </c>
      <c r="L659">
        <v>1397</v>
      </c>
      <c r="M659" t="s">
        <v>13875</v>
      </c>
      <c r="N659" t="s">
        <v>13876</v>
      </c>
      <c r="O659" t="s">
        <v>13877</v>
      </c>
      <c r="P659" s="6">
        <v>42514.694340277776</v>
      </c>
      <c r="Q659">
        <v>0</v>
      </c>
      <c r="R659" t="s">
        <v>13875</v>
      </c>
      <c r="S659" t="s">
        <v>13875</v>
      </c>
      <c r="W659" t="s">
        <v>8703</v>
      </c>
      <c r="X659" t="s">
        <v>8704</v>
      </c>
      <c r="Y659" t="s">
        <v>8705</v>
      </c>
      <c r="Z659">
        <v>0</v>
      </c>
      <c r="AA659" t="s">
        <v>8703</v>
      </c>
      <c r="AB659" t="s">
        <v>8706</v>
      </c>
      <c r="AC659">
        <v>0</v>
      </c>
      <c r="AF659" t="s">
        <v>13878</v>
      </c>
      <c r="AG659" t="s">
        <v>8707</v>
      </c>
      <c r="AH659" t="s">
        <v>13879</v>
      </c>
      <c r="AO659" t="s">
        <v>13880</v>
      </c>
      <c r="AU659" t="s">
        <v>697</v>
      </c>
      <c r="AV659" t="s">
        <v>8709</v>
      </c>
      <c r="AX659">
        <v>6</v>
      </c>
      <c r="AY659" t="s">
        <v>8710</v>
      </c>
      <c r="BB659" t="s">
        <v>8896</v>
      </c>
      <c r="BC659" t="s">
        <v>8712</v>
      </c>
      <c r="BD659" t="s">
        <v>8952</v>
      </c>
      <c r="BE659" t="s">
        <v>8714</v>
      </c>
      <c r="BF659" t="s">
        <v>8715</v>
      </c>
      <c r="BG659">
        <v>1</v>
      </c>
      <c r="BH659" t="s">
        <v>8716</v>
      </c>
      <c r="BI659">
        <v>1</v>
      </c>
      <c r="BJ659" t="s">
        <v>8717</v>
      </c>
      <c r="BK659">
        <v>1</v>
      </c>
      <c r="BL659" s="2" t="s">
        <v>13881</v>
      </c>
      <c r="BM659" t="s">
        <v>8719</v>
      </c>
      <c r="BV659">
        <v>2553</v>
      </c>
      <c r="BW659" t="s">
        <v>8721</v>
      </c>
      <c r="BX659" t="s">
        <v>8722</v>
      </c>
      <c r="BY659" t="s">
        <v>8723</v>
      </c>
      <c r="BZ659" t="s">
        <v>8724</v>
      </c>
      <c r="CB659" t="s">
        <v>8725</v>
      </c>
      <c r="CC659">
        <v>722822001</v>
      </c>
      <c r="CD659" t="s">
        <v>8726</v>
      </c>
      <c r="CE659" t="s">
        <v>13882</v>
      </c>
      <c r="CF659" t="s">
        <v>8727</v>
      </c>
      <c r="CG659" t="s">
        <v>8825</v>
      </c>
      <c r="CH659" t="s">
        <v>8729</v>
      </c>
      <c r="CI659" t="s">
        <v>8728</v>
      </c>
      <c r="CJ659" t="s">
        <v>8731</v>
      </c>
      <c r="CK659" t="s">
        <v>342</v>
      </c>
      <c r="CL659" t="s">
        <v>8732</v>
      </c>
      <c r="CM659" t="s">
        <v>13883</v>
      </c>
      <c r="CN659" t="s">
        <v>8733</v>
      </c>
    </row>
    <row r="660" spans="1:92" ht="15.75" customHeight="1" x14ac:dyDescent="0.3">
      <c r="A660" s="5">
        <f>COUNTIFS(Entradas!$A$2:$A$3372,L660,Entradas!$AD$2:$AD$3372,"noticias")</f>
        <v>0</v>
      </c>
      <c r="B660" s="5">
        <f>COUNTIFS(Entradas!$A$2:$A$3372,L660,Entradas!$AD$2:$AD$3372,"materiales")</f>
        <v>0</v>
      </c>
      <c r="C660" s="5">
        <f>COUNTIFS(Entradas!$A$2:$A$3372,L660,Entradas!$AD$2:$AD$3372,"agenda")</f>
        <v>4</v>
      </c>
      <c r="D660" s="5">
        <f>COUNTIFS(Entradas!$A$2:$A$3372,L660,Entradas!$AD$2:$AD$3372,"agenda",Entradas!$P$2:$P$3372,"completado")</f>
        <v>0</v>
      </c>
      <c r="E660" s="5">
        <f>COUNTIFS(Entradas!$A$2:$A$3372,L660,Entradas!$AD$2:$AD$3372,"agenda",Entradas!$F$2:$F$3372,"interna")</f>
        <v>4</v>
      </c>
      <c r="F660" s="5">
        <f>COUNTIFS(Entradas!$A$2:$A$3372,L660,Entradas!$AD$2:$AD$3372,"agenda",Entradas!$F$2:$F$3372,"abierta a la comunidad")</f>
        <v>0</v>
      </c>
      <c r="G660" s="5">
        <f>COUNTIFS(Entradas!$A$2:$A$3372,L660,Entradas!$AD$2:$AD$3372,"agenda",Entradas!$E$2:$E$3372,"1")</f>
        <v>0</v>
      </c>
      <c r="H660" s="5">
        <f>COUNTIFS(Entradas!$A$2:$A$3372,L660,Entradas!$AD$2:$AD$3372,"agenda",Entradas!$E$2:$E$3372,"2")</f>
        <v>1</v>
      </c>
      <c r="I660" s="5">
        <f>COUNTIFS(Entradas!$A$2:$A$3372,L660,Entradas!$AD$2:$AD$3372,"agenda",Entradas!$E$2:$E$3372,"3")</f>
        <v>0</v>
      </c>
      <c r="J660" s="5">
        <f>COUNTIFS(Entradas!$A$2:$A$3372,L660,Entradas!$AD$2:$AD$3372,"agenda",Entradas!$E$2:$E$3372,"4")</f>
        <v>3</v>
      </c>
      <c r="L660">
        <v>1163</v>
      </c>
      <c r="M660" t="s">
        <v>13945</v>
      </c>
      <c r="N660" t="s">
        <v>13946</v>
      </c>
      <c r="O660" t="s">
        <v>13947</v>
      </c>
      <c r="P660" s="6">
        <v>42508.772638888891</v>
      </c>
      <c r="Q660">
        <v>0</v>
      </c>
      <c r="R660" t="s">
        <v>13945</v>
      </c>
      <c r="S660" t="s">
        <v>13945</v>
      </c>
      <c r="W660" t="s">
        <v>8703</v>
      </c>
      <c r="X660" t="s">
        <v>8704</v>
      </c>
      <c r="Y660" t="s">
        <v>8705</v>
      </c>
      <c r="Z660">
        <v>0</v>
      </c>
      <c r="AA660" t="s">
        <v>8703</v>
      </c>
      <c r="AB660" t="s">
        <v>8706</v>
      </c>
      <c r="AC660">
        <v>0</v>
      </c>
      <c r="AF660" t="s">
        <v>13948</v>
      </c>
      <c r="AG660" t="s">
        <v>8707</v>
      </c>
      <c r="AH660" t="s">
        <v>13949</v>
      </c>
      <c r="AI660" t="s">
        <v>13950</v>
      </c>
      <c r="AU660" t="s">
        <v>697</v>
      </c>
      <c r="AV660" t="s">
        <v>8709</v>
      </c>
      <c r="AX660">
        <v>6</v>
      </c>
      <c r="AY660" t="s">
        <v>8710</v>
      </c>
      <c r="BB660" t="s">
        <v>13951</v>
      </c>
      <c r="BC660" t="s">
        <v>8712</v>
      </c>
      <c r="BD660" t="s">
        <v>8952</v>
      </c>
      <c r="BE660" t="s">
        <v>8714</v>
      </c>
      <c r="BF660" t="s">
        <v>8715</v>
      </c>
      <c r="BG660">
        <v>1</v>
      </c>
      <c r="BH660" t="s">
        <v>8716</v>
      </c>
      <c r="BI660">
        <v>0</v>
      </c>
      <c r="BJ660" t="s">
        <v>8717</v>
      </c>
      <c r="BK660">
        <v>1</v>
      </c>
      <c r="BL660" s="2" t="s">
        <v>13952</v>
      </c>
      <c r="BM660" t="s">
        <v>8719</v>
      </c>
      <c r="BV660" t="s">
        <v>13953</v>
      </c>
      <c r="BW660" t="s">
        <v>8721</v>
      </c>
      <c r="BX660" t="s">
        <v>8722</v>
      </c>
      <c r="BY660" t="s">
        <v>8723</v>
      </c>
      <c r="BZ660" t="s">
        <v>8724</v>
      </c>
      <c r="CB660" t="s">
        <v>8725</v>
      </c>
      <c r="CC660">
        <v>722822549</v>
      </c>
      <c r="CD660" t="s">
        <v>8726</v>
      </c>
      <c r="CE660" t="s">
        <v>13954</v>
      </c>
      <c r="CF660" t="s">
        <v>8727</v>
      </c>
      <c r="CG660" t="s">
        <v>8899</v>
      </c>
      <c r="CH660" t="s">
        <v>8729</v>
      </c>
      <c r="CJ660" t="s">
        <v>8731</v>
      </c>
      <c r="CK660">
        <v>0</v>
      </c>
      <c r="CL660" t="s">
        <v>8732</v>
      </c>
      <c r="CN660" t="s">
        <v>8733</v>
      </c>
    </row>
    <row r="661" spans="1:92" ht="15.75" customHeight="1" x14ac:dyDescent="0.3">
      <c r="A661" s="5">
        <f>COUNTIFS(Entradas!$A$2:$A$3372,L661,Entradas!$AD$2:$AD$3372,"noticias")</f>
        <v>0</v>
      </c>
      <c r="B661" s="5">
        <f>COUNTIFS(Entradas!$A$2:$A$3372,L661,Entradas!$AD$2:$AD$3372,"materiales")</f>
        <v>0</v>
      </c>
      <c r="C661" s="5">
        <f>COUNTIFS(Entradas!$A$2:$A$3372,L661,Entradas!$AD$2:$AD$3372,"agenda")</f>
        <v>0</v>
      </c>
      <c r="D661" s="5">
        <f>COUNTIFS(Entradas!$A$2:$A$3372,L661,Entradas!$AD$2:$AD$3372,"agenda",Entradas!$P$2:$P$3372,"completado")</f>
        <v>0</v>
      </c>
      <c r="E661" s="5">
        <f>COUNTIFS(Entradas!$A$2:$A$3372,L661,Entradas!$AD$2:$AD$3372,"agenda",Entradas!$F$2:$F$3372,"interna")</f>
        <v>0</v>
      </c>
      <c r="F661" s="5">
        <f>COUNTIFS(Entradas!$A$2:$A$3372,L661,Entradas!$AD$2:$AD$3372,"agenda",Entradas!$F$2:$F$3372,"abierta a la comunidad")</f>
        <v>0</v>
      </c>
      <c r="G661" s="5">
        <f>COUNTIFS(Entradas!$A$2:$A$3372,L661,Entradas!$AD$2:$AD$3372,"agenda",Entradas!$E$2:$E$3372,"1")</f>
        <v>0</v>
      </c>
      <c r="H661" s="5">
        <f>COUNTIFS(Entradas!$A$2:$A$3372,L661,Entradas!$AD$2:$AD$3372,"agenda",Entradas!$E$2:$E$3372,"2")</f>
        <v>0</v>
      </c>
      <c r="I661" s="5">
        <f>COUNTIFS(Entradas!$A$2:$A$3372,L661,Entradas!$AD$2:$AD$3372,"agenda",Entradas!$E$2:$E$3372,"3")</f>
        <v>0</v>
      </c>
      <c r="J661" s="5">
        <f>COUNTIFS(Entradas!$A$2:$A$3372,L661,Entradas!$AD$2:$AD$3372,"agenda",Entradas!$E$2:$E$3372,"4")</f>
        <v>0</v>
      </c>
      <c r="L661">
        <v>1171</v>
      </c>
      <c r="M661" t="s">
        <v>14020</v>
      </c>
      <c r="N661" t="s">
        <v>14021</v>
      </c>
      <c r="O661" t="s">
        <v>14022</v>
      </c>
      <c r="P661" s="6">
        <v>42508.891932870371</v>
      </c>
      <c r="Q661">
        <v>0</v>
      </c>
      <c r="R661" t="s">
        <v>14020</v>
      </c>
      <c r="S661" t="s">
        <v>14020</v>
      </c>
      <c r="W661" t="s">
        <v>8703</v>
      </c>
      <c r="X661" t="s">
        <v>8704</v>
      </c>
      <c r="Y661" t="s">
        <v>8705</v>
      </c>
      <c r="Z661">
        <v>0</v>
      </c>
      <c r="AA661" t="s">
        <v>8703</v>
      </c>
      <c r="AB661" t="s">
        <v>8706</v>
      </c>
      <c r="AC661">
        <v>0</v>
      </c>
      <c r="AF661" t="s">
        <v>14023</v>
      </c>
      <c r="AG661" t="s">
        <v>8707</v>
      </c>
      <c r="AH661" t="s">
        <v>14024</v>
      </c>
      <c r="AI661" t="s">
        <v>14025</v>
      </c>
      <c r="AO661" t="s">
        <v>14026</v>
      </c>
      <c r="AU661" t="s">
        <v>14027</v>
      </c>
      <c r="AV661" t="s">
        <v>8709</v>
      </c>
      <c r="AX661">
        <v>6</v>
      </c>
      <c r="AY661" t="s">
        <v>8710</v>
      </c>
      <c r="BB661" t="s">
        <v>10142</v>
      </c>
      <c r="BC661" t="s">
        <v>8712</v>
      </c>
      <c r="BD661" t="s">
        <v>9293</v>
      </c>
      <c r="BE661" t="s">
        <v>8714</v>
      </c>
      <c r="BF661" t="s">
        <v>8715</v>
      </c>
      <c r="BG661">
        <v>0</v>
      </c>
      <c r="BH661" t="s">
        <v>8716</v>
      </c>
      <c r="BI661">
        <v>1</v>
      </c>
      <c r="BJ661" t="s">
        <v>8717</v>
      </c>
      <c r="BK661">
        <v>1</v>
      </c>
      <c r="BM661" t="s">
        <v>8719</v>
      </c>
      <c r="BV661" t="s">
        <v>14028</v>
      </c>
      <c r="BW661" t="s">
        <v>8721</v>
      </c>
      <c r="BX661" t="s">
        <v>8722</v>
      </c>
      <c r="BY661" t="s">
        <v>8723</v>
      </c>
      <c r="BZ661" t="s">
        <v>8724</v>
      </c>
      <c r="CB661" t="s">
        <v>8725</v>
      </c>
      <c r="CC661">
        <v>91614612</v>
      </c>
      <c r="CD661" t="s">
        <v>8726</v>
      </c>
      <c r="CE661" t="s">
        <v>14029</v>
      </c>
      <c r="CF661" t="s">
        <v>8727</v>
      </c>
      <c r="CG661" t="s">
        <v>8774</v>
      </c>
      <c r="CH661" t="s">
        <v>8729</v>
      </c>
      <c r="CJ661" t="s">
        <v>8731</v>
      </c>
      <c r="CK661" t="s">
        <v>342</v>
      </c>
      <c r="CL661" t="s">
        <v>8732</v>
      </c>
      <c r="CN661" t="s">
        <v>8733</v>
      </c>
    </row>
    <row r="662" spans="1:92" ht="15.75" customHeight="1" x14ac:dyDescent="0.3">
      <c r="A662" s="5">
        <f>COUNTIFS(Entradas!$A$2:$A$3372,L662,Entradas!$AD$2:$AD$3372,"noticias")</f>
        <v>0</v>
      </c>
      <c r="B662" s="5">
        <f>COUNTIFS(Entradas!$A$2:$A$3372,L662,Entradas!$AD$2:$AD$3372,"materiales")</f>
        <v>0</v>
      </c>
      <c r="C662" s="5">
        <f>COUNTIFS(Entradas!$A$2:$A$3372,L662,Entradas!$AD$2:$AD$3372,"agenda")</f>
        <v>5</v>
      </c>
      <c r="D662" s="5">
        <f>COUNTIFS(Entradas!$A$2:$A$3372,L662,Entradas!$AD$2:$AD$3372,"agenda",Entradas!$P$2:$P$3372,"completado")</f>
        <v>5</v>
      </c>
      <c r="E662" s="5">
        <f>COUNTIFS(Entradas!$A$2:$A$3372,L662,Entradas!$AD$2:$AD$3372,"agenda",Entradas!$F$2:$F$3372,"interna")</f>
        <v>5</v>
      </c>
      <c r="F662" s="5">
        <f>COUNTIFS(Entradas!$A$2:$A$3372,L662,Entradas!$AD$2:$AD$3372,"agenda",Entradas!$F$2:$F$3372,"abierta a la comunidad")</f>
        <v>0</v>
      </c>
      <c r="G662" s="5">
        <f>COUNTIFS(Entradas!$A$2:$A$3372,L662,Entradas!$AD$2:$AD$3372,"agenda",Entradas!$E$2:$E$3372,"1")</f>
        <v>0</v>
      </c>
      <c r="H662" s="5">
        <f>COUNTIFS(Entradas!$A$2:$A$3372,L662,Entradas!$AD$2:$AD$3372,"agenda",Entradas!$E$2:$E$3372,"2")</f>
        <v>1</v>
      </c>
      <c r="I662" s="5">
        <f>COUNTIFS(Entradas!$A$2:$A$3372,L662,Entradas!$AD$2:$AD$3372,"agenda",Entradas!$E$2:$E$3372,"3")</f>
        <v>4</v>
      </c>
      <c r="J662" s="5">
        <f>COUNTIFS(Entradas!$A$2:$A$3372,L662,Entradas!$AD$2:$AD$3372,"agenda",Entradas!$E$2:$E$3372,"4")</f>
        <v>0</v>
      </c>
      <c r="L662">
        <v>1391</v>
      </c>
      <c r="M662" t="s">
        <v>14116</v>
      </c>
      <c r="N662" t="s">
        <v>14117</v>
      </c>
      <c r="O662" t="s">
        <v>14118</v>
      </c>
      <c r="P662" s="6">
        <v>42514.627824074072</v>
      </c>
      <c r="Q662">
        <v>0</v>
      </c>
      <c r="R662" t="s">
        <v>14116</v>
      </c>
      <c r="S662" t="s">
        <v>14116</v>
      </c>
      <c r="W662" t="s">
        <v>8703</v>
      </c>
      <c r="X662" t="s">
        <v>8704</v>
      </c>
      <c r="Y662" t="s">
        <v>8705</v>
      </c>
      <c r="Z662">
        <v>0</v>
      </c>
      <c r="AA662" t="s">
        <v>8703</v>
      </c>
      <c r="AB662" t="s">
        <v>8706</v>
      </c>
      <c r="AC662">
        <v>0</v>
      </c>
      <c r="AF662" t="s">
        <v>14119</v>
      </c>
      <c r="AG662" t="s">
        <v>8707</v>
      </c>
      <c r="AH662" t="s">
        <v>14120</v>
      </c>
      <c r="AI662" t="s">
        <v>14121</v>
      </c>
      <c r="AU662" t="s">
        <v>5159</v>
      </c>
      <c r="AV662" t="s">
        <v>8709</v>
      </c>
      <c r="AX662">
        <v>6</v>
      </c>
      <c r="AY662" t="s">
        <v>8710</v>
      </c>
      <c r="BB662" t="s">
        <v>8896</v>
      </c>
      <c r="BC662" t="s">
        <v>8712</v>
      </c>
      <c r="BD662" t="s">
        <v>8920</v>
      </c>
      <c r="BE662" t="s">
        <v>8714</v>
      </c>
      <c r="BF662" t="s">
        <v>8715</v>
      </c>
      <c r="BG662">
        <v>1</v>
      </c>
      <c r="BH662" t="s">
        <v>8716</v>
      </c>
      <c r="BI662">
        <v>0</v>
      </c>
      <c r="BJ662" t="s">
        <v>8717</v>
      </c>
      <c r="BK662">
        <v>1</v>
      </c>
      <c r="BL662" s="2" t="s">
        <v>14122</v>
      </c>
      <c r="BM662" t="s">
        <v>8719</v>
      </c>
      <c r="BV662" t="s">
        <v>14123</v>
      </c>
      <c r="BW662" t="s">
        <v>8721</v>
      </c>
      <c r="BX662" t="s">
        <v>8722</v>
      </c>
      <c r="BY662" t="s">
        <v>8723</v>
      </c>
      <c r="BZ662" t="s">
        <v>8724</v>
      </c>
      <c r="CB662" t="s">
        <v>8725</v>
      </c>
      <c r="CD662" t="s">
        <v>8726</v>
      </c>
      <c r="CE662" t="s">
        <v>14124</v>
      </c>
      <c r="CF662" t="s">
        <v>8727</v>
      </c>
      <c r="CG662" t="s">
        <v>8899</v>
      </c>
      <c r="CH662" t="s">
        <v>8729</v>
      </c>
      <c r="CI662" t="s">
        <v>14125</v>
      </c>
      <c r="CJ662" t="s">
        <v>8731</v>
      </c>
      <c r="CK662">
        <v>0</v>
      </c>
      <c r="CL662" t="s">
        <v>8732</v>
      </c>
      <c r="CN662" t="s">
        <v>8733</v>
      </c>
    </row>
    <row r="663" spans="1:92" ht="15.75" customHeight="1" x14ac:dyDescent="0.3">
      <c r="A663" s="5">
        <f>COUNTIFS(Entradas!$A$2:$A$3372,L663,Entradas!$AD$2:$AD$3372,"noticias")</f>
        <v>6</v>
      </c>
      <c r="B663" s="5">
        <f>COUNTIFS(Entradas!$A$2:$A$3372,L663,Entradas!$AD$2:$AD$3372,"materiales")</f>
        <v>3</v>
      </c>
      <c r="C663" s="5">
        <f>COUNTIFS(Entradas!$A$2:$A$3372,L663,Entradas!$AD$2:$AD$3372,"agenda")</f>
        <v>0</v>
      </c>
      <c r="D663" s="5">
        <f>COUNTIFS(Entradas!$A$2:$A$3372,L663,Entradas!$AD$2:$AD$3372,"agenda",Entradas!$P$2:$P$3372,"completado")</f>
        <v>0</v>
      </c>
      <c r="E663" s="5">
        <f>COUNTIFS(Entradas!$A$2:$A$3372,L663,Entradas!$AD$2:$AD$3372,"agenda",Entradas!$F$2:$F$3372,"interna")</f>
        <v>0</v>
      </c>
      <c r="F663" s="5">
        <f>COUNTIFS(Entradas!$A$2:$A$3372,L663,Entradas!$AD$2:$AD$3372,"agenda",Entradas!$F$2:$F$3372,"abierta a la comunidad")</f>
        <v>0</v>
      </c>
      <c r="G663" s="5">
        <f>COUNTIFS(Entradas!$A$2:$A$3372,L663,Entradas!$AD$2:$AD$3372,"agenda",Entradas!$E$2:$E$3372,"1")</f>
        <v>0</v>
      </c>
      <c r="H663" s="5">
        <f>COUNTIFS(Entradas!$A$2:$A$3372,L663,Entradas!$AD$2:$AD$3372,"agenda",Entradas!$E$2:$E$3372,"2")</f>
        <v>0</v>
      </c>
      <c r="I663" s="5">
        <f>COUNTIFS(Entradas!$A$2:$A$3372,L663,Entradas!$AD$2:$AD$3372,"agenda",Entradas!$E$2:$E$3372,"3")</f>
        <v>0</v>
      </c>
      <c r="J663" s="5">
        <f>COUNTIFS(Entradas!$A$2:$A$3372,L663,Entradas!$AD$2:$AD$3372,"agenda",Entradas!$E$2:$E$3372,"4")</f>
        <v>0</v>
      </c>
      <c r="L663">
        <v>1472</v>
      </c>
      <c r="M663" t="s">
        <v>14185</v>
      </c>
      <c r="N663" t="s">
        <v>14186</v>
      </c>
      <c r="O663" t="s">
        <v>14187</v>
      </c>
      <c r="P663" s="6">
        <v>42517.68546296296</v>
      </c>
      <c r="Q663">
        <v>0</v>
      </c>
      <c r="R663" t="s">
        <v>14185</v>
      </c>
      <c r="S663" t="s">
        <v>14185</v>
      </c>
      <c r="W663" t="s">
        <v>8703</v>
      </c>
      <c r="X663" t="s">
        <v>8704</v>
      </c>
      <c r="Y663" t="s">
        <v>8705</v>
      </c>
      <c r="Z663">
        <v>0</v>
      </c>
      <c r="AA663" t="s">
        <v>8703</v>
      </c>
      <c r="AB663" t="s">
        <v>8706</v>
      </c>
      <c r="AC663">
        <v>0</v>
      </c>
      <c r="AF663" t="s">
        <v>14188</v>
      </c>
      <c r="AG663" t="s">
        <v>8707</v>
      </c>
      <c r="AO663" t="s">
        <v>14189</v>
      </c>
      <c r="AU663" t="s">
        <v>13713</v>
      </c>
      <c r="AV663" t="s">
        <v>8709</v>
      </c>
      <c r="AX663">
        <v>6</v>
      </c>
      <c r="AY663" t="s">
        <v>8710</v>
      </c>
      <c r="BB663" t="s">
        <v>8769</v>
      </c>
      <c r="BC663" t="s">
        <v>8712</v>
      </c>
      <c r="BD663" t="s">
        <v>9013</v>
      </c>
      <c r="BE663" t="s">
        <v>8714</v>
      </c>
      <c r="BF663" t="s">
        <v>8715</v>
      </c>
      <c r="BG663">
        <v>1</v>
      </c>
      <c r="BH663" t="s">
        <v>8716</v>
      </c>
      <c r="BI663">
        <v>1</v>
      </c>
      <c r="BJ663" t="s">
        <v>8717</v>
      </c>
      <c r="BK663">
        <v>1</v>
      </c>
      <c r="BM663" t="s">
        <v>8719</v>
      </c>
      <c r="BV663" t="s">
        <v>14190</v>
      </c>
      <c r="BW663" t="s">
        <v>8721</v>
      </c>
      <c r="BX663" t="s">
        <v>8722</v>
      </c>
      <c r="BY663" t="s">
        <v>8723</v>
      </c>
      <c r="BZ663" t="s">
        <v>8724</v>
      </c>
      <c r="CB663" t="s">
        <v>8725</v>
      </c>
      <c r="CC663" t="s">
        <v>14191</v>
      </c>
      <c r="CD663" t="s">
        <v>8726</v>
      </c>
      <c r="CE663" t="s">
        <v>14192</v>
      </c>
      <c r="CF663" t="s">
        <v>8727</v>
      </c>
      <c r="CG663" t="s">
        <v>8899</v>
      </c>
      <c r="CH663" t="s">
        <v>8729</v>
      </c>
      <c r="CI663" t="s">
        <v>14193</v>
      </c>
      <c r="CJ663" t="s">
        <v>8731</v>
      </c>
      <c r="CK663" t="s">
        <v>1905</v>
      </c>
      <c r="CL663" t="s">
        <v>8732</v>
      </c>
      <c r="CM663" t="s">
        <v>14194</v>
      </c>
      <c r="CN663" t="s">
        <v>8733</v>
      </c>
    </row>
    <row r="664" spans="1:92" ht="15.75" customHeight="1" x14ac:dyDescent="0.3">
      <c r="A664" s="5">
        <f>COUNTIFS(Entradas!$A$2:$A$3372,L664,Entradas!$AD$2:$AD$3372,"noticias")</f>
        <v>0</v>
      </c>
      <c r="B664" s="5">
        <f>COUNTIFS(Entradas!$A$2:$A$3372,L664,Entradas!$AD$2:$AD$3372,"materiales")</f>
        <v>0</v>
      </c>
      <c r="C664" s="5">
        <f>COUNTIFS(Entradas!$A$2:$A$3372,L664,Entradas!$AD$2:$AD$3372,"agenda")</f>
        <v>2</v>
      </c>
      <c r="D664" s="5">
        <f>COUNTIFS(Entradas!$A$2:$A$3372,L664,Entradas!$AD$2:$AD$3372,"agenda",Entradas!$P$2:$P$3372,"completado")</f>
        <v>2</v>
      </c>
      <c r="E664" s="5">
        <f>COUNTIFS(Entradas!$A$2:$A$3372,L664,Entradas!$AD$2:$AD$3372,"agenda",Entradas!$F$2:$F$3372,"interna")</f>
        <v>1</v>
      </c>
      <c r="F664" s="5">
        <f>COUNTIFS(Entradas!$A$2:$A$3372,L664,Entradas!$AD$2:$AD$3372,"agenda",Entradas!$F$2:$F$3372,"abierta a la comunidad")</f>
        <v>1</v>
      </c>
      <c r="G664" s="5">
        <f>COUNTIFS(Entradas!$A$2:$A$3372,L664,Entradas!$AD$2:$AD$3372,"agenda",Entradas!$E$2:$E$3372,"1")</f>
        <v>0</v>
      </c>
      <c r="H664" s="5">
        <f>COUNTIFS(Entradas!$A$2:$A$3372,L664,Entradas!$AD$2:$AD$3372,"agenda",Entradas!$E$2:$E$3372,"2")</f>
        <v>2</v>
      </c>
      <c r="I664" s="5">
        <f>COUNTIFS(Entradas!$A$2:$A$3372,L664,Entradas!$AD$2:$AD$3372,"agenda",Entradas!$E$2:$E$3372,"3")</f>
        <v>0</v>
      </c>
      <c r="J664" s="5">
        <f>COUNTIFS(Entradas!$A$2:$A$3372,L664,Entradas!$AD$2:$AD$3372,"agenda",Entradas!$E$2:$E$3372,"4")</f>
        <v>0</v>
      </c>
      <c r="L664">
        <v>1342</v>
      </c>
      <c r="M664" t="s">
        <v>14254</v>
      </c>
      <c r="N664" t="s">
        <v>14254</v>
      </c>
      <c r="O664" t="s">
        <v>14255</v>
      </c>
      <c r="P664" s="6">
        <v>42513.652997685182</v>
      </c>
      <c r="Q664">
        <v>0</v>
      </c>
      <c r="R664" t="s">
        <v>14254</v>
      </c>
      <c r="S664" t="s">
        <v>14254</v>
      </c>
      <c r="W664" t="s">
        <v>8703</v>
      </c>
      <c r="X664" t="s">
        <v>8704</v>
      </c>
      <c r="Y664" t="s">
        <v>8705</v>
      </c>
      <c r="Z664">
        <v>0</v>
      </c>
      <c r="AA664" t="s">
        <v>8703</v>
      </c>
      <c r="AB664" t="s">
        <v>8706</v>
      </c>
      <c r="AC664">
        <v>0</v>
      </c>
      <c r="AF664" t="s">
        <v>14256</v>
      </c>
      <c r="AG664" t="s">
        <v>8707</v>
      </c>
      <c r="AH664" t="s">
        <v>14257</v>
      </c>
      <c r="AI664" t="s">
        <v>14258</v>
      </c>
      <c r="AO664" t="s">
        <v>14259</v>
      </c>
      <c r="AU664" t="s">
        <v>4732</v>
      </c>
      <c r="AV664" t="s">
        <v>8709</v>
      </c>
      <c r="AX664">
        <v>6</v>
      </c>
      <c r="AY664" t="s">
        <v>8710</v>
      </c>
      <c r="BB664" t="s">
        <v>9322</v>
      </c>
      <c r="BC664" t="s">
        <v>8712</v>
      </c>
      <c r="BD664" t="s">
        <v>8713</v>
      </c>
      <c r="BE664" t="s">
        <v>8714</v>
      </c>
      <c r="BF664" t="s">
        <v>8715</v>
      </c>
      <c r="BG664">
        <v>0</v>
      </c>
      <c r="BH664" t="s">
        <v>8716</v>
      </c>
      <c r="BI664">
        <v>1</v>
      </c>
      <c r="BJ664" t="s">
        <v>8717</v>
      </c>
      <c r="BK664">
        <v>1</v>
      </c>
      <c r="BL664" s="2" t="s">
        <v>14260</v>
      </c>
      <c r="BM664" t="s">
        <v>8719</v>
      </c>
      <c r="BO664" t="s">
        <v>8759</v>
      </c>
      <c r="BQ664" t="s">
        <v>8760</v>
      </c>
      <c r="BS664" t="s">
        <v>8761</v>
      </c>
      <c r="BU664" t="s">
        <v>8762</v>
      </c>
      <c r="BV664" t="s">
        <v>14261</v>
      </c>
      <c r="BW664" t="s">
        <v>8721</v>
      </c>
      <c r="BX664" t="s">
        <v>8722</v>
      </c>
      <c r="BY664" t="s">
        <v>8723</v>
      </c>
      <c r="BZ664" t="s">
        <v>8724</v>
      </c>
      <c r="CA664" t="s">
        <v>14005</v>
      </c>
      <c r="CB664" t="s">
        <v>8725</v>
      </c>
      <c r="CC664">
        <v>983616832</v>
      </c>
      <c r="CD664" t="s">
        <v>8726</v>
      </c>
      <c r="CE664" t="s">
        <v>14262</v>
      </c>
      <c r="CF664" t="s">
        <v>8727</v>
      </c>
      <c r="CG664" t="s">
        <v>8899</v>
      </c>
      <c r="CH664" t="s">
        <v>8729</v>
      </c>
      <c r="CI664" t="s">
        <v>11423</v>
      </c>
      <c r="CJ664" t="s">
        <v>8731</v>
      </c>
      <c r="CK664" t="s">
        <v>5497</v>
      </c>
      <c r="CL664" t="s">
        <v>8732</v>
      </c>
      <c r="CM664" t="s">
        <v>11189</v>
      </c>
      <c r="CN664" t="s">
        <v>8733</v>
      </c>
    </row>
    <row r="665" spans="1:92" ht="15.75" customHeight="1" x14ac:dyDescent="0.3">
      <c r="A665" s="5">
        <f>COUNTIFS(Entradas!$A$2:$A$3372,L665,Entradas!$AD$2:$AD$3372,"noticias")</f>
        <v>0</v>
      </c>
      <c r="B665" s="5">
        <f>COUNTIFS(Entradas!$A$2:$A$3372,L665,Entradas!$AD$2:$AD$3372,"materiales")</f>
        <v>0</v>
      </c>
      <c r="C665" s="5">
        <f>COUNTIFS(Entradas!$A$2:$A$3372,L665,Entradas!$AD$2:$AD$3372,"agenda")</f>
        <v>0</v>
      </c>
      <c r="D665" s="5">
        <f>COUNTIFS(Entradas!$A$2:$A$3372,L665,Entradas!$AD$2:$AD$3372,"agenda",Entradas!$P$2:$P$3372,"completado")</f>
        <v>0</v>
      </c>
      <c r="E665" s="5">
        <f>COUNTIFS(Entradas!$A$2:$A$3372,L665,Entradas!$AD$2:$AD$3372,"agenda",Entradas!$F$2:$F$3372,"interna")</f>
        <v>0</v>
      </c>
      <c r="F665" s="5">
        <f>COUNTIFS(Entradas!$A$2:$A$3372,L665,Entradas!$AD$2:$AD$3372,"agenda",Entradas!$F$2:$F$3372,"abierta a la comunidad")</f>
        <v>0</v>
      </c>
      <c r="G665" s="5">
        <f>COUNTIFS(Entradas!$A$2:$A$3372,L665,Entradas!$AD$2:$AD$3372,"agenda",Entradas!$E$2:$E$3372,"1")</f>
        <v>0</v>
      </c>
      <c r="H665" s="5">
        <f>COUNTIFS(Entradas!$A$2:$A$3372,L665,Entradas!$AD$2:$AD$3372,"agenda",Entradas!$E$2:$E$3372,"2")</f>
        <v>0</v>
      </c>
      <c r="I665" s="5">
        <f>COUNTIFS(Entradas!$A$2:$A$3372,L665,Entradas!$AD$2:$AD$3372,"agenda",Entradas!$E$2:$E$3372,"3")</f>
        <v>0</v>
      </c>
      <c r="J665" s="5">
        <f>COUNTIFS(Entradas!$A$2:$A$3372,L665,Entradas!$AD$2:$AD$3372,"agenda",Entradas!$E$2:$E$3372,"4")</f>
        <v>0</v>
      </c>
      <c r="L665">
        <v>138</v>
      </c>
      <c r="M665" t="s">
        <v>14379</v>
      </c>
      <c r="N665" t="s">
        <v>14380</v>
      </c>
      <c r="O665" t="s">
        <v>14381</v>
      </c>
      <c r="P665" s="6">
        <v>42453.00340277778</v>
      </c>
      <c r="Q665">
        <v>0</v>
      </c>
      <c r="R665" t="s">
        <v>14379</v>
      </c>
      <c r="S665" t="s">
        <v>14379</v>
      </c>
      <c r="W665" t="s">
        <v>8703</v>
      </c>
      <c r="X665" t="s">
        <v>8704</v>
      </c>
      <c r="Y665" t="s">
        <v>8705</v>
      </c>
      <c r="Z665">
        <v>0</v>
      </c>
      <c r="AA665" t="s">
        <v>8703</v>
      </c>
      <c r="AB665" t="s">
        <v>8706</v>
      </c>
      <c r="AC665">
        <v>0</v>
      </c>
      <c r="AF665" t="s">
        <v>14382</v>
      </c>
      <c r="AG665" t="s">
        <v>8707</v>
      </c>
      <c r="AH665" t="s">
        <v>14383</v>
      </c>
      <c r="AU665" t="s">
        <v>14384</v>
      </c>
      <c r="AV665" t="s">
        <v>8709</v>
      </c>
      <c r="AX665">
        <v>6</v>
      </c>
      <c r="AY665" t="s">
        <v>8710</v>
      </c>
      <c r="BB665" t="s">
        <v>8907</v>
      </c>
      <c r="BC665" t="s">
        <v>8712</v>
      </c>
      <c r="BD665" t="s">
        <v>8770</v>
      </c>
      <c r="BE665" t="s">
        <v>8714</v>
      </c>
      <c r="BF665" t="s">
        <v>8715</v>
      </c>
      <c r="BG665">
        <v>0</v>
      </c>
      <c r="BH665" t="s">
        <v>8716</v>
      </c>
      <c r="BI665">
        <v>1</v>
      </c>
      <c r="BJ665" t="s">
        <v>8717</v>
      </c>
      <c r="BK665">
        <v>1</v>
      </c>
      <c r="BM665" t="s">
        <v>8719</v>
      </c>
      <c r="BV665" t="s">
        <v>14385</v>
      </c>
      <c r="BW665" t="s">
        <v>8721</v>
      </c>
      <c r="BX665" t="s">
        <v>8722</v>
      </c>
      <c r="BY665" t="s">
        <v>8723</v>
      </c>
      <c r="BZ665" t="s">
        <v>8724</v>
      </c>
      <c r="CB665" t="s">
        <v>8725</v>
      </c>
      <c r="CC665">
        <v>999603231</v>
      </c>
      <c r="CD665" t="s">
        <v>8726</v>
      </c>
      <c r="CE665" t="s">
        <v>14386</v>
      </c>
      <c r="CF665" t="s">
        <v>8727</v>
      </c>
      <c r="CG665" t="s">
        <v>8774</v>
      </c>
      <c r="CH665" t="s">
        <v>8729</v>
      </c>
      <c r="CI665" t="s">
        <v>14387</v>
      </c>
      <c r="CJ665" t="s">
        <v>8731</v>
      </c>
      <c r="CK665" t="s">
        <v>1783</v>
      </c>
      <c r="CL665" t="s">
        <v>8732</v>
      </c>
      <c r="CM665" t="s">
        <v>14388</v>
      </c>
      <c r="CN665" t="s">
        <v>8733</v>
      </c>
    </row>
    <row r="666" spans="1:92" ht="15.75" customHeight="1" x14ac:dyDescent="0.3">
      <c r="A666" s="5">
        <f>COUNTIFS(Entradas!$A$2:$A$3372,L666,Entradas!$AD$2:$AD$3372,"noticias")</f>
        <v>2</v>
      </c>
      <c r="B666" s="5">
        <f>COUNTIFS(Entradas!$A$2:$A$3372,L666,Entradas!$AD$2:$AD$3372,"materiales")</f>
        <v>1</v>
      </c>
      <c r="C666" s="5">
        <f>COUNTIFS(Entradas!$A$2:$A$3372,L666,Entradas!$AD$2:$AD$3372,"agenda")</f>
        <v>2</v>
      </c>
      <c r="D666" s="5">
        <f>COUNTIFS(Entradas!$A$2:$A$3372,L666,Entradas!$AD$2:$AD$3372,"agenda",Entradas!$P$2:$P$3372,"completado")</f>
        <v>2</v>
      </c>
      <c r="E666" s="5">
        <f>COUNTIFS(Entradas!$A$2:$A$3372,L666,Entradas!$AD$2:$AD$3372,"agenda",Entradas!$F$2:$F$3372,"interna")</f>
        <v>1</v>
      </c>
      <c r="F666" s="5">
        <f>COUNTIFS(Entradas!$A$2:$A$3372,L666,Entradas!$AD$2:$AD$3372,"agenda",Entradas!$F$2:$F$3372,"abierta a la comunidad")</f>
        <v>1</v>
      </c>
      <c r="G666" s="5">
        <f>COUNTIFS(Entradas!$A$2:$A$3372,L666,Entradas!$AD$2:$AD$3372,"agenda",Entradas!$E$2:$E$3372,"1")</f>
        <v>0</v>
      </c>
      <c r="H666" s="5">
        <f>COUNTIFS(Entradas!$A$2:$A$3372,L666,Entradas!$AD$2:$AD$3372,"agenda",Entradas!$E$2:$E$3372,"2")</f>
        <v>1</v>
      </c>
      <c r="I666" s="5">
        <f>COUNTIFS(Entradas!$A$2:$A$3372,L666,Entradas!$AD$2:$AD$3372,"agenda",Entradas!$E$2:$E$3372,"3")</f>
        <v>0</v>
      </c>
      <c r="J666" s="5">
        <f>COUNTIFS(Entradas!$A$2:$A$3372,L666,Entradas!$AD$2:$AD$3372,"agenda",Entradas!$E$2:$E$3372,"4")</f>
        <v>1</v>
      </c>
      <c r="L666">
        <v>436</v>
      </c>
      <c r="M666" t="s">
        <v>14535</v>
      </c>
      <c r="N666" t="s">
        <v>14536</v>
      </c>
      <c r="O666" t="s">
        <v>2205</v>
      </c>
      <c r="P666" s="6">
        <v>42473.827962962961</v>
      </c>
      <c r="Q666">
        <v>0</v>
      </c>
      <c r="R666" t="s">
        <v>14535</v>
      </c>
      <c r="S666" t="s">
        <v>14535</v>
      </c>
      <c r="W666" t="s">
        <v>8703</v>
      </c>
      <c r="X666" t="s">
        <v>8704</v>
      </c>
      <c r="Y666" t="s">
        <v>8705</v>
      </c>
      <c r="Z666">
        <v>0</v>
      </c>
      <c r="AA666" t="s">
        <v>8703</v>
      </c>
      <c r="AB666" t="s">
        <v>8706</v>
      </c>
      <c r="AC666">
        <v>0</v>
      </c>
      <c r="AF666" t="s">
        <v>14537</v>
      </c>
      <c r="AG666" t="s">
        <v>8707</v>
      </c>
      <c r="AH666" t="s">
        <v>14538</v>
      </c>
      <c r="AO666" t="s">
        <v>14539</v>
      </c>
      <c r="AU666" t="s">
        <v>14540</v>
      </c>
      <c r="AV666" t="s">
        <v>8709</v>
      </c>
      <c r="AX666">
        <v>6</v>
      </c>
      <c r="AY666" t="s">
        <v>8710</v>
      </c>
      <c r="BB666" t="s">
        <v>14541</v>
      </c>
      <c r="BC666" t="s">
        <v>8712</v>
      </c>
      <c r="BD666" t="s">
        <v>9055</v>
      </c>
      <c r="BE666" t="s">
        <v>8714</v>
      </c>
      <c r="BF666" t="s">
        <v>8715</v>
      </c>
      <c r="BG666">
        <v>1</v>
      </c>
      <c r="BH666" t="s">
        <v>8716</v>
      </c>
      <c r="BI666">
        <v>0</v>
      </c>
      <c r="BJ666" t="s">
        <v>8717</v>
      </c>
      <c r="BK666">
        <v>1</v>
      </c>
      <c r="BL666" s="2" t="s">
        <v>14542</v>
      </c>
      <c r="BM666" t="s">
        <v>8719</v>
      </c>
      <c r="BV666">
        <v>2426</v>
      </c>
      <c r="BW666" t="s">
        <v>8721</v>
      </c>
      <c r="BX666" t="s">
        <v>8722</v>
      </c>
      <c r="BY666" t="s">
        <v>8723</v>
      </c>
      <c r="BZ666" t="s">
        <v>8724</v>
      </c>
      <c r="CB666" t="s">
        <v>8725</v>
      </c>
      <c r="CC666">
        <v>68647164</v>
      </c>
      <c r="CD666" t="s">
        <v>8726</v>
      </c>
      <c r="CE666" t="s">
        <v>14543</v>
      </c>
      <c r="CF666" t="s">
        <v>8727</v>
      </c>
      <c r="CG666" t="s">
        <v>8825</v>
      </c>
      <c r="CH666" t="s">
        <v>8729</v>
      </c>
      <c r="CI666" t="s">
        <v>14544</v>
      </c>
      <c r="CJ666" t="s">
        <v>8731</v>
      </c>
      <c r="CK666" t="s">
        <v>1905</v>
      </c>
      <c r="CL666" t="s">
        <v>8732</v>
      </c>
      <c r="CN666" t="s">
        <v>8733</v>
      </c>
    </row>
    <row r="667" spans="1:92" ht="15.75" customHeight="1" x14ac:dyDescent="0.3">
      <c r="A667" s="5">
        <f>COUNTIFS(Entradas!$A$2:$A$3372,L667,Entradas!$AD$2:$AD$3372,"noticias")</f>
        <v>0</v>
      </c>
      <c r="B667" s="5">
        <f>COUNTIFS(Entradas!$A$2:$A$3372,L667,Entradas!$AD$2:$AD$3372,"materiales")</f>
        <v>0</v>
      </c>
      <c r="C667" s="5">
        <f>COUNTIFS(Entradas!$A$2:$A$3372,L667,Entradas!$AD$2:$AD$3372,"agenda")</f>
        <v>2</v>
      </c>
      <c r="D667" s="5">
        <f>COUNTIFS(Entradas!$A$2:$A$3372,L667,Entradas!$AD$2:$AD$3372,"agenda",Entradas!$P$2:$P$3372,"completado")</f>
        <v>2</v>
      </c>
      <c r="E667" s="5">
        <f>COUNTIFS(Entradas!$A$2:$A$3372,L667,Entradas!$AD$2:$AD$3372,"agenda",Entradas!$F$2:$F$3372,"interna")</f>
        <v>0</v>
      </c>
      <c r="F667" s="5">
        <f>COUNTIFS(Entradas!$A$2:$A$3372,L667,Entradas!$AD$2:$AD$3372,"agenda",Entradas!$F$2:$F$3372,"abierta a la comunidad")</f>
        <v>2</v>
      </c>
      <c r="G667" s="5">
        <f>COUNTIFS(Entradas!$A$2:$A$3372,L667,Entradas!$AD$2:$AD$3372,"agenda",Entradas!$E$2:$E$3372,"1")</f>
        <v>1</v>
      </c>
      <c r="H667" s="5">
        <f>COUNTIFS(Entradas!$A$2:$A$3372,L667,Entradas!$AD$2:$AD$3372,"agenda",Entradas!$E$2:$E$3372,"2")</f>
        <v>1</v>
      </c>
      <c r="I667" s="5">
        <f>COUNTIFS(Entradas!$A$2:$A$3372,L667,Entradas!$AD$2:$AD$3372,"agenda",Entradas!$E$2:$E$3372,"3")</f>
        <v>0</v>
      </c>
      <c r="J667" s="5">
        <f>COUNTIFS(Entradas!$A$2:$A$3372,L667,Entradas!$AD$2:$AD$3372,"agenda",Entradas!$E$2:$E$3372,"4")</f>
        <v>0</v>
      </c>
      <c r="L667">
        <v>1249</v>
      </c>
      <c r="M667" t="s">
        <v>14671</v>
      </c>
      <c r="N667" t="s">
        <v>14672</v>
      </c>
      <c r="O667" t="s">
        <v>14673</v>
      </c>
      <c r="P667" s="6">
        <v>42510.551030092596</v>
      </c>
      <c r="Q667">
        <v>0</v>
      </c>
      <c r="R667" t="s">
        <v>14671</v>
      </c>
      <c r="S667" t="s">
        <v>14671</v>
      </c>
      <c r="W667" t="s">
        <v>8703</v>
      </c>
      <c r="X667" t="s">
        <v>8704</v>
      </c>
      <c r="Y667" t="s">
        <v>8705</v>
      </c>
      <c r="Z667">
        <v>0</v>
      </c>
      <c r="AA667" t="s">
        <v>8703</v>
      </c>
      <c r="AB667" t="s">
        <v>8706</v>
      </c>
      <c r="AC667">
        <v>0</v>
      </c>
      <c r="AF667" t="s">
        <v>14674</v>
      </c>
      <c r="AG667" t="s">
        <v>8707</v>
      </c>
      <c r="AH667" t="s">
        <v>3749</v>
      </c>
      <c r="AI667" t="s">
        <v>14675</v>
      </c>
      <c r="AO667" t="s">
        <v>14676</v>
      </c>
      <c r="AU667" t="s">
        <v>1358</v>
      </c>
      <c r="AV667" t="s">
        <v>8709</v>
      </c>
      <c r="AX667">
        <v>6</v>
      </c>
      <c r="AY667" t="s">
        <v>8710</v>
      </c>
      <c r="BB667" t="s">
        <v>14677</v>
      </c>
      <c r="BC667" t="s">
        <v>8712</v>
      </c>
      <c r="BD667" t="s">
        <v>8875</v>
      </c>
      <c r="BE667" t="s">
        <v>8714</v>
      </c>
      <c r="BF667" t="s">
        <v>8715</v>
      </c>
      <c r="BG667">
        <v>1</v>
      </c>
      <c r="BH667" t="s">
        <v>8716</v>
      </c>
      <c r="BI667">
        <v>1</v>
      </c>
      <c r="BJ667" t="s">
        <v>8717</v>
      </c>
      <c r="BK667">
        <v>1</v>
      </c>
      <c r="BL667" t="s">
        <v>14678</v>
      </c>
      <c r="BM667" t="s">
        <v>8719</v>
      </c>
      <c r="BV667">
        <v>2238</v>
      </c>
      <c r="BW667" t="s">
        <v>8721</v>
      </c>
      <c r="BX667" t="s">
        <v>8722</v>
      </c>
      <c r="BY667" t="s">
        <v>8723</v>
      </c>
      <c r="BZ667" t="s">
        <v>8724</v>
      </c>
      <c r="CB667" t="s">
        <v>8725</v>
      </c>
      <c r="CC667">
        <v>47568295</v>
      </c>
      <c r="CD667" t="s">
        <v>8726</v>
      </c>
      <c r="CE667" t="s">
        <v>14679</v>
      </c>
      <c r="CF667" t="s">
        <v>8727</v>
      </c>
      <c r="CG667" t="s">
        <v>8774</v>
      </c>
      <c r="CH667" t="s">
        <v>8729</v>
      </c>
      <c r="CI667" t="s">
        <v>11161</v>
      </c>
      <c r="CJ667" t="s">
        <v>8731</v>
      </c>
      <c r="CK667" t="s">
        <v>1905</v>
      </c>
      <c r="CL667" t="s">
        <v>8732</v>
      </c>
      <c r="CM667" t="s">
        <v>14680</v>
      </c>
      <c r="CN667" t="s">
        <v>8733</v>
      </c>
    </row>
    <row r="668" spans="1:92" ht="15.75" customHeight="1" x14ac:dyDescent="0.3">
      <c r="A668" s="5">
        <f>COUNTIFS(Entradas!$A$2:$A$3372,L668,Entradas!$AD$2:$AD$3372,"noticias")</f>
        <v>0</v>
      </c>
      <c r="B668" s="5">
        <f>COUNTIFS(Entradas!$A$2:$A$3372,L668,Entradas!$AD$2:$AD$3372,"materiales")</f>
        <v>0</v>
      </c>
      <c r="C668" s="5">
        <f>COUNTIFS(Entradas!$A$2:$A$3372,L668,Entradas!$AD$2:$AD$3372,"agenda")</f>
        <v>0</v>
      </c>
      <c r="D668" s="5">
        <f>COUNTIFS(Entradas!$A$2:$A$3372,L668,Entradas!$AD$2:$AD$3372,"agenda",Entradas!$P$2:$P$3372,"completado")</f>
        <v>0</v>
      </c>
      <c r="E668" s="5">
        <f>COUNTIFS(Entradas!$A$2:$A$3372,L668,Entradas!$AD$2:$AD$3372,"agenda",Entradas!$F$2:$F$3372,"interna")</f>
        <v>0</v>
      </c>
      <c r="F668" s="5">
        <f>COUNTIFS(Entradas!$A$2:$A$3372,L668,Entradas!$AD$2:$AD$3372,"agenda",Entradas!$F$2:$F$3372,"abierta a la comunidad")</f>
        <v>0</v>
      </c>
      <c r="G668" s="5">
        <f>COUNTIFS(Entradas!$A$2:$A$3372,L668,Entradas!$AD$2:$AD$3372,"agenda",Entradas!$E$2:$E$3372,"1")</f>
        <v>0</v>
      </c>
      <c r="H668" s="5">
        <f>COUNTIFS(Entradas!$A$2:$A$3372,L668,Entradas!$AD$2:$AD$3372,"agenda",Entradas!$E$2:$E$3372,"2")</f>
        <v>0</v>
      </c>
      <c r="I668" s="5">
        <f>COUNTIFS(Entradas!$A$2:$A$3372,L668,Entradas!$AD$2:$AD$3372,"agenda",Entradas!$E$2:$E$3372,"3")</f>
        <v>0</v>
      </c>
      <c r="J668" s="5">
        <f>COUNTIFS(Entradas!$A$2:$A$3372,L668,Entradas!$AD$2:$AD$3372,"agenda",Entradas!$E$2:$E$3372,"4")</f>
        <v>0</v>
      </c>
      <c r="L668">
        <v>1149</v>
      </c>
      <c r="M668" t="s">
        <v>15055</v>
      </c>
      <c r="N668" t="s">
        <v>15056</v>
      </c>
      <c r="O668" t="s">
        <v>15057</v>
      </c>
      <c r="P668" s="6">
        <v>42508.588425925926</v>
      </c>
      <c r="Q668">
        <v>0</v>
      </c>
      <c r="R668" t="s">
        <v>15055</v>
      </c>
      <c r="S668" t="s">
        <v>15055</v>
      </c>
      <c r="W668" t="s">
        <v>8703</v>
      </c>
      <c r="X668" t="s">
        <v>8704</v>
      </c>
      <c r="Y668" t="s">
        <v>8705</v>
      </c>
      <c r="Z668">
        <v>0</v>
      </c>
      <c r="AA668" t="s">
        <v>8703</v>
      </c>
      <c r="AB668" t="s">
        <v>8706</v>
      </c>
      <c r="AC668">
        <v>0</v>
      </c>
      <c r="AF668" t="s">
        <v>15058</v>
      </c>
      <c r="AG668" t="s">
        <v>8707</v>
      </c>
      <c r="AH668" t="s">
        <v>15059</v>
      </c>
      <c r="AO668" t="s">
        <v>15060</v>
      </c>
      <c r="AU668" t="s">
        <v>1358</v>
      </c>
      <c r="AV668" t="s">
        <v>8709</v>
      </c>
      <c r="AX668">
        <v>6</v>
      </c>
      <c r="AY668" t="s">
        <v>8710</v>
      </c>
      <c r="BB668" t="s">
        <v>13797</v>
      </c>
      <c r="BC668" t="s">
        <v>8712</v>
      </c>
      <c r="BD668" t="s">
        <v>9122</v>
      </c>
      <c r="BE668" t="s">
        <v>8714</v>
      </c>
      <c r="BF668" t="s">
        <v>8715</v>
      </c>
      <c r="BG668">
        <v>1</v>
      </c>
      <c r="BH668" t="s">
        <v>8716</v>
      </c>
      <c r="BI668">
        <v>1</v>
      </c>
      <c r="BJ668" t="s">
        <v>8717</v>
      </c>
      <c r="BK668">
        <v>1</v>
      </c>
      <c r="BL668" s="2" t="s">
        <v>15061</v>
      </c>
      <c r="BM668" t="s">
        <v>8719</v>
      </c>
      <c r="BV668" t="s">
        <v>15062</v>
      </c>
      <c r="BW668" t="s">
        <v>8721</v>
      </c>
      <c r="BX668" t="s">
        <v>8722</v>
      </c>
      <c r="BY668" t="s">
        <v>8723</v>
      </c>
      <c r="BZ668" t="s">
        <v>8724</v>
      </c>
      <c r="CA668" t="s">
        <v>15063</v>
      </c>
      <c r="CB668" t="s">
        <v>8725</v>
      </c>
      <c r="CC668">
        <v>973544</v>
      </c>
      <c r="CD668" t="s">
        <v>8726</v>
      </c>
      <c r="CE668" t="s">
        <v>15064</v>
      </c>
      <c r="CF668" t="s">
        <v>8727</v>
      </c>
      <c r="CG668" t="s">
        <v>8825</v>
      </c>
      <c r="CH668" t="s">
        <v>8729</v>
      </c>
      <c r="CI668" t="s">
        <v>15065</v>
      </c>
      <c r="CJ668" t="s">
        <v>8731</v>
      </c>
      <c r="CK668" t="s">
        <v>1783</v>
      </c>
      <c r="CL668" t="s">
        <v>8732</v>
      </c>
      <c r="CM668" t="s">
        <v>15066</v>
      </c>
      <c r="CN668" t="s">
        <v>8733</v>
      </c>
    </row>
    <row r="669" spans="1:92" ht="15.75" customHeight="1" x14ac:dyDescent="0.3">
      <c r="A669" s="5">
        <f>COUNTIFS(Entradas!$A$2:$A$3372,L669,Entradas!$AD$2:$AD$3372,"noticias")</f>
        <v>0</v>
      </c>
      <c r="B669" s="5">
        <f>COUNTIFS(Entradas!$A$2:$A$3372,L669,Entradas!$AD$2:$AD$3372,"materiales")</f>
        <v>0</v>
      </c>
      <c r="C669" s="5">
        <f>COUNTIFS(Entradas!$A$2:$A$3372,L669,Entradas!$AD$2:$AD$3372,"agenda")</f>
        <v>3</v>
      </c>
      <c r="D669" s="5">
        <f>COUNTIFS(Entradas!$A$2:$A$3372,L669,Entradas!$AD$2:$AD$3372,"agenda",Entradas!$P$2:$P$3372,"completado")</f>
        <v>3</v>
      </c>
      <c r="E669" s="5">
        <f>COUNTIFS(Entradas!$A$2:$A$3372,L669,Entradas!$AD$2:$AD$3372,"agenda",Entradas!$F$2:$F$3372,"interna")</f>
        <v>1</v>
      </c>
      <c r="F669" s="5">
        <f>COUNTIFS(Entradas!$A$2:$A$3372,L669,Entradas!$AD$2:$AD$3372,"agenda",Entradas!$F$2:$F$3372,"abierta a la comunidad")</f>
        <v>2</v>
      </c>
      <c r="G669" s="5">
        <f>COUNTIFS(Entradas!$A$2:$A$3372,L669,Entradas!$AD$2:$AD$3372,"agenda",Entradas!$E$2:$E$3372,"1")</f>
        <v>2</v>
      </c>
      <c r="H669" s="5">
        <f>COUNTIFS(Entradas!$A$2:$A$3372,L669,Entradas!$AD$2:$AD$3372,"agenda",Entradas!$E$2:$E$3372,"2")</f>
        <v>0</v>
      </c>
      <c r="I669" s="5">
        <f>COUNTIFS(Entradas!$A$2:$A$3372,L669,Entradas!$AD$2:$AD$3372,"agenda",Entradas!$E$2:$E$3372,"3")</f>
        <v>0</v>
      </c>
      <c r="J669" s="5">
        <f>COUNTIFS(Entradas!$A$2:$A$3372,L669,Entradas!$AD$2:$AD$3372,"agenda",Entradas!$E$2:$E$3372,"4")</f>
        <v>1</v>
      </c>
      <c r="L669">
        <v>1238</v>
      </c>
      <c r="M669" t="s">
        <v>15182</v>
      </c>
      <c r="N669" t="s">
        <v>15183</v>
      </c>
      <c r="O669" t="s">
        <v>15184</v>
      </c>
      <c r="P669" s="6">
        <v>42510.105405092596</v>
      </c>
      <c r="Q669">
        <v>0</v>
      </c>
      <c r="R669" t="s">
        <v>15182</v>
      </c>
      <c r="S669" t="s">
        <v>15182</v>
      </c>
      <c r="W669" t="s">
        <v>8703</v>
      </c>
      <c r="X669" t="s">
        <v>8704</v>
      </c>
      <c r="Y669" t="s">
        <v>8705</v>
      </c>
      <c r="Z669">
        <v>0</v>
      </c>
      <c r="AA669" t="s">
        <v>8703</v>
      </c>
      <c r="AB669" t="s">
        <v>8706</v>
      </c>
      <c r="AC669">
        <v>0</v>
      </c>
      <c r="AF669" t="s">
        <v>15185</v>
      </c>
      <c r="AG669" t="s">
        <v>8707</v>
      </c>
      <c r="AH669" t="s">
        <v>15186</v>
      </c>
      <c r="AI669" t="s">
        <v>15187</v>
      </c>
      <c r="AO669" t="s">
        <v>15188</v>
      </c>
      <c r="AU669" t="s">
        <v>15189</v>
      </c>
      <c r="AV669" t="s">
        <v>8709</v>
      </c>
      <c r="AX669">
        <v>6</v>
      </c>
      <c r="AY669" t="s">
        <v>8710</v>
      </c>
      <c r="BB669" t="s">
        <v>15190</v>
      </c>
      <c r="BC669" t="s">
        <v>8712</v>
      </c>
      <c r="BD669" t="s">
        <v>9055</v>
      </c>
      <c r="BE669" t="s">
        <v>8714</v>
      </c>
      <c r="BF669" t="s">
        <v>8715</v>
      </c>
      <c r="BG669">
        <v>0</v>
      </c>
      <c r="BH669" t="s">
        <v>8716</v>
      </c>
      <c r="BI669">
        <v>0</v>
      </c>
      <c r="BJ669" t="s">
        <v>8717</v>
      </c>
      <c r="BK669">
        <v>1</v>
      </c>
      <c r="BL669" t="s">
        <v>15191</v>
      </c>
      <c r="BM669" t="s">
        <v>8719</v>
      </c>
      <c r="BV669" t="s">
        <v>15192</v>
      </c>
      <c r="BW669" t="s">
        <v>8721</v>
      </c>
      <c r="BX669" t="s">
        <v>8722</v>
      </c>
      <c r="BY669" t="s">
        <v>8723</v>
      </c>
      <c r="BZ669" t="s">
        <v>8724</v>
      </c>
      <c r="CB669" t="s">
        <v>8725</v>
      </c>
      <c r="CC669" t="s">
        <v>15193</v>
      </c>
      <c r="CD669" t="s">
        <v>8726</v>
      </c>
      <c r="CE669" t="s">
        <v>15182</v>
      </c>
      <c r="CF669" t="s">
        <v>8727</v>
      </c>
      <c r="CG669" t="s">
        <v>8825</v>
      </c>
      <c r="CH669" t="s">
        <v>8729</v>
      </c>
      <c r="CI669" t="s">
        <v>10229</v>
      </c>
      <c r="CJ669" t="s">
        <v>8731</v>
      </c>
      <c r="CK669">
        <v>0</v>
      </c>
      <c r="CL669" t="s">
        <v>8732</v>
      </c>
      <c r="CN669" t="s">
        <v>8733</v>
      </c>
    </row>
    <row r="670" spans="1:92" ht="15.75" customHeight="1" x14ac:dyDescent="0.3">
      <c r="A670" s="5">
        <f>COUNTIFS(Entradas!$A$2:$A$3372,L670,Entradas!$AD$2:$AD$3372,"noticias")</f>
        <v>0</v>
      </c>
      <c r="B670" s="5">
        <f>COUNTIFS(Entradas!$A$2:$A$3372,L670,Entradas!$AD$2:$AD$3372,"materiales")</f>
        <v>0</v>
      </c>
      <c r="C670" s="5">
        <f>COUNTIFS(Entradas!$A$2:$A$3372,L670,Entradas!$AD$2:$AD$3372,"agenda")</f>
        <v>0</v>
      </c>
      <c r="D670" s="5">
        <f>COUNTIFS(Entradas!$A$2:$A$3372,L670,Entradas!$AD$2:$AD$3372,"agenda",Entradas!$P$2:$P$3372,"completado")</f>
        <v>0</v>
      </c>
      <c r="E670" s="5">
        <f>COUNTIFS(Entradas!$A$2:$A$3372,L670,Entradas!$AD$2:$AD$3372,"agenda",Entradas!$F$2:$F$3372,"interna")</f>
        <v>0</v>
      </c>
      <c r="F670" s="5">
        <f>COUNTIFS(Entradas!$A$2:$A$3372,L670,Entradas!$AD$2:$AD$3372,"agenda",Entradas!$F$2:$F$3372,"abierta a la comunidad")</f>
        <v>0</v>
      </c>
      <c r="G670" s="5">
        <f>COUNTIFS(Entradas!$A$2:$A$3372,L670,Entradas!$AD$2:$AD$3372,"agenda",Entradas!$E$2:$E$3372,"1")</f>
        <v>0</v>
      </c>
      <c r="H670" s="5">
        <f>COUNTIFS(Entradas!$A$2:$A$3372,L670,Entradas!$AD$2:$AD$3372,"agenda",Entradas!$E$2:$E$3372,"2")</f>
        <v>0</v>
      </c>
      <c r="I670" s="5">
        <f>COUNTIFS(Entradas!$A$2:$A$3372,L670,Entradas!$AD$2:$AD$3372,"agenda",Entradas!$E$2:$E$3372,"3")</f>
        <v>0</v>
      </c>
      <c r="J670" s="5">
        <f>COUNTIFS(Entradas!$A$2:$A$3372,L670,Entradas!$AD$2:$AD$3372,"agenda",Entradas!$E$2:$E$3372,"4")</f>
        <v>0</v>
      </c>
      <c r="L670">
        <v>1017</v>
      </c>
      <c r="M670" t="s">
        <v>15399</v>
      </c>
      <c r="N670" t="s">
        <v>15400</v>
      </c>
      <c r="O670" t="s">
        <v>15401</v>
      </c>
      <c r="P670" s="6">
        <v>42503.632048611114</v>
      </c>
      <c r="Q670">
        <v>0</v>
      </c>
      <c r="R670" t="s">
        <v>15399</v>
      </c>
      <c r="S670" t="s">
        <v>15399</v>
      </c>
      <c r="W670" t="s">
        <v>8703</v>
      </c>
      <c r="X670" t="s">
        <v>8704</v>
      </c>
      <c r="Y670" t="s">
        <v>8705</v>
      </c>
      <c r="Z670">
        <v>0</v>
      </c>
      <c r="AA670" t="s">
        <v>8703</v>
      </c>
      <c r="AB670" t="s">
        <v>8706</v>
      </c>
      <c r="AC670">
        <v>0</v>
      </c>
      <c r="AF670" t="s">
        <v>15402</v>
      </c>
      <c r="AG670" t="s">
        <v>8707</v>
      </c>
      <c r="AH670" t="s">
        <v>15403</v>
      </c>
      <c r="AI670" t="s">
        <v>15404</v>
      </c>
      <c r="AU670" t="s">
        <v>272</v>
      </c>
      <c r="AV670" t="s">
        <v>8709</v>
      </c>
      <c r="AX670">
        <v>6</v>
      </c>
      <c r="AY670" t="s">
        <v>8710</v>
      </c>
      <c r="BB670" t="s">
        <v>9701</v>
      </c>
      <c r="BC670" t="s">
        <v>8712</v>
      </c>
      <c r="BD670" t="s">
        <v>8875</v>
      </c>
      <c r="BE670" t="s">
        <v>8714</v>
      </c>
      <c r="BF670" t="s">
        <v>8715</v>
      </c>
      <c r="BG670">
        <v>1</v>
      </c>
      <c r="BH670" t="s">
        <v>8716</v>
      </c>
      <c r="BI670">
        <v>0</v>
      </c>
      <c r="BJ670" t="s">
        <v>8717</v>
      </c>
      <c r="BK670">
        <v>1</v>
      </c>
      <c r="BL670" t="s">
        <v>15405</v>
      </c>
      <c r="BM670" t="s">
        <v>8719</v>
      </c>
      <c r="BV670">
        <v>2135</v>
      </c>
      <c r="BW670" t="s">
        <v>8721</v>
      </c>
      <c r="BX670" t="s">
        <v>8722</v>
      </c>
      <c r="BY670" t="s">
        <v>8723</v>
      </c>
      <c r="BZ670" t="s">
        <v>8724</v>
      </c>
      <c r="CB670" t="s">
        <v>8725</v>
      </c>
      <c r="CC670">
        <v>7222230187</v>
      </c>
      <c r="CD670" t="s">
        <v>8726</v>
      </c>
      <c r="CE670" t="s">
        <v>15406</v>
      </c>
      <c r="CF670" t="s">
        <v>8727</v>
      </c>
      <c r="CG670" t="s">
        <v>8774</v>
      </c>
      <c r="CH670" t="s">
        <v>8729</v>
      </c>
      <c r="CI670" t="s">
        <v>15407</v>
      </c>
      <c r="CJ670" t="s">
        <v>8731</v>
      </c>
      <c r="CK670">
        <v>0</v>
      </c>
      <c r="CL670" t="s">
        <v>8732</v>
      </c>
      <c r="CN670" t="s">
        <v>8733</v>
      </c>
    </row>
    <row r="671" spans="1:92" ht="15.75" customHeight="1" x14ac:dyDescent="0.3">
      <c r="A671" s="5">
        <f>COUNTIFS(Entradas!$A$2:$A$3372,L671,Entradas!$AD$2:$AD$3372,"noticias")</f>
        <v>0</v>
      </c>
      <c r="B671" s="5">
        <f>COUNTIFS(Entradas!$A$2:$A$3372,L671,Entradas!$AD$2:$AD$3372,"materiales")</f>
        <v>0</v>
      </c>
      <c r="C671" s="5">
        <f>COUNTIFS(Entradas!$A$2:$A$3372,L671,Entradas!$AD$2:$AD$3372,"agenda")</f>
        <v>0</v>
      </c>
      <c r="D671" s="5">
        <f>COUNTIFS(Entradas!$A$2:$A$3372,L671,Entradas!$AD$2:$AD$3372,"agenda",Entradas!$P$2:$P$3372,"completado")</f>
        <v>0</v>
      </c>
      <c r="E671" s="5">
        <f>COUNTIFS(Entradas!$A$2:$A$3372,L671,Entradas!$AD$2:$AD$3372,"agenda",Entradas!$F$2:$F$3372,"interna")</f>
        <v>0</v>
      </c>
      <c r="F671" s="5">
        <f>COUNTIFS(Entradas!$A$2:$A$3372,L671,Entradas!$AD$2:$AD$3372,"agenda",Entradas!$F$2:$F$3372,"abierta a la comunidad")</f>
        <v>0</v>
      </c>
      <c r="G671" s="5">
        <f>COUNTIFS(Entradas!$A$2:$A$3372,L671,Entradas!$AD$2:$AD$3372,"agenda",Entradas!$E$2:$E$3372,"1")</f>
        <v>0</v>
      </c>
      <c r="H671" s="5">
        <f>COUNTIFS(Entradas!$A$2:$A$3372,L671,Entradas!$AD$2:$AD$3372,"agenda",Entradas!$E$2:$E$3372,"2")</f>
        <v>0</v>
      </c>
      <c r="I671" s="5">
        <f>COUNTIFS(Entradas!$A$2:$A$3372,L671,Entradas!$AD$2:$AD$3372,"agenda",Entradas!$E$2:$E$3372,"3")</f>
        <v>0</v>
      </c>
      <c r="J671" s="5">
        <f>COUNTIFS(Entradas!$A$2:$A$3372,L671,Entradas!$AD$2:$AD$3372,"agenda",Entradas!$E$2:$E$3372,"4")</f>
        <v>0</v>
      </c>
      <c r="L671">
        <v>1129</v>
      </c>
      <c r="M671" t="s">
        <v>15485</v>
      </c>
      <c r="N671" t="s">
        <v>15486</v>
      </c>
      <c r="O671" t="s">
        <v>15487</v>
      </c>
      <c r="P671" s="6">
        <v>42507.861261574071</v>
      </c>
      <c r="Q671">
        <v>0</v>
      </c>
      <c r="R671" t="s">
        <v>15485</v>
      </c>
      <c r="S671" t="s">
        <v>15485</v>
      </c>
      <c r="W671" t="s">
        <v>8703</v>
      </c>
      <c r="X671" t="s">
        <v>8704</v>
      </c>
      <c r="Y671" t="s">
        <v>8705</v>
      </c>
      <c r="Z671">
        <v>0</v>
      </c>
      <c r="AA671" t="s">
        <v>8703</v>
      </c>
      <c r="AB671" t="s">
        <v>8706</v>
      </c>
      <c r="AC671">
        <v>0</v>
      </c>
      <c r="AF671" t="s">
        <v>15488</v>
      </c>
      <c r="AG671" t="s">
        <v>8707</v>
      </c>
      <c r="AH671" t="s">
        <v>15489</v>
      </c>
      <c r="AI671" t="s">
        <v>15490</v>
      </c>
      <c r="AU671" t="s">
        <v>2862</v>
      </c>
      <c r="AV671" t="s">
        <v>8709</v>
      </c>
      <c r="AX671">
        <v>6</v>
      </c>
      <c r="AY671" t="s">
        <v>8710</v>
      </c>
      <c r="BB671" t="s">
        <v>15491</v>
      </c>
      <c r="BC671" t="s">
        <v>8712</v>
      </c>
      <c r="BD671" t="s">
        <v>8952</v>
      </c>
      <c r="BE671" t="s">
        <v>8714</v>
      </c>
      <c r="BF671" t="s">
        <v>8715</v>
      </c>
      <c r="BG671">
        <v>0</v>
      </c>
      <c r="BH671" t="s">
        <v>8716</v>
      </c>
      <c r="BI671">
        <v>0</v>
      </c>
      <c r="BJ671" t="s">
        <v>8717</v>
      </c>
      <c r="BK671">
        <v>1</v>
      </c>
      <c r="BL671" t="s">
        <v>15492</v>
      </c>
      <c r="BM671" t="s">
        <v>8719</v>
      </c>
      <c r="BV671" t="s">
        <v>15493</v>
      </c>
      <c r="BW671" t="s">
        <v>8721</v>
      </c>
      <c r="BX671" t="s">
        <v>8722</v>
      </c>
      <c r="BY671" t="s">
        <v>8723</v>
      </c>
      <c r="BZ671" t="s">
        <v>8724</v>
      </c>
      <c r="CB671" t="s">
        <v>8725</v>
      </c>
      <c r="CC671" t="s">
        <v>15494</v>
      </c>
      <c r="CD671" t="s">
        <v>8726</v>
      </c>
      <c r="CE671" t="s">
        <v>15485</v>
      </c>
      <c r="CF671" t="s">
        <v>8727</v>
      </c>
      <c r="CG671" t="s">
        <v>8825</v>
      </c>
      <c r="CH671" t="s">
        <v>8729</v>
      </c>
      <c r="CI671" t="s">
        <v>8826</v>
      </c>
      <c r="CJ671" t="s">
        <v>8731</v>
      </c>
      <c r="CK671" t="s">
        <v>5497</v>
      </c>
      <c r="CL671" t="s">
        <v>8732</v>
      </c>
      <c r="CN671" t="s">
        <v>8733</v>
      </c>
    </row>
    <row r="672" spans="1:92" ht="15.75" customHeight="1" x14ac:dyDescent="0.3">
      <c r="A672" s="5">
        <f>COUNTIFS(Entradas!$A$2:$A$3372,L672,Entradas!$AD$2:$AD$3372,"noticias")</f>
        <v>0</v>
      </c>
      <c r="B672" s="5">
        <f>COUNTIFS(Entradas!$A$2:$A$3372,L672,Entradas!$AD$2:$AD$3372,"materiales")</f>
        <v>5</v>
      </c>
      <c r="C672" s="5">
        <f>COUNTIFS(Entradas!$A$2:$A$3372,L672,Entradas!$AD$2:$AD$3372,"agenda")</f>
        <v>4</v>
      </c>
      <c r="D672" s="5">
        <f>COUNTIFS(Entradas!$A$2:$A$3372,L672,Entradas!$AD$2:$AD$3372,"agenda",Entradas!$P$2:$P$3372,"completado")</f>
        <v>4</v>
      </c>
      <c r="E672" s="5">
        <f>COUNTIFS(Entradas!$A$2:$A$3372,L672,Entradas!$AD$2:$AD$3372,"agenda",Entradas!$F$2:$F$3372,"interna")</f>
        <v>3</v>
      </c>
      <c r="F672" s="5">
        <f>COUNTIFS(Entradas!$A$2:$A$3372,L672,Entradas!$AD$2:$AD$3372,"agenda",Entradas!$F$2:$F$3372,"abierta a la comunidad")</f>
        <v>1</v>
      </c>
      <c r="G672" s="5">
        <f>COUNTIFS(Entradas!$A$2:$A$3372,L672,Entradas!$AD$2:$AD$3372,"agenda",Entradas!$E$2:$E$3372,"1")</f>
        <v>1</v>
      </c>
      <c r="H672" s="5">
        <f>COUNTIFS(Entradas!$A$2:$A$3372,L672,Entradas!$AD$2:$AD$3372,"agenda",Entradas!$E$2:$E$3372,"2")</f>
        <v>1</v>
      </c>
      <c r="I672" s="5">
        <f>COUNTIFS(Entradas!$A$2:$A$3372,L672,Entradas!$AD$2:$AD$3372,"agenda",Entradas!$E$2:$E$3372,"3")</f>
        <v>1</v>
      </c>
      <c r="J672" s="5">
        <f>COUNTIFS(Entradas!$A$2:$A$3372,L672,Entradas!$AD$2:$AD$3372,"agenda",Entradas!$E$2:$E$3372,"4")</f>
        <v>1</v>
      </c>
      <c r="L672">
        <v>832</v>
      </c>
      <c r="M672" t="s">
        <v>15747</v>
      </c>
      <c r="N672" t="s">
        <v>15748</v>
      </c>
      <c r="O672" t="s">
        <v>969</v>
      </c>
      <c r="P672" s="6">
        <v>42495.574803240743</v>
      </c>
      <c r="Q672">
        <v>0</v>
      </c>
      <c r="R672" t="s">
        <v>15747</v>
      </c>
      <c r="S672" t="s">
        <v>15747</v>
      </c>
      <c r="W672" t="s">
        <v>8703</v>
      </c>
      <c r="X672" t="s">
        <v>8704</v>
      </c>
      <c r="Y672" t="s">
        <v>8705</v>
      </c>
      <c r="Z672">
        <v>0</v>
      </c>
      <c r="AA672" t="s">
        <v>8703</v>
      </c>
      <c r="AB672" t="s">
        <v>8706</v>
      </c>
      <c r="AC672">
        <v>0</v>
      </c>
      <c r="AF672" t="s">
        <v>15749</v>
      </c>
      <c r="AG672" t="s">
        <v>8707</v>
      </c>
      <c r="AH672" t="s">
        <v>967</v>
      </c>
      <c r="AU672" t="s">
        <v>968</v>
      </c>
      <c r="AV672" t="s">
        <v>8709</v>
      </c>
      <c r="AX672">
        <v>6</v>
      </c>
      <c r="AY672" t="s">
        <v>8710</v>
      </c>
      <c r="BB672" t="s">
        <v>12211</v>
      </c>
      <c r="BC672" t="s">
        <v>8712</v>
      </c>
      <c r="BD672" t="s">
        <v>8920</v>
      </c>
      <c r="BE672" t="s">
        <v>8714</v>
      </c>
      <c r="BF672" t="s">
        <v>8715</v>
      </c>
      <c r="BG672">
        <v>1</v>
      </c>
      <c r="BH672" t="s">
        <v>8716</v>
      </c>
      <c r="BI672">
        <v>0</v>
      </c>
      <c r="BJ672" t="s">
        <v>8717</v>
      </c>
      <c r="BK672">
        <v>1</v>
      </c>
      <c r="BL672" t="s">
        <v>15750</v>
      </c>
      <c r="BM672" t="s">
        <v>8719</v>
      </c>
      <c r="BV672">
        <v>2508</v>
      </c>
      <c r="BW672" t="s">
        <v>8721</v>
      </c>
      <c r="BX672" t="s">
        <v>8722</v>
      </c>
      <c r="BY672" t="s">
        <v>8723</v>
      </c>
      <c r="BZ672" t="s">
        <v>8724</v>
      </c>
      <c r="CA672" t="s">
        <v>15751</v>
      </c>
      <c r="CB672" t="s">
        <v>8725</v>
      </c>
      <c r="CC672">
        <v>722717716</v>
      </c>
      <c r="CD672" t="s">
        <v>8726</v>
      </c>
      <c r="CE672" t="s">
        <v>15752</v>
      </c>
      <c r="CF672" t="s">
        <v>8727</v>
      </c>
      <c r="CG672" t="s">
        <v>8899</v>
      </c>
      <c r="CH672" t="s">
        <v>8729</v>
      </c>
      <c r="CI672" t="s">
        <v>8900</v>
      </c>
      <c r="CJ672" t="s">
        <v>8731</v>
      </c>
      <c r="CK672">
        <v>0</v>
      </c>
      <c r="CL672" t="s">
        <v>8732</v>
      </c>
      <c r="CN672" t="s">
        <v>8733</v>
      </c>
    </row>
    <row r="673" spans="1:92" ht="15.75" customHeight="1" x14ac:dyDescent="0.3">
      <c r="A673" s="5">
        <f>COUNTIFS(Entradas!$A$2:$A$3372,L673,Entradas!$AD$2:$AD$3372,"noticias")</f>
        <v>0</v>
      </c>
      <c r="B673" s="5">
        <f>COUNTIFS(Entradas!$A$2:$A$3372,L673,Entradas!$AD$2:$AD$3372,"materiales")</f>
        <v>0</v>
      </c>
      <c r="C673" s="5">
        <f>COUNTIFS(Entradas!$A$2:$A$3372,L673,Entradas!$AD$2:$AD$3372,"agenda")</f>
        <v>0</v>
      </c>
      <c r="D673" s="5">
        <f>COUNTIFS(Entradas!$A$2:$A$3372,L673,Entradas!$AD$2:$AD$3372,"agenda",Entradas!$P$2:$P$3372,"completado")</f>
        <v>0</v>
      </c>
      <c r="E673" s="5">
        <f>COUNTIFS(Entradas!$A$2:$A$3372,L673,Entradas!$AD$2:$AD$3372,"agenda",Entradas!$F$2:$F$3372,"interna")</f>
        <v>0</v>
      </c>
      <c r="F673" s="5">
        <f>COUNTIFS(Entradas!$A$2:$A$3372,L673,Entradas!$AD$2:$AD$3372,"agenda",Entradas!$F$2:$F$3372,"abierta a la comunidad")</f>
        <v>0</v>
      </c>
      <c r="G673" s="5">
        <f>COUNTIFS(Entradas!$A$2:$A$3372,L673,Entradas!$AD$2:$AD$3372,"agenda",Entradas!$E$2:$E$3372,"1")</f>
        <v>0</v>
      </c>
      <c r="H673" s="5">
        <f>COUNTIFS(Entradas!$A$2:$A$3372,L673,Entradas!$AD$2:$AD$3372,"agenda",Entradas!$E$2:$E$3372,"2")</f>
        <v>0</v>
      </c>
      <c r="I673" s="5">
        <f>COUNTIFS(Entradas!$A$2:$A$3372,L673,Entradas!$AD$2:$AD$3372,"agenda",Entradas!$E$2:$E$3372,"3")</f>
        <v>0</v>
      </c>
      <c r="J673" s="5">
        <f>COUNTIFS(Entradas!$A$2:$A$3372,L673,Entradas!$AD$2:$AD$3372,"agenda",Entradas!$E$2:$E$3372,"4")</f>
        <v>0</v>
      </c>
      <c r="L673">
        <v>360</v>
      </c>
      <c r="M673" t="s">
        <v>15922</v>
      </c>
      <c r="N673" t="s">
        <v>15923</v>
      </c>
      <c r="O673" t="s">
        <v>15924</v>
      </c>
      <c r="P673" s="6">
        <v>42471.117615740739</v>
      </c>
      <c r="Q673">
        <v>0</v>
      </c>
      <c r="R673" t="s">
        <v>15922</v>
      </c>
      <c r="S673" t="s">
        <v>15922</v>
      </c>
      <c r="W673" t="s">
        <v>8703</v>
      </c>
      <c r="X673" t="s">
        <v>8704</v>
      </c>
      <c r="Y673" t="s">
        <v>8705</v>
      </c>
      <c r="Z673">
        <v>0</v>
      </c>
      <c r="AA673" t="s">
        <v>8703</v>
      </c>
      <c r="AB673" t="s">
        <v>8706</v>
      </c>
      <c r="AC673">
        <v>0</v>
      </c>
      <c r="AF673" t="s">
        <v>7396</v>
      </c>
      <c r="AG673" t="s">
        <v>8707</v>
      </c>
      <c r="AH673" t="s">
        <v>15925</v>
      </c>
      <c r="AO673" t="s">
        <v>15926</v>
      </c>
      <c r="AU673" t="s">
        <v>272</v>
      </c>
      <c r="AV673" t="s">
        <v>8709</v>
      </c>
      <c r="AX673">
        <v>6</v>
      </c>
      <c r="AY673" t="s">
        <v>8710</v>
      </c>
      <c r="BB673" t="s">
        <v>15864</v>
      </c>
      <c r="BC673" t="s">
        <v>8712</v>
      </c>
      <c r="BD673" t="s">
        <v>8920</v>
      </c>
      <c r="BE673" t="s">
        <v>8714</v>
      </c>
      <c r="BF673" t="s">
        <v>8715</v>
      </c>
      <c r="BG673">
        <v>1</v>
      </c>
      <c r="BH673" t="s">
        <v>8716</v>
      </c>
      <c r="BI673">
        <v>1</v>
      </c>
      <c r="BJ673" t="s">
        <v>8717</v>
      </c>
      <c r="BK673">
        <v>0</v>
      </c>
      <c r="BM673" t="s">
        <v>8719</v>
      </c>
      <c r="BV673">
        <v>2104</v>
      </c>
      <c r="BW673" t="s">
        <v>8721</v>
      </c>
      <c r="BX673" t="s">
        <v>8722</v>
      </c>
      <c r="BY673" t="s">
        <v>8723</v>
      </c>
      <c r="BZ673" t="s">
        <v>8724</v>
      </c>
      <c r="CA673" t="s">
        <v>10550</v>
      </c>
      <c r="CB673" t="s">
        <v>8725</v>
      </c>
      <c r="CC673">
        <v>2222777</v>
      </c>
      <c r="CD673" t="s">
        <v>8726</v>
      </c>
      <c r="CE673" t="s">
        <v>15927</v>
      </c>
      <c r="CF673" t="s">
        <v>8727</v>
      </c>
      <c r="CG673" t="s">
        <v>8825</v>
      </c>
      <c r="CH673" t="s">
        <v>8729</v>
      </c>
      <c r="CI673" t="s">
        <v>15928</v>
      </c>
      <c r="CJ673" t="s">
        <v>8731</v>
      </c>
      <c r="CK673" t="s">
        <v>5497</v>
      </c>
      <c r="CL673" t="s">
        <v>8732</v>
      </c>
      <c r="CN673" t="s">
        <v>8733</v>
      </c>
    </row>
    <row r="674" spans="1:92" ht="15.75" customHeight="1" x14ac:dyDescent="0.3">
      <c r="A674" s="5">
        <f>COUNTIFS(Entradas!$A$2:$A$3372,L674,Entradas!$AD$2:$AD$3372,"noticias")</f>
        <v>0</v>
      </c>
      <c r="B674" s="5">
        <f>COUNTIFS(Entradas!$A$2:$A$3372,L674,Entradas!$AD$2:$AD$3372,"materiales")</f>
        <v>0</v>
      </c>
      <c r="C674" s="5">
        <f>COUNTIFS(Entradas!$A$2:$A$3372,L674,Entradas!$AD$2:$AD$3372,"agenda")</f>
        <v>0</v>
      </c>
      <c r="D674" s="5">
        <f>COUNTIFS(Entradas!$A$2:$A$3372,L674,Entradas!$AD$2:$AD$3372,"agenda",Entradas!$P$2:$P$3372,"completado")</f>
        <v>0</v>
      </c>
      <c r="E674" s="5">
        <f>COUNTIFS(Entradas!$A$2:$A$3372,L674,Entradas!$AD$2:$AD$3372,"agenda",Entradas!$F$2:$F$3372,"interna")</f>
        <v>0</v>
      </c>
      <c r="F674" s="5">
        <f>COUNTIFS(Entradas!$A$2:$A$3372,L674,Entradas!$AD$2:$AD$3372,"agenda",Entradas!$F$2:$F$3372,"abierta a la comunidad")</f>
        <v>0</v>
      </c>
      <c r="G674" s="5">
        <f>COUNTIFS(Entradas!$A$2:$A$3372,L674,Entradas!$AD$2:$AD$3372,"agenda",Entradas!$E$2:$E$3372,"1")</f>
        <v>0</v>
      </c>
      <c r="H674" s="5">
        <f>COUNTIFS(Entradas!$A$2:$A$3372,L674,Entradas!$AD$2:$AD$3372,"agenda",Entradas!$E$2:$E$3372,"2")</f>
        <v>0</v>
      </c>
      <c r="I674" s="5">
        <f>COUNTIFS(Entradas!$A$2:$A$3372,L674,Entradas!$AD$2:$AD$3372,"agenda",Entradas!$E$2:$E$3372,"3")</f>
        <v>0</v>
      </c>
      <c r="J674" s="5">
        <f>COUNTIFS(Entradas!$A$2:$A$3372,L674,Entradas!$AD$2:$AD$3372,"agenda",Entradas!$E$2:$E$3372,"4")</f>
        <v>0</v>
      </c>
      <c r="L674">
        <v>165</v>
      </c>
      <c r="M674" t="s">
        <v>16203</v>
      </c>
      <c r="N674" t="s">
        <v>16204</v>
      </c>
      <c r="O674" t="s">
        <v>16205</v>
      </c>
      <c r="P674" s="6">
        <v>42456.939456018517</v>
      </c>
      <c r="Q674">
        <v>0</v>
      </c>
      <c r="R674" t="s">
        <v>16203</v>
      </c>
      <c r="S674" t="s">
        <v>16203</v>
      </c>
      <c r="W674" t="s">
        <v>8703</v>
      </c>
      <c r="X674" t="s">
        <v>8704</v>
      </c>
      <c r="Y674" t="s">
        <v>8705</v>
      </c>
      <c r="Z674">
        <v>0</v>
      </c>
      <c r="AA674" t="s">
        <v>8703</v>
      </c>
      <c r="AB674" t="s">
        <v>8706</v>
      </c>
      <c r="AC674">
        <v>0</v>
      </c>
      <c r="AF674" t="s">
        <v>16206</v>
      </c>
      <c r="AG674" t="s">
        <v>8707</v>
      </c>
      <c r="AH674" t="s">
        <v>16207</v>
      </c>
      <c r="AO674" t="s">
        <v>16208</v>
      </c>
      <c r="AU674" t="s">
        <v>841</v>
      </c>
      <c r="AV674" t="s">
        <v>8709</v>
      </c>
      <c r="AX674">
        <v>6</v>
      </c>
      <c r="AY674" t="s">
        <v>8710</v>
      </c>
      <c r="BB674" t="s">
        <v>8874</v>
      </c>
      <c r="BC674" t="s">
        <v>8712</v>
      </c>
      <c r="BD674" t="s">
        <v>8875</v>
      </c>
      <c r="BE674" t="s">
        <v>8714</v>
      </c>
      <c r="BF674" t="s">
        <v>8715</v>
      </c>
      <c r="BG674">
        <v>1</v>
      </c>
      <c r="BH674" t="s">
        <v>8716</v>
      </c>
      <c r="BI674">
        <v>1</v>
      </c>
      <c r="BJ674" t="s">
        <v>8717</v>
      </c>
      <c r="BK674">
        <v>1</v>
      </c>
      <c r="BL674" s="2" t="s">
        <v>16209</v>
      </c>
      <c r="BM674" t="s">
        <v>8719</v>
      </c>
      <c r="BV674" t="s">
        <v>16210</v>
      </c>
      <c r="BW674" t="s">
        <v>8721</v>
      </c>
      <c r="BX674" t="s">
        <v>8722</v>
      </c>
      <c r="BY674" t="s">
        <v>8723</v>
      </c>
      <c r="BZ674" t="s">
        <v>8724</v>
      </c>
      <c r="CB674" t="s">
        <v>8725</v>
      </c>
      <c r="CC674">
        <v>942460163</v>
      </c>
      <c r="CD674" t="s">
        <v>8726</v>
      </c>
      <c r="CE674" t="s">
        <v>16211</v>
      </c>
      <c r="CF674" t="s">
        <v>8727</v>
      </c>
      <c r="CG674" t="s">
        <v>8825</v>
      </c>
      <c r="CH674" t="s">
        <v>8729</v>
      </c>
      <c r="CI674" t="s">
        <v>14322</v>
      </c>
      <c r="CJ674" t="s">
        <v>8731</v>
      </c>
      <c r="CK674" t="s">
        <v>5497</v>
      </c>
      <c r="CL674" t="s">
        <v>8732</v>
      </c>
      <c r="CM674" t="s">
        <v>16212</v>
      </c>
      <c r="CN674" t="s">
        <v>8733</v>
      </c>
    </row>
    <row r="675" spans="1:92" ht="15.75" customHeight="1" x14ac:dyDescent="0.3">
      <c r="A675" s="5">
        <f>COUNTIFS(Entradas!$A$2:$A$3372,L675,Entradas!$AD$2:$AD$3372,"noticias")</f>
        <v>0</v>
      </c>
      <c r="B675" s="5">
        <f>COUNTIFS(Entradas!$A$2:$A$3372,L675,Entradas!$AD$2:$AD$3372,"materiales")</f>
        <v>1</v>
      </c>
      <c r="C675" s="5">
        <f>COUNTIFS(Entradas!$A$2:$A$3372,L675,Entradas!$AD$2:$AD$3372,"agenda")</f>
        <v>5</v>
      </c>
      <c r="D675" s="5">
        <f>COUNTIFS(Entradas!$A$2:$A$3372,L675,Entradas!$AD$2:$AD$3372,"agenda",Entradas!$P$2:$P$3372,"completado")</f>
        <v>0</v>
      </c>
      <c r="E675" s="5">
        <f>COUNTIFS(Entradas!$A$2:$A$3372,L675,Entradas!$AD$2:$AD$3372,"agenda",Entradas!$F$2:$F$3372,"interna")</f>
        <v>1</v>
      </c>
      <c r="F675" s="5">
        <f>COUNTIFS(Entradas!$A$2:$A$3372,L675,Entradas!$AD$2:$AD$3372,"agenda",Entradas!$F$2:$F$3372,"abierta a la comunidad")</f>
        <v>4</v>
      </c>
      <c r="G675" s="5">
        <f>COUNTIFS(Entradas!$A$2:$A$3372,L675,Entradas!$AD$2:$AD$3372,"agenda",Entradas!$E$2:$E$3372,"1")</f>
        <v>2</v>
      </c>
      <c r="H675" s="5">
        <f>COUNTIFS(Entradas!$A$2:$A$3372,L675,Entradas!$AD$2:$AD$3372,"agenda",Entradas!$E$2:$E$3372,"2")</f>
        <v>1</v>
      </c>
      <c r="I675" s="5">
        <f>COUNTIFS(Entradas!$A$2:$A$3372,L675,Entradas!$AD$2:$AD$3372,"agenda",Entradas!$E$2:$E$3372,"3")</f>
        <v>1</v>
      </c>
      <c r="J675" s="5">
        <f>COUNTIFS(Entradas!$A$2:$A$3372,L675,Entradas!$AD$2:$AD$3372,"agenda",Entradas!$E$2:$E$3372,"4")</f>
        <v>1</v>
      </c>
      <c r="L675">
        <v>927</v>
      </c>
      <c r="M675" t="s">
        <v>16220</v>
      </c>
      <c r="N675" t="s">
        <v>16221</v>
      </c>
      <c r="O675" t="s">
        <v>16222</v>
      </c>
      <c r="P675" s="6">
        <v>42500.601886574077</v>
      </c>
      <c r="Q675">
        <v>0</v>
      </c>
      <c r="R675" t="s">
        <v>16220</v>
      </c>
      <c r="S675" t="s">
        <v>16220</v>
      </c>
      <c r="W675" t="s">
        <v>8703</v>
      </c>
      <c r="X675" t="s">
        <v>8704</v>
      </c>
      <c r="Y675" t="s">
        <v>8705</v>
      </c>
      <c r="Z675">
        <v>0</v>
      </c>
      <c r="AA675" t="s">
        <v>8703</v>
      </c>
      <c r="AB675" t="s">
        <v>8706</v>
      </c>
      <c r="AC675">
        <v>0</v>
      </c>
      <c r="AF675" t="s">
        <v>16223</v>
      </c>
      <c r="AG675" t="s">
        <v>8707</v>
      </c>
      <c r="AH675" t="s">
        <v>16224</v>
      </c>
      <c r="AI675" t="s">
        <v>16225</v>
      </c>
      <c r="AO675" t="s">
        <v>16226</v>
      </c>
      <c r="AU675" t="s">
        <v>3673</v>
      </c>
      <c r="AV675" t="s">
        <v>8709</v>
      </c>
      <c r="AX675">
        <v>6</v>
      </c>
      <c r="AY675" t="s">
        <v>8710</v>
      </c>
      <c r="BB675" t="s">
        <v>16227</v>
      </c>
      <c r="BC675" t="s">
        <v>8712</v>
      </c>
      <c r="BD675" t="s">
        <v>8875</v>
      </c>
      <c r="BE675" t="s">
        <v>8714</v>
      </c>
      <c r="BF675" t="s">
        <v>8715</v>
      </c>
      <c r="BG675">
        <v>1</v>
      </c>
      <c r="BH675" t="s">
        <v>8716</v>
      </c>
      <c r="BI675">
        <v>1</v>
      </c>
      <c r="BJ675" t="s">
        <v>8717</v>
      </c>
      <c r="BK675">
        <v>1</v>
      </c>
      <c r="BL675" s="2" t="s">
        <v>16228</v>
      </c>
      <c r="BM675" t="s">
        <v>8719</v>
      </c>
      <c r="BV675">
        <v>2321</v>
      </c>
      <c r="BW675" t="s">
        <v>8721</v>
      </c>
      <c r="BX675" t="s">
        <v>8722</v>
      </c>
      <c r="BY675" t="s">
        <v>8723</v>
      </c>
      <c r="BZ675" t="s">
        <v>8724</v>
      </c>
      <c r="CB675" t="s">
        <v>8725</v>
      </c>
      <c r="CC675" t="s">
        <v>16229</v>
      </c>
      <c r="CD675" t="s">
        <v>8726</v>
      </c>
      <c r="CE675" t="s">
        <v>16230</v>
      </c>
      <c r="CF675" t="s">
        <v>8727</v>
      </c>
      <c r="CG675" t="s">
        <v>8825</v>
      </c>
      <c r="CH675" t="s">
        <v>8729</v>
      </c>
      <c r="CI675" t="s">
        <v>16231</v>
      </c>
      <c r="CJ675" t="s">
        <v>8731</v>
      </c>
      <c r="CK675" t="s">
        <v>342</v>
      </c>
      <c r="CL675" t="s">
        <v>8732</v>
      </c>
      <c r="CM675" t="s">
        <v>16232</v>
      </c>
      <c r="CN675" t="s">
        <v>8733</v>
      </c>
    </row>
    <row r="676" spans="1:92" ht="15.75" customHeight="1" x14ac:dyDescent="0.3">
      <c r="A676" s="5">
        <f>COUNTIFS(Entradas!$A$2:$A$3372,L676,Entradas!$AD$2:$AD$3372,"noticias")</f>
        <v>0</v>
      </c>
      <c r="B676" s="5">
        <f>COUNTIFS(Entradas!$A$2:$A$3372,L676,Entradas!$AD$2:$AD$3372,"materiales")</f>
        <v>0</v>
      </c>
      <c r="C676" s="5">
        <f>COUNTIFS(Entradas!$A$2:$A$3372,L676,Entradas!$AD$2:$AD$3372,"agenda")</f>
        <v>9</v>
      </c>
      <c r="D676" s="5">
        <f>COUNTIFS(Entradas!$A$2:$A$3372,L676,Entradas!$AD$2:$AD$3372,"agenda",Entradas!$P$2:$P$3372,"completado")</f>
        <v>9</v>
      </c>
      <c r="E676" s="5">
        <f>COUNTIFS(Entradas!$A$2:$A$3372,L676,Entradas!$AD$2:$AD$3372,"agenda",Entradas!$F$2:$F$3372,"interna")</f>
        <v>7</v>
      </c>
      <c r="F676" s="5">
        <f>COUNTIFS(Entradas!$A$2:$A$3372,L676,Entradas!$AD$2:$AD$3372,"agenda",Entradas!$F$2:$F$3372,"abierta a la comunidad")</f>
        <v>2</v>
      </c>
      <c r="G676" s="5">
        <f>COUNTIFS(Entradas!$A$2:$A$3372,L676,Entradas!$AD$2:$AD$3372,"agenda",Entradas!$E$2:$E$3372,"1")</f>
        <v>2</v>
      </c>
      <c r="H676" s="5">
        <f>COUNTIFS(Entradas!$A$2:$A$3372,L676,Entradas!$AD$2:$AD$3372,"agenda",Entradas!$E$2:$E$3372,"2")</f>
        <v>1</v>
      </c>
      <c r="I676" s="5">
        <f>COUNTIFS(Entradas!$A$2:$A$3372,L676,Entradas!$AD$2:$AD$3372,"agenda",Entradas!$E$2:$E$3372,"3")</f>
        <v>1</v>
      </c>
      <c r="J676" s="5">
        <f>COUNTIFS(Entradas!$A$2:$A$3372,L676,Entradas!$AD$2:$AD$3372,"agenda",Entradas!$E$2:$E$3372,"4")</f>
        <v>5</v>
      </c>
      <c r="L676">
        <v>1064</v>
      </c>
      <c r="M676" t="s">
        <v>16325</v>
      </c>
      <c r="N676" t="s">
        <v>16326</v>
      </c>
      <c r="O676" t="s">
        <v>16327</v>
      </c>
      <c r="P676" s="6">
        <v>42506.718229166669</v>
      </c>
      <c r="Q676">
        <v>0</v>
      </c>
      <c r="R676" t="s">
        <v>16325</v>
      </c>
      <c r="S676" t="s">
        <v>16325</v>
      </c>
      <c r="W676" t="s">
        <v>8703</v>
      </c>
      <c r="X676" t="s">
        <v>8704</v>
      </c>
      <c r="Y676" t="s">
        <v>8705</v>
      </c>
      <c r="Z676">
        <v>0</v>
      </c>
      <c r="AA676" t="s">
        <v>8703</v>
      </c>
      <c r="AB676" t="s">
        <v>8706</v>
      </c>
      <c r="AC676">
        <v>0</v>
      </c>
      <c r="AF676" t="s">
        <v>3298</v>
      </c>
      <c r="AG676" t="s">
        <v>8707</v>
      </c>
      <c r="AH676" t="s">
        <v>16328</v>
      </c>
      <c r="AI676" t="s">
        <v>16329</v>
      </c>
      <c r="AU676" t="s">
        <v>2862</v>
      </c>
      <c r="AV676" t="s">
        <v>8709</v>
      </c>
      <c r="AX676">
        <v>6</v>
      </c>
      <c r="AY676" t="s">
        <v>8710</v>
      </c>
      <c r="BB676" t="s">
        <v>9701</v>
      </c>
      <c r="BC676" t="s">
        <v>8712</v>
      </c>
      <c r="BD676" t="s">
        <v>9293</v>
      </c>
      <c r="BE676" t="s">
        <v>8714</v>
      </c>
      <c r="BF676" t="s">
        <v>8715</v>
      </c>
      <c r="BG676">
        <v>1</v>
      </c>
      <c r="BH676" t="s">
        <v>8716</v>
      </c>
      <c r="BI676">
        <v>1</v>
      </c>
      <c r="BJ676" t="s">
        <v>8717</v>
      </c>
      <c r="BK676">
        <v>1</v>
      </c>
      <c r="BL676" t="s">
        <v>16330</v>
      </c>
      <c r="BM676" t="s">
        <v>8719</v>
      </c>
      <c r="BV676">
        <v>2415</v>
      </c>
      <c r="BW676" t="s">
        <v>8721</v>
      </c>
      <c r="BX676" t="s">
        <v>8722</v>
      </c>
      <c r="BY676" t="s">
        <v>8723</v>
      </c>
      <c r="BZ676" t="s">
        <v>8724</v>
      </c>
      <c r="CB676" t="s">
        <v>8725</v>
      </c>
      <c r="CC676">
        <v>994724217</v>
      </c>
      <c r="CD676" t="s">
        <v>8726</v>
      </c>
      <c r="CE676" t="s">
        <v>16331</v>
      </c>
      <c r="CF676" t="s">
        <v>8727</v>
      </c>
      <c r="CG676" t="s">
        <v>9136</v>
      </c>
      <c r="CH676" t="s">
        <v>8729</v>
      </c>
      <c r="CI676" t="s">
        <v>16332</v>
      </c>
      <c r="CJ676" t="s">
        <v>8731</v>
      </c>
      <c r="CK676" t="s">
        <v>342</v>
      </c>
      <c r="CL676" t="s">
        <v>8732</v>
      </c>
      <c r="CM676" t="s">
        <v>16333</v>
      </c>
      <c r="CN676" t="s">
        <v>8733</v>
      </c>
    </row>
    <row r="677" spans="1:92" ht="15.75" customHeight="1" x14ac:dyDescent="0.3">
      <c r="A677" s="5">
        <f>COUNTIFS(Entradas!$A$2:$A$3372,L677,Entradas!$AD$2:$AD$3372,"noticias")</f>
        <v>4</v>
      </c>
      <c r="B677" s="5">
        <f>COUNTIFS(Entradas!$A$2:$A$3372,L677,Entradas!$AD$2:$AD$3372,"materiales")</f>
        <v>2</v>
      </c>
      <c r="C677" s="5">
        <f>COUNTIFS(Entradas!$A$2:$A$3372,L677,Entradas!$AD$2:$AD$3372,"agenda")</f>
        <v>3</v>
      </c>
      <c r="D677" s="5">
        <f>COUNTIFS(Entradas!$A$2:$A$3372,L677,Entradas!$AD$2:$AD$3372,"agenda",Entradas!$P$2:$P$3372,"completado")</f>
        <v>3</v>
      </c>
      <c r="E677" s="5">
        <f>COUNTIFS(Entradas!$A$2:$A$3372,L677,Entradas!$AD$2:$AD$3372,"agenda",Entradas!$F$2:$F$3372,"interna")</f>
        <v>2</v>
      </c>
      <c r="F677" s="5">
        <f>COUNTIFS(Entradas!$A$2:$A$3372,L677,Entradas!$AD$2:$AD$3372,"agenda",Entradas!$F$2:$F$3372,"abierta a la comunidad")</f>
        <v>1</v>
      </c>
      <c r="G677" s="5">
        <f>COUNTIFS(Entradas!$A$2:$A$3372,L677,Entradas!$AD$2:$AD$3372,"agenda",Entradas!$E$2:$E$3372,"1")</f>
        <v>1</v>
      </c>
      <c r="H677" s="5">
        <f>COUNTIFS(Entradas!$A$2:$A$3372,L677,Entradas!$AD$2:$AD$3372,"agenda",Entradas!$E$2:$E$3372,"2")</f>
        <v>0</v>
      </c>
      <c r="I677" s="5">
        <f>COUNTIFS(Entradas!$A$2:$A$3372,L677,Entradas!$AD$2:$AD$3372,"agenda",Entradas!$E$2:$E$3372,"3")</f>
        <v>1</v>
      </c>
      <c r="J677" s="5">
        <f>COUNTIFS(Entradas!$A$2:$A$3372,L677,Entradas!$AD$2:$AD$3372,"agenda",Entradas!$E$2:$E$3372,"4")</f>
        <v>1</v>
      </c>
      <c r="L677">
        <v>1147</v>
      </c>
      <c r="M677" t="s">
        <v>16602</v>
      </c>
      <c r="N677" t="s">
        <v>16603</v>
      </c>
      <c r="O677" t="s">
        <v>2864</v>
      </c>
      <c r="P677" s="6">
        <v>42508.559108796297</v>
      </c>
      <c r="Q677">
        <v>0</v>
      </c>
      <c r="R677" t="s">
        <v>16602</v>
      </c>
      <c r="S677" t="s">
        <v>16602</v>
      </c>
      <c r="W677" t="s">
        <v>8703</v>
      </c>
      <c r="X677" t="s">
        <v>8704</v>
      </c>
      <c r="Y677" t="s">
        <v>8705</v>
      </c>
      <c r="Z677">
        <v>0</v>
      </c>
      <c r="AA677" t="s">
        <v>8703</v>
      </c>
      <c r="AB677" t="s">
        <v>8706</v>
      </c>
      <c r="AC677">
        <v>0</v>
      </c>
      <c r="AF677" t="s">
        <v>2860</v>
      </c>
      <c r="AG677" t="s">
        <v>8707</v>
      </c>
      <c r="AH677" t="s">
        <v>16604</v>
      </c>
      <c r="AU677" t="s">
        <v>2862</v>
      </c>
      <c r="AV677" t="s">
        <v>8709</v>
      </c>
      <c r="AX677">
        <v>6</v>
      </c>
      <c r="AY677" t="s">
        <v>8710</v>
      </c>
      <c r="BB677" t="s">
        <v>11514</v>
      </c>
      <c r="BC677" t="s">
        <v>8712</v>
      </c>
      <c r="BD677" t="s">
        <v>8875</v>
      </c>
      <c r="BE677" t="s">
        <v>8714</v>
      </c>
      <c r="BF677" t="s">
        <v>8715</v>
      </c>
      <c r="BG677">
        <v>1</v>
      </c>
      <c r="BH677" t="s">
        <v>8716</v>
      </c>
      <c r="BI677">
        <v>1</v>
      </c>
      <c r="BJ677" t="s">
        <v>8717</v>
      </c>
      <c r="BK677">
        <v>1</v>
      </c>
      <c r="BL677" s="2" t="s">
        <v>16605</v>
      </c>
      <c r="BM677" t="s">
        <v>8719</v>
      </c>
      <c r="BV677" t="s">
        <v>16606</v>
      </c>
      <c r="BW677" t="s">
        <v>8721</v>
      </c>
      <c r="BX677" t="s">
        <v>8722</v>
      </c>
      <c r="BY677" t="s">
        <v>8723</v>
      </c>
      <c r="BZ677" t="s">
        <v>8724</v>
      </c>
      <c r="CB677" t="s">
        <v>8725</v>
      </c>
      <c r="CC677">
        <v>722462384</v>
      </c>
      <c r="CD677" t="s">
        <v>8726</v>
      </c>
      <c r="CE677" t="s">
        <v>16607</v>
      </c>
      <c r="CF677" t="s">
        <v>8727</v>
      </c>
      <c r="CG677" t="s">
        <v>8899</v>
      </c>
      <c r="CH677" t="s">
        <v>8729</v>
      </c>
      <c r="CI677" t="s">
        <v>8845</v>
      </c>
      <c r="CJ677" t="s">
        <v>8731</v>
      </c>
      <c r="CK677" t="s">
        <v>9459</v>
      </c>
      <c r="CL677" t="s">
        <v>8732</v>
      </c>
      <c r="CM677" t="s">
        <v>16608</v>
      </c>
      <c r="CN677" t="s">
        <v>8733</v>
      </c>
    </row>
    <row r="678" spans="1:92" ht="15.75" customHeight="1" x14ac:dyDescent="0.3">
      <c r="A678" s="5">
        <f>COUNTIFS(Entradas!$A$2:$A$3372,L678,Entradas!$AD$2:$AD$3372,"noticias")</f>
        <v>1</v>
      </c>
      <c r="B678" s="5">
        <f>COUNTIFS(Entradas!$A$2:$A$3372,L678,Entradas!$AD$2:$AD$3372,"materiales")</f>
        <v>0</v>
      </c>
      <c r="C678" s="5">
        <f>COUNTIFS(Entradas!$A$2:$A$3372,L678,Entradas!$AD$2:$AD$3372,"agenda")</f>
        <v>0</v>
      </c>
      <c r="D678" s="5">
        <f>COUNTIFS(Entradas!$A$2:$A$3372,L678,Entradas!$AD$2:$AD$3372,"agenda",Entradas!$P$2:$P$3372,"completado")</f>
        <v>0</v>
      </c>
      <c r="E678" s="5">
        <f>COUNTIFS(Entradas!$A$2:$A$3372,L678,Entradas!$AD$2:$AD$3372,"agenda",Entradas!$F$2:$F$3372,"interna")</f>
        <v>0</v>
      </c>
      <c r="F678" s="5">
        <f>COUNTIFS(Entradas!$A$2:$A$3372,L678,Entradas!$AD$2:$AD$3372,"agenda",Entradas!$F$2:$F$3372,"abierta a la comunidad")</f>
        <v>0</v>
      </c>
      <c r="G678" s="5">
        <f>COUNTIFS(Entradas!$A$2:$A$3372,L678,Entradas!$AD$2:$AD$3372,"agenda",Entradas!$E$2:$E$3372,"1")</f>
        <v>0</v>
      </c>
      <c r="H678" s="5">
        <f>COUNTIFS(Entradas!$A$2:$A$3372,L678,Entradas!$AD$2:$AD$3372,"agenda",Entradas!$E$2:$E$3372,"2")</f>
        <v>0</v>
      </c>
      <c r="I678" s="5">
        <f>COUNTIFS(Entradas!$A$2:$A$3372,L678,Entradas!$AD$2:$AD$3372,"agenda",Entradas!$E$2:$E$3372,"3")</f>
        <v>0</v>
      </c>
      <c r="J678" s="5">
        <f>COUNTIFS(Entradas!$A$2:$A$3372,L678,Entradas!$AD$2:$AD$3372,"agenda",Entradas!$E$2:$E$3372,"4")</f>
        <v>0</v>
      </c>
      <c r="L678">
        <v>1168</v>
      </c>
      <c r="M678" t="s">
        <v>16710</v>
      </c>
      <c r="N678" t="s">
        <v>16711</v>
      </c>
      <c r="O678" t="s">
        <v>16712</v>
      </c>
      <c r="P678" s="6">
        <v>42508.849212962959</v>
      </c>
      <c r="Q678">
        <v>0</v>
      </c>
      <c r="R678" t="s">
        <v>16710</v>
      </c>
      <c r="S678" t="s">
        <v>16710</v>
      </c>
      <c r="W678" t="s">
        <v>8703</v>
      </c>
      <c r="X678" t="s">
        <v>8704</v>
      </c>
      <c r="Y678" t="s">
        <v>8705</v>
      </c>
      <c r="Z678">
        <v>0</v>
      </c>
      <c r="AA678" t="s">
        <v>8703</v>
      </c>
      <c r="AB678" t="s">
        <v>8706</v>
      </c>
      <c r="AC678">
        <v>0</v>
      </c>
      <c r="AF678" t="s">
        <v>16710</v>
      </c>
      <c r="AG678" t="s">
        <v>8707</v>
      </c>
      <c r="AH678" t="s">
        <v>16713</v>
      </c>
      <c r="AO678" t="s">
        <v>16714</v>
      </c>
      <c r="AU678" t="s">
        <v>1493</v>
      </c>
      <c r="AV678" t="s">
        <v>8709</v>
      </c>
      <c r="AX678">
        <v>6</v>
      </c>
      <c r="AY678" t="s">
        <v>8710</v>
      </c>
      <c r="BB678" t="s">
        <v>16715</v>
      </c>
      <c r="BC678" t="s">
        <v>8712</v>
      </c>
      <c r="BD678" t="s">
        <v>8952</v>
      </c>
      <c r="BE678" t="s">
        <v>8714</v>
      </c>
      <c r="BF678" t="s">
        <v>8715</v>
      </c>
      <c r="BG678">
        <v>1</v>
      </c>
      <c r="BH678" t="s">
        <v>8716</v>
      </c>
      <c r="BI678">
        <v>1</v>
      </c>
      <c r="BJ678" t="s">
        <v>8717</v>
      </c>
      <c r="BK678">
        <v>1</v>
      </c>
      <c r="BL678" t="s">
        <v>16716</v>
      </c>
      <c r="BM678" t="s">
        <v>8719</v>
      </c>
      <c r="BV678" t="s">
        <v>16717</v>
      </c>
      <c r="BW678" t="s">
        <v>8721</v>
      </c>
      <c r="BX678" t="s">
        <v>8722</v>
      </c>
      <c r="BY678" t="s">
        <v>8723</v>
      </c>
      <c r="BZ678" t="s">
        <v>8724</v>
      </c>
      <c r="CB678" t="s">
        <v>8725</v>
      </c>
      <c r="CD678" t="s">
        <v>8726</v>
      </c>
      <c r="CE678" t="s">
        <v>16718</v>
      </c>
      <c r="CF678" t="s">
        <v>8727</v>
      </c>
      <c r="CG678" t="s">
        <v>8825</v>
      </c>
      <c r="CH678" t="s">
        <v>8729</v>
      </c>
      <c r="CI678" t="s">
        <v>10531</v>
      </c>
      <c r="CJ678" t="s">
        <v>8731</v>
      </c>
      <c r="CK678" t="s">
        <v>5497</v>
      </c>
      <c r="CL678" t="s">
        <v>8732</v>
      </c>
      <c r="CN678" t="s">
        <v>8733</v>
      </c>
    </row>
    <row r="679" spans="1:92" ht="15.75" customHeight="1" x14ac:dyDescent="0.3">
      <c r="A679" s="5">
        <f>COUNTIFS(Entradas!$A$2:$A$3372,L679,Entradas!$AD$2:$AD$3372,"noticias")</f>
        <v>0</v>
      </c>
      <c r="B679" s="5">
        <f>COUNTIFS(Entradas!$A$2:$A$3372,L679,Entradas!$AD$2:$AD$3372,"materiales")</f>
        <v>0</v>
      </c>
      <c r="C679" s="5">
        <f>COUNTIFS(Entradas!$A$2:$A$3372,L679,Entradas!$AD$2:$AD$3372,"agenda")</f>
        <v>3</v>
      </c>
      <c r="D679" s="5">
        <f>COUNTIFS(Entradas!$A$2:$A$3372,L679,Entradas!$AD$2:$AD$3372,"agenda",Entradas!$P$2:$P$3372,"completado")</f>
        <v>3</v>
      </c>
      <c r="E679" s="5">
        <f>COUNTIFS(Entradas!$A$2:$A$3372,L679,Entradas!$AD$2:$AD$3372,"agenda",Entradas!$F$2:$F$3372,"interna")</f>
        <v>2</v>
      </c>
      <c r="F679" s="5">
        <f>COUNTIFS(Entradas!$A$2:$A$3372,L679,Entradas!$AD$2:$AD$3372,"agenda",Entradas!$F$2:$F$3372,"abierta a la comunidad")</f>
        <v>1</v>
      </c>
      <c r="G679" s="5">
        <f>COUNTIFS(Entradas!$A$2:$A$3372,L679,Entradas!$AD$2:$AD$3372,"agenda",Entradas!$E$2:$E$3372,"1")</f>
        <v>0</v>
      </c>
      <c r="H679" s="5">
        <f>COUNTIFS(Entradas!$A$2:$A$3372,L679,Entradas!$AD$2:$AD$3372,"agenda",Entradas!$E$2:$E$3372,"2")</f>
        <v>1</v>
      </c>
      <c r="I679" s="5">
        <f>COUNTIFS(Entradas!$A$2:$A$3372,L679,Entradas!$AD$2:$AD$3372,"agenda",Entradas!$E$2:$E$3372,"3")</f>
        <v>1</v>
      </c>
      <c r="J679" s="5">
        <f>COUNTIFS(Entradas!$A$2:$A$3372,L679,Entradas!$AD$2:$AD$3372,"agenda",Entradas!$E$2:$E$3372,"4")</f>
        <v>1</v>
      </c>
      <c r="L679">
        <v>747</v>
      </c>
      <c r="M679" t="s">
        <v>16884</v>
      </c>
      <c r="N679" t="s">
        <v>16885</v>
      </c>
      <c r="O679" t="s">
        <v>16886</v>
      </c>
      <c r="P679" s="6">
        <v>42492.595520833333</v>
      </c>
      <c r="Q679">
        <v>0</v>
      </c>
      <c r="R679" t="s">
        <v>16884</v>
      </c>
      <c r="S679" t="s">
        <v>16884</v>
      </c>
      <c r="W679" t="s">
        <v>8703</v>
      </c>
      <c r="X679" t="s">
        <v>8704</v>
      </c>
      <c r="Y679" t="s">
        <v>8705</v>
      </c>
      <c r="Z679">
        <v>0</v>
      </c>
      <c r="AA679" t="s">
        <v>8703</v>
      </c>
      <c r="AB679" t="s">
        <v>8706</v>
      </c>
      <c r="AC679">
        <v>0</v>
      </c>
      <c r="AF679" t="s">
        <v>16795</v>
      </c>
      <c r="AG679" t="s">
        <v>8707</v>
      </c>
      <c r="AH679" t="s">
        <v>16887</v>
      </c>
      <c r="AU679" t="s">
        <v>3673</v>
      </c>
      <c r="AV679" t="s">
        <v>8709</v>
      </c>
      <c r="AX679">
        <v>6</v>
      </c>
      <c r="AY679" t="s">
        <v>8710</v>
      </c>
      <c r="BB679" t="s">
        <v>16888</v>
      </c>
      <c r="BC679" t="s">
        <v>8712</v>
      </c>
      <c r="BD679" t="s">
        <v>8875</v>
      </c>
      <c r="BE679" t="s">
        <v>8714</v>
      </c>
      <c r="BF679" t="s">
        <v>8715</v>
      </c>
      <c r="BG679">
        <v>1</v>
      </c>
      <c r="BH679" t="s">
        <v>8716</v>
      </c>
      <c r="BI679">
        <v>1</v>
      </c>
      <c r="BJ679" t="s">
        <v>8717</v>
      </c>
      <c r="BK679">
        <v>1</v>
      </c>
      <c r="BM679" t="s">
        <v>8719</v>
      </c>
      <c r="BV679" t="s">
        <v>15192</v>
      </c>
      <c r="BW679" t="s">
        <v>8721</v>
      </c>
      <c r="BX679" t="s">
        <v>8722</v>
      </c>
      <c r="BY679" t="s">
        <v>8723</v>
      </c>
      <c r="BZ679" t="s">
        <v>8724</v>
      </c>
      <c r="CB679" t="s">
        <v>8725</v>
      </c>
      <c r="CC679">
        <v>722541093</v>
      </c>
      <c r="CD679" t="s">
        <v>8726</v>
      </c>
      <c r="CE679" t="s">
        <v>16889</v>
      </c>
      <c r="CF679" t="s">
        <v>8727</v>
      </c>
      <c r="CG679" t="s">
        <v>9136</v>
      </c>
      <c r="CH679" t="s">
        <v>8729</v>
      </c>
      <c r="CI679" t="s">
        <v>9458</v>
      </c>
      <c r="CJ679" t="s">
        <v>8731</v>
      </c>
      <c r="CK679" t="s">
        <v>1783</v>
      </c>
      <c r="CL679" t="s">
        <v>8732</v>
      </c>
      <c r="CM679" t="s">
        <v>16890</v>
      </c>
      <c r="CN679" t="s">
        <v>8733</v>
      </c>
    </row>
    <row r="680" spans="1:92" ht="15.75" customHeight="1" x14ac:dyDescent="0.3">
      <c r="A680" s="5">
        <f>COUNTIFS(Entradas!$A$2:$A$3372,L680,Entradas!$AD$2:$AD$3372,"noticias")</f>
        <v>0</v>
      </c>
      <c r="B680" s="5">
        <f>COUNTIFS(Entradas!$A$2:$A$3372,L680,Entradas!$AD$2:$AD$3372,"materiales")</f>
        <v>0</v>
      </c>
      <c r="C680" s="5">
        <f>COUNTIFS(Entradas!$A$2:$A$3372,L680,Entradas!$AD$2:$AD$3372,"agenda")</f>
        <v>0</v>
      </c>
      <c r="D680" s="5">
        <f>COUNTIFS(Entradas!$A$2:$A$3372,L680,Entradas!$AD$2:$AD$3372,"agenda",Entradas!$P$2:$P$3372,"completado")</f>
        <v>0</v>
      </c>
      <c r="E680" s="5">
        <f>COUNTIFS(Entradas!$A$2:$A$3372,L680,Entradas!$AD$2:$AD$3372,"agenda",Entradas!$F$2:$F$3372,"interna")</f>
        <v>0</v>
      </c>
      <c r="F680" s="5">
        <f>COUNTIFS(Entradas!$A$2:$A$3372,L680,Entradas!$AD$2:$AD$3372,"agenda",Entradas!$F$2:$F$3372,"abierta a la comunidad")</f>
        <v>0</v>
      </c>
      <c r="G680" s="5">
        <f>COUNTIFS(Entradas!$A$2:$A$3372,L680,Entradas!$AD$2:$AD$3372,"agenda",Entradas!$E$2:$E$3372,"1")</f>
        <v>0</v>
      </c>
      <c r="H680" s="5">
        <f>COUNTIFS(Entradas!$A$2:$A$3372,L680,Entradas!$AD$2:$AD$3372,"agenda",Entradas!$E$2:$E$3372,"2")</f>
        <v>0</v>
      </c>
      <c r="I680" s="5">
        <f>COUNTIFS(Entradas!$A$2:$A$3372,L680,Entradas!$AD$2:$AD$3372,"agenda",Entradas!$E$2:$E$3372,"3")</f>
        <v>0</v>
      </c>
      <c r="J680" s="5">
        <f>COUNTIFS(Entradas!$A$2:$A$3372,L680,Entradas!$AD$2:$AD$3372,"agenda",Entradas!$E$2:$E$3372,"4")</f>
        <v>0</v>
      </c>
      <c r="L680">
        <v>866</v>
      </c>
      <c r="M680" t="s">
        <v>17036</v>
      </c>
      <c r="N680" t="s">
        <v>17037</v>
      </c>
      <c r="O680" t="s">
        <v>17038</v>
      </c>
      <c r="P680" s="6">
        <v>42496.212280092594</v>
      </c>
      <c r="Q680">
        <v>0</v>
      </c>
      <c r="R680" t="s">
        <v>17036</v>
      </c>
      <c r="S680" t="s">
        <v>17036</v>
      </c>
      <c r="W680" t="s">
        <v>8703</v>
      </c>
      <c r="X680" t="s">
        <v>8704</v>
      </c>
      <c r="Y680" t="s">
        <v>8705</v>
      </c>
      <c r="Z680">
        <v>0</v>
      </c>
      <c r="AA680" t="s">
        <v>8703</v>
      </c>
      <c r="AB680" t="s">
        <v>8706</v>
      </c>
      <c r="AC680">
        <v>0</v>
      </c>
      <c r="AF680" t="s">
        <v>17039</v>
      </c>
      <c r="AG680" t="s">
        <v>8707</v>
      </c>
      <c r="AH680" t="s">
        <v>17040</v>
      </c>
      <c r="AU680" t="s">
        <v>17041</v>
      </c>
      <c r="AV680" t="s">
        <v>8709</v>
      </c>
      <c r="AX680">
        <v>6</v>
      </c>
      <c r="AY680" t="s">
        <v>8710</v>
      </c>
      <c r="BB680" t="s">
        <v>17042</v>
      </c>
      <c r="BC680" t="s">
        <v>8712</v>
      </c>
      <c r="BD680" t="s">
        <v>8875</v>
      </c>
      <c r="BE680" t="s">
        <v>8714</v>
      </c>
      <c r="BF680" t="s">
        <v>8715</v>
      </c>
      <c r="BG680">
        <v>0</v>
      </c>
      <c r="BH680" t="s">
        <v>8716</v>
      </c>
      <c r="BI680">
        <v>1</v>
      </c>
      <c r="BJ680" t="s">
        <v>8717</v>
      </c>
      <c r="BK680">
        <v>1</v>
      </c>
      <c r="BL680" t="s">
        <v>17043</v>
      </c>
      <c r="BM680" t="s">
        <v>8719</v>
      </c>
      <c r="BV680" t="s">
        <v>17044</v>
      </c>
      <c r="BW680" t="s">
        <v>8721</v>
      </c>
      <c r="BX680" t="s">
        <v>8722</v>
      </c>
      <c r="BY680" t="s">
        <v>8723</v>
      </c>
      <c r="BZ680" t="s">
        <v>8724</v>
      </c>
      <c r="CB680" t="s">
        <v>8725</v>
      </c>
      <c r="CC680">
        <v>722851236</v>
      </c>
      <c r="CD680" t="s">
        <v>8726</v>
      </c>
      <c r="CE680" t="s">
        <v>17045</v>
      </c>
      <c r="CF680" t="s">
        <v>8727</v>
      </c>
      <c r="CG680" t="s">
        <v>8825</v>
      </c>
      <c r="CH680" t="s">
        <v>8729</v>
      </c>
      <c r="CJ680" t="s">
        <v>8731</v>
      </c>
      <c r="CK680" t="s">
        <v>5497</v>
      </c>
      <c r="CL680" t="s">
        <v>8732</v>
      </c>
      <c r="CM680" t="s">
        <v>17046</v>
      </c>
      <c r="CN680" t="s">
        <v>8733</v>
      </c>
    </row>
    <row r="681" spans="1:92" ht="15.75" customHeight="1" x14ac:dyDescent="0.3">
      <c r="A681" s="5">
        <f>COUNTIFS(Entradas!$A$2:$A$3372,L681,Entradas!$AD$2:$AD$3372,"noticias")</f>
        <v>0</v>
      </c>
      <c r="B681" s="5">
        <f>COUNTIFS(Entradas!$A$2:$A$3372,L681,Entradas!$AD$2:$AD$3372,"materiales")</f>
        <v>0</v>
      </c>
      <c r="C681" s="5">
        <f>COUNTIFS(Entradas!$A$2:$A$3372,L681,Entradas!$AD$2:$AD$3372,"agenda")</f>
        <v>0</v>
      </c>
      <c r="D681" s="5">
        <f>COUNTIFS(Entradas!$A$2:$A$3372,L681,Entradas!$AD$2:$AD$3372,"agenda",Entradas!$P$2:$P$3372,"completado")</f>
        <v>0</v>
      </c>
      <c r="E681" s="5">
        <f>COUNTIFS(Entradas!$A$2:$A$3372,L681,Entradas!$AD$2:$AD$3372,"agenda",Entradas!$F$2:$F$3372,"interna")</f>
        <v>0</v>
      </c>
      <c r="F681" s="5">
        <f>COUNTIFS(Entradas!$A$2:$A$3372,L681,Entradas!$AD$2:$AD$3372,"agenda",Entradas!$F$2:$F$3372,"abierta a la comunidad")</f>
        <v>0</v>
      </c>
      <c r="G681" s="5">
        <f>COUNTIFS(Entradas!$A$2:$A$3372,L681,Entradas!$AD$2:$AD$3372,"agenda",Entradas!$E$2:$E$3372,"1")</f>
        <v>0</v>
      </c>
      <c r="H681" s="5">
        <f>COUNTIFS(Entradas!$A$2:$A$3372,L681,Entradas!$AD$2:$AD$3372,"agenda",Entradas!$E$2:$E$3372,"2")</f>
        <v>0</v>
      </c>
      <c r="I681" s="5">
        <f>COUNTIFS(Entradas!$A$2:$A$3372,L681,Entradas!$AD$2:$AD$3372,"agenda",Entradas!$E$2:$E$3372,"3")</f>
        <v>0</v>
      </c>
      <c r="J681" s="5">
        <f>COUNTIFS(Entradas!$A$2:$A$3372,L681,Entradas!$AD$2:$AD$3372,"agenda",Entradas!$E$2:$E$3372,"4")</f>
        <v>0</v>
      </c>
      <c r="L681">
        <v>847</v>
      </c>
      <c r="M681" t="s">
        <v>17047</v>
      </c>
      <c r="N681" t="s">
        <v>17048</v>
      </c>
      <c r="O681" t="s">
        <v>17049</v>
      </c>
      <c r="P681" s="6">
        <v>42495.684467592589</v>
      </c>
      <c r="Q681">
        <v>0</v>
      </c>
      <c r="R681" t="s">
        <v>17047</v>
      </c>
      <c r="S681" t="s">
        <v>17047</v>
      </c>
      <c r="W681" t="s">
        <v>8703</v>
      </c>
      <c r="X681" t="s">
        <v>8704</v>
      </c>
      <c r="Y681" t="s">
        <v>8705</v>
      </c>
      <c r="Z681">
        <v>0</v>
      </c>
      <c r="AA681" t="s">
        <v>8703</v>
      </c>
      <c r="AB681" t="s">
        <v>8706</v>
      </c>
      <c r="AC681">
        <v>0</v>
      </c>
      <c r="AF681" t="s">
        <v>17050</v>
      </c>
      <c r="AG681" t="s">
        <v>8707</v>
      </c>
      <c r="AH681" t="s">
        <v>17051</v>
      </c>
      <c r="AI681" t="s">
        <v>17052</v>
      </c>
      <c r="AO681" t="s">
        <v>17053</v>
      </c>
      <c r="AU681" t="s">
        <v>4732</v>
      </c>
      <c r="AV681" t="s">
        <v>8709</v>
      </c>
      <c r="AX681">
        <v>6</v>
      </c>
      <c r="AY681" t="s">
        <v>8710</v>
      </c>
      <c r="BB681" t="s">
        <v>8864</v>
      </c>
      <c r="BC681" t="s">
        <v>8712</v>
      </c>
      <c r="BD681" t="s">
        <v>8952</v>
      </c>
      <c r="BE681" t="s">
        <v>8714</v>
      </c>
      <c r="BF681" t="s">
        <v>8715</v>
      </c>
      <c r="BG681">
        <v>0</v>
      </c>
      <c r="BH681" t="s">
        <v>8716</v>
      </c>
      <c r="BI681">
        <v>1</v>
      </c>
      <c r="BJ681" t="s">
        <v>8717</v>
      </c>
      <c r="BK681">
        <v>1</v>
      </c>
      <c r="BL681" t="s">
        <v>17054</v>
      </c>
      <c r="BM681" t="s">
        <v>8719</v>
      </c>
      <c r="BV681" t="s">
        <v>17055</v>
      </c>
      <c r="BW681" t="s">
        <v>8721</v>
      </c>
      <c r="BX681" t="s">
        <v>8722</v>
      </c>
      <c r="BY681" t="s">
        <v>8723</v>
      </c>
      <c r="BZ681" t="s">
        <v>8724</v>
      </c>
      <c r="CA681" t="s">
        <v>13474</v>
      </c>
      <c r="CB681" t="s">
        <v>8725</v>
      </c>
      <c r="CC681" t="s">
        <v>17056</v>
      </c>
      <c r="CD681" t="s">
        <v>8726</v>
      </c>
      <c r="CE681" t="s">
        <v>17057</v>
      </c>
      <c r="CF681" t="s">
        <v>8727</v>
      </c>
      <c r="CG681" t="s">
        <v>8899</v>
      </c>
      <c r="CH681" t="s">
        <v>8729</v>
      </c>
      <c r="CI681" t="s">
        <v>17058</v>
      </c>
      <c r="CJ681" t="s">
        <v>8731</v>
      </c>
      <c r="CK681" t="s">
        <v>1905</v>
      </c>
      <c r="CL681" t="s">
        <v>8732</v>
      </c>
      <c r="CM681" t="s">
        <v>17059</v>
      </c>
      <c r="CN681" t="s">
        <v>8733</v>
      </c>
    </row>
    <row r="682" spans="1:92" ht="15.75" customHeight="1" x14ac:dyDescent="0.3">
      <c r="A682" s="5">
        <f>COUNTIFS(Entradas!$A$2:$A$3372,L682,Entradas!$AD$2:$AD$3372,"noticias")</f>
        <v>0</v>
      </c>
      <c r="B682" s="5">
        <f>COUNTIFS(Entradas!$A$2:$A$3372,L682,Entradas!$AD$2:$AD$3372,"materiales")</f>
        <v>0</v>
      </c>
      <c r="C682" s="5">
        <f>COUNTIFS(Entradas!$A$2:$A$3372,L682,Entradas!$AD$2:$AD$3372,"agenda")</f>
        <v>6</v>
      </c>
      <c r="D682" s="5">
        <f>COUNTIFS(Entradas!$A$2:$A$3372,L682,Entradas!$AD$2:$AD$3372,"agenda",Entradas!$P$2:$P$3372,"completado")</f>
        <v>6</v>
      </c>
      <c r="E682" s="5">
        <f>COUNTIFS(Entradas!$A$2:$A$3372,L682,Entradas!$AD$2:$AD$3372,"agenda",Entradas!$F$2:$F$3372,"interna")</f>
        <v>5</v>
      </c>
      <c r="F682" s="5">
        <f>COUNTIFS(Entradas!$A$2:$A$3372,L682,Entradas!$AD$2:$AD$3372,"agenda",Entradas!$F$2:$F$3372,"abierta a la comunidad")</f>
        <v>1</v>
      </c>
      <c r="G682" s="5">
        <f>COUNTIFS(Entradas!$A$2:$A$3372,L682,Entradas!$AD$2:$AD$3372,"agenda",Entradas!$E$2:$E$3372,"1")</f>
        <v>1</v>
      </c>
      <c r="H682" s="5">
        <f>COUNTIFS(Entradas!$A$2:$A$3372,L682,Entradas!$AD$2:$AD$3372,"agenda",Entradas!$E$2:$E$3372,"2")</f>
        <v>4</v>
      </c>
      <c r="I682" s="5">
        <f>COUNTIFS(Entradas!$A$2:$A$3372,L682,Entradas!$AD$2:$AD$3372,"agenda",Entradas!$E$2:$E$3372,"3")</f>
        <v>0</v>
      </c>
      <c r="J682" s="5">
        <f>COUNTIFS(Entradas!$A$2:$A$3372,L682,Entradas!$AD$2:$AD$3372,"agenda",Entradas!$E$2:$E$3372,"4")</f>
        <v>1</v>
      </c>
      <c r="L682">
        <v>191</v>
      </c>
      <c r="M682" t="s">
        <v>17147</v>
      </c>
      <c r="N682" t="s">
        <v>17148</v>
      </c>
      <c r="O682" t="s">
        <v>6407</v>
      </c>
      <c r="P682" s="6">
        <v>42458.85800925926</v>
      </c>
      <c r="Q682">
        <v>0</v>
      </c>
      <c r="R682" t="s">
        <v>17147</v>
      </c>
      <c r="S682" t="s">
        <v>17147</v>
      </c>
      <c r="W682" t="s">
        <v>8703</v>
      </c>
      <c r="X682" t="s">
        <v>8704</v>
      </c>
      <c r="Y682" t="s">
        <v>8705</v>
      </c>
      <c r="Z682">
        <v>0</v>
      </c>
      <c r="AA682" t="s">
        <v>8703</v>
      </c>
      <c r="AB682" t="s">
        <v>8706</v>
      </c>
      <c r="AC682">
        <v>0</v>
      </c>
      <c r="AF682" t="s">
        <v>17149</v>
      </c>
      <c r="AG682" t="s">
        <v>8707</v>
      </c>
      <c r="AH682" t="s">
        <v>17150</v>
      </c>
      <c r="AI682" t="s">
        <v>17151</v>
      </c>
      <c r="AO682" t="s">
        <v>17152</v>
      </c>
      <c r="AU682" t="s">
        <v>3514</v>
      </c>
      <c r="AV682" t="s">
        <v>8709</v>
      </c>
      <c r="AX682">
        <v>6</v>
      </c>
      <c r="AY682" t="s">
        <v>8710</v>
      </c>
      <c r="BB682" t="s">
        <v>13899</v>
      </c>
      <c r="BC682" t="s">
        <v>8712</v>
      </c>
      <c r="BD682" t="s">
        <v>9013</v>
      </c>
      <c r="BE682" t="s">
        <v>8714</v>
      </c>
      <c r="BF682" t="s">
        <v>8715</v>
      </c>
      <c r="BG682">
        <v>0</v>
      </c>
      <c r="BH682" t="s">
        <v>8716</v>
      </c>
      <c r="BI682">
        <v>1</v>
      </c>
      <c r="BJ682" t="s">
        <v>8717</v>
      </c>
      <c r="BK682">
        <v>1</v>
      </c>
      <c r="BM682" t="s">
        <v>8719</v>
      </c>
      <c r="BV682" t="s">
        <v>17153</v>
      </c>
      <c r="BW682" t="s">
        <v>8721</v>
      </c>
      <c r="BX682" t="s">
        <v>8722</v>
      </c>
      <c r="BY682" t="s">
        <v>8723</v>
      </c>
      <c r="BZ682" t="s">
        <v>8724</v>
      </c>
      <c r="CB682" t="s">
        <v>8725</v>
      </c>
      <c r="CC682" t="s">
        <v>17154</v>
      </c>
      <c r="CD682" t="s">
        <v>8726</v>
      </c>
      <c r="CE682" t="s">
        <v>17147</v>
      </c>
      <c r="CF682" t="s">
        <v>8727</v>
      </c>
      <c r="CG682" t="s">
        <v>8825</v>
      </c>
      <c r="CH682" t="s">
        <v>8729</v>
      </c>
      <c r="CJ682" t="s">
        <v>8731</v>
      </c>
      <c r="CK682" t="s">
        <v>5497</v>
      </c>
      <c r="CL682" t="s">
        <v>8732</v>
      </c>
      <c r="CM682" t="s">
        <v>17155</v>
      </c>
      <c r="CN682" t="s">
        <v>8733</v>
      </c>
    </row>
    <row r="683" spans="1:92" ht="15.75" customHeight="1" x14ac:dyDescent="0.3">
      <c r="A683" s="5">
        <f>COUNTIFS(Entradas!$A$2:$A$3372,L683,Entradas!$AD$2:$AD$3372,"noticias")</f>
        <v>0</v>
      </c>
      <c r="B683" s="5">
        <f>COUNTIFS(Entradas!$A$2:$A$3372,L683,Entradas!$AD$2:$AD$3372,"materiales")</f>
        <v>0</v>
      </c>
      <c r="C683" s="5">
        <f>COUNTIFS(Entradas!$A$2:$A$3372,L683,Entradas!$AD$2:$AD$3372,"agenda")</f>
        <v>0</v>
      </c>
      <c r="D683" s="5">
        <f>COUNTIFS(Entradas!$A$2:$A$3372,L683,Entradas!$AD$2:$AD$3372,"agenda",Entradas!$P$2:$P$3372,"completado")</f>
        <v>0</v>
      </c>
      <c r="E683" s="5">
        <f>COUNTIFS(Entradas!$A$2:$A$3372,L683,Entradas!$AD$2:$AD$3372,"agenda",Entradas!$F$2:$F$3372,"interna")</f>
        <v>0</v>
      </c>
      <c r="F683" s="5">
        <f>COUNTIFS(Entradas!$A$2:$A$3372,L683,Entradas!$AD$2:$AD$3372,"agenda",Entradas!$F$2:$F$3372,"abierta a la comunidad")</f>
        <v>0</v>
      </c>
      <c r="G683" s="5">
        <f>COUNTIFS(Entradas!$A$2:$A$3372,L683,Entradas!$AD$2:$AD$3372,"agenda",Entradas!$E$2:$E$3372,"1")</f>
        <v>0</v>
      </c>
      <c r="H683" s="5">
        <f>COUNTIFS(Entradas!$A$2:$A$3372,L683,Entradas!$AD$2:$AD$3372,"agenda",Entradas!$E$2:$E$3372,"2")</f>
        <v>0</v>
      </c>
      <c r="I683" s="5">
        <f>COUNTIFS(Entradas!$A$2:$A$3372,L683,Entradas!$AD$2:$AD$3372,"agenda",Entradas!$E$2:$E$3372,"3")</f>
        <v>0</v>
      </c>
      <c r="J683" s="5">
        <f>COUNTIFS(Entradas!$A$2:$A$3372,L683,Entradas!$AD$2:$AD$3372,"agenda",Entradas!$E$2:$E$3372,"4")</f>
        <v>0</v>
      </c>
      <c r="L683">
        <v>800</v>
      </c>
      <c r="M683" t="s">
        <v>17423</v>
      </c>
      <c r="N683" t="s">
        <v>17424</v>
      </c>
      <c r="O683" t="s">
        <v>17425</v>
      </c>
      <c r="P683" s="6">
        <v>42494.533090277779</v>
      </c>
      <c r="Q683">
        <v>0</v>
      </c>
      <c r="R683" t="s">
        <v>17423</v>
      </c>
      <c r="S683" t="s">
        <v>17423</v>
      </c>
      <c r="W683" t="s">
        <v>8703</v>
      </c>
      <c r="X683" t="s">
        <v>8704</v>
      </c>
      <c r="Y683" t="s">
        <v>8705</v>
      </c>
      <c r="Z683">
        <v>0</v>
      </c>
      <c r="AA683" t="s">
        <v>8703</v>
      </c>
      <c r="AB683" t="s">
        <v>8706</v>
      </c>
      <c r="AC683">
        <v>0</v>
      </c>
      <c r="AF683" t="s">
        <v>17426</v>
      </c>
      <c r="AG683" t="s">
        <v>8707</v>
      </c>
      <c r="AH683" t="s">
        <v>17427</v>
      </c>
      <c r="AI683" t="s">
        <v>17428</v>
      </c>
      <c r="AU683" t="s">
        <v>5781</v>
      </c>
      <c r="AV683" t="s">
        <v>8709</v>
      </c>
      <c r="AX683">
        <v>6</v>
      </c>
      <c r="AY683" t="s">
        <v>8710</v>
      </c>
      <c r="BB683">
        <v>0</v>
      </c>
      <c r="BC683" t="s">
        <v>8712</v>
      </c>
      <c r="BD683">
        <v>0</v>
      </c>
      <c r="BE683" t="s">
        <v>8714</v>
      </c>
      <c r="BF683" t="s">
        <v>8715</v>
      </c>
      <c r="BG683">
        <v>1</v>
      </c>
      <c r="BH683" t="s">
        <v>8716</v>
      </c>
      <c r="BI683">
        <v>1</v>
      </c>
      <c r="BJ683" t="s">
        <v>8717</v>
      </c>
      <c r="BK683">
        <v>1</v>
      </c>
      <c r="BM683" t="s">
        <v>8719</v>
      </c>
      <c r="BV683">
        <v>157481</v>
      </c>
      <c r="BW683" t="s">
        <v>8721</v>
      </c>
      <c r="BX683" t="s">
        <v>8722</v>
      </c>
      <c r="BY683" t="s">
        <v>8723</v>
      </c>
      <c r="BZ683" t="s">
        <v>8724</v>
      </c>
      <c r="CB683" t="s">
        <v>8725</v>
      </c>
      <c r="CC683">
        <v>722492902</v>
      </c>
      <c r="CD683" t="s">
        <v>8726</v>
      </c>
      <c r="CE683" t="s">
        <v>17429</v>
      </c>
      <c r="CF683" t="s">
        <v>8727</v>
      </c>
      <c r="CG683" t="s">
        <v>8774</v>
      </c>
      <c r="CH683" t="s">
        <v>8729</v>
      </c>
      <c r="CI683" t="s">
        <v>17430</v>
      </c>
      <c r="CJ683" t="s">
        <v>8731</v>
      </c>
      <c r="CK683" t="s">
        <v>9459</v>
      </c>
      <c r="CL683" t="s">
        <v>8732</v>
      </c>
      <c r="CM683" t="s">
        <v>17431</v>
      </c>
      <c r="CN683" t="s">
        <v>8733</v>
      </c>
    </row>
    <row r="684" spans="1:92" ht="15.75" customHeight="1" x14ac:dyDescent="0.3">
      <c r="A684" s="5">
        <f>COUNTIFS(Entradas!$A$2:$A$3372,L684,Entradas!$AD$2:$AD$3372,"noticias")</f>
        <v>0</v>
      </c>
      <c r="B684" s="5">
        <f>COUNTIFS(Entradas!$A$2:$A$3372,L684,Entradas!$AD$2:$AD$3372,"materiales")</f>
        <v>0</v>
      </c>
      <c r="C684" s="5">
        <f>COUNTIFS(Entradas!$A$2:$A$3372,L684,Entradas!$AD$2:$AD$3372,"agenda")</f>
        <v>0</v>
      </c>
      <c r="D684" s="5">
        <f>COUNTIFS(Entradas!$A$2:$A$3372,L684,Entradas!$AD$2:$AD$3372,"agenda",Entradas!$P$2:$P$3372,"completado")</f>
        <v>0</v>
      </c>
      <c r="E684" s="5">
        <f>COUNTIFS(Entradas!$A$2:$A$3372,L684,Entradas!$AD$2:$AD$3372,"agenda",Entradas!$F$2:$F$3372,"interna")</f>
        <v>0</v>
      </c>
      <c r="F684" s="5">
        <f>COUNTIFS(Entradas!$A$2:$A$3372,L684,Entradas!$AD$2:$AD$3372,"agenda",Entradas!$F$2:$F$3372,"abierta a la comunidad")</f>
        <v>0</v>
      </c>
      <c r="G684" s="5">
        <f>COUNTIFS(Entradas!$A$2:$A$3372,L684,Entradas!$AD$2:$AD$3372,"agenda",Entradas!$E$2:$E$3372,"1")</f>
        <v>0</v>
      </c>
      <c r="H684" s="5">
        <f>COUNTIFS(Entradas!$A$2:$A$3372,L684,Entradas!$AD$2:$AD$3372,"agenda",Entradas!$E$2:$E$3372,"2")</f>
        <v>0</v>
      </c>
      <c r="I684" s="5">
        <f>COUNTIFS(Entradas!$A$2:$A$3372,L684,Entradas!$AD$2:$AD$3372,"agenda",Entradas!$E$2:$E$3372,"3")</f>
        <v>0</v>
      </c>
      <c r="J684" s="5">
        <f>COUNTIFS(Entradas!$A$2:$A$3372,L684,Entradas!$AD$2:$AD$3372,"agenda",Entradas!$E$2:$E$3372,"4")</f>
        <v>0</v>
      </c>
      <c r="L684">
        <v>144</v>
      </c>
      <c r="M684" t="s">
        <v>11736</v>
      </c>
      <c r="N684" t="s">
        <v>17604</v>
      </c>
      <c r="O684" t="s">
        <v>17605</v>
      </c>
      <c r="P684" s="6">
        <v>42453.533692129633</v>
      </c>
      <c r="Q684">
        <v>0</v>
      </c>
      <c r="R684" t="s">
        <v>11736</v>
      </c>
      <c r="S684" t="s">
        <v>11736</v>
      </c>
      <c r="W684" t="s">
        <v>8703</v>
      </c>
      <c r="X684" t="s">
        <v>8704</v>
      </c>
      <c r="Y684" t="s">
        <v>8705</v>
      </c>
      <c r="Z684">
        <v>0</v>
      </c>
      <c r="AA684" t="s">
        <v>8703</v>
      </c>
      <c r="AB684" t="s">
        <v>8706</v>
      </c>
      <c r="AC684">
        <v>0</v>
      </c>
      <c r="AF684" t="s">
        <v>11729</v>
      </c>
      <c r="AG684" t="s">
        <v>8707</v>
      </c>
      <c r="AH684" t="s">
        <v>11730</v>
      </c>
      <c r="AU684" t="s">
        <v>2294</v>
      </c>
      <c r="AV684" t="s">
        <v>8709</v>
      </c>
      <c r="AX684">
        <v>6</v>
      </c>
      <c r="AY684" t="s">
        <v>8710</v>
      </c>
      <c r="BB684" t="s">
        <v>9560</v>
      </c>
      <c r="BC684" t="s">
        <v>8712</v>
      </c>
      <c r="BD684" t="s">
        <v>8875</v>
      </c>
      <c r="BE684" t="s">
        <v>8714</v>
      </c>
      <c r="BF684" t="s">
        <v>8715</v>
      </c>
      <c r="BG684">
        <v>1</v>
      </c>
      <c r="BH684" t="s">
        <v>8716</v>
      </c>
      <c r="BI684">
        <v>1</v>
      </c>
      <c r="BJ684" t="s">
        <v>8717</v>
      </c>
      <c r="BK684">
        <v>1</v>
      </c>
      <c r="BL684" s="2" t="s">
        <v>11733</v>
      </c>
      <c r="BM684" t="s">
        <v>8719</v>
      </c>
      <c r="BV684" t="s">
        <v>11734</v>
      </c>
      <c r="BW684" t="s">
        <v>8721</v>
      </c>
      <c r="BX684" t="s">
        <v>8722</v>
      </c>
      <c r="BY684" t="s">
        <v>8723</v>
      </c>
      <c r="BZ684" t="s">
        <v>8724</v>
      </c>
      <c r="CB684" t="s">
        <v>8725</v>
      </c>
      <c r="CC684" t="s">
        <v>11735</v>
      </c>
      <c r="CD684" t="s">
        <v>8726</v>
      </c>
      <c r="CE684" t="s">
        <v>11736</v>
      </c>
      <c r="CF684" t="s">
        <v>8727</v>
      </c>
      <c r="CG684" t="s">
        <v>8774</v>
      </c>
      <c r="CH684" t="s">
        <v>8729</v>
      </c>
      <c r="CI684" t="s">
        <v>11737</v>
      </c>
      <c r="CJ684" t="s">
        <v>8731</v>
      </c>
      <c r="CK684" t="s">
        <v>8786</v>
      </c>
      <c r="CL684" t="s">
        <v>8732</v>
      </c>
      <c r="CM684" t="s">
        <v>11738</v>
      </c>
      <c r="CN684" t="s">
        <v>8733</v>
      </c>
    </row>
    <row r="685" spans="1:92" ht="15.75" customHeight="1" x14ac:dyDescent="0.3">
      <c r="A685" s="5">
        <f>COUNTIFS(Entradas!$A$2:$A$3372,L685,Entradas!$AD$2:$AD$3372,"noticias")</f>
        <v>0</v>
      </c>
      <c r="B685" s="5">
        <f>COUNTIFS(Entradas!$A$2:$A$3372,L685,Entradas!$AD$2:$AD$3372,"materiales")</f>
        <v>0</v>
      </c>
      <c r="C685" s="5">
        <f>COUNTIFS(Entradas!$A$2:$A$3372,L685,Entradas!$AD$2:$AD$3372,"agenda")</f>
        <v>0</v>
      </c>
      <c r="D685" s="5">
        <f>COUNTIFS(Entradas!$A$2:$A$3372,L685,Entradas!$AD$2:$AD$3372,"agenda",Entradas!$P$2:$P$3372,"completado")</f>
        <v>0</v>
      </c>
      <c r="E685" s="5">
        <f>COUNTIFS(Entradas!$A$2:$A$3372,L685,Entradas!$AD$2:$AD$3372,"agenda",Entradas!$F$2:$F$3372,"interna")</f>
        <v>0</v>
      </c>
      <c r="F685" s="5">
        <f>COUNTIFS(Entradas!$A$2:$A$3372,L685,Entradas!$AD$2:$AD$3372,"agenda",Entradas!$F$2:$F$3372,"abierta a la comunidad")</f>
        <v>0</v>
      </c>
      <c r="G685" s="5">
        <f>COUNTIFS(Entradas!$A$2:$A$3372,L685,Entradas!$AD$2:$AD$3372,"agenda",Entradas!$E$2:$E$3372,"1")</f>
        <v>0</v>
      </c>
      <c r="H685" s="5">
        <f>COUNTIFS(Entradas!$A$2:$A$3372,L685,Entradas!$AD$2:$AD$3372,"agenda",Entradas!$E$2:$E$3372,"2")</f>
        <v>0</v>
      </c>
      <c r="I685" s="5">
        <f>COUNTIFS(Entradas!$A$2:$A$3372,L685,Entradas!$AD$2:$AD$3372,"agenda",Entradas!$E$2:$E$3372,"3")</f>
        <v>0</v>
      </c>
      <c r="J685" s="5">
        <f>COUNTIFS(Entradas!$A$2:$A$3372,L685,Entradas!$AD$2:$AD$3372,"agenda",Entradas!$E$2:$E$3372,"4")</f>
        <v>0</v>
      </c>
      <c r="L685">
        <v>1387</v>
      </c>
      <c r="M685" t="s">
        <v>17730</v>
      </c>
      <c r="N685" t="s">
        <v>17731</v>
      </c>
      <c r="O685" t="s">
        <v>17732</v>
      </c>
      <c r="P685" s="6">
        <v>42514.593229166669</v>
      </c>
      <c r="Q685">
        <v>0</v>
      </c>
      <c r="R685" t="s">
        <v>17730</v>
      </c>
      <c r="S685" t="s">
        <v>17730</v>
      </c>
      <c r="W685" t="s">
        <v>8703</v>
      </c>
      <c r="X685" t="s">
        <v>8704</v>
      </c>
      <c r="Y685" t="s">
        <v>8705</v>
      </c>
      <c r="Z685">
        <v>0</v>
      </c>
      <c r="AA685" t="s">
        <v>8703</v>
      </c>
      <c r="AB685" t="s">
        <v>8706</v>
      </c>
      <c r="AC685">
        <v>0</v>
      </c>
      <c r="AF685" t="s">
        <v>13391</v>
      </c>
      <c r="AG685" t="s">
        <v>8707</v>
      </c>
      <c r="AH685" t="s">
        <v>17733</v>
      </c>
      <c r="AU685" t="s">
        <v>13393</v>
      </c>
      <c r="AV685" t="s">
        <v>8709</v>
      </c>
      <c r="AX685">
        <v>6</v>
      </c>
      <c r="AY685" t="s">
        <v>8710</v>
      </c>
      <c r="BB685" t="s">
        <v>17734</v>
      </c>
      <c r="BC685" t="s">
        <v>8712</v>
      </c>
      <c r="BD685" t="s">
        <v>8875</v>
      </c>
      <c r="BE685" t="s">
        <v>8714</v>
      </c>
      <c r="BF685" t="s">
        <v>8715</v>
      </c>
      <c r="BG685">
        <v>1</v>
      </c>
      <c r="BH685" t="s">
        <v>8716</v>
      </c>
      <c r="BI685">
        <v>1</v>
      </c>
      <c r="BJ685" t="s">
        <v>8717</v>
      </c>
      <c r="BK685">
        <v>1</v>
      </c>
      <c r="BL685" s="2" t="s">
        <v>17735</v>
      </c>
      <c r="BM685" t="s">
        <v>8719</v>
      </c>
      <c r="BV685" t="s">
        <v>13395</v>
      </c>
      <c r="BW685" t="s">
        <v>8721</v>
      </c>
      <c r="BX685" t="s">
        <v>8722</v>
      </c>
      <c r="BY685" t="s">
        <v>8723</v>
      </c>
      <c r="BZ685" t="s">
        <v>8724</v>
      </c>
      <c r="CB685" t="s">
        <v>8725</v>
      </c>
      <c r="CC685">
        <v>72591465</v>
      </c>
      <c r="CD685" t="s">
        <v>8726</v>
      </c>
      <c r="CE685" t="s">
        <v>13396</v>
      </c>
      <c r="CF685" t="s">
        <v>8727</v>
      </c>
      <c r="CG685" t="s">
        <v>8899</v>
      </c>
      <c r="CH685" t="s">
        <v>8729</v>
      </c>
      <c r="CI685" t="s">
        <v>13397</v>
      </c>
      <c r="CJ685" t="s">
        <v>8731</v>
      </c>
      <c r="CK685" t="s">
        <v>1905</v>
      </c>
      <c r="CL685" t="s">
        <v>8732</v>
      </c>
      <c r="CN685" t="s">
        <v>8733</v>
      </c>
    </row>
    <row r="686" spans="1:92" ht="15.75" customHeight="1" x14ac:dyDescent="0.3">
      <c r="A686" s="5">
        <f>COUNTIFS(Entradas!$A$2:$A$3372,L686,Entradas!$AD$2:$AD$3372,"noticias")</f>
        <v>0</v>
      </c>
      <c r="B686" s="5">
        <f>COUNTIFS(Entradas!$A$2:$A$3372,L686,Entradas!$AD$2:$AD$3372,"materiales")</f>
        <v>0</v>
      </c>
      <c r="C686" s="5">
        <f>COUNTIFS(Entradas!$A$2:$A$3372,L686,Entradas!$AD$2:$AD$3372,"agenda")</f>
        <v>0</v>
      </c>
      <c r="D686" s="5">
        <f>COUNTIFS(Entradas!$A$2:$A$3372,L686,Entradas!$AD$2:$AD$3372,"agenda",Entradas!$P$2:$P$3372,"completado")</f>
        <v>0</v>
      </c>
      <c r="E686" s="5">
        <f>COUNTIFS(Entradas!$A$2:$A$3372,L686,Entradas!$AD$2:$AD$3372,"agenda",Entradas!$F$2:$F$3372,"interna")</f>
        <v>0</v>
      </c>
      <c r="F686" s="5">
        <f>COUNTIFS(Entradas!$A$2:$A$3372,L686,Entradas!$AD$2:$AD$3372,"agenda",Entradas!$F$2:$F$3372,"abierta a la comunidad")</f>
        <v>0</v>
      </c>
      <c r="G686" s="5">
        <f>COUNTIFS(Entradas!$A$2:$A$3372,L686,Entradas!$AD$2:$AD$3372,"agenda",Entradas!$E$2:$E$3372,"1")</f>
        <v>0</v>
      </c>
      <c r="H686" s="5">
        <f>COUNTIFS(Entradas!$A$2:$A$3372,L686,Entradas!$AD$2:$AD$3372,"agenda",Entradas!$E$2:$E$3372,"2")</f>
        <v>0</v>
      </c>
      <c r="I686" s="5">
        <f>COUNTIFS(Entradas!$A$2:$A$3372,L686,Entradas!$AD$2:$AD$3372,"agenda",Entradas!$E$2:$E$3372,"3")</f>
        <v>0</v>
      </c>
      <c r="J686" s="5">
        <f>COUNTIFS(Entradas!$A$2:$A$3372,L686,Entradas!$AD$2:$AD$3372,"agenda",Entradas!$E$2:$E$3372,"4")</f>
        <v>0</v>
      </c>
      <c r="L686">
        <v>724</v>
      </c>
      <c r="M686" t="s">
        <v>17836</v>
      </c>
      <c r="N686" t="s">
        <v>17837</v>
      </c>
      <c r="O686" t="s">
        <v>17838</v>
      </c>
      <c r="P686" s="6">
        <v>42489.58016203704</v>
      </c>
      <c r="Q686">
        <v>0</v>
      </c>
      <c r="R686" t="s">
        <v>17836</v>
      </c>
      <c r="S686" t="s">
        <v>17836</v>
      </c>
      <c r="W686" t="s">
        <v>8703</v>
      </c>
      <c r="X686" t="s">
        <v>8704</v>
      </c>
      <c r="Y686" t="s">
        <v>8705</v>
      </c>
      <c r="Z686">
        <v>0</v>
      </c>
      <c r="AA686" t="s">
        <v>8703</v>
      </c>
      <c r="AB686" t="s">
        <v>8706</v>
      </c>
      <c r="AC686">
        <v>0</v>
      </c>
      <c r="AF686" t="s">
        <v>17839</v>
      </c>
      <c r="AG686" t="s">
        <v>8707</v>
      </c>
      <c r="AH686" t="s">
        <v>17840</v>
      </c>
      <c r="AO686" t="s">
        <v>17841</v>
      </c>
      <c r="AU686" t="s">
        <v>4732</v>
      </c>
      <c r="AV686" t="s">
        <v>8709</v>
      </c>
      <c r="AX686">
        <v>6</v>
      </c>
      <c r="AY686" t="s">
        <v>8710</v>
      </c>
      <c r="BB686" t="s">
        <v>8896</v>
      </c>
      <c r="BC686" t="s">
        <v>8712</v>
      </c>
      <c r="BD686" t="s">
        <v>8770</v>
      </c>
      <c r="BE686" t="s">
        <v>8714</v>
      </c>
      <c r="BF686" t="s">
        <v>8715</v>
      </c>
      <c r="BG686">
        <v>0</v>
      </c>
      <c r="BH686" t="s">
        <v>8716</v>
      </c>
      <c r="BI686">
        <v>1</v>
      </c>
      <c r="BJ686" t="s">
        <v>8717</v>
      </c>
      <c r="BK686">
        <v>1</v>
      </c>
      <c r="BL686" s="2" t="s">
        <v>17842</v>
      </c>
      <c r="BM686" t="s">
        <v>8719</v>
      </c>
      <c r="BV686" t="s">
        <v>17843</v>
      </c>
      <c r="BW686" t="s">
        <v>8721</v>
      </c>
      <c r="BX686" t="s">
        <v>8722</v>
      </c>
      <c r="BY686" t="s">
        <v>8723</v>
      </c>
      <c r="BZ686" t="s">
        <v>8724</v>
      </c>
      <c r="CB686" t="s">
        <v>8725</v>
      </c>
      <c r="CC686" t="s">
        <v>17844</v>
      </c>
      <c r="CD686" t="s">
        <v>8726</v>
      </c>
      <c r="CE686" t="s">
        <v>17845</v>
      </c>
      <c r="CF686" t="s">
        <v>8727</v>
      </c>
      <c r="CG686" t="s">
        <v>8825</v>
      </c>
      <c r="CH686" t="s">
        <v>8729</v>
      </c>
      <c r="CI686" t="s">
        <v>10932</v>
      </c>
      <c r="CJ686" t="s">
        <v>8731</v>
      </c>
      <c r="CK686" t="s">
        <v>1905</v>
      </c>
      <c r="CL686" t="s">
        <v>8732</v>
      </c>
      <c r="CM686" t="s">
        <v>13723</v>
      </c>
      <c r="CN686" t="s">
        <v>8733</v>
      </c>
    </row>
    <row r="687" spans="1:92" ht="15.75" customHeight="1" x14ac:dyDescent="0.3">
      <c r="A687" s="5">
        <f>COUNTIFS(Entradas!$A$2:$A$3372,L687,Entradas!$AD$2:$AD$3372,"noticias")</f>
        <v>0</v>
      </c>
      <c r="B687" s="5">
        <f>COUNTIFS(Entradas!$A$2:$A$3372,L687,Entradas!$AD$2:$AD$3372,"materiales")</f>
        <v>0</v>
      </c>
      <c r="C687" s="5">
        <f>COUNTIFS(Entradas!$A$2:$A$3372,L687,Entradas!$AD$2:$AD$3372,"agenda")</f>
        <v>0</v>
      </c>
      <c r="D687" s="5">
        <f>COUNTIFS(Entradas!$A$2:$A$3372,L687,Entradas!$AD$2:$AD$3372,"agenda",Entradas!$P$2:$P$3372,"completado")</f>
        <v>0</v>
      </c>
      <c r="E687" s="5">
        <f>COUNTIFS(Entradas!$A$2:$A$3372,L687,Entradas!$AD$2:$AD$3372,"agenda",Entradas!$F$2:$F$3372,"interna")</f>
        <v>0</v>
      </c>
      <c r="F687" s="5">
        <f>COUNTIFS(Entradas!$A$2:$A$3372,L687,Entradas!$AD$2:$AD$3372,"agenda",Entradas!$F$2:$F$3372,"abierta a la comunidad")</f>
        <v>0</v>
      </c>
      <c r="G687" s="5">
        <f>COUNTIFS(Entradas!$A$2:$A$3372,L687,Entradas!$AD$2:$AD$3372,"agenda",Entradas!$E$2:$E$3372,"1")</f>
        <v>0</v>
      </c>
      <c r="H687" s="5">
        <f>COUNTIFS(Entradas!$A$2:$A$3372,L687,Entradas!$AD$2:$AD$3372,"agenda",Entradas!$E$2:$E$3372,"2")</f>
        <v>0</v>
      </c>
      <c r="I687" s="5">
        <f>COUNTIFS(Entradas!$A$2:$A$3372,L687,Entradas!$AD$2:$AD$3372,"agenda",Entradas!$E$2:$E$3372,"3")</f>
        <v>0</v>
      </c>
      <c r="J687" s="5">
        <f>COUNTIFS(Entradas!$A$2:$A$3372,L687,Entradas!$AD$2:$AD$3372,"agenda",Entradas!$E$2:$E$3372,"4")</f>
        <v>0</v>
      </c>
      <c r="L687">
        <v>797</v>
      </c>
      <c r="M687" t="s">
        <v>18410</v>
      </c>
      <c r="N687" t="s">
        <v>18411</v>
      </c>
      <c r="O687" t="s">
        <v>18412</v>
      </c>
      <c r="P687" s="6">
        <v>42494.132986111108</v>
      </c>
      <c r="Q687">
        <v>0</v>
      </c>
      <c r="R687" t="s">
        <v>18410</v>
      </c>
      <c r="S687" t="s">
        <v>18410</v>
      </c>
      <c r="W687" t="s">
        <v>8703</v>
      </c>
      <c r="X687" t="s">
        <v>8704</v>
      </c>
      <c r="Y687" t="s">
        <v>8705</v>
      </c>
      <c r="Z687">
        <v>0</v>
      </c>
      <c r="AA687" t="s">
        <v>8703</v>
      </c>
      <c r="AB687" t="s">
        <v>8706</v>
      </c>
      <c r="AC687">
        <v>0</v>
      </c>
      <c r="AF687" t="s">
        <v>18413</v>
      </c>
      <c r="AG687" t="s">
        <v>8707</v>
      </c>
      <c r="AH687" t="s">
        <v>18414</v>
      </c>
      <c r="AI687" t="s">
        <v>18415</v>
      </c>
      <c r="AU687" t="s">
        <v>272</v>
      </c>
      <c r="AV687" t="s">
        <v>8709</v>
      </c>
      <c r="AX687">
        <v>6</v>
      </c>
      <c r="AY687" t="s">
        <v>8710</v>
      </c>
      <c r="BB687" t="s">
        <v>8874</v>
      </c>
      <c r="BC687" t="s">
        <v>8712</v>
      </c>
      <c r="BD687" t="s">
        <v>9122</v>
      </c>
      <c r="BE687" t="s">
        <v>8714</v>
      </c>
      <c r="BF687" t="s">
        <v>8715</v>
      </c>
      <c r="BG687">
        <v>0</v>
      </c>
      <c r="BH687" t="s">
        <v>8716</v>
      </c>
      <c r="BI687">
        <v>0</v>
      </c>
      <c r="BJ687" t="s">
        <v>8717</v>
      </c>
      <c r="BK687">
        <v>1</v>
      </c>
      <c r="BL687" t="s">
        <v>18416</v>
      </c>
      <c r="BM687" t="s">
        <v>8719</v>
      </c>
      <c r="BV687">
        <v>2124</v>
      </c>
      <c r="BW687" t="s">
        <v>8721</v>
      </c>
      <c r="BX687" t="s">
        <v>8722</v>
      </c>
      <c r="BY687" t="s">
        <v>8723</v>
      </c>
      <c r="BZ687" t="s">
        <v>8724</v>
      </c>
      <c r="CB687" t="s">
        <v>8725</v>
      </c>
      <c r="CC687">
        <v>722230676</v>
      </c>
      <c r="CD687" t="s">
        <v>8726</v>
      </c>
      <c r="CE687" t="s">
        <v>18417</v>
      </c>
      <c r="CF687" t="s">
        <v>8727</v>
      </c>
      <c r="CG687" t="s">
        <v>8825</v>
      </c>
      <c r="CH687" t="s">
        <v>8729</v>
      </c>
      <c r="CI687" t="s">
        <v>11289</v>
      </c>
      <c r="CJ687" t="s">
        <v>8731</v>
      </c>
      <c r="CK687">
        <v>0</v>
      </c>
      <c r="CL687" t="s">
        <v>8732</v>
      </c>
      <c r="CN687" t="s">
        <v>8733</v>
      </c>
    </row>
    <row r="688" spans="1:92" ht="15.75" customHeight="1" x14ac:dyDescent="0.3">
      <c r="A688" s="5">
        <f>COUNTIFS(Entradas!$A$2:$A$3372,L688,Entradas!$AD$2:$AD$3372,"noticias")</f>
        <v>0</v>
      </c>
      <c r="B688" s="5">
        <f>COUNTIFS(Entradas!$A$2:$A$3372,L688,Entradas!$AD$2:$AD$3372,"materiales")</f>
        <v>0</v>
      </c>
      <c r="C688" s="5">
        <f>COUNTIFS(Entradas!$A$2:$A$3372,L688,Entradas!$AD$2:$AD$3372,"agenda")</f>
        <v>2</v>
      </c>
      <c r="D688" s="5">
        <f>COUNTIFS(Entradas!$A$2:$A$3372,L688,Entradas!$AD$2:$AD$3372,"agenda",Entradas!$P$2:$P$3372,"completado")</f>
        <v>0</v>
      </c>
      <c r="E688" s="5">
        <f>COUNTIFS(Entradas!$A$2:$A$3372,L688,Entradas!$AD$2:$AD$3372,"agenda",Entradas!$F$2:$F$3372,"interna")</f>
        <v>2</v>
      </c>
      <c r="F688" s="5">
        <f>COUNTIFS(Entradas!$A$2:$A$3372,L688,Entradas!$AD$2:$AD$3372,"agenda",Entradas!$F$2:$F$3372,"abierta a la comunidad")</f>
        <v>0</v>
      </c>
      <c r="G688" s="5">
        <f>COUNTIFS(Entradas!$A$2:$A$3372,L688,Entradas!$AD$2:$AD$3372,"agenda",Entradas!$E$2:$E$3372,"1")</f>
        <v>0</v>
      </c>
      <c r="H688" s="5">
        <f>COUNTIFS(Entradas!$A$2:$A$3372,L688,Entradas!$AD$2:$AD$3372,"agenda",Entradas!$E$2:$E$3372,"2")</f>
        <v>0</v>
      </c>
      <c r="I688" s="5">
        <f>COUNTIFS(Entradas!$A$2:$A$3372,L688,Entradas!$AD$2:$AD$3372,"agenda",Entradas!$E$2:$E$3372,"3")</f>
        <v>2</v>
      </c>
      <c r="J688" s="5">
        <f>COUNTIFS(Entradas!$A$2:$A$3372,L688,Entradas!$AD$2:$AD$3372,"agenda",Entradas!$E$2:$E$3372,"4")</f>
        <v>0</v>
      </c>
      <c r="L688">
        <v>1187</v>
      </c>
      <c r="M688" t="s">
        <v>18540</v>
      </c>
      <c r="N688" t="s">
        <v>18541</v>
      </c>
      <c r="O688" t="s">
        <v>18542</v>
      </c>
      <c r="P688" s="6">
        <v>42509.554837962962</v>
      </c>
      <c r="Q688">
        <v>0</v>
      </c>
      <c r="R688" t="s">
        <v>18540</v>
      </c>
      <c r="S688" t="s">
        <v>18540</v>
      </c>
      <c r="W688" t="s">
        <v>8703</v>
      </c>
      <c r="X688" t="s">
        <v>8704</v>
      </c>
      <c r="Y688" t="s">
        <v>8705</v>
      </c>
      <c r="Z688">
        <v>0</v>
      </c>
      <c r="AA688" t="s">
        <v>8703</v>
      </c>
      <c r="AB688" t="s">
        <v>8706</v>
      </c>
      <c r="AC688">
        <v>0</v>
      </c>
      <c r="AF688" t="s">
        <v>18543</v>
      </c>
      <c r="AG688" t="s">
        <v>8707</v>
      </c>
      <c r="AH688" t="s">
        <v>18544</v>
      </c>
      <c r="AU688" t="s">
        <v>18545</v>
      </c>
      <c r="AV688" t="s">
        <v>8709</v>
      </c>
      <c r="AX688">
        <v>6</v>
      </c>
      <c r="AY688" t="s">
        <v>8710</v>
      </c>
      <c r="BB688" t="s">
        <v>11514</v>
      </c>
      <c r="BC688" t="s">
        <v>8712</v>
      </c>
      <c r="BD688" t="s">
        <v>8920</v>
      </c>
      <c r="BE688" t="s">
        <v>8714</v>
      </c>
      <c r="BF688" t="s">
        <v>8715</v>
      </c>
      <c r="BG688">
        <v>0</v>
      </c>
      <c r="BH688" t="s">
        <v>8716</v>
      </c>
      <c r="BI688">
        <v>1</v>
      </c>
      <c r="BJ688" t="s">
        <v>8717</v>
      </c>
      <c r="BK688">
        <v>1</v>
      </c>
      <c r="BL688" s="2" t="s">
        <v>18546</v>
      </c>
      <c r="BM688" t="s">
        <v>8719</v>
      </c>
      <c r="BV688" t="s">
        <v>18547</v>
      </c>
      <c r="BW688" t="s">
        <v>8721</v>
      </c>
      <c r="BX688" t="s">
        <v>8722</v>
      </c>
      <c r="BY688" t="s">
        <v>8723</v>
      </c>
      <c r="BZ688" t="s">
        <v>8724</v>
      </c>
      <c r="CB688" t="s">
        <v>8725</v>
      </c>
      <c r="CD688" t="s">
        <v>8726</v>
      </c>
      <c r="CE688" t="s">
        <v>18548</v>
      </c>
      <c r="CF688" t="s">
        <v>8727</v>
      </c>
      <c r="CG688" t="s">
        <v>8825</v>
      </c>
      <c r="CH688" t="s">
        <v>8729</v>
      </c>
      <c r="CI688" t="s">
        <v>18549</v>
      </c>
      <c r="CJ688" t="s">
        <v>8731</v>
      </c>
      <c r="CK688" t="s">
        <v>1783</v>
      </c>
      <c r="CL688" t="s">
        <v>8732</v>
      </c>
      <c r="CN688" t="s">
        <v>8733</v>
      </c>
    </row>
    <row r="689" spans="1:92" ht="15.75" customHeight="1" x14ac:dyDescent="0.3">
      <c r="A689" s="5">
        <f>COUNTIFS(Entradas!$A$2:$A$3372,L689,Entradas!$AD$2:$AD$3372,"noticias")</f>
        <v>0</v>
      </c>
      <c r="B689" s="5">
        <f>COUNTIFS(Entradas!$A$2:$A$3372,L689,Entradas!$AD$2:$AD$3372,"materiales")</f>
        <v>0</v>
      </c>
      <c r="C689" s="5">
        <f>COUNTIFS(Entradas!$A$2:$A$3372,L689,Entradas!$AD$2:$AD$3372,"agenda")</f>
        <v>5</v>
      </c>
      <c r="D689" s="5">
        <f>COUNTIFS(Entradas!$A$2:$A$3372,L689,Entradas!$AD$2:$AD$3372,"agenda",Entradas!$P$2:$P$3372,"completado")</f>
        <v>5</v>
      </c>
      <c r="E689" s="5">
        <f>COUNTIFS(Entradas!$A$2:$A$3372,L689,Entradas!$AD$2:$AD$3372,"agenda",Entradas!$F$2:$F$3372,"interna")</f>
        <v>4</v>
      </c>
      <c r="F689" s="5">
        <f>COUNTIFS(Entradas!$A$2:$A$3372,L689,Entradas!$AD$2:$AD$3372,"agenda",Entradas!$F$2:$F$3372,"abierta a la comunidad")</f>
        <v>1</v>
      </c>
      <c r="G689" s="5">
        <f>COUNTIFS(Entradas!$A$2:$A$3372,L689,Entradas!$AD$2:$AD$3372,"agenda",Entradas!$E$2:$E$3372,"1")</f>
        <v>1</v>
      </c>
      <c r="H689" s="5">
        <f>COUNTIFS(Entradas!$A$2:$A$3372,L689,Entradas!$AD$2:$AD$3372,"agenda",Entradas!$E$2:$E$3372,"2")</f>
        <v>1</v>
      </c>
      <c r="I689" s="5">
        <f>COUNTIFS(Entradas!$A$2:$A$3372,L689,Entradas!$AD$2:$AD$3372,"agenda",Entradas!$E$2:$E$3372,"3")</f>
        <v>2</v>
      </c>
      <c r="J689" s="5">
        <f>COUNTIFS(Entradas!$A$2:$A$3372,L689,Entradas!$AD$2:$AD$3372,"agenda",Entradas!$E$2:$E$3372,"4")</f>
        <v>1</v>
      </c>
      <c r="L689">
        <v>1463</v>
      </c>
      <c r="M689" t="s">
        <v>18904</v>
      </c>
      <c r="N689" t="s">
        <v>18905</v>
      </c>
      <c r="O689" t="s">
        <v>18906</v>
      </c>
      <c r="P689" s="6">
        <v>42517.07545138889</v>
      </c>
      <c r="Q689">
        <v>0</v>
      </c>
      <c r="R689" t="s">
        <v>18904</v>
      </c>
      <c r="S689" t="s">
        <v>18904</v>
      </c>
      <c r="W689" t="s">
        <v>8703</v>
      </c>
      <c r="X689" t="s">
        <v>8704</v>
      </c>
      <c r="Y689" t="s">
        <v>8705</v>
      </c>
      <c r="Z689">
        <v>0</v>
      </c>
      <c r="AA689" t="s">
        <v>8703</v>
      </c>
      <c r="AB689" t="s">
        <v>8706</v>
      </c>
      <c r="AC689">
        <v>0</v>
      </c>
      <c r="AF689" t="s">
        <v>18907</v>
      </c>
      <c r="AG689" t="s">
        <v>8707</v>
      </c>
      <c r="AH689" t="s">
        <v>18908</v>
      </c>
      <c r="AI689" t="s">
        <v>18909</v>
      </c>
      <c r="AO689" t="s">
        <v>18910</v>
      </c>
      <c r="AU689" t="s">
        <v>2564</v>
      </c>
      <c r="AV689" t="s">
        <v>8709</v>
      </c>
      <c r="AX689">
        <v>6</v>
      </c>
      <c r="AY689" t="s">
        <v>8710</v>
      </c>
      <c r="BB689" t="s">
        <v>8874</v>
      </c>
      <c r="BC689" t="s">
        <v>8712</v>
      </c>
      <c r="BD689">
        <v>0</v>
      </c>
      <c r="BE689" t="s">
        <v>8714</v>
      </c>
      <c r="BF689" t="s">
        <v>8715</v>
      </c>
      <c r="BG689">
        <v>0</v>
      </c>
      <c r="BH689" t="s">
        <v>8716</v>
      </c>
      <c r="BI689">
        <v>0</v>
      </c>
      <c r="BJ689" t="s">
        <v>8717</v>
      </c>
      <c r="BK689">
        <v>1</v>
      </c>
      <c r="BM689" t="s">
        <v>8719</v>
      </c>
      <c r="BV689" t="s">
        <v>18911</v>
      </c>
      <c r="BW689" t="s">
        <v>8721</v>
      </c>
      <c r="BX689" t="s">
        <v>8722</v>
      </c>
      <c r="BY689" t="s">
        <v>8723</v>
      </c>
      <c r="BZ689" t="s">
        <v>8724</v>
      </c>
      <c r="CB689" t="s">
        <v>8725</v>
      </c>
      <c r="CD689" t="s">
        <v>8726</v>
      </c>
      <c r="CF689" t="s">
        <v>8727</v>
      </c>
      <c r="CG689" t="s">
        <v>8774</v>
      </c>
      <c r="CH689" t="s">
        <v>8729</v>
      </c>
      <c r="CJ689" t="s">
        <v>8731</v>
      </c>
      <c r="CK689">
        <v>0</v>
      </c>
      <c r="CL689" t="s">
        <v>8732</v>
      </c>
      <c r="CN689" t="s">
        <v>8733</v>
      </c>
    </row>
    <row r="690" spans="1:92" ht="15.75" customHeight="1" x14ac:dyDescent="0.3">
      <c r="A690" s="5">
        <f>COUNTIFS(Entradas!$A$2:$A$3372,L690,Entradas!$AD$2:$AD$3372,"noticias")</f>
        <v>0</v>
      </c>
      <c r="B690" s="5">
        <f>COUNTIFS(Entradas!$A$2:$A$3372,L690,Entradas!$AD$2:$AD$3372,"materiales")</f>
        <v>0</v>
      </c>
      <c r="C690" s="5">
        <f>COUNTIFS(Entradas!$A$2:$A$3372,L690,Entradas!$AD$2:$AD$3372,"agenda")</f>
        <v>0</v>
      </c>
      <c r="D690" s="5">
        <f>COUNTIFS(Entradas!$A$2:$A$3372,L690,Entradas!$AD$2:$AD$3372,"agenda",Entradas!$P$2:$P$3372,"completado")</f>
        <v>0</v>
      </c>
      <c r="E690" s="5">
        <f>COUNTIFS(Entradas!$A$2:$A$3372,L690,Entradas!$AD$2:$AD$3372,"agenda",Entradas!$F$2:$F$3372,"interna")</f>
        <v>0</v>
      </c>
      <c r="F690" s="5">
        <f>COUNTIFS(Entradas!$A$2:$A$3372,L690,Entradas!$AD$2:$AD$3372,"agenda",Entradas!$F$2:$F$3372,"abierta a la comunidad")</f>
        <v>0</v>
      </c>
      <c r="G690" s="5">
        <f>COUNTIFS(Entradas!$A$2:$A$3372,L690,Entradas!$AD$2:$AD$3372,"agenda",Entradas!$E$2:$E$3372,"1")</f>
        <v>0</v>
      </c>
      <c r="H690" s="5">
        <f>COUNTIFS(Entradas!$A$2:$A$3372,L690,Entradas!$AD$2:$AD$3372,"agenda",Entradas!$E$2:$E$3372,"2")</f>
        <v>0</v>
      </c>
      <c r="I690" s="5">
        <f>COUNTIFS(Entradas!$A$2:$A$3372,L690,Entradas!$AD$2:$AD$3372,"agenda",Entradas!$E$2:$E$3372,"3")</f>
        <v>0</v>
      </c>
      <c r="J690" s="5">
        <f>COUNTIFS(Entradas!$A$2:$A$3372,L690,Entradas!$AD$2:$AD$3372,"agenda",Entradas!$E$2:$E$3372,"4")</f>
        <v>0</v>
      </c>
      <c r="L690">
        <v>1370</v>
      </c>
      <c r="M690" t="s">
        <v>19436</v>
      </c>
      <c r="N690" t="s">
        <v>19437</v>
      </c>
      <c r="O690" t="s">
        <v>19438</v>
      </c>
      <c r="P690" s="6">
        <v>42513.911099537036</v>
      </c>
      <c r="Q690">
        <v>0</v>
      </c>
      <c r="R690" t="s">
        <v>19436</v>
      </c>
      <c r="S690" t="s">
        <v>19436</v>
      </c>
      <c r="W690" t="s">
        <v>8703</v>
      </c>
      <c r="X690" t="s">
        <v>8704</v>
      </c>
      <c r="Y690" t="s">
        <v>8705</v>
      </c>
      <c r="Z690">
        <v>0</v>
      </c>
      <c r="AA690" t="s">
        <v>8703</v>
      </c>
      <c r="AB690" t="s">
        <v>8706</v>
      </c>
      <c r="AC690">
        <v>0</v>
      </c>
      <c r="AF690" t="s">
        <v>19439</v>
      </c>
      <c r="AG690" t="s">
        <v>8707</v>
      </c>
      <c r="AH690" t="s">
        <v>19440</v>
      </c>
      <c r="AO690" t="s">
        <v>19441</v>
      </c>
      <c r="AU690" t="s">
        <v>272</v>
      </c>
      <c r="AV690" t="s">
        <v>8709</v>
      </c>
      <c r="AX690">
        <v>6</v>
      </c>
      <c r="AY690" t="s">
        <v>8710</v>
      </c>
      <c r="BB690" t="s">
        <v>12022</v>
      </c>
      <c r="BC690" t="s">
        <v>8712</v>
      </c>
      <c r="BD690" t="s">
        <v>8875</v>
      </c>
      <c r="BE690" t="s">
        <v>8714</v>
      </c>
      <c r="BF690" t="s">
        <v>8715</v>
      </c>
      <c r="BG690">
        <v>1</v>
      </c>
      <c r="BH690" t="s">
        <v>8716</v>
      </c>
      <c r="BI690">
        <v>1</v>
      </c>
      <c r="BJ690" t="s">
        <v>8717</v>
      </c>
      <c r="BK690">
        <v>1</v>
      </c>
      <c r="BL690" t="s">
        <v>19442</v>
      </c>
      <c r="BM690" t="s">
        <v>8719</v>
      </c>
      <c r="BV690">
        <v>2104</v>
      </c>
      <c r="BW690" t="s">
        <v>8721</v>
      </c>
      <c r="BX690" t="s">
        <v>8722</v>
      </c>
      <c r="BY690" t="s">
        <v>8723</v>
      </c>
      <c r="BZ690" t="s">
        <v>8724</v>
      </c>
      <c r="CA690" t="s">
        <v>10550</v>
      </c>
      <c r="CB690" t="s">
        <v>8725</v>
      </c>
      <c r="CC690">
        <v>2222777</v>
      </c>
      <c r="CD690" t="s">
        <v>8726</v>
      </c>
      <c r="CE690" t="s">
        <v>19443</v>
      </c>
      <c r="CF690" t="s">
        <v>8727</v>
      </c>
      <c r="CG690" t="s">
        <v>8728</v>
      </c>
      <c r="CH690" t="s">
        <v>8729</v>
      </c>
      <c r="CI690" t="s">
        <v>19444</v>
      </c>
      <c r="CJ690" t="s">
        <v>8731</v>
      </c>
      <c r="CK690" t="s">
        <v>1905</v>
      </c>
      <c r="CL690" t="s">
        <v>8732</v>
      </c>
      <c r="CN690" t="s">
        <v>8733</v>
      </c>
    </row>
    <row r="691" spans="1:92" ht="15.75" customHeight="1" x14ac:dyDescent="0.3">
      <c r="A691" s="5">
        <f>COUNTIFS(Entradas!$A$2:$A$3372,L691,Entradas!$AD$2:$AD$3372,"noticias")</f>
        <v>0</v>
      </c>
      <c r="B691" s="5">
        <f>COUNTIFS(Entradas!$A$2:$A$3372,L691,Entradas!$AD$2:$AD$3372,"materiales")</f>
        <v>0</v>
      </c>
      <c r="C691" s="5">
        <f>COUNTIFS(Entradas!$A$2:$A$3372,L691,Entradas!$AD$2:$AD$3372,"agenda")</f>
        <v>0</v>
      </c>
      <c r="D691" s="5">
        <f>COUNTIFS(Entradas!$A$2:$A$3372,L691,Entradas!$AD$2:$AD$3372,"agenda",Entradas!$P$2:$P$3372,"completado")</f>
        <v>0</v>
      </c>
      <c r="E691" s="5">
        <f>COUNTIFS(Entradas!$A$2:$A$3372,L691,Entradas!$AD$2:$AD$3372,"agenda",Entradas!$F$2:$F$3372,"interna")</f>
        <v>0</v>
      </c>
      <c r="F691" s="5">
        <f>COUNTIFS(Entradas!$A$2:$A$3372,L691,Entradas!$AD$2:$AD$3372,"agenda",Entradas!$F$2:$F$3372,"abierta a la comunidad")</f>
        <v>0</v>
      </c>
      <c r="G691" s="5">
        <f>COUNTIFS(Entradas!$A$2:$A$3372,L691,Entradas!$AD$2:$AD$3372,"agenda",Entradas!$E$2:$E$3372,"1")</f>
        <v>0</v>
      </c>
      <c r="H691" s="5">
        <f>COUNTIFS(Entradas!$A$2:$A$3372,L691,Entradas!$AD$2:$AD$3372,"agenda",Entradas!$E$2:$E$3372,"2")</f>
        <v>0</v>
      </c>
      <c r="I691" s="5">
        <f>COUNTIFS(Entradas!$A$2:$A$3372,L691,Entradas!$AD$2:$AD$3372,"agenda",Entradas!$E$2:$E$3372,"3")</f>
        <v>0</v>
      </c>
      <c r="J691" s="5">
        <f>COUNTIFS(Entradas!$A$2:$A$3372,L691,Entradas!$AD$2:$AD$3372,"agenda",Entradas!$E$2:$E$3372,"4")</f>
        <v>0</v>
      </c>
      <c r="L691">
        <v>1259</v>
      </c>
      <c r="M691" t="s">
        <v>19448</v>
      </c>
      <c r="N691" t="s">
        <v>19449</v>
      </c>
      <c r="O691" t="s">
        <v>19450</v>
      </c>
      <c r="P691" s="6">
        <v>42510.638622685183</v>
      </c>
      <c r="Q691">
        <v>0</v>
      </c>
      <c r="R691" t="s">
        <v>19448</v>
      </c>
      <c r="S691" t="s">
        <v>19448</v>
      </c>
      <c r="W691" t="s">
        <v>8703</v>
      </c>
      <c r="X691" t="s">
        <v>8704</v>
      </c>
      <c r="Y691" t="s">
        <v>8705</v>
      </c>
      <c r="Z691">
        <v>0</v>
      </c>
      <c r="AA691" t="s">
        <v>8703</v>
      </c>
      <c r="AB691" t="s">
        <v>8706</v>
      </c>
      <c r="AC691">
        <v>0</v>
      </c>
      <c r="AF691" t="s">
        <v>19451</v>
      </c>
      <c r="AG691" t="s">
        <v>8707</v>
      </c>
      <c r="AH691" t="s">
        <v>19452</v>
      </c>
      <c r="AU691" t="s">
        <v>19453</v>
      </c>
      <c r="AV691" t="s">
        <v>8709</v>
      </c>
      <c r="AX691">
        <v>6</v>
      </c>
      <c r="AY691" t="s">
        <v>8710</v>
      </c>
      <c r="BB691" t="s">
        <v>19454</v>
      </c>
      <c r="BC691" t="s">
        <v>8712</v>
      </c>
      <c r="BD691" t="s">
        <v>8780</v>
      </c>
      <c r="BE691" t="s">
        <v>8714</v>
      </c>
      <c r="BF691" t="s">
        <v>8715</v>
      </c>
      <c r="BG691">
        <v>1</v>
      </c>
      <c r="BH691" t="s">
        <v>8716</v>
      </c>
      <c r="BI691">
        <v>1</v>
      </c>
      <c r="BJ691" t="s">
        <v>8717</v>
      </c>
      <c r="BK691">
        <v>1</v>
      </c>
      <c r="BL691" s="2" t="s">
        <v>19455</v>
      </c>
      <c r="BM691" t="s">
        <v>8719</v>
      </c>
      <c r="BV691" t="s">
        <v>19456</v>
      </c>
      <c r="BW691" t="s">
        <v>8721</v>
      </c>
      <c r="BX691" t="s">
        <v>8722</v>
      </c>
      <c r="BY691" t="s">
        <v>8723</v>
      </c>
      <c r="BZ691" t="s">
        <v>8724</v>
      </c>
      <c r="CB691" t="s">
        <v>8725</v>
      </c>
      <c r="CC691" t="s">
        <v>19457</v>
      </c>
      <c r="CD691" t="s">
        <v>8726</v>
      </c>
      <c r="CE691" t="s">
        <v>19458</v>
      </c>
      <c r="CF691" t="s">
        <v>8727</v>
      </c>
      <c r="CG691" t="s">
        <v>8825</v>
      </c>
      <c r="CH691" t="s">
        <v>8729</v>
      </c>
      <c r="CI691" t="s">
        <v>19459</v>
      </c>
      <c r="CJ691" t="s">
        <v>8731</v>
      </c>
      <c r="CK691" t="s">
        <v>342</v>
      </c>
      <c r="CL691" t="s">
        <v>8732</v>
      </c>
      <c r="CM691" t="s">
        <v>11678</v>
      </c>
      <c r="CN691" t="s">
        <v>8733</v>
      </c>
    </row>
    <row r="692" spans="1:92" ht="15.75" customHeight="1" x14ac:dyDescent="0.3">
      <c r="A692" s="5">
        <f>COUNTIFS(Entradas!$A$2:$A$3372,L692,Entradas!$AD$2:$AD$3372,"noticias")</f>
        <v>0</v>
      </c>
      <c r="B692" s="5">
        <f>COUNTIFS(Entradas!$A$2:$A$3372,L692,Entradas!$AD$2:$AD$3372,"materiales")</f>
        <v>0</v>
      </c>
      <c r="C692" s="5">
        <f>COUNTIFS(Entradas!$A$2:$A$3372,L692,Entradas!$AD$2:$AD$3372,"agenda")</f>
        <v>0</v>
      </c>
      <c r="D692" s="5">
        <f>COUNTIFS(Entradas!$A$2:$A$3372,L692,Entradas!$AD$2:$AD$3372,"agenda",Entradas!$P$2:$P$3372,"completado")</f>
        <v>0</v>
      </c>
      <c r="E692" s="5">
        <f>COUNTIFS(Entradas!$A$2:$A$3372,L692,Entradas!$AD$2:$AD$3372,"agenda",Entradas!$F$2:$F$3372,"interna")</f>
        <v>0</v>
      </c>
      <c r="F692" s="5">
        <f>COUNTIFS(Entradas!$A$2:$A$3372,L692,Entradas!$AD$2:$AD$3372,"agenda",Entradas!$F$2:$F$3372,"abierta a la comunidad")</f>
        <v>0</v>
      </c>
      <c r="G692" s="5">
        <f>COUNTIFS(Entradas!$A$2:$A$3372,L692,Entradas!$AD$2:$AD$3372,"agenda",Entradas!$E$2:$E$3372,"1")</f>
        <v>0</v>
      </c>
      <c r="H692" s="5">
        <f>COUNTIFS(Entradas!$A$2:$A$3372,L692,Entradas!$AD$2:$AD$3372,"agenda",Entradas!$E$2:$E$3372,"2")</f>
        <v>0</v>
      </c>
      <c r="I692" s="5">
        <f>COUNTIFS(Entradas!$A$2:$A$3372,L692,Entradas!$AD$2:$AD$3372,"agenda",Entradas!$E$2:$E$3372,"3")</f>
        <v>0</v>
      </c>
      <c r="J692" s="5">
        <f>COUNTIFS(Entradas!$A$2:$A$3372,L692,Entradas!$AD$2:$AD$3372,"agenda",Entradas!$E$2:$E$3372,"4")</f>
        <v>0</v>
      </c>
      <c r="L692">
        <v>241</v>
      </c>
      <c r="M692" t="s">
        <v>19543</v>
      </c>
      <c r="N692" t="s">
        <v>19544</v>
      </c>
      <c r="O692" t="s">
        <v>19545</v>
      </c>
      <c r="P692" s="6">
        <v>42461.570150462961</v>
      </c>
      <c r="Q692">
        <v>0</v>
      </c>
      <c r="R692" t="s">
        <v>19543</v>
      </c>
      <c r="S692" t="s">
        <v>19543</v>
      </c>
      <c r="W692" t="s">
        <v>8703</v>
      </c>
      <c r="X692" t="s">
        <v>8704</v>
      </c>
      <c r="Y692" t="s">
        <v>8705</v>
      </c>
      <c r="Z692">
        <v>0</v>
      </c>
      <c r="AA692" t="s">
        <v>8703</v>
      </c>
      <c r="AB692" t="s">
        <v>8706</v>
      </c>
      <c r="AC692">
        <v>0</v>
      </c>
      <c r="AF692" t="s">
        <v>19546</v>
      </c>
      <c r="AG692" t="s">
        <v>8707</v>
      </c>
      <c r="AH692" t="s">
        <v>19547</v>
      </c>
      <c r="AU692" t="s">
        <v>12510</v>
      </c>
      <c r="AV692" t="s">
        <v>8709</v>
      </c>
      <c r="AX692">
        <v>6</v>
      </c>
      <c r="AY692" t="s">
        <v>8710</v>
      </c>
      <c r="BB692" t="s">
        <v>9650</v>
      </c>
      <c r="BC692" t="s">
        <v>8712</v>
      </c>
      <c r="BD692" t="s">
        <v>8875</v>
      </c>
      <c r="BE692" t="s">
        <v>8714</v>
      </c>
      <c r="BF692" t="s">
        <v>8715</v>
      </c>
      <c r="BG692">
        <v>0</v>
      </c>
      <c r="BH692" t="s">
        <v>8716</v>
      </c>
      <c r="BI692">
        <v>1</v>
      </c>
      <c r="BJ692" t="s">
        <v>8717</v>
      </c>
      <c r="BK692">
        <v>1</v>
      </c>
      <c r="BL692" t="s">
        <v>19548</v>
      </c>
      <c r="BM692" t="s">
        <v>8719</v>
      </c>
      <c r="BV692" t="s">
        <v>19549</v>
      </c>
      <c r="BW692" t="s">
        <v>8721</v>
      </c>
      <c r="BX692" t="s">
        <v>8722</v>
      </c>
      <c r="BY692" t="s">
        <v>8723</v>
      </c>
      <c r="BZ692" t="s">
        <v>8724</v>
      </c>
      <c r="CB692" t="s">
        <v>8725</v>
      </c>
      <c r="CC692">
        <v>722511244</v>
      </c>
      <c r="CD692" t="s">
        <v>8726</v>
      </c>
      <c r="CE692" t="s">
        <v>19550</v>
      </c>
      <c r="CF692" t="s">
        <v>8727</v>
      </c>
      <c r="CG692" t="s">
        <v>8899</v>
      </c>
      <c r="CH692" t="s">
        <v>8729</v>
      </c>
      <c r="CI692" t="s">
        <v>19551</v>
      </c>
      <c r="CJ692" t="s">
        <v>8731</v>
      </c>
      <c r="CK692" t="s">
        <v>1905</v>
      </c>
      <c r="CL692" t="s">
        <v>8732</v>
      </c>
      <c r="CN692" t="s">
        <v>8733</v>
      </c>
    </row>
    <row r="693" spans="1:92" ht="15.75" customHeight="1" x14ac:dyDescent="0.3">
      <c r="A693" s="5">
        <f>COUNTIFS(Entradas!$A$2:$A$3372,L693,Entradas!$AD$2:$AD$3372,"noticias")</f>
        <v>0</v>
      </c>
      <c r="B693" s="5">
        <f>COUNTIFS(Entradas!$A$2:$A$3372,L693,Entradas!$AD$2:$AD$3372,"materiales")</f>
        <v>0</v>
      </c>
      <c r="C693" s="5">
        <f>COUNTIFS(Entradas!$A$2:$A$3372,L693,Entradas!$AD$2:$AD$3372,"agenda")</f>
        <v>5</v>
      </c>
      <c r="D693" s="5">
        <f>COUNTIFS(Entradas!$A$2:$A$3372,L693,Entradas!$AD$2:$AD$3372,"agenda",Entradas!$P$2:$P$3372,"completado")</f>
        <v>0</v>
      </c>
      <c r="E693" s="5">
        <f>COUNTIFS(Entradas!$A$2:$A$3372,L693,Entradas!$AD$2:$AD$3372,"agenda",Entradas!$F$2:$F$3372,"interna")</f>
        <v>3</v>
      </c>
      <c r="F693" s="5">
        <f>COUNTIFS(Entradas!$A$2:$A$3372,L693,Entradas!$AD$2:$AD$3372,"agenda",Entradas!$F$2:$F$3372,"abierta a la comunidad")</f>
        <v>2</v>
      </c>
      <c r="G693" s="5">
        <f>COUNTIFS(Entradas!$A$2:$A$3372,L693,Entradas!$AD$2:$AD$3372,"agenda",Entradas!$E$2:$E$3372,"1")</f>
        <v>1</v>
      </c>
      <c r="H693" s="5">
        <f>COUNTIFS(Entradas!$A$2:$A$3372,L693,Entradas!$AD$2:$AD$3372,"agenda",Entradas!$E$2:$E$3372,"2")</f>
        <v>3</v>
      </c>
      <c r="I693" s="5">
        <f>COUNTIFS(Entradas!$A$2:$A$3372,L693,Entradas!$AD$2:$AD$3372,"agenda",Entradas!$E$2:$E$3372,"3")</f>
        <v>0</v>
      </c>
      <c r="J693" s="5">
        <f>COUNTIFS(Entradas!$A$2:$A$3372,L693,Entradas!$AD$2:$AD$3372,"agenda",Entradas!$E$2:$E$3372,"4")</f>
        <v>1</v>
      </c>
      <c r="L693">
        <v>338</v>
      </c>
      <c r="M693" t="s">
        <v>19763</v>
      </c>
      <c r="N693" t="s">
        <v>19764</v>
      </c>
      <c r="O693" t="s">
        <v>2552</v>
      </c>
      <c r="P693" s="6">
        <v>42468.595381944448</v>
      </c>
      <c r="Q693">
        <v>0</v>
      </c>
      <c r="R693" t="s">
        <v>19763</v>
      </c>
      <c r="S693" t="s">
        <v>19763</v>
      </c>
      <c r="W693" t="s">
        <v>8703</v>
      </c>
      <c r="X693" t="s">
        <v>8704</v>
      </c>
      <c r="Y693" t="s">
        <v>8705</v>
      </c>
      <c r="Z693">
        <v>0</v>
      </c>
      <c r="AA693" t="s">
        <v>8703</v>
      </c>
      <c r="AB693" t="s">
        <v>8706</v>
      </c>
      <c r="AC693">
        <v>0</v>
      </c>
      <c r="AF693" t="s">
        <v>19765</v>
      </c>
      <c r="AG693" t="s">
        <v>8707</v>
      </c>
      <c r="AH693" t="s">
        <v>19766</v>
      </c>
      <c r="AI693" t="s">
        <v>19767</v>
      </c>
      <c r="AO693" t="s">
        <v>19768</v>
      </c>
      <c r="AU693" t="s">
        <v>1493</v>
      </c>
      <c r="AV693" t="s">
        <v>8709</v>
      </c>
      <c r="AX693">
        <v>6</v>
      </c>
      <c r="AY693" t="s">
        <v>8710</v>
      </c>
      <c r="BB693" t="s">
        <v>9265</v>
      </c>
      <c r="BC693" t="s">
        <v>8712</v>
      </c>
      <c r="BD693" t="s">
        <v>9293</v>
      </c>
      <c r="BE693" t="s">
        <v>8714</v>
      </c>
      <c r="BF693" t="s">
        <v>8715</v>
      </c>
      <c r="BG693">
        <v>1</v>
      </c>
      <c r="BH693" t="s">
        <v>8716</v>
      </c>
      <c r="BI693">
        <v>1</v>
      </c>
      <c r="BJ693" t="s">
        <v>8717</v>
      </c>
      <c r="BK693">
        <v>1</v>
      </c>
      <c r="BL693" t="s">
        <v>19769</v>
      </c>
      <c r="BM693" t="s">
        <v>8719</v>
      </c>
      <c r="BV693" t="s">
        <v>19770</v>
      </c>
      <c r="BW693" t="s">
        <v>8721</v>
      </c>
      <c r="BX693" t="s">
        <v>8722</v>
      </c>
      <c r="BY693" t="s">
        <v>8723</v>
      </c>
      <c r="BZ693" t="s">
        <v>8724</v>
      </c>
      <c r="CB693" t="s">
        <v>8725</v>
      </c>
      <c r="CC693">
        <v>982481084</v>
      </c>
      <c r="CD693" t="s">
        <v>8726</v>
      </c>
      <c r="CE693" t="s">
        <v>19771</v>
      </c>
      <c r="CF693" t="s">
        <v>8727</v>
      </c>
      <c r="CG693" t="s">
        <v>8774</v>
      </c>
      <c r="CH693" t="s">
        <v>8729</v>
      </c>
      <c r="CI693" t="s">
        <v>19772</v>
      </c>
      <c r="CJ693" t="s">
        <v>8731</v>
      </c>
      <c r="CK693" t="s">
        <v>8786</v>
      </c>
      <c r="CL693" t="s">
        <v>8732</v>
      </c>
      <c r="CM693" t="s">
        <v>19773</v>
      </c>
      <c r="CN693" t="s">
        <v>8733</v>
      </c>
    </row>
    <row r="694" spans="1:92" ht="15.75" customHeight="1" x14ac:dyDescent="0.3">
      <c r="A694" s="5">
        <f>COUNTIFS(Entradas!$A$2:$A$3372,L694,Entradas!$AD$2:$AD$3372,"noticias")</f>
        <v>0</v>
      </c>
      <c r="B694" s="5">
        <f>COUNTIFS(Entradas!$A$2:$A$3372,L694,Entradas!$AD$2:$AD$3372,"materiales")</f>
        <v>0</v>
      </c>
      <c r="C694" s="5">
        <f>COUNTIFS(Entradas!$A$2:$A$3372,L694,Entradas!$AD$2:$AD$3372,"agenda")</f>
        <v>0</v>
      </c>
      <c r="D694" s="5">
        <f>COUNTIFS(Entradas!$A$2:$A$3372,L694,Entradas!$AD$2:$AD$3372,"agenda",Entradas!$P$2:$P$3372,"completado")</f>
        <v>0</v>
      </c>
      <c r="E694" s="5">
        <f>COUNTIFS(Entradas!$A$2:$A$3372,L694,Entradas!$AD$2:$AD$3372,"agenda",Entradas!$F$2:$F$3372,"interna")</f>
        <v>0</v>
      </c>
      <c r="F694" s="5">
        <f>COUNTIFS(Entradas!$A$2:$A$3372,L694,Entradas!$AD$2:$AD$3372,"agenda",Entradas!$F$2:$F$3372,"abierta a la comunidad")</f>
        <v>0</v>
      </c>
      <c r="G694" s="5">
        <f>COUNTIFS(Entradas!$A$2:$A$3372,L694,Entradas!$AD$2:$AD$3372,"agenda",Entradas!$E$2:$E$3372,"1")</f>
        <v>0</v>
      </c>
      <c r="H694" s="5">
        <f>COUNTIFS(Entradas!$A$2:$A$3372,L694,Entradas!$AD$2:$AD$3372,"agenda",Entradas!$E$2:$E$3372,"2")</f>
        <v>0</v>
      </c>
      <c r="I694" s="5">
        <f>COUNTIFS(Entradas!$A$2:$A$3372,L694,Entradas!$AD$2:$AD$3372,"agenda",Entradas!$E$2:$E$3372,"3")</f>
        <v>0</v>
      </c>
      <c r="J694" s="5">
        <f>COUNTIFS(Entradas!$A$2:$A$3372,L694,Entradas!$AD$2:$AD$3372,"agenda",Entradas!$E$2:$E$3372,"4")</f>
        <v>0</v>
      </c>
      <c r="L694">
        <v>1087</v>
      </c>
      <c r="M694" t="s">
        <v>20099</v>
      </c>
      <c r="N694" t="s">
        <v>20100</v>
      </c>
      <c r="O694" t="s">
        <v>20101</v>
      </c>
      <c r="P694" s="6">
        <v>42507.071122685185</v>
      </c>
      <c r="Q694">
        <v>0</v>
      </c>
      <c r="R694" t="s">
        <v>20099</v>
      </c>
      <c r="S694" t="s">
        <v>20099</v>
      </c>
      <c r="W694" t="s">
        <v>8703</v>
      </c>
      <c r="X694" t="s">
        <v>8704</v>
      </c>
      <c r="Y694" t="s">
        <v>8705</v>
      </c>
      <c r="Z694">
        <v>0</v>
      </c>
      <c r="AA694" t="s">
        <v>8703</v>
      </c>
      <c r="AB694" t="s">
        <v>8706</v>
      </c>
      <c r="AC694">
        <v>0</v>
      </c>
      <c r="AF694" t="s">
        <v>20102</v>
      </c>
      <c r="AG694" t="s">
        <v>8707</v>
      </c>
      <c r="AH694" t="s">
        <v>20103</v>
      </c>
      <c r="AU694" t="s">
        <v>20104</v>
      </c>
      <c r="AV694" t="s">
        <v>8709</v>
      </c>
      <c r="AX694">
        <v>6</v>
      </c>
      <c r="AY694" t="s">
        <v>8710</v>
      </c>
      <c r="BB694" t="s">
        <v>20105</v>
      </c>
      <c r="BC694" t="s">
        <v>8712</v>
      </c>
      <c r="BD694" t="s">
        <v>8920</v>
      </c>
      <c r="BE694" t="s">
        <v>8714</v>
      </c>
      <c r="BF694" t="s">
        <v>8715</v>
      </c>
      <c r="BG694">
        <v>1</v>
      </c>
      <c r="BH694" t="s">
        <v>8716</v>
      </c>
      <c r="BI694">
        <v>1</v>
      </c>
      <c r="BJ694" t="s">
        <v>8717</v>
      </c>
      <c r="BK694">
        <v>1</v>
      </c>
      <c r="BL694" t="s">
        <v>20106</v>
      </c>
      <c r="BM694" t="s">
        <v>8719</v>
      </c>
      <c r="BV694" t="s">
        <v>20107</v>
      </c>
      <c r="BW694" t="s">
        <v>8721</v>
      </c>
      <c r="BX694" t="s">
        <v>8722</v>
      </c>
      <c r="BY694" t="s">
        <v>8723</v>
      </c>
      <c r="BZ694" t="s">
        <v>8724</v>
      </c>
      <c r="CA694" t="s">
        <v>13515</v>
      </c>
      <c r="CB694" t="s">
        <v>8725</v>
      </c>
      <c r="CC694">
        <v>722591203</v>
      </c>
      <c r="CD694" t="s">
        <v>8726</v>
      </c>
      <c r="CE694" t="s">
        <v>20108</v>
      </c>
      <c r="CF694" t="s">
        <v>8727</v>
      </c>
      <c r="CG694" t="s">
        <v>8899</v>
      </c>
      <c r="CH694" t="s">
        <v>8729</v>
      </c>
      <c r="CI694" t="s">
        <v>10017</v>
      </c>
      <c r="CJ694" t="s">
        <v>8731</v>
      </c>
      <c r="CK694" t="s">
        <v>342</v>
      </c>
      <c r="CL694" t="s">
        <v>8732</v>
      </c>
      <c r="CM694" t="s">
        <v>16127</v>
      </c>
      <c r="CN694" t="s">
        <v>8733</v>
      </c>
    </row>
    <row r="695" spans="1:92" ht="15.75" customHeight="1" x14ac:dyDescent="0.3">
      <c r="A695" s="5">
        <f>COUNTIFS(Entradas!$A$2:$A$3372,L695,Entradas!$AD$2:$AD$3372,"noticias")</f>
        <v>1</v>
      </c>
      <c r="B695" s="5">
        <f>COUNTIFS(Entradas!$A$2:$A$3372,L695,Entradas!$AD$2:$AD$3372,"materiales")</f>
        <v>1</v>
      </c>
      <c r="C695" s="5">
        <f>COUNTIFS(Entradas!$A$2:$A$3372,L695,Entradas!$AD$2:$AD$3372,"agenda")</f>
        <v>4</v>
      </c>
      <c r="D695" s="5">
        <f>COUNTIFS(Entradas!$A$2:$A$3372,L695,Entradas!$AD$2:$AD$3372,"agenda",Entradas!$P$2:$P$3372,"completado")</f>
        <v>0</v>
      </c>
      <c r="E695" s="5">
        <f>COUNTIFS(Entradas!$A$2:$A$3372,L695,Entradas!$AD$2:$AD$3372,"agenda",Entradas!$F$2:$F$3372,"interna")</f>
        <v>4</v>
      </c>
      <c r="F695" s="5">
        <f>COUNTIFS(Entradas!$A$2:$A$3372,L695,Entradas!$AD$2:$AD$3372,"agenda",Entradas!$F$2:$F$3372,"abierta a la comunidad")</f>
        <v>0</v>
      </c>
      <c r="G695" s="5">
        <f>COUNTIFS(Entradas!$A$2:$A$3372,L695,Entradas!$AD$2:$AD$3372,"agenda",Entradas!$E$2:$E$3372,"1")</f>
        <v>3</v>
      </c>
      <c r="H695" s="5">
        <f>COUNTIFS(Entradas!$A$2:$A$3372,L695,Entradas!$AD$2:$AD$3372,"agenda",Entradas!$E$2:$E$3372,"2")</f>
        <v>0</v>
      </c>
      <c r="I695" s="5">
        <f>COUNTIFS(Entradas!$A$2:$A$3372,L695,Entradas!$AD$2:$AD$3372,"agenda",Entradas!$E$2:$E$3372,"3")</f>
        <v>1</v>
      </c>
      <c r="J695" s="5">
        <f>COUNTIFS(Entradas!$A$2:$A$3372,L695,Entradas!$AD$2:$AD$3372,"agenda",Entradas!$E$2:$E$3372,"4")</f>
        <v>0</v>
      </c>
      <c r="L695">
        <v>1205</v>
      </c>
      <c r="M695" t="s">
        <v>20400</v>
      </c>
      <c r="N695" t="s">
        <v>20401</v>
      </c>
      <c r="O695" t="s">
        <v>20402</v>
      </c>
      <c r="P695" s="6">
        <v>42509.670324074075</v>
      </c>
      <c r="Q695">
        <v>0</v>
      </c>
      <c r="R695" t="s">
        <v>20400</v>
      </c>
      <c r="S695" t="s">
        <v>20400</v>
      </c>
      <c r="W695" t="s">
        <v>8703</v>
      </c>
      <c r="X695" t="s">
        <v>8704</v>
      </c>
      <c r="Y695" t="s">
        <v>8705</v>
      </c>
      <c r="Z695">
        <v>0</v>
      </c>
      <c r="AA695" t="s">
        <v>8703</v>
      </c>
      <c r="AB695" t="s">
        <v>8706</v>
      </c>
      <c r="AC695">
        <v>0</v>
      </c>
      <c r="AF695" t="s">
        <v>5945</v>
      </c>
      <c r="AG695" t="s">
        <v>8707</v>
      </c>
      <c r="AH695" t="s">
        <v>20403</v>
      </c>
      <c r="AO695" t="s">
        <v>20404</v>
      </c>
      <c r="AU695" t="s">
        <v>2204</v>
      </c>
      <c r="AV695" t="s">
        <v>8709</v>
      </c>
      <c r="AX695">
        <v>6</v>
      </c>
      <c r="AY695" t="s">
        <v>8710</v>
      </c>
      <c r="BB695" t="s">
        <v>13213</v>
      </c>
      <c r="BC695" t="s">
        <v>8712</v>
      </c>
      <c r="BD695" t="s">
        <v>9002</v>
      </c>
      <c r="BE695" t="s">
        <v>8714</v>
      </c>
      <c r="BF695" t="s">
        <v>8715</v>
      </c>
      <c r="BG695">
        <v>0</v>
      </c>
      <c r="BH695" t="s">
        <v>8716</v>
      </c>
      <c r="BI695">
        <v>0</v>
      </c>
      <c r="BJ695" t="s">
        <v>8717</v>
      </c>
      <c r="BK695">
        <v>1</v>
      </c>
      <c r="BL695" t="s">
        <v>20405</v>
      </c>
      <c r="BM695" t="s">
        <v>8719</v>
      </c>
      <c r="BV695">
        <v>2436</v>
      </c>
      <c r="BW695" t="s">
        <v>8721</v>
      </c>
      <c r="BX695" t="s">
        <v>8722</v>
      </c>
      <c r="BY695" t="s">
        <v>8723</v>
      </c>
      <c r="BZ695" t="s">
        <v>8724</v>
      </c>
      <c r="CB695" t="s">
        <v>8725</v>
      </c>
      <c r="CC695">
        <v>953488669</v>
      </c>
      <c r="CD695" t="s">
        <v>8726</v>
      </c>
      <c r="CE695" t="s">
        <v>20400</v>
      </c>
      <c r="CF695" t="s">
        <v>8727</v>
      </c>
      <c r="CG695" t="s">
        <v>8899</v>
      </c>
      <c r="CH695" t="s">
        <v>8729</v>
      </c>
      <c r="CI695" t="s">
        <v>12983</v>
      </c>
      <c r="CJ695" t="s">
        <v>8731</v>
      </c>
      <c r="CK695" t="s">
        <v>5497</v>
      </c>
      <c r="CL695" t="s">
        <v>8732</v>
      </c>
      <c r="CN695" t="s">
        <v>8733</v>
      </c>
    </row>
    <row r="696" spans="1:92" ht="15.75" customHeight="1" x14ac:dyDescent="0.3">
      <c r="A696" s="5">
        <f>COUNTIFS(Entradas!$A$2:$A$3372,L696,Entradas!$AD$2:$AD$3372,"noticias")</f>
        <v>2</v>
      </c>
      <c r="B696" s="5">
        <f>COUNTIFS(Entradas!$A$2:$A$3372,L696,Entradas!$AD$2:$AD$3372,"materiales")</f>
        <v>0</v>
      </c>
      <c r="C696" s="5">
        <f>COUNTIFS(Entradas!$A$2:$A$3372,L696,Entradas!$AD$2:$AD$3372,"agenda")</f>
        <v>2</v>
      </c>
      <c r="D696" s="5">
        <f>COUNTIFS(Entradas!$A$2:$A$3372,L696,Entradas!$AD$2:$AD$3372,"agenda",Entradas!$P$2:$P$3372,"completado")</f>
        <v>2</v>
      </c>
      <c r="E696" s="5">
        <f>COUNTIFS(Entradas!$A$2:$A$3372,L696,Entradas!$AD$2:$AD$3372,"agenda",Entradas!$F$2:$F$3372,"interna")</f>
        <v>0</v>
      </c>
      <c r="F696" s="5">
        <f>COUNTIFS(Entradas!$A$2:$A$3372,L696,Entradas!$AD$2:$AD$3372,"agenda",Entradas!$F$2:$F$3372,"abierta a la comunidad")</f>
        <v>2</v>
      </c>
      <c r="G696" s="5">
        <f>COUNTIFS(Entradas!$A$2:$A$3372,L696,Entradas!$AD$2:$AD$3372,"agenda",Entradas!$E$2:$E$3372,"1")</f>
        <v>0</v>
      </c>
      <c r="H696" s="5">
        <f>COUNTIFS(Entradas!$A$2:$A$3372,L696,Entradas!$AD$2:$AD$3372,"agenda",Entradas!$E$2:$E$3372,"2")</f>
        <v>0</v>
      </c>
      <c r="I696" s="5">
        <f>COUNTIFS(Entradas!$A$2:$A$3372,L696,Entradas!$AD$2:$AD$3372,"agenda",Entradas!$E$2:$E$3372,"3")</f>
        <v>2</v>
      </c>
      <c r="J696" s="5">
        <f>COUNTIFS(Entradas!$A$2:$A$3372,L696,Entradas!$AD$2:$AD$3372,"agenda",Entradas!$E$2:$E$3372,"4")</f>
        <v>0</v>
      </c>
      <c r="L696">
        <v>1346</v>
      </c>
      <c r="M696" t="s">
        <v>20449</v>
      </c>
      <c r="N696" t="s">
        <v>20450</v>
      </c>
      <c r="O696" t="s">
        <v>20451</v>
      </c>
      <c r="P696" s="6">
        <v>42513.689467592594</v>
      </c>
      <c r="Q696">
        <v>0</v>
      </c>
      <c r="R696" t="s">
        <v>20449</v>
      </c>
      <c r="S696" t="s">
        <v>20449</v>
      </c>
      <c r="W696" t="s">
        <v>8703</v>
      </c>
      <c r="X696" t="s">
        <v>8704</v>
      </c>
      <c r="Y696" t="s">
        <v>8705</v>
      </c>
      <c r="Z696">
        <v>0</v>
      </c>
      <c r="AA696" t="s">
        <v>8703</v>
      </c>
      <c r="AB696" t="s">
        <v>8706</v>
      </c>
      <c r="AC696">
        <v>0</v>
      </c>
      <c r="AF696" t="s">
        <v>20452</v>
      </c>
      <c r="AG696" t="s">
        <v>8707</v>
      </c>
      <c r="AH696" t="s">
        <v>20453</v>
      </c>
      <c r="AI696" t="s">
        <v>20454</v>
      </c>
      <c r="AO696" t="s">
        <v>20455</v>
      </c>
      <c r="AU696" t="s">
        <v>20456</v>
      </c>
      <c r="AV696" t="s">
        <v>8709</v>
      </c>
      <c r="AX696">
        <v>6</v>
      </c>
      <c r="AY696" t="s">
        <v>8710</v>
      </c>
      <c r="BB696" t="s">
        <v>20457</v>
      </c>
      <c r="BC696" t="s">
        <v>8712</v>
      </c>
      <c r="BD696" t="s">
        <v>9055</v>
      </c>
      <c r="BE696" t="s">
        <v>8714</v>
      </c>
      <c r="BF696" t="s">
        <v>8715</v>
      </c>
      <c r="BG696">
        <v>0</v>
      </c>
      <c r="BH696" t="s">
        <v>8716</v>
      </c>
      <c r="BI696">
        <v>1</v>
      </c>
      <c r="BJ696" t="s">
        <v>8717</v>
      </c>
      <c r="BK696">
        <v>1</v>
      </c>
      <c r="BL696" t="s">
        <v>20458</v>
      </c>
      <c r="BM696" t="s">
        <v>8719</v>
      </c>
      <c r="BV696" t="s">
        <v>20459</v>
      </c>
      <c r="BW696" t="s">
        <v>8721</v>
      </c>
      <c r="BX696" t="s">
        <v>8722</v>
      </c>
      <c r="BY696" t="s">
        <v>8723</v>
      </c>
      <c r="BZ696" t="s">
        <v>8724</v>
      </c>
      <c r="CB696" t="s">
        <v>8725</v>
      </c>
      <c r="CD696" t="s">
        <v>8726</v>
      </c>
      <c r="CE696" t="s">
        <v>20460</v>
      </c>
      <c r="CF696" t="s">
        <v>8727</v>
      </c>
      <c r="CG696" t="s">
        <v>8825</v>
      </c>
      <c r="CH696" t="s">
        <v>8729</v>
      </c>
      <c r="CI696" t="s">
        <v>14645</v>
      </c>
      <c r="CJ696" t="s">
        <v>8731</v>
      </c>
      <c r="CK696" t="s">
        <v>8786</v>
      </c>
      <c r="CL696" t="s">
        <v>8732</v>
      </c>
      <c r="CM696" t="s">
        <v>20461</v>
      </c>
      <c r="CN696" t="s">
        <v>8733</v>
      </c>
    </row>
    <row r="697" spans="1:92" ht="15.75" customHeight="1" x14ac:dyDescent="0.3">
      <c r="A697" s="5">
        <f>COUNTIFS(Entradas!$A$2:$A$3372,L697,Entradas!$AD$2:$AD$3372,"noticias")</f>
        <v>0</v>
      </c>
      <c r="B697" s="5">
        <f>COUNTIFS(Entradas!$A$2:$A$3372,L697,Entradas!$AD$2:$AD$3372,"materiales")</f>
        <v>0</v>
      </c>
      <c r="C697" s="5">
        <f>COUNTIFS(Entradas!$A$2:$A$3372,L697,Entradas!$AD$2:$AD$3372,"agenda")</f>
        <v>0</v>
      </c>
      <c r="D697" s="5">
        <f>COUNTIFS(Entradas!$A$2:$A$3372,L697,Entradas!$AD$2:$AD$3372,"agenda",Entradas!$P$2:$P$3372,"completado")</f>
        <v>0</v>
      </c>
      <c r="E697" s="5">
        <f>COUNTIFS(Entradas!$A$2:$A$3372,L697,Entradas!$AD$2:$AD$3372,"agenda",Entradas!$F$2:$F$3372,"interna")</f>
        <v>0</v>
      </c>
      <c r="F697" s="5">
        <f>COUNTIFS(Entradas!$A$2:$A$3372,L697,Entradas!$AD$2:$AD$3372,"agenda",Entradas!$F$2:$F$3372,"abierta a la comunidad")</f>
        <v>0</v>
      </c>
      <c r="G697" s="5">
        <f>COUNTIFS(Entradas!$A$2:$A$3372,L697,Entradas!$AD$2:$AD$3372,"agenda",Entradas!$E$2:$E$3372,"1")</f>
        <v>0</v>
      </c>
      <c r="H697" s="5">
        <f>COUNTIFS(Entradas!$A$2:$A$3372,L697,Entradas!$AD$2:$AD$3372,"agenda",Entradas!$E$2:$E$3372,"2")</f>
        <v>0</v>
      </c>
      <c r="I697" s="5">
        <f>COUNTIFS(Entradas!$A$2:$A$3372,L697,Entradas!$AD$2:$AD$3372,"agenda",Entradas!$E$2:$E$3372,"3")</f>
        <v>0</v>
      </c>
      <c r="J697" s="5">
        <f>COUNTIFS(Entradas!$A$2:$A$3372,L697,Entradas!$AD$2:$AD$3372,"agenda",Entradas!$E$2:$E$3372,"4")</f>
        <v>0</v>
      </c>
      <c r="L697">
        <v>128</v>
      </c>
      <c r="M697" t="s">
        <v>20582</v>
      </c>
      <c r="N697" t="s">
        <v>20583</v>
      </c>
      <c r="O697" t="s">
        <v>20584</v>
      </c>
      <c r="P697" s="6">
        <v>42452.662870370368</v>
      </c>
      <c r="Q697">
        <v>0</v>
      </c>
      <c r="R697" t="s">
        <v>20582</v>
      </c>
      <c r="S697" t="s">
        <v>20582</v>
      </c>
      <c r="W697" t="s">
        <v>8703</v>
      </c>
      <c r="X697" t="s">
        <v>8704</v>
      </c>
      <c r="Y697" t="s">
        <v>8705</v>
      </c>
      <c r="Z697">
        <v>0</v>
      </c>
      <c r="AA697" t="s">
        <v>8703</v>
      </c>
      <c r="AB697" t="s">
        <v>8706</v>
      </c>
      <c r="AC697">
        <v>0</v>
      </c>
      <c r="AF697" t="s">
        <v>20585</v>
      </c>
      <c r="AG697" t="s">
        <v>8707</v>
      </c>
      <c r="AH697" t="s">
        <v>20586</v>
      </c>
      <c r="AO697" t="s">
        <v>20587</v>
      </c>
      <c r="AU697" t="s">
        <v>2564</v>
      </c>
      <c r="AV697" t="s">
        <v>8709</v>
      </c>
      <c r="AX697">
        <v>6</v>
      </c>
      <c r="AY697" t="s">
        <v>8710</v>
      </c>
      <c r="BB697" t="s">
        <v>10225</v>
      </c>
      <c r="BC697" t="s">
        <v>8712</v>
      </c>
      <c r="BD697" t="s">
        <v>8875</v>
      </c>
      <c r="BE697" t="s">
        <v>8714</v>
      </c>
      <c r="BF697" t="s">
        <v>8715</v>
      </c>
      <c r="BG697">
        <v>1</v>
      </c>
      <c r="BH697" t="s">
        <v>8716</v>
      </c>
      <c r="BI697">
        <v>1</v>
      </c>
      <c r="BJ697" t="s">
        <v>8717</v>
      </c>
      <c r="BK697">
        <v>1</v>
      </c>
      <c r="BL697" s="2" t="s">
        <v>20588</v>
      </c>
      <c r="BM697" t="s">
        <v>8719</v>
      </c>
      <c r="BV697" t="s">
        <v>20589</v>
      </c>
      <c r="BW697" t="s">
        <v>8721</v>
      </c>
      <c r="BX697" t="s">
        <v>8722</v>
      </c>
      <c r="BY697" t="s">
        <v>8723</v>
      </c>
      <c r="BZ697" t="s">
        <v>8724</v>
      </c>
      <c r="CB697" t="s">
        <v>8725</v>
      </c>
      <c r="CC697" t="s">
        <v>20590</v>
      </c>
      <c r="CD697" t="s">
        <v>8726</v>
      </c>
      <c r="CE697" t="s">
        <v>20591</v>
      </c>
      <c r="CF697" t="s">
        <v>8727</v>
      </c>
      <c r="CG697" t="s">
        <v>8899</v>
      </c>
      <c r="CH697" t="s">
        <v>8729</v>
      </c>
      <c r="CI697" t="s">
        <v>13397</v>
      </c>
      <c r="CJ697" t="s">
        <v>8731</v>
      </c>
      <c r="CK697" t="s">
        <v>1905</v>
      </c>
      <c r="CL697" t="s">
        <v>8732</v>
      </c>
      <c r="CM697" t="s">
        <v>20592</v>
      </c>
      <c r="CN697" t="s">
        <v>8733</v>
      </c>
    </row>
    <row r="698" spans="1:92" ht="15.75" customHeight="1" x14ac:dyDescent="0.3">
      <c r="A698" s="5">
        <f>COUNTIFS(Entradas!$A$2:$A$3372,L698,Entradas!$AD$2:$AD$3372,"noticias")</f>
        <v>0</v>
      </c>
      <c r="B698" s="5">
        <f>COUNTIFS(Entradas!$A$2:$A$3372,L698,Entradas!$AD$2:$AD$3372,"materiales")</f>
        <v>0</v>
      </c>
      <c r="C698" s="5">
        <f>COUNTIFS(Entradas!$A$2:$A$3372,L698,Entradas!$AD$2:$AD$3372,"agenda")</f>
        <v>1</v>
      </c>
      <c r="D698" s="5">
        <f>COUNTIFS(Entradas!$A$2:$A$3372,L698,Entradas!$AD$2:$AD$3372,"agenda",Entradas!$P$2:$P$3372,"completado")</f>
        <v>0</v>
      </c>
      <c r="E698" s="5">
        <f>COUNTIFS(Entradas!$A$2:$A$3372,L698,Entradas!$AD$2:$AD$3372,"agenda",Entradas!$F$2:$F$3372,"interna")</f>
        <v>0</v>
      </c>
      <c r="F698" s="5">
        <f>COUNTIFS(Entradas!$A$2:$A$3372,L698,Entradas!$AD$2:$AD$3372,"agenda",Entradas!$F$2:$F$3372,"abierta a la comunidad")</f>
        <v>1</v>
      </c>
      <c r="G698" s="5">
        <f>COUNTIFS(Entradas!$A$2:$A$3372,L698,Entradas!$AD$2:$AD$3372,"agenda",Entradas!$E$2:$E$3372,"1")</f>
        <v>0</v>
      </c>
      <c r="H698" s="5">
        <f>COUNTIFS(Entradas!$A$2:$A$3372,L698,Entradas!$AD$2:$AD$3372,"agenda",Entradas!$E$2:$E$3372,"2")</f>
        <v>0</v>
      </c>
      <c r="I698" s="5">
        <f>COUNTIFS(Entradas!$A$2:$A$3372,L698,Entradas!$AD$2:$AD$3372,"agenda",Entradas!$E$2:$E$3372,"3")</f>
        <v>0</v>
      </c>
      <c r="J698" s="5">
        <f>COUNTIFS(Entradas!$A$2:$A$3372,L698,Entradas!$AD$2:$AD$3372,"agenda",Entradas!$E$2:$E$3372,"4")</f>
        <v>1</v>
      </c>
      <c r="L698">
        <v>1089</v>
      </c>
      <c r="M698" t="s">
        <v>20593</v>
      </c>
      <c r="N698" t="s">
        <v>20594</v>
      </c>
      <c r="O698" t="s">
        <v>2565</v>
      </c>
      <c r="P698" s="6">
        <v>42507.095671296294</v>
      </c>
      <c r="Q698">
        <v>0</v>
      </c>
      <c r="R698" t="s">
        <v>20593</v>
      </c>
      <c r="S698" t="s">
        <v>20593</v>
      </c>
      <c r="W698" t="s">
        <v>8703</v>
      </c>
      <c r="X698" t="s">
        <v>8704</v>
      </c>
      <c r="Y698" t="s">
        <v>8705</v>
      </c>
      <c r="Z698">
        <v>0</v>
      </c>
      <c r="AA698" t="s">
        <v>8703</v>
      </c>
      <c r="AB698" t="s">
        <v>8706</v>
      </c>
      <c r="AC698">
        <v>0</v>
      </c>
      <c r="AF698" t="s">
        <v>20595</v>
      </c>
      <c r="AG698" t="s">
        <v>8707</v>
      </c>
      <c r="AH698" t="s">
        <v>20596</v>
      </c>
      <c r="AU698" t="s">
        <v>2564</v>
      </c>
      <c r="AV698" t="s">
        <v>8709</v>
      </c>
      <c r="AX698">
        <v>6</v>
      </c>
      <c r="AY698" t="s">
        <v>8710</v>
      </c>
      <c r="BB698" t="s">
        <v>8907</v>
      </c>
      <c r="BC698" t="s">
        <v>8712</v>
      </c>
      <c r="BD698" t="s">
        <v>8920</v>
      </c>
      <c r="BE698" t="s">
        <v>8714</v>
      </c>
      <c r="BF698" t="s">
        <v>8715</v>
      </c>
      <c r="BG698">
        <v>1</v>
      </c>
      <c r="BH698" t="s">
        <v>8716</v>
      </c>
      <c r="BI698">
        <v>1</v>
      </c>
      <c r="BJ698" t="s">
        <v>8717</v>
      </c>
      <c r="BK698">
        <v>1</v>
      </c>
      <c r="BL698" t="s">
        <v>20597</v>
      </c>
      <c r="BM698" t="s">
        <v>8719</v>
      </c>
      <c r="BV698">
        <v>15812</v>
      </c>
      <c r="BW698" t="s">
        <v>8721</v>
      </c>
      <c r="BX698" t="s">
        <v>8722</v>
      </c>
      <c r="BY698" t="s">
        <v>8723</v>
      </c>
      <c r="BZ698" t="s">
        <v>8724</v>
      </c>
      <c r="CA698" t="s">
        <v>20598</v>
      </c>
      <c r="CB698" t="s">
        <v>8725</v>
      </c>
      <c r="CC698" t="s">
        <v>20590</v>
      </c>
      <c r="CD698" t="s">
        <v>8726</v>
      </c>
      <c r="CE698" t="s">
        <v>20599</v>
      </c>
      <c r="CF698" t="s">
        <v>8727</v>
      </c>
      <c r="CG698" t="s">
        <v>8899</v>
      </c>
      <c r="CH698" t="s">
        <v>8729</v>
      </c>
      <c r="CI698" t="s">
        <v>9578</v>
      </c>
      <c r="CJ698" t="s">
        <v>8731</v>
      </c>
      <c r="CK698" t="s">
        <v>1905</v>
      </c>
      <c r="CL698" t="s">
        <v>8732</v>
      </c>
      <c r="CM698" t="s">
        <v>20600</v>
      </c>
      <c r="CN698" t="s">
        <v>8733</v>
      </c>
    </row>
    <row r="699" spans="1:92" ht="15.75" customHeight="1" x14ac:dyDescent="0.3">
      <c r="A699" s="5">
        <f>COUNTIFS(Entradas!$A$2:$A$3372,L699,Entradas!$AD$2:$AD$3372,"noticias")</f>
        <v>0</v>
      </c>
      <c r="B699" s="5">
        <f>COUNTIFS(Entradas!$A$2:$A$3372,L699,Entradas!$AD$2:$AD$3372,"materiales")</f>
        <v>0</v>
      </c>
      <c r="C699" s="5">
        <f>COUNTIFS(Entradas!$A$2:$A$3372,L699,Entradas!$AD$2:$AD$3372,"agenda")</f>
        <v>0</v>
      </c>
      <c r="D699" s="5">
        <f>COUNTIFS(Entradas!$A$2:$A$3372,L699,Entradas!$AD$2:$AD$3372,"agenda",Entradas!$P$2:$P$3372,"completado")</f>
        <v>0</v>
      </c>
      <c r="E699" s="5">
        <f>COUNTIFS(Entradas!$A$2:$A$3372,L699,Entradas!$AD$2:$AD$3372,"agenda",Entradas!$F$2:$F$3372,"interna")</f>
        <v>0</v>
      </c>
      <c r="F699" s="5">
        <f>COUNTIFS(Entradas!$A$2:$A$3372,L699,Entradas!$AD$2:$AD$3372,"agenda",Entradas!$F$2:$F$3372,"abierta a la comunidad")</f>
        <v>0</v>
      </c>
      <c r="G699" s="5">
        <f>COUNTIFS(Entradas!$A$2:$A$3372,L699,Entradas!$AD$2:$AD$3372,"agenda",Entradas!$E$2:$E$3372,"1")</f>
        <v>0</v>
      </c>
      <c r="H699" s="5">
        <f>COUNTIFS(Entradas!$A$2:$A$3372,L699,Entradas!$AD$2:$AD$3372,"agenda",Entradas!$E$2:$E$3372,"2")</f>
        <v>0</v>
      </c>
      <c r="I699" s="5">
        <f>COUNTIFS(Entradas!$A$2:$A$3372,L699,Entradas!$AD$2:$AD$3372,"agenda",Entradas!$E$2:$E$3372,"3")</f>
        <v>0</v>
      </c>
      <c r="J699" s="5">
        <f>COUNTIFS(Entradas!$A$2:$A$3372,L699,Entradas!$AD$2:$AD$3372,"agenda",Entradas!$E$2:$E$3372,"4")</f>
        <v>0</v>
      </c>
      <c r="L699">
        <v>1268</v>
      </c>
      <c r="M699" t="s">
        <v>21237</v>
      </c>
      <c r="N699" t="s">
        <v>21238</v>
      </c>
      <c r="O699" t="s">
        <v>21239</v>
      </c>
      <c r="P699" s="6">
        <v>42510.707673611112</v>
      </c>
      <c r="Q699">
        <v>0</v>
      </c>
      <c r="R699" t="s">
        <v>21237</v>
      </c>
      <c r="S699" t="s">
        <v>21237</v>
      </c>
      <c r="W699" t="s">
        <v>8703</v>
      </c>
      <c r="X699" t="s">
        <v>8704</v>
      </c>
      <c r="Y699" t="s">
        <v>8705</v>
      </c>
      <c r="Z699">
        <v>0</v>
      </c>
      <c r="AA699" t="s">
        <v>8703</v>
      </c>
      <c r="AB699" t="s">
        <v>8706</v>
      </c>
      <c r="AC699">
        <v>0</v>
      </c>
      <c r="AF699" t="s">
        <v>21240</v>
      </c>
      <c r="AG699" t="s">
        <v>8707</v>
      </c>
      <c r="AH699" t="s">
        <v>21241</v>
      </c>
      <c r="AI699" t="s">
        <v>21242</v>
      </c>
      <c r="AU699" t="s">
        <v>5142</v>
      </c>
      <c r="AV699" t="s">
        <v>8709</v>
      </c>
      <c r="AX699">
        <v>6</v>
      </c>
      <c r="AY699" t="s">
        <v>8710</v>
      </c>
      <c r="BB699" t="s">
        <v>21243</v>
      </c>
      <c r="BC699" t="s">
        <v>8712</v>
      </c>
      <c r="BD699" t="s">
        <v>9055</v>
      </c>
      <c r="BE699" t="s">
        <v>8714</v>
      </c>
      <c r="BF699" t="s">
        <v>8715</v>
      </c>
      <c r="BG699">
        <v>0</v>
      </c>
      <c r="BH699" t="s">
        <v>8716</v>
      </c>
      <c r="BI699">
        <v>0</v>
      </c>
      <c r="BJ699" t="s">
        <v>8717</v>
      </c>
      <c r="BK699">
        <v>1</v>
      </c>
      <c r="BL699" s="2" t="s">
        <v>21244</v>
      </c>
      <c r="BM699" t="s">
        <v>8719</v>
      </c>
      <c r="BV699">
        <v>2530</v>
      </c>
      <c r="BW699" t="s">
        <v>8721</v>
      </c>
      <c r="BX699" t="s">
        <v>8722</v>
      </c>
      <c r="BY699" t="s">
        <v>8723</v>
      </c>
      <c r="BZ699" t="s">
        <v>8724</v>
      </c>
      <c r="CB699" t="s">
        <v>8725</v>
      </c>
      <c r="CC699">
        <v>722858400</v>
      </c>
      <c r="CD699" t="s">
        <v>8726</v>
      </c>
      <c r="CE699" t="s">
        <v>21245</v>
      </c>
      <c r="CF699" t="s">
        <v>8727</v>
      </c>
      <c r="CG699" t="s">
        <v>8825</v>
      </c>
      <c r="CH699" t="s">
        <v>8729</v>
      </c>
      <c r="CI699" t="s">
        <v>21246</v>
      </c>
      <c r="CJ699" t="s">
        <v>8731</v>
      </c>
      <c r="CK699">
        <v>0</v>
      </c>
      <c r="CL699" t="s">
        <v>8732</v>
      </c>
      <c r="CN699" t="s">
        <v>8733</v>
      </c>
    </row>
    <row r="700" spans="1:92" ht="15.75" customHeight="1" x14ac:dyDescent="0.3">
      <c r="A700" s="5">
        <f>COUNTIFS(Entradas!$A$2:$A$3372,L700,Entradas!$AD$2:$AD$3372,"noticias")</f>
        <v>1</v>
      </c>
      <c r="B700" s="5">
        <f>COUNTIFS(Entradas!$A$2:$A$3372,L700,Entradas!$AD$2:$AD$3372,"materiales")</f>
        <v>0</v>
      </c>
      <c r="C700" s="5">
        <f>COUNTIFS(Entradas!$A$2:$A$3372,L700,Entradas!$AD$2:$AD$3372,"agenda")</f>
        <v>2</v>
      </c>
      <c r="D700" s="5">
        <f>COUNTIFS(Entradas!$A$2:$A$3372,L700,Entradas!$AD$2:$AD$3372,"agenda",Entradas!$P$2:$P$3372,"completado")</f>
        <v>2</v>
      </c>
      <c r="E700" s="5">
        <f>COUNTIFS(Entradas!$A$2:$A$3372,L700,Entradas!$AD$2:$AD$3372,"agenda",Entradas!$F$2:$F$3372,"interna")</f>
        <v>1</v>
      </c>
      <c r="F700" s="5">
        <f>COUNTIFS(Entradas!$A$2:$A$3372,L700,Entradas!$AD$2:$AD$3372,"agenda",Entradas!$F$2:$F$3372,"abierta a la comunidad")</f>
        <v>1</v>
      </c>
      <c r="G700" s="5">
        <f>COUNTIFS(Entradas!$A$2:$A$3372,L700,Entradas!$AD$2:$AD$3372,"agenda",Entradas!$E$2:$E$3372,"1")</f>
        <v>1</v>
      </c>
      <c r="H700" s="5">
        <f>COUNTIFS(Entradas!$A$2:$A$3372,L700,Entradas!$AD$2:$AD$3372,"agenda",Entradas!$E$2:$E$3372,"2")</f>
        <v>1</v>
      </c>
      <c r="I700" s="5">
        <f>COUNTIFS(Entradas!$A$2:$A$3372,L700,Entradas!$AD$2:$AD$3372,"agenda",Entradas!$E$2:$E$3372,"3")</f>
        <v>0</v>
      </c>
      <c r="J700" s="5">
        <f>COUNTIFS(Entradas!$A$2:$A$3372,L700,Entradas!$AD$2:$AD$3372,"agenda",Entradas!$E$2:$E$3372,"4")</f>
        <v>0</v>
      </c>
      <c r="L700">
        <v>1175</v>
      </c>
      <c r="M700" t="s">
        <v>21263</v>
      </c>
      <c r="N700" t="s">
        <v>21264</v>
      </c>
      <c r="O700" t="s">
        <v>21265</v>
      </c>
      <c r="P700" s="6">
        <v>42508.938923611109</v>
      </c>
      <c r="Q700">
        <v>0</v>
      </c>
      <c r="R700" t="s">
        <v>21263</v>
      </c>
      <c r="S700" t="s">
        <v>21263</v>
      </c>
      <c r="W700" t="s">
        <v>8703</v>
      </c>
      <c r="X700" t="s">
        <v>8704</v>
      </c>
      <c r="Y700" t="s">
        <v>8705</v>
      </c>
      <c r="Z700">
        <v>0</v>
      </c>
      <c r="AA700" t="s">
        <v>8703</v>
      </c>
      <c r="AB700" t="s">
        <v>8706</v>
      </c>
      <c r="AC700">
        <v>0</v>
      </c>
      <c r="AF700" t="s">
        <v>6914</v>
      </c>
      <c r="AG700" t="s">
        <v>8707</v>
      </c>
      <c r="AH700" t="s">
        <v>21266</v>
      </c>
      <c r="AI700" t="s">
        <v>21267</v>
      </c>
      <c r="AO700" t="s">
        <v>21268</v>
      </c>
      <c r="AU700" t="s">
        <v>2564</v>
      </c>
      <c r="AV700" t="s">
        <v>8709</v>
      </c>
      <c r="AX700">
        <v>6</v>
      </c>
      <c r="AY700" t="s">
        <v>8710</v>
      </c>
      <c r="BB700" t="s">
        <v>10940</v>
      </c>
      <c r="BC700" t="s">
        <v>8712</v>
      </c>
      <c r="BD700" t="s">
        <v>8920</v>
      </c>
      <c r="BE700" t="s">
        <v>8714</v>
      </c>
      <c r="BF700" t="s">
        <v>8715</v>
      </c>
      <c r="BG700">
        <v>1</v>
      </c>
      <c r="BH700" t="s">
        <v>8716</v>
      </c>
      <c r="BI700">
        <v>1</v>
      </c>
      <c r="BJ700" t="s">
        <v>8717</v>
      </c>
      <c r="BK700">
        <v>1</v>
      </c>
      <c r="BL700" t="s">
        <v>21269</v>
      </c>
      <c r="BM700" t="s">
        <v>8719</v>
      </c>
      <c r="BV700" t="s">
        <v>21270</v>
      </c>
      <c r="BW700" t="s">
        <v>8721</v>
      </c>
      <c r="BX700" t="s">
        <v>8722</v>
      </c>
      <c r="BY700" t="s">
        <v>8723</v>
      </c>
      <c r="BZ700" t="s">
        <v>8724</v>
      </c>
      <c r="CA700" t="s">
        <v>21271</v>
      </c>
      <c r="CB700" t="s">
        <v>8725</v>
      </c>
      <c r="CC700">
        <v>961931283</v>
      </c>
      <c r="CD700" t="s">
        <v>8726</v>
      </c>
      <c r="CE700" t="s">
        <v>21272</v>
      </c>
      <c r="CF700" t="s">
        <v>8727</v>
      </c>
      <c r="CG700" t="s">
        <v>8899</v>
      </c>
      <c r="CH700" t="s">
        <v>8729</v>
      </c>
      <c r="CI700" t="s">
        <v>8845</v>
      </c>
      <c r="CJ700" t="s">
        <v>8731</v>
      </c>
      <c r="CK700" t="s">
        <v>1905</v>
      </c>
      <c r="CL700" t="s">
        <v>8732</v>
      </c>
      <c r="CM700" t="s">
        <v>21273</v>
      </c>
      <c r="CN700" t="s">
        <v>8733</v>
      </c>
    </row>
    <row r="701" spans="1:92" ht="15.75" customHeight="1" x14ac:dyDescent="0.3">
      <c r="A701" s="5">
        <f>COUNTIFS(Entradas!$A$2:$A$3372,L701,Entradas!$AD$2:$AD$3372,"noticias")</f>
        <v>0</v>
      </c>
      <c r="B701" s="5">
        <f>COUNTIFS(Entradas!$A$2:$A$3372,L701,Entradas!$AD$2:$AD$3372,"materiales")</f>
        <v>0</v>
      </c>
      <c r="C701" s="5">
        <f>COUNTIFS(Entradas!$A$2:$A$3372,L701,Entradas!$AD$2:$AD$3372,"agenda")</f>
        <v>0</v>
      </c>
      <c r="D701" s="5">
        <f>COUNTIFS(Entradas!$A$2:$A$3372,L701,Entradas!$AD$2:$AD$3372,"agenda",Entradas!$P$2:$P$3372,"completado")</f>
        <v>0</v>
      </c>
      <c r="E701" s="5">
        <f>COUNTIFS(Entradas!$A$2:$A$3372,L701,Entradas!$AD$2:$AD$3372,"agenda",Entradas!$F$2:$F$3372,"interna")</f>
        <v>0</v>
      </c>
      <c r="F701" s="5">
        <f>COUNTIFS(Entradas!$A$2:$A$3372,L701,Entradas!$AD$2:$AD$3372,"agenda",Entradas!$F$2:$F$3372,"abierta a la comunidad")</f>
        <v>0</v>
      </c>
      <c r="G701" s="5">
        <f>COUNTIFS(Entradas!$A$2:$A$3372,L701,Entradas!$AD$2:$AD$3372,"agenda",Entradas!$E$2:$E$3372,"1")</f>
        <v>0</v>
      </c>
      <c r="H701" s="5">
        <f>COUNTIFS(Entradas!$A$2:$A$3372,L701,Entradas!$AD$2:$AD$3372,"agenda",Entradas!$E$2:$E$3372,"2")</f>
        <v>0</v>
      </c>
      <c r="I701" s="5">
        <f>COUNTIFS(Entradas!$A$2:$A$3372,L701,Entradas!$AD$2:$AD$3372,"agenda",Entradas!$E$2:$E$3372,"3")</f>
        <v>0</v>
      </c>
      <c r="J701" s="5">
        <f>COUNTIFS(Entradas!$A$2:$A$3372,L701,Entradas!$AD$2:$AD$3372,"agenda",Entradas!$E$2:$E$3372,"4")</f>
        <v>0</v>
      </c>
      <c r="L701">
        <v>1497</v>
      </c>
      <c r="M701" t="s">
        <v>21341</v>
      </c>
      <c r="N701" t="s">
        <v>21342</v>
      </c>
      <c r="O701" t="s">
        <v>21343</v>
      </c>
      <c r="P701" s="6">
        <v>42537.895636574074</v>
      </c>
      <c r="Q701">
        <v>0</v>
      </c>
      <c r="R701" t="s">
        <v>21341</v>
      </c>
      <c r="S701" t="s">
        <v>21341</v>
      </c>
      <c r="W701" t="s">
        <v>8703</v>
      </c>
      <c r="X701" t="s">
        <v>8704</v>
      </c>
      <c r="Y701" t="s">
        <v>8705</v>
      </c>
      <c r="Z701">
        <v>0</v>
      </c>
      <c r="AA701" t="s">
        <v>8703</v>
      </c>
      <c r="AB701" t="s">
        <v>8706</v>
      </c>
      <c r="AC701">
        <v>0</v>
      </c>
      <c r="AF701" t="s">
        <v>21344</v>
      </c>
      <c r="AG701" t="s">
        <v>8707</v>
      </c>
      <c r="AH701" t="s">
        <v>21345</v>
      </c>
      <c r="AI701" t="s">
        <v>21346</v>
      </c>
      <c r="AU701" t="s">
        <v>20937</v>
      </c>
      <c r="AV701" t="s">
        <v>8709</v>
      </c>
      <c r="AX701">
        <v>6</v>
      </c>
      <c r="AY701" t="s">
        <v>8710</v>
      </c>
      <c r="BB701" t="s">
        <v>9001</v>
      </c>
      <c r="BC701" t="s">
        <v>8712</v>
      </c>
      <c r="BD701" t="s">
        <v>8952</v>
      </c>
      <c r="BE701" t="s">
        <v>8714</v>
      </c>
      <c r="BF701" t="s">
        <v>8715</v>
      </c>
      <c r="BG701">
        <v>0</v>
      </c>
      <c r="BH701" t="s">
        <v>8716</v>
      </c>
      <c r="BI701">
        <v>1</v>
      </c>
      <c r="BJ701" t="s">
        <v>8717</v>
      </c>
      <c r="BK701">
        <v>1</v>
      </c>
      <c r="BL701" t="s">
        <v>21347</v>
      </c>
      <c r="BM701" t="s">
        <v>8719</v>
      </c>
      <c r="BV701">
        <v>2476</v>
      </c>
      <c r="BW701" t="s">
        <v>8721</v>
      </c>
      <c r="BX701" t="s">
        <v>8722</v>
      </c>
      <c r="BY701" t="s">
        <v>8723</v>
      </c>
      <c r="BZ701" t="s">
        <v>8724</v>
      </c>
      <c r="CA701" t="s">
        <v>21343</v>
      </c>
      <c r="CB701" t="s">
        <v>8725</v>
      </c>
      <c r="CC701">
        <v>978855363</v>
      </c>
      <c r="CD701" t="s">
        <v>8726</v>
      </c>
      <c r="CE701" t="s">
        <v>21341</v>
      </c>
      <c r="CF701" t="s">
        <v>8727</v>
      </c>
      <c r="CG701" t="s">
        <v>8728</v>
      </c>
      <c r="CH701" t="s">
        <v>8729</v>
      </c>
      <c r="CI701" t="s">
        <v>21348</v>
      </c>
      <c r="CJ701" t="s">
        <v>8731</v>
      </c>
      <c r="CK701" t="s">
        <v>342</v>
      </c>
      <c r="CL701" t="s">
        <v>8732</v>
      </c>
      <c r="CN701" t="s">
        <v>8733</v>
      </c>
    </row>
    <row r="702" spans="1:92" ht="15.75" customHeight="1" x14ac:dyDescent="0.3">
      <c r="A702" s="5">
        <f>COUNTIFS(Entradas!$A$2:$A$3372,L702,Entradas!$AD$2:$AD$3372,"noticias")</f>
        <v>0</v>
      </c>
      <c r="B702" s="5">
        <f>COUNTIFS(Entradas!$A$2:$A$3372,L702,Entradas!$AD$2:$AD$3372,"materiales")</f>
        <v>0</v>
      </c>
      <c r="C702" s="5">
        <f>COUNTIFS(Entradas!$A$2:$A$3372,L702,Entradas!$AD$2:$AD$3372,"agenda")</f>
        <v>0</v>
      </c>
      <c r="D702" s="5">
        <f>COUNTIFS(Entradas!$A$2:$A$3372,L702,Entradas!$AD$2:$AD$3372,"agenda",Entradas!$P$2:$P$3372,"completado")</f>
        <v>0</v>
      </c>
      <c r="E702" s="5">
        <f>COUNTIFS(Entradas!$A$2:$A$3372,L702,Entradas!$AD$2:$AD$3372,"agenda",Entradas!$F$2:$F$3372,"interna")</f>
        <v>0</v>
      </c>
      <c r="F702" s="5">
        <f>COUNTIFS(Entradas!$A$2:$A$3372,L702,Entradas!$AD$2:$AD$3372,"agenda",Entradas!$F$2:$F$3372,"abierta a la comunidad")</f>
        <v>0</v>
      </c>
      <c r="G702" s="5">
        <f>COUNTIFS(Entradas!$A$2:$A$3372,L702,Entradas!$AD$2:$AD$3372,"agenda",Entradas!$E$2:$E$3372,"1")</f>
        <v>0</v>
      </c>
      <c r="H702" s="5">
        <f>COUNTIFS(Entradas!$A$2:$A$3372,L702,Entradas!$AD$2:$AD$3372,"agenda",Entradas!$E$2:$E$3372,"2")</f>
        <v>0</v>
      </c>
      <c r="I702" s="5">
        <f>COUNTIFS(Entradas!$A$2:$A$3372,L702,Entradas!$AD$2:$AD$3372,"agenda",Entradas!$E$2:$E$3372,"3")</f>
        <v>0</v>
      </c>
      <c r="J702" s="5">
        <f>COUNTIFS(Entradas!$A$2:$A$3372,L702,Entradas!$AD$2:$AD$3372,"agenda",Entradas!$E$2:$E$3372,"4")</f>
        <v>0</v>
      </c>
      <c r="L702">
        <v>715</v>
      </c>
      <c r="M702" t="s">
        <v>21771</v>
      </c>
      <c r="N702" t="s">
        <v>21772</v>
      </c>
      <c r="O702" t="s">
        <v>21773</v>
      </c>
      <c r="P702" s="6">
        <v>42488.887615740743</v>
      </c>
      <c r="Q702">
        <v>0</v>
      </c>
      <c r="R702" t="s">
        <v>21771</v>
      </c>
      <c r="S702" t="s">
        <v>21771</v>
      </c>
      <c r="W702" t="s">
        <v>8703</v>
      </c>
      <c r="X702" t="s">
        <v>8704</v>
      </c>
      <c r="Y702" t="s">
        <v>8705</v>
      </c>
      <c r="Z702">
        <v>0</v>
      </c>
      <c r="AA702" t="s">
        <v>8703</v>
      </c>
      <c r="AB702" t="s">
        <v>8706</v>
      </c>
      <c r="AC702">
        <v>0</v>
      </c>
      <c r="AF702" t="s">
        <v>21774</v>
      </c>
      <c r="AG702" t="s">
        <v>8707</v>
      </c>
      <c r="AH702" t="s">
        <v>21775</v>
      </c>
      <c r="AU702" t="s">
        <v>2564</v>
      </c>
      <c r="AV702" t="s">
        <v>8709</v>
      </c>
      <c r="AX702">
        <v>6</v>
      </c>
      <c r="AY702" t="s">
        <v>8710</v>
      </c>
      <c r="BB702" t="s">
        <v>9701</v>
      </c>
      <c r="BC702" t="s">
        <v>8712</v>
      </c>
      <c r="BD702" t="s">
        <v>8875</v>
      </c>
      <c r="BE702" t="s">
        <v>8714</v>
      </c>
      <c r="BF702" t="s">
        <v>8715</v>
      </c>
      <c r="BG702">
        <v>1</v>
      </c>
      <c r="BH702" t="s">
        <v>8716</v>
      </c>
      <c r="BI702">
        <v>0</v>
      </c>
      <c r="BJ702" t="s">
        <v>8717</v>
      </c>
      <c r="BK702">
        <v>1</v>
      </c>
      <c r="BL702" t="s">
        <v>21776</v>
      </c>
      <c r="BM702" t="s">
        <v>8719</v>
      </c>
      <c r="BV702" t="s">
        <v>18911</v>
      </c>
      <c r="BW702" t="s">
        <v>8721</v>
      </c>
      <c r="BX702" t="s">
        <v>8722</v>
      </c>
      <c r="BY702" t="s">
        <v>8723</v>
      </c>
      <c r="BZ702" t="s">
        <v>8724</v>
      </c>
      <c r="CA702" t="s">
        <v>21777</v>
      </c>
      <c r="CB702" t="s">
        <v>8725</v>
      </c>
      <c r="CC702" t="s">
        <v>21778</v>
      </c>
      <c r="CD702" t="s">
        <v>8726</v>
      </c>
      <c r="CE702" t="s">
        <v>21779</v>
      </c>
      <c r="CF702" t="s">
        <v>8727</v>
      </c>
      <c r="CG702" t="s">
        <v>8825</v>
      </c>
      <c r="CH702" t="s">
        <v>8729</v>
      </c>
      <c r="CJ702" t="s">
        <v>8731</v>
      </c>
      <c r="CK702">
        <v>0</v>
      </c>
      <c r="CL702" t="s">
        <v>8732</v>
      </c>
      <c r="CN702" t="s">
        <v>8733</v>
      </c>
    </row>
    <row r="703" spans="1:92" ht="15.75" customHeight="1" x14ac:dyDescent="0.3">
      <c r="A703" s="5">
        <f>COUNTIFS(Entradas!$A$2:$A$3372,L703,Entradas!$AD$2:$AD$3372,"noticias")</f>
        <v>0</v>
      </c>
      <c r="B703" s="5">
        <f>COUNTIFS(Entradas!$A$2:$A$3372,L703,Entradas!$AD$2:$AD$3372,"materiales")</f>
        <v>0</v>
      </c>
      <c r="C703" s="5">
        <f>COUNTIFS(Entradas!$A$2:$A$3372,L703,Entradas!$AD$2:$AD$3372,"agenda")</f>
        <v>0</v>
      </c>
      <c r="D703" s="5">
        <f>COUNTIFS(Entradas!$A$2:$A$3372,L703,Entradas!$AD$2:$AD$3372,"agenda",Entradas!$P$2:$P$3372,"completado")</f>
        <v>0</v>
      </c>
      <c r="E703" s="5">
        <f>COUNTIFS(Entradas!$A$2:$A$3372,L703,Entradas!$AD$2:$AD$3372,"agenda",Entradas!$F$2:$F$3372,"interna")</f>
        <v>0</v>
      </c>
      <c r="F703" s="5">
        <f>COUNTIFS(Entradas!$A$2:$A$3372,L703,Entradas!$AD$2:$AD$3372,"agenda",Entradas!$F$2:$F$3372,"abierta a la comunidad")</f>
        <v>0</v>
      </c>
      <c r="G703" s="5">
        <f>COUNTIFS(Entradas!$A$2:$A$3372,L703,Entradas!$AD$2:$AD$3372,"agenda",Entradas!$E$2:$E$3372,"1")</f>
        <v>0</v>
      </c>
      <c r="H703" s="5">
        <f>COUNTIFS(Entradas!$A$2:$A$3372,L703,Entradas!$AD$2:$AD$3372,"agenda",Entradas!$E$2:$E$3372,"2")</f>
        <v>0</v>
      </c>
      <c r="I703" s="5">
        <f>COUNTIFS(Entradas!$A$2:$A$3372,L703,Entradas!$AD$2:$AD$3372,"agenda",Entradas!$E$2:$E$3372,"3")</f>
        <v>0</v>
      </c>
      <c r="J703" s="5">
        <f>COUNTIFS(Entradas!$A$2:$A$3372,L703,Entradas!$AD$2:$AD$3372,"agenda",Entradas!$E$2:$E$3372,"4")</f>
        <v>0</v>
      </c>
      <c r="L703">
        <v>1008</v>
      </c>
      <c r="M703" t="s">
        <v>21816</v>
      </c>
      <c r="N703" t="s">
        <v>21817</v>
      </c>
      <c r="O703" t="s">
        <v>21818</v>
      </c>
      <c r="P703" s="6">
        <v>42503.512418981481</v>
      </c>
      <c r="Q703">
        <v>0</v>
      </c>
      <c r="R703" t="s">
        <v>21816</v>
      </c>
      <c r="S703" t="s">
        <v>21816</v>
      </c>
      <c r="W703" t="s">
        <v>8703</v>
      </c>
      <c r="X703" t="s">
        <v>8704</v>
      </c>
      <c r="Y703" t="s">
        <v>8705</v>
      </c>
      <c r="Z703">
        <v>0</v>
      </c>
      <c r="AA703" t="s">
        <v>8703</v>
      </c>
      <c r="AB703" t="s">
        <v>8706</v>
      </c>
      <c r="AC703">
        <v>0</v>
      </c>
      <c r="AF703" t="s">
        <v>2860</v>
      </c>
      <c r="AG703" t="s">
        <v>8707</v>
      </c>
      <c r="AH703" t="s">
        <v>21819</v>
      </c>
      <c r="AU703" t="s">
        <v>2862</v>
      </c>
      <c r="AV703" t="s">
        <v>8709</v>
      </c>
      <c r="AX703">
        <v>6</v>
      </c>
      <c r="AY703" t="s">
        <v>8710</v>
      </c>
      <c r="BB703" t="s">
        <v>18971</v>
      </c>
      <c r="BC703" t="s">
        <v>8712</v>
      </c>
      <c r="BD703" t="s">
        <v>9002</v>
      </c>
      <c r="BE703" t="s">
        <v>8714</v>
      </c>
      <c r="BF703" t="s">
        <v>8715</v>
      </c>
      <c r="BG703">
        <v>1</v>
      </c>
      <c r="BH703" t="s">
        <v>8716</v>
      </c>
      <c r="BI703">
        <v>0</v>
      </c>
      <c r="BJ703" t="s">
        <v>8717</v>
      </c>
      <c r="BK703">
        <v>1</v>
      </c>
      <c r="BL703" s="2" t="s">
        <v>21820</v>
      </c>
      <c r="BM703" t="s">
        <v>8719</v>
      </c>
      <c r="BV703" t="s">
        <v>16606</v>
      </c>
      <c r="BW703" t="s">
        <v>8721</v>
      </c>
      <c r="BX703" t="s">
        <v>8722</v>
      </c>
      <c r="BY703" t="s">
        <v>8723</v>
      </c>
      <c r="BZ703" t="s">
        <v>8724</v>
      </c>
      <c r="CB703" t="s">
        <v>8725</v>
      </c>
      <c r="CC703" t="s">
        <v>21821</v>
      </c>
      <c r="CD703" t="s">
        <v>8726</v>
      </c>
      <c r="CE703" t="s">
        <v>2863</v>
      </c>
      <c r="CF703" t="s">
        <v>8727</v>
      </c>
      <c r="CG703" t="s">
        <v>8899</v>
      </c>
      <c r="CH703" t="s">
        <v>8729</v>
      </c>
      <c r="CI703" t="s">
        <v>13850</v>
      </c>
      <c r="CJ703" t="s">
        <v>8731</v>
      </c>
      <c r="CK703">
        <v>0</v>
      </c>
      <c r="CL703" t="s">
        <v>8732</v>
      </c>
      <c r="CN703" t="s">
        <v>8733</v>
      </c>
    </row>
    <row r="704" spans="1:92" ht="15.75" customHeight="1" x14ac:dyDescent="0.3">
      <c r="A704" s="5">
        <f>COUNTIFS(Entradas!$A$2:$A$3372,L704,Entradas!$AD$2:$AD$3372,"noticias")</f>
        <v>2</v>
      </c>
      <c r="B704" s="5">
        <f>COUNTIFS(Entradas!$A$2:$A$3372,L704,Entradas!$AD$2:$AD$3372,"materiales")</f>
        <v>0</v>
      </c>
      <c r="C704" s="5">
        <f>COUNTIFS(Entradas!$A$2:$A$3372,L704,Entradas!$AD$2:$AD$3372,"agenda")</f>
        <v>3</v>
      </c>
      <c r="D704" s="5">
        <f>COUNTIFS(Entradas!$A$2:$A$3372,L704,Entradas!$AD$2:$AD$3372,"agenda",Entradas!$P$2:$P$3372,"completado")</f>
        <v>3</v>
      </c>
      <c r="E704" s="5">
        <f>COUNTIFS(Entradas!$A$2:$A$3372,L704,Entradas!$AD$2:$AD$3372,"agenda",Entradas!$F$2:$F$3372,"interna")</f>
        <v>1</v>
      </c>
      <c r="F704" s="5">
        <f>COUNTIFS(Entradas!$A$2:$A$3372,L704,Entradas!$AD$2:$AD$3372,"agenda",Entradas!$F$2:$F$3372,"abierta a la comunidad")</f>
        <v>2</v>
      </c>
      <c r="G704" s="5">
        <f>COUNTIFS(Entradas!$A$2:$A$3372,L704,Entradas!$AD$2:$AD$3372,"agenda",Entradas!$E$2:$E$3372,"1")</f>
        <v>0</v>
      </c>
      <c r="H704" s="5">
        <f>COUNTIFS(Entradas!$A$2:$A$3372,L704,Entradas!$AD$2:$AD$3372,"agenda",Entradas!$E$2:$E$3372,"2")</f>
        <v>1</v>
      </c>
      <c r="I704" s="5">
        <f>COUNTIFS(Entradas!$A$2:$A$3372,L704,Entradas!$AD$2:$AD$3372,"agenda",Entradas!$E$2:$E$3372,"3")</f>
        <v>1</v>
      </c>
      <c r="J704" s="5">
        <f>COUNTIFS(Entradas!$A$2:$A$3372,L704,Entradas!$AD$2:$AD$3372,"agenda",Entradas!$E$2:$E$3372,"4")</f>
        <v>1</v>
      </c>
      <c r="L704">
        <v>923</v>
      </c>
      <c r="M704" t="s">
        <v>22011</v>
      </c>
      <c r="N704" t="s">
        <v>22012</v>
      </c>
      <c r="O704" t="s">
        <v>22013</v>
      </c>
      <c r="P704" s="6">
        <v>42500.570057870369</v>
      </c>
      <c r="Q704">
        <v>0</v>
      </c>
      <c r="R704" t="s">
        <v>22011</v>
      </c>
      <c r="S704" t="s">
        <v>22011</v>
      </c>
      <c r="W704" t="s">
        <v>8703</v>
      </c>
      <c r="X704" t="s">
        <v>8704</v>
      </c>
      <c r="Y704" t="s">
        <v>8705</v>
      </c>
      <c r="Z704">
        <v>0</v>
      </c>
      <c r="AA704" t="s">
        <v>8703</v>
      </c>
      <c r="AB704" t="s">
        <v>8706</v>
      </c>
      <c r="AC704">
        <v>0</v>
      </c>
      <c r="AF704" t="s">
        <v>22014</v>
      </c>
      <c r="AG704" t="s">
        <v>8707</v>
      </c>
      <c r="AH704" t="s">
        <v>6081</v>
      </c>
      <c r="AI704" t="s">
        <v>22015</v>
      </c>
      <c r="AO704" t="s">
        <v>22016</v>
      </c>
      <c r="AU704" t="s">
        <v>6082</v>
      </c>
      <c r="AV704" t="s">
        <v>8709</v>
      </c>
      <c r="AX704">
        <v>6</v>
      </c>
      <c r="AY704" t="s">
        <v>8710</v>
      </c>
      <c r="BB704" t="s">
        <v>10866</v>
      </c>
      <c r="BC704" t="s">
        <v>8712</v>
      </c>
      <c r="BD704" t="s">
        <v>8780</v>
      </c>
      <c r="BE704" t="s">
        <v>8714</v>
      </c>
      <c r="BF704" t="s">
        <v>8715</v>
      </c>
      <c r="BG704">
        <v>1</v>
      </c>
      <c r="BH704" t="s">
        <v>8716</v>
      </c>
      <c r="BI704">
        <v>0</v>
      </c>
      <c r="BJ704" t="s">
        <v>8717</v>
      </c>
      <c r="BK704">
        <v>1</v>
      </c>
      <c r="BL704" s="2" t="s">
        <v>22017</v>
      </c>
      <c r="BM704" t="s">
        <v>8719</v>
      </c>
      <c r="BV704" t="s">
        <v>22018</v>
      </c>
      <c r="BW704" t="s">
        <v>8721</v>
      </c>
      <c r="BX704" t="s">
        <v>8722</v>
      </c>
      <c r="BY704" t="s">
        <v>8723</v>
      </c>
      <c r="BZ704" t="s">
        <v>8724</v>
      </c>
      <c r="CB704" t="s">
        <v>8725</v>
      </c>
      <c r="CC704">
        <v>722551953</v>
      </c>
      <c r="CD704" t="s">
        <v>8726</v>
      </c>
      <c r="CE704" t="s">
        <v>22019</v>
      </c>
      <c r="CF704" t="s">
        <v>8727</v>
      </c>
      <c r="CG704" t="s">
        <v>8774</v>
      </c>
      <c r="CH704" t="s">
        <v>8729</v>
      </c>
      <c r="CI704" t="s">
        <v>8845</v>
      </c>
      <c r="CJ704" t="s">
        <v>8731</v>
      </c>
      <c r="CK704">
        <v>0</v>
      </c>
      <c r="CL704" t="s">
        <v>8732</v>
      </c>
      <c r="CN704" t="s">
        <v>8733</v>
      </c>
    </row>
    <row r="705" spans="1:92" ht="15.75" customHeight="1" x14ac:dyDescent="0.3">
      <c r="A705" s="5">
        <f>COUNTIFS(Entradas!$A$2:$A$3372,L705,Entradas!$AD$2:$AD$3372,"noticias")</f>
        <v>0</v>
      </c>
      <c r="B705" s="5">
        <f>COUNTIFS(Entradas!$A$2:$A$3372,L705,Entradas!$AD$2:$AD$3372,"materiales")</f>
        <v>0</v>
      </c>
      <c r="C705" s="5">
        <f>COUNTIFS(Entradas!$A$2:$A$3372,L705,Entradas!$AD$2:$AD$3372,"agenda")</f>
        <v>0</v>
      </c>
      <c r="D705" s="5">
        <f>COUNTIFS(Entradas!$A$2:$A$3372,L705,Entradas!$AD$2:$AD$3372,"agenda",Entradas!$P$2:$P$3372,"completado")</f>
        <v>0</v>
      </c>
      <c r="E705" s="5">
        <f>COUNTIFS(Entradas!$A$2:$A$3372,L705,Entradas!$AD$2:$AD$3372,"agenda",Entradas!$F$2:$F$3372,"interna")</f>
        <v>0</v>
      </c>
      <c r="F705" s="5">
        <f>COUNTIFS(Entradas!$A$2:$A$3372,L705,Entradas!$AD$2:$AD$3372,"agenda",Entradas!$F$2:$F$3372,"abierta a la comunidad")</f>
        <v>0</v>
      </c>
      <c r="G705" s="5">
        <f>COUNTIFS(Entradas!$A$2:$A$3372,L705,Entradas!$AD$2:$AD$3372,"agenda",Entradas!$E$2:$E$3372,"1")</f>
        <v>0</v>
      </c>
      <c r="H705" s="5">
        <f>COUNTIFS(Entradas!$A$2:$A$3372,L705,Entradas!$AD$2:$AD$3372,"agenda",Entradas!$E$2:$E$3372,"2")</f>
        <v>0</v>
      </c>
      <c r="I705" s="5">
        <f>COUNTIFS(Entradas!$A$2:$A$3372,L705,Entradas!$AD$2:$AD$3372,"agenda",Entradas!$E$2:$E$3372,"3")</f>
        <v>0</v>
      </c>
      <c r="J705" s="5">
        <f>COUNTIFS(Entradas!$A$2:$A$3372,L705,Entradas!$AD$2:$AD$3372,"agenda",Entradas!$E$2:$E$3372,"4")</f>
        <v>0</v>
      </c>
      <c r="L705">
        <v>959</v>
      </c>
      <c r="M705" t="s">
        <v>8827</v>
      </c>
      <c r="N705" t="s">
        <v>8828</v>
      </c>
      <c r="O705" t="s">
        <v>8829</v>
      </c>
      <c r="P705" s="6">
        <v>42501.740104166667</v>
      </c>
      <c r="Q705">
        <v>0</v>
      </c>
      <c r="R705" t="s">
        <v>8827</v>
      </c>
      <c r="S705" t="s">
        <v>8827</v>
      </c>
      <c r="W705" t="s">
        <v>8703</v>
      </c>
      <c r="X705" t="s">
        <v>8704</v>
      </c>
      <c r="Y705" t="s">
        <v>8705</v>
      </c>
      <c r="Z705">
        <v>0</v>
      </c>
      <c r="AA705" t="s">
        <v>8703</v>
      </c>
      <c r="AB705" t="s">
        <v>8706</v>
      </c>
      <c r="AC705">
        <v>0</v>
      </c>
      <c r="AF705" t="s">
        <v>8830</v>
      </c>
      <c r="AG705" t="s">
        <v>8707</v>
      </c>
      <c r="AH705" t="s">
        <v>8831</v>
      </c>
      <c r="AU705" t="s">
        <v>8832</v>
      </c>
      <c r="AV705" t="s">
        <v>8709</v>
      </c>
      <c r="AX705">
        <v>7</v>
      </c>
      <c r="AY705" t="s">
        <v>8710</v>
      </c>
      <c r="BB705">
        <v>0</v>
      </c>
      <c r="BC705" t="s">
        <v>8712</v>
      </c>
      <c r="BD705">
        <v>0</v>
      </c>
      <c r="BE705" t="s">
        <v>8714</v>
      </c>
      <c r="BF705" t="s">
        <v>8715</v>
      </c>
      <c r="BG705">
        <v>0</v>
      </c>
      <c r="BH705" t="s">
        <v>8716</v>
      </c>
      <c r="BI705">
        <v>0</v>
      </c>
      <c r="BJ705" t="s">
        <v>8717</v>
      </c>
      <c r="BK705">
        <v>0</v>
      </c>
      <c r="BM705" t="s">
        <v>8719</v>
      </c>
      <c r="BV705" t="s">
        <v>8833</v>
      </c>
      <c r="BW705" t="s">
        <v>8721</v>
      </c>
      <c r="BX705" t="s">
        <v>8722</v>
      </c>
      <c r="BY705" t="s">
        <v>8723</v>
      </c>
      <c r="BZ705" t="s">
        <v>8724</v>
      </c>
      <c r="CB705" t="s">
        <v>8725</v>
      </c>
      <c r="CD705" t="s">
        <v>8726</v>
      </c>
      <c r="CE705" t="s">
        <v>8834</v>
      </c>
      <c r="CF705" t="s">
        <v>8727</v>
      </c>
      <c r="CG705" t="s">
        <v>8774</v>
      </c>
      <c r="CH705" t="s">
        <v>8729</v>
      </c>
      <c r="CI705" t="s">
        <v>8835</v>
      </c>
      <c r="CJ705" t="s">
        <v>8731</v>
      </c>
      <c r="CK705">
        <v>0</v>
      </c>
      <c r="CL705" t="s">
        <v>8732</v>
      </c>
      <c r="CN705" t="s">
        <v>8733</v>
      </c>
    </row>
    <row r="706" spans="1:92" ht="15.75" customHeight="1" x14ac:dyDescent="0.3">
      <c r="A706" s="5">
        <f>COUNTIFS(Entradas!$A$2:$A$3372,L706,Entradas!$AD$2:$AD$3372,"noticias")</f>
        <v>0</v>
      </c>
      <c r="B706" s="5">
        <f>COUNTIFS(Entradas!$A$2:$A$3372,L706,Entradas!$AD$2:$AD$3372,"materiales")</f>
        <v>0</v>
      </c>
      <c r="C706" s="5">
        <f>COUNTIFS(Entradas!$A$2:$A$3372,L706,Entradas!$AD$2:$AD$3372,"agenda")</f>
        <v>0</v>
      </c>
      <c r="D706" s="5">
        <f>COUNTIFS(Entradas!$A$2:$A$3372,L706,Entradas!$AD$2:$AD$3372,"agenda",Entradas!$P$2:$P$3372,"completado")</f>
        <v>0</v>
      </c>
      <c r="E706" s="5">
        <f>COUNTIFS(Entradas!$A$2:$A$3372,L706,Entradas!$AD$2:$AD$3372,"agenda",Entradas!$F$2:$F$3372,"interna")</f>
        <v>0</v>
      </c>
      <c r="F706" s="5">
        <f>COUNTIFS(Entradas!$A$2:$A$3372,L706,Entradas!$AD$2:$AD$3372,"agenda",Entradas!$F$2:$F$3372,"abierta a la comunidad")</f>
        <v>0</v>
      </c>
      <c r="G706" s="5">
        <f>COUNTIFS(Entradas!$A$2:$A$3372,L706,Entradas!$AD$2:$AD$3372,"agenda",Entradas!$E$2:$E$3372,"1")</f>
        <v>0</v>
      </c>
      <c r="H706" s="5">
        <f>COUNTIFS(Entradas!$A$2:$A$3372,L706,Entradas!$AD$2:$AD$3372,"agenda",Entradas!$E$2:$E$3372,"2")</f>
        <v>0</v>
      </c>
      <c r="I706" s="5">
        <f>COUNTIFS(Entradas!$A$2:$A$3372,L706,Entradas!$AD$2:$AD$3372,"agenda",Entradas!$E$2:$E$3372,"3")</f>
        <v>0</v>
      </c>
      <c r="J706" s="5">
        <f>COUNTIFS(Entradas!$A$2:$A$3372,L706,Entradas!$AD$2:$AD$3372,"agenda",Entradas!$E$2:$E$3372,"4")</f>
        <v>0</v>
      </c>
      <c r="L706">
        <v>913</v>
      </c>
      <c r="M706" t="s">
        <v>9031</v>
      </c>
      <c r="N706" t="s">
        <v>9032</v>
      </c>
      <c r="O706" t="s">
        <v>9033</v>
      </c>
      <c r="P706" s="6">
        <v>42500.087835648148</v>
      </c>
      <c r="Q706">
        <v>0</v>
      </c>
      <c r="R706" t="s">
        <v>9031</v>
      </c>
      <c r="S706" t="s">
        <v>9031</v>
      </c>
      <c r="W706" t="s">
        <v>8703</v>
      </c>
      <c r="X706" t="s">
        <v>8704</v>
      </c>
      <c r="Y706" t="s">
        <v>8705</v>
      </c>
      <c r="Z706">
        <v>0</v>
      </c>
      <c r="AA706" t="s">
        <v>8703</v>
      </c>
      <c r="AB706" t="s">
        <v>8706</v>
      </c>
      <c r="AC706">
        <v>0</v>
      </c>
      <c r="AF706" t="s">
        <v>9034</v>
      </c>
      <c r="AG706" t="s">
        <v>8707</v>
      </c>
      <c r="AH706" t="s">
        <v>9035</v>
      </c>
      <c r="AO706" t="s">
        <v>9036</v>
      </c>
      <c r="AU706" t="s">
        <v>754</v>
      </c>
      <c r="AV706" t="s">
        <v>8709</v>
      </c>
      <c r="AX706">
        <v>7</v>
      </c>
      <c r="AY706" t="s">
        <v>8710</v>
      </c>
      <c r="BB706" t="s">
        <v>9037</v>
      </c>
      <c r="BC706" t="s">
        <v>8712</v>
      </c>
      <c r="BD706" t="s">
        <v>8875</v>
      </c>
      <c r="BE706" t="s">
        <v>8714</v>
      </c>
      <c r="BF706" t="s">
        <v>8715</v>
      </c>
      <c r="BG706">
        <v>1</v>
      </c>
      <c r="BH706" t="s">
        <v>8716</v>
      </c>
      <c r="BI706">
        <v>0</v>
      </c>
      <c r="BJ706" t="s">
        <v>8717</v>
      </c>
      <c r="BK706">
        <v>0</v>
      </c>
      <c r="BL706" s="2" t="s">
        <v>9038</v>
      </c>
      <c r="BM706" t="s">
        <v>8719</v>
      </c>
      <c r="BV706" t="s">
        <v>9039</v>
      </c>
      <c r="BW706" t="s">
        <v>8721</v>
      </c>
      <c r="BX706" t="s">
        <v>8722</v>
      </c>
      <c r="BY706" t="s">
        <v>8723</v>
      </c>
      <c r="BZ706" t="s">
        <v>8724</v>
      </c>
      <c r="CB706" t="s">
        <v>8725</v>
      </c>
      <c r="CC706">
        <v>81478915</v>
      </c>
      <c r="CD706" t="s">
        <v>8726</v>
      </c>
      <c r="CE706" t="s">
        <v>9031</v>
      </c>
      <c r="CF706" t="s">
        <v>8727</v>
      </c>
      <c r="CG706" t="s">
        <v>8825</v>
      </c>
      <c r="CH706" t="s">
        <v>8729</v>
      </c>
      <c r="CJ706" t="s">
        <v>8731</v>
      </c>
      <c r="CK706">
        <v>0</v>
      </c>
      <c r="CL706" t="s">
        <v>8732</v>
      </c>
      <c r="CN706" t="s">
        <v>8733</v>
      </c>
    </row>
    <row r="707" spans="1:92" ht="15.75" customHeight="1" x14ac:dyDescent="0.3">
      <c r="A707" s="5">
        <f>COUNTIFS(Entradas!$A$2:$A$3372,L707,Entradas!$AD$2:$AD$3372,"noticias")</f>
        <v>0</v>
      </c>
      <c r="B707" s="5">
        <f>COUNTIFS(Entradas!$A$2:$A$3372,L707,Entradas!$AD$2:$AD$3372,"materiales")</f>
        <v>0</v>
      </c>
      <c r="C707" s="5">
        <f>COUNTIFS(Entradas!$A$2:$A$3372,L707,Entradas!$AD$2:$AD$3372,"agenda")</f>
        <v>0</v>
      </c>
      <c r="D707" s="5">
        <f>COUNTIFS(Entradas!$A$2:$A$3372,L707,Entradas!$AD$2:$AD$3372,"agenda",Entradas!$P$2:$P$3372,"completado")</f>
        <v>0</v>
      </c>
      <c r="E707" s="5">
        <f>COUNTIFS(Entradas!$A$2:$A$3372,L707,Entradas!$AD$2:$AD$3372,"agenda",Entradas!$F$2:$F$3372,"interna")</f>
        <v>0</v>
      </c>
      <c r="F707" s="5">
        <f>COUNTIFS(Entradas!$A$2:$A$3372,L707,Entradas!$AD$2:$AD$3372,"agenda",Entradas!$F$2:$F$3372,"abierta a la comunidad")</f>
        <v>0</v>
      </c>
      <c r="G707" s="5">
        <f>COUNTIFS(Entradas!$A$2:$A$3372,L707,Entradas!$AD$2:$AD$3372,"agenda",Entradas!$E$2:$E$3372,"1")</f>
        <v>0</v>
      </c>
      <c r="H707" s="5">
        <f>COUNTIFS(Entradas!$A$2:$A$3372,L707,Entradas!$AD$2:$AD$3372,"agenda",Entradas!$E$2:$E$3372,"2")</f>
        <v>0</v>
      </c>
      <c r="I707" s="5">
        <f>COUNTIFS(Entradas!$A$2:$A$3372,L707,Entradas!$AD$2:$AD$3372,"agenda",Entradas!$E$2:$E$3372,"3")</f>
        <v>0</v>
      </c>
      <c r="J707" s="5">
        <f>COUNTIFS(Entradas!$A$2:$A$3372,L707,Entradas!$AD$2:$AD$3372,"agenda",Entradas!$E$2:$E$3372,"4")</f>
        <v>0</v>
      </c>
      <c r="L707">
        <v>1437</v>
      </c>
      <c r="M707" t="s">
        <v>9309</v>
      </c>
      <c r="N707" t="s">
        <v>9310</v>
      </c>
      <c r="O707" t="s">
        <v>9311</v>
      </c>
      <c r="P707" s="6">
        <v>42515.744652777779</v>
      </c>
      <c r="Q707">
        <v>0</v>
      </c>
      <c r="R707" t="s">
        <v>9309</v>
      </c>
      <c r="S707" t="s">
        <v>9309</v>
      </c>
      <c r="W707" t="s">
        <v>8703</v>
      </c>
      <c r="X707" t="s">
        <v>8704</v>
      </c>
      <c r="Y707" t="s">
        <v>8705</v>
      </c>
      <c r="Z707">
        <v>0</v>
      </c>
      <c r="AA707" t="s">
        <v>8703</v>
      </c>
      <c r="AB707" t="s">
        <v>8706</v>
      </c>
      <c r="AC707">
        <v>0</v>
      </c>
      <c r="AF707" t="s">
        <v>9312</v>
      </c>
      <c r="AG707" t="s">
        <v>8707</v>
      </c>
      <c r="AH707" t="s">
        <v>9313</v>
      </c>
      <c r="AU707" t="s">
        <v>6500</v>
      </c>
      <c r="AV707" t="s">
        <v>8709</v>
      </c>
      <c r="AX707">
        <v>7</v>
      </c>
      <c r="AY707" t="s">
        <v>8710</v>
      </c>
      <c r="BB707" t="s">
        <v>9314</v>
      </c>
      <c r="BC707" t="s">
        <v>8712</v>
      </c>
      <c r="BD707" t="s">
        <v>8875</v>
      </c>
      <c r="BE707" t="s">
        <v>8714</v>
      </c>
      <c r="BF707" t="s">
        <v>8715</v>
      </c>
      <c r="BG707">
        <v>1</v>
      </c>
      <c r="BH707" t="s">
        <v>8716</v>
      </c>
      <c r="BI707">
        <v>1</v>
      </c>
      <c r="BJ707" t="s">
        <v>8717</v>
      </c>
      <c r="BK707">
        <v>0</v>
      </c>
      <c r="BM707" t="s">
        <v>8719</v>
      </c>
      <c r="BV707" t="s">
        <v>9315</v>
      </c>
      <c r="BW707" t="s">
        <v>8721</v>
      </c>
      <c r="BX707" t="s">
        <v>8722</v>
      </c>
      <c r="BY707" t="s">
        <v>8723</v>
      </c>
      <c r="BZ707" t="s">
        <v>8724</v>
      </c>
      <c r="CB707" t="s">
        <v>8725</v>
      </c>
      <c r="CC707">
        <v>984329610</v>
      </c>
      <c r="CD707" t="s">
        <v>8726</v>
      </c>
      <c r="CE707" t="s">
        <v>9316</v>
      </c>
      <c r="CF707" t="s">
        <v>8727</v>
      </c>
      <c r="CG707" t="s">
        <v>8774</v>
      </c>
      <c r="CH707" t="s">
        <v>8729</v>
      </c>
      <c r="CI707" t="s">
        <v>8845</v>
      </c>
      <c r="CJ707" t="s">
        <v>8731</v>
      </c>
      <c r="CK707" t="s">
        <v>1905</v>
      </c>
      <c r="CL707" t="s">
        <v>8732</v>
      </c>
      <c r="CN707" t="s">
        <v>8733</v>
      </c>
    </row>
    <row r="708" spans="1:92" ht="15.75" customHeight="1" x14ac:dyDescent="0.3">
      <c r="A708" s="5">
        <f>COUNTIFS(Entradas!$A$2:$A$3372,L708,Entradas!$AD$2:$AD$3372,"noticias")</f>
        <v>0</v>
      </c>
      <c r="B708" s="5">
        <f>COUNTIFS(Entradas!$A$2:$A$3372,L708,Entradas!$AD$2:$AD$3372,"materiales")</f>
        <v>0</v>
      </c>
      <c r="C708" s="5">
        <f>COUNTIFS(Entradas!$A$2:$A$3372,L708,Entradas!$AD$2:$AD$3372,"agenda")</f>
        <v>1</v>
      </c>
      <c r="D708" s="5">
        <f>COUNTIFS(Entradas!$A$2:$A$3372,L708,Entradas!$AD$2:$AD$3372,"agenda",Entradas!$P$2:$P$3372,"completado")</f>
        <v>0</v>
      </c>
      <c r="E708" s="5">
        <f>COUNTIFS(Entradas!$A$2:$A$3372,L708,Entradas!$AD$2:$AD$3372,"agenda",Entradas!$F$2:$F$3372,"interna")</f>
        <v>0</v>
      </c>
      <c r="F708" s="5">
        <f>COUNTIFS(Entradas!$A$2:$A$3372,L708,Entradas!$AD$2:$AD$3372,"agenda",Entradas!$F$2:$F$3372,"abierta a la comunidad")</f>
        <v>1</v>
      </c>
      <c r="G708" s="5">
        <f>COUNTIFS(Entradas!$A$2:$A$3372,L708,Entradas!$AD$2:$AD$3372,"agenda",Entradas!$E$2:$E$3372,"1")</f>
        <v>0</v>
      </c>
      <c r="H708" s="5">
        <f>COUNTIFS(Entradas!$A$2:$A$3372,L708,Entradas!$AD$2:$AD$3372,"agenda",Entradas!$E$2:$E$3372,"2")</f>
        <v>0</v>
      </c>
      <c r="I708" s="5">
        <f>COUNTIFS(Entradas!$A$2:$A$3372,L708,Entradas!$AD$2:$AD$3372,"agenda",Entradas!$E$2:$E$3372,"3")</f>
        <v>0</v>
      </c>
      <c r="J708" s="5">
        <f>COUNTIFS(Entradas!$A$2:$A$3372,L708,Entradas!$AD$2:$AD$3372,"agenda",Entradas!$E$2:$E$3372,"4")</f>
        <v>1</v>
      </c>
      <c r="L708">
        <v>683</v>
      </c>
      <c r="M708" t="s">
        <v>9533</v>
      </c>
      <c r="N708" t="s">
        <v>9534</v>
      </c>
      <c r="O708" t="s">
        <v>9535</v>
      </c>
      <c r="P708" s="6">
        <v>42487.535405092596</v>
      </c>
      <c r="Q708">
        <v>0</v>
      </c>
      <c r="R708" t="s">
        <v>9533</v>
      </c>
      <c r="S708" t="s">
        <v>9533</v>
      </c>
      <c r="W708" t="s">
        <v>8703</v>
      </c>
      <c r="X708" t="s">
        <v>8704</v>
      </c>
      <c r="Y708" t="s">
        <v>8705</v>
      </c>
      <c r="Z708">
        <v>0</v>
      </c>
      <c r="AA708" t="s">
        <v>8703</v>
      </c>
      <c r="AB708" t="s">
        <v>8706</v>
      </c>
      <c r="AC708">
        <v>0</v>
      </c>
      <c r="AF708" t="s">
        <v>9533</v>
      </c>
      <c r="AG708" t="s">
        <v>8707</v>
      </c>
      <c r="AH708" t="s">
        <v>9536</v>
      </c>
      <c r="AI708" t="s">
        <v>9537</v>
      </c>
      <c r="AO708" t="s">
        <v>9538</v>
      </c>
      <c r="AU708" t="s">
        <v>6539</v>
      </c>
      <c r="AV708" t="s">
        <v>8709</v>
      </c>
      <c r="AX708">
        <v>7</v>
      </c>
      <c r="AY708" t="s">
        <v>8710</v>
      </c>
      <c r="BB708" t="s">
        <v>9539</v>
      </c>
      <c r="BC708" t="s">
        <v>8712</v>
      </c>
      <c r="BD708" t="s">
        <v>8920</v>
      </c>
      <c r="BE708" t="s">
        <v>8714</v>
      </c>
      <c r="BF708" t="s">
        <v>8715</v>
      </c>
      <c r="BG708">
        <v>0</v>
      </c>
      <c r="BH708" t="s">
        <v>8716</v>
      </c>
      <c r="BI708">
        <v>1</v>
      </c>
      <c r="BJ708" t="s">
        <v>8717</v>
      </c>
      <c r="BK708">
        <v>0</v>
      </c>
      <c r="BL708" t="s">
        <v>9540</v>
      </c>
      <c r="BM708" t="s">
        <v>8719</v>
      </c>
      <c r="BV708" t="s">
        <v>9541</v>
      </c>
      <c r="BW708" t="s">
        <v>8721</v>
      </c>
      <c r="BX708" t="s">
        <v>8722</v>
      </c>
      <c r="BY708" t="s">
        <v>8723</v>
      </c>
      <c r="BZ708" t="s">
        <v>8724</v>
      </c>
      <c r="CB708" t="s">
        <v>8725</v>
      </c>
      <c r="CC708" t="s">
        <v>9542</v>
      </c>
      <c r="CD708" t="s">
        <v>8726</v>
      </c>
      <c r="CE708" t="s">
        <v>9543</v>
      </c>
      <c r="CF708" t="s">
        <v>8727</v>
      </c>
      <c r="CG708" t="s">
        <v>8774</v>
      </c>
      <c r="CH708" t="s">
        <v>8729</v>
      </c>
      <c r="CI708" t="s">
        <v>9544</v>
      </c>
      <c r="CJ708" t="s">
        <v>8731</v>
      </c>
      <c r="CK708" t="s">
        <v>9459</v>
      </c>
      <c r="CL708" t="s">
        <v>8732</v>
      </c>
      <c r="CM708" t="s">
        <v>1070</v>
      </c>
      <c r="CN708" t="s">
        <v>8733</v>
      </c>
    </row>
    <row r="709" spans="1:92" ht="15.75" customHeight="1" x14ac:dyDescent="0.3">
      <c r="A709" s="5">
        <f>COUNTIFS(Entradas!$A$2:$A$3372,L709,Entradas!$AD$2:$AD$3372,"noticias")</f>
        <v>0</v>
      </c>
      <c r="B709" s="5">
        <f>COUNTIFS(Entradas!$A$2:$A$3372,L709,Entradas!$AD$2:$AD$3372,"materiales")</f>
        <v>0</v>
      </c>
      <c r="C709" s="5">
        <f>COUNTIFS(Entradas!$A$2:$A$3372,L709,Entradas!$AD$2:$AD$3372,"agenda")</f>
        <v>0</v>
      </c>
      <c r="D709" s="5">
        <f>COUNTIFS(Entradas!$A$2:$A$3372,L709,Entradas!$AD$2:$AD$3372,"agenda",Entradas!$P$2:$P$3372,"completado")</f>
        <v>0</v>
      </c>
      <c r="E709" s="5">
        <f>COUNTIFS(Entradas!$A$2:$A$3372,L709,Entradas!$AD$2:$AD$3372,"agenda",Entradas!$F$2:$F$3372,"interna")</f>
        <v>0</v>
      </c>
      <c r="F709" s="5">
        <f>COUNTIFS(Entradas!$A$2:$A$3372,L709,Entradas!$AD$2:$AD$3372,"agenda",Entradas!$F$2:$F$3372,"abierta a la comunidad")</f>
        <v>0</v>
      </c>
      <c r="G709" s="5">
        <f>COUNTIFS(Entradas!$A$2:$A$3372,L709,Entradas!$AD$2:$AD$3372,"agenda",Entradas!$E$2:$E$3372,"1")</f>
        <v>0</v>
      </c>
      <c r="H709" s="5">
        <f>COUNTIFS(Entradas!$A$2:$A$3372,L709,Entradas!$AD$2:$AD$3372,"agenda",Entradas!$E$2:$E$3372,"2")</f>
        <v>0</v>
      </c>
      <c r="I709" s="5">
        <f>COUNTIFS(Entradas!$A$2:$A$3372,L709,Entradas!$AD$2:$AD$3372,"agenda",Entradas!$E$2:$E$3372,"3")</f>
        <v>0</v>
      </c>
      <c r="J709" s="5">
        <f>COUNTIFS(Entradas!$A$2:$A$3372,L709,Entradas!$AD$2:$AD$3372,"agenda",Entradas!$E$2:$E$3372,"4")</f>
        <v>0</v>
      </c>
      <c r="L709">
        <v>912</v>
      </c>
      <c r="M709" t="s">
        <v>9656</v>
      </c>
      <c r="N709" t="s">
        <v>9657</v>
      </c>
      <c r="O709" t="s">
        <v>9658</v>
      </c>
      <c r="P709" s="6">
        <v>42500.045555555553</v>
      </c>
      <c r="Q709">
        <v>0</v>
      </c>
      <c r="R709" t="s">
        <v>9656</v>
      </c>
      <c r="S709" t="s">
        <v>9656</v>
      </c>
      <c r="W709" t="s">
        <v>8703</v>
      </c>
      <c r="X709" t="s">
        <v>8704</v>
      </c>
      <c r="Y709" t="s">
        <v>8705</v>
      </c>
      <c r="Z709">
        <v>0</v>
      </c>
      <c r="AA709" t="s">
        <v>8703</v>
      </c>
      <c r="AB709" t="s">
        <v>8706</v>
      </c>
      <c r="AC709">
        <v>0</v>
      </c>
      <c r="AF709" t="s">
        <v>9659</v>
      </c>
      <c r="AG709" t="s">
        <v>8707</v>
      </c>
      <c r="AH709" t="s">
        <v>9660</v>
      </c>
      <c r="AI709" t="s">
        <v>9661</v>
      </c>
      <c r="AU709" t="s">
        <v>9662</v>
      </c>
      <c r="AV709" t="s">
        <v>8709</v>
      </c>
      <c r="AX709">
        <v>7</v>
      </c>
      <c r="AY709" t="s">
        <v>8710</v>
      </c>
      <c r="BB709" t="s">
        <v>9638</v>
      </c>
      <c r="BC709" t="s">
        <v>8712</v>
      </c>
      <c r="BD709" t="s">
        <v>8780</v>
      </c>
      <c r="BE709" t="s">
        <v>8714</v>
      </c>
      <c r="BF709" t="s">
        <v>8715</v>
      </c>
      <c r="BG709">
        <v>0</v>
      </c>
      <c r="BH709" t="s">
        <v>8716</v>
      </c>
      <c r="BI709">
        <v>0</v>
      </c>
      <c r="BJ709" t="s">
        <v>8717</v>
      </c>
      <c r="BK709">
        <v>1</v>
      </c>
      <c r="BM709" t="s">
        <v>8719</v>
      </c>
      <c r="BV709">
        <v>0</v>
      </c>
      <c r="BW709" t="s">
        <v>8721</v>
      </c>
      <c r="BX709" t="s">
        <v>8722</v>
      </c>
      <c r="BY709" t="s">
        <v>8723</v>
      </c>
      <c r="BZ709" t="s">
        <v>8724</v>
      </c>
      <c r="CB709" t="s">
        <v>8725</v>
      </c>
      <c r="CC709">
        <v>994005590</v>
      </c>
      <c r="CD709" t="s">
        <v>8726</v>
      </c>
      <c r="CE709" t="s">
        <v>9663</v>
      </c>
      <c r="CF709" t="s">
        <v>8727</v>
      </c>
      <c r="CG709" t="s">
        <v>8899</v>
      </c>
      <c r="CH709" t="s">
        <v>8729</v>
      </c>
      <c r="CI709" t="s">
        <v>9664</v>
      </c>
      <c r="CJ709" t="s">
        <v>8731</v>
      </c>
      <c r="CK709">
        <v>0</v>
      </c>
      <c r="CL709" t="s">
        <v>8732</v>
      </c>
      <c r="CN709" t="s">
        <v>8733</v>
      </c>
    </row>
    <row r="710" spans="1:92" ht="15.75" customHeight="1" x14ac:dyDescent="0.3">
      <c r="A710" s="5">
        <f>COUNTIFS(Entradas!$A$2:$A$3372,L710,Entradas!$AD$2:$AD$3372,"noticias")</f>
        <v>0</v>
      </c>
      <c r="B710" s="5">
        <f>COUNTIFS(Entradas!$A$2:$A$3372,L710,Entradas!$AD$2:$AD$3372,"materiales")</f>
        <v>0</v>
      </c>
      <c r="C710" s="5">
        <f>COUNTIFS(Entradas!$A$2:$A$3372,L710,Entradas!$AD$2:$AD$3372,"agenda")</f>
        <v>0</v>
      </c>
      <c r="D710" s="5">
        <f>COUNTIFS(Entradas!$A$2:$A$3372,L710,Entradas!$AD$2:$AD$3372,"agenda",Entradas!$P$2:$P$3372,"completado")</f>
        <v>0</v>
      </c>
      <c r="E710" s="5">
        <f>COUNTIFS(Entradas!$A$2:$A$3372,L710,Entradas!$AD$2:$AD$3372,"agenda",Entradas!$F$2:$F$3372,"interna")</f>
        <v>0</v>
      </c>
      <c r="F710" s="5">
        <f>COUNTIFS(Entradas!$A$2:$A$3372,L710,Entradas!$AD$2:$AD$3372,"agenda",Entradas!$F$2:$F$3372,"abierta a la comunidad")</f>
        <v>0</v>
      </c>
      <c r="G710" s="5">
        <f>COUNTIFS(Entradas!$A$2:$A$3372,L710,Entradas!$AD$2:$AD$3372,"agenda",Entradas!$E$2:$E$3372,"1")</f>
        <v>0</v>
      </c>
      <c r="H710" s="5">
        <f>COUNTIFS(Entradas!$A$2:$A$3372,L710,Entradas!$AD$2:$AD$3372,"agenda",Entradas!$E$2:$E$3372,"2")</f>
        <v>0</v>
      </c>
      <c r="I710" s="5">
        <f>COUNTIFS(Entradas!$A$2:$A$3372,L710,Entradas!$AD$2:$AD$3372,"agenda",Entradas!$E$2:$E$3372,"3")</f>
        <v>0</v>
      </c>
      <c r="J710" s="5">
        <f>COUNTIFS(Entradas!$A$2:$A$3372,L710,Entradas!$AD$2:$AD$3372,"agenda",Entradas!$E$2:$E$3372,"4")</f>
        <v>0</v>
      </c>
      <c r="L710">
        <v>1260</v>
      </c>
      <c r="M710" t="s">
        <v>9727</v>
      </c>
      <c r="N710" t="s">
        <v>9728</v>
      </c>
      <c r="O710" t="s">
        <v>9729</v>
      </c>
      <c r="P710" s="6">
        <v>42510.657673611109</v>
      </c>
      <c r="Q710">
        <v>0</v>
      </c>
      <c r="R710" t="s">
        <v>9727</v>
      </c>
      <c r="S710" t="s">
        <v>9727</v>
      </c>
      <c r="W710" t="s">
        <v>8703</v>
      </c>
      <c r="X710" t="s">
        <v>8704</v>
      </c>
      <c r="Y710" t="s">
        <v>8705</v>
      </c>
      <c r="Z710">
        <v>0</v>
      </c>
      <c r="AA710" t="s">
        <v>8703</v>
      </c>
      <c r="AB710" t="s">
        <v>8706</v>
      </c>
      <c r="AC710">
        <v>0</v>
      </c>
      <c r="AF710" t="s">
        <v>9730</v>
      </c>
      <c r="AG710" t="s">
        <v>8707</v>
      </c>
      <c r="AH710" t="s">
        <v>9731</v>
      </c>
      <c r="AI710" t="s">
        <v>9732</v>
      </c>
      <c r="AO710" t="s">
        <v>9733</v>
      </c>
      <c r="AU710" t="s">
        <v>6500</v>
      </c>
      <c r="AV710" t="s">
        <v>8709</v>
      </c>
      <c r="AX710">
        <v>7</v>
      </c>
      <c r="AY710" t="s">
        <v>8710</v>
      </c>
      <c r="BB710" t="s">
        <v>9734</v>
      </c>
      <c r="BC710" t="s">
        <v>8712</v>
      </c>
      <c r="BD710" t="s">
        <v>8713</v>
      </c>
      <c r="BE710" t="s">
        <v>8714</v>
      </c>
      <c r="BF710" t="s">
        <v>8715</v>
      </c>
      <c r="BG710">
        <v>0</v>
      </c>
      <c r="BH710" t="s">
        <v>8716</v>
      </c>
      <c r="BI710">
        <v>0</v>
      </c>
      <c r="BJ710" t="s">
        <v>8717</v>
      </c>
      <c r="BK710">
        <v>0</v>
      </c>
      <c r="BL710" t="s">
        <v>9735</v>
      </c>
      <c r="BM710" t="s">
        <v>8719</v>
      </c>
      <c r="BV710" t="s">
        <v>9736</v>
      </c>
      <c r="BW710" t="s">
        <v>8721</v>
      </c>
      <c r="BX710" t="s">
        <v>8722</v>
      </c>
      <c r="BY710" t="s">
        <v>8723</v>
      </c>
      <c r="BZ710" t="s">
        <v>8724</v>
      </c>
      <c r="CA710" t="s">
        <v>9737</v>
      </c>
      <c r="CB710" t="s">
        <v>8725</v>
      </c>
      <c r="CC710" t="s">
        <v>9738</v>
      </c>
      <c r="CD710" t="s">
        <v>8726</v>
      </c>
      <c r="CE710" t="s">
        <v>9727</v>
      </c>
      <c r="CF710" t="s">
        <v>8727</v>
      </c>
      <c r="CG710" t="s">
        <v>8899</v>
      </c>
      <c r="CH710" t="s">
        <v>8729</v>
      </c>
      <c r="CI710" t="s">
        <v>9739</v>
      </c>
      <c r="CJ710" t="s">
        <v>8731</v>
      </c>
      <c r="CK710">
        <v>0</v>
      </c>
      <c r="CL710" t="s">
        <v>8732</v>
      </c>
      <c r="CN710" t="s">
        <v>8733</v>
      </c>
    </row>
    <row r="711" spans="1:92" ht="15.75" customHeight="1" x14ac:dyDescent="0.3">
      <c r="A711" s="5">
        <f>COUNTIFS(Entradas!$A$2:$A$3372,L711,Entradas!$AD$2:$AD$3372,"noticias")</f>
        <v>0</v>
      </c>
      <c r="B711" s="5">
        <f>COUNTIFS(Entradas!$A$2:$A$3372,L711,Entradas!$AD$2:$AD$3372,"materiales")</f>
        <v>0</v>
      </c>
      <c r="C711" s="5">
        <f>COUNTIFS(Entradas!$A$2:$A$3372,L711,Entradas!$AD$2:$AD$3372,"agenda")</f>
        <v>4</v>
      </c>
      <c r="D711" s="5">
        <f>COUNTIFS(Entradas!$A$2:$A$3372,L711,Entradas!$AD$2:$AD$3372,"agenda",Entradas!$P$2:$P$3372,"completado")</f>
        <v>4</v>
      </c>
      <c r="E711" s="5">
        <f>COUNTIFS(Entradas!$A$2:$A$3372,L711,Entradas!$AD$2:$AD$3372,"agenda",Entradas!$F$2:$F$3372,"interna")</f>
        <v>3</v>
      </c>
      <c r="F711" s="5">
        <f>COUNTIFS(Entradas!$A$2:$A$3372,L711,Entradas!$AD$2:$AD$3372,"agenda",Entradas!$F$2:$F$3372,"abierta a la comunidad")</f>
        <v>1</v>
      </c>
      <c r="G711" s="5">
        <f>COUNTIFS(Entradas!$A$2:$A$3372,L711,Entradas!$AD$2:$AD$3372,"agenda",Entradas!$E$2:$E$3372,"1")</f>
        <v>1</v>
      </c>
      <c r="H711" s="5">
        <f>COUNTIFS(Entradas!$A$2:$A$3372,L711,Entradas!$AD$2:$AD$3372,"agenda",Entradas!$E$2:$E$3372,"2")</f>
        <v>0</v>
      </c>
      <c r="I711" s="5">
        <f>COUNTIFS(Entradas!$A$2:$A$3372,L711,Entradas!$AD$2:$AD$3372,"agenda",Entradas!$E$2:$E$3372,"3")</f>
        <v>1</v>
      </c>
      <c r="J711" s="5">
        <f>COUNTIFS(Entradas!$A$2:$A$3372,L711,Entradas!$AD$2:$AD$3372,"agenda",Entradas!$E$2:$E$3372,"4")</f>
        <v>2</v>
      </c>
      <c r="L711">
        <v>167</v>
      </c>
      <c r="M711" t="s">
        <v>9891</v>
      </c>
      <c r="N711" t="s">
        <v>9892</v>
      </c>
      <c r="O711" t="s">
        <v>9893</v>
      </c>
      <c r="P711" s="6">
        <v>42457.534953703704</v>
      </c>
      <c r="Q711">
        <v>0</v>
      </c>
      <c r="R711" t="s">
        <v>9891</v>
      </c>
      <c r="S711" t="s">
        <v>9891</v>
      </c>
      <c r="W711" t="s">
        <v>8703</v>
      </c>
      <c r="X711" t="s">
        <v>8704</v>
      </c>
      <c r="Y711" t="s">
        <v>8705</v>
      </c>
      <c r="Z711">
        <v>0</v>
      </c>
      <c r="AA711" t="s">
        <v>8703</v>
      </c>
      <c r="AB711" t="s">
        <v>8706</v>
      </c>
      <c r="AC711">
        <v>0</v>
      </c>
      <c r="AF711" t="s">
        <v>9894</v>
      </c>
      <c r="AG711" t="s">
        <v>8707</v>
      </c>
      <c r="AH711" t="s">
        <v>9895</v>
      </c>
      <c r="AU711" t="s">
        <v>1025</v>
      </c>
      <c r="AV711" t="s">
        <v>8709</v>
      </c>
      <c r="AX711">
        <v>7</v>
      </c>
      <c r="AY711" t="s">
        <v>8710</v>
      </c>
      <c r="BB711" t="s">
        <v>9322</v>
      </c>
      <c r="BC711" t="s">
        <v>8712</v>
      </c>
      <c r="BD711" t="s">
        <v>8920</v>
      </c>
      <c r="BE711" t="s">
        <v>8714</v>
      </c>
      <c r="BF711" t="s">
        <v>8715</v>
      </c>
      <c r="BG711">
        <v>1</v>
      </c>
      <c r="BH711" t="s">
        <v>8716</v>
      </c>
      <c r="BI711">
        <v>0</v>
      </c>
      <c r="BJ711" t="s">
        <v>8717</v>
      </c>
      <c r="BK711">
        <v>1</v>
      </c>
      <c r="BL711" s="2" t="s">
        <v>9896</v>
      </c>
      <c r="BM711" t="s">
        <v>8719</v>
      </c>
      <c r="BV711" t="s">
        <v>9897</v>
      </c>
      <c r="BW711" t="s">
        <v>8721</v>
      </c>
      <c r="BX711" t="s">
        <v>8722</v>
      </c>
      <c r="BY711" t="s">
        <v>8723</v>
      </c>
      <c r="BZ711" t="s">
        <v>8724</v>
      </c>
      <c r="CB711" t="s">
        <v>8725</v>
      </c>
      <c r="CC711" t="s">
        <v>9898</v>
      </c>
      <c r="CD711" t="s">
        <v>8726</v>
      </c>
      <c r="CE711" t="s">
        <v>9899</v>
      </c>
      <c r="CF711" t="s">
        <v>8727</v>
      </c>
      <c r="CG711" t="s">
        <v>8825</v>
      </c>
      <c r="CH711" t="s">
        <v>8729</v>
      </c>
      <c r="CI711" t="s">
        <v>9900</v>
      </c>
      <c r="CJ711" t="s">
        <v>8731</v>
      </c>
      <c r="CK711">
        <v>0</v>
      </c>
      <c r="CL711" t="s">
        <v>8732</v>
      </c>
      <c r="CN711" t="s">
        <v>8733</v>
      </c>
    </row>
    <row r="712" spans="1:92" ht="15.75" customHeight="1" x14ac:dyDescent="0.3">
      <c r="A712" s="5">
        <f>COUNTIFS(Entradas!$A$2:$A$3372,L712,Entradas!$AD$2:$AD$3372,"noticias")</f>
        <v>0</v>
      </c>
      <c r="B712" s="5">
        <f>COUNTIFS(Entradas!$A$2:$A$3372,L712,Entradas!$AD$2:$AD$3372,"materiales")</f>
        <v>0</v>
      </c>
      <c r="C712" s="5">
        <f>COUNTIFS(Entradas!$A$2:$A$3372,L712,Entradas!$AD$2:$AD$3372,"agenda")</f>
        <v>0</v>
      </c>
      <c r="D712" s="5">
        <f>COUNTIFS(Entradas!$A$2:$A$3372,L712,Entradas!$AD$2:$AD$3372,"agenda",Entradas!$P$2:$P$3372,"completado")</f>
        <v>0</v>
      </c>
      <c r="E712" s="5">
        <f>COUNTIFS(Entradas!$A$2:$A$3372,L712,Entradas!$AD$2:$AD$3372,"agenda",Entradas!$F$2:$F$3372,"interna")</f>
        <v>0</v>
      </c>
      <c r="F712" s="5">
        <f>COUNTIFS(Entradas!$A$2:$A$3372,L712,Entradas!$AD$2:$AD$3372,"agenda",Entradas!$F$2:$F$3372,"abierta a la comunidad")</f>
        <v>0</v>
      </c>
      <c r="G712" s="5">
        <f>COUNTIFS(Entradas!$A$2:$A$3372,L712,Entradas!$AD$2:$AD$3372,"agenda",Entradas!$E$2:$E$3372,"1")</f>
        <v>0</v>
      </c>
      <c r="H712" s="5">
        <f>COUNTIFS(Entradas!$A$2:$A$3372,L712,Entradas!$AD$2:$AD$3372,"agenda",Entradas!$E$2:$E$3372,"2")</f>
        <v>0</v>
      </c>
      <c r="I712" s="5">
        <f>COUNTIFS(Entradas!$A$2:$A$3372,L712,Entradas!$AD$2:$AD$3372,"agenda",Entradas!$E$2:$E$3372,"3")</f>
        <v>0</v>
      </c>
      <c r="J712" s="5">
        <f>COUNTIFS(Entradas!$A$2:$A$3372,L712,Entradas!$AD$2:$AD$3372,"agenda",Entradas!$E$2:$E$3372,"4")</f>
        <v>0</v>
      </c>
      <c r="L712">
        <v>57</v>
      </c>
      <c r="M712" t="s">
        <v>10135</v>
      </c>
      <c r="N712" t="s">
        <v>10136</v>
      </c>
      <c r="O712" t="s">
        <v>10137</v>
      </c>
      <c r="P712" s="6">
        <v>42450.662986111114</v>
      </c>
      <c r="Q712">
        <v>0</v>
      </c>
      <c r="R712" t="s">
        <v>10135</v>
      </c>
      <c r="S712" t="s">
        <v>10135</v>
      </c>
      <c r="W712" t="s">
        <v>8703</v>
      </c>
      <c r="X712" t="s">
        <v>8704</v>
      </c>
      <c r="Y712" t="s">
        <v>8705</v>
      </c>
      <c r="Z712">
        <v>0</v>
      </c>
      <c r="AA712" t="s">
        <v>8703</v>
      </c>
      <c r="AB712" t="s">
        <v>8706</v>
      </c>
      <c r="AC712">
        <v>0</v>
      </c>
      <c r="AF712" t="s">
        <v>10138</v>
      </c>
      <c r="AG712" t="s">
        <v>8707</v>
      </c>
      <c r="AH712" t="s">
        <v>10139</v>
      </c>
      <c r="AO712" t="s">
        <v>10140</v>
      </c>
      <c r="AU712" t="s">
        <v>10141</v>
      </c>
      <c r="AV712" t="s">
        <v>8709</v>
      </c>
      <c r="AX712">
        <v>7</v>
      </c>
      <c r="AY712" t="s">
        <v>8710</v>
      </c>
      <c r="BB712" t="s">
        <v>10142</v>
      </c>
      <c r="BC712" t="s">
        <v>8712</v>
      </c>
      <c r="BD712" t="s">
        <v>8780</v>
      </c>
      <c r="BE712" t="s">
        <v>8714</v>
      </c>
      <c r="BF712" t="s">
        <v>8715</v>
      </c>
      <c r="BG712">
        <v>0</v>
      </c>
      <c r="BH712" t="s">
        <v>8716</v>
      </c>
      <c r="BI712">
        <v>1</v>
      </c>
      <c r="BJ712" t="s">
        <v>8717</v>
      </c>
      <c r="BK712">
        <v>1</v>
      </c>
      <c r="BM712" t="s">
        <v>8719</v>
      </c>
      <c r="BW712" t="s">
        <v>8721</v>
      </c>
      <c r="BX712" t="s">
        <v>8722</v>
      </c>
      <c r="BY712" t="s">
        <v>8723</v>
      </c>
      <c r="BZ712" t="s">
        <v>8724</v>
      </c>
      <c r="CB712" t="s">
        <v>8725</v>
      </c>
      <c r="CC712">
        <v>78878408</v>
      </c>
      <c r="CD712" t="s">
        <v>8726</v>
      </c>
      <c r="CE712" t="s">
        <v>10143</v>
      </c>
      <c r="CF712" t="s">
        <v>8727</v>
      </c>
      <c r="CG712" t="s">
        <v>8786</v>
      </c>
      <c r="CH712" t="s">
        <v>8729</v>
      </c>
      <c r="CI712" t="s">
        <v>10144</v>
      </c>
      <c r="CJ712" t="s">
        <v>8731</v>
      </c>
      <c r="CK712" t="s">
        <v>8786</v>
      </c>
      <c r="CL712" t="s">
        <v>8732</v>
      </c>
      <c r="CN712" t="s">
        <v>8733</v>
      </c>
    </row>
    <row r="713" spans="1:92" ht="15.75" customHeight="1" x14ac:dyDescent="0.3">
      <c r="A713" s="5">
        <f>COUNTIFS(Entradas!$A$2:$A$3372,L713,Entradas!$AD$2:$AD$3372,"noticias")</f>
        <v>2</v>
      </c>
      <c r="B713" s="5">
        <f>COUNTIFS(Entradas!$A$2:$A$3372,L713,Entradas!$AD$2:$AD$3372,"materiales")</f>
        <v>2</v>
      </c>
      <c r="C713" s="5">
        <f>COUNTIFS(Entradas!$A$2:$A$3372,L713,Entradas!$AD$2:$AD$3372,"agenda")</f>
        <v>0</v>
      </c>
      <c r="D713" s="5">
        <f>COUNTIFS(Entradas!$A$2:$A$3372,L713,Entradas!$AD$2:$AD$3372,"agenda",Entradas!$P$2:$P$3372,"completado")</f>
        <v>0</v>
      </c>
      <c r="E713" s="5">
        <f>COUNTIFS(Entradas!$A$2:$A$3372,L713,Entradas!$AD$2:$AD$3372,"agenda",Entradas!$F$2:$F$3372,"interna")</f>
        <v>0</v>
      </c>
      <c r="F713" s="5">
        <f>COUNTIFS(Entradas!$A$2:$A$3372,L713,Entradas!$AD$2:$AD$3372,"agenda",Entradas!$F$2:$F$3372,"abierta a la comunidad")</f>
        <v>0</v>
      </c>
      <c r="G713" s="5">
        <f>COUNTIFS(Entradas!$A$2:$A$3372,L713,Entradas!$AD$2:$AD$3372,"agenda",Entradas!$E$2:$E$3372,"1")</f>
        <v>0</v>
      </c>
      <c r="H713" s="5">
        <f>COUNTIFS(Entradas!$A$2:$A$3372,L713,Entradas!$AD$2:$AD$3372,"agenda",Entradas!$E$2:$E$3372,"2")</f>
        <v>0</v>
      </c>
      <c r="I713" s="5">
        <f>COUNTIFS(Entradas!$A$2:$A$3372,L713,Entradas!$AD$2:$AD$3372,"agenda",Entradas!$E$2:$E$3372,"3")</f>
        <v>0</v>
      </c>
      <c r="J713" s="5">
        <f>COUNTIFS(Entradas!$A$2:$A$3372,L713,Entradas!$AD$2:$AD$3372,"agenda",Entradas!$E$2:$E$3372,"4")</f>
        <v>0</v>
      </c>
      <c r="L713">
        <v>1479</v>
      </c>
      <c r="M713" t="s">
        <v>10242</v>
      </c>
      <c r="N713" t="s">
        <v>10243</v>
      </c>
      <c r="O713" t="s">
        <v>10244</v>
      </c>
      <c r="P713" s="6">
        <v>42520.804236111115</v>
      </c>
      <c r="Q713">
        <v>0</v>
      </c>
      <c r="R713" t="s">
        <v>10242</v>
      </c>
      <c r="S713" t="s">
        <v>10242</v>
      </c>
      <c r="W713" t="s">
        <v>8703</v>
      </c>
      <c r="X713" t="s">
        <v>8704</v>
      </c>
      <c r="Y713" t="s">
        <v>8705</v>
      </c>
      <c r="Z713">
        <v>0</v>
      </c>
      <c r="AA713" t="s">
        <v>8703</v>
      </c>
      <c r="AB713" t="s">
        <v>8706</v>
      </c>
      <c r="AC713">
        <v>0</v>
      </c>
      <c r="AF713" t="s">
        <v>10245</v>
      </c>
      <c r="AG713" t="s">
        <v>8707</v>
      </c>
      <c r="AH713" t="s">
        <v>10246</v>
      </c>
      <c r="AI713" t="s">
        <v>10247</v>
      </c>
      <c r="AO713" t="s">
        <v>10248</v>
      </c>
      <c r="AU713" t="s">
        <v>5230</v>
      </c>
      <c r="AV713" t="s">
        <v>8709</v>
      </c>
      <c r="AX713">
        <v>7</v>
      </c>
      <c r="AY713" t="s">
        <v>8710</v>
      </c>
      <c r="BB713" t="s">
        <v>10249</v>
      </c>
      <c r="BC713" t="s">
        <v>8712</v>
      </c>
      <c r="BD713" t="s">
        <v>8780</v>
      </c>
      <c r="BE713" t="s">
        <v>8714</v>
      </c>
      <c r="BF713" t="s">
        <v>8715</v>
      </c>
      <c r="BG713">
        <v>0</v>
      </c>
      <c r="BH713" t="s">
        <v>8716</v>
      </c>
      <c r="BI713">
        <v>1</v>
      </c>
      <c r="BJ713" t="s">
        <v>8717</v>
      </c>
      <c r="BK713">
        <v>0</v>
      </c>
      <c r="BM713" t="s">
        <v>8719</v>
      </c>
      <c r="BV713" t="s">
        <v>10250</v>
      </c>
      <c r="BW713" t="s">
        <v>8721</v>
      </c>
      <c r="BX713" t="s">
        <v>8722</v>
      </c>
      <c r="BY713" t="s">
        <v>8723</v>
      </c>
      <c r="BZ713" t="s">
        <v>8724</v>
      </c>
      <c r="CA713" t="s">
        <v>10251</v>
      </c>
      <c r="CB713" t="s">
        <v>8725</v>
      </c>
      <c r="CD713" t="s">
        <v>8726</v>
      </c>
      <c r="CF713" t="s">
        <v>8727</v>
      </c>
      <c r="CG713" t="s">
        <v>8728</v>
      </c>
      <c r="CH713" t="s">
        <v>8729</v>
      </c>
      <c r="CJ713" t="s">
        <v>8731</v>
      </c>
      <c r="CK713" t="s">
        <v>9459</v>
      </c>
      <c r="CL713" t="s">
        <v>8732</v>
      </c>
      <c r="CN713" t="s">
        <v>8733</v>
      </c>
    </row>
    <row r="714" spans="1:92" ht="15.75" customHeight="1" x14ac:dyDescent="0.3">
      <c r="A714" s="5">
        <f>COUNTIFS(Entradas!$A$2:$A$3372,L714,Entradas!$AD$2:$AD$3372,"noticias")</f>
        <v>0</v>
      </c>
      <c r="B714" s="5">
        <f>COUNTIFS(Entradas!$A$2:$A$3372,L714,Entradas!$AD$2:$AD$3372,"materiales")</f>
        <v>0</v>
      </c>
      <c r="C714" s="5">
        <f>COUNTIFS(Entradas!$A$2:$A$3372,L714,Entradas!$AD$2:$AD$3372,"agenda")</f>
        <v>0</v>
      </c>
      <c r="D714" s="5">
        <f>COUNTIFS(Entradas!$A$2:$A$3372,L714,Entradas!$AD$2:$AD$3372,"agenda",Entradas!$P$2:$P$3372,"completado")</f>
        <v>0</v>
      </c>
      <c r="E714" s="5">
        <f>COUNTIFS(Entradas!$A$2:$A$3372,L714,Entradas!$AD$2:$AD$3372,"agenda",Entradas!$F$2:$F$3372,"interna")</f>
        <v>0</v>
      </c>
      <c r="F714" s="5">
        <f>COUNTIFS(Entradas!$A$2:$A$3372,L714,Entradas!$AD$2:$AD$3372,"agenda",Entradas!$F$2:$F$3372,"abierta a la comunidad")</f>
        <v>0</v>
      </c>
      <c r="G714" s="5">
        <f>COUNTIFS(Entradas!$A$2:$A$3372,L714,Entradas!$AD$2:$AD$3372,"agenda",Entradas!$E$2:$E$3372,"1")</f>
        <v>0</v>
      </c>
      <c r="H714" s="5">
        <f>COUNTIFS(Entradas!$A$2:$A$3372,L714,Entradas!$AD$2:$AD$3372,"agenda",Entradas!$E$2:$E$3372,"2")</f>
        <v>0</v>
      </c>
      <c r="I714" s="5">
        <f>COUNTIFS(Entradas!$A$2:$A$3372,L714,Entradas!$AD$2:$AD$3372,"agenda",Entradas!$E$2:$E$3372,"3")</f>
        <v>0</v>
      </c>
      <c r="J714" s="5">
        <f>COUNTIFS(Entradas!$A$2:$A$3372,L714,Entradas!$AD$2:$AD$3372,"agenda",Entradas!$E$2:$E$3372,"4")</f>
        <v>0</v>
      </c>
      <c r="L714">
        <v>566</v>
      </c>
      <c r="M714" t="s">
        <v>10276</v>
      </c>
      <c r="N714" t="s">
        <v>10277</v>
      </c>
      <c r="O714" t="s">
        <v>10278</v>
      </c>
      <c r="P714" s="6">
        <v>42480.50167824074</v>
      </c>
      <c r="Q714">
        <v>0</v>
      </c>
      <c r="R714" t="s">
        <v>10276</v>
      </c>
      <c r="S714" t="s">
        <v>10276</v>
      </c>
      <c r="W714" t="s">
        <v>8703</v>
      </c>
      <c r="X714" t="s">
        <v>8704</v>
      </c>
      <c r="Y714" t="s">
        <v>8705</v>
      </c>
      <c r="Z714">
        <v>0</v>
      </c>
      <c r="AA714" t="s">
        <v>8703</v>
      </c>
      <c r="AB714" t="s">
        <v>8706</v>
      </c>
      <c r="AC714">
        <v>0</v>
      </c>
      <c r="AF714" t="s">
        <v>10279</v>
      </c>
      <c r="AG714" t="s">
        <v>8707</v>
      </c>
      <c r="AH714" t="s">
        <v>10280</v>
      </c>
      <c r="AU714" t="s">
        <v>10281</v>
      </c>
      <c r="AV714" t="s">
        <v>8709</v>
      </c>
      <c r="AX714">
        <v>7</v>
      </c>
      <c r="AY714" t="s">
        <v>8710</v>
      </c>
      <c r="BB714" t="s">
        <v>9701</v>
      </c>
      <c r="BC714" t="s">
        <v>8712</v>
      </c>
      <c r="BD714" t="s">
        <v>8952</v>
      </c>
      <c r="BE714" t="s">
        <v>8714</v>
      </c>
      <c r="BF714" t="s">
        <v>8715</v>
      </c>
      <c r="BG714">
        <v>1</v>
      </c>
      <c r="BH714" t="s">
        <v>8716</v>
      </c>
      <c r="BI714">
        <v>1</v>
      </c>
      <c r="BJ714" t="s">
        <v>8717</v>
      </c>
      <c r="BK714">
        <v>1</v>
      </c>
      <c r="BL714" s="2" t="s">
        <v>10282</v>
      </c>
      <c r="BM714" t="s">
        <v>8719</v>
      </c>
      <c r="BV714" t="s">
        <v>10283</v>
      </c>
      <c r="BW714" t="s">
        <v>8721</v>
      </c>
      <c r="BX714" t="s">
        <v>8722</v>
      </c>
      <c r="BY714" t="s">
        <v>8723</v>
      </c>
      <c r="BZ714" t="s">
        <v>8724</v>
      </c>
      <c r="CA714" t="s">
        <v>10284</v>
      </c>
      <c r="CB714" t="s">
        <v>8725</v>
      </c>
      <c r="CC714">
        <v>712235639</v>
      </c>
      <c r="CD714" t="s">
        <v>8726</v>
      </c>
      <c r="CE714" t="s">
        <v>10285</v>
      </c>
      <c r="CF714" t="s">
        <v>8727</v>
      </c>
      <c r="CG714" t="s">
        <v>8825</v>
      </c>
      <c r="CH714" t="s">
        <v>8729</v>
      </c>
      <c r="CI714" t="s">
        <v>8835</v>
      </c>
      <c r="CJ714" t="s">
        <v>8731</v>
      </c>
      <c r="CK714" t="s">
        <v>342</v>
      </c>
      <c r="CL714" t="s">
        <v>8732</v>
      </c>
      <c r="CM714" t="s">
        <v>10286</v>
      </c>
      <c r="CN714" t="s">
        <v>8733</v>
      </c>
    </row>
    <row r="715" spans="1:92" ht="15.75" customHeight="1" x14ac:dyDescent="0.3">
      <c r="A715" s="5">
        <f>COUNTIFS(Entradas!$A$2:$A$3372,L715,Entradas!$AD$2:$AD$3372,"noticias")</f>
        <v>0</v>
      </c>
      <c r="B715" s="5">
        <f>COUNTIFS(Entradas!$A$2:$A$3372,L715,Entradas!$AD$2:$AD$3372,"materiales")</f>
        <v>0</v>
      </c>
      <c r="C715" s="5">
        <f>COUNTIFS(Entradas!$A$2:$A$3372,L715,Entradas!$AD$2:$AD$3372,"agenda")</f>
        <v>0</v>
      </c>
      <c r="D715" s="5">
        <f>COUNTIFS(Entradas!$A$2:$A$3372,L715,Entradas!$AD$2:$AD$3372,"agenda",Entradas!$P$2:$P$3372,"completado")</f>
        <v>0</v>
      </c>
      <c r="E715" s="5">
        <f>COUNTIFS(Entradas!$A$2:$A$3372,L715,Entradas!$AD$2:$AD$3372,"agenda",Entradas!$F$2:$F$3372,"interna")</f>
        <v>0</v>
      </c>
      <c r="F715" s="5">
        <f>COUNTIFS(Entradas!$A$2:$A$3372,L715,Entradas!$AD$2:$AD$3372,"agenda",Entradas!$F$2:$F$3372,"abierta a la comunidad")</f>
        <v>0</v>
      </c>
      <c r="G715" s="5">
        <f>COUNTIFS(Entradas!$A$2:$A$3372,L715,Entradas!$AD$2:$AD$3372,"agenda",Entradas!$E$2:$E$3372,"1")</f>
        <v>0</v>
      </c>
      <c r="H715" s="5">
        <f>COUNTIFS(Entradas!$A$2:$A$3372,L715,Entradas!$AD$2:$AD$3372,"agenda",Entradas!$E$2:$E$3372,"2")</f>
        <v>0</v>
      </c>
      <c r="I715" s="5">
        <f>COUNTIFS(Entradas!$A$2:$A$3372,L715,Entradas!$AD$2:$AD$3372,"agenda",Entradas!$E$2:$E$3372,"3")</f>
        <v>0</v>
      </c>
      <c r="J715" s="5">
        <f>COUNTIFS(Entradas!$A$2:$A$3372,L715,Entradas!$AD$2:$AD$3372,"agenda",Entradas!$E$2:$E$3372,"4")</f>
        <v>0</v>
      </c>
      <c r="L715">
        <v>1059</v>
      </c>
      <c r="M715" t="s">
        <v>10439</v>
      </c>
      <c r="N715" t="s">
        <v>10440</v>
      </c>
      <c r="O715" t="s">
        <v>10441</v>
      </c>
      <c r="P715" s="6">
        <v>42506.672673611109</v>
      </c>
      <c r="Q715">
        <v>0</v>
      </c>
      <c r="R715" t="s">
        <v>10439</v>
      </c>
      <c r="S715" t="s">
        <v>10439</v>
      </c>
      <c r="W715" t="s">
        <v>8703</v>
      </c>
      <c r="X715" t="s">
        <v>8704</v>
      </c>
      <c r="Y715" t="s">
        <v>8705</v>
      </c>
      <c r="Z715">
        <v>0</v>
      </c>
      <c r="AA715" t="s">
        <v>8703</v>
      </c>
      <c r="AB715" t="s">
        <v>8706</v>
      </c>
      <c r="AC715">
        <v>0</v>
      </c>
      <c r="AF715" t="s">
        <v>10442</v>
      </c>
      <c r="AG715" t="s">
        <v>8707</v>
      </c>
      <c r="AH715" t="s">
        <v>10443</v>
      </c>
      <c r="AO715" t="s">
        <v>10444</v>
      </c>
      <c r="AU715" t="s">
        <v>9232</v>
      </c>
      <c r="AV715" t="s">
        <v>8709</v>
      </c>
      <c r="AX715">
        <v>7</v>
      </c>
      <c r="AY715" t="s">
        <v>8710</v>
      </c>
      <c r="BB715" t="s">
        <v>10445</v>
      </c>
      <c r="BC715" t="s">
        <v>8712</v>
      </c>
      <c r="BD715" t="s">
        <v>8875</v>
      </c>
      <c r="BE715" t="s">
        <v>8714</v>
      </c>
      <c r="BF715" t="s">
        <v>8715</v>
      </c>
      <c r="BG715">
        <v>1</v>
      </c>
      <c r="BH715" t="s">
        <v>8716</v>
      </c>
      <c r="BI715">
        <v>1</v>
      </c>
      <c r="BJ715" t="s">
        <v>8717</v>
      </c>
      <c r="BK715">
        <v>1</v>
      </c>
      <c r="BL715" s="2" t="s">
        <v>10446</v>
      </c>
      <c r="BM715" t="s">
        <v>8719</v>
      </c>
      <c r="BV715" t="s">
        <v>10447</v>
      </c>
      <c r="BW715" t="s">
        <v>8721</v>
      </c>
      <c r="BX715" t="s">
        <v>8722</v>
      </c>
      <c r="BY715" t="s">
        <v>8723</v>
      </c>
      <c r="BZ715" t="s">
        <v>8724</v>
      </c>
      <c r="CA715" t="s">
        <v>10448</v>
      </c>
      <c r="CB715" t="s">
        <v>8725</v>
      </c>
      <c r="CC715" t="s">
        <v>10449</v>
      </c>
      <c r="CD715" t="s">
        <v>8726</v>
      </c>
      <c r="CE715" t="s">
        <v>10450</v>
      </c>
      <c r="CF715" t="s">
        <v>8727</v>
      </c>
      <c r="CG715" t="s">
        <v>8728</v>
      </c>
      <c r="CH715" t="s">
        <v>8729</v>
      </c>
      <c r="CI715" t="s">
        <v>10451</v>
      </c>
      <c r="CJ715" t="s">
        <v>8731</v>
      </c>
      <c r="CK715" t="s">
        <v>342</v>
      </c>
      <c r="CL715" t="s">
        <v>8732</v>
      </c>
      <c r="CM715" t="s">
        <v>10452</v>
      </c>
      <c r="CN715" t="s">
        <v>8733</v>
      </c>
    </row>
    <row r="716" spans="1:92" ht="15.75" customHeight="1" x14ac:dyDescent="0.3">
      <c r="A716" s="5">
        <f>COUNTIFS(Entradas!$A$2:$A$3372,L716,Entradas!$AD$2:$AD$3372,"noticias")</f>
        <v>0</v>
      </c>
      <c r="B716" s="5">
        <f>COUNTIFS(Entradas!$A$2:$A$3372,L716,Entradas!$AD$2:$AD$3372,"materiales")</f>
        <v>0</v>
      </c>
      <c r="C716" s="5">
        <f>COUNTIFS(Entradas!$A$2:$A$3372,L716,Entradas!$AD$2:$AD$3372,"agenda")</f>
        <v>5</v>
      </c>
      <c r="D716" s="5">
        <f>COUNTIFS(Entradas!$A$2:$A$3372,L716,Entradas!$AD$2:$AD$3372,"agenda",Entradas!$P$2:$P$3372,"completado")</f>
        <v>0</v>
      </c>
      <c r="E716" s="5">
        <f>COUNTIFS(Entradas!$A$2:$A$3372,L716,Entradas!$AD$2:$AD$3372,"agenda",Entradas!$F$2:$F$3372,"interna")</f>
        <v>3</v>
      </c>
      <c r="F716" s="5">
        <f>COUNTIFS(Entradas!$A$2:$A$3372,L716,Entradas!$AD$2:$AD$3372,"agenda",Entradas!$F$2:$F$3372,"abierta a la comunidad")</f>
        <v>2</v>
      </c>
      <c r="G716" s="5">
        <f>COUNTIFS(Entradas!$A$2:$A$3372,L716,Entradas!$AD$2:$AD$3372,"agenda",Entradas!$E$2:$E$3372,"1")</f>
        <v>0</v>
      </c>
      <c r="H716" s="5">
        <f>COUNTIFS(Entradas!$A$2:$A$3372,L716,Entradas!$AD$2:$AD$3372,"agenda",Entradas!$E$2:$E$3372,"2")</f>
        <v>1</v>
      </c>
      <c r="I716" s="5">
        <f>COUNTIFS(Entradas!$A$2:$A$3372,L716,Entradas!$AD$2:$AD$3372,"agenda",Entradas!$E$2:$E$3372,"3")</f>
        <v>0</v>
      </c>
      <c r="J716" s="5">
        <f>COUNTIFS(Entradas!$A$2:$A$3372,L716,Entradas!$AD$2:$AD$3372,"agenda",Entradas!$E$2:$E$3372,"4")</f>
        <v>4</v>
      </c>
      <c r="L716">
        <v>836</v>
      </c>
      <c r="M716" t="s">
        <v>10961</v>
      </c>
      <c r="N716" t="s">
        <v>10962</v>
      </c>
      <c r="O716" t="s">
        <v>977</v>
      </c>
      <c r="P716" s="6">
        <v>42495.60596064815</v>
      </c>
      <c r="Q716">
        <v>0</v>
      </c>
      <c r="R716" t="s">
        <v>10961</v>
      </c>
      <c r="S716" t="s">
        <v>10961</v>
      </c>
      <c r="W716" t="s">
        <v>8703</v>
      </c>
      <c r="X716" t="s">
        <v>8704</v>
      </c>
      <c r="Y716" t="s">
        <v>8705</v>
      </c>
      <c r="Z716">
        <v>0</v>
      </c>
      <c r="AA716" t="s">
        <v>8703</v>
      </c>
      <c r="AB716" t="s">
        <v>8706</v>
      </c>
      <c r="AC716">
        <v>0</v>
      </c>
      <c r="AF716" t="s">
        <v>975</v>
      </c>
      <c r="AG716" t="s">
        <v>8707</v>
      </c>
      <c r="AH716" t="s">
        <v>10963</v>
      </c>
      <c r="AI716" t="s">
        <v>10964</v>
      </c>
      <c r="AU716" t="s">
        <v>754</v>
      </c>
      <c r="AV716" t="s">
        <v>8709</v>
      </c>
      <c r="AX716">
        <v>7</v>
      </c>
      <c r="AY716" t="s">
        <v>8710</v>
      </c>
      <c r="BB716" t="s">
        <v>10837</v>
      </c>
      <c r="BC716" t="s">
        <v>8712</v>
      </c>
      <c r="BD716" t="s">
        <v>9175</v>
      </c>
      <c r="BE716" t="s">
        <v>8714</v>
      </c>
      <c r="BF716" t="s">
        <v>8715</v>
      </c>
      <c r="BG716">
        <v>1</v>
      </c>
      <c r="BH716" t="s">
        <v>8716</v>
      </c>
      <c r="BI716">
        <v>0</v>
      </c>
      <c r="BJ716" t="s">
        <v>8717</v>
      </c>
      <c r="BK716">
        <v>1</v>
      </c>
      <c r="BL716" t="s">
        <v>10965</v>
      </c>
      <c r="BM716" t="s">
        <v>8719</v>
      </c>
      <c r="BV716" t="s">
        <v>10966</v>
      </c>
      <c r="BW716" t="s">
        <v>8721</v>
      </c>
      <c r="BX716" t="s">
        <v>8722</v>
      </c>
      <c r="BY716" t="s">
        <v>8723</v>
      </c>
      <c r="BZ716" t="s">
        <v>8724</v>
      </c>
      <c r="CB716" t="s">
        <v>8725</v>
      </c>
      <c r="CC716" t="s">
        <v>10967</v>
      </c>
      <c r="CD716" t="s">
        <v>8726</v>
      </c>
      <c r="CE716" t="s">
        <v>10968</v>
      </c>
      <c r="CF716" t="s">
        <v>8727</v>
      </c>
      <c r="CG716" t="s">
        <v>8899</v>
      </c>
      <c r="CH716" t="s">
        <v>8729</v>
      </c>
      <c r="CI716" t="s">
        <v>8845</v>
      </c>
      <c r="CJ716" t="s">
        <v>8731</v>
      </c>
      <c r="CK716" t="s">
        <v>5497</v>
      </c>
      <c r="CL716" t="s">
        <v>8732</v>
      </c>
      <c r="CN716" t="s">
        <v>8733</v>
      </c>
    </row>
    <row r="717" spans="1:92" ht="15.75" customHeight="1" x14ac:dyDescent="0.3">
      <c r="A717" s="5">
        <f>COUNTIFS(Entradas!$A$2:$A$3372,L717,Entradas!$AD$2:$AD$3372,"noticias")</f>
        <v>0</v>
      </c>
      <c r="B717" s="5">
        <f>COUNTIFS(Entradas!$A$2:$A$3372,L717,Entradas!$AD$2:$AD$3372,"materiales")</f>
        <v>0</v>
      </c>
      <c r="C717" s="5">
        <f>COUNTIFS(Entradas!$A$2:$A$3372,L717,Entradas!$AD$2:$AD$3372,"agenda")</f>
        <v>14</v>
      </c>
      <c r="D717" s="5">
        <f>COUNTIFS(Entradas!$A$2:$A$3372,L717,Entradas!$AD$2:$AD$3372,"agenda",Entradas!$P$2:$P$3372,"completado")</f>
        <v>8</v>
      </c>
      <c r="E717" s="5">
        <f>COUNTIFS(Entradas!$A$2:$A$3372,L717,Entradas!$AD$2:$AD$3372,"agenda",Entradas!$F$2:$F$3372,"interna")</f>
        <v>14</v>
      </c>
      <c r="F717" s="5">
        <f>COUNTIFS(Entradas!$A$2:$A$3372,L717,Entradas!$AD$2:$AD$3372,"agenda",Entradas!$F$2:$F$3372,"abierta a la comunidad")</f>
        <v>0</v>
      </c>
      <c r="G717" s="5">
        <f>COUNTIFS(Entradas!$A$2:$A$3372,L717,Entradas!$AD$2:$AD$3372,"agenda",Entradas!$E$2:$E$3372,"1")</f>
        <v>1</v>
      </c>
      <c r="H717" s="5">
        <f>COUNTIFS(Entradas!$A$2:$A$3372,L717,Entradas!$AD$2:$AD$3372,"agenda",Entradas!$E$2:$E$3372,"2")</f>
        <v>0</v>
      </c>
      <c r="I717" s="5">
        <f>COUNTIFS(Entradas!$A$2:$A$3372,L717,Entradas!$AD$2:$AD$3372,"agenda",Entradas!$E$2:$E$3372,"3")</f>
        <v>13</v>
      </c>
      <c r="J717" s="5">
        <f>COUNTIFS(Entradas!$A$2:$A$3372,L717,Entradas!$AD$2:$AD$3372,"agenda",Entradas!$E$2:$E$3372,"4")</f>
        <v>0</v>
      </c>
      <c r="L717">
        <v>456</v>
      </c>
      <c r="M717" t="s">
        <v>11231</v>
      </c>
      <c r="N717" t="s">
        <v>11232</v>
      </c>
      <c r="O717" t="s">
        <v>4757</v>
      </c>
      <c r="P717" s="6">
        <v>42474.661145833335</v>
      </c>
      <c r="Q717">
        <v>0</v>
      </c>
      <c r="R717" t="s">
        <v>11231</v>
      </c>
      <c r="S717" t="s">
        <v>11231</v>
      </c>
      <c r="W717" t="s">
        <v>8703</v>
      </c>
      <c r="X717" t="s">
        <v>8704</v>
      </c>
      <c r="Y717" t="s">
        <v>8705</v>
      </c>
      <c r="Z717">
        <v>0</v>
      </c>
      <c r="AA717" t="s">
        <v>8703</v>
      </c>
      <c r="AB717" t="s">
        <v>8706</v>
      </c>
      <c r="AC717">
        <v>0</v>
      </c>
      <c r="AF717" t="s">
        <v>11233</v>
      </c>
      <c r="AG717" t="s">
        <v>8707</v>
      </c>
      <c r="AH717" t="s">
        <v>4815</v>
      </c>
      <c r="AI717" t="s">
        <v>11234</v>
      </c>
      <c r="AO717" t="s">
        <v>11235</v>
      </c>
      <c r="AU717" t="s">
        <v>1210</v>
      </c>
      <c r="AV717" t="s">
        <v>8709</v>
      </c>
      <c r="AX717">
        <v>7</v>
      </c>
      <c r="AY717" t="s">
        <v>8710</v>
      </c>
      <c r="BB717" t="s">
        <v>11236</v>
      </c>
      <c r="BC717" t="s">
        <v>8712</v>
      </c>
      <c r="BD717" t="s">
        <v>9002</v>
      </c>
      <c r="BE717" t="s">
        <v>8714</v>
      </c>
      <c r="BF717" t="s">
        <v>8715</v>
      </c>
      <c r="BG717">
        <v>0</v>
      </c>
      <c r="BH717" t="s">
        <v>8716</v>
      </c>
      <c r="BI717">
        <v>0</v>
      </c>
      <c r="BJ717" t="s">
        <v>8717</v>
      </c>
      <c r="BK717">
        <v>1</v>
      </c>
      <c r="BL717" s="2" t="s">
        <v>11237</v>
      </c>
      <c r="BM717" t="s">
        <v>8719</v>
      </c>
      <c r="BV717" t="s">
        <v>11238</v>
      </c>
      <c r="BW717" t="s">
        <v>8721</v>
      </c>
      <c r="BX717" t="s">
        <v>8722</v>
      </c>
      <c r="BY717" t="s">
        <v>8723</v>
      </c>
      <c r="BZ717" t="s">
        <v>8724</v>
      </c>
      <c r="CB717" t="s">
        <v>8725</v>
      </c>
      <c r="CC717">
        <v>956166032</v>
      </c>
      <c r="CD717" t="s">
        <v>8726</v>
      </c>
      <c r="CE717" t="s">
        <v>11239</v>
      </c>
      <c r="CF717" t="s">
        <v>8727</v>
      </c>
      <c r="CG717" t="s">
        <v>8899</v>
      </c>
      <c r="CH717" t="s">
        <v>8729</v>
      </c>
      <c r="CI717" t="s">
        <v>11240</v>
      </c>
      <c r="CJ717" t="s">
        <v>8731</v>
      </c>
      <c r="CK717">
        <v>0</v>
      </c>
      <c r="CL717" t="s">
        <v>8732</v>
      </c>
      <c r="CN717" t="s">
        <v>8733</v>
      </c>
    </row>
    <row r="718" spans="1:92" ht="15.75" customHeight="1" x14ac:dyDescent="0.3">
      <c r="A718" s="5">
        <f>COUNTIFS(Entradas!$A$2:$A$3372,L718,Entradas!$AD$2:$AD$3372,"noticias")</f>
        <v>0</v>
      </c>
      <c r="B718" s="5">
        <f>COUNTIFS(Entradas!$A$2:$A$3372,L718,Entradas!$AD$2:$AD$3372,"materiales")</f>
        <v>1</v>
      </c>
      <c r="C718" s="5">
        <f>COUNTIFS(Entradas!$A$2:$A$3372,L718,Entradas!$AD$2:$AD$3372,"agenda")</f>
        <v>5</v>
      </c>
      <c r="D718" s="5">
        <f>COUNTIFS(Entradas!$A$2:$A$3372,L718,Entradas!$AD$2:$AD$3372,"agenda",Entradas!$P$2:$P$3372,"completado")</f>
        <v>0</v>
      </c>
      <c r="E718" s="5">
        <f>COUNTIFS(Entradas!$A$2:$A$3372,L718,Entradas!$AD$2:$AD$3372,"agenda",Entradas!$F$2:$F$3372,"interna")</f>
        <v>4</v>
      </c>
      <c r="F718" s="5">
        <f>COUNTIFS(Entradas!$A$2:$A$3372,L718,Entradas!$AD$2:$AD$3372,"agenda",Entradas!$F$2:$F$3372,"abierta a la comunidad")</f>
        <v>1</v>
      </c>
      <c r="G718" s="5">
        <f>COUNTIFS(Entradas!$A$2:$A$3372,L718,Entradas!$AD$2:$AD$3372,"agenda",Entradas!$E$2:$E$3372,"1")</f>
        <v>5</v>
      </c>
      <c r="H718" s="5">
        <f>COUNTIFS(Entradas!$A$2:$A$3372,L718,Entradas!$AD$2:$AD$3372,"agenda",Entradas!$E$2:$E$3372,"2")</f>
        <v>0</v>
      </c>
      <c r="I718" s="5">
        <f>COUNTIFS(Entradas!$A$2:$A$3372,L718,Entradas!$AD$2:$AD$3372,"agenda",Entradas!$E$2:$E$3372,"3")</f>
        <v>0</v>
      </c>
      <c r="J718" s="5">
        <f>COUNTIFS(Entradas!$A$2:$A$3372,L718,Entradas!$AD$2:$AD$3372,"agenda",Entradas!$E$2:$E$3372,"4")</f>
        <v>0</v>
      </c>
      <c r="L718">
        <v>460</v>
      </c>
      <c r="M718" t="s">
        <v>12056</v>
      </c>
      <c r="N718" t="s">
        <v>12057</v>
      </c>
      <c r="O718" t="s">
        <v>6501</v>
      </c>
      <c r="P718" s="6">
        <v>42474.777037037034</v>
      </c>
      <c r="Q718">
        <v>0</v>
      </c>
      <c r="R718" t="s">
        <v>12056</v>
      </c>
      <c r="S718" t="s">
        <v>12056</v>
      </c>
      <c r="W718" t="s">
        <v>8703</v>
      </c>
      <c r="X718" t="s">
        <v>8704</v>
      </c>
      <c r="Y718" t="s">
        <v>8705</v>
      </c>
      <c r="Z718">
        <v>0</v>
      </c>
      <c r="AA718" t="s">
        <v>8703</v>
      </c>
      <c r="AB718" t="s">
        <v>8706</v>
      </c>
      <c r="AC718">
        <v>0</v>
      </c>
      <c r="AF718" t="s">
        <v>6505</v>
      </c>
      <c r="AG718" t="s">
        <v>8707</v>
      </c>
      <c r="AH718" t="s">
        <v>12058</v>
      </c>
      <c r="AI718" t="s">
        <v>12059</v>
      </c>
      <c r="AO718" t="s">
        <v>12060</v>
      </c>
      <c r="AU718" t="s">
        <v>6500</v>
      </c>
      <c r="AV718" t="s">
        <v>8709</v>
      </c>
      <c r="AX718">
        <v>7</v>
      </c>
      <c r="AY718" t="s">
        <v>8710</v>
      </c>
      <c r="BB718" t="s">
        <v>12061</v>
      </c>
      <c r="BC718" t="s">
        <v>8712</v>
      </c>
      <c r="BD718" t="s">
        <v>8770</v>
      </c>
      <c r="BE718" t="s">
        <v>8714</v>
      </c>
      <c r="BF718" t="s">
        <v>8715</v>
      </c>
      <c r="BG718">
        <v>0</v>
      </c>
      <c r="BH718" t="s">
        <v>8716</v>
      </c>
      <c r="BI718">
        <v>1</v>
      </c>
      <c r="BJ718" t="s">
        <v>8717</v>
      </c>
      <c r="BK718">
        <v>1</v>
      </c>
      <c r="BL718" t="s">
        <v>12062</v>
      </c>
      <c r="BM718" t="s">
        <v>8719</v>
      </c>
      <c r="BV718">
        <v>1754</v>
      </c>
      <c r="BW718" t="s">
        <v>8721</v>
      </c>
      <c r="BX718" t="s">
        <v>8722</v>
      </c>
      <c r="BY718" t="s">
        <v>8723</v>
      </c>
      <c r="BZ718" t="s">
        <v>8724</v>
      </c>
      <c r="CB718" t="s">
        <v>8725</v>
      </c>
      <c r="CC718" t="s">
        <v>12063</v>
      </c>
      <c r="CD718" t="s">
        <v>8726</v>
      </c>
      <c r="CE718" t="s">
        <v>12064</v>
      </c>
      <c r="CF718" t="s">
        <v>8727</v>
      </c>
      <c r="CG718" t="s">
        <v>8825</v>
      </c>
      <c r="CH718" t="s">
        <v>8729</v>
      </c>
      <c r="CJ718" t="s">
        <v>8731</v>
      </c>
      <c r="CK718" t="s">
        <v>5497</v>
      </c>
      <c r="CL718" t="s">
        <v>8732</v>
      </c>
      <c r="CM718" t="s">
        <v>12065</v>
      </c>
      <c r="CN718" t="s">
        <v>8733</v>
      </c>
    </row>
    <row r="719" spans="1:92" ht="15.75" customHeight="1" x14ac:dyDescent="0.3">
      <c r="A719" s="5">
        <f>COUNTIFS(Entradas!$A$2:$A$3372,L719,Entradas!$AD$2:$AD$3372,"noticias")</f>
        <v>0</v>
      </c>
      <c r="B719" s="5">
        <f>COUNTIFS(Entradas!$A$2:$A$3372,L719,Entradas!$AD$2:$AD$3372,"materiales")</f>
        <v>0</v>
      </c>
      <c r="C719" s="5">
        <f>COUNTIFS(Entradas!$A$2:$A$3372,L719,Entradas!$AD$2:$AD$3372,"agenda")</f>
        <v>5</v>
      </c>
      <c r="D719" s="5">
        <f>COUNTIFS(Entradas!$A$2:$A$3372,L719,Entradas!$AD$2:$AD$3372,"agenda",Entradas!$P$2:$P$3372,"completado")</f>
        <v>0</v>
      </c>
      <c r="E719" s="5">
        <f>COUNTIFS(Entradas!$A$2:$A$3372,L719,Entradas!$AD$2:$AD$3372,"agenda",Entradas!$F$2:$F$3372,"interna")</f>
        <v>1</v>
      </c>
      <c r="F719" s="5">
        <f>COUNTIFS(Entradas!$A$2:$A$3372,L719,Entradas!$AD$2:$AD$3372,"agenda",Entradas!$F$2:$F$3372,"abierta a la comunidad")</f>
        <v>4</v>
      </c>
      <c r="G719" s="5">
        <f>COUNTIFS(Entradas!$A$2:$A$3372,L719,Entradas!$AD$2:$AD$3372,"agenda",Entradas!$E$2:$E$3372,"1")</f>
        <v>1</v>
      </c>
      <c r="H719" s="5">
        <f>COUNTIFS(Entradas!$A$2:$A$3372,L719,Entradas!$AD$2:$AD$3372,"agenda",Entradas!$E$2:$E$3372,"2")</f>
        <v>1</v>
      </c>
      <c r="I719" s="5">
        <f>COUNTIFS(Entradas!$A$2:$A$3372,L719,Entradas!$AD$2:$AD$3372,"agenda",Entradas!$E$2:$E$3372,"3")</f>
        <v>1</v>
      </c>
      <c r="J719" s="5">
        <f>COUNTIFS(Entradas!$A$2:$A$3372,L719,Entradas!$AD$2:$AD$3372,"agenda",Entradas!$E$2:$E$3372,"4")</f>
        <v>2</v>
      </c>
      <c r="L719">
        <v>324</v>
      </c>
      <c r="M719" t="s">
        <v>12066</v>
      </c>
      <c r="N719" t="s">
        <v>12066</v>
      </c>
      <c r="O719" t="s">
        <v>12067</v>
      </c>
      <c r="P719" s="6">
        <v>42467.830752314818</v>
      </c>
      <c r="Q719">
        <v>0</v>
      </c>
      <c r="R719" t="s">
        <v>12066</v>
      </c>
      <c r="S719" t="s">
        <v>12066</v>
      </c>
      <c r="W719" t="s">
        <v>8703</v>
      </c>
      <c r="X719" t="s">
        <v>8704</v>
      </c>
      <c r="Y719" t="s">
        <v>8705</v>
      </c>
      <c r="Z719">
        <v>0</v>
      </c>
      <c r="AA719" t="s">
        <v>8703</v>
      </c>
      <c r="AB719" t="s">
        <v>8706</v>
      </c>
      <c r="AC719">
        <v>0</v>
      </c>
      <c r="AF719" t="s">
        <v>5679</v>
      </c>
      <c r="AG719" t="s">
        <v>8707</v>
      </c>
      <c r="AH719" t="s">
        <v>12068</v>
      </c>
      <c r="AI719" t="s">
        <v>12069</v>
      </c>
      <c r="AU719" t="s">
        <v>4783</v>
      </c>
      <c r="AV719" t="s">
        <v>8709</v>
      </c>
      <c r="AX719">
        <v>7</v>
      </c>
      <c r="AY719" t="s">
        <v>8710</v>
      </c>
      <c r="BB719" t="s">
        <v>10660</v>
      </c>
      <c r="BC719" t="s">
        <v>8712</v>
      </c>
      <c r="BD719" t="s">
        <v>9055</v>
      </c>
      <c r="BE719" t="s">
        <v>8714</v>
      </c>
      <c r="BF719" t="s">
        <v>8715</v>
      </c>
      <c r="BG719">
        <v>1</v>
      </c>
      <c r="BH719" t="s">
        <v>8716</v>
      </c>
      <c r="BI719">
        <v>1</v>
      </c>
      <c r="BJ719" t="s">
        <v>8717</v>
      </c>
      <c r="BK719">
        <v>1</v>
      </c>
      <c r="BL719" t="s">
        <v>12070</v>
      </c>
      <c r="BM719" t="s">
        <v>8719</v>
      </c>
      <c r="BV719">
        <v>3017</v>
      </c>
      <c r="BW719" t="s">
        <v>8721</v>
      </c>
      <c r="BX719" t="s">
        <v>8722</v>
      </c>
      <c r="BY719" t="s">
        <v>8723</v>
      </c>
      <c r="BZ719" t="s">
        <v>8724</v>
      </c>
      <c r="CB719" t="s">
        <v>8725</v>
      </c>
      <c r="CC719">
        <v>712651001</v>
      </c>
      <c r="CD719" t="s">
        <v>8726</v>
      </c>
      <c r="CE719" t="s">
        <v>12071</v>
      </c>
      <c r="CF719" t="s">
        <v>8727</v>
      </c>
      <c r="CG719" t="s">
        <v>8899</v>
      </c>
      <c r="CH719" t="s">
        <v>8729</v>
      </c>
      <c r="CI719" t="s">
        <v>9664</v>
      </c>
      <c r="CJ719" t="s">
        <v>8731</v>
      </c>
      <c r="CK719" t="s">
        <v>342</v>
      </c>
      <c r="CL719" t="s">
        <v>8732</v>
      </c>
      <c r="CM719" t="s">
        <v>12072</v>
      </c>
      <c r="CN719" t="s">
        <v>8733</v>
      </c>
    </row>
    <row r="720" spans="1:92" ht="15.75" customHeight="1" x14ac:dyDescent="0.3">
      <c r="A720" s="5">
        <f>COUNTIFS(Entradas!$A$2:$A$3372,L720,Entradas!$AD$2:$AD$3372,"noticias")</f>
        <v>0</v>
      </c>
      <c r="B720" s="5">
        <f>COUNTIFS(Entradas!$A$2:$A$3372,L720,Entradas!$AD$2:$AD$3372,"materiales")</f>
        <v>0</v>
      </c>
      <c r="C720" s="5">
        <f>COUNTIFS(Entradas!$A$2:$A$3372,L720,Entradas!$AD$2:$AD$3372,"agenda")</f>
        <v>1</v>
      </c>
      <c r="D720" s="5">
        <f>COUNTIFS(Entradas!$A$2:$A$3372,L720,Entradas!$AD$2:$AD$3372,"agenda",Entradas!$P$2:$P$3372,"completado")</f>
        <v>1</v>
      </c>
      <c r="E720" s="5">
        <f>COUNTIFS(Entradas!$A$2:$A$3372,L720,Entradas!$AD$2:$AD$3372,"agenda",Entradas!$F$2:$F$3372,"interna")</f>
        <v>1</v>
      </c>
      <c r="F720" s="5">
        <f>COUNTIFS(Entradas!$A$2:$A$3372,L720,Entradas!$AD$2:$AD$3372,"agenda",Entradas!$F$2:$F$3372,"abierta a la comunidad")</f>
        <v>0</v>
      </c>
      <c r="G720" s="5">
        <f>COUNTIFS(Entradas!$A$2:$A$3372,L720,Entradas!$AD$2:$AD$3372,"agenda",Entradas!$E$2:$E$3372,"1")</f>
        <v>0</v>
      </c>
      <c r="H720" s="5">
        <f>COUNTIFS(Entradas!$A$2:$A$3372,L720,Entradas!$AD$2:$AD$3372,"agenda",Entradas!$E$2:$E$3372,"2")</f>
        <v>1</v>
      </c>
      <c r="I720" s="5">
        <f>COUNTIFS(Entradas!$A$2:$A$3372,L720,Entradas!$AD$2:$AD$3372,"agenda",Entradas!$E$2:$E$3372,"3")</f>
        <v>0</v>
      </c>
      <c r="J720" s="5">
        <f>COUNTIFS(Entradas!$A$2:$A$3372,L720,Entradas!$AD$2:$AD$3372,"agenda",Entradas!$E$2:$E$3372,"4")</f>
        <v>0</v>
      </c>
      <c r="L720">
        <v>1160</v>
      </c>
      <c r="M720" t="s">
        <v>12630</v>
      </c>
      <c r="N720" t="s">
        <v>12631</v>
      </c>
      <c r="O720" t="s">
        <v>2918</v>
      </c>
      <c r="P720" s="6">
        <v>42508.688310185185</v>
      </c>
      <c r="Q720">
        <v>0</v>
      </c>
      <c r="R720" t="s">
        <v>12630</v>
      </c>
      <c r="S720" t="s">
        <v>12630</v>
      </c>
      <c r="W720" t="s">
        <v>8703</v>
      </c>
      <c r="X720" t="s">
        <v>8704</v>
      </c>
      <c r="Y720" t="s">
        <v>8705</v>
      </c>
      <c r="Z720">
        <v>0</v>
      </c>
      <c r="AA720" t="s">
        <v>8703</v>
      </c>
      <c r="AB720" t="s">
        <v>8706</v>
      </c>
      <c r="AC720">
        <v>0</v>
      </c>
      <c r="AF720" t="s">
        <v>12632</v>
      </c>
      <c r="AG720" t="s">
        <v>8707</v>
      </c>
      <c r="AH720" t="s">
        <v>2917</v>
      </c>
      <c r="AI720" t="s">
        <v>12633</v>
      </c>
      <c r="AU720" t="s">
        <v>12634</v>
      </c>
      <c r="AV720" t="s">
        <v>8709</v>
      </c>
      <c r="AX720">
        <v>7</v>
      </c>
      <c r="AY720" t="s">
        <v>8710</v>
      </c>
      <c r="BB720" t="s">
        <v>9344</v>
      </c>
      <c r="BC720" t="s">
        <v>8712</v>
      </c>
      <c r="BD720" t="s">
        <v>8952</v>
      </c>
      <c r="BE720" t="s">
        <v>8714</v>
      </c>
      <c r="BF720" t="s">
        <v>8715</v>
      </c>
      <c r="BG720">
        <v>0</v>
      </c>
      <c r="BH720" t="s">
        <v>8716</v>
      </c>
      <c r="BI720">
        <v>1</v>
      </c>
      <c r="BJ720" t="s">
        <v>8717</v>
      </c>
      <c r="BK720">
        <v>0</v>
      </c>
      <c r="BM720" t="s">
        <v>8719</v>
      </c>
      <c r="BW720" t="s">
        <v>8721</v>
      </c>
      <c r="BX720" t="s">
        <v>8722</v>
      </c>
      <c r="BY720" t="s">
        <v>8723</v>
      </c>
      <c r="BZ720" t="s">
        <v>8724</v>
      </c>
      <c r="CB720" t="s">
        <v>8725</v>
      </c>
      <c r="CD720" t="s">
        <v>8726</v>
      </c>
      <c r="CE720" t="s">
        <v>12635</v>
      </c>
      <c r="CF720" t="s">
        <v>8727</v>
      </c>
      <c r="CG720" t="s">
        <v>8825</v>
      </c>
      <c r="CH720" t="s">
        <v>8729</v>
      </c>
      <c r="CI720" t="s">
        <v>11161</v>
      </c>
      <c r="CJ720" t="s">
        <v>8731</v>
      </c>
      <c r="CK720" t="s">
        <v>342</v>
      </c>
      <c r="CL720" t="s">
        <v>8732</v>
      </c>
      <c r="CM720" t="s">
        <v>12636</v>
      </c>
      <c r="CN720" t="s">
        <v>8733</v>
      </c>
    </row>
    <row r="721" spans="1:92" ht="15.75" customHeight="1" x14ac:dyDescent="0.3">
      <c r="A721" s="5">
        <f>COUNTIFS(Entradas!$A$2:$A$3372,L721,Entradas!$AD$2:$AD$3372,"noticias")</f>
        <v>0</v>
      </c>
      <c r="B721" s="5">
        <f>COUNTIFS(Entradas!$A$2:$A$3372,L721,Entradas!$AD$2:$AD$3372,"materiales")</f>
        <v>0</v>
      </c>
      <c r="C721" s="5">
        <f>COUNTIFS(Entradas!$A$2:$A$3372,L721,Entradas!$AD$2:$AD$3372,"agenda")</f>
        <v>2</v>
      </c>
      <c r="D721" s="5">
        <f>COUNTIFS(Entradas!$A$2:$A$3372,L721,Entradas!$AD$2:$AD$3372,"agenda",Entradas!$P$2:$P$3372,"completado")</f>
        <v>0</v>
      </c>
      <c r="E721" s="5">
        <f>COUNTIFS(Entradas!$A$2:$A$3372,L721,Entradas!$AD$2:$AD$3372,"agenda",Entradas!$F$2:$F$3372,"interna")</f>
        <v>1</v>
      </c>
      <c r="F721" s="5">
        <f>COUNTIFS(Entradas!$A$2:$A$3372,L721,Entradas!$AD$2:$AD$3372,"agenda",Entradas!$F$2:$F$3372,"abierta a la comunidad")</f>
        <v>1</v>
      </c>
      <c r="G721" s="5">
        <f>COUNTIFS(Entradas!$A$2:$A$3372,L721,Entradas!$AD$2:$AD$3372,"agenda",Entradas!$E$2:$E$3372,"1")</f>
        <v>0</v>
      </c>
      <c r="H721" s="5">
        <f>COUNTIFS(Entradas!$A$2:$A$3372,L721,Entradas!$AD$2:$AD$3372,"agenda",Entradas!$E$2:$E$3372,"2")</f>
        <v>2</v>
      </c>
      <c r="I721" s="5">
        <f>COUNTIFS(Entradas!$A$2:$A$3372,L721,Entradas!$AD$2:$AD$3372,"agenda",Entradas!$E$2:$E$3372,"3")</f>
        <v>0</v>
      </c>
      <c r="J721" s="5">
        <f>COUNTIFS(Entradas!$A$2:$A$3372,L721,Entradas!$AD$2:$AD$3372,"agenda",Entradas!$E$2:$E$3372,"4")</f>
        <v>0</v>
      </c>
      <c r="L721">
        <v>1404</v>
      </c>
      <c r="M721" t="s">
        <v>12682</v>
      </c>
      <c r="N721" t="s">
        <v>12683</v>
      </c>
      <c r="O721" t="s">
        <v>12684</v>
      </c>
      <c r="P721" s="6">
        <v>42514.779490740744</v>
      </c>
      <c r="Q721">
        <v>0</v>
      </c>
      <c r="R721" t="s">
        <v>12682</v>
      </c>
      <c r="S721" t="s">
        <v>12682</v>
      </c>
      <c r="W721" t="s">
        <v>8703</v>
      </c>
      <c r="X721" t="s">
        <v>8704</v>
      </c>
      <c r="Y721" t="s">
        <v>8705</v>
      </c>
      <c r="Z721">
        <v>0</v>
      </c>
      <c r="AA721" t="s">
        <v>8703</v>
      </c>
      <c r="AB721" t="s">
        <v>8706</v>
      </c>
      <c r="AC721">
        <v>0</v>
      </c>
      <c r="AF721" t="s">
        <v>12685</v>
      </c>
      <c r="AG721" t="s">
        <v>8707</v>
      </c>
      <c r="AH721" t="s">
        <v>12686</v>
      </c>
      <c r="AO721" t="s">
        <v>12687</v>
      </c>
      <c r="AU721" t="s">
        <v>12688</v>
      </c>
      <c r="AV721" t="s">
        <v>8709</v>
      </c>
      <c r="AX721">
        <v>7</v>
      </c>
      <c r="AY721" t="s">
        <v>8710</v>
      </c>
      <c r="BB721" t="s">
        <v>9037</v>
      </c>
      <c r="BC721" t="s">
        <v>8712</v>
      </c>
      <c r="BD721" t="s">
        <v>8952</v>
      </c>
      <c r="BE721" t="s">
        <v>8714</v>
      </c>
      <c r="BF721" t="s">
        <v>8715</v>
      </c>
      <c r="BG721">
        <v>0</v>
      </c>
      <c r="BH721" t="s">
        <v>8716</v>
      </c>
      <c r="BI721">
        <v>0</v>
      </c>
      <c r="BJ721" t="s">
        <v>8717</v>
      </c>
      <c r="BK721">
        <v>0</v>
      </c>
      <c r="BL721" t="s">
        <v>12689</v>
      </c>
      <c r="BM721" t="s">
        <v>8719</v>
      </c>
      <c r="BV721" t="s">
        <v>12690</v>
      </c>
      <c r="BW721" t="s">
        <v>8721</v>
      </c>
      <c r="BX721" t="s">
        <v>8722</v>
      </c>
      <c r="BY721" t="s">
        <v>8723</v>
      </c>
      <c r="BZ721" t="s">
        <v>8724</v>
      </c>
      <c r="CB721" t="s">
        <v>8725</v>
      </c>
      <c r="CC721">
        <v>983309636</v>
      </c>
      <c r="CD721" t="s">
        <v>8726</v>
      </c>
      <c r="CE721" t="s">
        <v>5254</v>
      </c>
      <c r="CF721" t="s">
        <v>8727</v>
      </c>
      <c r="CG721" t="s">
        <v>8899</v>
      </c>
      <c r="CH721" t="s">
        <v>8729</v>
      </c>
      <c r="CI721" t="s">
        <v>12202</v>
      </c>
      <c r="CJ721" t="s">
        <v>8731</v>
      </c>
      <c r="CK721" t="s">
        <v>8786</v>
      </c>
      <c r="CL721" t="s">
        <v>8732</v>
      </c>
      <c r="CM721" t="s">
        <v>12691</v>
      </c>
      <c r="CN721" t="s">
        <v>8733</v>
      </c>
    </row>
    <row r="722" spans="1:92" ht="15.75" customHeight="1" x14ac:dyDescent="0.3">
      <c r="A722" s="5">
        <f>COUNTIFS(Entradas!$A$2:$A$3372,L722,Entradas!$AD$2:$AD$3372,"noticias")</f>
        <v>0</v>
      </c>
      <c r="B722" s="5">
        <f>COUNTIFS(Entradas!$A$2:$A$3372,L722,Entradas!$AD$2:$AD$3372,"materiales")</f>
        <v>0</v>
      </c>
      <c r="C722" s="5">
        <f>COUNTIFS(Entradas!$A$2:$A$3372,L722,Entradas!$AD$2:$AD$3372,"agenda")</f>
        <v>0</v>
      </c>
      <c r="D722" s="5">
        <f>COUNTIFS(Entradas!$A$2:$A$3372,L722,Entradas!$AD$2:$AD$3372,"agenda",Entradas!$P$2:$P$3372,"completado")</f>
        <v>0</v>
      </c>
      <c r="E722" s="5">
        <f>COUNTIFS(Entradas!$A$2:$A$3372,L722,Entradas!$AD$2:$AD$3372,"agenda",Entradas!$F$2:$F$3372,"interna")</f>
        <v>0</v>
      </c>
      <c r="F722" s="5">
        <f>COUNTIFS(Entradas!$A$2:$A$3372,L722,Entradas!$AD$2:$AD$3372,"agenda",Entradas!$F$2:$F$3372,"abierta a la comunidad")</f>
        <v>0</v>
      </c>
      <c r="G722" s="5">
        <f>COUNTIFS(Entradas!$A$2:$A$3372,L722,Entradas!$AD$2:$AD$3372,"agenda",Entradas!$E$2:$E$3372,"1")</f>
        <v>0</v>
      </c>
      <c r="H722" s="5">
        <f>COUNTIFS(Entradas!$A$2:$A$3372,L722,Entradas!$AD$2:$AD$3372,"agenda",Entradas!$E$2:$E$3372,"2")</f>
        <v>0</v>
      </c>
      <c r="I722" s="5">
        <f>COUNTIFS(Entradas!$A$2:$A$3372,L722,Entradas!$AD$2:$AD$3372,"agenda",Entradas!$E$2:$E$3372,"3")</f>
        <v>0</v>
      </c>
      <c r="J722" s="5">
        <f>COUNTIFS(Entradas!$A$2:$A$3372,L722,Entradas!$AD$2:$AD$3372,"agenda",Entradas!$E$2:$E$3372,"4")</f>
        <v>0</v>
      </c>
      <c r="L722">
        <v>383</v>
      </c>
      <c r="M722" t="s">
        <v>12772</v>
      </c>
      <c r="N722" t="s">
        <v>12773</v>
      </c>
      <c r="O722" t="s">
        <v>12772</v>
      </c>
      <c r="P722" s="6">
        <v>42471.841087962966</v>
      </c>
      <c r="Q722">
        <v>0</v>
      </c>
      <c r="R722" t="s">
        <v>12772</v>
      </c>
      <c r="S722" t="s">
        <v>12772</v>
      </c>
      <c r="W722" t="s">
        <v>8703</v>
      </c>
      <c r="X722" t="s">
        <v>8704</v>
      </c>
      <c r="Y722" t="s">
        <v>8705</v>
      </c>
      <c r="Z722">
        <v>0</v>
      </c>
      <c r="AA722" t="s">
        <v>8703</v>
      </c>
      <c r="AB722" t="s">
        <v>8706</v>
      </c>
      <c r="AC722">
        <v>0</v>
      </c>
      <c r="AF722" t="s">
        <v>12774</v>
      </c>
      <c r="AG722" t="s">
        <v>8707</v>
      </c>
      <c r="AH722" t="s">
        <v>12775</v>
      </c>
      <c r="AI722" t="s">
        <v>12776</v>
      </c>
      <c r="AU722" t="s">
        <v>12777</v>
      </c>
      <c r="AV722" t="s">
        <v>8709</v>
      </c>
      <c r="AX722">
        <v>7</v>
      </c>
      <c r="AY722" t="s">
        <v>8710</v>
      </c>
      <c r="BB722" t="s">
        <v>12778</v>
      </c>
      <c r="BC722" t="s">
        <v>8712</v>
      </c>
      <c r="BD722" t="s">
        <v>8713</v>
      </c>
      <c r="BE722" t="s">
        <v>8714</v>
      </c>
      <c r="BF722" t="s">
        <v>8715</v>
      </c>
      <c r="BG722">
        <v>0</v>
      </c>
      <c r="BH722" t="s">
        <v>8716</v>
      </c>
      <c r="BI722">
        <v>0</v>
      </c>
      <c r="BJ722" t="s">
        <v>8717</v>
      </c>
      <c r="BK722">
        <v>1</v>
      </c>
      <c r="BM722" t="s">
        <v>8719</v>
      </c>
      <c r="BV722" t="s">
        <v>12779</v>
      </c>
      <c r="BW722" t="s">
        <v>8721</v>
      </c>
      <c r="BX722" t="s">
        <v>8722</v>
      </c>
      <c r="BY722" t="s">
        <v>8723</v>
      </c>
      <c r="BZ722" t="s">
        <v>8724</v>
      </c>
      <c r="CB722" t="s">
        <v>8725</v>
      </c>
      <c r="CD722" t="s">
        <v>8726</v>
      </c>
      <c r="CF722" t="s">
        <v>8727</v>
      </c>
      <c r="CG722">
        <v>0</v>
      </c>
      <c r="CH722" t="s">
        <v>8729</v>
      </c>
      <c r="CJ722" t="s">
        <v>8731</v>
      </c>
      <c r="CK722">
        <v>0</v>
      </c>
      <c r="CL722" t="s">
        <v>8732</v>
      </c>
      <c r="CN722" t="s">
        <v>8733</v>
      </c>
    </row>
    <row r="723" spans="1:92" ht="15.75" customHeight="1" x14ac:dyDescent="0.3">
      <c r="A723" s="5">
        <f>COUNTIFS(Entradas!$A$2:$A$3372,L723,Entradas!$AD$2:$AD$3372,"noticias")</f>
        <v>0</v>
      </c>
      <c r="B723" s="5">
        <f>COUNTIFS(Entradas!$A$2:$A$3372,L723,Entradas!$AD$2:$AD$3372,"materiales")</f>
        <v>0</v>
      </c>
      <c r="C723" s="5">
        <f>COUNTIFS(Entradas!$A$2:$A$3372,L723,Entradas!$AD$2:$AD$3372,"agenda")</f>
        <v>3</v>
      </c>
      <c r="D723" s="5">
        <f>COUNTIFS(Entradas!$A$2:$A$3372,L723,Entradas!$AD$2:$AD$3372,"agenda",Entradas!$P$2:$P$3372,"completado")</f>
        <v>3</v>
      </c>
      <c r="E723" s="5">
        <f>COUNTIFS(Entradas!$A$2:$A$3372,L723,Entradas!$AD$2:$AD$3372,"agenda",Entradas!$F$2:$F$3372,"interna")</f>
        <v>3</v>
      </c>
      <c r="F723" s="5">
        <f>COUNTIFS(Entradas!$A$2:$A$3372,L723,Entradas!$AD$2:$AD$3372,"agenda",Entradas!$F$2:$F$3372,"abierta a la comunidad")</f>
        <v>0</v>
      </c>
      <c r="G723" s="5">
        <f>COUNTIFS(Entradas!$A$2:$A$3372,L723,Entradas!$AD$2:$AD$3372,"agenda",Entradas!$E$2:$E$3372,"1")</f>
        <v>1</v>
      </c>
      <c r="H723" s="5">
        <f>COUNTIFS(Entradas!$A$2:$A$3372,L723,Entradas!$AD$2:$AD$3372,"agenda",Entradas!$E$2:$E$3372,"2")</f>
        <v>0</v>
      </c>
      <c r="I723" s="5">
        <f>COUNTIFS(Entradas!$A$2:$A$3372,L723,Entradas!$AD$2:$AD$3372,"agenda",Entradas!$E$2:$E$3372,"3")</f>
        <v>0</v>
      </c>
      <c r="J723" s="5">
        <f>COUNTIFS(Entradas!$A$2:$A$3372,L723,Entradas!$AD$2:$AD$3372,"agenda",Entradas!$E$2:$E$3372,"4")</f>
        <v>2</v>
      </c>
      <c r="L723">
        <v>677</v>
      </c>
      <c r="M723" t="s">
        <v>12835</v>
      </c>
      <c r="N723" t="s">
        <v>12836</v>
      </c>
      <c r="O723" t="s">
        <v>12837</v>
      </c>
      <c r="P723" s="6">
        <v>42486.964108796295</v>
      </c>
      <c r="Q723">
        <v>0</v>
      </c>
      <c r="R723" t="s">
        <v>12835</v>
      </c>
      <c r="S723" t="s">
        <v>12835</v>
      </c>
      <c r="W723" t="s">
        <v>8703</v>
      </c>
      <c r="X723" t="s">
        <v>8704</v>
      </c>
      <c r="Y723" t="s">
        <v>8705</v>
      </c>
      <c r="Z723">
        <v>0</v>
      </c>
      <c r="AA723" t="s">
        <v>8703</v>
      </c>
      <c r="AB723" t="s">
        <v>8706</v>
      </c>
      <c r="AC723">
        <v>0</v>
      </c>
      <c r="AF723" t="s">
        <v>543</v>
      </c>
      <c r="AG723" t="s">
        <v>8707</v>
      </c>
      <c r="AH723" t="s">
        <v>12838</v>
      </c>
      <c r="AI723" t="s">
        <v>12839</v>
      </c>
      <c r="AO723" t="s">
        <v>12840</v>
      </c>
      <c r="AU723" t="s">
        <v>545</v>
      </c>
      <c r="AV723" t="s">
        <v>8709</v>
      </c>
      <c r="AX723">
        <v>7</v>
      </c>
      <c r="AY723" t="s">
        <v>8710</v>
      </c>
      <c r="BB723" t="s">
        <v>12841</v>
      </c>
      <c r="BC723" t="s">
        <v>8712</v>
      </c>
      <c r="BD723" t="s">
        <v>9372</v>
      </c>
      <c r="BE723" t="s">
        <v>8714</v>
      </c>
      <c r="BF723" t="s">
        <v>8715</v>
      </c>
      <c r="BG723">
        <v>0</v>
      </c>
      <c r="BH723" t="s">
        <v>8716</v>
      </c>
      <c r="BI723">
        <v>1</v>
      </c>
      <c r="BJ723" t="s">
        <v>8717</v>
      </c>
      <c r="BK723">
        <v>1</v>
      </c>
      <c r="BM723" t="s">
        <v>8719</v>
      </c>
      <c r="BV723" t="s">
        <v>12842</v>
      </c>
      <c r="BW723" t="s">
        <v>8721</v>
      </c>
      <c r="BX723" t="s">
        <v>8722</v>
      </c>
      <c r="BY723" t="s">
        <v>8723</v>
      </c>
      <c r="BZ723" t="s">
        <v>8724</v>
      </c>
      <c r="CB723" t="s">
        <v>8725</v>
      </c>
      <c r="CC723" t="s">
        <v>12843</v>
      </c>
      <c r="CD723" t="s">
        <v>8726</v>
      </c>
      <c r="CE723" t="s">
        <v>12844</v>
      </c>
      <c r="CF723" t="s">
        <v>8727</v>
      </c>
      <c r="CG723" t="s">
        <v>8825</v>
      </c>
      <c r="CH723" t="s">
        <v>8729</v>
      </c>
      <c r="CI723" t="s">
        <v>12845</v>
      </c>
      <c r="CJ723" t="s">
        <v>8731</v>
      </c>
      <c r="CK723" t="s">
        <v>5497</v>
      </c>
      <c r="CL723" t="s">
        <v>8732</v>
      </c>
      <c r="CM723" t="s">
        <v>12846</v>
      </c>
      <c r="CN723" t="s">
        <v>8733</v>
      </c>
    </row>
    <row r="724" spans="1:92" ht="15.75" customHeight="1" x14ac:dyDescent="0.3">
      <c r="A724" s="5">
        <f>COUNTIFS(Entradas!$A$2:$A$3372,L724,Entradas!$AD$2:$AD$3372,"noticias")</f>
        <v>0</v>
      </c>
      <c r="B724" s="5">
        <f>COUNTIFS(Entradas!$A$2:$A$3372,L724,Entradas!$AD$2:$AD$3372,"materiales")</f>
        <v>0</v>
      </c>
      <c r="C724" s="5">
        <f>COUNTIFS(Entradas!$A$2:$A$3372,L724,Entradas!$AD$2:$AD$3372,"agenda")</f>
        <v>0</v>
      </c>
      <c r="D724" s="5">
        <f>COUNTIFS(Entradas!$A$2:$A$3372,L724,Entradas!$AD$2:$AD$3372,"agenda",Entradas!$P$2:$P$3372,"completado")</f>
        <v>0</v>
      </c>
      <c r="E724" s="5">
        <f>COUNTIFS(Entradas!$A$2:$A$3372,L724,Entradas!$AD$2:$AD$3372,"agenda",Entradas!$F$2:$F$3372,"interna")</f>
        <v>0</v>
      </c>
      <c r="F724" s="5">
        <f>COUNTIFS(Entradas!$A$2:$A$3372,L724,Entradas!$AD$2:$AD$3372,"agenda",Entradas!$F$2:$F$3372,"abierta a la comunidad")</f>
        <v>0</v>
      </c>
      <c r="G724" s="5">
        <f>COUNTIFS(Entradas!$A$2:$A$3372,L724,Entradas!$AD$2:$AD$3372,"agenda",Entradas!$E$2:$E$3372,"1")</f>
        <v>0</v>
      </c>
      <c r="H724" s="5">
        <f>COUNTIFS(Entradas!$A$2:$A$3372,L724,Entradas!$AD$2:$AD$3372,"agenda",Entradas!$E$2:$E$3372,"2")</f>
        <v>0</v>
      </c>
      <c r="I724" s="5">
        <f>COUNTIFS(Entradas!$A$2:$A$3372,L724,Entradas!$AD$2:$AD$3372,"agenda",Entradas!$E$2:$E$3372,"3")</f>
        <v>0</v>
      </c>
      <c r="J724" s="5">
        <f>COUNTIFS(Entradas!$A$2:$A$3372,L724,Entradas!$AD$2:$AD$3372,"agenda",Entradas!$E$2:$E$3372,"4")</f>
        <v>0</v>
      </c>
      <c r="L724">
        <v>1382</v>
      </c>
      <c r="M724" t="s">
        <v>12931</v>
      </c>
      <c r="N724" t="s">
        <v>12932</v>
      </c>
      <c r="O724" t="s">
        <v>12933</v>
      </c>
      <c r="P724" s="6">
        <v>42514.551481481481</v>
      </c>
      <c r="Q724">
        <v>0</v>
      </c>
      <c r="R724" t="s">
        <v>12931</v>
      </c>
      <c r="S724" t="s">
        <v>12931</v>
      </c>
      <c r="W724" t="s">
        <v>8703</v>
      </c>
      <c r="X724" t="s">
        <v>8704</v>
      </c>
      <c r="Y724" t="s">
        <v>8705</v>
      </c>
      <c r="Z724">
        <v>0</v>
      </c>
      <c r="AA724" t="s">
        <v>8703</v>
      </c>
      <c r="AB724" t="s">
        <v>8706</v>
      </c>
      <c r="AC724">
        <v>0</v>
      </c>
      <c r="AF724" t="s">
        <v>12934</v>
      </c>
      <c r="AG724" t="s">
        <v>8707</v>
      </c>
      <c r="AH724" t="s">
        <v>12935</v>
      </c>
      <c r="AO724" t="s">
        <v>12936</v>
      </c>
      <c r="AU724" t="s">
        <v>12937</v>
      </c>
      <c r="AV724" t="s">
        <v>8709</v>
      </c>
      <c r="AX724">
        <v>7</v>
      </c>
      <c r="AY724" t="s">
        <v>8710</v>
      </c>
      <c r="BB724" t="s">
        <v>12938</v>
      </c>
      <c r="BC724" t="s">
        <v>8712</v>
      </c>
      <c r="BD724" t="s">
        <v>9002</v>
      </c>
      <c r="BE724" t="s">
        <v>8714</v>
      </c>
      <c r="BF724" t="s">
        <v>8715</v>
      </c>
      <c r="BG724">
        <v>0</v>
      </c>
      <c r="BH724" t="s">
        <v>8716</v>
      </c>
      <c r="BI724">
        <v>0</v>
      </c>
      <c r="BJ724" t="s">
        <v>8717</v>
      </c>
      <c r="BK724">
        <v>1</v>
      </c>
      <c r="BM724" t="s">
        <v>8719</v>
      </c>
      <c r="BV724" t="s">
        <v>12939</v>
      </c>
      <c r="BW724" t="s">
        <v>8721</v>
      </c>
      <c r="BX724" t="s">
        <v>8722</v>
      </c>
      <c r="BY724" t="s">
        <v>8723</v>
      </c>
      <c r="BZ724" t="s">
        <v>8724</v>
      </c>
      <c r="CB724" t="s">
        <v>8725</v>
      </c>
      <c r="CC724">
        <v>712657155</v>
      </c>
      <c r="CD724" t="s">
        <v>8726</v>
      </c>
      <c r="CE724" t="s">
        <v>12940</v>
      </c>
      <c r="CF724" t="s">
        <v>8727</v>
      </c>
      <c r="CG724" t="s">
        <v>8786</v>
      </c>
      <c r="CH724" t="s">
        <v>8729</v>
      </c>
      <c r="CI724" t="s">
        <v>8845</v>
      </c>
      <c r="CJ724" t="s">
        <v>8731</v>
      </c>
      <c r="CK724">
        <v>0</v>
      </c>
      <c r="CL724" t="s">
        <v>8732</v>
      </c>
      <c r="CN724" t="s">
        <v>8733</v>
      </c>
    </row>
    <row r="725" spans="1:92" ht="15.75" customHeight="1" x14ac:dyDescent="0.3">
      <c r="A725" s="5">
        <f>COUNTIFS(Entradas!$A$2:$A$3372,L725,Entradas!$AD$2:$AD$3372,"noticias")</f>
        <v>1</v>
      </c>
      <c r="B725" s="5">
        <f>COUNTIFS(Entradas!$A$2:$A$3372,L725,Entradas!$AD$2:$AD$3372,"materiales")</f>
        <v>4</v>
      </c>
      <c r="C725" s="5">
        <f>COUNTIFS(Entradas!$A$2:$A$3372,L725,Entradas!$AD$2:$AD$3372,"agenda")</f>
        <v>7</v>
      </c>
      <c r="D725" s="5">
        <f>COUNTIFS(Entradas!$A$2:$A$3372,L725,Entradas!$AD$2:$AD$3372,"agenda",Entradas!$P$2:$P$3372,"completado")</f>
        <v>3</v>
      </c>
      <c r="E725" s="5">
        <f>COUNTIFS(Entradas!$A$2:$A$3372,L725,Entradas!$AD$2:$AD$3372,"agenda",Entradas!$F$2:$F$3372,"interna")</f>
        <v>4</v>
      </c>
      <c r="F725" s="5">
        <f>COUNTIFS(Entradas!$A$2:$A$3372,L725,Entradas!$AD$2:$AD$3372,"agenda",Entradas!$F$2:$F$3372,"abierta a la comunidad")</f>
        <v>3</v>
      </c>
      <c r="G725" s="5">
        <f>COUNTIFS(Entradas!$A$2:$A$3372,L725,Entradas!$AD$2:$AD$3372,"agenda",Entradas!$E$2:$E$3372,"1")</f>
        <v>1</v>
      </c>
      <c r="H725" s="5">
        <f>COUNTIFS(Entradas!$A$2:$A$3372,L725,Entradas!$AD$2:$AD$3372,"agenda",Entradas!$E$2:$E$3372,"2")</f>
        <v>2</v>
      </c>
      <c r="I725" s="5">
        <f>COUNTIFS(Entradas!$A$2:$A$3372,L725,Entradas!$AD$2:$AD$3372,"agenda",Entradas!$E$2:$E$3372,"3")</f>
        <v>1</v>
      </c>
      <c r="J725" s="5">
        <f>COUNTIFS(Entradas!$A$2:$A$3372,L725,Entradas!$AD$2:$AD$3372,"agenda",Entradas!$E$2:$E$3372,"4")</f>
        <v>3</v>
      </c>
      <c r="L725">
        <v>533</v>
      </c>
      <c r="M725" t="s">
        <v>13065</v>
      </c>
      <c r="N725" t="s">
        <v>13066</v>
      </c>
      <c r="O725" t="s">
        <v>13067</v>
      </c>
      <c r="P725" s="6">
        <v>42479.444201388891</v>
      </c>
      <c r="Q725">
        <v>0</v>
      </c>
      <c r="R725" t="s">
        <v>13065</v>
      </c>
      <c r="S725" t="s">
        <v>13065</v>
      </c>
      <c r="W725" t="s">
        <v>8703</v>
      </c>
      <c r="X725" t="s">
        <v>8704</v>
      </c>
      <c r="Y725" t="s">
        <v>8705</v>
      </c>
      <c r="Z725">
        <v>0</v>
      </c>
      <c r="AA725" t="s">
        <v>8703</v>
      </c>
      <c r="AB725" t="s">
        <v>8706</v>
      </c>
      <c r="AC725">
        <v>0</v>
      </c>
      <c r="AF725" t="s">
        <v>13068</v>
      </c>
      <c r="AG725" t="s">
        <v>8707</v>
      </c>
      <c r="AH725" t="s">
        <v>13069</v>
      </c>
      <c r="AI725" t="s">
        <v>13070</v>
      </c>
      <c r="AO725" t="s">
        <v>13071</v>
      </c>
      <c r="AU725" t="s">
        <v>13072</v>
      </c>
      <c r="AV725" t="s">
        <v>8709</v>
      </c>
      <c r="AX725">
        <v>7</v>
      </c>
      <c r="AY725" t="s">
        <v>8710</v>
      </c>
      <c r="BB725" t="s">
        <v>9143</v>
      </c>
      <c r="BC725" t="s">
        <v>8712</v>
      </c>
      <c r="BD725" t="s">
        <v>8875</v>
      </c>
      <c r="BE725" t="s">
        <v>8714</v>
      </c>
      <c r="BF725" t="s">
        <v>8715</v>
      </c>
      <c r="BG725">
        <v>1</v>
      </c>
      <c r="BH725" t="s">
        <v>8716</v>
      </c>
      <c r="BI725">
        <v>0</v>
      </c>
      <c r="BJ725" t="s">
        <v>8717</v>
      </c>
      <c r="BK725">
        <v>1</v>
      </c>
      <c r="BL725" s="2" t="s">
        <v>13073</v>
      </c>
      <c r="BM725" t="s">
        <v>8719</v>
      </c>
      <c r="BV725">
        <v>3051</v>
      </c>
      <c r="BW725" t="s">
        <v>8721</v>
      </c>
      <c r="BX725" t="s">
        <v>8722</v>
      </c>
      <c r="BY725" t="s">
        <v>8723</v>
      </c>
      <c r="BZ725" t="s">
        <v>8724</v>
      </c>
      <c r="CB725" t="s">
        <v>8725</v>
      </c>
      <c r="CC725" t="s">
        <v>13074</v>
      </c>
      <c r="CD725" t="s">
        <v>8726</v>
      </c>
      <c r="CE725" t="s">
        <v>13065</v>
      </c>
      <c r="CF725" t="s">
        <v>8727</v>
      </c>
      <c r="CG725" t="s">
        <v>9136</v>
      </c>
      <c r="CH725" t="s">
        <v>8729</v>
      </c>
      <c r="CI725" t="s">
        <v>13075</v>
      </c>
      <c r="CJ725" t="s">
        <v>8731</v>
      </c>
      <c r="CK725" t="s">
        <v>8786</v>
      </c>
      <c r="CL725" t="s">
        <v>8732</v>
      </c>
      <c r="CN725" t="s">
        <v>8733</v>
      </c>
    </row>
    <row r="726" spans="1:92" ht="15.75" customHeight="1" x14ac:dyDescent="0.3">
      <c r="A726" s="5">
        <f>COUNTIFS(Entradas!$A$2:$A$3372,L726,Entradas!$AD$2:$AD$3372,"noticias")</f>
        <v>0</v>
      </c>
      <c r="B726" s="5">
        <f>COUNTIFS(Entradas!$A$2:$A$3372,L726,Entradas!$AD$2:$AD$3372,"materiales")</f>
        <v>0</v>
      </c>
      <c r="C726" s="5">
        <f>COUNTIFS(Entradas!$A$2:$A$3372,L726,Entradas!$AD$2:$AD$3372,"agenda")</f>
        <v>0</v>
      </c>
      <c r="D726" s="5">
        <f>COUNTIFS(Entradas!$A$2:$A$3372,L726,Entradas!$AD$2:$AD$3372,"agenda",Entradas!$P$2:$P$3372,"completado")</f>
        <v>0</v>
      </c>
      <c r="E726" s="5">
        <f>COUNTIFS(Entradas!$A$2:$A$3372,L726,Entradas!$AD$2:$AD$3372,"agenda",Entradas!$F$2:$F$3372,"interna")</f>
        <v>0</v>
      </c>
      <c r="F726" s="5">
        <f>COUNTIFS(Entradas!$A$2:$A$3372,L726,Entradas!$AD$2:$AD$3372,"agenda",Entradas!$F$2:$F$3372,"abierta a la comunidad")</f>
        <v>0</v>
      </c>
      <c r="G726" s="5">
        <f>COUNTIFS(Entradas!$A$2:$A$3372,L726,Entradas!$AD$2:$AD$3372,"agenda",Entradas!$E$2:$E$3372,"1")</f>
        <v>0</v>
      </c>
      <c r="H726" s="5">
        <f>COUNTIFS(Entradas!$A$2:$A$3372,L726,Entradas!$AD$2:$AD$3372,"agenda",Entradas!$E$2:$E$3372,"2")</f>
        <v>0</v>
      </c>
      <c r="I726" s="5">
        <f>COUNTIFS(Entradas!$A$2:$A$3372,L726,Entradas!$AD$2:$AD$3372,"agenda",Entradas!$E$2:$E$3372,"3")</f>
        <v>0</v>
      </c>
      <c r="J726" s="5">
        <f>COUNTIFS(Entradas!$A$2:$A$3372,L726,Entradas!$AD$2:$AD$3372,"agenda",Entradas!$E$2:$E$3372,"4")</f>
        <v>0</v>
      </c>
      <c r="L726">
        <v>1455</v>
      </c>
      <c r="M726" t="s">
        <v>13106</v>
      </c>
      <c r="N726" t="s">
        <v>13107</v>
      </c>
      <c r="O726" t="s">
        <v>13108</v>
      </c>
      <c r="P726" s="6">
        <v>42516.831284722219</v>
      </c>
      <c r="Q726">
        <v>0</v>
      </c>
      <c r="R726" t="s">
        <v>13106</v>
      </c>
      <c r="S726" t="s">
        <v>13106</v>
      </c>
      <c r="W726" t="s">
        <v>8703</v>
      </c>
      <c r="X726" t="s">
        <v>8704</v>
      </c>
      <c r="Y726" t="s">
        <v>8705</v>
      </c>
      <c r="Z726">
        <v>0</v>
      </c>
      <c r="AA726" t="s">
        <v>8703</v>
      </c>
      <c r="AB726" t="s">
        <v>8706</v>
      </c>
      <c r="AC726">
        <v>0</v>
      </c>
      <c r="AF726" t="s">
        <v>13109</v>
      </c>
      <c r="AG726" t="s">
        <v>8707</v>
      </c>
      <c r="AH726" t="s">
        <v>13110</v>
      </c>
      <c r="AU726" t="s">
        <v>754</v>
      </c>
      <c r="AV726" t="s">
        <v>8709</v>
      </c>
      <c r="AX726">
        <v>7</v>
      </c>
      <c r="AY726" t="s">
        <v>8710</v>
      </c>
      <c r="BB726" t="s">
        <v>13111</v>
      </c>
      <c r="BC726" t="s">
        <v>8712</v>
      </c>
      <c r="BD726" t="s">
        <v>9175</v>
      </c>
      <c r="BE726" t="s">
        <v>8714</v>
      </c>
      <c r="BF726" t="s">
        <v>8715</v>
      </c>
      <c r="BG726">
        <v>0</v>
      </c>
      <c r="BH726" t="s">
        <v>8716</v>
      </c>
      <c r="BI726">
        <v>1</v>
      </c>
      <c r="BJ726" t="s">
        <v>8717</v>
      </c>
      <c r="BK726">
        <v>1</v>
      </c>
      <c r="BM726" t="s">
        <v>8719</v>
      </c>
      <c r="BV726" t="s">
        <v>13112</v>
      </c>
      <c r="BW726" t="s">
        <v>8721</v>
      </c>
      <c r="BX726" t="s">
        <v>8722</v>
      </c>
      <c r="BY726" t="s">
        <v>8723</v>
      </c>
      <c r="BZ726" t="s">
        <v>8724</v>
      </c>
      <c r="CB726" t="s">
        <v>8725</v>
      </c>
      <c r="CD726" t="s">
        <v>8726</v>
      </c>
      <c r="CE726" t="s">
        <v>13113</v>
      </c>
      <c r="CF726" t="s">
        <v>8727</v>
      </c>
      <c r="CG726" t="s">
        <v>8774</v>
      </c>
      <c r="CH726" t="s">
        <v>8729</v>
      </c>
      <c r="CI726" t="s">
        <v>13114</v>
      </c>
      <c r="CJ726" t="s">
        <v>8731</v>
      </c>
      <c r="CK726" t="s">
        <v>1783</v>
      </c>
      <c r="CL726" t="s">
        <v>8732</v>
      </c>
      <c r="CM726" t="s">
        <v>1905</v>
      </c>
      <c r="CN726" t="s">
        <v>8733</v>
      </c>
    </row>
    <row r="727" spans="1:92" ht="15.75" customHeight="1" x14ac:dyDescent="0.3">
      <c r="A727" s="5">
        <f>COUNTIFS(Entradas!$A$2:$A$3372,L727,Entradas!$AD$2:$AD$3372,"noticias")</f>
        <v>0</v>
      </c>
      <c r="B727" s="5">
        <f>COUNTIFS(Entradas!$A$2:$A$3372,L727,Entradas!$AD$2:$AD$3372,"materiales")</f>
        <v>0</v>
      </c>
      <c r="C727" s="5">
        <f>COUNTIFS(Entradas!$A$2:$A$3372,L727,Entradas!$AD$2:$AD$3372,"agenda")</f>
        <v>0</v>
      </c>
      <c r="D727" s="5">
        <f>COUNTIFS(Entradas!$A$2:$A$3372,L727,Entradas!$AD$2:$AD$3372,"agenda",Entradas!$P$2:$P$3372,"completado")</f>
        <v>0</v>
      </c>
      <c r="E727" s="5">
        <f>COUNTIFS(Entradas!$A$2:$A$3372,L727,Entradas!$AD$2:$AD$3372,"agenda",Entradas!$F$2:$F$3372,"interna")</f>
        <v>0</v>
      </c>
      <c r="F727" s="5">
        <f>COUNTIFS(Entradas!$A$2:$A$3372,L727,Entradas!$AD$2:$AD$3372,"agenda",Entradas!$F$2:$F$3372,"abierta a la comunidad")</f>
        <v>0</v>
      </c>
      <c r="G727" s="5">
        <f>COUNTIFS(Entradas!$A$2:$A$3372,L727,Entradas!$AD$2:$AD$3372,"agenda",Entradas!$E$2:$E$3372,"1")</f>
        <v>0</v>
      </c>
      <c r="H727" s="5">
        <f>COUNTIFS(Entradas!$A$2:$A$3372,L727,Entradas!$AD$2:$AD$3372,"agenda",Entradas!$E$2:$E$3372,"2")</f>
        <v>0</v>
      </c>
      <c r="I727" s="5">
        <f>COUNTIFS(Entradas!$A$2:$A$3372,L727,Entradas!$AD$2:$AD$3372,"agenda",Entradas!$E$2:$E$3372,"3")</f>
        <v>0</v>
      </c>
      <c r="J727" s="5">
        <f>COUNTIFS(Entradas!$A$2:$A$3372,L727,Entradas!$AD$2:$AD$3372,"agenda",Entradas!$E$2:$E$3372,"4")</f>
        <v>0</v>
      </c>
      <c r="L727">
        <v>308</v>
      </c>
      <c r="M727" t="s">
        <v>13126</v>
      </c>
      <c r="N727" t="s">
        <v>13126</v>
      </c>
      <c r="O727" t="s">
        <v>13127</v>
      </c>
      <c r="P727" s="6">
        <v>42466.852060185185</v>
      </c>
      <c r="Q727">
        <v>0</v>
      </c>
      <c r="R727" t="s">
        <v>13126</v>
      </c>
      <c r="S727" t="s">
        <v>13126</v>
      </c>
      <c r="W727" t="s">
        <v>8703</v>
      </c>
      <c r="X727" t="s">
        <v>8704</v>
      </c>
      <c r="Y727" t="s">
        <v>8705</v>
      </c>
      <c r="Z727">
        <v>0</v>
      </c>
      <c r="AA727" t="s">
        <v>8703</v>
      </c>
      <c r="AB727" t="s">
        <v>8706</v>
      </c>
      <c r="AC727">
        <v>0</v>
      </c>
      <c r="AF727" t="s">
        <v>13128</v>
      </c>
      <c r="AG727" t="s">
        <v>8707</v>
      </c>
      <c r="AH727" t="s">
        <v>13129</v>
      </c>
      <c r="AO727" t="s">
        <v>13130</v>
      </c>
      <c r="AU727" t="s">
        <v>13131</v>
      </c>
      <c r="AV727" t="s">
        <v>8709</v>
      </c>
      <c r="AX727">
        <v>7</v>
      </c>
      <c r="AY727" t="s">
        <v>8710</v>
      </c>
      <c r="BB727" t="s">
        <v>10388</v>
      </c>
      <c r="BC727" t="s">
        <v>8712</v>
      </c>
      <c r="BD727" t="s">
        <v>8952</v>
      </c>
      <c r="BE727" t="s">
        <v>8714</v>
      </c>
      <c r="BF727" t="s">
        <v>8715</v>
      </c>
      <c r="BG727">
        <v>0</v>
      </c>
      <c r="BH727" t="s">
        <v>8716</v>
      </c>
      <c r="BI727">
        <v>1</v>
      </c>
      <c r="BJ727" t="s">
        <v>8717</v>
      </c>
      <c r="BK727">
        <v>1</v>
      </c>
      <c r="BL727" s="2" t="s">
        <v>13132</v>
      </c>
      <c r="BM727" t="s">
        <v>8719</v>
      </c>
      <c r="BV727" t="s">
        <v>13133</v>
      </c>
      <c r="BW727" t="s">
        <v>8721</v>
      </c>
      <c r="BX727" t="s">
        <v>8722</v>
      </c>
      <c r="BY727" t="s">
        <v>8723</v>
      </c>
      <c r="BZ727" t="s">
        <v>8724</v>
      </c>
      <c r="CA727" t="s">
        <v>13134</v>
      </c>
      <c r="CB727" t="s">
        <v>8725</v>
      </c>
      <c r="CC727" t="s">
        <v>13135</v>
      </c>
      <c r="CD727" t="s">
        <v>8726</v>
      </c>
      <c r="CE727" t="s">
        <v>13136</v>
      </c>
      <c r="CF727" t="s">
        <v>8727</v>
      </c>
      <c r="CG727" t="s">
        <v>8774</v>
      </c>
      <c r="CH727" t="s">
        <v>8729</v>
      </c>
      <c r="CI727" t="s">
        <v>13137</v>
      </c>
      <c r="CJ727" t="s">
        <v>8731</v>
      </c>
      <c r="CK727" t="s">
        <v>342</v>
      </c>
      <c r="CL727" t="s">
        <v>8732</v>
      </c>
      <c r="CM727" t="s">
        <v>13138</v>
      </c>
      <c r="CN727" t="s">
        <v>8733</v>
      </c>
    </row>
    <row r="728" spans="1:92" ht="15.75" customHeight="1" x14ac:dyDescent="0.3">
      <c r="A728" s="5">
        <f>COUNTIFS(Entradas!$A$2:$A$3372,L728,Entradas!$AD$2:$AD$3372,"noticias")</f>
        <v>0</v>
      </c>
      <c r="B728" s="5">
        <f>COUNTIFS(Entradas!$A$2:$A$3372,L728,Entradas!$AD$2:$AD$3372,"materiales")</f>
        <v>0</v>
      </c>
      <c r="C728" s="5">
        <f>COUNTIFS(Entradas!$A$2:$A$3372,L728,Entradas!$AD$2:$AD$3372,"agenda")</f>
        <v>0</v>
      </c>
      <c r="D728" s="5">
        <f>COUNTIFS(Entradas!$A$2:$A$3372,L728,Entradas!$AD$2:$AD$3372,"agenda",Entradas!$P$2:$P$3372,"completado")</f>
        <v>0</v>
      </c>
      <c r="E728" s="5">
        <f>COUNTIFS(Entradas!$A$2:$A$3372,L728,Entradas!$AD$2:$AD$3372,"agenda",Entradas!$F$2:$F$3372,"interna")</f>
        <v>0</v>
      </c>
      <c r="F728" s="5">
        <f>COUNTIFS(Entradas!$A$2:$A$3372,L728,Entradas!$AD$2:$AD$3372,"agenda",Entradas!$F$2:$F$3372,"abierta a la comunidad")</f>
        <v>0</v>
      </c>
      <c r="G728" s="5">
        <f>COUNTIFS(Entradas!$A$2:$A$3372,L728,Entradas!$AD$2:$AD$3372,"agenda",Entradas!$E$2:$E$3372,"1")</f>
        <v>0</v>
      </c>
      <c r="H728" s="5">
        <f>COUNTIFS(Entradas!$A$2:$A$3372,L728,Entradas!$AD$2:$AD$3372,"agenda",Entradas!$E$2:$E$3372,"2")</f>
        <v>0</v>
      </c>
      <c r="I728" s="5">
        <f>COUNTIFS(Entradas!$A$2:$A$3372,L728,Entradas!$AD$2:$AD$3372,"agenda",Entradas!$E$2:$E$3372,"3")</f>
        <v>0</v>
      </c>
      <c r="J728" s="5">
        <f>COUNTIFS(Entradas!$A$2:$A$3372,L728,Entradas!$AD$2:$AD$3372,"agenda",Entradas!$E$2:$E$3372,"4")</f>
        <v>0</v>
      </c>
      <c r="L728">
        <v>636</v>
      </c>
      <c r="M728" t="s">
        <v>978</v>
      </c>
      <c r="N728" t="s">
        <v>5048</v>
      </c>
      <c r="O728" t="s">
        <v>13242</v>
      </c>
      <c r="P728" s="6">
        <v>42485.504629629628</v>
      </c>
      <c r="Q728">
        <v>0</v>
      </c>
      <c r="R728" t="s">
        <v>978</v>
      </c>
      <c r="S728" t="s">
        <v>978</v>
      </c>
      <c r="W728" t="s">
        <v>8703</v>
      </c>
      <c r="X728" t="s">
        <v>8704</v>
      </c>
      <c r="Y728" t="s">
        <v>8705</v>
      </c>
      <c r="Z728">
        <v>0</v>
      </c>
      <c r="AA728" t="s">
        <v>8703</v>
      </c>
      <c r="AB728" t="s">
        <v>8706</v>
      </c>
      <c r="AC728">
        <v>0</v>
      </c>
      <c r="AF728" t="s">
        <v>13243</v>
      </c>
      <c r="AG728" t="s">
        <v>8707</v>
      </c>
      <c r="AH728" t="s">
        <v>13244</v>
      </c>
      <c r="AU728" t="s">
        <v>6500</v>
      </c>
      <c r="AV728" t="s">
        <v>8709</v>
      </c>
      <c r="AX728">
        <v>7</v>
      </c>
      <c r="AY728" t="s">
        <v>8710</v>
      </c>
      <c r="BB728" t="s">
        <v>11514</v>
      </c>
      <c r="BC728" t="s">
        <v>8712</v>
      </c>
      <c r="BD728" t="s">
        <v>8875</v>
      </c>
      <c r="BE728" t="s">
        <v>8714</v>
      </c>
      <c r="BF728" t="s">
        <v>8715</v>
      </c>
      <c r="BG728">
        <v>0</v>
      </c>
      <c r="BH728" t="s">
        <v>8716</v>
      </c>
      <c r="BI728">
        <v>0</v>
      </c>
      <c r="BJ728" t="s">
        <v>8717</v>
      </c>
      <c r="BK728">
        <v>1</v>
      </c>
      <c r="BL728" s="2" t="s">
        <v>13245</v>
      </c>
      <c r="BM728" t="s">
        <v>8719</v>
      </c>
      <c r="BV728" t="s">
        <v>9315</v>
      </c>
      <c r="BW728" t="s">
        <v>8721</v>
      </c>
      <c r="BX728" t="s">
        <v>8722</v>
      </c>
      <c r="BY728" t="s">
        <v>8723</v>
      </c>
      <c r="BZ728" t="s">
        <v>8724</v>
      </c>
      <c r="CB728" t="s">
        <v>8725</v>
      </c>
      <c r="CC728" t="s">
        <v>13246</v>
      </c>
      <c r="CD728" t="s">
        <v>8726</v>
      </c>
      <c r="CE728" t="s">
        <v>13247</v>
      </c>
      <c r="CF728" t="s">
        <v>8727</v>
      </c>
      <c r="CG728" t="s">
        <v>8774</v>
      </c>
      <c r="CH728" t="s">
        <v>8729</v>
      </c>
      <c r="CI728" t="s">
        <v>13248</v>
      </c>
      <c r="CJ728" t="s">
        <v>8731</v>
      </c>
      <c r="CK728">
        <v>0</v>
      </c>
      <c r="CL728" t="s">
        <v>8732</v>
      </c>
      <c r="CN728" t="s">
        <v>8733</v>
      </c>
    </row>
    <row r="729" spans="1:92" ht="15.75" customHeight="1" x14ac:dyDescent="0.3">
      <c r="A729" s="5">
        <f>COUNTIFS(Entradas!$A$2:$A$3372,L729,Entradas!$AD$2:$AD$3372,"noticias")</f>
        <v>0</v>
      </c>
      <c r="B729" s="5">
        <f>COUNTIFS(Entradas!$A$2:$A$3372,L729,Entradas!$AD$2:$AD$3372,"materiales")</f>
        <v>0</v>
      </c>
      <c r="C729" s="5">
        <f>COUNTIFS(Entradas!$A$2:$A$3372,L729,Entradas!$AD$2:$AD$3372,"agenda")</f>
        <v>0</v>
      </c>
      <c r="D729" s="5">
        <f>COUNTIFS(Entradas!$A$2:$A$3372,L729,Entradas!$AD$2:$AD$3372,"agenda",Entradas!$P$2:$P$3372,"completado")</f>
        <v>0</v>
      </c>
      <c r="E729" s="5">
        <f>COUNTIFS(Entradas!$A$2:$A$3372,L729,Entradas!$AD$2:$AD$3372,"agenda",Entradas!$F$2:$F$3372,"interna")</f>
        <v>0</v>
      </c>
      <c r="F729" s="5">
        <f>COUNTIFS(Entradas!$A$2:$A$3372,L729,Entradas!$AD$2:$AD$3372,"agenda",Entradas!$F$2:$F$3372,"abierta a la comunidad")</f>
        <v>0</v>
      </c>
      <c r="G729" s="5">
        <f>COUNTIFS(Entradas!$A$2:$A$3372,L729,Entradas!$AD$2:$AD$3372,"agenda",Entradas!$E$2:$E$3372,"1")</f>
        <v>0</v>
      </c>
      <c r="H729" s="5">
        <f>COUNTIFS(Entradas!$A$2:$A$3372,L729,Entradas!$AD$2:$AD$3372,"agenda",Entradas!$E$2:$E$3372,"2")</f>
        <v>0</v>
      </c>
      <c r="I729" s="5">
        <f>COUNTIFS(Entradas!$A$2:$A$3372,L729,Entradas!$AD$2:$AD$3372,"agenda",Entradas!$E$2:$E$3372,"3")</f>
        <v>0</v>
      </c>
      <c r="J729" s="5">
        <f>COUNTIFS(Entradas!$A$2:$A$3372,L729,Entradas!$AD$2:$AD$3372,"agenda",Entradas!$E$2:$E$3372,"4")</f>
        <v>0</v>
      </c>
      <c r="L729">
        <v>1131</v>
      </c>
      <c r="M729" t="s">
        <v>13399</v>
      </c>
      <c r="N729" t="s">
        <v>13400</v>
      </c>
      <c r="O729" t="s">
        <v>13401</v>
      </c>
      <c r="P729" s="6">
        <v>42507.88989583333</v>
      </c>
      <c r="Q729">
        <v>0</v>
      </c>
      <c r="R729" t="s">
        <v>13399</v>
      </c>
      <c r="S729" t="s">
        <v>13399</v>
      </c>
      <c r="W729" t="s">
        <v>8703</v>
      </c>
      <c r="X729" t="s">
        <v>8704</v>
      </c>
      <c r="Y729" t="s">
        <v>8705</v>
      </c>
      <c r="Z729">
        <v>0</v>
      </c>
      <c r="AA729" t="s">
        <v>8703</v>
      </c>
      <c r="AB729" t="s">
        <v>8706</v>
      </c>
      <c r="AC729">
        <v>0</v>
      </c>
      <c r="AF729" t="s">
        <v>13402</v>
      </c>
      <c r="AG729" t="s">
        <v>8707</v>
      </c>
      <c r="AH729" t="s">
        <v>13403</v>
      </c>
      <c r="AU729" t="s">
        <v>13404</v>
      </c>
      <c r="AV729" t="s">
        <v>8709</v>
      </c>
      <c r="AX729">
        <v>7</v>
      </c>
      <c r="AY729" t="s">
        <v>8710</v>
      </c>
      <c r="BB729" t="s">
        <v>11185</v>
      </c>
      <c r="BC729" t="s">
        <v>8712</v>
      </c>
      <c r="BD729" t="s">
        <v>8920</v>
      </c>
      <c r="BE729" t="s">
        <v>8714</v>
      </c>
      <c r="BF729" t="s">
        <v>8715</v>
      </c>
      <c r="BG729">
        <v>1</v>
      </c>
      <c r="BH729" t="s">
        <v>8716</v>
      </c>
      <c r="BI729">
        <v>1</v>
      </c>
      <c r="BJ729" t="s">
        <v>8717</v>
      </c>
      <c r="BK729">
        <v>1</v>
      </c>
      <c r="BL729" s="2" t="s">
        <v>13405</v>
      </c>
      <c r="BM729" t="s">
        <v>8719</v>
      </c>
      <c r="BV729" t="s">
        <v>13406</v>
      </c>
      <c r="BW729" t="s">
        <v>8721</v>
      </c>
      <c r="BX729" t="s">
        <v>8722</v>
      </c>
      <c r="BY729" t="s">
        <v>8723</v>
      </c>
      <c r="BZ729" t="s">
        <v>8724</v>
      </c>
      <c r="CB729" t="s">
        <v>8725</v>
      </c>
      <c r="CC729">
        <v>950463973</v>
      </c>
      <c r="CD729" t="s">
        <v>8726</v>
      </c>
      <c r="CE729" t="s">
        <v>13407</v>
      </c>
      <c r="CF729" t="s">
        <v>8727</v>
      </c>
      <c r="CG729" t="s">
        <v>8774</v>
      </c>
      <c r="CH729" t="s">
        <v>8729</v>
      </c>
      <c r="CI729" t="s">
        <v>13408</v>
      </c>
      <c r="CJ729" t="s">
        <v>8731</v>
      </c>
      <c r="CK729" t="s">
        <v>1783</v>
      </c>
      <c r="CL729" t="s">
        <v>8732</v>
      </c>
      <c r="CN729" t="s">
        <v>8733</v>
      </c>
    </row>
    <row r="730" spans="1:92" ht="15.75" customHeight="1" x14ac:dyDescent="0.3">
      <c r="A730" s="5">
        <f>COUNTIFS(Entradas!$A$2:$A$3372,L730,Entradas!$AD$2:$AD$3372,"noticias")</f>
        <v>0</v>
      </c>
      <c r="B730" s="5">
        <f>COUNTIFS(Entradas!$A$2:$A$3372,L730,Entradas!$AD$2:$AD$3372,"materiales")</f>
        <v>0</v>
      </c>
      <c r="C730" s="5">
        <f>COUNTIFS(Entradas!$A$2:$A$3372,L730,Entradas!$AD$2:$AD$3372,"agenda")</f>
        <v>1</v>
      </c>
      <c r="D730" s="5">
        <f>COUNTIFS(Entradas!$A$2:$A$3372,L730,Entradas!$AD$2:$AD$3372,"agenda",Entradas!$P$2:$P$3372,"completado")</f>
        <v>0</v>
      </c>
      <c r="E730" s="5">
        <f>COUNTIFS(Entradas!$A$2:$A$3372,L730,Entradas!$AD$2:$AD$3372,"agenda",Entradas!$F$2:$F$3372,"interna")</f>
        <v>1</v>
      </c>
      <c r="F730" s="5">
        <f>COUNTIFS(Entradas!$A$2:$A$3372,L730,Entradas!$AD$2:$AD$3372,"agenda",Entradas!$F$2:$F$3372,"abierta a la comunidad")</f>
        <v>0</v>
      </c>
      <c r="G730" s="5">
        <f>COUNTIFS(Entradas!$A$2:$A$3372,L730,Entradas!$AD$2:$AD$3372,"agenda",Entradas!$E$2:$E$3372,"1")</f>
        <v>0</v>
      </c>
      <c r="H730" s="5">
        <f>COUNTIFS(Entradas!$A$2:$A$3372,L730,Entradas!$AD$2:$AD$3372,"agenda",Entradas!$E$2:$E$3372,"2")</f>
        <v>1</v>
      </c>
      <c r="I730" s="5">
        <f>COUNTIFS(Entradas!$A$2:$A$3372,L730,Entradas!$AD$2:$AD$3372,"agenda",Entradas!$E$2:$E$3372,"3")</f>
        <v>0</v>
      </c>
      <c r="J730" s="5">
        <f>COUNTIFS(Entradas!$A$2:$A$3372,L730,Entradas!$AD$2:$AD$3372,"agenda",Entradas!$E$2:$E$3372,"4")</f>
        <v>0</v>
      </c>
      <c r="L730">
        <v>1360</v>
      </c>
      <c r="M730" t="s">
        <v>13447</v>
      </c>
      <c r="N730" t="s">
        <v>13448</v>
      </c>
      <c r="O730" t="s">
        <v>13449</v>
      </c>
      <c r="P730" s="6">
        <v>42513.832905092589</v>
      </c>
      <c r="Q730">
        <v>0</v>
      </c>
      <c r="R730" t="s">
        <v>13447</v>
      </c>
      <c r="S730" t="s">
        <v>13447</v>
      </c>
      <c r="W730" t="s">
        <v>8703</v>
      </c>
      <c r="X730" t="s">
        <v>8704</v>
      </c>
      <c r="Y730" t="s">
        <v>8705</v>
      </c>
      <c r="Z730">
        <v>0</v>
      </c>
      <c r="AA730" t="s">
        <v>8703</v>
      </c>
      <c r="AB730" t="s">
        <v>8706</v>
      </c>
      <c r="AC730">
        <v>0</v>
      </c>
      <c r="AF730" t="s">
        <v>13450</v>
      </c>
      <c r="AG730" t="s">
        <v>8707</v>
      </c>
      <c r="AH730" t="s">
        <v>13451</v>
      </c>
      <c r="AO730" t="s">
        <v>13452</v>
      </c>
      <c r="AU730" t="s">
        <v>13453</v>
      </c>
      <c r="AV730" t="s">
        <v>8709</v>
      </c>
      <c r="AX730">
        <v>7</v>
      </c>
      <c r="AY730" t="s">
        <v>8710</v>
      </c>
      <c r="BB730" t="s">
        <v>9455</v>
      </c>
      <c r="BC730" t="s">
        <v>8712</v>
      </c>
      <c r="BD730" t="s">
        <v>8952</v>
      </c>
      <c r="BE730" t="s">
        <v>8714</v>
      </c>
      <c r="BF730" t="s">
        <v>8715</v>
      </c>
      <c r="BG730">
        <v>0</v>
      </c>
      <c r="BH730" t="s">
        <v>8716</v>
      </c>
      <c r="BI730">
        <v>0</v>
      </c>
      <c r="BJ730" t="s">
        <v>8717</v>
      </c>
      <c r="BK730">
        <v>0</v>
      </c>
      <c r="BL730" t="s">
        <v>13454</v>
      </c>
      <c r="BM730" t="s">
        <v>8719</v>
      </c>
      <c r="BV730" t="s">
        <v>13455</v>
      </c>
      <c r="BW730" t="s">
        <v>8721</v>
      </c>
      <c r="BX730" t="s">
        <v>8722</v>
      </c>
      <c r="BY730" t="s">
        <v>8723</v>
      </c>
      <c r="BZ730" t="s">
        <v>8724</v>
      </c>
      <c r="CB730" t="s">
        <v>8725</v>
      </c>
      <c r="CC730">
        <v>952052826</v>
      </c>
      <c r="CD730" t="s">
        <v>8726</v>
      </c>
      <c r="CE730" t="s">
        <v>13456</v>
      </c>
      <c r="CF730" t="s">
        <v>8727</v>
      </c>
      <c r="CG730" t="s">
        <v>8899</v>
      </c>
      <c r="CH730" t="s">
        <v>8729</v>
      </c>
      <c r="CI730" t="s">
        <v>13457</v>
      </c>
      <c r="CJ730" t="s">
        <v>8731</v>
      </c>
      <c r="CK730" t="s">
        <v>1783</v>
      </c>
      <c r="CL730" t="s">
        <v>8732</v>
      </c>
      <c r="CM730" t="s">
        <v>13458</v>
      </c>
      <c r="CN730" t="s">
        <v>8733</v>
      </c>
    </row>
    <row r="731" spans="1:92" ht="15.75" customHeight="1" x14ac:dyDescent="0.3">
      <c r="A731" s="5">
        <f>COUNTIFS(Entradas!$A$2:$A$3372,L731,Entradas!$AD$2:$AD$3372,"noticias")</f>
        <v>0</v>
      </c>
      <c r="B731" s="5">
        <f>COUNTIFS(Entradas!$A$2:$A$3372,L731,Entradas!$AD$2:$AD$3372,"materiales")</f>
        <v>0</v>
      </c>
      <c r="C731" s="5">
        <f>COUNTIFS(Entradas!$A$2:$A$3372,L731,Entradas!$AD$2:$AD$3372,"agenda")</f>
        <v>0</v>
      </c>
      <c r="D731" s="5">
        <f>COUNTIFS(Entradas!$A$2:$A$3372,L731,Entradas!$AD$2:$AD$3372,"agenda",Entradas!$P$2:$P$3372,"completado")</f>
        <v>0</v>
      </c>
      <c r="E731" s="5">
        <f>COUNTIFS(Entradas!$A$2:$A$3372,L731,Entradas!$AD$2:$AD$3372,"agenda",Entradas!$F$2:$F$3372,"interna")</f>
        <v>0</v>
      </c>
      <c r="F731" s="5">
        <f>COUNTIFS(Entradas!$A$2:$A$3372,L731,Entradas!$AD$2:$AD$3372,"agenda",Entradas!$F$2:$F$3372,"abierta a la comunidad")</f>
        <v>0</v>
      </c>
      <c r="G731" s="5">
        <f>COUNTIFS(Entradas!$A$2:$A$3372,L731,Entradas!$AD$2:$AD$3372,"agenda",Entradas!$E$2:$E$3372,"1")</f>
        <v>0</v>
      </c>
      <c r="H731" s="5">
        <f>COUNTIFS(Entradas!$A$2:$A$3372,L731,Entradas!$AD$2:$AD$3372,"agenda",Entradas!$E$2:$E$3372,"2")</f>
        <v>0</v>
      </c>
      <c r="I731" s="5">
        <f>COUNTIFS(Entradas!$A$2:$A$3372,L731,Entradas!$AD$2:$AD$3372,"agenda",Entradas!$E$2:$E$3372,"3")</f>
        <v>0</v>
      </c>
      <c r="J731" s="5">
        <f>COUNTIFS(Entradas!$A$2:$A$3372,L731,Entradas!$AD$2:$AD$3372,"agenda",Entradas!$E$2:$E$3372,"4")</f>
        <v>0</v>
      </c>
      <c r="L731">
        <v>1024</v>
      </c>
      <c r="M731" t="s">
        <v>13575</v>
      </c>
      <c r="N731" t="s">
        <v>13576</v>
      </c>
      <c r="O731" t="s">
        <v>13577</v>
      </c>
      <c r="P731" s="6">
        <v>42503.775381944448</v>
      </c>
      <c r="Q731">
        <v>0</v>
      </c>
      <c r="R731" t="s">
        <v>13575</v>
      </c>
      <c r="S731" t="s">
        <v>13575</v>
      </c>
      <c r="W731" t="s">
        <v>8703</v>
      </c>
      <c r="X731" t="s">
        <v>8704</v>
      </c>
      <c r="Y731" t="s">
        <v>8705</v>
      </c>
      <c r="Z731">
        <v>0</v>
      </c>
      <c r="AA731" t="s">
        <v>8703</v>
      </c>
      <c r="AB731" t="s">
        <v>8706</v>
      </c>
      <c r="AC731">
        <v>0</v>
      </c>
      <c r="AF731" t="s">
        <v>13575</v>
      </c>
      <c r="AG731" t="s">
        <v>8707</v>
      </c>
      <c r="AH731" t="s">
        <v>13578</v>
      </c>
      <c r="AU731" t="s">
        <v>13579</v>
      </c>
      <c r="AV731" t="s">
        <v>8709</v>
      </c>
      <c r="AX731">
        <v>7</v>
      </c>
      <c r="AY731" t="s">
        <v>8710</v>
      </c>
      <c r="BB731" t="s">
        <v>10866</v>
      </c>
      <c r="BC731" t="s">
        <v>8712</v>
      </c>
      <c r="BD731" t="s">
        <v>9122</v>
      </c>
      <c r="BE731" t="s">
        <v>8714</v>
      </c>
      <c r="BF731" t="s">
        <v>8715</v>
      </c>
      <c r="BG731">
        <v>1</v>
      </c>
      <c r="BH731" t="s">
        <v>8716</v>
      </c>
      <c r="BI731">
        <v>1</v>
      </c>
      <c r="BJ731" t="s">
        <v>8717</v>
      </c>
      <c r="BK731">
        <v>1</v>
      </c>
      <c r="BL731" t="s">
        <v>13580</v>
      </c>
      <c r="BM731" t="s">
        <v>8719</v>
      </c>
      <c r="BV731" t="s">
        <v>13581</v>
      </c>
      <c r="BW731" t="s">
        <v>8721</v>
      </c>
      <c r="BX731" t="s">
        <v>8722</v>
      </c>
      <c r="BY731" t="s">
        <v>8723</v>
      </c>
      <c r="BZ731" t="s">
        <v>8724</v>
      </c>
      <c r="CB731" t="s">
        <v>8725</v>
      </c>
      <c r="CC731">
        <v>90195048</v>
      </c>
      <c r="CD731" t="s">
        <v>8726</v>
      </c>
      <c r="CE731" t="s">
        <v>13582</v>
      </c>
      <c r="CF731" t="s">
        <v>8727</v>
      </c>
      <c r="CG731" t="s">
        <v>8899</v>
      </c>
      <c r="CH731" t="s">
        <v>8729</v>
      </c>
      <c r="CI731" t="s">
        <v>13583</v>
      </c>
      <c r="CJ731" t="s">
        <v>8731</v>
      </c>
      <c r="CK731" t="s">
        <v>342</v>
      </c>
      <c r="CL731" t="s">
        <v>8732</v>
      </c>
      <c r="CM731" t="s">
        <v>13584</v>
      </c>
      <c r="CN731" t="s">
        <v>8733</v>
      </c>
    </row>
    <row r="732" spans="1:92" ht="15.75" customHeight="1" x14ac:dyDescent="0.3">
      <c r="A732" s="5">
        <f>COUNTIFS(Entradas!$A$2:$A$3372,L732,Entradas!$AD$2:$AD$3372,"noticias")</f>
        <v>0</v>
      </c>
      <c r="B732" s="5">
        <f>COUNTIFS(Entradas!$A$2:$A$3372,L732,Entradas!$AD$2:$AD$3372,"materiales")</f>
        <v>0</v>
      </c>
      <c r="C732" s="5">
        <f>COUNTIFS(Entradas!$A$2:$A$3372,L732,Entradas!$AD$2:$AD$3372,"agenda")</f>
        <v>5</v>
      </c>
      <c r="D732" s="5">
        <f>COUNTIFS(Entradas!$A$2:$A$3372,L732,Entradas!$AD$2:$AD$3372,"agenda",Entradas!$P$2:$P$3372,"completado")</f>
        <v>5</v>
      </c>
      <c r="E732" s="5">
        <f>COUNTIFS(Entradas!$A$2:$A$3372,L732,Entradas!$AD$2:$AD$3372,"agenda",Entradas!$F$2:$F$3372,"interna")</f>
        <v>5</v>
      </c>
      <c r="F732" s="5">
        <f>COUNTIFS(Entradas!$A$2:$A$3372,L732,Entradas!$AD$2:$AD$3372,"agenda",Entradas!$F$2:$F$3372,"abierta a la comunidad")</f>
        <v>0</v>
      </c>
      <c r="G732" s="5">
        <f>COUNTIFS(Entradas!$A$2:$A$3372,L732,Entradas!$AD$2:$AD$3372,"agenda",Entradas!$E$2:$E$3372,"1")</f>
        <v>5</v>
      </c>
      <c r="H732" s="5">
        <f>COUNTIFS(Entradas!$A$2:$A$3372,L732,Entradas!$AD$2:$AD$3372,"agenda",Entradas!$E$2:$E$3372,"2")</f>
        <v>0</v>
      </c>
      <c r="I732" s="5">
        <f>COUNTIFS(Entradas!$A$2:$A$3372,L732,Entradas!$AD$2:$AD$3372,"agenda",Entradas!$E$2:$E$3372,"3")</f>
        <v>0</v>
      </c>
      <c r="J732" s="5">
        <f>COUNTIFS(Entradas!$A$2:$A$3372,L732,Entradas!$AD$2:$AD$3372,"agenda",Entradas!$E$2:$E$3372,"4")</f>
        <v>0</v>
      </c>
      <c r="L732">
        <v>1354</v>
      </c>
      <c r="M732" t="s">
        <v>5457</v>
      </c>
      <c r="N732" t="s">
        <v>13724</v>
      </c>
      <c r="O732" t="s">
        <v>4778</v>
      </c>
      <c r="P732" s="6">
        <v>42513.723657407405</v>
      </c>
      <c r="Q732">
        <v>0</v>
      </c>
      <c r="R732" t="s">
        <v>5457</v>
      </c>
      <c r="S732" t="s">
        <v>5457</v>
      </c>
      <c r="W732" t="s">
        <v>8703</v>
      </c>
      <c r="X732" t="s">
        <v>8704</v>
      </c>
      <c r="Y732" t="s">
        <v>8705</v>
      </c>
      <c r="Z732">
        <v>0</v>
      </c>
      <c r="AA732" t="s">
        <v>8703</v>
      </c>
      <c r="AB732" t="s">
        <v>8706</v>
      </c>
      <c r="AC732">
        <v>0</v>
      </c>
      <c r="AF732" t="s">
        <v>13725</v>
      </c>
      <c r="AG732" t="s">
        <v>8707</v>
      </c>
      <c r="AH732" t="s">
        <v>13725</v>
      </c>
      <c r="AI732" t="s">
        <v>13726</v>
      </c>
      <c r="AO732" t="s">
        <v>13727</v>
      </c>
      <c r="AU732" t="s">
        <v>1210</v>
      </c>
      <c r="AV732" t="s">
        <v>8709</v>
      </c>
      <c r="AX732">
        <v>7</v>
      </c>
      <c r="AY732" t="s">
        <v>8710</v>
      </c>
      <c r="BB732" t="s">
        <v>13728</v>
      </c>
      <c r="BC732" t="s">
        <v>8712</v>
      </c>
      <c r="BD732" t="s">
        <v>9122</v>
      </c>
      <c r="BE732" t="s">
        <v>8714</v>
      </c>
      <c r="BF732" t="s">
        <v>8715</v>
      </c>
      <c r="BG732">
        <v>0</v>
      </c>
      <c r="BH732" t="s">
        <v>8716</v>
      </c>
      <c r="BI732">
        <v>0</v>
      </c>
      <c r="BJ732" t="s">
        <v>8717</v>
      </c>
      <c r="BK732">
        <v>0</v>
      </c>
      <c r="BL732" s="2" t="s">
        <v>13729</v>
      </c>
      <c r="BM732" t="s">
        <v>8719</v>
      </c>
      <c r="BV732" t="s">
        <v>13730</v>
      </c>
      <c r="BW732" t="s">
        <v>8721</v>
      </c>
      <c r="BX732" t="s">
        <v>8722</v>
      </c>
      <c r="BY732" t="s">
        <v>8723</v>
      </c>
      <c r="BZ732" t="s">
        <v>8724</v>
      </c>
      <c r="CB732" t="s">
        <v>8725</v>
      </c>
      <c r="CC732">
        <v>91333343</v>
      </c>
      <c r="CD732" t="s">
        <v>8726</v>
      </c>
      <c r="CE732" t="s">
        <v>13731</v>
      </c>
      <c r="CF732" t="s">
        <v>8727</v>
      </c>
      <c r="CG732" t="s">
        <v>8899</v>
      </c>
      <c r="CH732" t="s">
        <v>8729</v>
      </c>
      <c r="CI732" t="s">
        <v>13732</v>
      </c>
      <c r="CJ732" t="s">
        <v>8731</v>
      </c>
      <c r="CK732">
        <v>0</v>
      </c>
      <c r="CL732" t="s">
        <v>8732</v>
      </c>
      <c r="CN732" t="s">
        <v>8733</v>
      </c>
    </row>
    <row r="733" spans="1:92" ht="15.75" customHeight="1" x14ac:dyDescent="0.3">
      <c r="A733" s="5">
        <f>COUNTIFS(Entradas!$A$2:$A$3372,L733,Entradas!$AD$2:$AD$3372,"noticias")</f>
        <v>0</v>
      </c>
      <c r="B733" s="5">
        <f>COUNTIFS(Entradas!$A$2:$A$3372,L733,Entradas!$AD$2:$AD$3372,"materiales")</f>
        <v>0</v>
      </c>
      <c r="C733" s="5">
        <f>COUNTIFS(Entradas!$A$2:$A$3372,L733,Entradas!$AD$2:$AD$3372,"agenda")</f>
        <v>1</v>
      </c>
      <c r="D733" s="5">
        <f>COUNTIFS(Entradas!$A$2:$A$3372,L733,Entradas!$AD$2:$AD$3372,"agenda",Entradas!$P$2:$P$3372,"completado")</f>
        <v>0</v>
      </c>
      <c r="E733" s="5">
        <f>COUNTIFS(Entradas!$A$2:$A$3372,L733,Entradas!$AD$2:$AD$3372,"agenda",Entradas!$F$2:$F$3372,"interna")</f>
        <v>1</v>
      </c>
      <c r="F733" s="5">
        <f>COUNTIFS(Entradas!$A$2:$A$3372,L733,Entradas!$AD$2:$AD$3372,"agenda",Entradas!$F$2:$F$3372,"abierta a la comunidad")</f>
        <v>0</v>
      </c>
      <c r="G733" s="5">
        <f>COUNTIFS(Entradas!$A$2:$A$3372,L733,Entradas!$AD$2:$AD$3372,"agenda",Entradas!$E$2:$E$3372,"1")</f>
        <v>1</v>
      </c>
      <c r="H733" s="5">
        <f>COUNTIFS(Entradas!$A$2:$A$3372,L733,Entradas!$AD$2:$AD$3372,"agenda",Entradas!$E$2:$E$3372,"2")</f>
        <v>0</v>
      </c>
      <c r="I733" s="5">
        <f>COUNTIFS(Entradas!$A$2:$A$3372,L733,Entradas!$AD$2:$AD$3372,"agenda",Entradas!$E$2:$E$3372,"3")</f>
        <v>0</v>
      </c>
      <c r="J733" s="5">
        <f>COUNTIFS(Entradas!$A$2:$A$3372,L733,Entradas!$AD$2:$AD$3372,"agenda",Entradas!$E$2:$E$3372,"4")</f>
        <v>0</v>
      </c>
      <c r="L733">
        <v>1357</v>
      </c>
      <c r="M733" t="s">
        <v>13733</v>
      </c>
      <c r="N733" t="s">
        <v>13734</v>
      </c>
      <c r="O733" t="s">
        <v>13735</v>
      </c>
      <c r="P733" s="6">
        <v>42513.73233796296</v>
      </c>
      <c r="Q733">
        <v>0</v>
      </c>
      <c r="R733" t="s">
        <v>13733</v>
      </c>
      <c r="S733" t="s">
        <v>13733</v>
      </c>
      <c r="W733" t="s">
        <v>8703</v>
      </c>
      <c r="X733" t="s">
        <v>8704</v>
      </c>
      <c r="Y733" t="s">
        <v>8705</v>
      </c>
      <c r="Z733">
        <v>0</v>
      </c>
      <c r="AA733" t="s">
        <v>8703</v>
      </c>
      <c r="AB733" t="s">
        <v>8706</v>
      </c>
      <c r="AC733">
        <v>0</v>
      </c>
      <c r="AF733" t="s">
        <v>13736</v>
      </c>
      <c r="AG733" t="s">
        <v>8707</v>
      </c>
      <c r="AH733" t="s">
        <v>13737</v>
      </c>
      <c r="AU733" t="s">
        <v>1210</v>
      </c>
      <c r="AV733" t="s">
        <v>8709</v>
      </c>
      <c r="AX733">
        <v>7</v>
      </c>
      <c r="AY733" t="s">
        <v>8710</v>
      </c>
      <c r="BB733" t="s">
        <v>13738</v>
      </c>
      <c r="BC733" t="s">
        <v>8712</v>
      </c>
      <c r="BD733" t="s">
        <v>9122</v>
      </c>
      <c r="BE733" t="s">
        <v>8714</v>
      </c>
      <c r="BF733" t="s">
        <v>8715</v>
      </c>
      <c r="BG733">
        <v>0</v>
      </c>
      <c r="BH733" t="s">
        <v>8716</v>
      </c>
      <c r="BI733">
        <v>0</v>
      </c>
      <c r="BJ733" t="s">
        <v>8717</v>
      </c>
      <c r="BK733">
        <v>0</v>
      </c>
      <c r="BL733" s="2" t="s">
        <v>13739</v>
      </c>
      <c r="BM733" t="s">
        <v>8719</v>
      </c>
      <c r="BV733" t="s">
        <v>13740</v>
      </c>
      <c r="BW733" t="s">
        <v>8721</v>
      </c>
      <c r="BX733" t="s">
        <v>8722</v>
      </c>
      <c r="BY733" t="s">
        <v>8723</v>
      </c>
      <c r="BZ733" t="s">
        <v>8724</v>
      </c>
      <c r="CB733" t="s">
        <v>8725</v>
      </c>
      <c r="CC733">
        <v>992946088</v>
      </c>
      <c r="CD733" t="s">
        <v>8726</v>
      </c>
      <c r="CE733" t="s">
        <v>13741</v>
      </c>
      <c r="CF733" t="s">
        <v>8727</v>
      </c>
      <c r="CG733" t="s">
        <v>8899</v>
      </c>
      <c r="CH733" t="s">
        <v>8729</v>
      </c>
      <c r="CI733" t="s">
        <v>13732</v>
      </c>
      <c r="CJ733" t="s">
        <v>8731</v>
      </c>
      <c r="CK733">
        <v>0</v>
      </c>
      <c r="CL733" t="s">
        <v>8732</v>
      </c>
      <c r="CN733" t="s">
        <v>8733</v>
      </c>
    </row>
    <row r="734" spans="1:92" ht="15.75" customHeight="1" x14ac:dyDescent="0.3">
      <c r="A734" s="5">
        <f>COUNTIFS(Entradas!$A$2:$A$3372,L734,Entradas!$AD$2:$AD$3372,"noticias")</f>
        <v>0</v>
      </c>
      <c r="B734" s="5">
        <f>COUNTIFS(Entradas!$A$2:$A$3372,L734,Entradas!$AD$2:$AD$3372,"materiales")</f>
        <v>0</v>
      </c>
      <c r="C734" s="5">
        <f>COUNTIFS(Entradas!$A$2:$A$3372,L734,Entradas!$AD$2:$AD$3372,"agenda")</f>
        <v>0</v>
      </c>
      <c r="D734" s="5">
        <f>COUNTIFS(Entradas!$A$2:$A$3372,L734,Entradas!$AD$2:$AD$3372,"agenda",Entradas!$P$2:$P$3372,"completado")</f>
        <v>0</v>
      </c>
      <c r="E734" s="5">
        <f>COUNTIFS(Entradas!$A$2:$A$3372,L734,Entradas!$AD$2:$AD$3372,"agenda",Entradas!$F$2:$F$3372,"interna")</f>
        <v>0</v>
      </c>
      <c r="F734" s="5">
        <f>COUNTIFS(Entradas!$A$2:$A$3372,L734,Entradas!$AD$2:$AD$3372,"agenda",Entradas!$F$2:$F$3372,"abierta a la comunidad")</f>
        <v>0</v>
      </c>
      <c r="G734" s="5">
        <f>COUNTIFS(Entradas!$A$2:$A$3372,L734,Entradas!$AD$2:$AD$3372,"agenda",Entradas!$E$2:$E$3372,"1")</f>
        <v>0</v>
      </c>
      <c r="H734" s="5">
        <f>COUNTIFS(Entradas!$A$2:$A$3372,L734,Entradas!$AD$2:$AD$3372,"agenda",Entradas!$E$2:$E$3372,"2")</f>
        <v>0</v>
      </c>
      <c r="I734" s="5">
        <f>COUNTIFS(Entradas!$A$2:$A$3372,L734,Entradas!$AD$2:$AD$3372,"agenda",Entradas!$E$2:$E$3372,"3")</f>
        <v>0</v>
      </c>
      <c r="J734" s="5">
        <f>COUNTIFS(Entradas!$A$2:$A$3372,L734,Entradas!$AD$2:$AD$3372,"agenda",Entradas!$E$2:$E$3372,"4")</f>
        <v>0</v>
      </c>
      <c r="L734">
        <v>802</v>
      </c>
      <c r="M734" t="s">
        <v>13771</v>
      </c>
      <c r="N734" t="s">
        <v>13772</v>
      </c>
      <c r="O734" t="s">
        <v>13773</v>
      </c>
      <c r="P734" s="6">
        <v>42494.557789351849</v>
      </c>
      <c r="Q734">
        <v>0</v>
      </c>
      <c r="R734" t="s">
        <v>13771</v>
      </c>
      <c r="S734" t="s">
        <v>13771</v>
      </c>
      <c r="W734" t="s">
        <v>8703</v>
      </c>
      <c r="X734" t="s">
        <v>8704</v>
      </c>
      <c r="Y734" t="s">
        <v>8705</v>
      </c>
      <c r="Z734">
        <v>0</v>
      </c>
      <c r="AA734" t="s">
        <v>8703</v>
      </c>
      <c r="AB734" t="s">
        <v>8706</v>
      </c>
      <c r="AC734">
        <v>0</v>
      </c>
      <c r="AF734" t="s">
        <v>13774</v>
      </c>
      <c r="AG734" t="s">
        <v>8707</v>
      </c>
      <c r="AH734" t="s">
        <v>13775</v>
      </c>
      <c r="AU734" t="s">
        <v>13776</v>
      </c>
      <c r="AV734" t="s">
        <v>8709</v>
      </c>
      <c r="AX734">
        <v>7</v>
      </c>
      <c r="AY734" t="s">
        <v>8710</v>
      </c>
      <c r="BB734" t="s">
        <v>8711</v>
      </c>
      <c r="BC734" t="s">
        <v>8712</v>
      </c>
      <c r="BD734" t="s">
        <v>8952</v>
      </c>
      <c r="BE734" t="s">
        <v>8714</v>
      </c>
      <c r="BF734" t="s">
        <v>8715</v>
      </c>
      <c r="BG734">
        <v>0</v>
      </c>
      <c r="BH734" t="s">
        <v>8716</v>
      </c>
      <c r="BI734">
        <v>1</v>
      </c>
      <c r="BJ734" t="s">
        <v>8717</v>
      </c>
      <c r="BK734">
        <v>0</v>
      </c>
      <c r="BL734" s="2" t="s">
        <v>13777</v>
      </c>
      <c r="BM734" t="s">
        <v>8719</v>
      </c>
      <c r="BV734">
        <v>3019</v>
      </c>
      <c r="BW734" t="s">
        <v>8721</v>
      </c>
      <c r="BX734" t="s">
        <v>8722</v>
      </c>
      <c r="BY734" t="s">
        <v>8723</v>
      </c>
      <c r="BZ734" t="s">
        <v>8724</v>
      </c>
      <c r="CB734" t="s">
        <v>8725</v>
      </c>
      <c r="CC734">
        <v>989870512</v>
      </c>
      <c r="CD734" t="s">
        <v>8726</v>
      </c>
      <c r="CE734" t="s">
        <v>13778</v>
      </c>
      <c r="CF734" t="s">
        <v>8727</v>
      </c>
      <c r="CG734" t="s">
        <v>9136</v>
      </c>
      <c r="CH734" t="s">
        <v>8729</v>
      </c>
      <c r="CI734" t="s">
        <v>13779</v>
      </c>
      <c r="CJ734" t="s">
        <v>8731</v>
      </c>
      <c r="CK734" t="s">
        <v>1783</v>
      </c>
      <c r="CL734" t="s">
        <v>8732</v>
      </c>
      <c r="CM734" t="s">
        <v>1905</v>
      </c>
      <c r="CN734" t="s">
        <v>8733</v>
      </c>
    </row>
    <row r="735" spans="1:92" ht="15.75" customHeight="1" x14ac:dyDescent="0.3">
      <c r="A735" s="5">
        <f>COUNTIFS(Entradas!$A$2:$A$3372,L735,Entradas!$AD$2:$AD$3372,"noticias")</f>
        <v>0</v>
      </c>
      <c r="B735" s="5">
        <f>COUNTIFS(Entradas!$A$2:$A$3372,L735,Entradas!$AD$2:$AD$3372,"materiales")</f>
        <v>0</v>
      </c>
      <c r="C735" s="5">
        <f>COUNTIFS(Entradas!$A$2:$A$3372,L735,Entradas!$AD$2:$AD$3372,"agenda")</f>
        <v>0</v>
      </c>
      <c r="D735" s="5">
        <f>COUNTIFS(Entradas!$A$2:$A$3372,L735,Entradas!$AD$2:$AD$3372,"agenda",Entradas!$P$2:$P$3372,"completado")</f>
        <v>0</v>
      </c>
      <c r="E735" s="5">
        <f>COUNTIFS(Entradas!$A$2:$A$3372,L735,Entradas!$AD$2:$AD$3372,"agenda",Entradas!$F$2:$F$3372,"interna")</f>
        <v>0</v>
      </c>
      <c r="F735" s="5">
        <f>COUNTIFS(Entradas!$A$2:$A$3372,L735,Entradas!$AD$2:$AD$3372,"agenda",Entradas!$F$2:$F$3372,"abierta a la comunidad")</f>
        <v>0</v>
      </c>
      <c r="G735" s="5">
        <f>COUNTIFS(Entradas!$A$2:$A$3372,L735,Entradas!$AD$2:$AD$3372,"agenda",Entradas!$E$2:$E$3372,"1")</f>
        <v>0</v>
      </c>
      <c r="H735" s="5">
        <f>COUNTIFS(Entradas!$A$2:$A$3372,L735,Entradas!$AD$2:$AD$3372,"agenda",Entradas!$E$2:$E$3372,"2")</f>
        <v>0</v>
      </c>
      <c r="I735" s="5">
        <f>COUNTIFS(Entradas!$A$2:$A$3372,L735,Entradas!$AD$2:$AD$3372,"agenda",Entradas!$E$2:$E$3372,"3")</f>
        <v>0</v>
      </c>
      <c r="J735" s="5">
        <f>COUNTIFS(Entradas!$A$2:$A$3372,L735,Entradas!$AD$2:$AD$3372,"agenda",Entradas!$E$2:$E$3372,"4")</f>
        <v>0</v>
      </c>
      <c r="L735">
        <v>504</v>
      </c>
      <c r="M735" t="s">
        <v>13780</v>
      </c>
      <c r="N735" t="s">
        <v>13781</v>
      </c>
      <c r="O735" t="s">
        <v>13782</v>
      </c>
      <c r="P735" s="6">
        <v>42478.534560185188</v>
      </c>
      <c r="Q735">
        <v>0</v>
      </c>
      <c r="R735" t="s">
        <v>13780</v>
      </c>
      <c r="S735" t="s">
        <v>13780</v>
      </c>
      <c r="W735" t="s">
        <v>8703</v>
      </c>
      <c r="X735" t="s">
        <v>8704</v>
      </c>
      <c r="Y735" t="s">
        <v>8705</v>
      </c>
      <c r="Z735">
        <v>0</v>
      </c>
      <c r="AA735" t="s">
        <v>8703</v>
      </c>
      <c r="AB735" t="s">
        <v>8706</v>
      </c>
      <c r="AC735">
        <v>0</v>
      </c>
      <c r="AF735" t="s">
        <v>13783</v>
      </c>
      <c r="AG735" t="s">
        <v>8707</v>
      </c>
      <c r="AH735" t="s">
        <v>13784</v>
      </c>
      <c r="AI735" t="s">
        <v>13785</v>
      </c>
      <c r="AO735" t="s">
        <v>13786</v>
      </c>
      <c r="AU735" t="s">
        <v>13131</v>
      </c>
      <c r="AV735" t="s">
        <v>8709</v>
      </c>
      <c r="AX735">
        <v>7</v>
      </c>
      <c r="AY735" t="s">
        <v>8710</v>
      </c>
      <c r="BB735" t="s">
        <v>10866</v>
      </c>
      <c r="BC735" t="s">
        <v>8712</v>
      </c>
      <c r="BD735" t="s">
        <v>9122</v>
      </c>
      <c r="BE735" t="s">
        <v>8714</v>
      </c>
      <c r="BF735" t="s">
        <v>8715</v>
      </c>
      <c r="BG735">
        <v>0</v>
      </c>
      <c r="BH735" t="s">
        <v>8716</v>
      </c>
      <c r="BI735">
        <v>1</v>
      </c>
      <c r="BJ735" t="s">
        <v>8717</v>
      </c>
      <c r="BK735">
        <v>1</v>
      </c>
      <c r="BL735" s="2" t="s">
        <v>13787</v>
      </c>
      <c r="BM735" t="s">
        <v>8719</v>
      </c>
      <c r="BV735" t="s">
        <v>13788</v>
      </c>
      <c r="BW735" t="s">
        <v>8721</v>
      </c>
      <c r="BX735" t="s">
        <v>8722</v>
      </c>
      <c r="BY735" t="s">
        <v>8723</v>
      </c>
      <c r="BZ735" t="s">
        <v>8724</v>
      </c>
      <c r="CB735" t="s">
        <v>8725</v>
      </c>
      <c r="CD735" t="s">
        <v>8726</v>
      </c>
      <c r="CE735" t="s">
        <v>13789</v>
      </c>
      <c r="CF735" t="s">
        <v>8727</v>
      </c>
      <c r="CG735" t="s">
        <v>8728</v>
      </c>
      <c r="CH735" t="s">
        <v>8729</v>
      </c>
      <c r="CI735" t="s">
        <v>13790</v>
      </c>
      <c r="CJ735" t="s">
        <v>8731</v>
      </c>
      <c r="CK735" t="s">
        <v>342</v>
      </c>
      <c r="CL735" t="s">
        <v>8732</v>
      </c>
      <c r="CM735" t="s">
        <v>13791</v>
      </c>
      <c r="CN735" t="s">
        <v>8733</v>
      </c>
    </row>
    <row r="736" spans="1:92" ht="15.75" customHeight="1" x14ac:dyDescent="0.3">
      <c r="A736" s="5">
        <f>COUNTIFS(Entradas!$A$2:$A$3372,L736,Entradas!$AD$2:$AD$3372,"noticias")</f>
        <v>0</v>
      </c>
      <c r="B736" s="5">
        <f>COUNTIFS(Entradas!$A$2:$A$3372,L736,Entradas!$AD$2:$AD$3372,"materiales")</f>
        <v>0</v>
      </c>
      <c r="C736" s="5">
        <f>COUNTIFS(Entradas!$A$2:$A$3372,L736,Entradas!$AD$2:$AD$3372,"agenda")</f>
        <v>0</v>
      </c>
      <c r="D736" s="5">
        <f>COUNTIFS(Entradas!$A$2:$A$3372,L736,Entradas!$AD$2:$AD$3372,"agenda",Entradas!$P$2:$P$3372,"completado")</f>
        <v>0</v>
      </c>
      <c r="E736" s="5">
        <f>COUNTIFS(Entradas!$A$2:$A$3372,L736,Entradas!$AD$2:$AD$3372,"agenda",Entradas!$F$2:$F$3372,"interna")</f>
        <v>0</v>
      </c>
      <c r="F736" s="5">
        <f>COUNTIFS(Entradas!$A$2:$A$3372,L736,Entradas!$AD$2:$AD$3372,"agenda",Entradas!$F$2:$F$3372,"abierta a la comunidad")</f>
        <v>0</v>
      </c>
      <c r="G736" s="5">
        <f>COUNTIFS(Entradas!$A$2:$A$3372,L736,Entradas!$AD$2:$AD$3372,"agenda",Entradas!$E$2:$E$3372,"1")</f>
        <v>0</v>
      </c>
      <c r="H736" s="5">
        <f>COUNTIFS(Entradas!$A$2:$A$3372,L736,Entradas!$AD$2:$AD$3372,"agenda",Entradas!$E$2:$E$3372,"2")</f>
        <v>0</v>
      </c>
      <c r="I736" s="5">
        <f>COUNTIFS(Entradas!$A$2:$A$3372,L736,Entradas!$AD$2:$AD$3372,"agenda",Entradas!$E$2:$E$3372,"3")</f>
        <v>0</v>
      </c>
      <c r="J736" s="5">
        <f>COUNTIFS(Entradas!$A$2:$A$3372,L736,Entradas!$AD$2:$AD$3372,"agenda",Entradas!$E$2:$E$3372,"4")</f>
        <v>0</v>
      </c>
      <c r="L736">
        <v>488</v>
      </c>
      <c r="M736" t="s">
        <v>13813</v>
      </c>
      <c r="N736" t="s">
        <v>13814</v>
      </c>
      <c r="O736" t="s">
        <v>13815</v>
      </c>
      <c r="P736" s="6">
        <v>42476.827187499999</v>
      </c>
      <c r="Q736">
        <v>0</v>
      </c>
      <c r="R736" t="s">
        <v>13813</v>
      </c>
      <c r="S736" t="s">
        <v>13813</v>
      </c>
      <c r="W736" t="s">
        <v>8703</v>
      </c>
      <c r="X736" t="s">
        <v>8704</v>
      </c>
      <c r="Y736" t="s">
        <v>8705</v>
      </c>
      <c r="Z736">
        <v>0</v>
      </c>
      <c r="AA736" t="s">
        <v>8703</v>
      </c>
      <c r="AB736" t="s">
        <v>8706</v>
      </c>
      <c r="AC736">
        <v>0</v>
      </c>
      <c r="AF736" t="s">
        <v>13816</v>
      </c>
      <c r="AG736" t="s">
        <v>8707</v>
      </c>
      <c r="AU736" t="s">
        <v>13817</v>
      </c>
      <c r="AV736" t="s">
        <v>8709</v>
      </c>
      <c r="AX736">
        <v>7</v>
      </c>
      <c r="AY736" t="s">
        <v>8710</v>
      </c>
      <c r="BB736" t="s">
        <v>10031</v>
      </c>
      <c r="BC736" t="s">
        <v>8712</v>
      </c>
      <c r="BD736" t="s">
        <v>8920</v>
      </c>
      <c r="BE736" t="s">
        <v>8714</v>
      </c>
      <c r="BF736" t="s">
        <v>8715</v>
      </c>
      <c r="BG736">
        <v>0</v>
      </c>
      <c r="BH736" t="s">
        <v>8716</v>
      </c>
      <c r="BI736">
        <v>0</v>
      </c>
      <c r="BJ736" t="s">
        <v>8717</v>
      </c>
      <c r="BK736">
        <v>1</v>
      </c>
      <c r="BL736" t="s">
        <v>13818</v>
      </c>
      <c r="BM736" t="s">
        <v>8719</v>
      </c>
      <c r="BV736" t="s">
        <v>13819</v>
      </c>
      <c r="BW736" t="s">
        <v>8721</v>
      </c>
      <c r="BX736" t="s">
        <v>8722</v>
      </c>
      <c r="BY736" t="s">
        <v>8723</v>
      </c>
      <c r="BZ736" t="s">
        <v>8724</v>
      </c>
      <c r="CB736" t="s">
        <v>8725</v>
      </c>
      <c r="CC736">
        <v>997271690</v>
      </c>
      <c r="CD736" t="s">
        <v>8726</v>
      </c>
      <c r="CE736" t="s">
        <v>13820</v>
      </c>
      <c r="CF736" t="s">
        <v>8727</v>
      </c>
      <c r="CG736" t="s">
        <v>8774</v>
      </c>
      <c r="CH736" t="s">
        <v>8729</v>
      </c>
      <c r="CI736" t="s">
        <v>13821</v>
      </c>
      <c r="CJ736" t="s">
        <v>8731</v>
      </c>
      <c r="CK736" t="s">
        <v>1783</v>
      </c>
      <c r="CL736" t="s">
        <v>8732</v>
      </c>
      <c r="CM736" t="s">
        <v>13822</v>
      </c>
      <c r="CN736" t="s">
        <v>8733</v>
      </c>
    </row>
    <row r="737" spans="1:92" ht="15.75" customHeight="1" x14ac:dyDescent="0.3">
      <c r="A737" s="5">
        <f>COUNTIFS(Entradas!$A$2:$A$3372,L737,Entradas!$AD$2:$AD$3372,"noticias")</f>
        <v>0</v>
      </c>
      <c r="B737" s="5">
        <f>COUNTIFS(Entradas!$A$2:$A$3372,L737,Entradas!$AD$2:$AD$3372,"materiales")</f>
        <v>0</v>
      </c>
      <c r="C737" s="5">
        <f>COUNTIFS(Entradas!$A$2:$A$3372,L737,Entradas!$AD$2:$AD$3372,"agenda")</f>
        <v>5</v>
      </c>
      <c r="D737" s="5">
        <f>COUNTIFS(Entradas!$A$2:$A$3372,L737,Entradas!$AD$2:$AD$3372,"agenda",Entradas!$P$2:$P$3372,"completado")</f>
        <v>5</v>
      </c>
      <c r="E737" s="5">
        <f>COUNTIFS(Entradas!$A$2:$A$3372,L737,Entradas!$AD$2:$AD$3372,"agenda",Entradas!$F$2:$F$3372,"interna")</f>
        <v>4</v>
      </c>
      <c r="F737" s="5">
        <f>COUNTIFS(Entradas!$A$2:$A$3372,L737,Entradas!$AD$2:$AD$3372,"agenda",Entradas!$F$2:$F$3372,"abierta a la comunidad")</f>
        <v>1</v>
      </c>
      <c r="G737" s="5">
        <f>COUNTIFS(Entradas!$A$2:$A$3372,L737,Entradas!$AD$2:$AD$3372,"agenda",Entradas!$E$2:$E$3372,"1")</f>
        <v>3</v>
      </c>
      <c r="H737" s="5">
        <f>COUNTIFS(Entradas!$A$2:$A$3372,L737,Entradas!$AD$2:$AD$3372,"agenda",Entradas!$E$2:$E$3372,"2")</f>
        <v>0</v>
      </c>
      <c r="I737" s="5">
        <f>COUNTIFS(Entradas!$A$2:$A$3372,L737,Entradas!$AD$2:$AD$3372,"agenda",Entradas!$E$2:$E$3372,"3")</f>
        <v>0</v>
      </c>
      <c r="J737" s="5">
        <f>COUNTIFS(Entradas!$A$2:$A$3372,L737,Entradas!$AD$2:$AD$3372,"agenda",Entradas!$E$2:$E$3372,"4")</f>
        <v>2</v>
      </c>
      <c r="L737">
        <v>1352</v>
      </c>
      <c r="M737" t="s">
        <v>5128</v>
      </c>
      <c r="N737" t="s">
        <v>13831</v>
      </c>
      <c r="O737" t="s">
        <v>4770</v>
      </c>
      <c r="P737" s="6">
        <v>42513.721655092595</v>
      </c>
      <c r="Q737">
        <v>0</v>
      </c>
      <c r="R737" t="s">
        <v>5128</v>
      </c>
      <c r="S737" t="s">
        <v>5128</v>
      </c>
      <c r="W737" t="s">
        <v>8703</v>
      </c>
      <c r="X737" t="s">
        <v>8704</v>
      </c>
      <c r="Y737" t="s">
        <v>8705</v>
      </c>
      <c r="Z737">
        <v>0</v>
      </c>
      <c r="AA737" t="s">
        <v>8703</v>
      </c>
      <c r="AB737" t="s">
        <v>8706</v>
      </c>
      <c r="AC737">
        <v>0</v>
      </c>
      <c r="AF737" t="s">
        <v>5128</v>
      </c>
      <c r="AG737" t="s">
        <v>8707</v>
      </c>
      <c r="AH737" t="s">
        <v>5129</v>
      </c>
      <c r="AI737" t="s">
        <v>13832</v>
      </c>
      <c r="AO737" t="s">
        <v>13833</v>
      </c>
      <c r="AU737" t="s">
        <v>4769</v>
      </c>
      <c r="AV737" t="s">
        <v>8709</v>
      </c>
      <c r="AX737">
        <v>7</v>
      </c>
      <c r="AY737" t="s">
        <v>8710</v>
      </c>
      <c r="BB737" t="s">
        <v>9344</v>
      </c>
      <c r="BC737" t="s">
        <v>8712</v>
      </c>
      <c r="BD737" t="s">
        <v>8920</v>
      </c>
      <c r="BE737" t="s">
        <v>8714</v>
      </c>
      <c r="BF737" t="s">
        <v>8715</v>
      </c>
      <c r="BG737">
        <v>0</v>
      </c>
      <c r="BH737" t="s">
        <v>8716</v>
      </c>
      <c r="BI737">
        <v>0</v>
      </c>
      <c r="BJ737" t="s">
        <v>8717</v>
      </c>
      <c r="BK737">
        <v>0</v>
      </c>
      <c r="BL737" t="s">
        <v>13834</v>
      </c>
      <c r="BM737" t="s">
        <v>8719</v>
      </c>
      <c r="BV737" t="s">
        <v>13835</v>
      </c>
      <c r="BW737" t="s">
        <v>8721</v>
      </c>
      <c r="BX737" t="s">
        <v>8722</v>
      </c>
      <c r="BY737" t="s">
        <v>8723</v>
      </c>
      <c r="BZ737" t="s">
        <v>8724</v>
      </c>
      <c r="CB737" t="s">
        <v>8725</v>
      </c>
      <c r="CC737">
        <v>982099654</v>
      </c>
      <c r="CD737" t="s">
        <v>8726</v>
      </c>
      <c r="CE737" t="s">
        <v>13836</v>
      </c>
      <c r="CF737" t="s">
        <v>8727</v>
      </c>
      <c r="CG737" t="s">
        <v>8786</v>
      </c>
      <c r="CH737" t="s">
        <v>8729</v>
      </c>
      <c r="CI737" t="s">
        <v>13837</v>
      </c>
      <c r="CJ737" t="s">
        <v>8731</v>
      </c>
      <c r="CK737">
        <v>0</v>
      </c>
      <c r="CL737" t="s">
        <v>8732</v>
      </c>
      <c r="CN737" t="s">
        <v>8733</v>
      </c>
    </row>
    <row r="738" spans="1:92" ht="15.75" customHeight="1" x14ac:dyDescent="0.3">
      <c r="A738" s="5">
        <f>COUNTIFS(Entradas!$A$2:$A$3372,L738,Entradas!$AD$2:$AD$3372,"noticias")</f>
        <v>0</v>
      </c>
      <c r="B738" s="5">
        <f>COUNTIFS(Entradas!$A$2:$A$3372,L738,Entradas!$AD$2:$AD$3372,"materiales")</f>
        <v>0</v>
      </c>
      <c r="C738" s="5">
        <f>COUNTIFS(Entradas!$A$2:$A$3372,L738,Entradas!$AD$2:$AD$3372,"agenda")</f>
        <v>0</v>
      </c>
      <c r="D738" s="5">
        <f>COUNTIFS(Entradas!$A$2:$A$3372,L738,Entradas!$AD$2:$AD$3372,"agenda",Entradas!$P$2:$P$3372,"completado")</f>
        <v>0</v>
      </c>
      <c r="E738" s="5">
        <f>COUNTIFS(Entradas!$A$2:$A$3372,L738,Entradas!$AD$2:$AD$3372,"agenda",Entradas!$F$2:$F$3372,"interna")</f>
        <v>0</v>
      </c>
      <c r="F738" s="5">
        <f>COUNTIFS(Entradas!$A$2:$A$3372,L738,Entradas!$AD$2:$AD$3372,"agenda",Entradas!$F$2:$F$3372,"abierta a la comunidad")</f>
        <v>0</v>
      </c>
      <c r="G738" s="5">
        <f>COUNTIFS(Entradas!$A$2:$A$3372,L738,Entradas!$AD$2:$AD$3372,"agenda",Entradas!$E$2:$E$3372,"1")</f>
        <v>0</v>
      </c>
      <c r="H738" s="5">
        <f>COUNTIFS(Entradas!$A$2:$A$3372,L738,Entradas!$AD$2:$AD$3372,"agenda",Entradas!$E$2:$E$3372,"2")</f>
        <v>0</v>
      </c>
      <c r="I738" s="5">
        <f>COUNTIFS(Entradas!$A$2:$A$3372,L738,Entradas!$AD$2:$AD$3372,"agenda",Entradas!$E$2:$E$3372,"3")</f>
        <v>0</v>
      </c>
      <c r="J738" s="5">
        <f>COUNTIFS(Entradas!$A$2:$A$3372,L738,Entradas!$AD$2:$AD$3372,"agenda",Entradas!$E$2:$E$3372,"4")</f>
        <v>0</v>
      </c>
      <c r="L738">
        <v>373</v>
      </c>
      <c r="M738" t="s">
        <v>13838</v>
      </c>
      <c r="N738" t="s">
        <v>13839</v>
      </c>
      <c r="O738" t="s">
        <v>13840</v>
      </c>
      <c r="P738" s="6">
        <v>42471.695057870369</v>
      </c>
      <c r="Q738">
        <v>0</v>
      </c>
      <c r="R738" t="s">
        <v>13838</v>
      </c>
      <c r="S738" t="s">
        <v>13838</v>
      </c>
      <c r="W738" t="s">
        <v>8703</v>
      </c>
      <c r="X738" t="s">
        <v>8704</v>
      </c>
      <c r="Y738" t="s">
        <v>8705</v>
      </c>
      <c r="Z738">
        <v>0</v>
      </c>
      <c r="AA738" t="s">
        <v>8703</v>
      </c>
      <c r="AB738" t="s">
        <v>8706</v>
      </c>
      <c r="AC738">
        <v>0</v>
      </c>
      <c r="AF738" t="s">
        <v>13841</v>
      </c>
      <c r="AG738" t="s">
        <v>8707</v>
      </c>
      <c r="AH738" t="s">
        <v>13842</v>
      </c>
      <c r="AI738" t="s">
        <v>13843</v>
      </c>
      <c r="AO738" t="s">
        <v>13844</v>
      </c>
      <c r="AU738" t="s">
        <v>1025</v>
      </c>
      <c r="AV738" t="s">
        <v>8709</v>
      </c>
      <c r="AX738">
        <v>7</v>
      </c>
      <c r="AY738" t="s">
        <v>8710</v>
      </c>
      <c r="BB738" t="s">
        <v>13845</v>
      </c>
      <c r="BC738" t="s">
        <v>8712</v>
      </c>
      <c r="BD738" t="s">
        <v>9175</v>
      </c>
      <c r="BE738" t="s">
        <v>8714</v>
      </c>
      <c r="BF738" t="s">
        <v>8715</v>
      </c>
      <c r="BG738">
        <v>0</v>
      </c>
      <c r="BH738" t="s">
        <v>8716</v>
      </c>
      <c r="BI738">
        <v>1</v>
      </c>
      <c r="BJ738" t="s">
        <v>8717</v>
      </c>
      <c r="BK738">
        <v>1</v>
      </c>
      <c r="BL738" s="2" t="s">
        <v>13846</v>
      </c>
      <c r="BM738" t="s">
        <v>8719</v>
      </c>
      <c r="BV738" t="s">
        <v>13847</v>
      </c>
      <c r="BW738" t="s">
        <v>8721</v>
      </c>
      <c r="BX738" t="s">
        <v>8722</v>
      </c>
      <c r="BY738" t="s">
        <v>8723</v>
      </c>
      <c r="BZ738" t="s">
        <v>8724</v>
      </c>
      <c r="CA738" t="s">
        <v>13848</v>
      </c>
      <c r="CB738" t="s">
        <v>8725</v>
      </c>
      <c r="CC738">
        <v>226502</v>
      </c>
      <c r="CD738" t="s">
        <v>8726</v>
      </c>
      <c r="CE738" t="s">
        <v>13849</v>
      </c>
      <c r="CF738" t="s">
        <v>8727</v>
      </c>
      <c r="CG738" t="s">
        <v>8899</v>
      </c>
      <c r="CH738" t="s">
        <v>8729</v>
      </c>
      <c r="CI738" t="s">
        <v>13850</v>
      </c>
      <c r="CJ738" t="s">
        <v>8731</v>
      </c>
      <c r="CK738" t="s">
        <v>8786</v>
      </c>
      <c r="CL738" t="s">
        <v>8732</v>
      </c>
      <c r="CM738" t="s">
        <v>13851</v>
      </c>
      <c r="CN738" t="s">
        <v>8733</v>
      </c>
    </row>
    <row r="739" spans="1:92" ht="15.75" customHeight="1" x14ac:dyDescent="0.3">
      <c r="A739" s="5">
        <f>COUNTIFS(Entradas!$A$2:$A$3372,L739,Entradas!$AD$2:$AD$3372,"noticias")</f>
        <v>0</v>
      </c>
      <c r="B739" s="5">
        <f>COUNTIFS(Entradas!$A$2:$A$3372,L739,Entradas!$AD$2:$AD$3372,"materiales")</f>
        <v>1</v>
      </c>
      <c r="C739" s="5">
        <f>COUNTIFS(Entradas!$A$2:$A$3372,L739,Entradas!$AD$2:$AD$3372,"agenda")</f>
        <v>1</v>
      </c>
      <c r="D739" s="5">
        <f>COUNTIFS(Entradas!$A$2:$A$3372,L739,Entradas!$AD$2:$AD$3372,"agenda",Entradas!$P$2:$P$3372,"completado")</f>
        <v>0</v>
      </c>
      <c r="E739" s="5">
        <f>COUNTIFS(Entradas!$A$2:$A$3372,L739,Entradas!$AD$2:$AD$3372,"agenda",Entradas!$F$2:$F$3372,"interna")</f>
        <v>1</v>
      </c>
      <c r="F739" s="5">
        <f>COUNTIFS(Entradas!$A$2:$A$3372,L739,Entradas!$AD$2:$AD$3372,"agenda",Entradas!$F$2:$F$3372,"abierta a la comunidad")</f>
        <v>0</v>
      </c>
      <c r="G739" s="5">
        <f>COUNTIFS(Entradas!$A$2:$A$3372,L739,Entradas!$AD$2:$AD$3372,"agenda",Entradas!$E$2:$E$3372,"1")</f>
        <v>0</v>
      </c>
      <c r="H739" s="5">
        <f>COUNTIFS(Entradas!$A$2:$A$3372,L739,Entradas!$AD$2:$AD$3372,"agenda",Entradas!$E$2:$E$3372,"2")</f>
        <v>0</v>
      </c>
      <c r="I739" s="5">
        <f>COUNTIFS(Entradas!$A$2:$A$3372,L739,Entradas!$AD$2:$AD$3372,"agenda",Entradas!$E$2:$E$3372,"3")</f>
        <v>0</v>
      </c>
      <c r="J739" s="5">
        <f>COUNTIFS(Entradas!$A$2:$A$3372,L739,Entradas!$AD$2:$AD$3372,"agenda",Entradas!$E$2:$E$3372,"4")</f>
        <v>1</v>
      </c>
      <c r="L739">
        <v>1454</v>
      </c>
      <c r="M739" t="s">
        <v>13852</v>
      </c>
      <c r="N739" t="s">
        <v>13853</v>
      </c>
      <c r="O739" t="s">
        <v>13854</v>
      </c>
      <c r="P739" s="6">
        <v>42516.793206018519</v>
      </c>
      <c r="Q739">
        <v>0</v>
      </c>
      <c r="R739" t="s">
        <v>13852</v>
      </c>
      <c r="S739" t="s">
        <v>13852</v>
      </c>
      <c r="W739" t="s">
        <v>8703</v>
      </c>
      <c r="X739" t="s">
        <v>8704</v>
      </c>
      <c r="Y739" t="s">
        <v>8705</v>
      </c>
      <c r="Z739">
        <v>0</v>
      </c>
      <c r="AA739" t="s">
        <v>8703</v>
      </c>
      <c r="AB739" t="s">
        <v>8706</v>
      </c>
      <c r="AC739">
        <v>0</v>
      </c>
      <c r="AF739" t="s">
        <v>13855</v>
      </c>
      <c r="AG739" t="s">
        <v>8707</v>
      </c>
      <c r="AH739" t="s">
        <v>13856</v>
      </c>
      <c r="AO739" t="s">
        <v>13857</v>
      </c>
      <c r="AU739" t="s">
        <v>6164</v>
      </c>
      <c r="AV739" t="s">
        <v>8709</v>
      </c>
      <c r="AX739">
        <v>7</v>
      </c>
      <c r="AY739" t="s">
        <v>8710</v>
      </c>
      <c r="BB739" t="s">
        <v>9614</v>
      </c>
      <c r="BC739" t="s">
        <v>8712</v>
      </c>
      <c r="BD739" t="s">
        <v>8920</v>
      </c>
      <c r="BE739" t="s">
        <v>8714</v>
      </c>
      <c r="BF739" t="s">
        <v>8715</v>
      </c>
      <c r="BG739">
        <v>0</v>
      </c>
      <c r="BH739" t="s">
        <v>8716</v>
      </c>
      <c r="BI739">
        <v>0</v>
      </c>
      <c r="BJ739" t="s">
        <v>8717</v>
      </c>
      <c r="BK739">
        <v>0</v>
      </c>
      <c r="BM739" t="s">
        <v>8719</v>
      </c>
      <c r="BV739" t="s">
        <v>13858</v>
      </c>
      <c r="BW739" t="s">
        <v>8721</v>
      </c>
      <c r="BX739" t="s">
        <v>8722</v>
      </c>
      <c r="BY739" t="s">
        <v>8723</v>
      </c>
      <c r="BZ739" t="s">
        <v>8724</v>
      </c>
      <c r="CA739" t="s">
        <v>13859</v>
      </c>
      <c r="CB739" t="s">
        <v>8725</v>
      </c>
      <c r="CC739">
        <v>712243119</v>
      </c>
      <c r="CD739" t="s">
        <v>8726</v>
      </c>
      <c r="CF739" t="s">
        <v>8727</v>
      </c>
      <c r="CG739" t="s">
        <v>8774</v>
      </c>
      <c r="CH739" t="s">
        <v>8729</v>
      </c>
      <c r="CJ739" t="s">
        <v>8731</v>
      </c>
      <c r="CK739">
        <v>0</v>
      </c>
      <c r="CL739" t="s">
        <v>8732</v>
      </c>
      <c r="CN739" t="s">
        <v>8733</v>
      </c>
    </row>
    <row r="740" spans="1:92" ht="15.75" customHeight="1" x14ac:dyDescent="0.3">
      <c r="A740" s="5">
        <f>COUNTIFS(Entradas!$A$2:$A$3372,L740,Entradas!$AD$2:$AD$3372,"noticias")</f>
        <v>0</v>
      </c>
      <c r="B740" s="5">
        <f>COUNTIFS(Entradas!$A$2:$A$3372,L740,Entradas!$AD$2:$AD$3372,"materiales")</f>
        <v>0</v>
      </c>
      <c r="C740" s="5">
        <f>COUNTIFS(Entradas!$A$2:$A$3372,L740,Entradas!$AD$2:$AD$3372,"agenda")</f>
        <v>1</v>
      </c>
      <c r="D740" s="5">
        <f>COUNTIFS(Entradas!$A$2:$A$3372,L740,Entradas!$AD$2:$AD$3372,"agenda",Entradas!$P$2:$P$3372,"completado")</f>
        <v>0</v>
      </c>
      <c r="E740" s="5">
        <f>COUNTIFS(Entradas!$A$2:$A$3372,L740,Entradas!$AD$2:$AD$3372,"agenda",Entradas!$F$2:$F$3372,"interna")</f>
        <v>1</v>
      </c>
      <c r="F740" s="5">
        <f>COUNTIFS(Entradas!$A$2:$A$3372,L740,Entradas!$AD$2:$AD$3372,"agenda",Entradas!$F$2:$F$3372,"abierta a la comunidad")</f>
        <v>0</v>
      </c>
      <c r="G740" s="5">
        <f>COUNTIFS(Entradas!$A$2:$A$3372,L740,Entradas!$AD$2:$AD$3372,"agenda",Entradas!$E$2:$E$3372,"1")</f>
        <v>1</v>
      </c>
      <c r="H740" s="5">
        <f>COUNTIFS(Entradas!$A$2:$A$3372,L740,Entradas!$AD$2:$AD$3372,"agenda",Entradas!$E$2:$E$3372,"2")</f>
        <v>0</v>
      </c>
      <c r="I740" s="5">
        <f>COUNTIFS(Entradas!$A$2:$A$3372,L740,Entradas!$AD$2:$AD$3372,"agenda",Entradas!$E$2:$E$3372,"3")</f>
        <v>0</v>
      </c>
      <c r="J740" s="5">
        <f>COUNTIFS(Entradas!$A$2:$A$3372,L740,Entradas!$AD$2:$AD$3372,"agenda",Entradas!$E$2:$E$3372,"4")</f>
        <v>0</v>
      </c>
      <c r="L740">
        <v>1399</v>
      </c>
      <c r="M740" t="s">
        <v>1375</v>
      </c>
      <c r="N740" t="s">
        <v>13860</v>
      </c>
      <c r="O740" t="s">
        <v>5231</v>
      </c>
      <c r="P740" s="6">
        <v>42514.714444444442</v>
      </c>
      <c r="Q740">
        <v>0</v>
      </c>
      <c r="R740" t="s">
        <v>1375</v>
      </c>
      <c r="S740" t="s">
        <v>1375</v>
      </c>
      <c r="W740" t="s">
        <v>8703</v>
      </c>
      <c r="X740" t="s">
        <v>8704</v>
      </c>
      <c r="Y740" t="s">
        <v>8705</v>
      </c>
      <c r="Z740">
        <v>0</v>
      </c>
      <c r="AA740" t="s">
        <v>8703</v>
      </c>
      <c r="AB740" t="s">
        <v>8706</v>
      </c>
      <c r="AC740">
        <v>0</v>
      </c>
      <c r="AF740" t="s">
        <v>5228</v>
      </c>
      <c r="AG740" t="s">
        <v>8707</v>
      </c>
      <c r="AH740" t="s">
        <v>5229</v>
      </c>
      <c r="AO740" t="s">
        <v>13861</v>
      </c>
      <c r="AU740" t="s">
        <v>5469</v>
      </c>
      <c r="AV740" t="s">
        <v>8709</v>
      </c>
      <c r="AX740">
        <v>7</v>
      </c>
      <c r="AY740" t="s">
        <v>8710</v>
      </c>
      <c r="BB740" t="s">
        <v>9037</v>
      </c>
      <c r="BC740" t="s">
        <v>8712</v>
      </c>
      <c r="BD740" t="s">
        <v>9122</v>
      </c>
      <c r="BE740" t="s">
        <v>8714</v>
      </c>
      <c r="BF740" t="s">
        <v>8715</v>
      </c>
      <c r="BG740">
        <v>0</v>
      </c>
      <c r="BH740" t="s">
        <v>8716</v>
      </c>
      <c r="BI740">
        <v>0</v>
      </c>
      <c r="BJ740" t="s">
        <v>8717</v>
      </c>
      <c r="BK740">
        <v>0</v>
      </c>
      <c r="BL740" t="s">
        <v>13862</v>
      </c>
      <c r="BM740" t="s">
        <v>8719</v>
      </c>
      <c r="BV740" t="s">
        <v>13863</v>
      </c>
      <c r="BW740" t="s">
        <v>8721</v>
      </c>
      <c r="BX740" t="s">
        <v>8722</v>
      </c>
      <c r="BY740" t="s">
        <v>8723</v>
      </c>
      <c r="BZ740" t="s">
        <v>8724</v>
      </c>
      <c r="CB740" t="s">
        <v>8725</v>
      </c>
      <c r="CC740">
        <v>988973632</v>
      </c>
      <c r="CD740" t="s">
        <v>8726</v>
      </c>
      <c r="CE740" t="s">
        <v>13864</v>
      </c>
      <c r="CF740" t="s">
        <v>8727</v>
      </c>
      <c r="CG740" t="s">
        <v>8786</v>
      </c>
      <c r="CH740" t="s">
        <v>8729</v>
      </c>
      <c r="CI740" t="s">
        <v>13865</v>
      </c>
      <c r="CJ740" t="s">
        <v>8731</v>
      </c>
      <c r="CK740" t="s">
        <v>5497</v>
      </c>
      <c r="CL740" t="s">
        <v>8732</v>
      </c>
      <c r="CN740" t="s">
        <v>8733</v>
      </c>
    </row>
    <row r="741" spans="1:92" ht="15.75" customHeight="1" x14ac:dyDescent="0.3">
      <c r="A741" s="5">
        <f>COUNTIFS(Entradas!$A$2:$A$3372,L741,Entradas!$AD$2:$AD$3372,"noticias")</f>
        <v>0</v>
      </c>
      <c r="B741" s="5">
        <f>COUNTIFS(Entradas!$A$2:$A$3372,L741,Entradas!$AD$2:$AD$3372,"materiales")</f>
        <v>0</v>
      </c>
      <c r="C741" s="5">
        <f>COUNTIFS(Entradas!$A$2:$A$3372,L741,Entradas!$AD$2:$AD$3372,"agenda")</f>
        <v>0</v>
      </c>
      <c r="D741" s="5">
        <f>COUNTIFS(Entradas!$A$2:$A$3372,L741,Entradas!$AD$2:$AD$3372,"agenda",Entradas!$P$2:$P$3372,"completado")</f>
        <v>0</v>
      </c>
      <c r="E741" s="5">
        <f>COUNTIFS(Entradas!$A$2:$A$3372,L741,Entradas!$AD$2:$AD$3372,"agenda",Entradas!$F$2:$F$3372,"interna")</f>
        <v>0</v>
      </c>
      <c r="F741" s="5">
        <f>COUNTIFS(Entradas!$A$2:$A$3372,L741,Entradas!$AD$2:$AD$3372,"agenda",Entradas!$F$2:$F$3372,"abierta a la comunidad")</f>
        <v>0</v>
      </c>
      <c r="G741" s="5">
        <f>COUNTIFS(Entradas!$A$2:$A$3372,L741,Entradas!$AD$2:$AD$3372,"agenda",Entradas!$E$2:$E$3372,"1")</f>
        <v>0</v>
      </c>
      <c r="H741" s="5">
        <f>COUNTIFS(Entradas!$A$2:$A$3372,L741,Entradas!$AD$2:$AD$3372,"agenda",Entradas!$E$2:$E$3372,"2")</f>
        <v>0</v>
      </c>
      <c r="I741" s="5">
        <f>COUNTIFS(Entradas!$A$2:$A$3372,L741,Entradas!$AD$2:$AD$3372,"agenda",Entradas!$E$2:$E$3372,"3")</f>
        <v>0</v>
      </c>
      <c r="J741" s="5">
        <f>COUNTIFS(Entradas!$A$2:$A$3372,L741,Entradas!$AD$2:$AD$3372,"agenda",Entradas!$E$2:$E$3372,"4")</f>
        <v>0</v>
      </c>
      <c r="L741">
        <v>461</v>
      </c>
      <c r="M741" t="s">
        <v>13893</v>
      </c>
      <c r="N741" t="s">
        <v>13894</v>
      </c>
      <c r="O741" t="s">
        <v>13895</v>
      </c>
      <c r="P741" s="6">
        <v>42474.783807870372</v>
      </c>
      <c r="Q741">
        <v>0</v>
      </c>
      <c r="R741" t="s">
        <v>13893</v>
      </c>
      <c r="S741" t="s">
        <v>13893</v>
      </c>
      <c r="W741" t="s">
        <v>8703</v>
      </c>
      <c r="X741" t="s">
        <v>8704</v>
      </c>
      <c r="Y741" t="s">
        <v>8705</v>
      </c>
      <c r="Z741">
        <v>0</v>
      </c>
      <c r="AA741" t="s">
        <v>8703</v>
      </c>
      <c r="AB741" t="s">
        <v>8706</v>
      </c>
      <c r="AC741">
        <v>0</v>
      </c>
      <c r="AF741" t="s">
        <v>13893</v>
      </c>
      <c r="AG741" t="s">
        <v>8707</v>
      </c>
      <c r="AH741" t="s">
        <v>13896</v>
      </c>
      <c r="AO741" t="s">
        <v>13897</v>
      </c>
      <c r="AU741" t="s">
        <v>13898</v>
      </c>
      <c r="AV741" t="s">
        <v>8709</v>
      </c>
      <c r="AX741">
        <v>7</v>
      </c>
      <c r="AY741" t="s">
        <v>8710</v>
      </c>
      <c r="BB741" t="s">
        <v>13899</v>
      </c>
      <c r="BC741" t="s">
        <v>8712</v>
      </c>
      <c r="BD741" t="s">
        <v>9293</v>
      </c>
      <c r="BE741" t="s">
        <v>8714</v>
      </c>
      <c r="BF741" t="s">
        <v>8715</v>
      </c>
      <c r="BG741">
        <v>1</v>
      </c>
      <c r="BH741" t="s">
        <v>8716</v>
      </c>
      <c r="BI741">
        <v>0</v>
      </c>
      <c r="BJ741" t="s">
        <v>8717</v>
      </c>
      <c r="BK741">
        <v>1</v>
      </c>
      <c r="BM741" t="s">
        <v>8719</v>
      </c>
      <c r="BV741" t="s">
        <v>13900</v>
      </c>
      <c r="BW741" t="s">
        <v>8721</v>
      </c>
      <c r="BX741" t="s">
        <v>8722</v>
      </c>
      <c r="BY741" t="s">
        <v>8723</v>
      </c>
      <c r="BZ741" t="s">
        <v>8724</v>
      </c>
      <c r="CB741" t="s">
        <v>8725</v>
      </c>
      <c r="CC741">
        <v>998273427</v>
      </c>
      <c r="CD741" t="s">
        <v>8726</v>
      </c>
      <c r="CE741" t="s">
        <v>13901</v>
      </c>
      <c r="CF741" t="s">
        <v>8727</v>
      </c>
      <c r="CG741" t="s">
        <v>8825</v>
      </c>
      <c r="CH741" t="s">
        <v>8729</v>
      </c>
      <c r="CJ741" t="s">
        <v>8731</v>
      </c>
      <c r="CK741">
        <v>0</v>
      </c>
      <c r="CL741" t="s">
        <v>8732</v>
      </c>
      <c r="CN741" t="s">
        <v>8733</v>
      </c>
    </row>
    <row r="742" spans="1:92" ht="15.75" customHeight="1" x14ac:dyDescent="0.3">
      <c r="A742" s="5">
        <f>COUNTIFS(Entradas!$A$2:$A$3372,L742,Entradas!$AD$2:$AD$3372,"noticias")</f>
        <v>0</v>
      </c>
      <c r="B742" s="5">
        <f>COUNTIFS(Entradas!$A$2:$A$3372,L742,Entradas!$AD$2:$AD$3372,"materiales")</f>
        <v>0</v>
      </c>
      <c r="C742" s="5">
        <f>COUNTIFS(Entradas!$A$2:$A$3372,L742,Entradas!$AD$2:$AD$3372,"agenda")</f>
        <v>6</v>
      </c>
      <c r="D742" s="5">
        <f>COUNTIFS(Entradas!$A$2:$A$3372,L742,Entradas!$AD$2:$AD$3372,"agenda",Entradas!$P$2:$P$3372,"completado")</f>
        <v>0</v>
      </c>
      <c r="E742" s="5">
        <f>COUNTIFS(Entradas!$A$2:$A$3372,L742,Entradas!$AD$2:$AD$3372,"agenda",Entradas!$F$2:$F$3372,"interna")</f>
        <v>2</v>
      </c>
      <c r="F742" s="5">
        <f>COUNTIFS(Entradas!$A$2:$A$3372,L742,Entradas!$AD$2:$AD$3372,"agenda",Entradas!$F$2:$F$3372,"abierta a la comunidad")</f>
        <v>4</v>
      </c>
      <c r="G742" s="5">
        <f>COUNTIFS(Entradas!$A$2:$A$3372,L742,Entradas!$AD$2:$AD$3372,"agenda",Entradas!$E$2:$E$3372,"1")</f>
        <v>1</v>
      </c>
      <c r="H742" s="5">
        <f>COUNTIFS(Entradas!$A$2:$A$3372,L742,Entradas!$AD$2:$AD$3372,"agenda",Entradas!$E$2:$E$3372,"2")</f>
        <v>1</v>
      </c>
      <c r="I742" s="5">
        <f>COUNTIFS(Entradas!$A$2:$A$3372,L742,Entradas!$AD$2:$AD$3372,"agenda",Entradas!$E$2:$E$3372,"3")</f>
        <v>0</v>
      </c>
      <c r="J742" s="5">
        <f>COUNTIFS(Entradas!$A$2:$A$3372,L742,Entradas!$AD$2:$AD$3372,"agenda",Entradas!$E$2:$E$3372,"4")</f>
        <v>4</v>
      </c>
      <c r="L742">
        <v>1390</v>
      </c>
      <c r="M742" t="s">
        <v>13902</v>
      </c>
      <c r="N742" t="s">
        <v>13903</v>
      </c>
      <c r="O742" t="s">
        <v>13904</v>
      </c>
      <c r="P742" s="6">
        <v>42514.626064814816</v>
      </c>
      <c r="Q742">
        <v>0</v>
      </c>
      <c r="R742" t="s">
        <v>13902</v>
      </c>
      <c r="S742" t="s">
        <v>13902</v>
      </c>
      <c r="W742" t="s">
        <v>8703</v>
      </c>
      <c r="X742" t="s">
        <v>8704</v>
      </c>
      <c r="Y742" t="s">
        <v>8705</v>
      </c>
      <c r="Z742">
        <v>0</v>
      </c>
      <c r="AA742" t="s">
        <v>8703</v>
      </c>
      <c r="AB742" t="s">
        <v>8706</v>
      </c>
      <c r="AC742">
        <v>0</v>
      </c>
      <c r="AF742" t="s">
        <v>13905</v>
      </c>
      <c r="AG742" t="s">
        <v>8707</v>
      </c>
      <c r="AH742" t="s">
        <v>13906</v>
      </c>
      <c r="AU742" t="s">
        <v>1210</v>
      </c>
      <c r="AV742" t="s">
        <v>8709</v>
      </c>
      <c r="AX742">
        <v>7</v>
      </c>
      <c r="AY742" t="s">
        <v>8710</v>
      </c>
      <c r="BB742" t="s">
        <v>8907</v>
      </c>
      <c r="BC742" t="s">
        <v>8712</v>
      </c>
      <c r="BD742" t="s">
        <v>9372</v>
      </c>
      <c r="BE742" t="s">
        <v>8714</v>
      </c>
      <c r="BF742" t="s">
        <v>8715</v>
      </c>
      <c r="BG742">
        <v>0</v>
      </c>
      <c r="BH742" t="s">
        <v>8716</v>
      </c>
      <c r="BI742">
        <v>0</v>
      </c>
      <c r="BJ742" t="s">
        <v>8717</v>
      </c>
      <c r="BK742">
        <v>1</v>
      </c>
      <c r="BL742" s="2" t="s">
        <v>13907</v>
      </c>
      <c r="BM742" t="s">
        <v>8719</v>
      </c>
      <c r="BV742" t="s">
        <v>13908</v>
      </c>
      <c r="BW742" t="s">
        <v>8721</v>
      </c>
      <c r="BX742" t="s">
        <v>8722</v>
      </c>
      <c r="BY742" t="s">
        <v>8723</v>
      </c>
      <c r="BZ742" t="s">
        <v>8724</v>
      </c>
      <c r="CB742" t="s">
        <v>8725</v>
      </c>
      <c r="CD742" t="s">
        <v>8726</v>
      </c>
      <c r="CE742" t="s">
        <v>13909</v>
      </c>
      <c r="CF742" t="s">
        <v>8727</v>
      </c>
      <c r="CG742" t="s">
        <v>8786</v>
      </c>
      <c r="CH742" t="s">
        <v>8729</v>
      </c>
      <c r="CI742" t="s">
        <v>12374</v>
      </c>
      <c r="CJ742" t="s">
        <v>8731</v>
      </c>
      <c r="CK742">
        <v>0</v>
      </c>
      <c r="CL742" t="s">
        <v>8732</v>
      </c>
      <c r="CN742" t="s">
        <v>8733</v>
      </c>
    </row>
    <row r="743" spans="1:92" ht="15.75" customHeight="1" x14ac:dyDescent="0.3">
      <c r="A743" s="5">
        <f>COUNTIFS(Entradas!$A$2:$A$3372,L743,Entradas!$AD$2:$AD$3372,"noticias")</f>
        <v>0</v>
      </c>
      <c r="B743" s="5">
        <f>COUNTIFS(Entradas!$A$2:$A$3372,L743,Entradas!$AD$2:$AD$3372,"materiales")</f>
        <v>0</v>
      </c>
      <c r="C743" s="5">
        <f>COUNTIFS(Entradas!$A$2:$A$3372,L743,Entradas!$AD$2:$AD$3372,"agenda")</f>
        <v>0</v>
      </c>
      <c r="D743" s="5">
        <f>COUNTIFS(Entradas!$A$2:$A$3372,L743,Entradas!$AD$2:$AD$3372,"agenda",Entradas!$P$2:$P$3372,"completado")</f>
        <v>0</v>
      </c>
      <c r="E743" s="5">
        <f>COUNTIFS(Entradas!$A$2:$A$3372,L743,Entradas!$AD$2:$AD$3372,"agenda",Entradas!$F$2:$F$3372,"interna")</f>
        <v>0</v>
      </c>
      <c r="F743" s="5">
        <f>COUNTIFS(Entradas!$A$2:$A$3372,L743,Entradas!$AD$2:$AD$3372,"agenda",Entradas!$F$2:$F$3372,"abierta a la comunidad")</f>
        <v>0</v>
      </c>
      <c r="G743" s="5">
        <f>COUNTIFS(Entradas!$A$2:$A$3372,L743,Entradas!$AD$2:$AD$3372,"agenda",Entradas!$E$2:$E$3372,"1")</f>
        <v>0</v>
      </c>
      <c r="H743" s="5">
        <f>COUNTIFS(Entradas!$A$2:$A$3372,L743,Entradas!$AD$2:$AD$3372,"agenda",Entradas!$E$2:$E$3372,"2")</f>
        <v>0</v>
      </c>
      <c r="I743" s="5">
        <f>COUNTIFS(Entradas!$A$2:$A$3372,L743,Entradas!$AD$2:$AD$3372,"agenda",Entradas!$E$2:$E$3372,"3")</f>
        <v>0</v>
      </c>
      <c r="J743" s="5">
        <f>COUNTIFS(Entradas!$A$2:$A$3372,L743,Entradas!$AD$2:$AD$3372,"agenda",Entradas!$E$2:$E$3372,"4")</f>
        <v>0</v>
      </c>
      <c r="L743">
        <v>1431</v>
      </c>
      <c r="M743" t="s">
        <v>14107</v>
      </c>
      <c r="N743" t="s">
        <v>14108</v>
      </c>
      <c r="O743" t="s">
        <v>14109</v>
      </c>
      <c r="P743" s="6">
        <v>42515.582175925927</v>
      </c>
      <c r="Q743">
        <v>0</v>
      </c>
      <c r="R743" t="s">
        <v>14107</v>
      </c>
      <c r="S743" t="s">
        <v>14107</v>
      </c>
      <c r="W743" t="s">
        <v>8703</v>
      </c>
      <c r="X743" t="s">
        <v>8704</v>
      </c>
      <c r="Y743" t="s">
        <v>8705</v>
      </c>
      <c r="Z743">
        <v>0</v>
      </c>
      <c r="AA743" t="s">
        <v>8703</v>
      </c>
      <c r="AB743" t="s">
        <v>8706</v>
      </c>
      <c r="AC743">
        <v>0</v>
      </c>
      <c r="AF743" t="s">
        <v>14107</v>
      </c>
      <c r="AG743" t="s">
        <v>8707</v>
      </c>
      <c r="AH743" t="s">
        <v>14110</v>
      </c>
      <c r="AO743" t="s">
        <v>14111</v>
      </c>
      <c r="AU743" t="s">
        <v>8832</v>
      </c>
      <c r="AV743" t="s">
        <v>8709</v>
      </c>
      <c r="AX743">
        <v>7</v>
      </c>
      <c r="AY743" t="s">
        <v>8710</v>
      </c>
      <c r="BB743" t="s">
        <v>9412</v>
      </c>
      <c r="BC743" t="s">
        <v>8712</v>
      </c>
      <c r="BD743" t="s">
        <v>8920</v>
      </c>
      <c r="BE743" t="s">
        <v>8714</v>
      </c>
      <c r="BF743" t="s">
        <v>8715</v>
      </c>
      <c r="BG743">
        <v>1</v>
      </c>
      <c r="BH743" t="s">
        <v>8716</v>
      </c>
      <c r="BI743">
        <v>1</v>
      </c>
      <c r="BJ743" t="s">
        <v>8717</v>
      </c>
      <c r="BK743">
        <v>1</v>
      </c>
      <c r="BL743" t="s">
        <v>14112</v>
      </c>
      <c r="BM743" t="s">
        <v>8719</v>
      </c>
      <c r="BV743" t="s">
        <v>14113</v>
      </c>
      <c r="BW743" t="s">
        <v>8721</v>
      </c>
      <c r="BX743" t="s">
        <v>8722</v>
      </c>
      <c r="BY743" t="s">
        <v>8723</v>
      </c>
      <c r="BZ743" t="s">
        <v>8724</v>
      </c>
      <c r="CB743" t="s">
        <v>8725</v>
      </c>
      <c r="CC743" t="s">
        <v>14114</v>
      </c>
      <c r="CD743" t="s">
        <v>8726</v>
      </c>
      <c r="CE743" t="s">
        <v>14115</v>
      </c>
      <c r="CF743" t="s">
        <v>8727</v>
      </c>
      <c r="CG743" t="s">
        <v>8774</v>
      </c>
      <c r="CH743" t="s">
        <v>8729</v>
      </c>
      <c r="CI743" t="s">
        <v>12929</v>
      </c>
      <c r="CJ743" t="s">
        <v>8731</v>
      </c>
      <c r="CK743" t="s">
        <v>342</v>
      </c>
      <c r="CL743" t="s">
        <v>8732</v>
      </c>
      <c r="CM743" t="s">
        <v>14059</v>
      </c>
      <c r="CN743" t="s">
        <v>8733</v>
      </c>
    </row>
    <row r="744" spans="1:92" ht="15.75" customHeight="1" x14ac:dyDescent="0.3">
      <c r="A744" s="5">
        <f>COUNTIFS(Entradas!$A$2:$A$3372,L744,Entradas!$AD$2:$AD$3372,"noticias")</f>
        <v>0</v>
      </c>
      <c r="B744" s="5">
        <f>COUNTIFS(Entradas!$A$2:$A$3372,L744,Entradas!$AD$2:$AD$3372,"materiales")</f>
        <v>1</v>
      </c>
      <c r="C744" s="5">
        <f>COUNTIFS(Entradas!$A$2:$A$3372,L744,Entradas!$AD$2:$AD$3372,"agenda")</f>
        <v>0</v>
      </c>
      <c r="D744" s="5">
        <f>COUNTIFS(Entradas!$A$2:$A$3372,L744,Entradas!$AD$2:$AD$3372,"agenda",Entradas!$P$2:$P$3372,"completado")</f>
        <v>0</v>
      </c>
      <c r="E744" s="5">
        <f>COUNTIFS(Entradas!$A$2:$A$3372,L744,Entradas!$AD$2:$AD$3372,"agenda",Entradas!$F$2:$F$3372,"interna")</f>
        <v>0</v>
      </c>
      <c r="F744" s="5">
        <f>COUNTIFS(Entradas!$A$2:$A$3372,L744,Entradas!$AD$2:$AD$3372,"agenda",Entradas!$F$2:$F$3372,"abierta a la comunidad")</f>
        <v>0</v>
      </c>
      <c r="G744" s="5">
        <f>COUNTIFS(Entradas!$A$2:$A$3372,L744,Entradas!$AD$2:$AD$3372,"agenda",Entradas!$E$2:$E$3372,"1")</f>
        <v>0</v>
      </c>
      <c r="H744" s="5">
        <f>COUNTIFS(Entradas!$A$2:$A$3372,L744,Entradas!$AD$2:$AD$3372,"agenda",Entradas!$E$2:$E$3372,"2")</f>
        <v>0</v>
      </c>
      <c r="I744" s="5">
        <f>COUNTIFS(Entradas!$A$2:$A$3372,L744,Entradas!$AD$2:$AD$3372,"agenda",Entradas!$E$2:$E$3372,"3")</f>
        <v>0</v>
      </c>
      <c r="J744" s="5">
        <f>COUNTIFS(Entradas!$A$2:$A$3372,L744,Entradas!$AD$2:$AD$3372,"agenda",Entradas!$E$2:$E$3372,"4")</f>
        <v>0</v>
      </c>
      <c r="L744">
        <v>1503</v>
      </c>
      <c r="M744" t="s">
        <v>14147</v>
      </c>
      <c r="N744" t="s">
        <v>14148</v>
      </c>
      <c r="O744" t="s">
        <v>14149</v>
      </c>
      <c r="P744" s="6">
        <v>42543.093553240738</v>
      </c>
      <c r="Q744">
        <v>0</v>
      </c>
      <c r="R744" t="s">
        <v>14147</v>
      </c>
      <c r="S744" t="s">
        <v>14147</v>
      </c>
      <c r="W744" t="s">
        <v>8703</v>
      </c>
      <c r="X744" t="s">
        <v>8704</v>
      </c>
      <c r="Y744" t="s">
        <v>8705</v>
      </c>
      <c r="Z744">
        <v>0</v>
      </c>
      <c r="AA744" t="s">
        <v>8703</v>
      </c>
      <c r="AB744" t="s">
        <v>8706</v>
      </c>
      <c r="AC744">
        <v>0</v>
      </c>
      <c r="AF744" t="s">
        <v>14147</v>
      </c>
      <c r="AG744" t="s">
        <v>8707</v>
      </c>
      <c r="AH744" t="s">
        <v>14150</v>
      </c>
      <c r="AO744" t="s">
        <v>14151</v>
      </c>
      <c r="AU744" t="s">
        <v>14152</v>
      </c>
      <c r="AV744" t="s">
        <v>8709</v>
      </c>
      <c r="AX744">
        <v>7</v>
      </c>
      <c r="AY744" t="s">
        <v>8710</v>
      </c>
      <c r="BB744" t="s">
        <v>9322</v>
      </c>
      <c r="BC744" t="s">
        <v>8712</v>
      </c>
      <c r="BD744" t="s">
        <v>8952</v>
      </c>
      <c r="BE744" t="s">
        <v>8714</v>
      </c>
      <c r="BF744" t="s">
        <v>8715</v>
      </c>
      <c r="BG744">
        <v>1</v>
      </c>
      <c r="BH744" t="s">
        <v>8716</v>
      </c>
      <c r="BI744">
        <v>1</v>
      </c>
      <c r="BJ744" t="s">
        <v>8717</v>
      </c>
      <c r="BK744">
        <v>1</v>
      </c>
      <c r="BL744" s="2" t="s">
        <v>14153</v>
      </c>
      <c r="BM744" t="s">
        <v>8719</v>
      </c>
      <c r="BV744" t="s">
        <v>14154</v>
      </c>
      <c r="BW744" t="s">
        <v>8721</v>
      </c>
      <c r="BX744" t="s">
        <v>8722</v>
      </c>
      <c r="BY744" t="s">
        <v>8723</v>
      </c>
      <c r="BZ744" t="s">
        <v>8724</v>
      </c>
      <c r="CA744" t="s">
        <v>448</v>
      </c>
      <c r="CB744" t="s">
        <v>8725</v>
      </c>
      <c r="CC744" t="s">
        <v>14155</v>
      </c>
      <c r="CD744" t="s">
        <v>8726</v>
      </c>
      <c r="CE744" t="s">
        <v>14156</v>
      </c>
      <c r="CF744" t="s">
        <v>8727</v>
      </c>
      <c r="CG744" t="s">
        <v>8899</v>
      </c>
      <c r="CH744" t="s">
        <v>8729</v>
      </c>
      <c r="CI744" t="s">
        <v>10899</v>
      </c>
      <c r="CJ744" t="s">
        <v>8731</v>
      </c>
      <c r="CK744" t="s">
        <v>342</v>
      </c>
      <c r="CL744" t="s">
        <v>8732</v>
      </c>
      <c r="CM744" t="s">
        <v>14157</v>
      </c>
      <c r="CN744" t="s">
        <v>8733</v>
      </c>
    </row>
    <row r="745" spans="1:92" ht="15.75" customHeight="1" x14ac:dyDescent="0.3">
      <c r="A745" s="5">
        <f>COUNTIFS(Entradas!$A$2:$A$3372,L745,Entradas!$AD$2:$AD$3372,"noticias")</f>
        <v>0</v>
      </c>
      <c r="B745" s="5">
        <f>COUNTIFS(Entradas!$A$2:$A$3372,L745,Entradas!$AD$2:$AD$3372,"materiales")</f>
        <v>0</v>
      </c>
      <c r="C745" s="5">
        <f>COUNTIFS(Entradas!$A$2:$A$3372,L745,Entradas!$AD$2:$AD$3372,"agenda")</f>
        <v>0</v>
      </c>
      <c r="D745" s="5">
        <f>COUNTIFS(Entradas!$A$2:$A$3372,L745,Entradas!$AD$2:$AD$3372,"agenda",Entradas!$P$2:$P$3372,"completado")</f>
        <v>0</v>
      </c>
      <c r="E745" s="5">
        <f>COUNTIFS(Entradas!$A$2:$A$3372,L745,Entradas!$AD$2:$AD$3372,"agenda",Entradas!$F$2:$F$3372,"interna")</f>
        <v>0</v>
      </c>
      <c r="F745" s="5">
        <f>COUNTIFS(Entradas!$A$2:$A$3372,L745,Entradas!$AD$2:$AD$3372,"agenda",Entradas!$F$2:$F$3372,"abierta a la comunidad")</f>
        <v>0</v>
      </c>
      <c r="G745" s="5">
        <f>COUNTIFS(Entradas!$A$2:$A$3372,L745,Entradas!$AD$2:$AD$3372,"agenda",Entradas!$E$2:$E$3372,"1")</f>
        <v>0</v>
      </c>
      <c r="H745" s="5">
        <f>COUNTIFS(Entradas!$A$2:$A$3372,L745,Entradas!$AD$2:$AD$3372,"agenda",Entradas!$E$2:$E$3372,"2")</f>
        <v>0</v>
      </c>
      <c r="I745" s="5">
        <f>COUNTIFS(Entradas!$A$2:$A$3372,L745,Entradas!$AD$2:$AD$3372,"agenda",Entradas!$E$2:$E$3372,"3")</f>
        <v>0</v>
      </c>
      <c r="J745" s="5">
        <f>COUNTIFS(Entradas!$A$2:$A$3372,L745,Entradas!$AD$2:$AD$3372,"agenda",Entradas!$E$2:$E$3372,"4")</f>
        <v>0</v>
      </c>
      <c r="L745">
        <v>509</v>
      </c>
      <c r="M745" t="s">
        <v>14283</v>
      </c>
      <c r="N745" t="s">
        <v>14284</v>
      </c>
      <c r="O745" t="s">
        <v>14285</v>
      </c>
      <c r="P745" s="6">
        <v>42478.671412037038</v>
      </c>
      <c r="Q745">
        <v>0</v>
      </c>
      <c r="R745" t="s">
        <v>14283</v>
      </c>
      <c r="S745" t="s">
        <v>14283</v>
      </c>
      <c r="W745" t="s">
        <v>8703</v>
      </c>
      <c r="X745" t="s">
        <v>8704</v>
      </c>
      <c r="Y745" t="s">
        <v>8705</v>
      </c>
      <c r="Z745">
        <v>0</v>
      </c>
      <c r="AA745" t="s">
        <v>8703</v>
      </c>
      <c r="AB745" t="s">
        <v>8706</v>
      </c>
      <c r="AC745">
        <v>0</v>
      </c>
      <c r="AF745" t="s">
        <v>14286</v>
      </c>
      <c r="AG745" t="s">
        <v>8707</v>
      </c>
      <c r="AH745" t="s">
        <v>14287</v>
      </c>
      <c r="AU745" t="s">
        <v>4762</v>
      </c>
      <c r="AV745" t="s">
        <v>8709</v>
      </c>
      <c r="AX745">
        <v>7</v>
      </c>
      <c r="AY745" t="s">
        <v>8710</v>
      </c>
      <c r="BB745" t="s">
        <v>9344</v>
      </c>
      <c r="BC745" t="s">
        <v>8712</v>
      </c>
      <c r="BD745" t="s">
        <v>9305</v>
      </c>
      <c r="BE745" t="s">
        <v>8714</v>
      </c>
      <c r="BF745" t="s">
        <v>8715</v>
      </c>
      <c r="BG745">
        <v>0</v>
      </c>
      <c r="BH745" t="s">
        <v>8716</v>
      </c>
      <c r="BI745">
        <v>0</v>
      </c>
      <c r="BJ745" t="s">
        <v>8717</v>
      </c>
      <c r="BK745">
        <v>1</v>
      </c>
      <c r="BL745" t="s">
        <v>14288</v>
      </c>
      <c r="BM745" t="s">
        <v>8719</v>
      </c>
      <c r="BV745" t="s">
        <v>14289</v>
      </c>
      <c r="BW745" t="s">
        <v>8721</v>
      </c>
      <c r="BX745" t="s">
        <v>8722</v>
      </c>
      <c r="BY745" t="s">
        <v>8723</v>
      </c>
      <c r="BZ745" t="s">
        <v>8724</v>
      </c>
      <c r="CA745" t="s">
        <v>14290</v>
      </c>
      <c r="CB745" t="s">
        <v>8725</v>
      </c>
      <c r="CC745" t="s">
        <v>14291</v>
      </c>
      <c r="CD745" t="s">
        <v>8726</v>
      </c>
      <c r="CE745" t="s">
        <v>14292</v>
      </c>
      <c r="CF745" t="s">
        <v>8727</v>
      </c>
      <c r="CG745" t="s">
        <v>8786</v>
      </c>
      <c r="CH745" t="s">
        <v>8729</v>
      </c>
      <c r="CI745" t="s">
        <v>8845</v>
      </c>
      <c r="CJ745" t="s">
        <v>8731</v>
      </c>
      <c r="CK745" t="s">
        <v>5497</v>
      </c>
      <c r="CL745" t="s">
        <v>8732</v>
      </c>
      <c r="CM745" t="s">
        <v>14293</v>
      </c>
      <c r="CN745" t="s">
        <v>8733</v>
      </c>
    </row>
    <row r="746" spans="1:92" ht="15.75" customHeight="1" x14ac:dyDescent="0.3">
      <c r="A746" s="5">
        <f>COUNTIFS(Entradas!$A$2:$A$3372,L746,Entradas!$AD$2:$AD$3372,"noticias")</f>
        <v>0</v>
      </c>
      <c r="B746" s="5">
        <f>COUNTIFS(Entradas!$A$2:$A$3372,L746,Entradas!$AD$2:$AD$3372,"materiales")</f>
        <v>0</v>
      </c>
      <c r="C746" s="5">
        <f>COUNTIFS(Entradas!$A$2:$A$3372,L746,Entradas!$AD$2:$AD$3372,"agenda")</f>
        <v>0</v>
      </c>
      <c r="D746" s="5">
        <f>COUNTIFS(Entradas!$A$2:$A$3372,L746,Entradas!$AD$2:$AD$3372,"agenda",Entradas!$P$2:$P$3372,"completado")</f>
        <v>0</v>
      </c>
      <c r="E746" s="5">
        <f>COUNTIFS(Entradas!$A$2:$A$3372,L746,Entradas!$AD$2:$AD$3372,"agenda",Entradas!$F$2:$F$3372,"interna")</f>
        <v>0</v>
      </c>
      <c r="F746" s="5">
        <f>COUNTIFS(Entradas!$A$2:$A$3372,L746,Entradas!$AD$2:$AD$3372,"agenda",Entradas!$F$2:$F$3372,"abierta a la comunidad")</f>
        <v>0</v>
      </c>
      <c r="G746" s="5">
        <f>COUNTIFS(Entradas!$A$2:$A$3372,L746,Entradas!$AD$2:$AD$3372,"agenda",Entradas!$E$2:$E$3372,"1")</f>
        <v>0</v>
      </c>
      <c r="H746" s="5">
        <f>COUNTIFS(Entradas!$A$2:$A$3372,L746,Entradas!$AD$2:$AD$3372,"agenda",Entradas!$E$2:$E$3372,"2")</f>
        <v>0</v>
      </c>
      <c r="I746" s="5">
        <f>COUNTIFS(Entradas!$A$2:$A$3372,L746,Entradas!$AD$2:$AD$3372,"agenda",Entradas!$E$2:$E$3372,"3")</f>
        <v>0</v>
      </c>
      <c r="J746" s="5">
        <f>COUNTIFS(Entradas!$A$2:$A$3372,L746,Entradas!$AD$2:$AD$3372,"agenda",Entradas!$E$2:$E$3372,"4")</f>
        <v>0</v>
      </c>
      <c r="L746">
        <v>1343</v>
      </c>
      <c r="M746" t="s">
        <v>14577</v>
      </c>
      <c r="N746" t="s">
        <v>14577</v>
      </c>
      <c r="O746" t="s">
        <v>14578</v>
      </c>
      <c r="P746" s="6">
        <v>42513.65693287037</v>
      </c>
      <c r="Q746">
        <v>0</v>
      </c>
      <c r="R746" t="s">
        <v>14577</v>
      </c>
      <c r="S746" t="s">
        <v>14577</v>
      </c>
      <c r="W746" t="s">
        <v>8703</v>
      </c>
      <c r="X746" t="s">
        <v>8704</v>
      </c>
      <c r="Y746" t="s">
        <v>8705</v>
      </c>
      <c r="Z746">
        <v>0</v>
      </c>
      <c r="AA746" t="s">
        <v>8703</v>
      </c>
      <c r="AB746" t="s">
        <v>8706</v>
      </c>
      <c r="AC746">
        <v>0</v>
      </c>
      <c r="AF746" t="s">
        <v>14579</v>
      </c>
      <c r="AG746" t="s">
        <v>8707</v>
      </c>
      <c r="AH746" t="s">
        <v>14580</v>
      </c>
      <c r="AU746" t="s">
        <v>4948</v>
      </c>
      <c r="AV746" t="s">
        <v>8709</v>
      </c>
      <c r="AX746">
        <v>7</v>
      </c>
      <c r="AY746" t="s">
        <v>8710</v>
      </c>
      <c r="BB746" t="s">
        <v>12799</v>
      </c>
      <c r="BC746" t="s">
        <v>8712</v>
      </c>
      <c r="BD746" t="s">
        <v>8920</v>
      </c>
      <c r="BE746" t="s">
        <v>8714</v>
      </c>
      <c r="BF746" t="s">
        <v>8715</v>
      </c>
      <c r="BG746">
        <v>0</v>
      </c>
      <c r="BH746" t="s">
        <v>8716</v>
      </c>
      <c r="BI746">
        <v>0</v>
      </c>
      <c r="BJ746" t="s">
        <v>8717</v>
      </c>
      <c r="BK746">
        <v>1</v>
      </c>
      <c r="BL746" t="s">
        <v>14581</v>
      </c>
      <c r="BM746" t="s">
        <v>8719</v>
      </c>
      <c r="BV746">
        <v>11323</v>
      </c>
      <c r="BW746" t="s">
        <v>8721</v>
      </c>
      <c r="BX746" t="s">
        <v>8722</v>
      </c>
      <c r="BY746" t="s">
        <v>8723</v>
      </c>
      <c r="BZ746" t="s">
        <v>8724</v>
      </c>
      <c r="CB746" t="s">
        <v>8725</v>
      </c>
      <c r="CC746">
        <v>752558192</v>
      </c>
      <c r="CD746" t="s">
        <v>8726</v>
      </c>
      <c r="CE746" t="s">
        <v>14582</v>
      </c>
      <c r="CF746" t="s">
        <v>8727</v>
      </c>
      <c r="CG746" t="s">
        <v>8774</v>
      </c>
      <c r="CH746" t="s">
        <v>8729</v>
      </c>
      <c r="CI746" t="s">
        <v>14583</v>
      </c>
      <c r="CJ746" t="s">
        <v>8731</v>
      </c>
      <c r="CK746">
        <v>0</v>
      </c>
      <c r="CL746" t="s">
        <v>8732</v>
      </c>
      <c r="CN746" t="s">
        <v>8733</v>
      </c>
    </row>
    <row r="747" spans="1:92" ht="15.75" customHeight="1" x14ac:dyDescent="0.3">
      <c r="A747" s="5">
        <f>COUNTIFS(Entradas!$A$2:$A$3372,L747,Entradas!$AD$2:$AD$3372,"noticias")</f>
        <v>0</v>
      </c>
      <c r="B747" s="5">
        <f>COUNTIFS(Entradas!$A$2:$A$3372,L747,Entradas!$AD$2:$AD$3372,"materiales")</f>
        <v>1</v>
      </c>
      <c r="C747" s="5">
        <f>COUNTIFS(Entradas!$A$2:$A$3372,L747,Entradas!$AD$2:$AD$3372,"agenda")</f>
        <v>7</v>
      </c>
      <c r="D747" s="5">
        <f>COUNTIFS(Entradas!$A$2:$A$3372,L747,Entradas!$AD$2:$AD$3372,"agenda",Entradas!$P$2:$P$3372,"completado")</f>
        <v>3</v>
      </c>
      <c r="E747" s="5">
        <f>COUNTIFS(Entradas!$A$2:$A$3372,L747,Entradas!$AD$2:$AD$3372,"agenda",Entradas!$F$2:$F$3372,"interna")</f>
        <v>5</v>
      </c>
      <c r="F747" s="5">
        <f>COUNTIFS(Entradas!$A$2:$A$3372,L747,Entradas!$AD$2:$AD$3372,"agenda",Entradas!$F$2:$F$3372,"abierta a la comunidad")</f>
        <v>2</v>
      </c>
      <c r="G747" s="5">
        <f>COUNTIFS(Entradas!$A$2:$A$3372,L747,Entradas!$AD$2:$AD$3372,"agenda",Entradas!$E$2:$E$3372,"1")</f>
        <v>1</v>
      </c>
      <c r="H747" s="5">
        <f>COUNTIFS(Entradas!$A$2:$A$3372,L747,Entradas!$AD$2:$AD$3372,"agenda",Entradas!$E$2:$E$3372,"2")</f>
        <v>1</v>
      </c>
      <c r="I747" s="5">
        <f>COUNTIFS(Entradas!$A$2:$A$3372,L747,Entradas!$AD$2:$AD$3372,"agenda",Entradas!$E$2:$E$3372,"3")</f>
        <v>1</v>
      </c>
      <c r="J747" s="5">
        <f>COUNTIFS(Entradas!$A$2:$A$3372,L747,Entradas!$AD$2:$AD$3372,"agenda",Entradas!$E$2:$E$3372,"4")</f>
        <v>4</v>
      </c>
      <c r="L747">
        <v>44</v>
      </c>
      <c r="M747" t="s">
        <v>14636</v>
      </c>
      <c r="N747" t="s">
        <v>14637</v>
      </c>
      <c r="O747" t="s">
        <v>14638</v>
      </c>
      <c r="P747" s="6">
        <v>42448.215219907404</v>
      </c>
      <c r="Q747">
        <v>0</v>
      </c>
      <c r="R747" t="s">
        <v>14636</v>
      </c>
      <c r="S747" t="s">
        <v>14636</v>
      </c>
      <c r="W747" t="s">
        <v>8703</v>
      </c>
      <c r="X747" t="s">
        <v>8704</v>
      </c>
      <c r="Y747" t="s">
        <v>8705</v>
      </c>
      <c r="Z747">
        <v>0</v>
      </c>
      <c r="AA747" t="s">
        <v>8703</v>
      </c>
      <c r="AB747" t="s">
        <v>8706</v>
      </c>
      <c r="AC747">
        <v>0</v>
      </c>
      <c r="AF747" t="s">
        <v>14639</v>
      </c>
      <c r="AG747" t="s">
        <v>8707</v>
      </c>
      <c r="AH747" t="s">
        <v>2114</v>
      </c>
      <c r="AI747" t="s">
        <v>14640</v>
      </c>
      <c r="AO747" t="s">
        <v>14641</v>
      </c>
      <c r="AU747" t="s">
        <v>3708</v>
      </c>
      <c r="AV747" t="s">
        <v>8709</v>
      </c>
      <c r="AX747">
        <v>7</v>
      </c>
      <c r="AY747" t="s">
        <v>8710</v>
      </c>
      <c r="BB747" t="s">
        <v>11225</v>
      </c>
      <c r="BC747" t="s">
        <v>8712</v>
      </c>
      <c r="BD747" t="s">
        <v>9013</v>
      </c>
      <c r="BE747" t="s">
        <v>8714</v>
      </c>
      <c r="BF747" t="s">
        <v>8715</v>
      </c>
      <c r="BG747">
        <v>1</v>
      </c>
      <c r="BH747" t="s">
        <v>8716</v>
      </c>
      <c r="BI747">
        <v>1</v>
      </c>
      <c r="BJ747" t="s">
        <v>8717</v>
      </c>
      <c r="BK747">
        <v>1</v>
      </c>
      <c r="BL747" t="s">
        <v>14642</v>
      </c>
      <c r="BM747" t="s">
        <v>8719</v>
      </c>
      <c r="BV747">
        <v>3387</v>
      </c>
      <c r="BW747" t="s">
        <v>8721</v>
      </c>
      <c r="BX747" t="s">
        <v>8722</v>
      </c>
      <c r="BY747" t="s">
        <v>8723</v>
      </c>
      <c r="BZ747" t="s">
        <v>8724</v>
      </c>
      <c r="CA747" t="s">
        <v>14643</v>
      </c>
      <c r="CB747" t="s">
        <v>8725</v>
      </c>
      <c r="CC747">
        <v>42383207</v>
      </c>
      <c r="CD747" t="s">
        <v>8726</v>
      </c>
      <c r="CE747" t="s">
        <v>14644</v>
      </c>
      <c r="CF747" t="s">
        <v>8727</v>
      </c>
      <c r="CG747" t="s">
        <v>8825</v>
      </c>
      <c r="CH747" t="s">
        <v>8729</v>
      </c>
      <c r="CI747" t="s">
        <v>14645</v>
      </c>
      <c r="CJ747" t="s">
        <v>8731</v>
      </c>
      <c r="CK747" t="s">
        <v>8786</v>
      </c>
      <c r="CL747" t="s">
        <v>8732</v>
      </c>
      <c r="CN747" t="s">
        <v>8733</v>
      </c>
    </row>
    <row r="748" spans="1:92" ht="15.75" customHeight="1" x14ac:dyDescent="0.3">
      <c r="A748" s="5">
        <f>COUNTIFS(Entradas!$A$2:$A$3372,L748,Entradas!$AD$2:$AD$3372,"noticias")</f>
        <v>1</v>
      </c>
      <c r="B748" s="5">
        <f>COUNTIFS(Entradas!$A$2:$A$3372,L748,Entradas!$AD$2:$AD$3372,"materiales")</f>
        <v>0</v>
      </c>
      <c r="C748" s="5">
        <f>COUNTIFS(Entradas!$A$2:$A$3372,L748,Entradas!$AD$2:$AD$3372,"agenda")</f>
        <v>1</v>
      </c>
      <c r="D748" s="5">
        <f>COUNTIFS(Entradas!$A$2:$A$3372,L748,Entradas!$AD$2:$AD$3372,"agenda",Entradas!$P$2:$P$3372,"completado")</f>
        <v>0</v>
      </c>
      <c r="E748" s="5">
        <f>COUNTIFS(Entradas!$A$2:$A$3372,L748,Entradas!$AD$2:$AD$3372,"agenda",Entradas!$F$2:$F$3372,"interna")</f>
        <v>1</v>
      </c>
      <c r="F748" s="5">
        <f>COUNTIFS(Entradas!$A$2:$A$3372,L748,Entradas!$AD$2:$AD$3372,"agenda",Entradas!$F$2:$F$3372,"abierta a la comunidad")</f>
        <v>0</v>
      </c>
      <c r="G748" s="5">
        <f>COUNTIFS(Entradas!$A$2:$A$3372,L748,Entradas!$AD$2:$AD$3372,"agenda",Entradas!$E$2:$E$3372,"1")</f>
        <v>0</v>
      </c>
      <c r="H748" s="5">
        <f>COUNTIFS(Entradas!$A$2:$A$3372,L748,Entradas!$AD$2:$AD$3372,"agenda",Entradas!$E$2:$E$3372,"2")</f>
        <v>0</v>
      </c>
      <c r="I748" s="5">
        <f>COUNTIFS(Entradas!$A$2:$A$3372,L748,Entradas!$AD$2:$AD$3372,"agenda",Entradas!$E$2:$E$3372,"3")</f>
        <v>0</v>
      </c>
      <c r="J748" s="5">
        <f>COUNTIFS(Entradas!$A$2:$A$3372,L748,Entradas!$AD$2:$AD$3372,"agenda",Entradas!$E$2:$E$3372,"4")</f>
        <v>1</v>
      </c>
      <c r="L748">
        <v>1408</v>
      </c>
      <c r="M748" t="s">
        <v>14859</v>
      </c>
      <c r="N748" t="s">
        <v>14860</v>
      </c>
      <c r="O748" t="s">
        <v>14861</v>
      </c>
      <c r="P748" s="6">
        <v>42514.839178240742</v>
      </c>
      <c r="Q748">
        <v>0</v>
      </c>
      <c r="R748" t="s">
        <v>14859</v>
      </c>
      <c r="S748" t="s">
        <v>14859</v>
      </c>
      <c r="W748" t="s">
        <v>8703</v>
      </c>
      <c r="X748" t="s">
        <v>8704</v>
      </c>
      <c r="Y748" t="s">
        <v>8705</v>
      </c>
      <c r="Z748">
        <v>0</v>
      </c>
      <c r="AA748" t="s">
        <v>8703</v>
      </c>
      <c r="AB748" t="s">
        <v>8706</v>
      </c>
      <c r="AC748">
        <v>0</v>
      </c>
      <c r="AF748" t="s">
        <v>5557</v>
      </c>
      <c r="AG748" t="s">
        <v>8707</v>
      </c>
      <c r="AH748" t="s">
        <v>14862</v>
      </c>
      <c r="AI748" t="s">
        <v>14863</v>
      </c>
      <c r="AO748" t="s">
        <v>14864</v>
      </c>
      <c r="AU748" t="s">
        <v>5469</v>
      </c>
      <c r="AV748" t="s">
        <v>8709</v>
      </c>
      <c r="AX748">
        <v>7</v>
      </c>
      <c r="AY748" t="s">
        <v>8710</v>
      </c>
      <c r="BB748" t="s">
        <v>8769</v>
      </c>
      <c r="BC748" t="s">
        <v>8712</v>
      </c>
      <c r="BD748" t="s">
        <v>8920</v>
      </c>
      <c r="BE748" t="s">
        <v>8714</v>
      </c>
      <c r="BF748" t="s">
        <v>8715</v>
      </c>
      <c r="BG748">
        <v>0</v>
      </c>
      <c r="BH748" t="s">
        <v>8716</v>
      </c>
      <c r="BI748">
        <v>0</v>
      </c>
      <c r="BJ748" t="s">
        <v>8717</v>
      </c>
      <c r="BK748">
        <v>1</v>
      </c>
      <c r="BL748" t="s">
        <v>14865</v>
      </c>
      <c r="BM748" t="s">
        <v>8719</v>
      </c>
      <c r="BV748" t="s">
        <v>14866</v>
      </c>
      <c r="BW748" t="s">
        <v>8721</v>
      </c>
      <c r="BX748" t="s">
        <v>8722</v>
      </c>
      <c r="BY748" t="s">
        <v>8723</v>
      </c>
      <c r="BZ748" t="s">
        <v>8724</v>
      </c>
      <c r="CB748" t="s">
        <v>8725</v>
      </c>
      <c r="CD748" t="s">
        <v>8726</v>
      </c>
      <c r="CE748" t="s">
        <v>14867</v>
      </c>
      <c r="CF748" t="s">
        <v>8727</v>
      </c>
      <c r="CG748" t="s">
        <v>8899</v>
      </c>
      <c r="CH748" t="s">
        <v>8729</v>
      </c>
      <c r="CI748" t="s">
        <v>14868</v>
      </c>
      <c r="CJ748" t="s">
        <v>8731</v>
      </c>
      <c r="CK748">
        <v>0</v>
      </c>
      <c r="CL748" t="s">
        <v>8732</v>
      </c>
      <c r="CN748" t="s">
        <v>8733</v>
      </c>
    </row>
    <row r="749" spans="1:92" ht="15.75" customHeight="1" x14ac:dyDescent="0.3">
      <c r="A749" s="5">
        <f>COUNTIFS(Entradas!$A$2:$A$3372,L749,Entradas!$AD$2:$AD$3372,"noticias")</f>
        <v>0</v>
      </c>
      <c r="B749" s="5">
        <f>COUNTIFS(Entradas!$A$2:$A$3372,L749,Entradas!$AD$2:$AD$3372,"materiales")</f>
        <v>1</v>
      </c>
      <c r="C749" s="5">
        <f>COUNTIFS(Entradas!$A$2:$A$3372,L749,Entradas!$AD$2:$AD$3372,"agenda")</f>
        <v>1</v>
      </c>
      <c r="D749" s="5">
        <f>COUNTIFS(Entradas!$A$2:$A$3372,L749,Entradas!$AD$2:$AD$3372,"agenda",Entradas!$P$2:$P$3372,"completado")</f>
        <v>1</v>
      </c>
      <c r="E749" s="5">
        <f>COUNTIFS(Entradas!$A$2:$A$3372,L749,Entradas!$AD$2:$AD$3372,"agenda",Entradas!$F$2:$F$3372,"interna")</f>
        <v>1</v>
      </c>
      <c r="F749" s="5">
        <f>COUNTIFS(Entradas!$A$2:$A$3372,L749,Entradas!$AD$2:$AD$3372,"agenda",Entradas!$F$2:$F$3372,"abierta a la comunidad")</f>
        <v>0</v>
      </c>
      <c r="G749" s="5">
        <f>COUNTIFS(Entradas!$A$2:$A$3372,L749,Entradas!$AD$2:$AD$3372,"agenda",Entradas!$E$2:$E$3372,"1")</f>
        <v>0</v>
      </c>
      <c r="H749" s="5">
        <f>COUNTIFS(Entradas!$A$2:$A$3372,L749,Entradas!$AD$2:$AD$3372,"agenda",Entradas!$E$2:$E$3372,"2")</f>
        <v>1</v>
      </c>
      <c r="I749" s="5">
        <f>COUNTIFS(Entradas!$A$2:$A$3372,L749,Entradas!$AD$2:$AD$3372,"agenda",Entradas!$E$2:$E$3372,"3")</f>
        <v>0</v>
      </c>
      <c r="J749" s="5">
        <f>COUNTIFS(Entradas!$A$2:$A$3372,L749,Entradas!$AD$2:$AD$3372,"agenda",Entradas!$E$2:$E$3372,"4")</f>
        <v>0</v>
      </c>
      <c r="L749">
        <v>385</v>
      </c>
      <c r="M749" t="s">
        <v>14997</v>
      </c>
      <c r="N749" t="s">
        <v>14998</v>
      </c>
      <c r="O749" t="s">
        <v>14999</v>
      </c>
      <c r="P749" s="6">
        <v>42471.853726851848</v>
      </c>
      <c r="Q749">
        <v>0</v>
      </c>
      <c r="R749" t="s">
        <v>14997</v>
      </c>
      <c r="S749" t="s">
        <v>14997</v>
      </c>
      <c r="W749" t="s">
        <v>8703</v>
      </c>
      <c r="X749" t="s">
        <v>8704</v>
      </c>
      <c r="Y749" t="s">
        <v>8705</v>
      </c>
      <c r="Z749">
        <v>0</v>
      </c>
      <c r="AA749" t="s">
        <v>8703</v>
      </c>
      <c r="AB749" t="s">
        <v>8706</v>
      </c>
      <c r="AC749">
        <v>0</v>
      </c>
      <c r="AF749" t="s">
        <v>15000</v>
      </c>
      <c r="AG749" t="s">
        <v>8707</v>
      </c>
      <c r="AH749" t="s">
        <v>4406</v>
      </c>
      <c r="AI749" t="s">
        <v>15001</v>
      </c>
      <c r="AO749" t="s">
        <v>15002</v>
      </c>
      <c r="AU749" t="s">
        <v>6500</v>
      </c>
      <c r="AV749" t="s">
        <v>8709</v>
      </c>
      <c r="AX749">
        <v>7</v>
      </c>
      <c r="AY749" t="s">
        <v>8710</v>
      </c>
      <c r="BB749" t="s">
        <v>9344</v>
      </c>
      <c r="BC749" t="s">
        <v>8712</v>
      </c>
      <c r="BD749" t="s">
        <v>8952</v>
      </c>
      <c r="BE749" t="s">
        <v>8714</v>
      </c>
      <c r="BF749" t="s">
        <v>8715</v>
      </c>
      <c r="BG749">
        <v>0</v>
      </c>
      <c r="BH749" t="s">
        <v>8716</v>
      </c>
      <c r="BI749">
        <v>0</v>
      </c>
      <c r="BJ749" t="s">
        <v>8717</v>
      </c>
      <c r="BK749">
        <v>1</v>
      </c>
      <c r="BL749" t="s">
        <v>15003</v>
      </c>
      <c r="BM749" t="s">
        <v>8719</v>
      </c>
      <c r="BV749" t="s">
        <v>15004</v>
      </c>
      <c r="BW749" t="s">
        <v>8721</v>
      </c>
      <c r="BX749" t="s">
        <v>8722</v>
      </c>
      <c r="BY749" t="s">
        <v>8723</v>
      </c>
      <c r="BZ749" t="s">
        <v>8724</v>
      </c>
      <c r="CB749" t="s">
        <v>8725</v>
      </c>
      <c r="CC749">
        <v>752431451</v>
      </c>
      <c r="CD749" t="s">
        <v>8726</v>
      </c>
      <c r="CE749" t="s">
        <v>14997</v>
      </c>
      <c r="CF749" t="s">
        <v>8727</v>
      </c>
      <c r="CG749" t="s">
        <v>8825</v>
      </c>
      <c r="CH749" t="s">
        <v>8729</v>
      </c>
      <c r="CI749" t="s">
        <v>14645</v>
      </c>
      <c r="CJ749" t="s">
        <v>8731</v>
      </c>
      <c r="CK749">
        <v>0</v>
      </c>
      <c r="CL749" t="s">
        <v>8732</v>
      </c>
      <c r="CN749" t="s">
        <v>8733</v>
      </c>
    </row>
    <row r="750" spans="1:92" ht="15.75" customHeight="1" x14ac:dyDescent="0.3">
      <c r="A750" s="5">
        <f>COUNTIFS(Entradas!$A$2:$A$3372,L750,Entradas!$AD$2:$AD$3372,"noticias")</f>
        <v>0</v>
      </c>
      <c r="B750" s="5">
        <f>COUNTIFS(Entradas!$A$2:$A$3372,L750,Entradas!$AD$2:$AD$3372,"materiales")</f>
        <v>0</v>
      </c>
      <c r="C750" s="5">
        <f>COUNTIFS(Entradas!$A$2:$A$3372,L750,Entradas!$AD$2:$AD$3372,"agenda")</f>
        <v>1</v>
      </c>
      <c r="D750" s="5">
        <f>COUNTIFS(Entradas!$A$2:$A$3372,L750,Entradas!$AD$2:$AD$3372,"agenda",Entradas!$P$2:$P$3372,"completado")</f>
        <v>0</v>
      </c>
      <c r="E750" s="5">
        <f>COUNTIFS(Entradas!$A$2:$A$3372,L750,Entradas!$AD$2:$AD$3372,"agenda",Entradas!$F$2:$F$3372,"interna")</f>
        <v>0</v>
      </c>
      <c r="F750" s="5">
        <f>COUNTIFS(Entradas!$A$2:$A$3372,L750,Entradas!$AD$2:$AD$3372,"agenda",Entradas!$F$2:$F$3372,"abierta a la comunidad")</f>
        <v>1</v>
      </c>
      <c r="G750" s="5">
        <f>COUNTIFS(Entradas!$A$2:$A$3372,L750,Entradas!$AD$2:$AD$3372,"agenda",Entradas!$E$2:$E$3372,"1")</f>
        <v>0</v>
      </c>
      <c r="H750" s="5">
        <f>COUNTIFS(Entradas!$A$2:$A$3372,L750,Entradas!$AD$2:$AD$3372,"agenda",Entradas!$E$2:$E$3372,"2")</f>
        <v>1</v>
      </c>
      <c r="I750" s="5">
        <f>COUNTIFS(Entradas!$A$2:$A$3372,L750,Entradas!$AD$2:$AD$3372,"agenda",Entradas!$E$2:$E$3372,"3")</f>
        <v>0</v>
      </c>
      <c r="J750" s="5">
        <f>COUNTIFS(Entradas!$A$2:$A$3372,L750,Entradas!$AD$2:$AD$3372,"agenda",Entradas!$E$2:$E$3372,"4")</f>
        <v>0</v>
      </c>
      <c r="L750">
        <v>1398</v>
      </c>
      <c r="M750" t="s">
        <v>15415</v>
      </c>
      <c r="N750" t="s">
        <v>15416</v>
      </c>
      <c r="O750" t="s">
        <v>15417</v>
      </c>
      <c r="P750" s="6">
        <v>42514.710613425923</v>
      </c>
      <c r="Q750">
        <v>0</v>
      </c>
      <c r="R750" t="s">
        <v>15415</v>
      </c>
      <c r="S750" t="s">
        <v>15415</v>
      </c>
      <c r="W750" t="s">
        <v>8703</v>
      </c>
      <c r="X750" t="s">
        <v>8704</v>
      </c>
      <c r="Y750" t="s">
        <v>8705</v>
      </c>
      <c r="Z750">
        <v>0</v>
      </c>
      <c r="AA750" t="s">
        <v>8703</v>
      </c>
      <c r="AB750" t="s">
        <v>8706</v>
      </c>
      <c r="AC750">
        <v>0</v>
      </c>
      <c r="AF750" t="s">
        <v>15418</v>
      </c>
      <c r="AG750" t="s">
        <v>8707</v>
      </c>
      <c r="AH750" t="s">
        <v>15419</v>
      </c>
      <c r="AO750" t="s">
        <v>15420</v>
      </c>
      <c r="AU750" t="s">
        <v>12688</v>
      </c>
      <c r="AV750" t="s">
        <v>8709</v>
      </c>
      <c r="AX750">
        <v>7</v>
      </c>
      <c r="AY750" t="s">
        <v>8710</v>
      </c>
      <c r="BB750" t="s">
        <v>9001</v>
      </c>
      <c r="BC750" t="s">
        <v>8712</v>
      </c>
      <c r="BD750" t="s">
        <v>8952</v>
      </c>
      <c r="BE750" t="s">
        <v>8714</v>
      </c>
      <c r="BF750" t="s">
        <v>8715</v>
      </c>
      <c r="BG750">
        <v>0</v>
      </c>
      <c r="BH750" t="s">
        <v>8716</v>
      </c>
      <c r="BI750">
        <v>0</v>
      </c>
      <c r="BJ750" t="s">
        <v>8717</v>
      </c>
      <c r="BK750">
        <v>0</v>
      </c>
      <c r="BL750" t="s">
        <v>15421</v>
      </c>
      <c r="BM750" t="s">
        <v>8719</v>
      </c>
      <c r="BV750" t="s">
        <v>15422</v>
      </c>
      <c r="BW750" t="s">
        <v>8721</v>
      </c>
      <c r="BX750" t="s">
        <v>8722</v>
      </c>
      <c r="BY750" t="s">
        <v>8723</v>
      </c>
      <c r="BZ750" t="s">
        <v>8724</v>
      </c>
      <c r="CB750" t="s">
        <v>8725</v>
      </c>
      <c r="CC750">
        <v>976082522</v>
      </c>
      <c r="CD750" t="s">
        <v>8726</v>
      </c>
      <c r="CE750" t="s">
        <v>15423</v>
      </c>
      <c r="CF750" t="s">
        <v>8727</v>
      </c>
      <c r="CG750" t="s">
        <v>8899</v>
      </c>
      <c r="CH750" t="s">
        <v>8729</v>
      </c>
      <c r="CJ750" t="s">
        <v>8731</v>
      </c>
      <c r="CK750" t="s">
        <v>8786</v>
      </c>
      <c r="CL750" t="s">
        <v>8732</v>
      </c>
      <c r="CM750" t="s">
        <v>14471</v>
      </c>
      <c r="CN750" t="s">
        <v>8733</v>
      </c>
    </row>
    <row r="751" spans="1:92" ht="15.75" customHeight="1" x14ac:dyDescent="0.3">
      <c r="A751" s="5">
        <f>COUNTIFS(Entradas!$A$2:$A$3372,L751,Entradas!$AD$2:$AD$3372,"noticias")</f>
        <v>0</v>
      </c>
      <c r="B751" s="5">
        <f>COUNTIFS(Entradas!$A$2:$A$3372,L751,Entradas!$AD$2:$AD$3372,"materiales")</f>
        <v>0</v>
      </c>
      <c r="C751" s="5">
        <f>COUNTIFS(Entradas!$A$2:$A$3372,L751,Entradas!$AD$2:$AD$3372,"agenda")</f>
        <v>0</v>
      </c>
      <c r="D751" s="5">
        <f>COUNTIFS(Entradas!$A$2:$A$3372,L751,Entradas!$AD$2:$AD$3372,"agenda",Entradas!$P$2:$P$3372,"completado")</f>
        <v>0</v>
      </c>
      <c r="E751" s="5">
        <f>COUNTIFS(Entradas!$A$2:$A$3372,L751,Entradas!$AD$2:$AD$3372,"agenda",Entradas!$F$2:$F$3372,"interna")</f>
        <v>0</v>
      </c>
      <c r="F751" s="5">
        <f>COUNTIFS(Entradas!$A$2:$A$3372,L751,Entradas!$AD$2:$AD$3372,"agenda",Entradas!$F$2:$F$3372,"abierta a la comunidad")</f>
        <v>0</v>
      </c>
      <c r="G751" s="5">
        <f>COUNTIFS(Entradas!$A$2:$A$3372,L751,Entradas!$AD$2:$AD$3372,"agenda",Entradas!$E$2:$E$3372,"1")</f>
        <v>0</v>
      </c>
      <c r="H751" s="5">
        <f>COUNTIFS(Entradas!$A$2:$A$3372,L751,Entradas!$AD$2:$AD$3372,"agenda",Entradas!$E$2:$E$3372,"2")</f>
        <v>0</v>
      </c>
      <c r="I751" s="5">
        <f>COUNTIFS(Entradas!$A$2:$A$3372,L751,Entradas!$AD$2:$AD$3372,"agenda",Entradas!$E$2:$E$3372,"3")</f>
        <v>0</v>
      </c>
      <c r="J751" s="5">
        <f>COUNTIFS(Entradas!$A$2:$A$3372,L751,Entradas!$AD$2:$AD$3372,"agenda",Entradas!$E$2:$E$3372,"4")</f>
        <v>0</v>
      </c>
      <c r="L751">
        <v>1486</v>
      </c>
      <c r="M751" t="s">
        <v>15533</v>
      </c>
      <c r="N751" t="s">
        <v>15534</v>
      </c>
      <c r="O751" t="s">
        <v>15535</v>
      </c>
      <c r="P751" s="6">
        <v>42523.629733796297</v>
      </c>
      <c r="Q751">
        <v>0</v>
      </c>
      <c r="R751" t="s">
        <v>15533</v>
      </c>
      <c r="S751" t="s">
        <v>15533</v>
      </c>
      <c r="W751" t="s">
        <v>8703</v>
      </c>
      <c r="X751" t="s">
        <v>8704</v>
      </c>
      <c r="Y751" t="s">
        <v>8705</v>
      </c>
      <c r="Z751">
        <v>0</v>
      </c>
      <c r="AA751" t="s">
        <v>8703</v>
      </c>
      <c r="AB751" t="s">
        <v>8706</v>
      </c>
      <c r="AC751">
        <v>0</v>
      </c>
      <c r="AF751" t="s">
        <v>15536</v>
      </c>
      <c r="AG751" t="s">
        <v>8707</v>
      </c>
      <c r="AH751" t="s">
        <v>15537</v>
      </c>
      <c r="AO751" t="s">
        <v>15538</v>
      </c>
      <c r="AU751" t="s">
        <v>3467</v>
      </c>
      <c r="AV751" t="s">
        <v>8709</v>
      </c>
      <c r="AX751">
        <v>7</v>
      </c>
      <c r="AY751" t="s">
        <v>8710</v>
      </c>
      <c r="BB751" t="s">
        <v>8874</v>
      </c>
      <c r="BC751" t="s">
        <v>8712</v>
      </c>
      <c r="BD751" t="s">
        <v>9013</v>
      </c>
      <c r="BE751" t="s">
        <v>8714</v>
      </c>
      <c r="BF751" t="s">
        <v>8715</v>
      </c>
      <c r="BG751">
        <v>0</v>
      </c>
      <c r="BH751" t="s">
        <v>8716</v>
      </c>
      <c r="BI751">
        <v>0</v>
      </c>
      <c r="BJ751" t="s">
        <v>8717</v>
      </c>
      <c r="BK751">
        <v>1</v>
      </c>
      <c r="BL751" s="2" t="s">
        <v>15539</v>
      </c>
      <c r="BM751" t="s">
        <v>8719</v>
      </c>
      <c r="BV751" t="s">
        <v>15540</v>
      </c>
      <c r="BW751" t="s">
        <v>8721</v>
      </c>
      <c r="BX751" t="s">
        <v>8722</v>
      </c>
      <c r="BY751" t="s">
        <v>8723</v>
      </c>
      <c r="BZ751" t="s">
        <v>8724</v>
      </c>
      <c r="CB751" t="s">
        <v>8725</v>
      </c>
      <c r="CC751">
        <v>712621310</v>
      </c>
      <c r="CD751" t="s">
        <v>8726</v>
      </c>
      <c r="CE751" t="s">
        <v>15541</v>
      </c>
      <c r="CF751" t="s">
        <v>8727</v>
      </c>
      <c r="CG751" t="s">
        <v>8899</v>
      </c>
      <c r="CH751" t="s">
        <v>8729</v>
      </c>
      <c r="CI751" t="s">
        <v>15542</v>
      </c>
      <c r="CJ751" t="s">
        <v>8731</v>
      </c>
      <c r="CK751" t="s">
        <v>1905</v>
      </c>
      <c r="CL751" t="s">
        <v>8732</v>
      </c>
      <c r="CN751" t="s">
        <v>8733</v>
      </c>
    </row>
    <row r="752" spans="1:92" ht="15.75" customHeight="1" x14ac:dyDescent="0.3">
      <c r="A752" s="5">
        <f>COUNTIFS(Entradas!$A$2:$A$3372,L752,Entradas!$AD$2:$AD$3372,"noticias")</f>
        <v>0</v>
      </c>
      <c r="B752" s="5">
        <f>COUNTIFS(Entradas!$A$2:$A$3372,L752,Entradas!$AD$2:$AD$3372,"materiales")</f>
        <v>0</v>
      </c>
      <c r="C752" s="5">
        <f>COUNTIFS(Entradas!$A$2:$A$3372,L752,Entradas!$AD$2:$AD$3372,"agenda")</f>
        <v>5</v>
      </c>
      <c r="D752" s="5">
        <f>COUNTIFS(Entradas!$A$2:$A$3372,L752,Entradas!$AD$2:$AD$3372,"agenda",Entradas!$P$2:$P$3372,"completado")</f>
        <v>1</v>
      </c>
      <c r="E752" s="5">
        <f>COUNTIFS(Entradas!$A$2:$A$3372,L752,Entradas!$AD$2:$AD$3372,"agenda",Entradas!$F$2:$F$3372,"interna")</f>
        <v>4</v>
      </c>
      <c r="F752" s="5">
        <f>COUNTIFS(Entradas!$A$2:$A$3372,L752,Entradas!$AD$2:$AD$3372,"agenda",Entradas!$F$2:$F$3372,"abierta a la comunidad")</f>
        <v>1</v>
      </c>
      <c r="G752" s="5">
        <f>COUNTIFS(Entradas!$A$2:$A$3372,L752,Entradas!$AD$2:$AD$3372,"agenda",Entradas!$E$2:$E$3372,"1")</f>
        <v>1</v>
      </c>
      <c r="H752" s="5">
        <f>COUNTIFS(Entradas!$A$2:$A$3372,L752,Entradas!$AD$2:$AD$3372,"agenda",Entradas!$E$2:$E$3372,"2")</f>
        <v>0</v>
      </c>
      <c r="I752" s="5">
        <f>COUNTIFS(Entradas!$A$2:$A$3372,L752,Entradas!$AD$2:$AD$3372,"agenda",Entradas!$E$2:$E$3372,"3")</f>
        <v>2</v>
      </c>
      <c r="J752" s="5">
        <f>COUNTIFS(Entradas!$A$2:$A$3372,L752,Entradas!$AD$2:$AD$3372,"agenda",Entradas!$E$2:$E$3372,"4")</f>
        <v>2</v>
      </c>
      <c r="L752">
        <v>510</v>
      </c>
      <c r="M752" t="s">
        <v>15543</v>
      </c>
      <c r="N752" t="s">
        <v>15544</v>
      </c>
      <c r="O752" t="s">
        <v>4775</v>
      </c>
      <c r="P752" s="6">
        <v>42478.68141203704</v>
      </c>
      <c r="Q752">
        <v>0</v>
      </c>
      <c r="R752" t="s">
        <v>15543</v>
      </c>
      <c r="S752" t="s">
        <v>15543</v>
      </c>
      <c r="W752" t="s">
        <v>8703</v>
      </c>
      <c r="X752" t="s">
        <v>8704</v>
      </c>
      <c r="Y752" t="s">
        <v>8705</v>
      </c>
      <c r="Z752">
        <v>0</v>
      </c>
      <c r="AA752" t="s">
        <v>8703</v>
      </c>
      <c r="AB752" t="s">
        <v>8706</v>
      </c>
      <c r="AC752">
        <v>0</v>
      </c>
      <c r="AF752" t="s">
        <v>15545</v>
      </c>
      <c r="AG752" t="s">
        <v>8707</v>
      </c>
      <c r="AH752" t="s">
        <v>15546</v>
      </c>
      <c r="AI752" t="s">
        <v>15547</v>
      </c>
      <c r="AU752" t="s">
        <v>15548</v>
      </c>
      <c r="AV752" t="s">
        <v>8709</v>
      </c>
      <c r="AX752">
        <v>7</v>
      </c>
      <c r="AY752" t="s">
        <v>8710</v>
      </c>
      <c r="BB752" t="s">
        <v>9037</v>
      </c>
      <c r="BC752" t="s">
        <v>8712</v>
      </c>
      <c r="BD752" t="s">
        <v>8952</v>
      </c>
      <c r="BE752" t="s">
        <v>8714</v>
      </c>
      <c r="BF752" t="s">
        <v>8715</v>
      </c>
      <c r="BG752">
        <v>0</v>
      </c>
      <c r="BH752" t="s">
        <v>8716</v>
      </c>
      <c r="BI752">
        <v>0</v>
      </c>
      <c r="BJ752" t="s">
        <v>8717</v>
      </c>
      <c r="BK752">
        <v>1</v>
      </c>
      <c r="BL752" s="2" t="s">
        <v>15549</v>
      </c>
      <c r="BM752" t="s">
        <v>8719</v>
      </c>
      <c r="BV752" t="s">
        <v>15550</v>
      </c>
      <c r="BW752" t="s">
        <v>8721</v>
      </c>
      <c r="BX752" t="s">
        <v>8722</v>
      </c>
      <c r="BY752" t="s">
        <v>8723</v>
      </c>
      <c r="BZ752" t="s">
        <v>8724</v>
      </c>
      <c r="CA752" t="s">
        <v>15551</v>
      </c>
      <c r="CB752" t="s">
        <v>8725</v>
      </c>
      <c r="CC752">
        <v>995499531</v>
      </c>
      <c r="CD752" t="s">
        <v>8726</v>
      </c>
      <c r="CE752" t="s">
        <v>15552</v>
      </c>
      <c r="CF752" t="s">
        <v>8727</v>
      </c>
      <c r="CG752" t="s">
        <v>8899</v>
      </c>
      <c r="CH752" t="s">
        <v>8729</v>
      </c>
      <c r="CI752" t="s">
        <v>13919</v>
      </c>
      <c r="CJ752" t="s">
        <v>8731</v>
      </c>
      <c r="CK752">
        <v>0</v>
      </c>
      <c r="CL752" t="s">
        <v>8732</v>
      </c>
      <c r="CN752" t="s">
        <v>8733</v>
      </c>
    </row>
    <row r="753" spans="1:92" ht="15.75" customHeight="1" x14ac:dyDescent="0.3">
      <c r="A753" s="5">
        <f>COUNTIFS(Entradas!$A$2:$A$3372,L753,Entradas!$AD$2:$AD$3372,"noticias")</f>
        <v>0</v>
      </c>
      <c r="B753" s="5">
        <f>COUNTIFS(Entradas!$A$2:$A$3372,L753,Entradas!$AD$2:$AD$3372,"materiales")</f>
        <v>0</v>
      </c>
      <c r="C753" s="5">
        <f>COUNTIFS(Entradas!$A$2:$A$3372,L753,Entradas!$AD$2:$AD$3372,"agenda")</f>
        <v>5</v>
      </c>
      <c r="D753" s="5">
        <f>COUNTIFS(Entradas!$A$2:$A$3372,L753,Entradas!$AD$2:$AD$3372,"agenda",Entradas!$P$2:$P$3372,"completado")</f>
        <v>5</v>
      </c>
      <c r="E753" s="5">
        <f>COUNTIFS(Entradas!$A$2:$A$3372,L753,Entradas!$AD$2:$AD$3372,"agenda",Entradas!$F$2:$F$3372,"interna")</f>
        <v>3</v>
      </c>
      <c r="F753" s="5">
        <f>COUNTIFS(Entradas!$A$2:$A$3372,L753,Entradas!$AD$2:$AD$3372,"agenda",Entradas!$F$2:$F$3372,"abierta a la comunidad")</f>
        <v>2</v>
      </c>
      <c r="G753" s="5">
        <f>COUNTIFS(Entradas!$A$2:$A$3372,L753,Entradas!$AD$2:$AD$3372,"agenda",Entradas!$E$2:$E$3372,"1")</f>
        <v>1</v>
      </c>
      <c r="H753" s="5">
        <f>COUNTIFS(Entradas!$A$2:$A$3372,L753,Entradas!$AD$2:$AD$3372,"agenda",Entradas!$E$2:$E$3372,"2")</f>
        <v>3</v>
      </c>
      <c r="I753" s="5">
        <f>COUNTIFS(Entradas!$A$2:$A$3372,L753,Entradas!$AD$2:$AD$3372,"agenda",Entradas!$E$2:$E$3372,"3")</f>
        <v>0</v>
      </c>
      <c r="J753" s="5">
        <f>COUNTIFS(Entradas!$A$2:$A$3372,L753,Entradas!$AD$2:$AD$3372,"agenda",Entradas!$E$2:$E$3372,"4")</f>
        <v>1</v>
      </c>
      <c r="L753">
        <v>489</v>
      </c>
      <c r="M753" t="s">
        <v>15996</v>
      </c>
      <c r="N753" t="s">
        <v>15996</v>
      </c>
      <c r="O753" t="s">
        <v>4763</v>
      </c>
      <c r="P753" s="6">
        <v>42477.074976851851</v>
      </c>
      <c r="Q753">
        <v>0</v>
      </c>
      <c r="R753" t="s">
        <v>15996</v>
      </c>
      <c r="S753" t="s">
        <v>15996</v>
      </c>
      <c r="W753" t="s">
        <v>8703</v>
      </c>
      <c r="X753" t="s">
        <v>8704</v>
      </c>
      <c r="Y753" t="s">
        <v>8705</v>
      </c>
      <c r="Z753">
        <v>0</v>
      </c>
      <c r="AA753" t="s">
        <v>8703</v>
      </c>
      <c r="AB753" t="s">
        <v>8706</v>
      </c>
      <c r="AC753">
        <v>0</v>
      </c>
      <c r="AF753" t="s">
        <v>15997</v>
      </c>
      <c r="AG753" t="s">
        <v>8707</v>
      </c>
      <c r="AH753" t="s">
        <v>15998</v>
      </c>
      <c r="AO753" t="s">
        <v>15999</v>
      </c>
      <c r="AU753" t="s">
        <v>4762</v>
      </c>
      <c r="AV753" t="s">
        <v>8709</v>
      </c>
      <c r="AX753">
        <v>7</v>
      </c>
      <c r="AY753" t="s">
        <v>8710</v>
      </c>
      <c r="BB753" t="s">
        <v>8907</v>
      </c>
      <c r="BC753" t="s">
        <v>8712</v>
      </c>
      <c r="BD753" t="s">
        <v>9013</v>
      </c>
      <c r="BE753" t="s">
        <v>8714</v>
      </c>
      <c r="BF753" t="s">
        <v>8715</v>
      </c>
      <c r="BG753">
        <v>1</v>
      </c>
      <c r="BH753" t="s">
        <v>8716</v>
      </c>
      <c r="BI753">
        <v>0</v>
      </c>
      <c r="BJ753" t="s">
        <v>8717</v>
      </c>
      <c r="BK753">
        <v>1</v>
      </c>
      <c r="BL753" s="2" t="s">
        <v>16000</v>
      </c>
      <c r="BM753" t="s">
        <v>8719</v>
      </c>
      <c r="BV753" t="s">
        <v>16001</v>
      </c>
      <c r="BW753" t="s">
        <v>8721</v>
      </c>
      <c r="BX753" t="s">
        <v>8722</v>
      </c>
      <c r="BY753" t="s">
        <v>8723</v>
      </c>
      <c r="BZ753" t="s">
        <v>8724</v>
      </c>
      <c r="CA753" t="s">
        <v>16002</v>
      </c>
      <c r="CB753" t="s">
        <v>8725</v>
      </c>
      <c r="CC753">
        <v>995730203</v>
      </c>
      <c r="CD753" t="s">
        <v>8726</v>
      </c>
      <c r="CE753" t="s">
        <v>16003</v>
      </c>
      <c r="CF753" t="s">
        <v>8727</v>
      </c>
      <c r="CG753" t="s">
        <v>8899</v>
      </c>
      <c r="CH753" t="s">
        <v>8729</v>
      </c>
      <c r="CI753" t="s">
        <v>16004</v>
      </c>
      <c r="CJ753" t="s">
        <v>8731</v>
      </c>
      <c r="CK753">
        <v>0</v>
      </c>
      <c r="CL753" t="s">
        <v>8732</v>
      </c>
      <c r="CN753" t="s">
        <v>8733</v>
      </c>
    </row>
    <row r="754" spans="1:92" ht="15.75" customHeight="1" x14ac:dyDescent="0.3">
      <c r="A754" s="5">
        <f>COUNTIFS(Entradas!$A$2:$A$3372,L754,Entradas!$AD$2:$AD$3372,"noticias")</f>
        <v>0</v>
      </c>
      <c r="B754" s="5">
        <f>COUNTIFS(Entradas!$A$2:$A$3372,L754,Entradas!$AD$2:$AD$3372,"materiales")</f>
        <v>0</v>
      </c>
      <c r="C754" s="5">
        <f>COUNTIFS(Entradas!$A$2:$A$3372,L754,Entradas!$AD$2:$AD$3372,"agenda")</f>
        <v>0</v>
      </c>
      <c r="D754" s="5">
        <f>COUNTIFS(Entradas!$A$2:$A$3372,L754,Entradas!$AD$2:$AD$3372,"agenda",Entradas!$P$2:$P$3372,"completado")</f>
        <v>0</v>
      </c>
      <c r="E754" s="5">
        <f>COUNTIFS(Entradas!$A$2:$A$3372,L754,Entradas!$AD$2:$AD$3372,"agenda",Entradas!$F$2:$F$3372,"interna")</f>
        <v>0</v>
      </c>
      <c r="F754" s="5">
        <f>COUNTIFS(Entradas!$A$2:$A$3372,L754,Entradas!$AD$2:$AD$3372,"agenda",Entradas!$F$2:$F$3372,"abierta a la comunidad")</f>
        <v>0</v>
      </c>
      <c r="G754" s="5">
        <f>COUNTIFS(Entradas!$A$2:$A$3372,L754,Entradas!$AD$2:$AD$3372,"agenda",Entradas!$E$2:$E$3372,"1")</f>
        <v>0</v>
      </c>
      <c r="H754" s="5">
        <f>COUNTIFS(Entradas!$A$2:$A$3372,L754,Entradas!$AD$2:$AD$3372,"agenda",Entradas!$E$2:$E$3372,"2")</f>
        <v>0</v>
      </c>
      <c r="I754" s="5">
        <f>COUNTIFS(Entradas!$A$2:$A$3372,L754,Entradas!$AD$2:$AD$3372,"agenda",Entradas!$E$2:$E$3372,"3")</f>
        <v>0</v>
      </c>
      <c r="J754" s="5">
        <f>COUNTIFS(Entradas!$A$2:$A$3372,L754,Entradas!$AD$2:$AD$3372,"agenda",Entradas!$E$2:$E$3372,"4")</f>
        <v>0</v>
      </c>
      <c r="L754">
        <v>1356</v>
      </c>
      <c r="M754" t="s">
        <v>16043</v>
      </c>
      <c r="N754" t="s">
        <v>16044</v>
      </c>
      <c r="O754" t="s">
        <v>16045</v>
      </c>
      <c r="P754" s="6">
        <v>42513.728263888886</v>
      </c>
      <c r="Q754">
        <v>0</v>
      </c>
      <c r="R754" t="s">
        <v>16043</v>
      </c>
      <c r="S754" t="s">
        <v>16043</v>
      </c>
      <c r="W754" t="s">
        <v>8703</v>
      </c>
      <c r="X754" t="s">
        <v>8704</v>
      </c>
      <c r="Y754" t="s">
        <v>8705</v>
      </c>
      <c r="Z754">
        <v>0</v>
      </c>
      <c r="AA754" t="s">
        <v>8703</v>
      </c>
      <c r="AB754" t="s">
        <v>8706</v>
      </c>
      <c r="AC754">
        <v>0</v>
      </c>
      <c r="AF754" t="s">
        <v>16046</v>
      </c>
      <c r="AG754" t="s">
        <v>8707</v>
      </c>
      <c r="AH754" t="s">
        <v>16047</v>
      </c>
      <c r="AI754" t="s">
        <v>16048</v>
      </c>
      <c r="AU754" t="s">
        <v>1210</v>
      </c>
      <c r="AV754" t="s">
        <v>8709</v>
      </c>
      <c r="AX754">
        <v>7</v>
      </c>
      <c r="AY754" t="s">
        <v>8710</v>
      </c>
      <c r="BB754" t="s">
        <v>9037</v>
      </c>
      <c r="BC754" t="s">
        <v>8712</v>
      </c>
      <c r="BD754" t="s">
        <v>8713</v>
      </c>
      <c r="BE754" t="s">
        <v>8714</v>
      </c>
      <c r="BF754" t="s">
        <v>8715</v>
      </c>
      <c r="BG754">
        <v>0</v>
      </c>
      <c r="BH754" t="s">
        <v>8716</v>
      </c>
      <c r="BI754">
        <v>0</v>
      </c>
      <c r="BJ754" t="s">
        <v>8717</v>
      </c>
      <c r="BK754">
        <v>1</v>
      </c>
      <c r="BL754" t="s">
        <v>16049</v>
      </c>
      <c r="BM754" t="s">
        <v>8719</v>
      </c>
      <c r="BV754" t="s">
        <v>16050</v>
      </c>
      <c r="BW754" t="s">
        <v>8721</v>
      </c>
      <c r="BX754" t="s">
        <v>8722</v>
      </c>
      <c r="BY754" t="s">
        <v>8723</v>
      </c>
      <c r="BZ754" t="s">
        <v>8724</v>
      </c>
      <c r="CB754" t="s">
        <v>8725</v>
      </c>
      <c r="CC754">
        <v>985917845</v>
      </c>
      <c r="CD754" t="s">
        <v>8726</v>
      </c>
      <c r="CE754" t="s">
        <v>16051</v>
      </c>
      <c r="CF754" t="s">
        <v>8727</v>
      </c>
      <c r="CG754" t="s">
        <v>8786</v>
      </c>
      <c r="CH754" t="s">
        <v>8729</v>
      </c>
      <c r="CI754" t="s">
        <v>16052</v>
      </c>
      <c r="CJ754" t="s">
        <v>8731</v>
      </c>
      <c r="CK754">
        <v>0</v>
      </c>
      <c r="CL754" t="s">
        <v>8732</v>
      </c>
      <c r="CN754" t="s">
        <v>8733</v>
      </c>
    </row>
    <row r="755" spans="1:92" ht="15.75" customHeight="1" x14ac:dyDescent="0.3">
      <c r="A755" s="5">
        <f>COUNTIFS(Entradas!$A$2:$A$3372,L755,Entradas!$AD$2:$AD$3372,"noticias")</f>
        <v>0</v>
      </c>
      <c r="B755" s="5">
        <f>COUNTIFS(Entradas!$A$2:$A$3372,L755,Entradas!$AD$2:$AD$3372,"materiales")</f>
        <v>0</v>
      </c>
      <c r="C755" s="5">
        <f>COUNTIFS(Entradas!$A$2:$A$3372,L755,Entradas!$AD$2:$AD$3372,"agenda")</f>
        <v>4</v>
      </c>
      <c r="D755" s="5">
        <f>COUNTIFS(Entradas!$A$2:$A$3372,L755,Entradas!$AD$2:$AD$3372,"agenda",Entradas!$P$2:$P$3372,"completado")</f>
        <v>0</v>
      </c>
      <c r="E755" s="5">
        <f>COUNTIFS(Entradas!$A$2:$A$3372,L755,Entradas!$AD$2:$AD$3372,"agenda",Entradas!$F$2:$F$3372,"interna")</f>
        <v>3</v>
      </c>
      <c r="F755" s="5">
        <f>COUNTIFS(Entradas!$A$2:$A$3372,L755,Entradas!$AD$2:$AD$3372,"agenda",Entradas!$F$2:$F$3372,"abierta a la comunidad")</f>
        <v>1</v>
      </c>
      <c r="G755" s="5">
        <f>COUNTIFS(Entradas!$A$2:$A$3372,L755,Entradas!$AD$2:$AD$3372,"agenda",Entradas!$E$2:$E$3372,"1")</f>
        <v>1</v>
      </c>
      <c r="H755" s="5">
        <f>COUNTIFS(Entradas!$A$2:$A$3372,L755,Entradas!$AD$2:$AD$3372,"agenda",Entradas!$E$2:$E$3372,"2")</f>
        <v>3</v>
      </c>
      <c r="I755" s="5">
        <f>COUNTIFS(Entradas!$A$2:$A$3372,L755,Entradas!$AD$2:$AD$3372,"agenda",Entradas!$E$2:$E$3372,"3")</f>
        <v>0</v>
      </c>
      <c r="J755" s="5">
        <f>COUNTIFS(Entradas!$A$2:$A$3372,L755,Entradas!$AD$2:$AD$3372,"agenda",Entradas!$E$2:$E$3372,"4")</f>
        <v>0</v>
      </c>
      <c r="L755">
        <v>1471</v>
      </c>
      <c r="M755" t="s">
        <v>16078</v>
      </c>
      <c r="N755" t="s">
        <v>16079</v>
      </c>
      <c r="O755" t="s">
        <v>16080</v>
      </c>
      <c r="P755" s="6">
        <v>42517.676736111112</v>
      </c>
      <c r="Q755">
        <v>0</v>
      </c>
      <c r="R755" t="s">
        <v>16078</v>
      </c>
      <c r="S755" t="s">
        <v>16078</v>
      </c>
      <c r="W755" t="s">
        <v>8703</v>
      </c>
      <c r="X755" t="s">
        <v>8704</v>
      </c>
      <c r="Y755" t="s">
        <v>8705</v>
      </c>
      <c r="Z755">
        <v>0</v>
      </c>
      <c r="AA755" t="s">
        <v>8703</v>
      </c>
      <c r="AB755" t="s">
        <v>8706</v>
      </c>
      <c r="AC755">
        <v>0</v>
      </c>
      <c r="AF755" t="s">
        <v>16081</v>
      </c>
      <c r="AG755" t="s">
        <v>8707</v>
      </c>
      <c r="AH755" t="s">
        <v>16082</v>
      </c>
      <c r="AI755" t="s">
        <v>16083</v>
      </c>
      <c r="AU755" t="s">
        <v>16084</v>
      </c>
      <c r="AV755" t="s">
        <v>8709</v>
      </c>
      <c r="AX755">
        <v>7</v>
      </c>
      <c r="AY755" t="s">
        <v>8710</v>
      </c>
      <c r="BB755">
        <v>0</v>
      </c>
      <c r="BC755" t="s">
        <v>8712</v>
      </c>
      <c r="BD755" t="s">
        <v>8713</v>
      </c>
      <c r="BE755" t="s">
        <v>8714</v>
      </c>
      <c r="BF755" t="s">
        <v>8715</v>
      </c>
      <c r="BG755">
        <v>0</v>
      </c>
      <c r="BH755" t="s">
        <v>8716</v>
      </c>
      <c r="BI755">
        <v>0</v>
      </c>
      <c r="BJ755" t="s">
        <v>8717</v>
      </c>
      <c r="BK755">
        <v>1</v>
      </c>
      <c r="BL755" s="2" t="s">
        <v>16085</v>
      </c>
      <c r="BM755" t="s">
        <v>8719</v>
      </c>
      <c r="BV755" t="s">
        <v>16086</v>
      </c>
      <c r="BW755" t="s">
        <v>8721</v>
      </c>
      <c r="BX755" t="s">
        <v>8722</v>
      </c>
      <c r="BY755" t="s">
        <v>8723</v>
      </c>
      <c r="BZ755" t="s">
        <v>8724</v>
      </c>
      <c r="CB755" t="s">
        <v>8725</v>
      </c>
      <c r="CC755">
        <v>51593239</v>
      </c>
      <c r="CD755" t="s">
        <v>8726</v>
      </c>
      <c r="CE755" t="s">
        <v>16087</v>
      </c>
      <c r="CF755" t="s">
        <v>8727</v>
      </c>
      <c r="CG755" t="s">
        <v>8899</v>
      </c>
      <c r="CH755" t="s">
        <v>8729</v>
      </c>
      <c r="CI755" t="s">
        <v>16088</v>
      </c>
      <c r="CJ755" t="s">
        <v>8731</v>
      </c>
      <c r="CK755">
        <v>0</v>
      </c>
      <c r="CL755" t="s">
        <v>8732</v>
      </c>
      <c r="CN755" t="s">
        <v>8733</v>
      </c>
    </row>
    <row r="756" spans="1:92" ht="15.75" customHeight="1" x14ac:dyDescent="0.3">
      <c r="A756" s="5">
        <f>COUNTIFS(Entradas!$A$2:$A$3372,L756,Entradas!$AD$2:$AD$3372,"noticias")</f>
        <v>0</v>
      </c>
      <c r="B756" s="5">
        <f>COUNTIFS(Entradas!$A$2:$A$3372,L756,Entradas!$AD$2:$AD$3372,"materiales")</f>
        <v>1</v>
      </c>
      <c r="C756" s="5">
        <f>COUNTIFS(Entradas!$A$2:$A$3372,L756,Entradas!$AD$2:$AD$3372,"agenda")</f>
        <v>5</v>
      </c>
      <c r="D756" s="5">
        <f>COUNTIFS(Entradas!$A$2:$A$3372,L756,Entradas!$AD$2:$AD$3372,"agenda",Entradas!$P$2:$P$3372,"completado")</f>
        <v>5</v>
      </c>
      <c r="E756" s="5">
        <f>COUNTIFS(Entradas!$A$2:$A$3372,L756,Entradas!$AD$2:$AD$3372,"agenda",Entradas!$F$2:$F$3372,"interna")</f>
        <v>3</v>
      </c>
      <c r="F756" s="5">
        <f>COUNTIFS(Entradas!$A$2:$A$3372,L756,Entradas!$AD$2:$AD$3372,"agenda",Entradas!$F$2:$F$3372,"abierta a la comunidad")</f>
        <v>2</v>
      </c>
      <c r="G756" s="5">
        <f>COUNTIFS(Entradas!$A$2:$A$3372,L756,Entradas!$AD$2:$AD$3372,"agenda",Entradas!$E$2:$E$3372,"1")</f>
        <v>1</v>
      </c>
      <c r="H756" s="5">
        <f>COUNTIFS(Entradas!$A$2:$A$3372,L756,Entradas!$AD$2:$AD$3372,"agenda",Entradas!$E$2:$E$3372,"2")</f>
        <v>1</v>
      </c>
      <c r="I756" s="5">
        <f>COUNTIFS(Entradas!$A$2:$A$3372,L756,Entradas!$AD$2:$AD$3372,"agenda",Entradas!$E$2:$E$3372,"3")</f>
        <v>1</v>
      </c>
      <c r="J756" s="5">
        <f>COUNTIFS(Entradas!$A$2:$A$3372,L756,Entradas!$AD$2:$AD$3372,"agenda",Entradas!$E$2:$E$3372,"4")</f>
        <v>2</v>
      </c>
      <c r="L756">
        <v>731</v>
      </c>
      <c r="M756" t="s">
        <v>16239</v>
      </c>
      <c r="N756" t="s">
        <v>16240</v>
      </c>
      <c r="O756" t="s">
        <v>4347</v>
      </c>
      <c r="P756" s="6">
        <v>42489.976284722223</v>
      </c>
      <c r="Q756">
        <v>0</v>
      </c>
      <c r="R756" t="s">
        <v>16239</v>
      </c>
      <c r="S756" t="s">
        <v>16239</v>
      </c>
      <c r="W756" t="s">
        <v>8703</v>
      </c>
      <c r="X756" t="s">
        <v>8704</v>
      </c>
      <c r="Y756" t="s">
        <v>8705</v>
      </c>
      <c r="Z756">
        <v>0</v>
      </c>
      <c r="AA756" t="s">
        <v>8703</v>
      </c>
      <c r="AB756" t="s">
        <v>8706</v>
      </c>
      <c r="AC756">
        <v>0</v>
      </c>
      <c r="AF756" t="s">
        <v>16241</v>
      </c>
      <c r="AG756" t="s">
        <v>8707</v>
      </c>
      <c r="AH756" t="s">
        <v>16242</v>
      </c>
      <c r="AI756" t="s">
        <v>16243</v>
      </c>
      <c r="AO756" t="s">
        <v>16244</v>
      </c>
      <c r="AU756" t="s">
        <v>13503</v>
      </c>
      <c r="AV756" t="s">
        <v>8709</v>
      </c>
      <c r="AX756">
        <v>7</v>
      </c>
      <c r="AY756" t="s">
        <v>8710</v>
      </c>
      <c r="BB756" t="s">
        <v>16245</v>
      </c>
      <c r="BC756" t="s">
        <v>8712</v>
      </c>
      <c r="BD756" t="s">
        <v>9175</v>
      </c>
      <c r="BE756" t="s">
        <v>8714</v>
      </c>
      <c r="BF756" t="s">
        <v>8715</v>
      </c>
      <c r="BG756">
        <v>1</v>
      </c>
      <c r="BH756" t="s">
        <v>8716</v>
      </c>
      <c r="BI756">
        <v>0</v>
      </c>
      <c r="BJ756" t="s">
        <v>8717</v>
      </c>
      <c r="BK756">
        <v>1</v>
      </c>
      <c r="BL756" t="s">
        <v>16246</v>
      </c>
      <c r="BM756" t="s">
        <v>8719</v>
      </c>
      <c r="BV756" t="s">
        <v>16247</v>
      </c>
      <c r="BW756" t="s">
        <v>8721</v>
      </c>
      <c r="BX756" t="s">
        <v>8722</v>
      </c>
      <c r="BY756" t="s">
        <v>8723</v>
      </c>
      <c r="BZ756" t="s">
        <v>8724</v>
      </c>
      <c r="CB756" t="s">
        <v>8725</v>
      </c>
      <c r="CC756">
        <v>732214198</v>
      </c>
      <c r="CD756" t="s">
        <v>8726</v>
      </c>
      <c r="CE756" t="s">
        <v>16248</v>
      </c>
      <c r="CF756" t="s">
        <v>8727</v>
      </c>
      <c r="CG756" t="s">
        <v>8774</v>
      </c>
      <c r="CH756" t="s">
        <v>8729</v>
      </c>
      <c r="CI756" t="s">
        <v>16249</v>
      </c>
      <c r="CJ756" t="s">
        <v>8731</v>
      </c>
      <c r="CK756">
        <v>0</v>
      </c>
      <c r="CL756" t="s">
        <v>8732</v>
      </c>
      <c r="CN756" t="s">
        <v>8733</v>
      </c>
    </row>
    <row r="757" spans="1:92" ht="15.75" customHeight="1" x14ac:dyDescent="0.3">
      <c r="A757" s="5">
        <f>COUNTIFS(Entradas!$A$2:$A$3372,L757,Entradas!$AD$2:$AD$3372,"noticias")</f>
        <v>0</v>
      </c>
      <c r="B757" s="5">
        <f>COUNTIFS(Entradas!$A$2:$A$3372,L757,Entradas!$AD$2:$AD$3372,"materiales")</f>
        <v>0</v>
      </c>
      <c r="C757" s="5">
        <f>COUNTIFS(Entradas!$A$2:$A$3372,L757,Entradas!$AD$2:$AD$3372,"agenda")</f>
        <v>0</v>
      </c>
      <c r="D757" s="5">
        <f>COUNTIFS(Entradas!$A$2:$A$3372,L757,Entradas!$AD$2:$AD$3372,"agenda",Entradas!$P$2:$P$3372,"completado")</f>
        <v>0</v>
      </c>
      <c r="E757" s="5">
        <f>COUNTIFS(Entradas!$A$2:$A$3372,L757,Entradas!$AD$2:$AD$3372,"agenda",Entradas!$F$2:$F$3372,"interna")</f>
        <v>0</v>
      </c>
      <c r="F757" s="5">
        <f>COUNTIFS(Entradas!$A$2:$A$3372,L757,Entradas!$AD$2:$AD$3372,"agenda",Entradas!$F$2:$F$3372,"abierta a la comunidad")</f>
        <v>0</v>
      </c>
      <c r="G757" s="5">
        <f>COUNTIFS(Entradas!$A$2:$A$3372,L757,Entradas!$AD$2:$AD$3372,"agenda",Entradas!$E$2:$E$3372,"1")</f>
        <v>0</v>
      </c>
      <c r="H757" s="5">
        <f>COUNTIFS(Entradas!$A$2:$A$3372,L757,Entradas!$AD$2:$AD$3372,"agenda",Entradas!$E$2:$E$3372,"2")</f>
        <v>0</v>
      </c>
      <c r="I757" s="5">
        <f>COUNTIFS(Entradas!$A$2:$A$3372,L757,Entradas!$AD$2:$AD$3372,"agenda",Entradas!$E$2:$E$3372,"3")</f>
        <v>0</v>
      </c>
      <c r="J757" s="5">
        <f>COUNTIFS(Entradas!$A$2:$A$3372,L757,Entradas!$AD$2:$AD$3372,"agenda",Entradas!$E$2:$E$3372,"4")</f>
        <v>0</v>
      </c>
      <c r="L757">
        <v>1334</v>
      </c>
      <c r="M757" t="s">
        <v>16508</v>
      </c>
      <c r="N757" t="s">
        <v>16508</v>
      </c>
      <c r="O757" t="s">
        <v>16509</v>
      </c>
      <c r="P757" s="6">
        <v>42513.617210648146</v>
      </c>
      <c r="Q757">
        <v>0</v>
      </c>
      <c r="R757" t="s">
        <v>16508</v>
      </c>
      <c r="S757" t="s">
        <v>16508</v>
      </c>
      <c r="W757" t="s">
        <v>8703</v>
      </c>
      <c r="X757" t="s">
        <v>8704</v>
      </c>
      <c r="Y757" t="s">
        <v>8705</v>
      </c>
      <c r="Z757">
        <v>0</v>
      </c>
      <c r="AA757" t="s">
        <v>8703</v>
      </c>
      <c r="AB757" t="s">
        <v>8706</v>
      </c>
      <c r="AC757">
        <v>0</v>
      </c>
      <c r="AF757" t="s">
        <v>16510</v>
      </c>
      <c r="AG757" t="s">
        <v>8707</v>
      </c>
      <c r="AH757" t="s">
        <v>16511</v>
      </c>
      <c r="AU757" t="s">
        <v>12937</v>
      </c>
      <c r="AV757" t="s">
        <v>8709</v>
      </c>
      <c r="AX757">
        <v>7</v>
      </c>
      <c r="AY757" t="s">
        <v>8710</v>
      </c>
      <c r="BB757" t="s">
        <v>16512</v>
      </c>
      <c r="BC757" t="s">
        <v>8712</v>
      </c>
      <c r="BD757" t="s">
        <v>8713</v>
      </c>
      <c r="BE757" t="s">
        <v>8714</v>
      </c>
      <c r="BF757" t="s">
        <v>8715</v>
      </c>
      <c r="BG757">
        <v>0</v>
      </c>
      <c r="BH757" t="s">
        <v>8716</v>
      </c>
      <c r="BI757">
        <v>1</v>
      </c>
      <c r="BJ757" t="s">
        <v>8717</v>
      </c>
      <c r="BK757">
        <v>1</v>
      </c>
      <c r="BL757" s="2" t="s">
        <v>16513</v>
      </c>
      <c r="BM757" t="s">
        <v>8719</v>
      </c>
      <c r="BV757" t="s">
        <v>16514</v>
      </c>
      <c r="BW757" t="s">
        <v>8721</v>
      </c>
      <c r="BX757" t="s">
        <v>8722</v>
      </c>
      <c r="BY757" t="s">
        <v>8723</v>
      </c>
      <c r="BZ757" t="s">
        <v>8724</v>
      </c>
      <c r="CB757" t="s">
        <v>8725</v>
      </c>
      <c r="CC757">
        <v>56989002926</v>
      </c>
      <c r="CD757" t="s">
        <v>8726</v>
      </c>
      <c r="CE757" t="s">
        <v>16515</v>
      </c>
      <c r="CF757" t="s">
        <v>8727</v>
      </c>
      <c r="CG757" t="s">
        <v>8825</v>
      </c>
      <c r="CH757" t="s">
        <v>8729</v>
      </c>
      <c r="CI757" t="s">
        <v>16516</v>
      </c>
      <c r="CJ757" t="s">
        <v>8731</v>
      </c>
      <c r="CK757" t="s">
        <v>342</v>
      </c>
      <c r="CL757" t="s">
        <v>8732</v>
      </c>
      <c r="CM757" t="s">
        <v>16517</v>
      </c>
      <c r="CN757" t="s">
        <v>8733</v>
      </c>
    </row>
    <row r="758" spans="1:92" ht="15.75" customHeight="1" x14ac:dyDescent="0.3">
      <c r="A758" s="5">
        <f>COUNTIFS(Entradas!$A$2:$A$3372,L758,Entradas!$AD$2:$AD$3372,"noticias")</f>
        <v>0</v>
      </c>
      <c r="B758" s="5">
        <f>COUNTIFS(Entradas!$A$2:$A$3372,L758,Entradas!$AD$2:$AD$3372,"materiales")</f>
        <v>0</v>
      </c>
      <c r="C758" s="5">
        <f>COUNTIFS(Entradas!$A$2:$A$3372,L758,Entradas!$AD$2:$AD$3372,"agenda")</f>
        <v>0</v>
      </c>
      <c r="D758" s="5">
        <f>COUNTIFS(Entradas!$A$2:$A$3372,L758,Entradas!$AD$2:$AD$3372,"agenda",Entradas!$P$2:$P$3372,"completado")</f>
        <v>0</v>
      </c>
      <c r="E758" s="5">
        <f>COUNTIFS(Entradas!$A$2:$A$3372,L758,Entradas!$AD$2:$AD$3372,"agenda",Entradas!$F$2:$F$3372,"interna")</f>
        <v>0</v>
      </c>
      <c r="F758" s="5">
        <f>COUNTIFS(Entradas!$A$2:$A$3372,L758,Entradas!$AD$2:$AD$3372,"agenda",Entradas!$F$2:$F$3372,"abierta a la comunidad")</f>
        <v>0</v>
      </c>
      <c r="G758" s="5">
        <f>COUNTIFS(Entradas!$A$2:$A$3372,L758,Entradas!$AD$2:$AD$3372,"agenda",Entradas!$E$2:$E$3372,"1")</f>
        <v>0</v>
      </c>
      <c r="H758" s="5">
        <f>COUNTIFS(Entradas!$A$2:$A$3372,L758,Entradas!$AD$2:$AD$3372,"agenda",Entradas!$E$2:$E$3372,"2")</f>
        <v>0</v>
      </c>
      <c r="I758" s="5">
        <f>COUNTIFS(Entradas!$A$2:$A$3372,L758,Entradas!$AD$2:$AD$3372,"agenda",Entradas!$E$2:$E$3372,"3")</f>
        <v>0</v>
      </c>
      <c r="J758" s="5">
        <f>COUNTIFS(Entradas!$A$2:$A$3372,L758,Entradas!$AD$2:$AD$3372,"agenda",Entradas!$E$2:$E$3372,"4")</f>
        <v>0</v>
      </c>
      <c r="L758">
        <v>368</v>
      </c>
      <c r="M758" t="s">
        <v>16542</v>
      </c>
      <c r="N758" t="s">
        <v>16543</v>
      </c>
      <c r="O758" t="s">
        <v>16544</v>
      </c>
      <c r="P758" s="6">
        <v>42471.657696759263</v>
      </c>
      <c r="Q758">
        <v>0</v>
      </c>
      <c r="R758" t="s">
        <v>16542</v>
      </c>
      <c r="S758" t="s">
        <v>16542</v>
      </c>
      <c r="W758" t="s">
        <v>8703</v>
      </c>
      <c r="X758" t="s">
        <v>8704</v>
      </c>
      <c r="Y758" t="s">
        <v>8705</v>
      </c>
      <c r="Z758">
        <v>0</v>
      </c>
      <c r="AA758" t="s">
        <v>8703</v>
      </c>
      <c r="AB758" t="s">
        <v>8706</v>
      </c>
      <c r="AC758">
        <v>0</v>
      </c>
      <c r="AF758" t="s">
        <v>16545</v>
      </c>
      <c r="AG758" t="s">
        <v>8707</v>
      </c>
      <c r="AH758" t="s">
        <v>16546</v>
      </c>
      <c r="AO758" t="s">
        <v>16547</v>
      </c>
      <c r="AU758" t="s">
        <v>16548</v>
      </c>
      <c r="AV758" t="s">
        <v>8709</v>
      </c>
      <c r="AX758">
        <v>7</v>
      </c>
      <c r="AY758" t="s">
        <v>8710</v>
      </c>
      <c r="BB758" t="s">
        <v>16549</v>
      </c>
      <c r="BC758" t="s">
        <v>8712</v>
      </c>
      <c r="BD758" t="s">
        <v>9175</v>
      </c>
      <c r="BE758" t="s">
        <v>8714</v>
      </c>
      <c r="BF758" t="s">
        <v>8715</v>
      </c>
      <c r="BG758">
        <v>0</v>
      </c>
      <c r="BH758" t="s">
        <v>8716</v>
      </c>
      <c r="BI758">
        <v>1</v>
      </c>
      <c r="BJ758" t="s">
        <v>8717</v>
      </c>
      <c r="BK758">
        <v>1</v>
      </c>
      <c r="BL758" t="s">
        <v>16550</v>
      </c>
      <c r="BM758" t="s">
        <v>8719</v>
      </c>
      <c r="BV758" t="s">
        <v>16551</v>
      </c>
      <c r="BW758" t="s">
        <v>8721</v>
      </c>
      <c r="BX758" t="s">
        <v>8722</v>
      </c>
      <c r="BY758" t="s">
        <v>8723</v>
      </c>
      <c r="BZ758" t="s">
        <v>8724</v>
      </c>
      <c r="CB758" t="s">
        <v>8725</v>
      </c>
      <c r="CC758">
        <v>752432329</v>
      </c>
      <c r="CD758" t="s">
        <v>8726</v>
      </c>
      <c r="CE758" t="s">
        <v>16552</v>
      </c>
      <c r="CF758" t="s">
        <v>8727</v>
      </c>
      <c r="CG758" t="s">
        <v>8786</v>
      </c>
      <c r="CH758" t="s">
        <v>8729</v>
      </c>
      <c r="CI758" t="s">
        <v>16553</v>
      </c>
      <c r="CJ758" t="s">
        <v>8731</v>
      </c>
      <c r="CK758" t="s">
        <v>342</v>
      </c>
      <c r="CL758" t="s">
        <v>8732</v>
      </c>
      <c r="CM758" t="s">
        <v>16554</v>
      </c>
      <c r="CN758" t="s">
        <v>8733</v>
      </c>
    </row>
    <row r="759" spans="1:92" ht="15.75" customHeight="1" x14ac:dyDescent="0.3">
      <c r="A759" s="5">
        <f>COUNTIFS(Entradas!$A$2:$A$3372,L759,Entradas!$AD$2:$AD$3372,"noticias")</f>
        <v>2</v>
      </c>
      <c r="B759" s="5">
        <f>COUNTIFS(Entradas!$A$2:$A$3372,L759,Entradas!$AD$2:$AD$3372,"materiales")</f>
        <v>0</v>
      </c>
      <c r="C759" s="5">
        <f>COUNTIFS(Entradas!$A$2:$A$3372,L759,Entradas!$AD$2:$AD$3372,"agenda")</f>
        <v>1</v>
      </c>
      <c r="D759" s="5">
        <f>COUNTIFS(Entradas!$A$2:$A$3372,L759,Entradas!$AD$2:$AD$3372,"agenda",Entradas!$P$2:$P$3372,"completado")</f>
        <v>0</v>
      </c>
      <c r="E759" s="5">
        <f>COUNTIFS(Entradas!$A$2:$A$3372,L759,Entradas!$AD$2:$AD$3372,"agenda",Entradas!$F$2:$F$3372,"interna")</f>
        <v>0</v>
      </c>
      <c r="F759" s="5">
        <f>COUNTIFS(Entradas!$A$2:$A$3372,L759,Entradas!$AD$2:$AD$3372,"agenda",Entradas!$F$2:$F$3372,"abierta a la comunidad")</f>
        <v>1</v>
      </c>
      <c r="G759" s="5">
        <f>COUNTIFS(Entradas!$A$2:$A$3372,L759,Entradas!$AD$2:$AD$3372,"agenda",Entradas!$E$2:$E$3372,"1")</f>
        <v>0</v>
      </c>
      <c r="H759" s="5">
        <f>COUNTIFS(Entradas!$A$2:$A$3372,L759,Entradas!$AD$2:$AD$3372,"agenda",Entradas!$E$2:$E$3372,"2")</f>
        <v>1</v>
      </c>
      <c r="I759" s="5">
        <f>COUNTIFS(Entradas!$A$2:$A$3372,L759,Entradas!$AD$2:$AD$3372,"agenda",Entradas!$E$2:$E$3372,"3")</f>
        <v>0</v>
      </c>
      <c r="J759" s="5">
        <f>COUNTIFS(Entradas!$A$2:$A$3372,L759,Entradas!$AD$2:$AD$3372,"agenda",Entradas!$E$2:$E$3372,"4")</f>
        <v>0</v>
      </c>
      <c r="L759">
        <v>503</v>
      </c>
      <c r="M759" t="s">
        <v>16621</v>
      </c>
      <c r="N759" t="s">
        <v>16622</v>
      </c>
      <c r="O759" t="s">
        <v>16623</v>
      </c>
      <c r="P759" s="6">
        <v>42478.505381944444</v>
      </c>
      <c r="Q759">
        <v>0</v>
      </c>
      <c r="R759" t="s">
        <v>16621</v>
      </c>
      <c r="S759" t="s">
        <v>16621</v>
      </c>
      <c r="W759" t="s">
        <v>8703</v>
      </c>
      <c r="X759" t="s">
        <v>8704</v>
      </c>
      <c r="Y759" t="s">
        <v>8705</v>
      </c>
      <c r="Z759">
        <v>0</v>
      </c>
      <c r="AA759" t="s">
        <v>8703</v>
      </c>
      <c r="AB759" t="s">
        <v>8706</v>
      </c>
      <c r="AC759">
        <v>0</v>
      </c>
      <c r="AF759" t="s">
        <v>16621</v>
      </c>
      <c r="AG759" t="s">
        <v>8707</v>
      </c>
      <c r="AH759" t="s">
        <v>16624</v>
      </c>
      <c r="AO759" t="s">
        <v>16625</v>
      </c>
      <c r="AU759" t="s">
        <v>754</v>
      </c>
      <c r="AV759" t="s">
        <v>8709</v>
      </c>
      <c r="AX759">
        <v>7</v>
      </c>
      <c r="AY759" t="s">
        <v>8710</v>
      </c>
      <c r="BB759" t="s">
        <v>9037</v>
      </c>
      <c r="BC759" t="s">
        <v>8712</v>
      </c>
      <c r="BD759" t="s">
        <v>8952</v>
      </c>
      <c r="BE759" t="s">
        <v>8714</v>
      </c>
      <c r="BF759" t="s">
        <v>8715</v>
      </c>
      <c r="BG759">
        <v>1</v>
      </c>
      <c r="BH759" t="s">
        <v>8716</v>
      </c>
      <c r="BI759">
        <v>1</v>
      </c>
      <c r="BJ759" t="s">
        <v>8717</v>
      </c>
      <c r="BK759">
        <v>1</v>
      </c>
      <c r="BL759" t="s">
        <v>16626</v>
      </c>
      <c r="BM759" t="s">
        <v>8719</v>
      </c>
      <c r="BV759" t="s">
        <v>16627</v>
      </c>
      <c r="BW759" t="s">
        <v>8721</v>
      </c>
      <c r="BX759" t="s">
        <v>8722</v>
      </c>
      <c r="BY759" t="s">
        <v>8723</v>
      </c>
      <c r="BZ759" t="s">
        <v>8724</v>
      </c>
      <c r="CA759" t="s">
        <v>16628</v>
      </c>
      <c r="CB759" t="s">
        <v>8725</v>
      </c>
      <c r="CC759">
        <v>712232081</v>
      </c>
      <c r="CD759" t="s">
        <v>8726</v>
      </c>
      <c r="CE759" t="s">
        <v>16629</v>
      </c>
      <c r="CF759" t="s">
        <v>8727</v>
      </c>
      <c r="CG759" t="s">
        <v>8728</v>
      </c>
      <c r="CH759" t="s">
        <v>8729</v>
      </c>
      <c r="CI759" t="s">
        <v>16630</v>
      </c>
      <c r="CJ759" t="s">
        <v>8731</v>
      </c>
      <c r="CK759" t="s">
        <v>342</v>
      </c>
      <c r="CL759" t="s">
        <v>8732</v>
      </c>
      <c r="CM759" t="s">
        <v>7361</v>
      </c>
      <c r="CN759" t="s">
        <v>8733</v>
      </c>
    </row>
    <row r="760" spans="1:92" ht="15.75" customHeight="1" x14ac:dyDescent="0.3">
      <c r="A760" s="5">
        <f>COUNTIFS(Entradas!$A$2:$A$3372,L760,Entradas!$AD$2:$AD$3372,"noticias")</f>
        <v>0</v>
      </c>
      <c r="B760" s="5">
        <f>COUNTIFS(Entradas!$A$2:$A$3372,L760,Entradas!$AD$2:$AD$3372,"materiales")</f>
        <v>0</v>
      </c>
      <c r="C760" s="5">
        <f>COUNTIFS(Entradas!$A$2:$A$3372,L760,Entradas!$AD$2:$AD$3372,"agenda")</f>
        <v>0</v>
      </c>
      <c r="D760" s="5">
        <f>COUNTIFS(Entradas!$A$2:$A$3372,L760,Entradas!$AD$2:$AD$3372,"agenda",Entradas!$P$2:$P$3372,"completado")</f>
        <v>0</v>
      </c>
      <c r="E760" s="5">
        <f>COUNTIFS(Entradas!$A$2:$A$3372,L760,Entradas!$AD$2:$AD$3372,"agenda",Entradas!$F$2:$F$3372,"interna")</f>
        <v>0</v>
      </c>
      <c r="F760" s="5">
        <f>COUNTIFS(Entradas!$A$2:$A$3372,L760,Entradas!$AD$2:$AD$3372,"agenda",Entradas!$F$2:$F$3372,"abierta a la comunidad")</f>
        <v>0</v>
      </c>
      <c r="G760" s="5">
        <f>COUNTIFS(Entradas!$A$2:$A$3372,L760,Entradas!$AD$2:$AD$3372,"agenda",Entradas!$E$2:$E$3372,"1")</f>
        <v>0</v>
      </c>
      <c r="H760" s="5">
        <f>COUNTIFS(Entradas!$A$2:$A$3372,L760,Entradas!$AD$2:$AD$3372,"agenda",Entradas!$E$2:$E$3372,"2")</f>
        <v>0</v>
      </c>
      <c r="I760" s="5">
        <f>COUNTIFS(Entradas!$A$2:$A$3372,L760,Entradas!$AD$2:$AD$3372,"agenda",Entradas!$E$2:$E$3372,"3")</f>
        <v>0</v>
      </c>
      <c r="J760" s="5">
        <f>COUNTIFS(Entradas!$A$2:$A$3372,L760,Entradas!$AD$2:$AD$3372,"agenda",Entradas!$E$2:$E$3372,"4")</f>
        <v>0</v>
      </c>
      <c r="L760">
        <v>1248</v>
      </c>
      <c r="M760" t="s">
        <v>16640</v>
      </c>
      <c r="N760" t="s">
        <v>16641</v>
      </c>
      <c r="O760" t="s">
        <v>16642</v>
      </c>
      <c r="P760" s="6">
        <v>42510.54824074074</v>
      </c>
      <c r="Q760">
        <v>0</v>
      </c>
      <c r="R760" t="s">
        <v>16640</v>
      </c>
      <c r="S760" t="s">
        <v>16640</v>
      </c>
      <c r="W760" t="s">
        <v>8703</v>
      </c>
      <c r="X760" t="s">
        <v>8704</v>
      </c>
      <c r="Y760" t="s">
        <v>8705</v>
      </c>
      <c r="Z760">
        <v>0</v>
      </c>
      <c r="AA760" t="s">
        <v>8703</v>
      </c>
      <c r="AB760" t="s">
        <v>8706</v>
      </c>
      <c r="AC760">
        <v>0</v>
      </c>
      <c r="AF760" t="s">
        <v>16643</v>
      </c>
      <c r="AG760" t="s">
        <v>8707</v>
      </c>
      <c r="AH760" t="s">
        <v>16644</v>
      </c>
      <c r="AO760" t="s">
        <v>16645</v>
      </c>
      <c r="AU760" t="s">
        <v>16646</v>
      </c>
      <c r="AV760" t="s">
        <v>8709</v>
      </c>
      <c r="AX760">
        <v>7</v>
      </c>
      <c r="AY760" t="s">
        <v>8710</v>
      </c>
      <c r="BB760" t="s">
        <v>16647</v>
      </c>
      <c r="BC760" t="s">
        <v>8712</v>
      </c>
      <c r="BD760" t="s">
        <v>8780</v>
      </c>
      <c r="BE760" t="s">
        <v>8714</v>
      </c>
      <c r="BF760" t="s">
        <v>8715</v>
      </c>
      <c r="BG760">
        <v>0</v>
      </c>
      <c r="BH760" t="s">
        <v>8716</v>
      </c>
      <c r="BI760">
        <v>1</v>
      </c>
      <c r="BJ760" t="s">
        <v>8717</v>
      </c>
      <c r="BK760">
        <v>1</v>
      </c>
      <c r="BL760" s="2" t="s">
        <v>16648</v>
      </c>
      <c r="BM760" t="s">
        <v>8719</v>
      </c>
      <c r="BV760" t="s">
        <v>16649</v>
      </c>
      <c r="BW760" t="s">
        <v>8721</v>
      </c>
      <c r="BX760" t="s">
        <v>8722</v>
      </c>
      <c r="BY760" t="s">
        <v>8723</v>
      </c>
      <c r="BZ760" t="s">
        <v>8724</v>
      </c>
      <c r="CB760" t="s">
        <v>8725</v>
      </c>
      <c r="CC760" t="s">
        <v>16650</v>
      </c>
      <c r="CD760" t="s">
        <v>8726</v>
      </c>
      <c r="CE760" t="s">
        <v>16651</v>
      </c>
      <c r="CF760" t="s">
        <v>8727</v>
      </c>
      <c r="CG760" t="s">
        <v>8825</v>
      </c>
      <c r="CH760" t="s">
        <v>8729</v>
      </c>
      <c r="CJ760" t="s">
        <v>8731</v>
      </c>
      <c r="CK760" t="s">
        <v>1905</v>
      </c>
      <c r="CL760" t="s">
        <v>8732</v>
      </c>
      <c r="CN760" t="s">
        <v>8733</v>
      </c>
    </row>
    <row r="761" spans="1:92" ht="15.75" customHeight="1" x14ac:dyDescent="0.3">
      <c r="A761" s="5">
        <f>COUNTIFS(Entradas!$A$2:$A$3372,L761,Entradas!$AD$2:$AD$3372,"noticias")</f>
        <v>0</v>
      </c>
      <c r="B761" s="5">
        <f>COUNTIFS(Entradas!$A$2:$A$3372,L761,Entradas!$AD$2:$AD$3372,"materiales")</f>
        <v>0</v>
      </c>
      <c r="C761" s="5">
        <f>COUNTIFS(Entradas!$A$2:$A$3372,L761,Entradas!$AD$2:$AD$3372,"agenda")</f>
        <v>3</v>
      </c>
      <c r="D761" s="5">
        <f>COUNTIFS(Entradas!$A$2:$A$3372,L761,Entradas!$AD$2:$AD$3372,"agenda",Entradas!$P$2:$P$3372,"completado")</f>
        <v>3</v>
      </c>
      <c r="E761" s="5">
        <f>COUNTIFS(Entradas!$A$2:$A$3372,L761,Entradas!$AD$2:$AD$3372,"agenda",Entradas!$F$2:$F$3372,"interna")</f>
        <v>2</v>
      </c>
      <c r="F761" s="5">
        <f>COUNTIFS(Entradas!$A$2:$A$3372,L761,Entradas!$AD$2:$AD$3372,"agenda",Entradas!$F$2:$F$3372,"abierta a la comunidad")</f>
        <v>1</v>
      </c>
      <c r="G761" s="5">
        <f>COUNTIFS(Entradas!$A$2:$A$3372,L761,Entradas!$AD$2:$AD$3372,"agenda",Entradas!$E$2:$E$3372,"1")</f>
        <v>0</v>
      </c>
      <c r="H761" s="5">
        <f>COUNTIFS(Entradas!$A$2:$A$3372,L761,Entradas!$AD$2:$AD$3372,"agenda",Entradas!$E$2:$E$3372,"2")</f>
        <v>1</v>
      </c>
      <c r="I761" s="5">
        <f>COUNTIFS(Entradas!$A$2:$A$3372,L761,Entradas!$AD$2:$AD$3372,"agenda",Entradas!$E$2:$E$3372,"3")</f>
        <v>1</v>
      </c>
      <c r="J761" s="5">
        <f>COUNTIFS(Entradas!$A$2:$A$3372,L761,Entradas!$AD$2:$AD$3372,"agenda",Entradas!$E$2:$E$3372,"4")</f>
        <v>1</v>
      </c>
      <c r="L761">
        <v>455</v>
      </c>
      <c r="M761" t="s">
        <v>16855</v>
      </c>
      <c r="N761" t="s">
        <v>16856</v>
      </c>
      <c r="O761" t="s">
        <v>1211</v>
      </c>
      <c r="P761" s="6">
        <v>42474.641331018516</v>
      </c>
      <c r="Q761">
        <v>0</v>
      </c>
      <c r="R761" t="s">
        <v>16855</v>
      </c>
      <c r="S761" t="s">
        <v>16855</v>
      </c>
      <c r="W761" t="s">
        <v>8703</v>
      </c>
      <c r="X761" t="s">
        <v>8704</v>
      </c>
      <c r="Y761" t="s">
        <v>8705</v>
      </c>
      <c r="Z761">
        <v>0</v>
      </c>
      <c r="AA761" t="s">
        <v>8703</v>
      </c>
      <c r="AB761" t="s">
        <v>8706</v>
      </c>
      <c r="AC761">
        <v>0</v>
      </c>
      <c r="AF761" t="s">
        <v>16857</v>
      </c>
      <c r="AG761" t="s">
        <v>8707</v>
      </c>
      <c r="AH761" t="s">
        <v>16858</v>
      </c>
      <c r="AI761" t="s">
        <v>16859</v>
      </c>
      <c r="AO761" t="s">
        <v>16860</v>
      </c>
      <c r="AU761" t="s">
        <v>1210</v>
      </c>
      <c r="AV761" t="s">
        <v>8709</v>
      </c>
      <c r="AX761">
        <v>7</v>
      </c>
      <c r="AY761" t="s">
        <v>8710</v>
      </c>
      <c r="BB761" t="s">
        <v>11185</v>
      </c>
      <c r="BC761" t="s">
        <v>8712</v>
      </c>
      <c r="BD761" t="s">
        <v>9013</v>
      </c>
      <c r="BE761" t="s">
        <v>8714</v>
      </c>
      <c r="BF761" t="s">
        <v>8715</v>
      </c>
      <c r="BG761">
        <v>0</v>
      </c>
      <c r="BH761" t="s">
        <v>8716</v>
      </c>
      <c r="BI761">
        <v>0</v>
      </c>
      <c r="BJ761" t="s">
        <v>8717</v>
      </c>
      <c r="BK761">
        <v>1</v>
      </c>
      <c r="BL761" t="s">
        <v>6192</v>
      </c>
      <c r="BM761" t="s">
        <v>8719</v>
      </c>
      <c r="BO761" t="s">
        <v>8759</v>
      </c>
      <c r="BQ761" t="s">
        <v>8760</v>
      </c>
      <c r="BS761" t="s">
        <v>8761</v>
      </c>
      <c r="BU761" t="s">
        <v>8762</v>
      </c>
      <c r="BV761" t="s">
        <v>16861</v>
      </c>
      <c r="BW761" t="s">
        <v>8721</v>
      </c>
      <c r="BX761" t="s">
        <v>8722</v>
      </c>
      <c r="BY761" t="s">
        <v>8723</v>
      </c>
      <c r="BZ761" t="s">
        <v>8724</v>
      </c>
      <c r="CB761" t="s">
        <v>8725</v>
      </c>
      <c r="CC761">
        <v>991344542</v>
      </c>
      <c r="CD761" t="s">
        <v>8726</v>
      </c>
      <c r="CE761" t="s">
        <v>16862</v>
      </c>
      <c r="CF761" t="s">
        <v>8727</v>
      </c>
      <c r="CG761" t="s">
        <v>8899</v>
      </c>
      <c r="CH761" t="s">
        <v>8729</v>
      </c>
      <c r="CI761" t="s">
        <v>16863</v>
      </c>
      <c r="CJ761" t="s">
        <v>8731</v>
      </c>
      <c r="CK761">
        <v>0</v>
      </c>
      <c r="CL761" t="s">
        <v>8732</v>
      </c>
      <c r="CN761" t="s">
        <v>8733</v>
      </c>
    </row>
    <row r="762" spans="1:92" ht="15.75" customHeight="1" x14ac:dyDescent="0.3">
      <c r="A762" s="5">
        <f>COUNTIFS(Entradas!$A$2:$A$3372,L762,Entradas!$AD$2:$AD$3372,"noticias")</f>
        <v>1</v>
      </c>
      <c r="B762" s="5">
        <f>COUNTIFS(Entradas!$A$2:$A$3372,L762,Entradas!$AD$2:$AD$3372,"materiales")</f>
        <v>0</v>
      </c>
      <c r="C762" s="5">
        <f>COUNTIFS(Entradas!$A$2:$A$3372,L762,Entradas!$AD$2:$AD$3372,"agenda")</f>
        <v>1</v>
      </c>
      <c r="D762" s="5">
        <f>COUNTIFS(Entradas!$A$2:$A$3372,L762,Entradas!$AD$2:$AD$3372,"agenda",Entradas!$P$2:$P$3372,"completado")</f>
        <v>1</v>
      </c>
      <c r="E762" s="5">
        <f>COUNTIFS(Entradas!$A$2:$A$3372,L762,Entradas!$AD$2:$AD$3372,"agenda",Entradas!$F$2:$F$3372,"interna")</f>
        <v>0</v>
      </c>
      <c r="F762" s="5">
        <f>COUNTIFS(Entradas!$A$2:$A$3372,L762,Entradas!$AD$2:$AD$3372,"agenda",Entradas!$F$2:$F$3372,"abierta a la comunidad")</f>
        <v>1</v>
      </c>
      <c r="G762" s="5">
        <f>COUNTIFS(Entradas!$A$2:$A$3372,L762,Entradas!$AD$2:$AD$3372,"agenda",Entradas!$E$2:$E$3372,"1")</f>
        <v>0</v>
      </c>
      <c r="H762" s="5">
        <f>COUNTIFS(Entradas!$A$2:$A$3372,L762,Entradas!$AD$2:$AD$3372,"agenda",Entradas!$E$2:$E$3372,"2")</f>
        <v>0</v>
      </c>
      <c r="I762" s="5">
        <f>COUNTIFS(Entradas!$A$2:$A$3372,L762,Entradas!$AD$2:$AD$3372,"agenda",Entradas!$E$2:$E$3372,"3")</f>
        <v>0</v>
      </c>
      <c r="J762" s="5">
        <f>COUNTIFS(Entradas!$A$2:$A$3372,L762,Entradas!$AD$2:$AD$3372,"agenda",Entradas!$E$2:$E$3372,"4")</f>
        <v>1</v>
      </c>
      <c r="L762">
        <v>856</v>
      </c>
      <c r="M762" t="s">
        <v>16978</v>
      </c>
      <c r="N762" t="s">
        <v>16979</v>
      </c>
      <c r="O762" t="s">
        <v>16980</v>
      </c>
      <c r="P762" s="6">
        <v>42495.831712962965</v>
      </c>
      <c r="Q762">
        <v>0</v>
      </c>
      <c r="R762" t="s">
        <v>16978</v>
      </c>
      <c r="S762" t="s">
        <v>16978</v>
      </c>
      <c r="W762" t="s">
        <v>8703</v>
      </c>
      <c r="X762" t="s">
        <v>8704</v>
      </c>
      <c r="Y762" t="s">
        <v>8705</v>
      </c>
      <c r="Z762">
        <v>0</v>
      </c>
      <c r="AA762" t="s">
        <v>8703</v>
      </c>
      <c r="AB762" t="s">
        <v>8706</v>
      </c>
      <c r="AC762">
        <v>0</v>
      </c>
      <c r="AF762" t="s">
        <v>16981</v>
      </c>
      <c r="AG762" t="s">
        <v>8707</v>
      </c>
      <c r="AH762" t="s">
        <v>7597</v>
      </c>
      <c r="AO762" t="s">
        <v>16982</v>
      </c>
      <c r="AU762" t="s">
        <v>16983</v>
      </c>
      <c r="AV762" t="s">
        <v>8709</v>
      </c>
      <c r="AX762">
        <v>7</v>
      </c>
      <c r="AY762" t="s">
        <v>8710</v>
      </c>
      <c r="BB762" t="s">
        <v>9037</v>
      </c>
      <c r="BC762" t="s">
        <v>8712</v>
      </c>
      <c r="BD762" t="s">
        <v>8920</v>
      </c>
      <c r="BE762" t="s">
        <v>8714</v>
      </c>
      <c r="BF762" t="s">
        <v>8715</v>
      </c>
      <c r="BG762">
        <v>0</v>
      </c>
      <c r="BH762" t="s">
        <v>8716</v>
      </c>
      <c r="BI762">
        <v>0</v>
      </c>
      <c r="BJ762" t="s">
        <v>8717</v>
      </c>
      <c r="BK762">
        <v>0</v>
      </c>
      <c r="BM762" t="s">
        <v>8719</v>
      </c>
      <c r="BV762">
        <v>3173</v>
      </c>
      <c r="BW762" t="s">
        <v>8721</v>
      </c>
      <c r="BX762" t="s">
        <v>8722</v>
      </c>
      <c r="BY762" t="s">
        <v>8723</v>
      </c>
      <c r="BZ762" t="s">
        <v>8724</v>
      </c>
      <c r="CB762" t="s">
        <v>8725</v>
      </c>
      <c r="CD762" t="s">
        <v>8726</v>
      </c>
      <c r="CE762" t="s">
        <v>16984</v>
      </c>
      <c r="CF762" t="s">
        <v>8727</v>
      </c>
      <c r="CG762" t="s">
        <v>8825</v>
      </c>
      <c r="CH762" t="s">
        <v>8729</v>
      </c>
      <c r="CJ762" t="s">
        <v>8731</v>
      </c>
      <c r="CK762" t="s">
        <v>5497</v>
      </c>
      <c r="CL762" t="s">
        <v>8732</v>
      </c>
      <c r="CN762" t="s">
        <v>8733</v>
      </c>
    </row>
    <row r="763" spans="1:92" ht="15.75" customHeight="1" x14ac:dyDescent="0.3">
      <c r="A763" s="5">
        <f>COUNTIFS(Entradas!$A$2:$A$3372,L763,Entradas!$AD$2:$AD$3372,"noticias")</f>
        <v>0</v>
      </c>
      <c r="B763" s="5">
        <f>COUNTIFS(Entradas!$A$2:$A$3372,L763,Entradas!$AD$2:$AD$3372,"materiales")</f>
        <v>0</v>
      </c>
      <c r="C763" s="5">
        <f>COUNTIFS(Entradas!$A$2:$A$3372,L763,Entradas!$AD$2:$AD$3372,"agenda")</f>
        <v>0</v>
      </c>
      <c r="D763" s="5">
        <f>COUNTIFS(Entradas!$A$2:$A$3372,L763,Entradas!$AD$2:$AD$3372,"agenda",Entradas!$P$2:$P$3372,"completado")</f>
        <v>0</v>
      </c>
      <c r="E763" s="5">
        <f>COUNTIFS(Entradas!$A$2:$A$3372,L763,Entradas!$AD$2:$AD$3372,"agenda",Entradas!$F$2:$F$3372,"interna")</f>
        <v>0</v>
      </c>
      <c r="F763" s="5">
        <f>COUNTIFS(Entradas!$A$2:$A$3372,L763,Entradas!$AD$2:$AD$3372,"agenda",Entradas!$F$2:$F$3372,"abierta a la comunidad")</f>
        <v>0</v>
      </c>
      <c r="G763" s="5">
        <f>COUNTIFS(Entradas!$A$2:$A$3372,L763,Entradas!$AD$2:$AD$3372,"agenda",Entradas!$E$2:$E$3372,"1")</f>
        <v>0</v>
      </c>
      <c r="H763" s="5">
        <f>COUNTIFS(Entradas!$A$2:$A$3372,L763,Entradas!$AD$2:$AD$3372,"agenda",Entradas!$E$2:$E$3372,"2")</f>
        <v>0</v>
      </c>
      <c r="I763" s="5">
        <f>COUNTIFS(Entradas!$A$2:$A$3372,L763,Entradas!$AD$2:$AD$3372,"agenda",Entradas!$E$2:$E$3372,"3")</f>
        <v>0</v>
      </c>
      <c r="J763" s="5">
        <f>COUNTIFS(Entradas!$A$2:$A$3372,L763,Entradas!$AD$2:$AD$3372,"agenda",Entradas!$E$2:$E$3372,"4")</f>
        <v>0</v>
      </c>
      <c r="L763">
        <v>1478</v>
      </c>
      <c r="M763" t="s">
        <v>17169</v>
      </c>
      <c r="N763" t="s">
        <v>17170</v>
      </c>
      <c r="O763" t="s">
        <v>17171</v>
      </c>
      <c r="P763" s="6">
        <v>42520.779166666667</v>
      </c>
      <c r="Q763">
        <v>0</v>
      </c>
      <c r="R763" t="s">
        <v>17169</v>
      </c>
      <c r="S763" t="s">
        <v>17169</v>
      </c>
      <c r="W763" t="s">
        <v>8703</v>
      </c>
      <c r="X763" t="s">
        <v>8704</v>
      </c>
      <c r="Y763" t="s">
        <v>8705</v>
      </c>
      <c r="Z763">
        <v>0</v>
      </c>
      <c r="AA763" t="s">
        <v>8703</v>
      </c>
      <c r="AB763" t="s">
        <v>8706</v>
      </c>
      <c r="AC763">
        <v>0</v>
      </c>
      <c r="AF763" t="s">
        <v>17172</v>
      </c>
      <c r="AG763" t="s">
        <v>8707</v>
      </c>
      <c r="AH763" t="s">
        <v>10246</v>
      </c>
      <c r="AO763" t="s">
        <v>17173</v>
      </c>
      <c r="AU763" t="s">
        <v>5230</v>
      </c>
      <c r="AV763" t="s">
        <v>8709</v>
      </c>
      <c r="AX763">
        <v>7</v>
      </c>
      <c r="AY763" t="s">
        <v>8710</v>
      </c>
      <c r="BB763" t="s">
        <v>9037</v>
      </c>
      <c r="BC763" t="s">
        <v>8712</v>
      </c>
      <c r="BD763" t="s">
        <v>8920</v>
      </c>
      <c r="BE763" t="s">
        <v>8714</v>
      </c>
      <c r="BF763" t="s">
        <v>8715</v>
      </c>
      <c r="BG763">
        <v>1</v>
      </c>
      <c r="BH763" t="s">
        <v>8716</v>
      </c>
      <c r="BI763">
        <v>1</v>
      </c>
      <c r="BJ763" t="s">
        <v>8717</v>
      </c>
      <c r="BK763">
        <v>1</v>
      </c>
      <c r="BL763" t="s">
        <v>17174</v>
      </c>
      <c r="BM763" t="s">
        <v>8719</v>
      </c>
      <c r="BV763" t="s">
        <v>17175</v>
      </c>
      <c r="BW763" t="s">
        <v>8721</v>
      </c>
      <c r="BX763" t="s">
        <v>8722</v>
      </c>
      <c r="BY763" t="s">
        <v>8723</v>
      </c>
      <c r="BZ763" t="s">
        <v>8724</v>
      </c>
      <c r="CA763" t="s">
        <v>10251</v>
      </c>
      <c r="CB763" t="s">
        <v>8725</v>
      </c>
      <c r="CC763" t="s">
        <v>17176</v>
      </c>
      <c r="CD763" t="s">
        <v>8726</v>
      </c>
      <c r="CE763" t="s">
        <v>17177</v>
      </c>
      <c r="CF763" t="s">
        <v>8727</v>
      </c>
      <c r="CG763" t="s">
        <v>9136</v>
      </c>
      <c r="CH763" t="s">
        <v>8729</v>
      </c>
      <c r="CI763" t="s">
        <v>17178</v>
      </c>
      <c r="CJ763" t="s">
        <v>8731</v>
      </c>
      <c r="CK763" t="s">
        <v>9459</v>
      </c>
      <c r="CL763" t="s">
        <v>8732</v>
      </c>
      <c r="CM763" t="s">
        <v>17179</v>
      </c>
      <c r="CN763" t="s">
        <v>8733</v>
      </c>
    </row>
    <row r="764" spans="1:92" ht="15.75" customHeight="1" x14ac:dyDescent="0.3">
      <c r="A764" s="5">
        <f>COUNTIFS(Entradas!$A$2:$A$3372,L764,Entradas!$AD$2:$AD$3372,"noticias")</f>
        <v>0</v>
      </c>
      <c r="B764" s="5">
        <f>COUNTIFS(Entradas!$A$2:$A$3372,L764,Entradas!$AD$2:$AD$3372,"materiales")</f>
        <v>0</v>
      </c>
      <c r="C764" s="5">
        <f>COUNTIFS(Entradas!$A$2:$A$3372,L764,Entradas!$AD$2:$AD$3372,"agenda")</f>
        <v>5</v>
      </c>
      <c r="D764" s="5">
        <f>COUNTIFS(Entradas!$A$2:$A$3372,L764,Entradas!$AD$2:$AD$3372,"agenda",Entradas!$P$2:$P$3372,"completado")</f>
        <v>5</v>
      </c>
      <c r="E764" s="5">
        <f>COUNTIFS(Entradas!$A$2:$A$3372,L764,Entradas!$AD$2:$AD$3372,"agenda",Entradas!$F$2:$F$3372,"interna")</f>
        <v>4</v>
      </c>
      <c r="F764" s="5">
        <f>COUNTIFS(Entradas!$A$2:$A$3372,L764,Entradas!$AD$2:$AD$3372,"agenda",Entradas!$F$2:$F$3372,"abierta a la comunidad")</f>
        <v>1</v>
      </c>
      <c r="G764" s="5">
        <f>COUNTIFS(Entradas!$A$2:$A$3372,L764,Entradas!$AD$2:$AD$3372,"agenda",Entradas!$E$2:$E$3372,"1")</f>
        <v>1</v>
      </c>
      <c r="H764" s="5">
        <f>COUNTIFS(Entradas!$A$2:$A$3372,L764,Entradas!$AD$2:$AD$3372,"agenda",Entradas!$E$2:$E$3372,"2")</f>
        <v>3</v>
      </c>
      <c r="I764" s="5">
        <f>COUNTIFS(Entradas!$A$2:$A$3372,L764,Entradas!$AD$2:$AD$3372,"agenda",Entradas!$E$2:$E$3372,"3")</f>
        <v>0</v>
      </c>
      <c r="J764" s="5">
        <f>COUNTIFS(Entradas!$A$2:$A$3372,L764,Entradas!$AD$2:$AD$3372,"agenda",Entradas!$E$2:$E$3372,"4")</f>
        <v>1</v>
      </c>
      <c r="L764">
        <v>1351</v>
      </c>
      <c r="M764" t="s">
        <v>17291</v>
      </c>
      <c r="N764" t="s">
        <v>17292</v>
      </c>
      <c r="O764" t="s">
        <v>5304</v>
      </c>
      <c r="P764" s="6">
        <v>42513.71947916667</v>
      </c>
      <c r="Q764">
        <v>0</v>
      </c>
      <c r="R764" t="s">
        <v>17291</v>
      </c>
      <c r="S764" t="s">
        <v>17291</v>
      </c>
      <c r="W764" t="s">
        <v>8703</v>
      </c>
      <c r="X764" t="s">
        <v>8704</v>
      </c>
      <c r="Y764" t="s">
        <v>8705</v>
      </c>
      <c r="Z764">
        <v>0</v>
      </c>
      <c r="AA764" t="s">
        <v>8703</v>
      </c>
      <c r="AB764" t="s">
        <v>8706</v>
      </c>
      <c r="AC764">
        <v>0</v>
      </c>
      <c r="AF764" t="s">
        <v>17293</v>
      </c>
      <c r="AG764" t="s">
        <v>8707</v>
      </c>
      <c r="AH764" t="s">
        <v>5308</v>
      </c>
      <c r="AI764" t="s">
        <v>17294</v>
      </c>
      <c r="AU764" t="s">
        <v>15548</v>
      </c>
      <c r="AV764" t="s">
        <v>8709</v>
      </c>
      <c r="AX764">
        <v>7</v>
      </c>
      <c r="AY764" t="s">
        <v>8710</v>
      </c>
      <c r="BB764" t="s">
        <v>16460</v>
      </c>
      <c r="BC764" t="s">
        <v>8712</v>
      </c>
      <c r="BD764" t="s">
        <v>8713</v>
      </c>
      <c r="BE764" t="s">
        <v>8714</v>
      </c>
      <c r="BF764" t="s">
        <v>8715</v>
      </c>
      <c r="BG764">
        <v>0</v>
      </c>
      <c r="BH764" t="s">
        <v>8716</v>
      </c>
      <c r="BI764">
        <v>0</v>
      </c>
      <c r="BJ764" t="s">
        <v>8717</v>
      </c>
      <c r="BK764">
        <v>0</v>
      </c>
      <c r="BL764" t="s">
        <v>17295</v>
      </c>
      <c r="BM764" t="s">
        <v>8719</v>
      </c>
      <c r="BV764">
        <v>3221</v>
      </c>
      <c r="BW764" t="s">
        <v>8721</v>
      </c>
      <c r="BX764" t="s">
        <v>8722</v>
      </c>
      <c r="BY764" t="s">
        <v>8723</v>
      </c>
      <c r="BZ764" t="s">
        <v>8724</v>
      </c>
      <c r="CB764" t="s">
        <v>8725</v>
      </c>
      <c r="CC764">
        <v>93749491</v>
      </c>
      <c r="CD764" t="s">
        <v>8726</v>
      </c>
      <c r="CE764" t="s">
        <v>17291</v>
      </c>
      <c r="CF764" t="s">
        <v>8727</v>
      </c>
      <c r="CG764" t="s">
        <v>8786</v>
      </c>
      <c r="CH764" t="s">
        <v>8729</v>
      </c>
      <c r="CI764" t="s">
        <v>17296</v>
      </c>
      <c r="CJ764" t="s">
        <v>8731</v>
      </c>
      <c r="CK764">
        <v>0</v>
      </c>
      <c r="CL764" t="s">
        <v>8732</v>
      </c>
      <c r="CN764" t="s">
        <v>8733</v>
      </c>
    </row>
    <row r="765" spans="1:92" ht="15.75" customHeight="1" x14ac:dyDescent="0.3">
      <c r="A765" s="5">
        <f>COUNTIFS(Entradas!$A$2:$A$3372,L765,Entradas!$AD$2:$AD$3372,"noticias")</f>
        <v>0</v>
      </c>
      <c r="B765" s="5">
        <f>COUNTIFS(Entradas!$A$2:$A$3372,L765,Entradas!$AD$2:$AD$3372,"materiales")</f>
        <v>0</v>
      </c>
      <c r="C765" s="5">
        <f>COUNTIFS(Entradas!$A$2:$A$3372,L765,Entradas!$AD$2:$AD$3372,"agenda")</f>
        <v>0</v>
      </c>
      <c r="D765" s="5">
        <f>COUNTIFS(Entradas!$A$2:$A$3372,L765,Entradas!$AD$2:$AD$3372,"agenda",Entradas!$P$2:$P$3372,"completado")</f>
        <v>0</v>
      </c>
      <c r="E765" s="5">
        <f>COUNTIFS(Entradas!$A$2:$A$3372,L765,Entradas!$AD$2:$AD$3372,"agenda",Entradas!$F$2:$F$3372,"interna")</f>
        <v>0</v>
      </c>
      <c r="F765" s="5">
        <f>COUNTIFS(Entradas!$A$2:$A$3372,L765,Entradas!$AD$2:$AD$3372,"agenda",Entradas!$F$2:$F$3372,"abierta a la comunidad")</f>
        <v>0</v>
      </c>
      <c r="G765" s="5">
        <f>COUNTIFS(Entradas!$A$2:$A$3372,L765,Entradas!$AD$2:$AD$3372,"agenda",Entradas!$E$2:$E$3372,"1")</f>
        <v>0</v>
      </c>
      <c r="H765" s="5">
        <f>COUNTIFS(Entradas!$A$2:$A$3372,L765,Entradas!$AD$2:$AD$3372,"agenda",Entradas!$E$2:$E$3372,"2")</f>
        <v>0</v>
      </c>
      <c r="I765" s="5">
        <f>COUNTIFS(Entradas!$A$2:$A$3372,L765,Entradas!$AD$2:$AD$3372,"agenda",Entradas!$E$2:$E$3372,"3")</f>
        <v>0</v>
      </c>
      <c r="J765" s="5">
        <f>COUNTIFS(Entradas!$A$2:$A$3372,L765,Entradas!$AD$2:$AD$3372,"agenda",Entradas!$E$2:$E$3372,"4")</f>
        <v>0</v>
      </c>
      <c r="L765">
        <v>1487</v>
      </c>
      <c r="M765" t="s">
        <v>17617</v>
      </c>
      <c r="N765" t="s">
        <v>17618</v>
      </c>
      <c r="O765" t="s">
        <v>17619</v>
      </c>
      <c r="P765" s="6">
        <v>42523.699421296296</v>
      </c>
      <c r="Q765">
        <v>0</v>
      </c>
      <c r="R765" t="s">
        <v>17617</v>
      </c>
      <c r="S765" t="s">
        <v>17617</v>
      </c>
      <c r="W765" t="s">
        <v>8703</v>
      </c>
      <c r="X765" t="s">
        <v>8704</v>
      </c>
      <c r="Y765" t="s">
        <v>8705</v>
      </c>
      <c r="Z765">
        <v>0</v>
      </c>
      <c r="AA765" t="s">
        <v>8703</v>
      </c>
      <c r="AB765" t="s">
        <v>8706</v>
      </c>
      <c r="AC765">
        <v>0</v>
      </c>
      <c r="AF765" t="s">
        <v>17620</v>
      </c>
      <c r="AG765" t="s">
        <v>8707</v>
      </c>
      <c r="AH765" t="s">
        <v>17621</v>
      </c>
      <c r="AO765" t="s">
        <v>17622</v>
      </c>
      <c r="AU765" t="s">
        <v>13579</v>
      </c>
      <c r="AV765" t="s">
        <v>8709</v>
      </c>
      <c r="AX765">
        <v>7</v>
      </c>
      <c r="AY765" t="s">
        <v>8710</v>
      </c>
      <c r="BB765" t="s">
        <v>9701</v>
      </c>
      <c r="BC765" t="s">
        <v>8712</v>
      </c>
      <c r="BD765" t="s">
        <v>9293</v>
      </c>
      <c r="BE765" t="s">
        <v>8714</v>
      </c>
      <c r="BF765" t="s">
        <v>8715</v>
      </c>
      <c r="BG765">
        <v>0</v>
      </c>
      <c r="BH765" t="s">
        <v>8716</v>
      </c>
      <c r="BI765">
        <v>1</v>
      </c>
      <c r="BJ765" t="s">
        <v>8717</v>
      </c>
      <c r="BK765">
        <v>1</v>
      </c>
      <c r="BL765" s="2" t="s">
        <v>17623</v>
      </c>
      <c r="BM765" t="s">
        <v>8719</v>
      </c>
      <c r="BV765" t="s">
        <v>17624</v>
      </c>
      <c r="BW765" t="s">
        <v>8721</v>
      </c>
      <c r="BX765" t="s">
        <v>8722</v>
      </c>
      <c r="BY765" t="s">
        <v>8723</v>
      </c>
      <c r="BZ765" t="s">
        <v>8724</v>
      </c>
      <c r="CA765" t="s">
        <v>17620</v>
      </c>
      <c r="CB765" t="s">
        <v>8725</v>
      </c>
      <c r="CC765" t="s">
        <v>17625</v>
      </c>
      <c r="CD765" t="s">
        <v>8726</v>
      </c>
      <c r="CF765" t="s">
        <v>8727</v>
      </c>
      <c r="CG765" t="s">
        <v>8728</v>
      </c>
      <c r="CH765" t="s">
        <v>8729</v>
      </c>
      <c r="CI765" t="s">
        <v>17626</v>
      </c>
      <c r="CJ765" t="s">
        <v>8731</v>
      </c>
      <c r="CK765" t="s">
        <v>342</v>
      </c>
      <c r="CL765" t="s">
        <v>8732</v>
      </c>
      <c r="CM765" t="s">
        <v>17627</v>
      </c>
      <c r="CN765" t="s">
        <v>8733</v>
      </c>
    </row>
    <row r="766" spans="1:92" ht="15.75" customHeight="1" x14ac:dyDescent="0.3">
      <c r="A766" s="5">
        <f>COUNTIFS(Entradas!$A$2:$A$3372,L766,Entradas!$AD$2:$AD$3372,"noticias")</f>
        <v>0</v>
      </c>
      <c r="B766" s="5">
        <f>COUNTIFS(Entradas!$A$2:$A$3372,L766,Entradas!$AD$2:$AD$3372,"materiales")</f>
        <v>0</v>
      </c>
      <c r="C766" s="5">
        <f>COUNTIFS(Entradas!$A$2:$A$3372,L766,Entradas!$AD$2:$AD$3372,"agenda")</f>
        <v>0</v>
      </c>
      <c r="D766" s="5">
        <f>COUNTIFS(Entradas!$A$2:$A$3372,L766,Entradas!$AD$2:$AD$3372,"agenda",Entradas!$P$2:$P$3372,"completado")</f>
        <v>0</v>
      </c>
      <c r="E766" s="5">
        <f>COUNTIFS(Entradas!$A$2:$A$3372,L766,Entradas!$AD$2:$AD$3372,"agenda",Entradas!$F$2:$F$3372,"interna")</f>
        <v>0</v>
      </c>
      <c r="F766" s="5">
        <f>COUNTIFS(Entradas!$A$2:$A$3372,L766,Entradas!$AD$2:$AD$3372,"agenda",Entradas!$F$2:$F$3372,"abierta a la comunidad")</f>
        <v>0</v>
      </c>
      <c r="G766" s="5">
        <f>COUNTIFS(Entradas!$A$2:$A$3372,L766,Entradas!$AD$2:$AD$3372,"agenda",Entradas!$E$2:$E$3372,"1")</f>
        <v>0</v>
      </c>
      <c r="H766" s="5">
        <f>COUNTIFS(Entradas!$A$2:$A$3372,L766,Entradas!$AD$2:$AD$3372,"agenda",Entradas!$E$2:$E$3372,"2")</f>
        <v>0</v>
      </c>
      <c r="I766" s="5">
        <f>COUNTIFS(Entradas!$A$2:$A$3372,L766,Entradas!$AD$2:$AD$3372,"agenda",Entradas!$E$2:$E$3372,"3")</f>
        <v>0</v>
      </c>
      <c r="J766" s="5">
        <f>COUNTIFS(Entradas!$A$2:$A$3372,L766,Entradas!$AD$2:$AD$3372,"agenda",Entradas!$E$2:$E$3372,"4")</f>
        <v>0</v>
      </c>
      <c r="L766">
        <v>1464</v>
      </c>
      <c r="M766" t="s">
        <v>17791</v>
      </c>
      <c r="N766" t="s">
        <v>17792</v>
      </c>
      <c r="O766" t="s">
        <v>17793</v>
      </c>
      <c r="P766" s="6">
        <v>42517.079976851855</v>
      </c>
      <c r="Q766">
        <v>0</v>
      </c>
      <c r="R766" t="s">
        <v>17791</v>
      </c>
      <c r="S766" t="s">
        <v>17791</v>
      </c>
      <c r="W766" t="s">
        <v>8703</v>
      </c>
      <c r="X766" t="s">
        <v>8704</v>
      </c>
      <c r="Y766" t="s">
        <v>8705</v>
      </c>
      <c r="Z766">
        <v>0</v>
      </c>
      <c r="AA766" t="s">
        <v>8703</v>
      </c>
      <c r="AB766" t="s">
        <v>8706</v>
      </c>
      <c r="AC766">
        <v>0</v>
      </c>
      <c r="AF766" t="s">
        <v>17794</v>
      </c>
      <c r="AG766" t="s">
        <v>8707</v>
      </c>
      <c r="AH766" t="s">
        <v>17795</v>
      </c>
      <c r="AU766" t="s">
        <v>17796</v>
      </c>
      <c r="AV766" t="s">
        <v>8709</v>
      </c>
      <c r="AX766">
        <v>7</v>
      </c>
      <c r="AY766" t="s">
        <v>8710</v>
      </c>
      <c r="BB766" t="s">
        <v>8907</v>
      </c>
      <c r="BC766" t="s">
        <v>8712</v>
      </c>
      <c r="BD766" t="s">
        <v>9122</v>
      </c>
      <c r="BE766" t="s">
        <v>8714</v>
      </c>
      <c r="BF766" t="s">
        <v>8715</v>
      </c>
      <c r="BG766">
        <v>1</v>
      </c>
      <c r="BH766" t="s">
        <v>8716</v>
      </c>
      <c r="BI766">
        <v>1</v>
      </c>
      <c r="BJ766" t="s">
        <v>8717</v>
      </c>
      <c r="BK766">
        <v>1</v>
      </c>
      <c r="BL766" t="s">
        <v>17797</v>
      </c>
      <c r="BM766" t="s">
        <v>8719</v>
      </c>
      <c r="BV766" t="s">
        <v>17798</v>
      </c>
      <c r="BW766" t="s">
        <v>8721</v>
      </c>
      <c r="BX766" t="s">
        <v>8722</v>
      </c>
      <c r="BY766" t="s">
        <v>8723</v>
      </c>
      <c r="BZ766" t="s">
        <v>8724</v>
      </c>
      <c r="CA766" t="s">
        <v>17799</v>
      </c>
      <c r="CB766" t="s">
        <v>8725</v>
      </c>
      <c r="CC766">
        <v>752310595</v>
      </c>
      <c r="CD766" t="s">
        <v>8726</v>
      </c>
      <c r="CE766" t="s">
        <v>17800</v>
      </c>
      <c r="CF766" t="s">
        <v>8727</v>
      </c>
      <c r="CG766" t="s">
        <v>8786</v>
      </c>
      <c r="CH766" t="s">
        <v>8729</v>
      </c>
      <c r="CI766" t="s">
        <v>15688</v>
      </c>
      <c r="CJ766" t="s">
        <v>8731</v>
      </c>
      <c r="CK766" t="s">
        <v>1905</v>
      </c>
      <c r="CL766" t="s">
        <v>8732</v>
      </c>
      <c r="CM766" t="s">
        <v>17801</v>
      </c>
      <c r="CN766" t="s">
        <v>8733</v>
      </c>
    </row>
    <row r="767" spans="1:92" ht="15.75" customHeight="1" x14ac:dyDescent="0.3">
      <c r="A767" s="5">
        <f>COUNTIFS(Entradas!$A$2:$A$3372,L767,Entradas!$AD$2:$AD$3372,"noticias")</f>
        <v>0</v>
      </c>
      <c r="B767" s="5">
        <f>COUNTIFS(Entradas!$A$2:$A$3372,L767,Entradas!$AD$2:$AD$3372,"materiales")</f>
        <v>0</v>
      </c>
      <c r="C767" s="5">
        <f>COUNTIFS(Entradas!$A$2:$A$3372,L767,Entradas!$AD$2:$AD$3372,"agenda")</f>
        <v>0</v>
      </c>
      <c r="D767" s="5">
        <f>COUNTIFS(Entradas!$A$2:$A$3372,L767,Entradas!$AD$2:$AD$3372,"agenda",Entradas!$P$2:$P$3372,"completado")</f>
        <v>0</v>
      </c>
      <c r="E767" s="5">
        <f>COUNTIFS(Entradas!$A$2:$A$3372,L767,Entradas!$AD$2:$AD$3372,"agenda",Entradas!$F$2:$F$3372,"interna")</f>
        <v>0</v>
      </c>
      <c r="F767" s="5">
        <f>COUNTIFS(Entradas!$A$2:$A$3372,L767,Entradas!$AD$2:$AD$3372,"agenda",Entradas!$F$2:$F$3372,"abierta a la comunidad")</f>
        <v>0</v>
      </c>
      <c r="G767" s="5">
        <f>COUNTIFS(Entradas!$A$2:$A$3372,L767,Entradas!$AD$2:$AD$3372,"agenda",Entradas!$E$2:$E$3372,"1")</f>
        <v>0</v>
      </c>
      <c r="H767" s="5">
        <f>COUNTIFS(Entradas!$A$2:$A$3372,L767,Entradas!$AD$2:$AD$3372,"agenda",Entradas!$E$2:$E$3372,"2")</f>
        <v>0</v>
      </c>
      <c r="I767" s="5">
        <f>COUNTIFS(Entradas!$A$2:$A$3372,L767,Entradas!$AD$2:$AD$3372,"agenda",Entradas!$E$2:$E$3372,"3")</f>
        <v>0</v>
      </c>
      <c r="J767" s="5">
        <f>COUNTIFS(Entradas!$A$2:$A$3372,L767,Entradas!$AD$2:$AD$3372,"agenda",Entradas!$E$2:$E$3372,"4")</f>
        <v>0</v>
      </c>
      <c r="L767">
        <v>1324</v>
      </c>
      <c r="M767" t="s">
        <v>17802</v>
      </c>
      <c r="N767" t="s">
        <v>17803</v>
      </c>
      <c r="O767" t="s">
        <v>17804</v>
      </c>
      <c r="P767" s="6">
        <v>42513.551689814813</v>
      </c>
      <c r="Q767">
        <v>0</v>
      </c>
      <c r="R767" t="s">
        <v>17802</v>
      </c>
      <c r="S767" t="s">
        <v>17802</v>
      </c>
      <c r="W767" t="s">
        <v>8703</v>
      </c>
      <c r="X767" t="s">
        <v>8704</v>
      </c>
      <c r="Y767" t="s">
        <v>8705</v>
      </c>
      <c r="Z767">
        <v>0</v>
      </c>
      <c r="AA767" t="s">
        <v>8703</v>
      </c>
      <c r="AB767" t="s">
        <v>8706</v>
      </c>
      <c r="AC767">
        <v>0</v>
      </c>
      <c r="AF767" t="s">
        <v>17805</v>
      </c>
      <c r="AG767" t="s">
        <v>8707</v>
      </c>
      <c r="AH767" t="s">
        <v>17806</v>
      </c>
      <c r="AU767" t="s">
        <v>17807</v>
      </c>
      <c r="AV767" t="s">
        <v>8709</v>
      </c>
      <c r="AX767">
        <v>7</v>
      </c>
      <c r="AY767" t="s">
        <v>8710</v>
      </c>
      <c r="BB767" t="s">
        <v>17808</v>
      </c>
      <c r="BC767" t="s">
        <v>8712</v>
      </c>
      <c r="BD767" t="s">
        <v>9002</v>
      </c>
      <c r="BE767" t="s">
        <v>8714</v>
      </c>
      <c r="BF767" t="s">
        <v>8715</v>
      </c>
      <c r="BG767">
        <v>0</v>
      </c>
      <c r="BH767" t="s">
        <v>8716</v>
      </c>
      <c r="BI767">
        <v>1</v>
      </c>
      <c r="BJ767" t="s">
        <v>8717</v>
      </c>
      <c r="BK767">
        <v>1</v>
      </c>
      <c r="BL767" t="s">
        <v>17809</v>
      </c>
      <c r="BM767" t="s">
        <v>8719</v>
      </c>
      <c r="BV767" t="s">
        <v>17810</v>
      </c>
      <c r="BW767" t="s">
        <v>8721</v>
      </c>
      <c r="BX767" t="s">
        <v>8722</v>
      </c>
      <c r="BY767" t="s">
        <v>8723</v>
      </c>
      <c r="BZ767" t="s">
        <v>8724</v>
      </c>
      <c r="CB767" t="s">
        <v>8725</v>
      </c>
      <c r="CC767" t="s">
        <v>17811</v>
      </c>
      <c r="CD767" t="s">
        <v>8726</v>
      </c>
      <c r="CE767" t="s">
        <v>17812</v>
      </c>
      <c r="CF767" t="s">
        <v>8727</v>
      </c>
      <c r="CG767" t="s">
        <v>8825</v>
      </c>
      <c r="CH767" t="s">
        <v>8729</v>
      </c>
      <c r="CI767" t="s">
        <v>17813</v>
      </c>
      <c r="CJ767" t="s">
        <v>8731</v>
      </c>
      <c r="CK767" t="s">
        <v>9459</v>
      </c>
      <c r="CL767" t="s">
        <v>8732</v>
      </c>
      <c r="CM767" t="s">
        <v>1683</v>
      </c>
      <c r="CN767" t="s">
        <v>8733</v>
      </c>
    </row>
    <row r="768" spans="1:92" ht="15.75" customHeight="1" x14ac:dyDescent="0.3">
      <c r="A768" s="5">
        <f>COUNTIFS(Entradas!$A$2:$A$3372,L768,Entradas!$AD$2:$AD$3372,"noticias")</f>
        <v>0</v>
      </c>
      <c r="B768" s="5">
        <f>COUNTIFS(Entradas!$A$2:$A$3372,L768,Entradas!$AD$2:$AD$3372,"materiales")</f>
        <v>0</v>
      </c>
      <c r="C768" s="5">
        <f>COUNTIFS(Entradas!$A$2:$A$3372,L768,Entradas!$AD$2:$AD$3372,"agenda")</f>
        <v>3</v>
      </c>
      <c r="D768" s="5">
        <f>COUNTIFS(Entradas!$A$2:$A$3372,L768,Entradas!$AD$2:$AD$3372,"agenda",Entradas!$P$2:$P$3372,"completado")</f>
        <v>3</v>
      </c>
      <c r="E768" s="5">
        <f>COUNTIFS(Entradas!$A$2:$A$3372,L768,Entradas!$AD$2:$AD$3372,"agenda",Entradas!$F$2:$F$3372,"interna")</f>
        <v>3</v>
      </c>
      <c r="F768" s="5">
        <f>COUNTIFS(Entradas!$A$2:$A$3372,L768,Entradas!$AD$2:$AD$3372,"agenda",Entradas!$F$2:$F$3372,"abierta a la comunidad")</f>
        <v>0</v>
      </c>
      <c r="G768" s="5">
        <f>COUNTIFS(Entradas!$A$2:$A$3372,L768,Entradas!$AD$2:$AD$3372,"agenda",Entradas!$E$2:$E$3372,"1")</f>
        <v>0</v>
      </c>
      <c r="H768" s="5">
        <f>COUNTIFS(Entradas!$A$2:$A$3372,L768,Entradas!$AD$2:$AD$3372,"agenda",Entradas!$E$2:$E$3372,"2")</f>
        <v>2</v>
      </c>
      <c r="I768" s="5">
        <f>COUNTIFS(Entradas!$A$2:$A$3372,L768,Entradas!$AD$2:$AD$3372,"agenda",Entradas!$E$2:$E$3372,"3")</f>
        <v>1</v>
      </c>
      <c r="J768" s="5">
        <f>COUNTIFS(Entradas!$A$2:$A$3372,L768,Entradas!$AD$2:$AD$3372,"agenda",Entradas!$E$2:$E$3372,"4")</f>
        <v>0</v>
      </c>
      <c r="L768">
        <v>1053</v>
      </c>
      <c r="M768" t="s">
        <v>17814</v>
      </c>
      <c r="N768" t="s">
        <v>17815</v>
      </c>
      <c r="O768" t="s">
        <v>17816</v>
      </c>
      <c r="P768" s="6">
        <v>42506.610902777778</v>
      </c>
      <c r="Q768">
        <v>0</v>
      </c>
      <c r="R768" t="s">
        <v>17814</v>
      </c>
      <c r="S768" t="s">
        <v>17814</v>
      </c>
      <c r="W768" t="s">
        <v>8703</v>
      </c>
      <c r="X768" t="s">
        <v>8704</v>
      </c>
      <c r="Y768" t="s">
        <v>8705</v>
      </c>
      <c r="Z768">
        <v>0</v>
      </c>
      <c r="AA768" t="s">
        <v>8703</v>
      </c>
      <c r="AB768" t="s">
        <v>8706</v>
      </c>
      <c r="AC768">
        <v>0</v>
      </c>
      <c r="AF768" t="s">
        <v>17817</v>
      </c>
      <c r="AG768" t="s">
        <v>8707</v>
      </c>
      <c r="AH768" t="s">
        <v>17818</v>
      </c>
      <c r="AI768" t="s">
        <v>17819</v>
      </c>
      <c r="AO768" t="s">
        <v>17820</v>
      </c>
      <c r="AU768" t="s">
        <v>3467</v>
      </c>
      <c r="AV768" t="s">
        <v>8709</v>
      </c>
      <c r="AX768">
        <v>7</v>
      </c>
      <c r="AY768" t="s">
        <v>8710</v>
      </c>
      <c r="BB768" t="s">
        <v>12223</v>
      </c>
      <c r="BC768" t="s">
        <v>8712</v>
      </c>
      <c r="BD768" t="s">
        <v>9175</v>
      </c>
      <c r="BE768" t="s">
        <v>8714</v>
      </c>
      <c r="BF768" t="s">
        <v>8715</v>
      </c>
      <c r="BG768">
        <v>0</v>
      </c>
      <c r="BH768" t="s">
        <v>8716</v>
      </c>
      <c r="BI768">
        <v>1</v>
      </c>
      <c r="BJ768" t="s">
        <v>8717</v>
      </c>
      <c r="BK768">
        <v>1</v>
      </c>
      <c r="BL768" t="s">
        <v>17817</v>
      </c>
      <c r="BM768" t="s">
        <v>8719</v>
      </c>
      <c r="BV768" t="s">
        <v>17821</v>
      </c>
      <c r="BW768" t="s">
        <v>8721</v>
      </c>
      <c r="BX768" t="s">
        <v>8722</v>
      </c>
      <c r="BY768" t="s">
        <v>8723</v>
      </c>
      <c r="BZ768" t="s">
        <v>8724</v>
      </c>
      <c r="CB768" t="s">
        <v>8725</v>
      </c>
      <c r="CC768">
        <v>976959280</v>
      </c>
      <c r="CD768" t="s">
        <v>8726</v>
      </c>
      <c r="CE768" t="s">
        <v>17822</v>
      </c>
      <c r="CF768" t="s">
        <v>8727</v>
      </c>
      <c r="CG768" t="s">
        <v>8899</v>
      </c>
      <c r="CH768" t="s">
        <v>8729</v>
      </c>
      <c r="CI768" t="s">
        <v>14700</v>
      </c>
      <c r="CJ768" t="s">
        <v>8731</v>
      </c>
      <c r="CK768" t="s">
        <v>1905</v>
      </c>
      <c r="CL768" t="s">
        <v>8732</v>
      </c>
      <c r="CN768" t="s">
        <v>8733</v>
      </c>
    </row>
    <row r="769" spans="1:92" ht="15.75" customHeight="1" x14ac:dyDescent="0.3">
      <c r="A769" s="5">
        <f>COUNTIFS(Entradas!$A$2:$A$3372,L769,Entradas!$AD$2:$AD$3372,"noticias")</f>
        <v>0</v>
      </c>
      <c r="B769" s="5">
        <f>COUNTIFS(Entradas!$A$2:$A$3372,L769,Entradas!$AD$2:$AD$3372,"materiales")</f>
        <v>0</v>
      </c>
      <c r="C769" s="5">
        <f>COUNTIFS(Entradas!$A$2:$A$3372,L769,Entradas!$AD$2:$AD$3372,"agenda")</f>
        <v>0</v>
      </c>
      <c r="D769" s="5">
        <f>COUNTIFS(Entradas!$A$2:$A$3372,L769,Entradas!$AD$2:$AD$3372,"agenda",Entradas!$P$2:$P$3372,"completado")</f>
        <v>0</v>
      </c>
      <c r="E769" s="5">
        <f>COUNTIFS(Entradas!$A$2:$A$3372,L769,Entradas!$AD$2:$AD$3372,"agenda",Entradas!$F$2:$F$3372,"interna")</f>
        <v>0</v>
      </c>
      <c r="F769" s="5">
        <f>COUNTIFS(Entradas!$A$2:$A$3372,L769,Entradas!$AD$2:$AD$3372,"agenda",Entradas!$F$2:$F$3372,"abierta a la comunidad")</f>
        <v>0</v>
      </c>
      <c r="G769" s="5">
        <f>COUNTIFS(Entradas!$A$2:$A$3372,L769,Entradas!$AD$2:$AD$3372,"agenda",Entradas!$E$2:$E$3372,"1")</f>
        <v>0</v>
      </c>
      <c r="H769" s="5">
        <f>COUNTIFS(Entradas!$A$2:$A$3372,L769,Entradas!$AD$2:$AD$3372,"agenda",Entradas!$E$2:$E$3372,"2")</f>
        <v>0</v>
      </c>
      <c r="I769" s="5">
        <f>COUNTIFS(Entradas!$A$2:$A$3372,L769,Entradas!$AD$2:$AD$3372,"agenda",Entradas!$E$2:$E$3372,"3")</f>
        <v>0</v>
      </c>
      <c r="J769" s="5">
        <f>COUNTIFS(Entradas!$A$2:$A$3372,L769,Entradas!$AD$2:$AD$3372,"agenda",Entradas!$E$2:$E$3372,"4")</f>
        <v>0</v>
      </c>
      <c r="L769">
        <v>1209</v>
      </c>
      <c r="M769" t="s">
        <v>17859</v>
      </c>
      <c r="N769" t="s">
        <v>17860</v>
      </c>
      <c r="O769" t="s">
        <v>17861</v>
      </c>
      <c r="P769" s="6">
        <v>42509.72934027778</v>
      </c>
      <c r="Q769">
        <v>0</v>
      </c>
      <c r="R769" t="s">
        <v>17859</v>
      </c>
      <c r="S769" t="s">
        <v>17859</v>
      </c>
      <c r="W769" t="s">
        <v>8703</v>
      </c>
      <c r="X769" t="s">
        <v>8704</v>
      </c>
      <c r="Y769" t="s">
        <v>8705</v>
      </c>
      <c r="Z769">
        <v>0</v>
      </c>
      <c r="AA769" t="s">
        <v>8703</v>
      </c>
      <c r="AB769" t="s">
        <v>8706</v>
      </c>
      <c r="AC769">
        <v>0</v>
      </c>
      <c r="AF769" t="s">
        <v>17862</v>
      </c>
      <c r="AG769" t="s">
        <v>8707</v>
      </c>
      <c r="AH769" t="s">
        <v>17863</v>
      </c>
      <c r="AU769" t="s">
        <v>17864</v>
      </c>
      <c r="AV769" t="s">
        <v>8709</v>
      </c>
      <c r="AX769">
        <v>7</v>
      </c>
      <c r="AY769" t="s">
        <v>8710</v>
      </c>
      <c r="BB769" t="s">
        <v>9012</v>
      </c>
      <c r="BC769" t="s">
        <v>8712</v>
      </c>
      <c r="BD769" t="s">
        <v>9013</v>
      </c>
      <c r="BE769" t="s">
        <v>8714</v>
      </c>
      <c r="BF769" t="s">
        <v>8715</v>
      </c>
      <c r="BG769">
        <v>1</v>
      </c>
      <c r="BH769" t="s">
        <v>8716</v>
      </c>
      <c r="BI769">
        <v>1</v>
      </c>
      <c r="BJ769" t="s">
        <v>8717</v>
      </c>
      <c r="BK769">
        <v>1</v>
      </c>
      <c r="BL769" s="2" t="s">
        <v>17865</v>
      </c>
      <c r="BM769" t="s">
        <v>8719</v>
      </c>
      <c r="BV769" t="s">
        <v>17866</v>
      </c>
      <c r="BW769" t="s">
        <v>8721</v>
      </c>
      <c r="BX769" t="s">
        <v>8722</v>
      </c>
      <c r="BY769" t="s">
        <v>8723</v>
      </c>
      <c r="BZ769" t="s">
        <v>8724</v>
      </c>
      <c r="CB769" t="s">
        <v>8725</v>
      </c>
      <c r="CC769">
        <v>732321971</v>
      </c>
      <c r="CD769" t="s">
        <v>8726</v>
      </c>
      <c r="CE769" t="s">
        <v>17859</v>
      </c>
      <c r="CF769" t="s">
        <v>8727</v>
      </c>
      <c r="CG769" t="s">
        <v>8728</v>
      </c>
      <c r="CH769" t="s">
        <v>8729</v>
      </c>
      <c r="CI769" t="s">
        <v>17867</v>
      </c>
      <c r="CJ769" t="s">
        <v>8731</v>
      </c>
      <c r="CK769" t="s">
        <v>9459</v>
      </c>
      <c r="CL769" t="s">
        <v>8732</v>
      </c>
      <c r="CM769" t="s">
        <v>17868</v>
      </c>
      <c r="CN769" t="s">
        <v>8733</v>
      </c>
    </row>
    <row r="770" spans="1:92" ht="15.75" customHeight="1" x14ac:dyDescent="0.3">
      <c r="A770" s="5">
        <f>COUNTIFS(Entradas!$A$2:$A$3372,L770,Entradas!$AD$2:$AD$3372,"noticias")</f>
        <v>1</v>
      </c>
      <c r="B770" s="5">
        <f>COUNTIFS(Entradas!$A$2:$A$3372,L770,Entradas!$AD$2:$AD$3372,"materiales")</f>
        <v>2</v>
      </c>
      <c r="C770" s="5">
        <f>COUNTIFS(Entradas!$A$2:$A$3372,L770,Entradas!$AD$2:$AD$3372,"agenda")</f>
        <v>6</v>
      </c>
      <c r="D770" s="5">
        <f>COUNTIFS(Entradas!$A$2:$A$3372,L770,Entradas!$AD$2:$AD$3372,"agenda",Entradas!$P$2:$P$3372,"completado")</f>
        <v>6</v>
      </c>
      <c r="E770" s="5">
        <f>COUNTIFS(Entradas!$A$2:$A$3372,L770,Entradas!$AD$2:$AD$3372,"agenda",Entradas!$F$2:$F$3372,"interna")</f>
        <v>5</v>
      </c>
      <c r="F770" s="5">
        <f>COUNTIFS(Entradas!$A$2:$A$3372,L770,Entradas!$AD$2:$AD$3372,"agenda",Entradas!$F$2:$F$3372,"abierta a la comunidad")</f>
        <v>1</v>
      </c>
      <c r="G770" s="5">
        <f>COUNTIFS(Entradas!$A$2:$A$3372,L770,Entradas!$AD$2:$AD$3372,"agenda",Entradas!$E$2:$E$3372,"1")</f>
        <v>0</v>
      </c>
      <c r="H770" s="5">
        <f>COUNTIFS(Entradas!$A$2:$A$3372,L770,Entradas!$AD$2:$AD$3372,"agenda",Entradas!$E$2:$E$3372,"2")</f>
        <v>6</v>
      </c>
      <c r="I770" s="5">
        <f>COUNTIFS(Entradas!$A$2:$A$3372,L770,Entradas!$AD$2:$AD$3372,"agenda",Entradas!$E$2:$E$3372,"3")</f>
        <v>0</v>
      </c>
      <c r="J770" s="5">
        <f>COUNTIFS(Entradas!$A$2:$A$3372,L770,Entradas!$AD$2:$AD$3372,"agenda",Entradas!$E$2:$E$3372,"4")</f>
        <v>0</v>
      </c>
      <c r="L770">
        <v>322</v>
      </c>
      <c r="M770" t="s">
        <v>17926</v>
      </c>
      <c r="N770" t="s">
        <v>17927</v>
      </c>
      <c r="O770" t="s">
        <v>17928</v>
      </c>
      <c r="P770" s="6">
        <v>42467.704953703702</v>
      </c>
      <c r="Q770">
        <v>0</v>
      </c>
      <c r="R770" t="s">
        <v>17926</v>
      </c>
      <c r="S770" t="s">
        <v>17926</v>
      </c>
      <c r="W770" t="s">
        <v>8703</v>
      </c>
      <c r="X770" t="s">
        <v>8704</v>
      </c>
      <c r="Y770" t="s">
        <v>8705</v>
      </c>
      <c r="Z770">
        <v>0</v>
      </c>
      <c r="AA770" t="s">
        <v>8703</v>
      </c>
      <c r="AB770" t="s">
        <v>8706</v>
      </c>
      <c r="AC770">
        <v>0</v>
      </c>
      <c r="AF770" t="s">
        <v>17929</v>
      </c>
      <c r="AG770" t="s">
        <v>8707</v>
      </c>
      <c r="AH770" t="s">
        <v>1877</v>
      </c>
      <c r="AI770" t="s">
        <v>17930</v>
      </c>
      <c r="AO770" t="s">
        <v>17931</v>
      </c>
      <c r="AU770" t="s">
        <v>279</v>
      </c>
      <c r="AV770" t="s">
        <v>8709</v>
      </c>
      <c r="AX770">
        <v>7</v>
      </c>
      <c r="AY770" t="s">
        <v>8710</v>
      </c>
      <c r="BB770" t="s">
        <v>8907</v>
      </c>
      <c r="BC770" t="s">
        <v>8712</v>
      </c>
      <c r="BD770" t="s">
        <v>8780</v>
      </c>
      <c r="BE770" t="s">
        <v>8714</v>
      </c>
      <c r="BF770" t="s">
        <v>8715</v>
      </c>
      <c r="BG770">
        <v>0</v>
      </c>
      <c r="BH770" t="s">
        <v>8716</v>
      </c>
      <c r="BI770">
        <v>1</v>
      </c>
      <c r="BJ770" t="s">
        <v>8717</v>
      </c>
      <c r="BK770">
        <v>1</v>
      </c>
      <c r="BL770" s="2" t="s">
        <v>17932</v>
      </c>
      <c r="BM770" t="s">
        <v>8719</v>
      </c>
      <c r="BV770">
        <v>16697</v>
      </c>
      <c r="BW770" t="s">
        <v>8721</v>
      </c>
      <c r="BX770" t="s">
        <v>8722</v>
      </c>
      <c r="BY770" t="s">
        <v>8723</v>
      </c>
      <c r="BZ770" t="s">
        <v>8724</v>
      </c>
      <c r="CA770" t="s">
        <v>17933</v>
      </c>
      <c r="CB770" t="s">
        <v>8725</v>
      </c>
      <c r="CC770">
        <v>752222627</v>
      </c>
      <c r="CD770" t="s">
        <v>8726</v>
      </c>
      <c r="CE770" t="s">
        <v>1886</v>
      </c>
      <c r="CF770" t="s">
        <v>8727</v>
      </c>
      <c r="CG770" t="s">
        <v>8825</v>
      </c>
      <c r="CH770" t="s">
        <v>8729</v>
      </c>
      <c r="CJ770" t="s">
        <v>8731</v>
      </c>
      <c r="CK770" t="s">
        <v>8786</v>
      </c>
      <c r="CL770" t="s">
        <v>8732</v>
      </c>
      <c r="CM770" t="s">
        <v>17934</v>
      </c>
      <c r="CN770" t="s">
        <v>8733</v>
      </c>
    </row>
    <row r="771" spans="1:92" ht="15.75" customHeight="1" x14ac:dyDescent="0.3">
      <c r="A771" s="5">
        <f>COUNTIFS(Entradas!$A$2:$A$3372,L771,Entradas!$AD$2:$AD$3372,"noticias")</f>
        <v>5</v>
      </c>
      <c r="B771" s="5">
        <f>COUNTIFS(Entradas!$A$2:$A$3372,L771,Entradas!$AD$2:$AD$3372,"materiales")</f>
        <v>0</v>
      </c>
      <c r="C771" s="5">
        <f>COUNTIFS(Entradas!$A$2:$A$3372,L771,Entradas!$AD$2:$AD$3372,"agenda")</f>
        <v>5</v>
      </c>
      <c r="D771" s="5">
        <f>COUNTIFS(Entradas!$A$2:$A$3372,L771,Entradas!$AD$2:$AD$3372,"agenda",Entradas!$P$2:$P$3372,"completado")</f>
        <v>5</v>
      </c>
      <c r="E771" s="5">
        <f>COUNTIFS(Entradas!$A$2:$A$3372,L771,Entradas!$AD$2:$AD$3372,"agenda",Entradas!$F$2:$F$3372,"interna")</f>
        <v>5</v>
      </c>
      <c r="F771" s="5">
        <f>COUNTIFS(Entradas!$A$2:$A$3372,L771,Entradas!$AD$2:$AD$3372,"agenda",Entradas!$F$2:$F$3372,"abierta a la comunidad")</f>
        <v>0</v>
      </c>
      <c r="G771" s="5">
        <f>COUNTIFS(Entradas!$A$2:$A$3372,L771,Entradas!$AD$2:$AD$3372,"agenda",Entradas!$E$2:$E$3372,"1")</f>
        <v>0</v>
      </c>
      <c r="H771" s="5">
        <f>COUNTIFS(Entradas!$A$2:$A$3372,L771,Entradas!$AD$2:$AD$3372,"agenda",Entradas!$E$2:$E$3372,"2")</f>
        <v>4</v>
      </c>
      <c r="I771" s="5">
        <f>COUNTIFS(Entradas!$A$2:$A$3372,L771,Entradas!$AD$2:$AD$3372,"agenda",Entradas!$E$2:$E$3372,"3")</f>
        <v>1</v>
      </c>
      <c r="J771" s="5">
        <f>COUNTIFS(Entradas!$A$2:$A$3372,L771,Entradas!$AD$2:$AD$3372,"agenda",Entradas!$E$2:$E$3372,"4")</f>
        <v>0</v>
      </c>
      <c r="L771">
        <v>1011</v>
      </c>
      <c r="M771" t="s">
        <v>18127</v>
      </c>
      <c r="N771" t="s">
        <v>18128</v>
      </c>
      <c r="O771" t="s">
        <v>18129</v>
      </c>
      <c r="P771" s="6">
        <v>42503.557638888888</v>
      </c>
      <c r="Q771">
        <v>0</v>
      </c>
      <c r="R771" t="s">
        <v>18127</v>
      </c>
      <c r="S771" t="s">
        <v>18127</v>
      </c>
      <c r="W771" t="s">
        <v>8703</v>
      </c>
      <c r="X771" t="s">
        <v>8704</v>
      </c>
      <c r="Y771" t="s">
        <v>8705</v>
      </c>
      <c r="Z771">
        <v>0</v>
      </c>
      <c r="AA771" t="s">
        <v>8703</v>
      </c>
      <c r="AB771" t="s">
        <v>8706</v>
      </c>
      <c r="AC771">
        <v>0</v>
      </c>
      <c r="AF771" t="s">
        <v>18130</v>
      </c>
      <c r="AG771" t="s">
        <v>8707</v>
      </c>
      <c r="AH771" t="s">
        <v>18131</v>
      </c>
      <c r="AI771" t="s">
        <v>18132</v>
      </c>
      <c r="AO771" t="s">
        <v>18133</v>
      </c>
      <c r="AU771" t="s">
        <v>4474</v>
      </c>
      <c r="AV771" t="s">
        <v>8709</v>
      </c>
      <c r="AX771">
        <v>7</v>
      </c>
      <c r="AY771" t="s">
        <v>8710</v>
      </c>
      <c r="BB771" t="s">
        <v>9037</v>
      </c>
      <c r="BC771" t="s">
        <v>8712</v>
      </c>
      <c r="BD771" t="s">
        <v>8952</v>
      </c>
      <c r="BE771" t="s">
        <v>8714</v>
      </c>
      <c r="BF771" t="s">
        <v>8715</v>
      </c>
      <c r="BG771">
        <v>1</v>
      </c>
      <c r="BH771" t="s">
        <v>8716</v>
      </c>
      <c r="BI771">
        <v>1</v>
      </c>
      <c r="BJ771" t="s">
        <v>8717</v>
      </c>
      <c r="BK771">
        <v>1</v>
      </c>
      <c r="BL771" s="2" t="s">
        <v>18134</v>
      </c>
      <c r="BM771" t="s">
        <v>8719</v>
      </c>
      <c r="BV771" t="s">
        <v>18135</v>
      </c>
      <c r="BW771" t="s">
        <v>8721</v>
      </c>
      <c r="BX771" t="s">
        <v>8722</v>
      </c>
      <c r="BY771" t="s">
        <v>8723</v>
      </c>
      <c r="BZ771" t="s">
        <v>8724</v>
      </c>
      <c r="CB771" t="s">
        <v>8725</v>
      </c>
      <c r="CC771">
        <v>544769</v>
      </c>
      <c r="CD771" t="s">
        <v>8726</v>
      </c>
      <c r="CE771" t="s">
        <v>18127</v>
      </c>
      <c r="CF771" t="s">
        <v>8727</v>
      </c>
      <c r="CG771" t="s">
        <v>8899</v>
      </c>
      <c r="CH771" t="s">
        <v>8729</v>
      </c>
      <c r="CI771" t="s">
        <v>13137</v>
      </c>
      <c r="CJ771" t="s">
        <v>8731</v>
      </c>
      <c r="CK771" t="s">
        <v>9459</v>
      </c>
      <c r="CL771" t="s">
        <v>8732</v>
      </c>
      <c r="CM771" t="s">
        <v>18136</v>
      </c>
      <c r="CN771" t="s">
        <v>8733</v>
      </c>
    </row>
    <row r="772" spans="1:92" ht="15.75" customHeight="1" x14ac:dyDescent="0.3">
      <c r="A772" s="5">
        <f>COUNTIFS(Entradas!$A$2:$A$3372,L772,Entradas!$AD$2:$AD$3372,"noticias")</f>
        <v>0</v>
      </c>
      <c r="B772" s="5">
        <f>COUNTIFS(Entradas!$A$2:$A$3372,L772,Entradas!$AD$2:$AD$3372,"materiales")</f>
        <v>0</v>
      </c>
      <c r="C772" s="5">
        <f>COUNTIFS(Entradas!$A$2:$A$3372,L772,Entradas!$AD$2:$AD$3372,"agenda")</f>
        <v>1</v>
      </c>
      <c r="D772" s="5">
        <f>COUNTIFS(Entradas!$A$2:$A$3372,L772,Entradas!$AD$2:$AD$3372,"agenda",Entradas!$P$2:$P$3372,"completado")</f>
        <v>0</v>
      </c>
      <c r="E772" s="5">
        <f>COUNTIFS(Entradas!$A$2:$A$3372,L772,Entradas!$AD$2:$AD$3372,"agenda",Entradas!$F$2:$F$3372,"interna")</f>
        <v>1</v>
      </c>
      <c r="F772" s="5">
        <f>COUNTIFS(Entradas!$A$2:$A$3372,L772,Entradas!$AD$2:$AD$3372,"agenda",Entradas!$F$2:$F$3372,"abierta a la comunidad")</f>
        <v>0</v>
      </c>
      <c r="G772" s="5">
        <f>COUNTIFS(Entradas!$A$2:$A$3372,L772,Entradas!$AD$2:$AD$3372,"agenda",Entradas!$E$2:$E$3372,"1")</f>
        <v>0</v>
      </c>
      <c r="H772" s="5">
        <f>COUNTIFS(Entradas!$A$2:$A$3372,L772,Entradas!$AD$2:$AD$3372,"agenda",Entradas!$E$2:$E$3372,"2")</f>
        <v>1</v>
      </c>
      <c r="I772" s="5">
        <f>COUNTIFS(Entradas!$A$2:$A$3372,L772,Entradas!$AD$2:$AD$3372,"agenda",Entradas!$E$2:$E$3372,"3")</f>
        <v>0</v>
      </c>
      <c r="J772" s="5">
        <f>COUNTIFS(Entradas!$A$2:$A$3372,L772,Entradas!$AD$2:$AD$3372,"agenda",Entradas!$E$2:$E$3372,"4")</f>
        <v>0</v>
      </c>
      <c r="L772">
        <v>1425</v>
      </c>
      <c r="M772" t="s">
        <v>5470</v>
      </c>
      <c r="N772" t="s">
        <v>18169</v>
      </c>
      <c r="O772" t="s">
        <v>18170</v>
      </c>
      <c r="P772" s="6">
        <v>42515.086562500001</v>
      </c>
      <c r="Q772">
        <v>0</v>
      </c>
      <c r="R772" t="s">
        <v>5470</v>
      </c>
      <c r="S772" t="s">
        <v>5470</v>
      </c>
      <c r="W772" t="s">
        <v>8703</v>
      </c>
      <c r="X772" t="s">
        <v>8704</v>
      </c>
      <c r="Y772" t="s">
        <v>8705</v>
      </c>
      <c r="Z772">
        <v>0</v>
      </c>
      <c r="AA772" t="s">
        <v>8703</v>
      </c>
      <c r="AB772" t="s">
        <v>8706</v>
      </c>
      <c r="AC772">
        <v>0</v>
      </c>
      <c r="AF772" t="s">
        <v>18171</v>
      </c>
      <c r="AG772" t="s">
        <v>8707</v>
      </c>
      <c r="AH772" t="s">
        <v>5468</v>
      </c>
      <c r="AU772" t="s">
        <v>5469</v>
      </c>
      <c r="AV772" t="s">
        <v>8709</v>
      </c>
      <c r="AX772">
        <v>7</v>
      </c>
      <c r="AY772" t="s">
        <v>8710</v>
      </c>
      <c r="BB772" t="s">
        <v>11765</v>
      </c>
      <c r="BC772" t="s">
        <v>8712</v>
      </c>
      <c r="BD772" t="s">
        <v>8952</v>
      </c>
      <c r="BE772" t="s">
        <v>8714</v>
      </c>
      <c r="BF772" t="s">
        <v>8715</v>
      </c>
      <c r="BG772">
        <v>0</v>
      </c>
      <c r="BH772" t="s">
        <v>8716</v>
      </c>
      <c r="BI772">
        <v>1</v>
      </c>
      <c r="BJ772" t="s">
        <v>8717</v>
      </c>
      <c r="BK772">
        <v>1</v>
      </c>
      <c r="BM772" t="s">
        <v>8719</v>
      </c>
      <c r="BV772">
        <v>3048</v>
      </c>
      <c r="BW772" t="s">
        <v>8721</v>
      </c>
      <c r="BX772" t="s">
        <v>8722</v>
      </c>
      <c r="BY772" t="s">
        <v>8723</v>
      </c>
      <c r="BZ772" t="s">
        <v>8724</v>
      </c>
      <c r="CB772" t="s">
        <v>8725</v>
      </c>
      <c r="CC772">
        <v>988931026</v>
      </c>
      <c r="CD772" t="s">
        <v>8726</v>
      </c>
      <c r="CE772" t="s">
        <v>5470</v>
      </c>
      <c r="CF772" t="s">
        <v>8727</v>
      </c>
      <c r="CG772" t="s">
        <v>8899</v>
      </c>
      <c r="CH772" t="s">
        <v>8729</v>
      </c>
      <c r="CI772" t="s">
        <v>8899</v>
      </c>
      <c r="CJ772" t="s">
        <v>8731</v>
      </c>
      <c r="CK772" t="s">
        <v>1783</v>
      </c>
      <c r="CL772" t="s">
        <v>8732</v>
      </c>
      <c r="CN772" t="s">
        <v>8733</v>
      </c>
    </row>
    <row r="773" spans="1:92" ht="15.75" customHeight="1" x14ac:dyDescent="0.3">
      <c r="A773" s="5">
        <f>COUNTIFS(Entradas!$A$2:$A$3372,L773,Entradas!$AD$2:$AD$3372,"noticias")</f>
        <v>0</v>
      </c>
      <c r="B773" s="5">
        <f>COUNTIFS(Entradas!$A$2:$A$3372,L773,Entradas!$AD$2:$AD$3372,"materiales")</f>
        <v>0</v>
      </c>
      <c r="C773" s="5">
        <f>COUNTIFS(Entradas!$A$2:$A$3372,L773,Entradas!$AD$2:$AD$3372,"agenda")</f>
        <v>0</v>
      </c>
      <c r="D773" s="5">
        <f>COUNTIFS(Entradas!$A$2:$A$3372,L773,Entradas!$AD$2:$AD$3372,"agenda",Entradas!$P$2:$P$3372,"completado")</f>
        <v>0</v>
      </c>
      <c r="E773" s="5">
        <f>COUNTIFS(Entradas!$A$2:$A$3372,L773,Entradas!$AD$2:$AD$3372,"agenda",Entradas!$F$2:$F$3372,"interna")</f>
        <v>0</v>
      </c>
      <c r="F773" s="5">
        <f>COUNTIFS(Entradas!$A$2:$A$3372,L773,Entradas!$AD$2:$AD$3372,"agenda",Entradas!$F$2:$F$3372,"abierta a la comunidad")</f>
        <v>0</v>
      </c>
      <c r="G773" s="5">
        <f>COUNTIFS(Entradas!$A$2:$A$3372,L773,Entradas!$AD$2:$AD$3372,"agenda",Entradas!$E$2:$E$3372,"1")</f>
        <v>0</v>
      </c>
      <c r="H773" s="5">
        <f>COUNTIFS(Entradas!$A$2:$A$3372,L773,Entradas!$AD$2:$AD$3372,"agenda",Entradas!$E$2:$E$3372,"2")</f>
        <v>0</v>
      </c>
      <c r="I773" s="5">
        <f>COUNTIFS(Entradas!$A$2:$A$3372,L773,Entradas!$AD$2:$AD$3372,"agenda",Entradas!$E$2:$E$3372,"3")</f>
        <v>0</v>
      </c>
      <c r="J773" s="5">
        <f>COUNTIFS(Entradas!$A$2:$A$3372,L773,Entradas!$AD$2:$AD$3372,"agenda",Entradas!$E$2:$E$3372,"4")</f>
        <v>0</v>
      </c>
      <c r="L773">
        <v>903</v>
      </c>
      <c r="M773" t="s">
        <v>18194</v>
      </c>
      <c r="N773" t="s">
        <v>18195</v>
      </c>
      <c r="O773" t="s">
        <v>18196</v>
      </c>
      <c r="P773" s="6">
        <v>42499.655810185184</v>
      </c>
      <c r="Q773">
        <v>0</v>
      </c>
      <c r="R773" t="s">
        <v>18194</v>
      </c>
      <c r="S773" t="s">
        <v>18194</v>
      </c>
      <c r="W773" t="s">
        <v>8703</v>
      </c>
      <c r="X773" t="s">
        <v>8704</v>
      </c>
      <c r="Y773" t="s">
        <v>8705</v>
      </c>
      <c r="Z773">
        <v>0</v>
      </c>
      <c r="AA773" t="s">
        <v>8703</v>
      </c>
      <c r="AB773" t="s">
        <v>8706</v>
      </c>
      <c r="AC773">
        <v>0</v>
      </c>
      <c r="AF773" t="s">
        <v>18197</v>
      </c>
      <c r="AG773" t="s">
        <v>8707</v>
      </c>
      <c r="AH773" t="s">
        <v>18198</v>
      </c>
      <c r="AU773" t="s">
        <v>754</v>
      </c>
      <c r="AV773" t="s">
        <v>8709</v>
      </c>
      <c r="AX773">
        <v>7</v>
      </c>
      <c r="AY773" t="s">
        <v>8710</v>
      </c>
      <c r="BB773" t="s">
        <v>10321</v>
      </c>
      <c r="BC773" t="s">
        <v>8712</v>
      </c>
      <c r="BD773" t="s">
        <v>8952</v>
      </c>
      <c r="BE773" t="s">
        <v>8714</v>
      </c>
      <c r="BF773" t="s">
        <v>8715</v>
      </c>
      <c r="BG773">
        <v>1</v>
      </c>
      <c r="BH773" t="s">
        <v>8716</v>
      </c>
      <c r="BI773">
        <v>0</v>
      </c>
      <c r="BJ773" t="s">
        <v>8717</v>
      </c>
      <c r="BK773">
        <v>1</v>
      </c>
      <c r="BM773" t="s">
        <v>8719</v>
      </c>
      <c r="BV773">
        <v>2983</v>
      </c>
      <c r="BW773" t="s">
        <v>8721</v>
      </c>
      <c r="BX773" t="s">
        <v>8722</v>
      </c>
      <c r="BY773" t="s">
        <v>8723</v>
      </c>
      <c r="BZ773" t="s">
        <v>8724</v>
      </c>
      <c r="CB773" t="s">
        <v>8725</v>
      </c>
      <c r="CC773">
        <v>93203710</v>
      </c>
      <c r="CD773" t="s">
        <v>8726</v>
      </c>
      <c r="CE773" t="s">
        <v>18199</v>
      </c>
      <c r="CF773" t="s">
        <v>8727</v>
      </c>
      <c r="CG773" t="s">
        <v>8899</v>
      </c>
      <c r="CH773" t="s">
        <v>8729</v>
      </c>
      <c r="CI773" t="s">
        <v>18200</v>
      </c>
      <c r="CJ773" t="s">
        <v>8731</v>
      </c>
      <c r="CK773">
        <v>0</v>
      </c>
      <c r="CL773" t="s">
        <v>8732</v>
      </c>
      <c r="CN773" t="s">
        <v>8733</v>
      </c>
    </row>
    <row r="774" spans="1:92" ht="15.75" customHeight="1" x14ac:dyDescent="0.3">
      <c r="A774" s="5">
        <f>COUNTIFS(Entradas!$A$2:$A$3372,L774,Entradas!$AD$2:$AD$3372,"noticias")</f>
        <v>0</v>
      </c>
      <c r="B774" s="5">
        <f>COUNTIFS(Entradas!$A$2:$A$3372,L774,Entradas!$AD$2:$AD$3372,"materiales")</f>
        <v>0</v>
      </c>
      <c r="C774" s="5">
        <f>COUNTIFS(Entradas!$A$2:$A$3372,L774,Entradas!$AD$2:$AD$3372,"agenda")</f>
        <v>0</v>
      </c>
      <c r="D774" s="5">
        <f>COUNTIFS(Entradas!$A$2:$A$3372,L774,Entradas!$AD$2:$AD$3372,"agenda",Entradas!$P$2:$P$3372,"completado")</f>
        <v>0</v>
      </c>
      <c r="E774" s="5">
        <f>COUNTIFS(Entradas!$A$2:$A$3372,L774,Entradas!$AD$2:$AD$3372,"agenda",Entradas!$F$2:$F$3372,"interna")</f>
        <v>0</v>
      </c>
      <c r="F774" s="5">
        <f>COUNTIFS(Entradas!$A$2:$A$3372,L774,Entradas!$AD$2:$AD$3372,"agenda",Entradas!$F$2:$F$3372,"abierta a la comunidad")</f>
        <v>0</v>
      </c>
      <c r="G774" s="5">
        <f>COUNTIFS(Entradas!$A$2:$A$3372,L774,Entradas!$AD$2:$AD$3372,"agenda",Entradas!$E$2:$E$3372,"1")</f>
        <v>0</v>
      </c>
      <c r="H774" s="5">
        <f>COUNTIFS(Entradas!$A$2:$A$3372,L774,Entradas!$AD$2:$AD$3372,"agenda",Entradas!$E$2:$E$3372,"2")</f>
        <v>0</v>
      </c>
      <c r="I774" s="5">
        <f>COUNTIFS(Entradas!$A$2:$A$3372,L774,Entradas!$AD$2:$AD$3372,"agenda",Entradas!$E$2:$E$3372,"3")</f>
        <v>0</v>
      </c>
      <c r="J774" s="5">
        <f>COUNTIFS(Entradas!$A$2:$A$3372,L774,Entradas!$AD$2:$AD$3372,"agenda",Entradas!$E$2:$E$3372,"4")</f>
        <v>0</v>
      </c>
      <c r="L774">
        <v>1235</v>
      </c>
      <c r="M774" t="s">
        <v>18201</v>
      </c>
      <c r="N774" t="s">
        <v>18202</v>
      </c>
      <c r="O774" t="s">
        <v>18203</v>
      </c>
      <c r="P774" s="6">
        <v>42510.068657407406</v>
      </c>
      <c r="Q774">
        <v>0</v>
      </c>
      <c r="R774" t="s">
        <v>18201</v>
      </c>
      <c r="S774" t="s">
        <v>18201</v>
      </c>
      <c r="W774" t="s">
        <v>8703</v>
      </c>
      <c r="X774" t="s">
        <v>8704</v>
      </c>
      <c r="Y774" t="s">
        <v>8705</v>
      </c>
      <c r="Z774">
        <v>0</v>
      </c>
      <c r="AA774" t="s">
        <v>8703</v>
      </c>
      <c r="AB774" t="s">
        <v>8706</v>
      </c>
      <c r="AC774">
        <v>0</v>
      </c>
      <c r="AF774" t="s">
        <v>18204</v>
      </c>
      <c r="AG774" t="s">
        <v>8707</v>
      </c>
      <c r="AH774" t="s">
        <v>18205</v>
      </c>
      <c r="AU774" t="s">
        <v>18206</v>
      </c>
      <c r="AV774" t="s">
        <v>8709</v>
      </c>
      <c r="AX774">
        <v>7</v>
      </c>
      <c r="AY774" t="s">
        <v>8710</v>
      </c>
      <c r="BB774" t="s">
        <v>18207</v>
      </c>
      <c r="BC774" t="s">
        <v>8712</v>
      </c>
      <c r="BD774" t="s">
        <v>9175</v>
      </c>
      <c r="BE774" t="s">
        <v>8714</v>
      </c>
      <c r="BF774" t="s">
        <v>8715</v>
      </c>
      <c r="BG774">
        <v>0</v>
      </c>
      <c r="BH774" t="s">
        <v>8716</v>
      </c>
      <c r="BI774">
        <v>0</v>
      </c>
      <c r="BJ774" t="s">
        <v>8717</v>
      </c>
      <c r="BK774">
        <v>1</v>
      </c>
      <c r="BL774" t="s">
        <v>18208</v>
      </c>
      <c r="BM774" t="s">
        <v>8719</v>
      </c>
      <c r="BV774" t="s">
        <v>18209</v>
      </c>
      <c r="BW774" t="s">
        <v>8721</v>
      </c>
      <c r="BX774" t="s">
        <v>8722</v>
      </c>
      <c r="BY774" t="s">
        <v>8723</v>
      </c>
      <c r="BZ774" t="s">
        <v>8724</v>
      </c>
      <c r="CB774" t="s">
        <v>8725</v>
      </c>
      <c r="CC774">
        <v>977750355</v>
      </c>
      <c r="CD774" t="s">
        <v>8726</v>
      </c>
      <c r="CE774" t="s">
        <v>18210</v>
      </c>
      <c r="CF774" t="s">
        <v>8727</v>
      </c>
      <c r="CG774" t="s">
        <v>8899</v>
      </c>
      <c r="CH774" t="s">
        <v>8729</v>
      </c>
      <c r="CJ774" t="s">
        <v>8731</v>
      </c>
      <c r="CK774">
        <v>0</v>
      </c>
      <c r="CL774" t="s">
        <v>8732</v>
      </c>
      <c r="CN774" t="s">
        <v>8733</v>
      </c>
    </row>
    <row r="775" spans="1:92" ht="15.75" customHeight="1" x14ac:dyDescent="0.3">
      <c r="A775" s="5">
        <f>COUNTIFS(Entradas!$A$2:$A$3372,L775,Entradas!$AD$2:$AD$3372,"noticias")</f>
        <v>0</v>
      </c>
      <c r="B775" s="5">
        <f>COUNTIFS(Entradas!$A$2:$A$3372,L775,Entradas!$AD$2:$AD$3372,"materiales")</f>
        <v>0</v>
      </c>
      <c r="C775" s="5">
        <f>COUNTIFS(Entradas!$A$2:$A$3372,L775,Entradas!$AD$2:$AD$3372,"agenda")</f>
        <v>5</v>
      </c>
      <c r="D775" s="5">
        <f>COUNTIFS(Entradas!$A$2:$A$3372,L775,Entradas!$AD$2:$AD$3372,"agenda",Entradas!$P$2:$P$3372,"completado")</f>
        <v>0</v>
      </c>
      <c r="E775" s="5">
        <f>COUNTIFS(Entradas!$A$2:$A$3372,L775,Entradas!$AD$2:$AD$3372,"agenda",Entradas!$F$2:$F$3372,"interna")</f>
        <v>5</v>
      </c>
      <c r="F775" s="5">
        <f>COUNTIFS(Entradas!$A$2:$A$3372,L775,Entradas!$AD$2:$AD$3372,"agenda",Entradas!$F$2:$F$3372,"abierta a la comunidad")</f>
        <v>0</v>
      </c>
      <c r="G775" s="5">
        <f>COUNTIFS(Entradas!$A$2:$A$3372,L775,Entradas!$AD$2:$AD$3372,"agenda",Entradas!$E$2:$E$3372,"1")</f>
        <v>2</v>
      </c>
      <c r="H775" s="5">
        <f>COUNTIFS(Entradas!$A$2:$A$3372,L775,Entradas!$AD$2:$AD$3372,"agenda",Entradas!$E$2:$E$3372,"2")</f>
        <v>0</v>
      </c>
      <c r="I775" s="5">
        <f>COUNTIFS(Entradas!$A$2:$A$3372,L775,Entradas!$AD$2:$AD$3372,"agenda",Entradas!$E$2:$E$3372,"3")</f>
        <v>1</v>
      </c>
      <c r="J775" s="5">
        <f>COUNTIFS(Entradas!$A$2:$A$3372,L775,Entradas!$AD$2:$AD$3372,"agenda",Entradas!$E$2:$E$3372,"4")</f>
        <v>2</v>
      </c>
      <c r="L775">
        <v>1009</v>
      </c>
      <c r="M775" t="s">
        <v>18358</v>
      </c>
      <c r="N775" t="s">
        <v>18358</v>
      </c>
      <c r="O775" t="s">
        <v>18359</v>
      </c>
      <c r="P775" s="6">
        <v>42503.519629629627</v>
      </c>
      <c r="Q775">
        <v>0</v>
      </c>
      <c r="R775" t="s">
        <v>18358</v>
      </c>
      <c r="S775" t="s">
        <v>18358</v>
      </c>
      <c r="W775" t="s">
        <v>8703</v>
      </c>
      <c r="X775" t="s">
        <v>8704</v>
      </c>
      <c r="Y775" t="s">
        <v>8705</v>
      </c>
      <c r="Z775">
        <v>0</v>
      </c>
      <c r="AA775" t="s">
        <v>8703</v>
      </c>
      <c r="AB775" t="s">
        <v>8706</v>
      </c>
      <c r="AC775">
        <v>0</v>
      </c>
      <c r="AF775" t="s">
        <v>2460</v>
      </c>
      <c r="AG775" t="s">
        <v>8707</v>
      </c>
      <c r="AI775" t="s">
        <v>18360</v>
      </c>
      <c r="AU775" t="s">
        <v>754</v>
      </c>
      <c r="AV775" t="s">
        <v>8709</v>
      </c>
      <c r="AX775">
        <v>7</v>
      </c>
      <c r="AY775" t="s">
        <v>8710</v>
      </c>
      <c r="BB775" t="s">
        <v>18361</v>
      </c>
      <c r="BC775" t="s">
        <v>8712</v>
      </c>
      <c r="BD775" t="s">
        <v>9293</v>
      </c>
      <c r="BE775" t="s">
        <v>8714</v>
      </c>
      <c r="BF775" t="s">
        <v>8715</v>
      </c>
      <c r="BG775">
        <v>1</v>
      </c>
      <c r="BH775" t="s">
        <v>8716</v>
      </c>
      <c r="BI775">
        <v>1</v>
      </c>
      <c r="BJ775" t="s">
        <v>8717</v>
      </c>
      <c r="BK775">
        <v>1</v>
      </c>
      <c r="BM775" t="s">
        <v>8719</v>
      </c>
      <c r="BV775">
        <v>2972</v>
      </c>
      <c r="BW775" t="s">
        <v>8721</v>
      </c>
      <c r="BX775" t="s">
        <v>8722</v>
      </c>
      <c r="BY775" t="s">
        <v>8723</v>
      </c>
      <c r="BZ775" t="s">
        <v>8724</v>
      </c>
      <c r="CB775" t="s">
        <v>8725</v>
      </c>
      <c r="CC775">
        <v>712244049</v>
      </c>
      <c r="CD775" t="s">
        <v>8726</v>
      </c>
      <c r="CE775" t="s">
        <v>18362</v>
      </c>
      <c r="CF775" t="s">
        <v>8727</v>
      </c>
      <c r="CG775" t="s">
        <v>8825</v>
      </c>
      <c r="CH775" t="s">
        <v>8729</v>
      </c>
      <c r="CI775" t="s">
        <v>18363</v>
      </c>
      <c r="CJ775" t="s">
        <v>8731</v>
      </c>
      <c r="CK775" t="s">
        <v>342</v>
      </c>
      <c r="CL775" t="s">
        <v>8732</v>
      </c>
      <c r="CM775" t="s">
        <v>8878</v>
      </c>
      <c r="CN775" t="s">
        <v>8733</v>
      </c>
    </row>
    <row r="776" spans="1:92" ht="15.75" customHeight="1" x14ac:dyDescent="0.3">
      <c r="A776" s="5">
        <f>COUNTIFS(Entradas!$A$2:$A$3372,L776,Entradas!$AD$2:$AD$3372,"noticias")</f>
        <v>0</v>
      </c>
      <c r="B776" s="5">
        <f>COUNTIFS(Entradas!$A$2:$A$3372,L776,Entradas!$AD$2:$AD$3372,"materiales")</f>
        <v>0</v>
      </c>
      <c r="C776" s="5">
        <f>COUNTIFS(Entradas!$A$2:$A$3372,L776,Entradas!$AD$2:$AD$3372,"agenda")</f>
        <v>0</v>
      </c>
      <c r="D776" s="5">
        <f>COUNTIFS(Entradas!$A$2:$A$3372,L776,Entradas!$AD$2:$AD$3372,"agenda",Entradas!$P$2:$P$3372,"completado")</f>
        <v>0</v>
      </c>
      <c r="E776" s="5">
        <f>COUNTIFS(Entradas!$A$2:$A$3372,L776,Entradas!$AD$2:$AD$3372,"agenda",Entradas!$F$2:$F$3372,"interna")</f>
        <v>0</v>
      </c>
      <c r="F776" s="5">
        <f>COUNTIFS(Entradas!$A$2:$A$3372,L776,Entradas!$AD$2:$AD$3372,"agenda",Entradas!$F$2:$F$3372,"abierta a la comunidad")</f>
        <v>0</v>
      </c>
      <c r="G776" s="5">
        <f>COUNTIFS(Entradas!$A$2:$A$3372,L776,Entradas!$AD$2:$AD$3372,"agenda",Entradas!$E$2:$E$3372,"1")</f>
        <v>0</v>
      </c>
      <c r="H776" s="5">
        <f>COUNTIFS(Entradas!$A$2:$A$3372,L776,Entradas!$AD$2:$AD$3372,"agenda",Entradas!$E$2:$E$3372,"2")</f>
        <v>0</v>
      </c>
      <c r="I776" s="5">
        <f>COUNTIFS(Entradas!$A$2:$A$3372,L776,Entradas!$AD$2:$AD$3372,"agenda",Entradas!$E$2:$E$3372,"3")</f>
        <v>0</v>
      </c>
      <c r="J776" s="5">
        <f>COUNTIFS(Entradas!$A$2:$A$3372,L776,Entradas!$AD$2:$AD$3372,"agenda",Entradas!$E$2:$E$3372,"4")</f>
        <v>0</v>
      </c>
      <c r="L776">
        <v>1411</v>
      </c>
      <c r="M776" t="s">
        <v>18395</v>
      </c>
      <c r="N776" t="s">
        <v>18396</v>
      </c>
      <c r="O776" t="s">
        <v>18397</v>
      </c>
      <c r="P776" s="6">
        <v>42514.875983796293</v>
      </c>
      <c r="Q776">
        <v>0</v>
      </c>
      <c r="R776" t="s">
        <v>18395</v>
      </c>
      <c r="S776" t="s">
        <v>18395</v>
      </c>
      <c r="W776" t="s">
        <v>8703</v>
      </c>
      <c r="X776" t="s">
        <v>8704</v>
      </c>
      <c r="Y776" t="s">
        <v>8705</v>
      </c>
      <c r="Z776">
        <v>0</v>
      </c>
      <c r="AA776" t="s">
        <v>8703</v>
      </c>
      <c r="AB776" t="s">
        <v>8706</v>
      </c>
      <c r="AC776">
        <v>0</v>
      </c>
      <c r="AF776" t="s">
        <v>18398</v>
      </c>
      <c r="AG776" t="s">
        <v>8707</v>
      </c>
      <c r="AH776" t="s">
        <v>18399</v>
      </c>
      <c r="AU776" t="s">
        <v>4783</v>
      </c>
      <c r="AV776" t="s">
        <v>8709</v>
      </c>
      <c r="AX776">
        <v>7</v>
      </c>
      <c r="AY776" t="s">
        <v>8710</v>
      </c>
      <c r="BB776" t="s">
        <v>9344</v>
      </c>
      <c r="BC776" t="s">
        <v>8712</v>
      </c>
      <c r="BD776" t="s">
        <v>8952</v>
      </c>
      <c r="BE776" t="s">
        <v>8714</v>
      </c>
      <c r="BF776" t="s">
        <v>8715</v>
      </c>
      <c r="BG776">
        <v>1</v>
      </c>
      <c r="BH776" t="s">
        <v>8716</v>
      </c>
      <c r="BI776">
        <v>1</v>
      </c>
      <c r="BJ776" t="s">
        <v>8717</v>
      </c>
      <c r="BK776">
        <v>1</v>
      </c>
      <c r="BM776" t="s">
        <v>8719</v>
      </c>
      <c r="BV776" t="s">
        <v>18400</v>
      </c>
      <c r="BW776" t="s">
        <v>8721</v>
      </c>
      <c r="BX776" t="s">
        <v>8722</v>
      </c>
      <c r="BY776" t="s">
        <v>8723</v>
      </c>
      <c r="BZ776" t="s">
        <v>8724</v>
      </c>
      <c r="CB776" t="s">
        <v>8725</v>
      </c>
      <c r="CC776">
        <v>987972268</v>
      </c>
      <c r="CD776" t="s">
        <v>8726</v>
      </c>
      <c r="CE776" t="s">
        <v>18401</v>
      </c>
      <c r="CF776" t="s">
        <v>8727</v>
      </c>
      <c r="CG776" t="s">
        <v>8825</v>
      </c>
      <c r="CH776" t="s">
        <v>8729</v>
      </c>
      <c r="CI776" t="s">
        <v>10531</v>
      </c>
      <c r="CJ776" t="s">
        <v>8731</v>
      </c>
      <c r="CK776" t="s">
        <v>5497</v>
      </c>
      <c r="CL776" t="s">
        <v>8732</v>
      </c>
      <c r="CN776" t="s">
        <v>8733</v>
      </c>
    </row>
    <row r="777" spans="1:92" ht="15.75" customHeight="1" x14ac:dyDescent="0.3">
      <c r="A777" s="5">
        <f>COUNTIFS(Entradas!$A$2:$A$3372,L777,Entradas!$AD$2:$AD$3372,"noticias")</f>
        <v>0</v>
      </c>
      <c r="B777" s="5">
        <f>COUNTIFS(Entradas!$A$2:$A$3372,L777,Entradas!$AD$2:$AD$3372,"materiales")</f>
        <v>0</v>
      </c>
      <c r="C777" s="5">
        <f>COUNTIFS(Entradas!$A$2:$A$3372,L777,Entradas!$AD$2:$AD$3372,"agenda")</f>
        <v>0</v>
      </c>
      <c r="D777" s="5">
        <f>COUNTIFS(Entradas!$A$2:$A$3372,L777,Entradas!$AD$2:$AD$3372,"agenda",Entradas!$P$2:$P$3372,"completado")</f>
        <v>0</v>
      </c>
      <c r="E777" s="5">
        <f>COUNTIFS(Entradas!$A$2:$A$3372,L777,Entradas!$AD$2:$AD$3372,"agenda",Entradas!$F$2:$F$3372,"interna")</f>
        <v>0</v>
      </c>
      <c r="F777" s="5">
        <f>COUNTIFS(Entradas!$A$2:$A$3372,L777,Entradas!$AD$2:$AD$3372,"agenda",Entradas!$F$2:$F$3372,"abierta a la comunidad")</f>
        <v>0</v>
      </c>
      <c r="G777" s="5">
        <f>COUNTIFS(Entradas!$A$2:$A$3372,L777,Entradas!$AD$2:$AD$3372,"agenda",Entradas!$E$2:$E$3372,"1")</f>
        <v>0</v>
      </c>
      <c r="H777" s="5">
        <f>COUNTIFS(Entradas!$A$2:$A$3372,L777,Entradas!$AD$2:$AD$3372,"agenda",Entradas!$E$2:$E$3372,"2")</f>
        <v>0</v>
      </c>
      <c r="I777" s="5">
        <f>COUNTIFS(Entradas!$A$2:$A$3372,L777,Entradas!$AD$2:$AD$3372,"agenda",Entradas!$E$2:$E$3372,"3")</f>
        <v>0</v>
      </c>
      <c r="J777" s="5">
        <f>COUNTIFS(Entradas!$A$2:$A$3372,L777,Entradas!$AD$2:$AD$3372,"agenda",Entradas!$E$2:$E$3372,"4")</f>
        <v>0</v>
      </c>
      <c r="L777">
        <v>224</v>
      </c>
      <c r="M777" t="s">
        <v>18493</v>
      </c>
      <c r="N777" t="s">
        <v>18494</v>
      </c>
      <c r="O777" t="s">
        <v>18495</v>
      </c>
      <c r="P777" s="6">
        <v>42460.881550925929</v>
      </c>
      <c r="Q777">
        <v>0</v>
      </c>
      <c r="R777" t="s">
        <v>18493</v>
      </c>
      <c r="S777" t="s">
        <v>18493</v>
      </c>
      <c r="W777" t="s">
        <v>8703</v>
      </c>
      <c r="X777" t="s">
        <v>8704</v>
      </c>
      <c r="Y777" t="s">
        <v>8705</v>
      </c>
      <c r="Z777">
        <v>0</v>
      </c>
      <c r="AA777" t="s">
        <v>8703</v>
      </c>
      <c r="AB777" t="s">
        <v>8706</v>
      </c>
      <c r="AC777">
        <v>0</v>
      </c>
      <c r="AF777" t="s">
        <v>18496</v>
      </c>
      <c r="AG777" t="s">
        <v>8707</v>
      </c>
      <c r="AH777" t="s">
        <v>18497</v>
      </c>
      <c r="AU777" t="s">
        <v>4762</v>
      </c>
      <c r="AV777" t="s">
        <v>8709</v>
      </c>
      <c r="AX777">
        <v>7</v>
      </c>
      <c r="AY777" t="s">
        <v>8710</v>
      </c>
      <c r="BB777" t="s">
        <v>8907</v>
      </c>
      <c r="BC777" t="s">
        <v>8712</v>
      </c>
      <c r="BD777" t="s">
        <v>8780</v>
      </c>
      <c r="BE777" t="s">
        <v>8714</v>
      </c>
      <c r="BF777" t="s">
        <v>8715</v>
      </c>
      <c r="BG777">
        <v>0</v>
      </c>
      <c r="BH777" t="s">
        <v>8716</v>
      </c>
      <c r="BI777">
        <v>1</v>
      </c>
      <c r="BJ777" t="s">
        <v>8717</v>
      </c>
      <c r="BK777">
        <v>1</v>
      </c>
      <c r="BL777" t="s">
        <v>18498</v>
      </c>
      <c r="BM777" t="s">
        <v>8719</v>
      </c>
      <c r="BV777" t="s">
        <v>14289</v>
      </c>
      <c r="BW777" t="s">
        <v>8721</v>
      </c>
      <c r="BX777" t="s">
        <v>8722</v>
      </c>
      <c r="BY777" t="s">
        <v>8723</v>
      </c>
      <c r="BZ777" t="s">
        <v>8724</v>
      </c>
      <c r="CA777" t="s">
        <v>14290</v>
      </c>
      <c r="CB777" t="s">
        <v>8725</v>
      </c>
      <c r="CC777">
        <v>752690121</v>
      </c>
      <c r="CD777" t="s">
        <v>8726</v>
      </c>
      <c r="CE777" t="s">
        <v>18499</v>
      </c>
      <c r="CF777" t="s">
        <v>8727</v>
      </c>
      <c r="CG777" t="s">
        <v>8825</v>
      </c>
      <c r="CH777" t="s">
        <v>8729</v>
      </c>
      <c r="CI777" t="s">
        <v>18500</v>
      </c>
      <c r="CJ777" t="s">
        <v>8731</v>
      </c>
      <c r="CK777" t="s">
        <v>9459</v>
      </c>
      <c r="CL777" t="s">
        <v>8732</v>
      </c>
      <c r="CM777" t="s">
        <v>8404</v>
      </c>
      <c r="CN777" t="s">
        <v>8733</v>
      </c>
    </row>
    <row r="778" spans="1:92" ht="15.75" customHeight="1" x14ac:dyDescent="0.3">
      <c r="A778" s="5">
        <f>COUNTIFS(Entradas!$A$2:$A$3372,L778,Entradas!$AD$2:$AD$3372,"noticias")</f>
        <v>0</v>
      </c>
      <c r="B778" s="5">
        <f>COUNTIFS(Entradas!$A$2:$A$3372,L778,Entradas!$AD$2:$AD$3372,"materiales")</f>
        <v>0</v>
      </c>
      <c r="C778" s="5">
        <f>COUNTIFS(Entradas!$A$2:$A$3372,L778,Entradas!$AD$2:$AD$3372,"agenda")</f>
        <v>0</v>
      </c>
      <c r="D778" s="5">
        <f>COUNTIFS(Entradas!$A$2:$A$3372,L778,Entradas!$AD$2:$AD$3372,"agenda",Entradas!$P$2:$P$3372,"completado")</f>
        <v>0</v>
      </c>
      <c r="E778" s="5">
        <f>COUNTIFS(Entradas!$A$2:$A$3372,L778,Entradas!$AD$2:$AD$3372,"agenda",Entradas!$F$2:$F$3372,"interna")</f>
        <v>0</v>
      </c>
      <c r="F778" s="5">
        <f>COUNTIFS(Entradas!$A$2:$A$3372,L778,Entradas!$AD$2:$AD$3372,"agenda",Entradas!$F$2:$F$3372,"abierta a la comunidad")</f>
        <v>0</v>
      </c>
      <c r="G778" s="5">
        <f>COUNTIFS(Entradas!$A$2:$A$3372,L778,Entradas!$AD$2:$AD$3372,"agenda",Entradas!$E$2:$E$3372,"1")</f>
        <v>0</v>
      </c>
      <c r="H778" s="5">
        <f>COUNTIFS(Entradas!$A$2:$A$3372,L778,Entradas!$AD$2:$AD$3372,"agenda",Entradas!$E$2:$E$3372,"2")</f>
        <v>0</v>
      </c>
      <c r="I778" s="5">
        <f>COUNTIFS(Entradas!$A$2:$A$3372,L778,Entradas!$AD$2:$AD$3372,"agenda",Entradas!$E$2:$E$3372,"3")</f>
        <v>0</v>
      </c>
      <c r="J778" s="5">
        <f>COUNTIFS(Entradas!$A$2:$A$3372,L778,Entradas!$AD$2:$AD$3372,"agenda",Entradas!$E$2:$E$3372,"4")</f>
        <v>0</v>
      </c>
      <c r="L778">
        <v>59</v>
      </c>
      <c r="M778" t="s">
        <v>18550</v>
      </c>
      <c r="N778" t="s">
        <v>18551</v>
      </c>
      <c r="O778" t="s">
        <v>18552</v>
      </c>
      <c r="P778" s="6">
        <v>42450.742430555554</v>
      </c>
      <c r="Q778">
        <v>0</v>
      </c>
      <c r="R778" t="s">
        <v>18550</v>
      </c>
      <c r="S778" t="s">
        <v>18550</v>
      </c>
      <c r="W778" t="s">
        <v>8703</v>
      </c>
      <c r="X778" t="s">
        <v>8704</v>
      </c>
      <c r="Y778" t="s">
        <v>8705</v>
      </c>
      <c r="Z778">
        <v>0</v>
      </c>
      <c r="AA778" t="s">
        <v>8703</v>
      </c>
      <c r="AB778" t="s">
        <v>8706</v>
      </c>
      <c r="AC778">
        <v>0</v>
      </c>
      <c r="AF778" t="s">
        <v>18553</v>
      </c>
      <c r="AG778" t="s">
        <v>8707</v>
      </c>
      <c r="AH778" t="s">
        <v>18554</v>
      </c>
      <c r="AO778" t="s">
        <v>18555</v>
      </c>
      <c r="AU778" t="s">
        <v>754</v>
      </c>
      <c r="AV778" t="s">
        <v>8709</v>
      </c>
      <c r="AX778">
        <v>7</v>
      </c>
      <c r="AY778" t="s">
        <v>8710</v>
      </c>
      <c r="BB778" t="s">
        <v>18556</v>
      </c>
      <c r="BC778" t="s">
        <v>8712</v>
      </c>
      <c r="BD778" t="s">
        <v>8875</v>
      </c>
      <c r="BE778" t="s">
        <v>8714</v>
      </c>
      <c r="BF778" t="s">
        <v>8715</v>
      </c>
      <c r="BG778">
        <v>1</v>
      </c>
      <c r="BH778" t="s">
        <v>8716</v>
      </c>
      <c r="BI778">
        <v>1</v>
      </c>
      <c r="BJ778" t="s">
        <v>8717</v>
      </c>
      <c r="BK778">
        <v>0</v>
      </c>
      <c r="BL778" s="2" t="s">
        <v>18557</v>
      </c>
      <c r="BM778" t="s">
        <v>8719</v>
      </c>
      <c r="BV778" t="s">
        <v>18558</v>
      </c>
      <c r="BW778" t="s">
        <v>8721</v>
      </c>
      <c r="BX778" t="s">
        <v>8722</v>
      </c>
      <c r="BY778" t="s">
        <v>8723</v>
      </c>
      <c r="BZ778" t="s">
        <v>8724</v>
      </c>
      <c r="CA778" t="s">
        <v>18559</v>
      </c>
      <c r="CB778" t="s">
        <v>8725</v>
      </c>
      <c r="CC778" t="s">
        <v>18560</v>
      </c>
      <c r="CD778" t="s">
        <v>8726</v>
      </c>
      <c r="CE778" t="s">
        <v>18561</v>
      </c>
      <c r="CF778" t="s">
        <v>8727</v>
      </c>
      <c r="CG778" t="s">
        <v>8825</v>
      </c>
      <c r="CH778" t="s">
        <v>8729</v>
      </c>
      <c r="CI778" t="s">
        <v>18562</v>
      </c>
      <c r="CJ778" t="s">
        <v>8731</v>
      </c>
      <c r="CK778" t="s">
        <v>9459</v>
      </c>
      <c r="CL778" t="s">
        <v>8732</v>
      </c>
      <c r="CM778" t="s">
        <v>18563</v>
      </c>
      <c r="CN778" t="s">
        <v>8733</v>
      </c>
    </row>
    <row r="779" spans="1:92" ht="15.75" customHeight="1" x14ac:dyDescent="0.3">
      <c r="A779" s="5">
        <f>COUNTIFS(Entradas!$A$2:$A$3372,L779,Entradas!$AD$2:$AD$3372,"noticias")</f>
        <v>0</v>
      </c>
      <c r="B779" s="5">
        <f>COUNTIFS(Entradas!$A$2:$A$3372,L779,Entradas!$AD$2:$AD$3372,"materiales")</f>
        <v>5</v>
      </c>
      <c r="C779" s="5">
        <f>COUNTIFS(Entradas!$A$2:$A$3372,L779,Entradas!$AD$2:$AD$3372,"agenda")</f>
        <v>4</v>
      </c>
      <c r="D779" s="5">
        <f>COUNTIFS(Entradas!$A$2:$A$3372,L779,Entradas!$AD$2:$AD$3372,"agenda",Entradas!$P$2:$P$3372,"completado")</f>
        <v>4</v>
      </c>
      <c r="E779" s="5">
        <f>COUNTIFS(Entradas!$A$2:$A$3372,L779,Entradas!$AD$2:$AD$3372,"agenda",Entradas!$F$2:$F$3372,"interna")</f>
        <v>2</v>
      </c>
      <c r="F779" s="5">
        <f>COUNTIFS(Entradas!$A$2:$A$3372,L779,Entradas!$AD$2:$AD$3372,"agenda",Entradas!$F$2:$F$3372,"abierta a la comunidad")</f>
        <v>2</v>
      </c>
      <c r="G779" s="5">
        <f>COUNTIFS(Entradas!$A$2:$A$3372,L779,Entradas!$AD$2:$AD$3372,"agenda",Entradas!$E$2:$E$3372,"1")</f>
        <v>1</v>
      </c>
      <c r="H779" s="5">
        <f>COUNTIFS(Entradas!$A$2:$A$3372,L779,Entradas!$AD$2:$AD$3372,"agenda",Entradas!$E$2:$E$3372,"2")</f>
        <v>1</v>
      </c>
      <c r="I779" s="5">
        <f>COUNTIFS(Entradas!$A$2:$A$3372,L779,Entradas!$AD$2:$AD$3372,"agenda",Entradas!$E$2:$E$3372,"3")</f>
        <v>0</v>
      </c>
      <c r="J779" s="5">
        <f>COUNTIFS(Entradas!$A$2:$A$3372,L779,Entradas!$AD$2:$AD$3372,"agenda",Entradas!$E$2:$E$3372,"4")</f>
        <v>2</v>
      </c>
      <c r="L779">
        <v>1060</v>
      </c>
      <c r="M779" t="s">
        <v>18579</v>
      </c>
      <c r="N779" t="s">
        <v>18580</v>
      </c>
      <c r="O779" t="s">
        <v>18581</v>
      </c>
      <c r="P779" s="6">
        <v>42506.684432870374</v>
      </c>
      <c r="Q779">
        <v>0</v>
      </c>
      <c r="R779" t="s">
        <v>18579</v>
      </c>
      <c r="S779" t="s">
        <v>18579</v>
      </c>
      <c r="W779" t="s">
        <v>8703</v>
      </c>
      <c r="X779" t="s">
        <v>8704</v>
      </c>
      <c r="Y779" t="s">
        <v>8705</v>
      </c>
      <c r="Z779">
        <v>0</v>
      </c>
      <c r="AA779" t="s">
        <v>8703</v>
      </c>
      <c r="AB779" t="s">
        <v>8706</v>
      </c>
      <c r="AC779">
        <v>0</v>
      </c>
      <c r="AF779" t="s">
        <v>18582</v>
      </c>
      <c r="AG779" t="s">
        <v>8707</v>
      </c>
      <c r="AH779" t="s">
        <v>4782</v>
      </c>
      <c r="AI779" t="s">
        <v>18583</v>
      </c>
      <c r="AU779" t="s">
        <v>4783</v>
      </c>
      <c r="AV779" t="s">
        <v>8709</v>
      </c>
      <c r="AX779">
        <v>7</v>
      </c>
      <c r="AY779" t="s">
        <v>8710</v>
      </c>
      <c r="BB779" t="s">
        <v>8919</v>
      </c>
      <c r="BC779" t="s">
        <v>8712</v>
      </c>
      <c r="BD779" t="s">
        <v>9372</v>
      </c>
      <c r="BE779" t="s">
        <v>8714</v>
      </c>
      <c r="BF779" t="s">
        <v>8715</v>
      </c>
      <c r="BG779">
        <v>0</v>
      </c>
      <c r="BH779" t="s">
        <v>8716</v>
      </c>
      <c r="BI779">
        <v>0</v>
      </c>
      <c r="BJ779" t="s">
        <v>8717</v>
      </c>
      <c r="BK779">
        <v>1</v>
      </c>
      <c r="BL779" s="2" t="s">
        <v>18584</v>
      </c>
      <c r="BM779" t="s">
        <v>8719</v>
      </c>
      <c r="BV779">
        <v>3020</v>
      </c>
      <c r="BW779" t="s">
        <v>8721</v>
      </c>
      <c r="BX779" t="s">
        <v>8722</v>
      </c>
      <c r="BY779" t="s">
        <v>8723</v>
      </c>
      <c r="BZ779" t="s">
        <v>8724</v>
      </c>
      <c r="CA779" t="s">
        <v>18585</v>
      </c>
      <c r="CB779" t="s">
        <v>8725</v>
      </c>
      <c r="CC779">
        <v>951513424</v>
      </c>
      <c r="CD779" t="s">
        <v>8726</v>
      </c>
      <c r="CE779" t="s">
        <v>18586</v>
      </c>
      <c r="CF779" t="s">
        <v>8727</v>
      </c>
      <c r="CG779" t="s">
        <v>8774</v>
      </c>
      <c r="CH779" t="s">
        <v>8729</v>
      </c>
      <c r="CI779" t="s">
        <v>18587</v>
      </c>
      <c r="CJ779" t="s">
        <v>8731</v>
      </c>
      <c r="CK779">
        <v>0</v>
      </c>
      <c r="CL779" t="s">
        <v>8732</v>
      </c>
      <c r="CN779" t="s">
        <v>8733</v>
      </c>
    </row>
    <row r="780" spans="1:92" ht="15.75" customHeight="1" x14ac:dyDescent="0.3">
      <c r="A780" s="5">
        <f>COUNTIFS(Entradas!$A$2:$A$3372,L780,Entradas!$AD$2:$AD$3372,"noticias")</f>
        <v>0</v>
      </c>
      <c r="B780" s="5">
        <f>COUNTIFS(Entradas!$A$2:$A$3372,L780,Entradas!$AD$2:$AD$3372,"materiales")</f>
        <v>0</v>
      </c>
      <c r="C780" s="5">
        <f>COUNTIFS(Entradas!$A$2:$A$3372,L780,Entradas!$AD$2:$AD$3372,"agenda")</f>
        <v>0</v>
      </c>
      <c r="D780" s="5">
        <f>COUNTIFS(Entradas!$A$2:$A$3372,L780,Entradas!$AD$2:$AD$3372,"agenda",Entradas!$P$2:$P$3372,"completado")</f>
        <v>0</v>
      </c>
      <c r="E780" s="5">
        <f>COUNTIFS(Entradas!$A$2:$A$3372,L780,Entradas!$AD$2:$AD$3372,"agenda",Entradas!$F$2:$F$3372,"interna")</f>
        <v>0</v>
      </c>
      <c r="F780" s="5">
        <f>COUNTIFS(Entradas!$A$2:$A$3372,L780,Entradas!$AD$2:$AD$3372,"agenda",Entradas!$F$2:$F$3372,"abierta a la comunidad")</f>
        <v>0</v>
      </c>
      <c r="G780" s="5">
        <f>COUNTIFS(Entradas!$A$2:$A$3372,L780,Entradas!$AD$2:$AD$3372,"agenda",Entradas!$E$2:$E$3372,"1")</f>
        <v>0</v>
      </c>
      <c r="H780" s="5">
        <f>COUNTIFS(Entradas!$A$2:$A$3372,L780,Entradas!$AD$2:$AD$3372,"agenda",Entradas!$E$2:$E$3372,"2")</f>
        <v>0</v>
      </c>
      <c r="I780" s="5">
        <f>COUNTIFS(Entradas!$A$2:$A$3372,L780,Entradas!$AD$2:$AD$3372,"agenda",Entradas!$E$2:$E$3372,"3")</f>
        <v>0</v>
      </c>
      <c r="J780" s="5">
        <f>COUNTIFS(Entradas!$A$2:$A$3372,L780,Entradas!$AD$2:$AD$3372,"agenda",Entradas!$E$2:$E$3372,"4")</f>
        <v>0</v>
      </c>
      <c r="L780">
        <v>1173</v>
      </c>
      <c r="M780" t="s">
        <v>18615</v>
      </c>
      <c r="N780" t="s">
        <v>18616</v>
      </c>
      <c r="O780" t="s">
        <v>18617</v>
      </c>
      <c r="P780" s="6">
        <v>42508.922476851854</v>
      </c>
      <c r="Q780">
        <v>0</v>
      </c>
      <c r="R780" t="s">
        <v>18615</v>
      </c>
      <c r="S780" t="s">
        <v>18615</v>
      </c>
      <c r="W780" t="s">
        <v>8703</v>
      </c>
      <c r="X780" t="s">
        <v>8704</v>
      </c>
      <c r="Y780" t="s">
        <v>8705</v>
      </c>
      <c r="Z780">
        <v>0</v>
      </c>
      <c r="AA780" t="s">
        <v>8703</v>
      </c>
      <c r="AB780" t="s">
        <v>8706</v>
      </c>
      <c r="AC780">
        <v>0</v>
      </c>
      <c r="AF780" t="s">
        <v>18618</v>
      </c>
      <c r="AG780" t="s">
        <v>8707</v>
      </c>
      <c r="AH780" t="s">
        <v>18619</v>
      </c>
      <c r="AU780" t="s">
        <v>754</v>
      </c>
      <c r="AV780" t="s">
        <v>8709</v>
      </c>
      <c r="AX780">
        <v>7</v>
      </c>
      <c r="AY780" t="s">
        <v>8710</v>
      </c>
      <c r="BB780">
        <v>0</v>
      </c>
      <c r="BC780" t="s">
        <v>8712</v>
      </c>
      <c r="BD780">
        <v>0</v>
      </c>
      <c r="BE780" t="s">
        <v>8714</v>
      </c>
      <c r="BF780" t="s">
        <v>8715</v>
      </c>
      <c r="BG780">
        <v>0</v>
      </c>
      <c r="BH780" t="s">
        <v>8716</v>
      </c>
      <c r="BI780">
        <v>0</v>
      </c>
      <c r="BJ780" t="s">
        <v>8717</v>
      </c>
      <c r="BK780">
        <v>0</v>
      </c>
      <c r="BL780" t="s">
        <v>18620</v>
      </c>
      <c r="BM780" t="s">
        <v>8719</v>
      </c>
      <c r="BW780" t="s">
        <v>8721</v>
      </c>
      <c r="BX780" t="s">
        <v>8722</v>
      </c>
      <c r="BY780" t="s">
        <v>8723</v>
      </c>
      <c r="BZ780" t="s">
        <v>8724</v>
      </c>
      <c r="CB780" t="s">
        <v>8725</v>
      </c>
      <c r="CD780" t="s">
        <v>8726</v>
      </c>
      <c r="CF780" t="s">
        <v>8727</v>
      </c>
      <c r="CG780">
        <v>0</v>
      </c>
      <c r="CH780" t="s">
        <v>8729</v>
      </c>
      <c r="CJ780" t="s">
        <v>8731</v>
      </c>
      <c r="CK780" t="s">
        <v>8786</v>
      </c>
      <c r="CL780" t="s">
        <v>8732</v>
      </c>
      <c r="CN780" t="s">
        <v>8733</v>
      </c>
    </row>
    <row r="781" spans="1:92" ht="15.75" customHeight="1" x14ac:dyDescent="0.3">
      <c r="A781" s="5">
        <f>COUNTIFS(Entradas!$A$2:$A$3372,L781,Entradas!$AD$2:$AD$3372,"noticias")</f>
        <v>0</v>
      </c>
      <c r="B781" s="5">
        <f>COUNTIFS(Entradas!$A$2:$A$3372,L781,Entradas!$AD$2:$AD$3372,"materiales")</f>
        <v>0</v>
      </c>
      <c r="C781" s="5">
        <f>COUNTIFS(Entradas!$A$2:$A$3372,L781,Entradas!$AD$2:$AD$3372,"agenda")</f>
        <v>0</v>
      </c>
      <c r="D781" s="5">
        <f>COUNTIFS(Entradas!$A$2:$A$3372,L781,Entradas!$AD$2:$AD$3372,"agenda",Entradas!$P$2:$P$3372,"completado")</f>
        <v>0</v>
      </c>
      <c r="E781" s="5">
        <f>COUNTIFS(Entradas!$A$2:$A$3372,L781,Entradas!$AD$2:$AD$3372,"agenda",Entradas!$F$2:$F$3372,"interna")</f>
        <v>0</v>
      </c>
      <c r="F781" s="5">
        <f>COUNTIFS(Entradas!$A$2:$A$3372,L781,Entradas!$AD$2:$AD$3372,"agenda",Entradas!$F$2:$F$3372,"abierta a la comunidad")</f>
        <v>0</v>
      </c>
      <c r="G781" s="5">
        <f>COUNTIFS(Entradas!$A$2:$A$3372,L781,Entradas!$AD$2:$AD$3372,"agenda",Entradas!$E$2:$E$3372,"1")</f>
        <v>0</v>
      </c>
      <c r="H781" s="5">
        <f>COUNTIFS(Entradas!$A$2:$A$3372,L781,Entradas!$AD$2:$AD$3372,"agenda",Entradas!$E$2:$E$3372,"2")</f>
        <v>0</v>
      </c>
      <c r="I781" s="5">
        <f>COUNTIFS(Entradas!$A$2:$A$3372,L781,Entradas!$AD$2:$AD$3372,"agenda",Entradas!$E$2:$E$3372,"3")</f>
        <v>0</v>
      </c>
      <c r="J781" s="5">
        <f>COUNTIFS(Entradas!$A$2:$A$3372,L781,Entradas!$AD$2:$AD$3372,"agenda",Entradas!$E$2:$E$3372,"4")</f>
        <v>0</v>
      </c>
      <c r="L781">
        <v>1443</v>
      </c>
      <c r="M781" t="s">
        <v>18811</v>
      </c>
      <c r="N781" t="s">
        <v>18812</v>
      </c>
      <c r="O781" t="s">
        <v>18813</v>
      </c>
      <c r="P781" s="6">
        <v>42516.019444444442</v>
      </c>
      <c r="Q781">
        <v>0</v>
      </c>
      <c r="R781" t="s">
        <v>18811</v>
      </c>
      <c r="S781" t="s">
        <v>18811</v>
      </c>
      <c r="W781" t="s">
        <v>8703</v>
      </c>
      <c r="X781" t="s">
        <v>8704</v>
      </c>
      <c r="Y781" t="s">
        <v>8705</v>
      </c>
      <c r="Z781">
        <v>0</v>
      </c>
      <c r="AA781" t="s">
        <v>8703</v>
      </c>
      <c r="AB781" t="s">
        <v>8706</v>
      </c>
      <c r="AC781">
        <v>0</v>
      </c>
      <c r="AF781" t="s">
        <v>18814</v>
      </c>
      <c r="AG781" t="s">
        <v>8707</v>
      </c>
      <c r="AH781" t="s">
        <v>18815</v>
      </c>
      <c r="AU781" t="s">
        <v>18816</v>
      </c>
      <c r="AV781" t="s">
        <v>8709</v>
      </c>
      <c r="AX781">
        <v>7</v>
      </c>
      <c r="AY781" t="s">
        <v>8710</v>
      </c>
      <c r="BB781" t="s">
        <v>18817</v>
      </c>
      <c r="BC781" t="s">
        <v>8712</v>
      </c>
      <c r="BD781" t="s">
        <v>9055</v>
      </c>
      <c r="BE781" t="s">
        <v>8714</v>
      </c>
      <c r="BF781" t="s">
        <v>8715</v>
      </c>
      <c r="BG781">
        <v>1</v>
      </c>
      <c r="BH781" t="s">
        <v>8716</v>
      </c>
      <c r="BI781">
        <v>1</v>
      </c>
      <c r="BJ781" t="s">
        <v>8717</v>
      </c>
      <c r="BK781">
        <v>1</v>
      </c>
      <c r="BL781" s="2" t="s">
        <v>18818</v>
      </c>
      <c r="BM781" t="s">
        <v>8719</v>
      </c>
      <c r="BV781">
        <v>2907</v>
      </c>
      <c r="BW781" t="s">
        <v>8721</v>
      </c>
      <c r="BX781" t="s">
        <v>8722</v>
      </c>
      <c r="BY781" t="s">
        <v>8723</v>
      </c>
      <c r="BZ781" t="s">
        <v>8724</v>
      </c>
      <c r="CB781" t="s">
        <v>8725</v>
      </c>
      <c r="CC781">
        <v>975179137</v>
      </c>
      <c r="CD781" t="s">
        <v>8726</v>
      </c>
      <c r="CE781" t="s">
        <v>18819</v>
      </c>
      <c r="CF781" t="s">
        <v>8727</v>
      </c>
      <c r="CG781" t="s">
        <v>8899</v>
      </c>
      <c r="CH781" t="s">
        <v>8729</v>
      </c>
      <c r="CI781" t="s">
        <v>13732</v>
      </c>
      <c r="CJ781" t="s">
        <v>8731</v>
      </c>
      <c r="CK781" t="s">
        <v>1783</v>
      </c>
      <c r="CL781" t="s">
        <v>8732</v>
      </c>
      <c r="CM781" t="s">
        <v>18820</v>
      </c>
      <c r="CN781" t="s">
        <v>8733</v>
      </c>
    </row>
    <row r="782" spans="1:92" ht="15.75" customHeight="1" x14ac:dyDescent="0.3">
      <c r="A782" s="5">
        <f>COUNTIFS(Entradas!$A$2:$A$3372,L782,Entradas!$AD$2:$AD$3372,"noticias")</f>
        <v>0</v>
      </c>
      <c r="B782" s="5">
        <f>COUNTIFS(Entradas!$A$2:$A$3372,L782,Entradas!$AD$2:$AD$3372,"materiales")</f>
        <v>0</v>
      </c>
      <c r="C782" s="5">
        <f>COUNTIFS(Entradas!$A$2:$A$3372,L782,Entradas!$AD$2:$AD$3372,"agenda")</f>
        <v>0</v>
      </c>
      <c r="D782" s="5">
        <f>COUNTIFS(Entradas!$A$2:$A$3372,L782,Entradas!$AD$2:$AD$3372,"agenda",Entradas!$P$2:$P$3372,"completado")</f>
        <v>0</v>
      </c>
      <c r="E782" s="5">
        <f>COUNTIFS(Entradas!$A$2:$A$3372,L782,Entradas!$AD$2:$AD$3372,"agenda",Entradas!$F$2:$F$3372,"interna")</f>
        <v>0</v>
      </c>
      <c r="F782" s="5">
        <f>COUNTIFS(Entradas!$A$2:$A$3372,L782,Entradas!$AD$2:$AD$3372,"agenda",Entradas!$F$2:$F$3372,"abierta a la comunidad")</f>
        <v>0</v>
      </c>
      <c r="G782" s="5">
        <f>COUNTIFS(Entradas!$A$2:$A$3372,L782,Entradas!$AD$2:$AD$3372,"agenda",Entradas!$E$2:$E$3372,"1")</f>
        <v>0</v>
      </c>
      <c r="H782" s="5">
        <f>COUNTIFS(Entradas!$A$2:$A$3372,L782,Entradas!$AD$2:$AD$3372,"agenda",Entradas!$E$2:$E$3372,"2")</f>
        <v>0</v>
      </c>
      <c r="I782" s="5">
        <f>COUNTIFS(Entradas!$A$2:$A$3372,L782,Entradas!$AD$2:$AD$3372,"agenda",Entradas!$E$2:$E$3372,"3")</f>
        <v>0</v>
      </c>
      <c r="J782" s="5">
        <f>COUNTIFS(Entradas!$A$2:$A$3372,L782,Entradas!$AD$2:$AD$3372,"agenda",Entradas!$E$2:$E$3372,"4")</f>
        <v>0</v>
      </c>
      <c r="L782">
        <v>886</v>
      </c>
      <c r="M782" t="s">
        <v>19212</v>
      </c>
      <c r="N782" t="s">
        <v>19213</v>
      </c>
      <c r="O782" t="s">
        <v>19214</v>
      </c>
      <c r="P782" s="6">
        <v>42499.12060185185</v>
      </c>
      <c r="Q782">
        <v>0</v>
      </c>
      <c r="R782" t="s">
        <v>19212</v>
      </c>
      <c r="S782" t="s">
        <v>19212</v>
      </c>
      <c r="W782" t="s">
        <v>8703</v>
      </c>
      <c r="X782" t="s">
        <v>8704</v>
      </c>
      <c r="Y782" t="s">
        <v>8705</v>
      </c>
      <c r="Z782">
        <v>0</v>
      </c>
      <c r="AA782" t="s">
        <v>8703</v>
      </c>
      <c r="AB782" t="s">
        <v>8706</v>
      </c>
      <c r="AC782">
        <v>0</v>
      </c>
      <c r="AF782" t="s">
        <v>19215</v>
      </c>
      <c r="AG782" t="s">
        <v>8707</v>
      </c>
      <c r="AH782" t="s">
        <v>19216</v>
      </c>
      <c r="AU782" t="s">
        <v>7293</v>
      </c>
      <c r="AV782" t="s">
        <v>8709</v>
      </c>
      <c r="AX782">
        <v>7</v>
      </c>
      <c r="AY782" t="s">
        <v>8710</v>
      </c>
      <c r="BB782" t="s">
        <v>9701</v>
      </c>
      <c r="BC782" t="s">
        <v>8712</v>
      </c>
      <c r="BD782" t="s">
        <v>8780</v>
      </c>
      <c r="BE782" t="s">
        <v>8714</v>
      </c>
      <c r="BF782" t="s">
        <v>8715</v>
      </c>
      <c r="BG782">
        <v>0</v>
      </c>
      <c r="BH782" t="s">
        <v>8716</v>
      </c>
      <c r="BI782">
        <v>1</v>
      </c>
      <c r="BJ782" t="s">
        <v>8717</v>
      </c>
      <c r="BK782">
        <v>1</v>
      </c>
      <c r="BM782" t="s">
        <v>8719</v>
      </c>
      <c r="BV782" t="s">
        <v>19217</v>
      </c>
      <c r="BW782" t="s">
        <v>8721</v>
      </c>
      <c r="BX782" t="s">
        <v>8722</v>
      </c>
      <c r="BY782" t="s">
        <v>8723</v>
      </c>
      <c r="BZ782" t="s">
        <v>8724</v>
      </c>
      <c r="CB782" t="s">
        <v>8725</v>
      </c>
      <c r="CD782" t="s">
        <v>8726</v>
      </c>
      <c r="CF782" t="s">
        <v>8727</v>
      </c>
      <c r="CG782">
        <v>0</v>
      </c>
      <c r="CH782" t="s">
        <v>8729</v>
      </c>
      <c r="CJ782" t="s">
        <v>8731</v>
      </c>
      <c r="CK782" t="s">
        <v>1905</v>
      </c>
      <c r="CL782" t="s">
        <v>8732</v>
      </c>
      <c r="CN782" t="s">
        <v>8733</v>
      </c>
    </row>
    <row r="783" spans="1:92" ht="15.75" customHeight="1" x14ac:dyDescent="0.3">
      <c r="A783" s="5">
        <f>COUNTIFS(Entradas!$A$2:$A$3372,L783,Entradas!$AD$2:$AD$3372,"noticias")</f>
        <v>0</v>
      </c>
      <c r="B783" s="5">
        <f>COUNTIFS(Entradas!$A$2:$A$3372,L783,Entradas!$AD$2:$AD$3372,"materiales")</f>
        <v>0</v>
      </c>
      <c r="C783" s="5">
        <f>COUNTIFS(Entradas!$A$2:$A$3372,L783,Entradas!$AD$2:$AD$3372,"agenda")</f>
        <v>0</v>
      </c>
      <c r="D783" s="5">
        <f>COUNTIFS(Entradas!$A$2:$A$3372,L783,Entradas!$AD$2:$AD$3372,"agenda",Entradas!$P$2:$P$3372,"completado")</f>
        <v>0</v>
      </c>
      <c r="E783" s="5">
        <f>COUNTIFS(Entradas!$A$2:$A$3372,L783,Entradas!$AD$2:$AD$3372,"agenda",Entradas!$F$2:$F$3372,"interna")</f>
        <v>0</v>
      </c>
      <c r="F783" s="5">
        <f>COUNTIFS(Entradas!$A$2:$A$3372,L783,Entradas!$AD$2:$AD$3372,"agenda",Entradas!$F$2:$F$3372,"abierta a la comunidad")</f>
        <v>0</v>
      </c>
      <c r="G783" s="5">
        <f>COUNTIFS(Entradas!$A$2:$A$3372,L783,Entradas!$AD$2:$AD$3372,"agenda",Entradas!$E$2:$E$3372,"1")</f>
        <v>0</v>
      </c>
      <c r="H783" s="5">
        <f>COUNTIFS(Entradas!$A$2:$A$3372,L783,Entradas!$AD$2:$AD$3372,"agenda",Entradas!$E$2:$E$3372,"2")</f>
        <v>0</v>
      </c>
      <c r="I783" s="5">
        <f>COUNTIFS(Entradas!$A$2:$A$3372,L783,Entradas!$AD$2:$AD$3372,"agenda",Entradas!$E$2:$E$3372,"3")</f>
        <v>0</v>
      </c>
      <c r="J783" s="5">
        <f>COUNTIFS(Entradas!$A$2:$A$3372,L783,Entradas!$AD$2:$AD$3372,"agenda",Entradas!$E$2:$E$3372,"4")</f>
        <v>0</v>
      </c>
      <c r="L783">
        <v>476</v>
      </c>
      <c r="M783" t="s">
        <v>19347</v>
      </c>
      <c r="N783" t="s">
        <v>19348</v>
      </c>
      <c r="O783" t="s">
        <v>19349</v>
      </c>
      <c r="P783" s="6">
        <v>42475.552106481482</v>
      </c>
      <c r="Q783">
        <v>0</v>
      </c>
      <c r="R783" t="s">
        <v>19347</v>
      </c>
      <c r="S783" t="s">
        <v>19347</v>
      </c>
      <c r="W783" t="s">
        <v>8703</v>
      </c>
      <c r="X783" t="s">
        <v>8704</v>
      </c>
      <c r="Y783" t="s">
        <v>8705</v>
      </c>
      <c r="Z783">
        <v>0</v>
      </c>
      <c r="AA783" t="s">
        <v>8703</v>
      </c>
      <c r="AB783" t="s">
        <v>8706</v>
      </c>
      <c r="AC783">
        <v>0</v>
      </c>
      <c r="AF783" t="s">
        <v>19350</v>
      </c>
      <c r="AG783" t="s">
        <v>8707</v>
      </c>
      <c r="AH783" t="s">
        <v>19351</v>
      </c>
      <c r="AU783" t="s">
        <v>4326</v>
      </c>
      <c r="AV783" t="s">
        <v>8709</v>
      </c>
      <c r="AX783">
        <v>7</v>
      </c>
      <c r="AY783" t="s">
        <v>8710</v>
      </c>
      <c r="BB783" t="s">
        <v>13443</v>
      </c>
      <c r="BC783" t="s">
        <v>8712</v>
      </c>
      <c r="BD783" t="s">
        <v>8952</v>
      </c>
      <c r="BE783" t="s">
        <v>8714</v>
      </c>
      <c r="BF783" t="s">
        <v>8715</v>
      </c>
      <c r="BG783">
        <v>0</v>
      </c>
      <c r="BH783" t="s">
        <v>8716</v>
      </c>
      <c r="BI783">
        <v>0</v>
      </c>
      <c r="BJ783" t="s">
        <v>8717</v>
      </c>
      <c r="BK783">
        <v>1</v>
      </c>
      <c r="BM783" t="s">
        <v>8719</v>
      </c>
      <c r="BV783" t="s">
        <v>19352</v>
      </c>
      <c r="BW783" t="s">
        <v>8721</v>
      </c>
      <c r="BX783" t="s">
        <v>8722</v>
      </c>
      <c r="BY783" t="s">
        <v>8723</v>
      </c>
      <c r="BZ783" t="s">
        <v>8724</v>
      </c>
      <c r="CA783" t="s">
        <v>19353</v>
      </c>
      <c r="CB783" t="s">
        <v>8725</v>
      </c>
      <c r="CC783">
        <v>712234390</v>
      </c>
      <c r="CD783" t="s">
        <v>8726</v>
      </c>
      <c r="CE783" t="s">
        <v>19354</v>
      </c>
      <c r="CF783" t="s">
        <v>8727</v>
      </c>
      <c r="CG783" t="s">
        <v>8728</v>
      </c>
      <c r="CH783" t="s">
        <v>8729</v>
      </c>
      <c r="CJ783" t="s">
        <v>8731</v>
      </c>
      <c r="CK783">
        <v>0</v>
      </c>
      <c r="CL783" t="s">
        <v>8732</v>
      </c>
      <c r="CN783" t="s">
        <v>8733</v>
      </c>
    </row>
    <row r="784" spans="1:92" ht="15.75" customHeight="1" x14ac:dyDescent="0.3">
      <c r="A784" s="5">
        <f>COUNTIFS(Entradas!$A$2:$A$3372,L784,Entradas!$AD$2:$AD$3372,"noticias")</f>
        <v>0</v>
      </c>
      <c r="B784" s="5">
        <f>COUNTIFS(Entradas!$A$2:$A$3372,L784,Entradas!$AD$2:$AD$3372,"materiales")</f>
        <v>0</v>
      </c>
      <c r="C784" s="5">
        <f>COUNTIFS(Entradas!$A$2:$A$3372,L784,Entradas!$AD$2:$AD$3372,"agenda")</f>
        <v>0</v>
      </c>
      <c r="D784" s="5">
        <f>COUNTIFS(Entradas!$A$2:$A$3372,L784,Entradas!$AD$2:$AD$3372,"agenda",Entradas!$P$2:$P$3372,"completado")</f>
        <v>0</v>
      </c>
      <c r="E784" s="5">
        <f>COUNTIFS(Entradas!$A$2:$A$3372,L784,Entradas!$AD$2:$AD$3372,"agenda",Entradas!$F$2:$F$3372,"interna")</f>
        <v>0</v>
      </c>
      <c r="F784" s="5">
        <f>COUNTIFS(Entradas!$A$2:$A$3372,L784,Entradas!$AD$2:$AD$3372,"agenda",Entradas!$F$2:$F$3372,"abierta a la comunidad")</f>
        <v>0</v>
      </c>
      <c r="G784" s="5">
        <f>COUNTIFS(Entradas!$A$2:$A$3372,L784,Entradas!$AD$2:$AD$3372,"agenda",Entradas!$E$2:$E$3372,"1")</f>
        <v>0</v>
      </c>
      <c r="H784" s="5">
        <f>COUNTIFS(Entradas!$A$2:$A$3372,L784,Entradas!$AD$2:$AD$3372,"agenda",Entradas!$E$2:$E$3372,"2")</f>
        <v>0</v>
      </c>
      <c r="I784" s="5">
        <f>COUNTIFS(Entradas!$A$2:$A$3372,L784,Entradas!$AD$2:$AD$3372,"agenda",Entradas!$E$2:$E$3372,"3")</f>
        <v>0</v>
      </c>
      <c r="J784" s="5">
        <f>COUNTIFS(Entradas!$A$2:$A$3372,L784,Entradas!$AD$2:$AD$3372,"agenda",Entradas!$E$2:$E$3372,"4")</f>
        <v>0</v>
      </c>
      <c r="L784">
        <v>173</v>
      </c>
      <c r="M784" t="s">
        <v>19565</v>
      </c>
      <c r="N784" t="s">
        <v>19566</v>
      </c>
      <c r="O784" t="s">
        <v>19567</v>
      </c>
      <c r="P784" s="6">
        <v>42457.67114583333</v>
      </c>
      <c r="Q784">
        <v>0</v>
      </c>
      <c r="R784" t="s">
        <v>19565</v>
      </c>
      <c r="S784" t="s">
        <v>19565</v>
      </c>
      <c r="W784" t="s">
        <v>8703</v>
      </c>
      <c r="X784" t="s">
        <v>8704</v>
      </c>
      <c r="Y784" t="s">
        <v>8705</v>
      </c>
      <c r="Z784">
        <v>0</v>
      </c>
      <c r="AA784" t="s">
        <v>8703</v>
      </c>
      <c r="AB784" t="s">
        <v>8706</v>
      </c>
      <c r="AC784">
        <v>0</v>
      </c>
      <c r="AF784" t="s">
        <v>16545</v>
      </c>
      <c r="AG784" t="s">
        <v>8707</v>
      </c>
      <c r="AH784" t="s">
        <v>19568</v>
      </c>
      <c r="AO784" t="s">
        <v>19569</v>
      </c>
      <c r="AU784" t="s">
        <v>4346</v>
      </c>
      <c r="AV784" t="s">
        <v>8709</v>
      </c>
      <c r="AX784">
        <v>7</v>
      </c>
      <c r="AY784" t="s">
        <v>8710</v>
      </c>
      <c r="BB784" t="s">
        <v>19570</v>
      </c>
      <c r="BC784" t="s">
        <v>8712</v>
      </c>
      <c r="BD784" t="s">
        <v>8875</v>
      </c>
      <c r="BE784" t="s">
        <v>8714</v>
      </c>
      <c r="BF784" t="s">
        <v>8715</v>
      </c>
      <c r="BG784">
        <v>1</v>
      </c>
      <c r="BH784" t="s">
        <v>8716</v>
      </c>
      <c r="BI784">
        <v>0</v>
      </c>
      <c r="BJ784" t="s">
        <v>8717</v>
      </c>
      <c r="BK784">
        <v>1</v>
      </c>
      <c r="BL784" s="2" t="s">
        <v>19571</v>
      </c>
      <c r="BM784" t="s">
        <v>8719</v>
      </c>
      <c r="BV784" t="s">
        <v>19572</v>
      </c>
      <c r="BW784" t="s">
        <v>8721</v>
      </c>
      <c r="BX784" t="s">
        <v>8722</v>
      </c>
      <c r="BY784" t="s">
        <v>8723</v>
      </c>
      <c r="BZ784" t="s">
        <v>8724</v>
      </c>
      <c r="CB784" t="s">
        <v>8725</v>
      </c>
      <c r="CC784" t="s">
        <v>19573</v>
      </c>
      <c r="CD784" t="s">
        <v>8726</v>
      </c>
      <c r="CE784" t="s">
        <v>19574</v>
      </c>
      <c r="CF784" t="s">
        <v>8727</v>
      </c>
      <c r="CG784" t="s">
        <v>8825</v>
      </c>
      <c r="CH784" t="s">
        <v>8729</v>
      </c>
      <c r="CJ784" t="s">
        <v>8731</v>
      </c>
      <c r="CK784">
        <v>0</v>
      </c>
      <c r="CL784" t="s">
        <v>8732</v>
      </c>
      <c r="CN784" t="s">
        <v>8733</v>
      </c>
    </row>
    <row r="785" spans="1:92" ht="15.75" customHeight="1" x14ac:dyDescent="0.3">
      <c r="A785" s="5">
        <f>COUNTIFS(Entradas!$A$2:$A$3372,L785,Entradas!$AD$2:$AD$3372,"noticias")</f>
        <v>1</v>
      </c>
      <c r="B785" s="5">
        <f>COUNTIFS(Entradas!$A$2:$A$3372,L785,Entradas!$AD$2:$AD$3372,"materiales")</f>
        <v>1</v>
      </c>
      <c r="C785" s="5">
        <f>COUNTIFS(Entradas!$A$2:$A$3372,L785,Entradas!$AD$2:$AD$3372,"agenda")</f>
        <v>2</v>
      </c>
      <c r="D785" s="5">
        <f>COUNTIFS(Entradas!$A$2:$A$3372,L785,Entradas!$AD$2:$AD$3372,"agenda",Entradas!$P$2:$P$3372,"completado")</f>
        <v>2</v>
      </c>
      <c r="E785" s="5">
        <f>COUNTIFS(Entradas!$A$2:$A$3372,L785,Entradas!$AD$2:$AD$3372,"agenda",Entradas!$F$2:$F$3372,"interna")</f>
        <v>1</v>
      </c>
      <c r="F785" s="5">
        <f>COUNTIFS(Entradas!$A$2:$A$3372,L785,Entradas!$AD$2:$AD$3372,"agenda",Entradas!$F$2:$F$3372,"abierta a la comunidad")</f>
        <v>1</v>
      </c>
      <c r="G785" s="5">
        <f>COUNTIFS(Entradas!$A$2:$A$3372,L785,Entradas!$AD$2:$AD$3372,"agenda",Entradas!$E$2:$E$3372,"1")</f>
        <v>1</v>
      </c>
      <c r="H785" s="5">
        <f>COUNTIFS(Entradas!$A$2:$A$3372,L785,Entradas!$AD$2:$AD$3372,"agenda",Entradas!$E$2:$E$3372,"2")</f>
        <v>0</v>
      </c>
      <c r="I785" s="5">
        <f>COUNTIFS(Entradas!$A$2:$A$3372,L785,Entradas!$AD$2:$AD$3372,"agenda",Entradas!$E$2:$E$3372,"3")</f>
        <v>0</v>
      </c>
      <c r="J785" s="5">
        <f>COUNTIFS(Entradas!$A$2:$A$3372,L785,Entradas!$AD$2:$AD$3372,"agenda",Entradas!$E$2:$E$3372,"4")</f>
        <v>1</v>
      </c>
      <c r="L785">
        <v>375</v>
      </c>
      <c r="M785" t="s">
        <v>19685</v>
      </c>
      <c r="N785" t="s">
        <v>19686</v>
      </c>
      <c r="O785" t="s">
        <v>19687</v>
      </c>
      <c r="P785" s="6">
        <v>42471.742951388886</v>
      </c>
      <c r="Q785">
        <v>0</v>
      </c>
      <c r="R785" t="s">
        <v>19685</v>
      </c>
      <c r="S785" t="s">
        <v>19685</v>
      </c>
      <c r="W785" t="s">
        <v>8703</v>
      </c>
      <c r="X785" t="s">
        <v>8704</v>
      </c>
      <c r="Y785" t="s">
        <v>8705</v>
      </c>
      <c r="Z785">
        <v>0</v>
      </c>
      <c r="AA785" t="s">
        <v>8703</v>
      </c>
      <c r="AB785" t="s">
        <v>8706</v>
      </c>
      <c r="AC785">
        <v>0</v>
      </c>
      <c r="AF785" t="s">
        <v>19688</v>
      </c>
      <c r="AG785" t="s">
        <v>8707</v>
      </c>
      <c r="AH785" t="s">
        <v>19689</v>
      </c>
      <c r="AI785" t="s">
        <v>19690</v>
      </c>
      <c r="AU785" t="s">
        <v>4326</v>
      </c>
      <c r="AV785" t="s">
        <v>8709</v>
      </c>
      <c r="AX785">
        <v>7</v>
      </c>
      <c r="AY785" t="s">
        <v>8710</v>
      </c>
      <c r="BB785" t="s">
        <v>9344</v>
      </c>
      <c r="BC785" t="s">
        <v>8712</v>
      </c>
      <c r="BD785">
        <v>0</v>
      </c>
      <c r="BE785" t="s">
        <v>8714</v>
      </c>
      <c r="BF785" t="s">
        <v>8715</v>
      </c>
      <c r="BG785">
        <v>0</v>
      </c>
      <c r="BH785" t="s">
        <v>8716</v>
      </c>
      <c r="BI785">
        <v>0</v>
      </c>
      <c r="BJ785" t="s">
        <v>8717</v>
      </c>
      <c r="BK785">
        <v>0</v>
      </c>
      <c r="BM785" t="s">
        <v>8719</v>
      </c>
      <c r="BV785">
        <v>2942</v>
      </c>
      <c r="BW785" t="s">
        <v>8721</v>
      </c>
      <c r="BX785" t="s">
        <v>8722</v>
      </c>
      <c r="BY785" t="s">
        <v>8723</v>
      </c>
      <c r="BZ785" t="s">
        <v>8724</v>
      </c>
      <c r="CA785" t="s">
        <v>19691</v>
      </c>
      <c r="CB785" t="s">
        <v>8725</v>
      </c>
      <c r="CC785" t="s">
        <v>19692</v>
      </c>
      <c r="CD785" t="s">
        <v>8726</v>
      </c>
      <c r="CF785" t="s">
        <v>8727</v>
      </c>
      <c r="CG785">
        <v>0</v>
      </c>
      <c r="CH785" t="s">
        <v>8729</v>
      </c>
      <c r="CJ785" t="s">
        <v>8731</v>
      </c>
      <c r="CK785">
        <v>0</v>
      </c>
      <c r="CL785" t="s">
        <v>8732</v>
      </c>
      <c r="CN785" t="s">
        <v>8733</v>
      </c>
    </row>
    <row r="786" spans="1:92" ht="15.75" customHeight="1" x14ac:dyDescent="0.3">
      <c r="A786" s="5">
        <f>COUNTIFS(Entradas!$A$2:$A$3372,L786,Entradas!$AD$2:$AD$3372,"noticias")</f>
        <v>0</v>
      </c>
      <c r="B786" s="5">
        <f>COUNTIFS(Entradas!$A$2:$A$3372,L786,Entradas!$AD$2:$AD$3372,"materiales")</f>
        <v>0</v>
      </c>
      <c r="C786" s="5">
        <f>COUNTIFS(Entradas!$A$2:$A$3372,L786,Entradas!$AD$2:$AD$3372,"agenda")</f>
        <v>1</v>
      </c>
      <c r="D786" s="5">
        <f>COUNTIFS(Entradas!$A$2:$A$3372,L786,Entradas!$AD$2:$AD$3372,"agenda",Entradas!$P$2:$P$3372,"completado")</f>
        <v>0</v>
      </c>
      <c r="E786" s="5">
        <f>COUNTIFS(Entradas!$A$2:$A$3372,L786,Entradas!$AD$2:$AD$3372,"agenda",Entradas!$F$2:$F$3372,"interna")</f>
        <v>0</v>
      </c>
      <c r="F786" s="5">
        <f>COUNTIFS(Entradas!$A$2:$A$3372,L786,Entradas!$AD$2:$AD$3372,"agenda",Entradas!$F$2:$F$3372,"abierta a la comunidad")</f>
        <v>1</v>
      </c>
      <c r="G786" s="5">
        <f>COUNTIFS(Entradas!$A$2:$A$3372,L786,Entradas!$AD$2:$AD$3372,"agenda",Entradas!$E$2:$E$3372,"1")</f>
        <v>0</v>
      </c>
      <c r="H786" s="5">
        <f>COUNTIFS(Entradas!$A$2:$A$3372,L786,Entradas!$AD$2:$AD$3372,"agenda",Entradas!$E$2:$E$3372,"2")</f>
        <v>1</v>
      </c>
      <c r="I786" s="5">
        <f>COUNTIFS(Entradas!$A$2:$A$3372,L786,Entradas!$AD$2:$AD$3372,"agenda",Entradas!$E$2:$E$3372,"3")</f>
        <v>0</v>
      </c>
      <c r="J786" s="5">
        <f>COUNTIFS(Entradas!$A$2:$A$3372,L786,Entradas!$AD$2:$AD$3372,"agenda",Entradas!$E$2:$E$3372,"4")</f>
        <v>0</v>
      </c>
      <c r="L786">
        <v>1043</v>
      </c>
      <c r="M786" t="s">
        <v>19807</v>
      </c>
      <c r="N786" t="s">
        <v>19808</v>
      </c>
      <c r="O786" t="s">
        <v>19809</v>
      </c>
      <c r="P786" s="6">
        <v>42506.079236111109</v>
      </c>
      <c r="Q786">
        <v>0</v>
      </c>
      <c r="R786" t="s">
        <v>19807</v>
      </c>
      <c r="S786" t="s">
        <v>19807</v>
      </c>
      <c r="W786" t="s">
        <v>8703</v>
      </c>
      <c r="X786" t="s">
        <v>8704</v>
      </c>
      <c r="Y786" t="s">
        <v>8705</v>
      </c>
      <c r="Z786">
        <v>0</v>
      </c>
      <c r="AA786" t="s">
        <v>8703</v>
      </c>
      <c r="AB786" t="s">
        <v>8706</v>
      </c>
      <c r="AC786">
        <v>0</v>
      </c>
      <c r="AF786" t="s">
        <v>2289</v>
      </c>
      <c r="AG786" t="s">
        <v>8707</v>
      </c>
      <c r="AH786" t="s">
        <v>19810</v>
      </c>
      <c r="AI786" t="s">
        <v>19811</v>
      </c>
      <c r="AO786" t="s">
        <v>19812</v>
      </c>
      <c r="AU786" t="s">
        <v>754</v>
      </c>
      <c r="AV786" t="s">
        <v>8709</v>
      </c>
      <c r="AX786">
        <v>7</v>
      </c>
      <c r="AY786" t="s">
        <v>8710</v>
      </c>
      <c r="BB786" t="s">
        <v>8981</v>
      </c>
      <c r="BC786" t="s">
        <v>8712</v>
      </c>
      <c r="BD786" t="s">
        <v>8952</v>
      </c>
      <c r="BE786" t="s">
        <v>8714</v>
      </c>
      <c r="BF786" t="s">
        <v>8715</v>
      </c>
      <c r="BG786">
        <v>1</v>
      </c>
      <c r="BH786" t="s">
        <v>8716</v>
      </c>
      <c r="BI786">
        <v>0</v>
      </c>
      <c r="BJ786" t="s">
        <v>8717</v>
      </c>
      <c r="BK786">
        <v>1</v>
      </c>
      <c r="BL786" t="s">
        <v>19813</v>
      </c>
      <c r="BM786" t="s">
        <v>8719</v>
      </c>
      <c r="BV786">
        <v>2941</v>
      </c>
      <c r="BW786" t="s">
        <v>8721</v>
      </c>
      <c r="BX786" t="s">
        <v>8722</v>
      </c>
      <c r="BY786" t="s">
        <v>8723</v>
      </c>
      <c r="BZ786" t="s">
        <v>8724</v>
      </c>
      <c r="CB786" t="s">
        <v>8725</v>
      </c>
      <c r="CC786">
        <v>712231997</v>
      </c>
      <c r="CD786" t="s">
        <v>8726</v>
      </c>
      <c r="CE786" t="s">
        <v>19814</v>
      </c>
      <c r="CF786" t="s">
        <v>8727</v>
      </c>
      <c r="CG786" t="s">
        <v>8899</v>
      </c>
      <c r="CH786" t="s">
        <v>8729</v>
      </c>
      <c r="CJ786" t="s">
        <v>8731</v>
      </c>
      <c r="CK786">
        <v>0</v>
      </c>
      <c r="CL786" t="s">
        <v>8732</v>
      </c>
      <c r="CN786" t="s">
        <v>8733</v>
      </c>
    </row>
    <row r="787" spans="1:92" ht="15.75" customHeight="1" x14ac:dyDescent="0.3">
      <c r="A787" s="5">
        <f>COUNTIFS(Entradas!$A$2:$A$3372,L787,Entradas!$AD$2:$AD$3372,"noticias")</f>
        <v>0</v>
      </c>
      <c r="B787" s="5">
        <f>COUNTIFS(Entradas!$A$2:$A$3372,L787,Entradas!$AD$2:$AD$3372,"materiales")</f>
        <v>0</v>
      </c>
      <c r="C787" s="5">
        <f>COUNTIFS(Entradas!$A$2:$A$3372,L787,Entradas!$AD$2:$AD$3372,"agenda")</f>
        <v>0</v>
      </c>
      <c r="D787" s="5">
        <f>COUNTIFS(Entradas!$A$2:$A$3372,L787,Entradas!$AD$2:$AD$3372,"agenda",Entradas!$P$2:$P$3372,"completado")</f>
        <v>0</v>
      </c>
      <c r="E787" s="5">
        <f>COUNTIFS(Entradas!$A$2:$A$3372,L787,Entradas!$AD$2:$AD$3372,"agenda",Entradas!$F$2:$F$3372,"interna")</f>
        <v>0</v>
      </c>
      <c r="F787" s="5">
        <f>COUNTIFS(Entradas!$A$2:$A$3372,L787,Entradas!$AD$2:$AD$3372,"agenda",Entradas!$F$2:$F$3372,"abierta a la comunidad")</f>
        <v>0</v>
      </c>
      <c r="G787" s="5">
        <f>COUNTIFS(Entradas!$A$2:$A$3372,L787,Entradas!$AD$2:$AD$3372,"agenda",Entradas!$E$2:$E$3372,"1")</f>
        <v>0</v>
      </c>
      <c r="H787" s="5">
        <f>COUNTIFS(Entradas!$A$2:$A$3372,L787,Entradas!$AD$2:$AD$3372,"agenda",Entradas!$E$2:$E$3372,"2")</f>
        <v>0</v>
      </c>
      <c r="I787" s="5">
        <f>COUNTIFS(Entradas!$A$2:$A$3372,L787,Entradas!$AD$2:$AD$3372,"agenda",Entradas!$E$2:$E$3372,"3")</f>
        <v>0</v>
      </c>
      <c r="J787" s="5">
        <f>COUNTIFS(Entradas!$A$2:$A$3372,L787,Entradas!$AD$2:$AD$3372,"agenda",Entradas!$E$2:$E$3372,"4")</f>
        <v>0</v>
      </c>
      <c r="L787">
        <v>238</v>
      </c>
      <c r="M787" t="s">
        <v>20109</v>
      </c>
      <c r="N787" t="s">
        <v>20110</v>
      </c>
      <c r="O787" t="s">
        <v>20111</v>
      </c>
      <c r="P787" s="6">
        <v>42461.543726851851</v>
      </c>
      <c r="Q787">
        <v>0</v>
      </c>
      <c r="R787" t="s">
        <v>20109</v>
      </c>
      <c r="S787" t="s">
        <v>20109</v>
      </c>
      <c r="W787" t="s">
        <v>8703</v>
      </c>
      <c r="X787" t="s">
        <v>8704</v>
      </c>
      <c r="Y787" t="s">
        <v>8705</v>
      </c>
      <c r="Z787">
        <v>0</v>
      </c>
      <c r="AA787" t="s">
        <v>8703</v>
      </c>
      <c r="AB787" t="s">
        <v>8706</v>
      </c>
      <c r="AC787">
        <v>0</v>
      </c>
      <c r="AF787" t="s">
        <v>20112</v>
      </c>
      <c r="AG787" t="s">
        <v>8707</v>
      </c>
      <c r="AH787" t="s">
        <v>20113</v>
      </c>
      <c r="AU787" t="s">
        <v>1025</v>
      </c>
      <c r="AV787" t="s">
        <v>8709</v>
      </c>
      <c r="AX787">
        <v>7</v>
      </c>
      <c r="AY787" t="s">
        <v>8710</v>
      </c>
      <c r="BB787" t="s">
        <v>13213</v>
      </c>
      <c r="BC787" t="s">
        <v>8712</v>
      </c>
      <c r="BD787" t="s">
        <v>8952</v>
      </c>
      <c r="BE787" t="s">
        <v>8714</v>
      </c>
      <c r="BF787" t="s">
        <v>8715</v>
      </c>
      <c r="BG787">
        <v>1</v>
      </c>
      <c r="BH787" t="s">
        <v>8716</v>
      </c>
      <c r="BI787">
        <v>1</v>
      </c>
      <c r="BJ787" t="s">
        <v>8717</v>
      </c>
      <c r="BK787">
        <v>1</v>
      </c>
      <c r="BL787" t="s">
        <v>20114</v>
      </c>
      <c r="BM787" t="s">
        <v>8719</v>
      </c>
      <c r="BV787" t="s">
        <v>20115</v>
      </c>
      <c r="BW787" t="s">
        <v>8721</v>
      </c>
      <c r="BX787" t="s">
        <v>8722</v>
      </c>
      <c r="BY787" t="s">
        <v>8723</v>
      </c>
      <c r="BZ787" t="s">
        <v>8724</v>
      </c>
      <c r="CA787" t="s">
        <v>13515</v>
      </c>
      <c r="CB787" t="s">
        <v>8725</v>
      </c>
      <c r="CC787" t="s">
        <v>20116</v>
      </c>
      <c r="CD787" t="s">
        <v>8726</v>
      </c>
      <c r="CE787" t="s">
        <v>20117</v>
      </c>
      <c r="CF787" t="s">
        <v>8727</v>
      </c>
      <c r="CG787" t="s">
        <v>8825</v>
      </c>
      <c r="CH787" t="s">
        <v>8729</v>
      </c>
      <c r="CI787" t="s">
        <v>8826</v>
      </c>
      <c r="CJ787" t="s">
        <v>8731</v>
      </c>
      <c r="CK787" t="s">
        <v>5497</v>
      </c>
      <c r="CL787" t="s">
        <v>8732</v>
      </c>
      <c r="CM787" t="s">
        <v>20118</v>
      </c>
      <c r="CN787" t="s">
        <v>8733</v>
      </c>
    </row>
    <row r="788" spans="1:92" ht="15.75" customHeight="1" x14ac:dyDescent="0.3">
      <c r="A788" s="5">
        <f>COUNTIFS(Entradas!$A$2:$A$3372,L788,Entradas!$AD$2:$AD$3372,"noticias")</f>
        <v>0</v>
      </c>
      <c r="B788" s="5">
        <f>COUNTIFS(Entradas!$A$2:$A$3372,L788,Entradas!$AD$2:$AD$3372,"materiales")</f>
        <v>0</v>
      </c>
      <c r="C788" s="5">
        <f>COUNTIFS(Entradas!$A$2:$A$3372,L788,Entradas!$AD$2:$AD$3372,"agenda")</f>
        <v>5</v>
      </c>
      <c r="D788" s="5">
        <f>COUNTIFS(Entradas!$A$2:$A$3372,L788,Entradas!$AD$2:$AD$3372,"agenda",Entradas!$P$2:$P$3372,"completado")</f>
        <v>0</v>
      </c>
      <c r="E788" s="5">
        <f>COUNTIFS(Entradas!$A$2:$A$3372,L788,Entradas!$AD$2:$AD$3372,"agenda",Entradas!$F$2:$F$3372,"interna")</f>
        <v>5</v>
      </c>
      <c r="F788" s="5">
        <f>COUNTIFS(Entradas!$A$2:$A$3372,L788,Entradas!$AD$2:$AD$3372,"agenda",Entradas!$F$2:$F$3372,"abierta a la comunidad")</f>
        <v>0</v>
      </c>
      <c r="G788" s="5">
        <f>COUNTIFS(Entradas!$A$2:$A$3372,L788,Entradas!$AD$2:$AD$3372,"agenda",Entradas!$E$2:$E$3372,"1")</f>
        <v>5</v>
      </c>
      <c r="H788" s="5">
        <f>COUNTIFS(Entradas!$A$2:$A$3372,L788,Entradas!$AD$2:$AD$3372,"agenda",Entradas!$E$2:$E$3372,"2")</f>
        <v>0</v>
      </c>
      <c r="I788" s="5">
        <f>COUNTIFS(Entradas!$A$2:$A$3372,L788,Entradas!$AD$2:$AD$3372,"agenda",Entradas!$E$2:$E$3372,"3")</f>
        <v>0</v>
      </c>
      <c r="J788" s="5">
        <f>COUNTIFS(Entradas!$A$2:$A$3372,L788,Entradas!$AD$2:$AD$3372,"agenda",Entradas!$E$2:$E$3372,"4")</f>
        <v>0</v>
      </c>
      <c r="L788">
        <v>1353</v>
      </c>
      <c r="M788" t="s">
        <v>20471</v>
      </c>
      <c r="N788" t="s">
        <v>20472</v>
      </c>
      <c r="O788" t="s">
        <v>4790</v>
      </c>
      <c r="P788" s="6">
        <v>42513.723020833335</v>
      </c>
      <c r="Q788">
        <v>0</v>
      </c>
      <c r="R788" t="s">
        <v>20471</v>
      </c>
      <c r="S788" t="s">
        <v>20471</v>
      </c>
      <c r="W788" t="s">
        <v>8703</v>
      </c>
      <c r="X788" t="s">
        <v>8704</v>
      </c>
      <c r="Y788" t="s">
        <v>8705</v>
      </c>
      <c r="Z788">
        <v>0</v>
      </c>
      <c r="AA788" t="s">
        <v>8703</v>
      </c>
      <c r="AB788" t="s">
        <v>8706</v>
      </c>
      <c r="AC788">
        <v>0</v>
      </c>
      <c r="AF788" t="s">
        <v>20473</v>
      </c>
      <c r="AG788" t="s">
        <v>8707</v>
      </c>
      <c r="AH788" t="s">
        <v>20474</v>
      </c>
      <c r="AI788" t="s">
        <v>20475</v>
      </c>
      <c r="AU788" t="s">
        <v>1210</v>
      </c>
      <c r="AV788" t="s">
        <v>8709</v>
      </c>
      <c r="AX788">
        <v>7</v>
      </c>
      <c r="AY788" t="s">
        <v>8710</v>
      </c>
      <c r="BB788" t="s">
        <v>8769</v>
      </c>
      <c r="BC788" t="s">
        <v>8712</v>
      </c>
      <c r="BD788" t="s">
        <v>9122</v>
      </c>
      <c r="BE788" t="s">
        <v>8714</v>
      </c>
      <c r="BF788" t="s">
        <v>8715</v>
      </c>
      <c r="BG788">
        <v>0</v>
      </c>
      <c r="BH788" t="s">
        <v>8716</v>
      </c>
      <c r="BI788">
        <v>0</v>
      </c>
      <c r="BJ788" t="s">
        <v>8717</v>
      </c>
      <c r="BK788">
        <v>1</v>
      </c>
      <c r="BL788" t="s">
        <v>20476</v>
      </c>
      <c r="BM788" t="s">
        <v>8719</v>
      </c>
      <c r="BV788" t="s">
        <v>20477</v>
      </c>
      <c r="BW788" t="s">
        <v>8721</v>
      </c>
      <c r="BX788" t="s">
        <v>8722</v>
      </c>
      <c r="BY788" t="s">
        <v>8723</v>
      </c>
      <c r="BZ788" t="s">
        <v>8724</v>
      </c>
      <c r="CA788" t="s">
        <v>20478</v>
      </c>
      <c r="CB788" t="s">
        <v>8725</v>
      </c>
      <c r="CC788">
        <v>81933298</v>
      </c>
      <c r="CD788" t="s">
        <v>8726</v>
      </c>
      <c r="CE788" t="s">
        <v>20471</v>
      </c>
      <c r="CF788" t="s">
        <v>8727</v>
      </c>
      <c r="CG788" t="s">
        <v>8825</v>
      </c>
      <c r="CH788" t="s">
        <v>8729</v>
      </c>
      <c r="CI788" t="s">
        <v>12983</v>
      </c>
      <c r="CJ788" t="s">
        <v>8731</v>
      </c>
      <c r="CK788" t="s">
        <v>1783</v>
      </c>
      <c r="CL788" t="s">
        <v>8732</v>
      </c>
      <c r="CM788" t="s">
        <v>20479</v>
      </c>
      <c r="CN788" t="s">
        <v>8733</v>
      </c>
    </row>
    <row r="789" spans="1:92" ht="15.75" customHeight="1" x14ac:dyDescent="0.3">
      <c r="A789" s="5">
        <f>COUNTIFS(Entradas!$A$2:$A$3372,L789,Entradas!$AD$2:$AD$3372,"noticias")</f>
        <v>0</v>
      </c>
      <c r="B789" s="5">
        <f>COUNTIFS(Entradas!$A$2:$A$3372,L789,Entradas!$AD$2:$AD$3372,"materiales")</f>
        <v>0</v>
      </c>
      <c r="C789" s="5">
        <f>COUNTIFS(Entradas!$A$2:$A$3372,L789,Entradas!$AD$2:$AD$3372,"agenda")</f>
        <v>0</v>
      </c>
      <c r="D789" s="5">
        <f>COUNTIFS(Entradas!$A$2:$A$3372,L789,Entradas!$AD$2:$AD$3372,"agenda",Entradas!$P$2:$P$3372,"completado")</f>
        <v>0</v>
      </c>
      <c r="E789" s="5">
        <f>COUNTIFS(Entradas!$A$2:$A$3372,L789,Entradas!$AD$2:$AD$3372,"agenda",Entradas!$F$2:$F$3372,"interna")</f>
        <v>0</v>
      </c>
      <c r="F789" s="5">
        <f>COUNTIFS(Entradas!$A$2:$A$3372,L789,Entradas!$AD$2:$AD$3372,"agenda",Entradas!$F$2:$F$3372,"abierta a la comunidad")</f>
        <v>0</v>
      </c>
      <c r="G789" s="5">
        <f>COUNTIFS(Entradas!$A$2:$A$3372,L789,Entradas!$AD$2:$AD$3372,"agenda",Entradas!$E$2:$E$3372,"1")</f>
        <v>0</v>
      </c>
      <c r="H789" s="5">
        <f>COUNTIFS(Entradas!$A$2:$A$3372,L789,Entradas!$AD$2:$AD$3372,"agenda",Entradas!$E$2:$E$3372,"2")</f>
        <v>0</v>
      </c>
      <c r="I789" s="5">
        <f>COUNTIFS(Entradas!$A$2:$A$3372,L789,Entradas!$AD$2:$AD$3372,"agenda",Entradas!$E$2:$E$3372,"3")</f>
        <v>0</v>
      </c>
      <c r="J789" s="5">
        <f>COUNTIFS(Entradas!$A$2:$A$3372,L789,Entradas!$AD$2:$AD$3372,"agenda",Entradas!$E$2:$E$3372,"4")</f>
        <v>0</v>
      </c>
      <c r="L789">
        <v>625</v>
      </c>
      <c r="M789" t="s">
        <v>20911</v>
      </c>
      <c r="N789" t="s">
        <v>20911</v>
      </c>
      <c r="O789" t="s">
        <v>20912</v>
      </c>
      <c r="P789" s="6">
        <v>42483.114942129629</v>
      </c>
      <c r="Q789">
        <v>0</v>
      </c>
      <c r="R789" t="s">
        <v>20911</v>
      </c>
      <c r="S789" t="s">
        <v>20911</v>
      </c>
      <c r="W789" t="s">
        <v>8703</v>
      </c>
      <c r="X789" t="s">
        <v>8704</v>
      </c>
      <c r="Y789" t="s">
        <v>8705</v>
      </c>
      <c r="Z789">
        <v>0</v>
      </c>
      <c r="AA789" t="s">
        <v>8703</v>
      </c>
      <c r="AB789" t="s">
        <v>8706</v>
      </c>
      <c r="AC789">
        <v>0</v>
      </c>
      <c r="AF789" t="s">
        <v>20913</v>
      </c>
      <c r="AG789" t="s">
        <v>8707</v>
      </c>
      <c r="AH789" t="s">
        <v>20914</v>
      </c>
      <c r="AI789" t="s">
        <v>20915</v>
      </c>
      <c r="AO789" t="s">
        <v>20916</v>
      </c>
      <c r="AU789" t="s">
        <v>279</v>
      </c>
      <c r="AV789" t="s">
        <v>8709</v>
      </c>
      <c r="AX789">
        <v>7</v>
      </c>
      <c r="AY789" t="s">
        <v>8710</v>
      </c>
      <c r="BB789" t="s">
        <v>20917</v>
      </c>
      <c r="BC789" t="s">
        <v>8712</v>
      </c>
      <c r="BD789" t="s">
        <v>8952</v>
      </c>
      <c r="BE789" t="s">
        <v>8714</v>
      </c>
      <c r="BF789" t="s">
        <v>8715</v>
      </c>
      <c r="BG789">
        <v>0</v>
      </c>
      <c r="BH789" t="s">
        <v>8716</v>
      </c>
      <c r="BI789">
        <v>1</v>
      </c>
      <c r="BJ789" t="s">
        <v>8717</v>
      </c>
      <c r="BK789">
        <v>1</v>
      </c>
      <c r="BL789" t="s">
        <v>20918</v>
      </c>
      <c r="BM789" t="s">
        <v>8719</v>
      </c>
      <c r="BV789">
        <v>2740</v>
      </c>
      <c r="BW789" t="s">
        <v>8721</v>
      </c>
      <c r="BX789" t="s">
        <v>8722</v>
      </c>
      <c r="BY789" t="s">
        <v>8723</v>
      </c>
      <c r="BZ789" t="s">
        <v>8724</v>
      </c>
      <c r="CA789" t="s">
        <v>7271</v>
      </c>
      <c r="CB789" t="s">
        <v>8725</v>
      </c>
      <c r="CC789">
        <v>752311535</v>
      </c>
      <c r="CD789" t="s">
        <v>8726</v>
      </c>
      <c r="CE789" t="s">
        <v>20919</v>
      </c>
      <c r="CF789" t="s">
        <v>8727</v>
      </c>
      <c r="CG789" t="s">
        <v>8774</v>
      </c>
      <c r="CH789" t="s">
        <v>8729</v>
      </c>
      <c r="CI789" t="s">
        <v>8826</v>
      </c>
      <c r="CJ789" t="s">
        <v>8731</v>
      </c>
      <c r="CK789" t="s">
        <v>1293</v>
      </c>
      <c r="CL789" t="s">
        <v>8732</v>
      </c>
      <c r="CM789" t="s">
        <v>20920</v>
      </c>
      <c r="CN789" t="s">
        <v>8733</v>
      </c>
    </row>
    <row r="790" spans="1:92" ht="15.75" customHeight="1" x14ac:dyDescent="0.3">
      <c r="A790" s="5">
        <f>COUNTIFS(Entradas!$A$2:$A$3372,L790,Entradas!$AD$2:$AD$3372,"noticias")</f>
        <v>0</v>
      </c>
      <c r="B790" s="5">
        <f>COUNTIFS(Entradas!$A$2:$A$3372,L790,Entradas!$AD$2:$AD$3372,"materiales")</f>
        <v>3</v>
      </c>
      <c r="C790" s="5">
        <f>COUNTIFS(Entradas!$A$2:$A$3372,L790,Entradas!$AD$2:$AD$3372,"agenda")</f>
        <v>5</v>
      </c>
      <c r="D790" s="5">
        <f>COUNTIFS(Entradas!$A$2:$A$3372,L790,Entradas!$AD$2:$AD$3372,"agenda",Entradas!$P$2:$P$3372,"completado")</f>
        <v>5</v>
      </c>
      <c r="E790" s="5">
        <f>COUNTIFS(Entradas!$A$2:$A$3372,L790,Entradas!$AD$2:$AD$3372,"agenda",Entradas!$F$2:$F$3372,"interna")</f>
        <v>5</v>
      </c>
      <c r="F790" s="5">
        <f>COUNTIFS(Entradas!$A$2:$A$3372,L790,Entradas!$AD$2:$AD$3372,"agenda",Entradas!$F$2:$F$3372,"abierta a la comunidad")</f>
        <v>0</v>
      </c>
      <c r="G790" s="5">
        <f>COUNTIFS(Entradas!$A$2:$A$3372,L790,Entradas!$AD$2:$AD$3372,"agenda",Entradas!$E$2:$E$3372,"1")</f>
        <v>1</v>
      </c>
      <c r="H790" s="5">
        <f>COUNTIFS(Entradas!$A$2:$A$3372,L790,Entradas!$AD$2:$AD$3372,"agenda",Entradas!$E$2:$E$3372,"2")</f>
        <v>2</v>
      </c>
      <c r="I790" s="5">
        <f>COUNTIFS(Entradas!$A$2:$A$3372,L790,Entradas!$AD$2:$AD$3372,"agenda",Entradas!$E$2:$E$3372,"3")</f>
        <v>0</v>
      </c>
      <c r="J790" s="5">
        <f>COUNTIFS(Entradas!$A$2:$A$3372,L790,Entradas!$AD$2:$AD$3372,"agenda",Entradas!$E$2:$E$3372,"4")</f>
        <v>2</v>
      </c>
      <c r="L790">
        <v>989</v>
      </c>
      <c r="M790" t="s">
        <v>20921</v>
      </c>
      <c r="N790" t="s">
        <v>20922</v>
      </c>
      <c r="O790" t="s">
        <v>20923</v>
      </c>
      <c r="P790" s="6">
        <v>42502.781956018516</v>
      </c>
      <c r="Q790">
        <v>0</v>
      </c>
      <c r="R790" t="s">
        <v>20921</v>
      </c>
      <c r="S790" t="s">
        <v>20921</v>
      </c>
      <c r="W790" t="s">
        <v>8703</v>
      </c>
      <c r="X790" t="s">
        <v>8704</v>
      </c>
      <c r="Y790" t="s">
        <v>8705</v>
      </c>
      <c r="Z790">
        <v>0</v>
      </c>
      <c r="AA790" t="s">
        <v>8703</v>
      </c>
      <c r="AB790" t="s">
        <v>8706</v>
      </c>
      <c r="AC790">
        <v>0</v>
      </c>
      <c r="AF790" t="s">
        <v>4424</v>
      </c>
      <c r="AG790" t="s">
        <v>8707</v>
      </c>
      <c r="AH790" t="s">
        <v>20924</v>
      </c>
      <c r="AI790" t="s">
        <v>20925</v>
      </c>
      <c r="AO790" t="s">
        <v>20926</v>
      </c>
      <c r="AU790" t="s">
        <v>754</v>
      </c>
      <c r="AV790" t="s">
        <v>8709</v>
      </c>
      <c r="AX790">
        <v>7</v>
      </c>
      <c r="AY790" t="s">
        <v>8710</v>
      </c>
      <c r="BB790" t="s">
        <v>20927</v>
      </c>
      <c r="BC790" t="s">
        <v>8712</v>
      </c>
      <c r="BD790" t="s">
        <v>9013</v>
      </c>
      <c r="BE790" t="s">
        <v>8714</v>
      </c>
      <c r="BF790" t="s">
        <v>8715</v>
      </c>
      <c r="BG790">
        <v>1</v>
      </c>
      <c r="BH790" t="s">
        <v>8716</v>
      </c>
      <c r="BI790">
        <v>0</v>
      </c>
      <c r="BJ790" t="s">
        <v>8717</v>
      </c>
      <c r="BK790">
        <v>0</v>
      </c>
      <c r="BL790" s="2" t="s">
        <v>20928</v>
      </c>
      <c r="BM790" t="s">
        <v>8719</v>
      </c>
      <c r="BV790" t="s">
        <v>20929</v>
      </c>
      <c r="BW790" t="s">
        <v>8721</v>
      </c>
      <c r="BX790" t="s">
        <v>8722</v>
      </c>
      <c r="BY790" t="s">
        <v>8723</v>
      </c>
      <c r="BZ790" t="s">
        <v>8724</v>
      </c>
      <c r="CB790" t="s">
        <v>8725</v>
      </c>
      <c r="CC790" t="s">
        <v>20930</v>
      </c>
      <c r="CD790" t="s">
        <v>8726</v>
      </c>
      <c r="CE790" t="s">
        <v>20931</v>
      </c>
      <c r="CF790" t="s">
        <v>8727</v>
      </c>
      <c r="CG790" t="s">
        <v>8825</v>
      </c>
      <c r="CH790" t="s">
        <v>8729</v>
      </c>
      <c r="CI790" t="s">
        <v>9816</v>
      </c>
      <c r="CJ790" t="s">
        <v>8731</v>
      </c>
      <c r="CK790" t="s">
        <v>342</v>
      </c>
      <c r="CL790" t="s">
        <v>8732</v>
      </c>
      <c r="CM790" t="s">
        <v>20932</v>
      </c>
      <c r="CN790" t="s">
        <v>8733</v>
      </c>
    </row>
    <row r="791" spans="1:92" ht="15.75" customHeight="1" x14ac:dyDescent="0.3">
      <c r="A791" s="5">
        <f>COUNTIFS(Entradas!$A$2:$A$3372,L791,Entradas!$AD$2:$AD$3372,"noticias")</f>
        <v>0</v>
      </c>
      <c r="B791" s="5">
        <f>COUNTIFS(Entradas!$A$2:$A$3372,L791,Entradas!$AD$2:$AD$3372,"materiales")</f>
        <v>0</v>
      </c>
      <c r="C791" s="5">
        <f>COUNTIFS(Entradas!$A$2:$A$3372,L791,Entradas!$AD$2:$AD$3372,"agenda")</f>
        <v>0</v>
      </c>
      <c r="D791" s="5">
        <f>COUNTIFS(Entradas!$A$2:$A$3372,L791,Entradas!$AD$2:$AD$3372,"agenda",Entradas!$P$2:$P$3372,"completado")</f>
        <v>0</v>
      </c>
      <c r="E791" s="5">
        <f>COUNTIFS(Entradas!$A$2:$A$3372,L791,Entradas!$AD$2:$AD$3372,"agenda",Entradas!$F$2:$F$3372,"interna")</f>
        <v>0</v>
      </c>
      <c r="F791" s="5">
        <f>COUNTIFS(Entradas!$A$2:$A$3372,L791,Entradas!$AD$2:$AD$3372,"agenda",Entradas!$F$2:$F$3372,"abierta a la comunidad")</f>
        <v>0</v>
      </c>
      <c r="G791" s="5">
        <f>COUNTIFS(Entradas!$A$2:$A$3372,L791,Entradas!$AD$2:$AD$3372,"agenda",Entradas!$E$2:$E$3372,"1")</f>
        <v>0</v>
      </c>
      <c r="H791" s="5">
        <f>COUNTIFS(Entradas!$A$2:$A$3372,L791,Entradas!$AD$2:$AD$3372,"agenda",Entradas!$E$2:$E$3372,"2")</f>
        <v>0</v>
      </c>
      <c r="I791" s="5">
        <f>COUNTIFS(Entradas!$A$2:$A$3372,L791,Entradas!$AD$2:$AD$3372,"agenda",Entradas!$E$2:$E$3372,"3")</f>
        <v>0</v>
      </c>
      <c r="J791" s="5">
        <f>COUNTIFS(Entradas!$A$2:$A$3372,L791,Entradas!$AD$2:$AD$3372,"agenda",Entradas!$E$2:$E$3372,"4")</f>
        <v>0</v>
      </c>
      <c r="L791">
        <v>1188</v>
      </c>
      <c r="M791" t="s">
        <v>21081</v>
      </c>
      <c r="N791" t="s">
        <v>21082</v>
      </c>
      <c r="O791" t="s">
        <v>21083</v>
      </c>
      <c r="P791" s="6">
        <v>42509.579351851855</v>
      </c>
      <c r="Q791">
        <v>0</v>
      </c>
      <c r="R791" t="s">
        <v>21081</v>
      </c>
      <c r="S791" t="s">
        <v>21081</v>
      </c>
      <c r="W791" t="s">
        <v>8703</v>
      </c>
      <c r="X791" t="s">
        <v>8704</v>
      </c>
      <c r="Y791" t="s">
        <v>8705</v>
      </c>
      <c r="Z791">
        <v>0</v>
      </c>
      <c r="AA791" t="s">
        <v>8703</v>
      </c>
      <c r="AB791" t="s">
        <v>8706</v>
      </c>
      <c r="AC791">
        <v>0</v>
      </c>
      <c r="AG791" t="s">
        <v>8707</v>
      </c>
      <c r="AI791" t="s">
        <v>21084</v>
      </c>
      <c r="AO791" t="s">
        <v>21085</v>
      </c>
      <c r="AV791" t="s">
        <v>8709</v>
      </c>
      <c r="AX791">
        <v>7</v>
      </c>
      <c r="AY791" t="s">
        <v>8710</v>
      </c>
      <c r="BB791" t="s">
        <v>9539</v>
      </c>
      <c r="BC791" t="s">
        <v>8712</v>
      </c>
      <c r="BD791" t="s">
        <v>9122</v>
      </c>
      <c r="BE791" t="s">
        <v>8714</v>
      </c>
      <c r="BF791" t="s">
        <v>8715</v>
      </c>
      <c r="BG791">
        <v>0</v>
      </c>
      <c r="BH791" t="s">
        <v>8716</v>
      </c>
      <c r="BI791">
        <v>1</v>
      </c>
      <c r="BJ791" t="s">
        <v>8717</v>
      </c>
      <c r="BK791">
        <v>0</v>
      </c>
      <c r="BM791" t="s">
        <v>8719</v>
      </c>
      <c r="BV791">
        <v>16428</v>
      </c>
      <c r="BW791" t="s">
        <v>8721</v>
      </c>
      <c r="BX791" t="s">
        <v>8722</v>
      </c>
      <c r="BY791" t="s">
        <v>8723</v>
      </c>
      <c r="BZ791" t="s">
        <v>8724</v>
      </c>
      <c r="CB791" t="s">
        <v>8725</v>
      </c>
      <c r="CC791" t="s">
        <v>21086</v>
      </c>
      <c r="CD791" t="s">
        <v>8726</v>
      </c>
      <c r="CF791" t="s">
        <v>8727</v>
      </c>
      <c r="CG791" t="s">
        <v>8786</v>
      </c>
      <c r="CH791" t="s">
        <v>8729</v>
      </c>
      <c r="CJ791" t="s">
        <v>8731</v>
      </c>
      <c r="CK791" t="s">
        <v>342</v>
      </c>
      <c r="CL791" t="s">
        <v>8732</v>
      </c>
      <c r="CM791" t="s">
        <v>21087</v>
      </c>
      <c r="CN791" t="s">
        <v>8733</v>
      </c>
    </row>
    <row r="792" spans="1:92" ht="15.75" customHeight="1" x14ac:dyDescent="0.3">
      <c r="A792" s="5">
        <f>COUNTIFS(Entradas!$A$2:$A$3372,L792,Entradas!$AD$2:$AD$3372,"noticias")</f>
        <v>0</v>
      </c>
      <c r="B792" s="5">
        <f>COUNTIFS(Entradas!$A$2:$A$3372,L792,Entradas!$AD$2:$AD$3372,"materiales")</f>
        <v>0</v>
      </c>
      <c r="C792" s="5">
        <f>COUNTIFS(Entradas!$A$2:$A$3372,L792,Entradas!$AD$2:$AD$3372,"agenda")</f>
        <v>0</v>
      </c>
      <c r="D792" s="5">
        <f>COUNTIFS(Entradas!$A$2:$A$3372,L792,Entradas!$AD$2:$AD$3372,"agenda",Entradas!$P$2:$P$3372,"completado")</f>
        <v>0</v>
      </c>
      <c r="E792" s="5">
        <f>COUNTIFS(Entradas!$A$2:$A$3372,L792,Entradas!$AD$2:$AD$3372,"agenda",Entradas!$F$2:$F$3372,"interna")</f>
        <v>0</v>
      </c>
      <c r="F792" s="5">
        <f>COUNTIFS(Entradas!$A$2:$A$3372,L792,Entradas!$AD$2:$AD$3372,"agenda",Entradas!$F$2:$F$3372,"abierta a la comunidad")</f>
        <v>0</v>
      </c>
      <c r="G792" s="5">
        <f>COUNTIFS(Entradas!$A$2:$A$3372,L792,Entradas!$AD$2:$AD$3372,"agenda",Entradas!$E$2:$E$3372,"1")</f>
        <v>0</v>
      </c>
      <c r="H792" s="5">
        <f>COUNTIFS(Entradas!$A$2:$A$3372,L792,Entradas!$AD$2:$AD$3372,"agenda",Entradas!$E$2:$E$3372,"2")</f>
        <v>0</v>
      </c>
      <c r="I792" s="5">
        <f>COUNTIFS(Entradas!$A$2:$A$3372,L792,Entradas!$AD$2:$AD$3372,"agenda",Entradas!$E$2:$E$3372,"3")</f>
        <v>0</v>
      </c>
      <c r="J792" s="5">
        <f>COUNTIFS(Entradas!$A$2:$A$3372,L792,Entradas!$AD$2:$AD$3372,"agenda",Entradas!$E$2:$E$3372,"4")</f>
        <v>0</v>
      </c>
      <c r="L792">
        <v>728</v>
      </c>
      <c r="M792" t="s">
        <v>21291</v>
      </c>
      <c r="N792" t="s">
        <v>21292</v>
      </c>
      <c r="O792" t="s">
        <v>21293</v>
      </c>
      <c r="P792" s="6">
        <v>42489.618310185186</v>
      </c>
      <c r="Q792">
        <v>0</v>
      </c>
      <c r="R792" t="s">
        <v>21291</v>
      </c>
      <c r="S792" t="s">
        <v>21291</v>
      </c>
      <c r="W792" t="s">
        <v>8703</v>
      </c>
      <c r="X792" t="s">
        <v>8704</v>
      </c>
      <c r="Y792" t="s">
        <v>8705</v>
      </c>
      <c r="Z792">
        <v>0</v>
      </c>
      <c r="AA792" t="s">
        <v>8703</v>
      </c>
      <c r="AB792" t="s">
        <v>8706</v>
      </c>
      <c r="AC792">
        <v>0</v>
      </c>
      <c r="AF792" t="s">
        <v>21294</v>
      </c>
      <c r="AG792" t="s">
        <v>8707</v>
      </c>
      <c r="AH792" t="s">
        <v>21295</v>
      </c>
      <c r="AO792" t="s">
        <v>21296</v>
      </c>
      <c r="AU792" t="s">
        <v>754</v>
      </c>
      <c r="AV792" t="s">
        <v>8709</v>
      </c>
      <c r="AX792">
        <v>7</v>
      </c>
      <c r="AY792" t="s">
        <v>8710</v>
      </c>
      <c r="BB792" t="s">
        <v>21297</v>
      </c>
      <c r="BC792" t="s">
        <v>8712</v>
      </c>
      <c r="BD792" t="s">
        <v>8875</v>
      </c>
      <c r="BE792" t="s">
        <v>8714</v>
      </c>
      <c r="BF792" t="s">
        <v>8715</v>
      </c>
      <c r="BG792">
        <v>0</v>
      </c>
      <c r="BH792" t="s">
        <v>8716</v>
      </c>
      <c r="BI792">
        <v>0</v>
      </c>
      <c r="BJ792" t="s">
        <v>8717</v>
      </c>
      <c r="BK792">
        <v>1</v>
      </c>
      <c r="BL792" s="2" t="s">
        <v>21298</v>
      </c>
      <c r="BM792" t="s">
        <v>8719</v>
      </c>
      <c r="BV792" t="s">
        <v>21299</v>
      </c>
      <c r="BW792" t="s">
        <v>8721</v>
      </c>
      <c r="BX792" t="s">
        <v>8722</v>
      </c>
      <c r="BY792" t="s">
        <v>8723</v>
      </c>
      <c r="BZ792" t="s">
        <v>8724</v>
      </c>
      <c r="CB792" t="s">
        <v>8725</v>
      </c>
      <c r="CC792">
        <v>712247445</v>
      </c>
      <c r="CD792" t="s">
        <v>8726</v>
      </c>
      <c r="CE792" t="s">
        <v>21300</v>
      </c>
      <c r="CF792" t="s">
        <v>8727</v>
      </c>
      <c r="CG792" t="s">
        <v>8825</v>
      </c>
      <c r="CH792" t="s">
        <v>8729</v>
      </c>
      <c r="CJ792" t="s">
        <v>8731</v>
      </c>
      <c r="CK792" t="s">
        <v>5497</v>
      </c>
      <c r="CL792" t="s">
        <v>8732</v>
      </c>
      <c r="CM792" t="s">
        <v>21301</v>
      </c>
      <c r="CN792" t="s">
        <v>8733</v>
      </c>
    </row>
    <row r="793" spans="1:92" ht="15.75" customHeight="1" x14ac:dyDescent="0.3">
      <c r="A793" s="5">
        <f>COUNTIFS(Entradas!$A$2:$A$3372,L793,Entradas!$AD$2:$AD$3372,"noticias")</f>
        <v>0</v>
      </c>
      <c r="B793" s="5">
        <f>COUNTIFS(Entradas!$A$2:$A$3372,L793,Entradas!$AD$2:$AD$3372,"materiales")</f>
        <v>0</v>
      </c>
      <c r="C793" s="5">
        <f>COUNTIFS(Entradas!$A$2:$A$3372,L793,Entradas!$AD$2:$AD$3372,"agenda")</f>
        <v>0</v>
      </c>
      <c r="D793" s="5">
        <f>COUNTIFS(Entradas!$A$2:$A$3372,L793,Entradas!$AD$2:$AD$3372,"agenda",Entradas!$P$2:$P$3372,"completado")</f>
        <v>0</v>
      </c>
      <c r="E793" s="5">
        <f>COUNTIFS(Entradas!$A$2:$A$3372,L793,Entradas!$AD$2:$AD$3372,"agenda",Entradas!$F$2:$F$3372,"interna")</f>
        <v>0</v>
      </c>
      <c r="F793" s="5">
        <f>COUNTIFS(Entradas!$A$2:$A$3372,L793,Entradas!$AD$2:$AD$3372,"agenda",Entradas!$F$2:$F$3372,"abierta a la comunidad")</f>
        <v>0</v>
      </c>
      <c r="G793" s="5">
        <f>COUNTIFS(Entradas!$A$2:$A$3372,L793,Entradas!$AD$2:$AD$3372,"agenda",Entradas!$E$2:$E$3372,"1")</f>
        <v>0</v>
      </c>
      <c r="H793" s="5">
        <f>COUNTIFS(Entradas!$A$2:$A$3372,L793,Entradas!$AD$2:$AD$3372,"agenda",Entradas!$E$2:$E$3372,"2")</f>
        <v>0</v>
      </c>
      <c r="I793" s="5">
        <f>COUNTIFS(Entradas!$A$2:$A$3372,L793,Entradas!$AD$2:$AD$3372,"agenda",Entradas!$E$2:$E$3372,"3")</f>
        <v>0</v>
      </c>
      <c r="J793" s="5">
        <f>COUNTIFS(Entradas!$A$2:$A$3372,L793,Entradas!$AD$2:$AD$3372,"agenda",Entradas!$E$2:$E$3372,"4")</f>
        <v>0</v>
      </c>
      <c r="L793">
        <v>1417</v>
      </c>
      <c r="M793" t="s">
        <v>14156</v>
      </c>
      <c r="N793" t="s">
        <v>21369</v>
      </c>
      <c r="O793" t="s">
        <v>21370</v>
      </c>
      <c r="P793" s="6">
        <v>42514.936643518522</v>
      </c>
      <c r="Q793">
        <v>0</v>
      </c>
      <c r="R793" t="s">
        <v>14156</v>
      </c>
      <c r="S793" t="s">
        <v>14156</v>
      </c>
      <c r="W793" t="s">
        <v>8703</v>
      </c>
      <c r="X793" t="s">
        <v>8704</v>
      </c>
      <c r="Y793" t="s">
        <v>8705</v>
      </c>
      <c r="Z793">
        <v>0</v>
      </c>
      <c r="AA793" t="s">
        <v>8703</v>
      </c>
      <c r="AB793" t="s">
        <v>8706</v>
      </c>
      <c r="AC793">
        <v>0</v>
      </c>
      <c r="AF793" t="s">
        <v>14147</v>
      </c>
      <c r="AG793" t="s">
        <v>8707</v>
      </c>
      <c r="AH793" t="s">
        <v>14150</v>
      </c>
      <c r="AU793" t="s">
        <v>14152</v>
      </c>
      <c r="AV793" t="s">
        <v>8709</v>
      </c>
      <c r="AX793">
        <v>7</v>
      </c>
      <c r="AY793" t="s">
        <v>8710</v>
      </c>
      <c r="BB793" t="s">
        <v>13590</v>
      </c>
      <c r="BC793" t="s">
        <v>8712</v>
      </c>
      <c r="BD793" t="s">
        <v>9055</v>
      </c>
      <c r="BE793" t="s">
        <v>8714</v>
      </c>
      <c r="BF793" t="s">
        <v>8715</v>
      </c>
      <c r="BG793">
        <v>1</v>
      </c>
      <c r="BH793" t="s">
        <v>8716</v>
      </c>
      <c r="BI793">
        <v>1</v>
      </c>
      <c r="BJ793" t="s">
        <v>8717</v>
      </c>
      <c r="BK793">
        <v>1</v>
      </c>
      <c r="BL793" t="s">
        <v>21371</v>
      </c>
      <c r="BM793" t="s">
        <v>8719</v>
      </c>
      <c r="BV793" t="s">
        <v>14154</v>
      </c>
      <c r="BW793" t="s">
        <v>8721</v>
      </c>
      <c r="BX793" t="s">
        <v>8722</v>
      </c>
      <c r="BY793" t="s">
        <v>8723</v>
      </c>
      <c r="BZ793" t="s">
        <v>8724</v>
      </c>
      <c r="CA793" t="s">
        <v>21372</v>
      </c>
      <c r="CB793" t="s">
        <v>8725</v>
      </c>
      <c r="CC793">
        <v>712249826</v>
      </c>
      <c r="CD793" t="s">
        <v>8726</v>
      </c>
      <c r="CE793" t="s">
        <v>21373</v>
      </c>
      <c r="CF793" t="s">
        <v>8727</v>
      </c>
      <c r="CG793" t="s">
        <v>8728</v>
      </c>
      <c r="CH793" t="s">
        <v>8729</v>
      </c>
      <c r="CI793" t="s">
        <v>21374</v>
      </c>
      <c r="CJ793" t="s">
        <v>8731</v>
      </c>
      <c r="CK793" t="s">
        <v>342</v>
      </c>
      <c r="CL793" t="s">
        <v>8732</v>
      </c>
      <c r="CM793" t="s">
        <v>21375</v>
      </c>
      <c r="CN793" t="s">
        <v>8733</v>
      </c>
    </row>
    <row r="794" spans="1:92" ht="15.75" customHeight="1" x14ac:dyDescent="0.3">
      <c r="A794" s="5">
        <f>COUNTIFS(Entradas!$A$2:$A$3372,L794,Entradas!$AD$2:$AD$3372,"noticias")</f>
        <v>1</v>
      </c>
      <c r="B794" s="5">
        <f>COUNTIFS(Entradas!$A$2:$A$3372,L794,Entradas!$AD$2:$AD$3372,"materiales")</f>
        <v>0</v>
      </c>
      <c r="C794" s="5">
        <f>COUNTIFS(Entradas!$A$2:$A$3372,L794,Entradas!$AD$2:$AD$3372,"agenda")</f>
        <v>1</v>
      </c>
      <c r="D794" s="5">
        <f>COUNTIFS(Entradas!$A$2:$A$3372,L794,Entradas!$AD$2:$AD$3372,"agenda",Entradas!$P$2:$P$3372,"completado")</f>
        <v>1</v>
      </c>
      <c r="E794" s="5">
        <f>COUNTIFS(Entradas!$A$2:$A$3372,L794,Entradas!$AD$2:$AD$3372,"agenda",Entradas!$F$2:$F$3372,"interna")</f>
        <v>1</v>
      </c>
      <c r="F794" s="5">
        <f>COUNTIFS(Entradas!$A$2:$A$3372,L794,Entradas!$AD$2:$AD$3372,"agenda",Entradas!$F$2:$F$3372,"abierta a la comunidad")</f>
        <v>0</v>
      </c>
      <c r="G794" s="5">
        <f>COUNTIFS(Entradas!$A$2:$A$3372,L794,Entradas!$AD$2:$AD$3372,"agenda",Entradas!$E$2:$E$3372,"1")</f>
        <v>0</v>
      </c>
      <c r="H794" s="5">
        <f>COUNTIFS(Entradas!$A$2:$A$3372,L794,Entradas!$AD$2:$AD$3372,"agenda",Entradas!$E$2:$E$3372,"2")</f>
        <v>0</v>
      </c>
      <c r="I794" s="5">
        <f>COUNTIFS(Entradas!$A$2:$A$3372,L794,Entradas!$AD$2:$AD$3372,"agenda",Entradas!$E$2:$E$3372,"3")</f>
        <v>0</v>
      </c>
      <c r="J794" s="5">
        <f>COUNTIFS(Entradas!$A$2:$A$3372,L794,Entradas!$AD$2:$AD$3372,"agenda",Entradas!$E$2:$E$3372,"4")</f>
        <v>1</v>
      </c>
      <c r="L794">
        <v>1318</v>
      </c>
      <c r="M794" t="s">
        <v>21409</v>
      </c>
      <c r="N794" t="s">
        <v>21409</v>
      </c>
      <c r="O794" t="s">
        <v>21410</v>
      </c>
      <c r="P794" s="6">
        <v>42513.170497685183</v>
      </c>
      <c r="Q794">
        <v>0</v>
      </c>
      <c r="R794" t="s">
        <v>21409</v>
      </c>
      <c r="S794" t="s">
        <v>21409</v>
      </c>
      <c r="W794" t="s">
        <v>8703</v>
      </c>
      <c r="X794" t="s">
        <v>8704</v>
      </c>
      <c r="Y794" t="s">
        <v>8705</v>
      </c>
      <c r="Z794">
        <v>0</v>
      </c>
      <c r="AA794" t="s">
        <v>8703</v>
      </c>
      <c r="AB794" t="s">
        <v>8706</v>
      </c>
      <c r="AC794">
        <v>0</v>
      </c>
      <c r="AF794" t="s">
        <v>21411</v>
      </c>
      <c r="AG794" t="s">
        <v>8707</v>
      </c>
      <c r="AH794" t="s">
        <v>4473</v>
      </c>
      <c r="AI794" t="s">
        <v>21412</v>
      </c>
      <c r="AO794" t="s">
        <v>21413</v>
      </c>
      <c r="AU794" t="s">
        <v>4474</v>
      </c>
      <c r="AV794" t="s">
        <v>8709</v>
      </c>
      <c r="AX794">
        <v>7</v>
      </c>
      <c r="AY794" t="s">
        <v>8710</v>
      </c>
      <c r="BB794" t="s">
        <v>11765</v>
      </c>
      <c r="BC794" t="s">
        <v>8712</v>
      </c>
      <c r="BD794" t="s">
        <v>8770</v>
      </c>
      <c r="BE794" t="s">
        <v>8714</v>
      </c>
      <c r="BF794" t="s">
        <v>8715</v>
      </c>
      <c r="BG794">
        <v>0</v>
      </c>
      <c r="BH794" t="s">
        <v>8716</v>
      </c>
      <c r="BI794">
        <v>0</v>
      </c>
      <c r="BJ794" t="s">
        <v>8717</v>
      </c>
      <c r="BK794">
        <v>1</v>
      </c>
      <c r="BL794" t="s">
        <v>21414</v>
      </c>
      <c r="BM794" t="s">
        <v>8719</v>
      </c>
      <c r="BV794" t="s">
        <v>21415</v>
      </c>
      <c r="BW794" t="s">
        <v>8721</v>
      </c>
      <c r="BX794" t="s">
        <v>8722</v>
      </c>
      <c r="BY794" t="s">
        <v>8723</v>
      </c>
      <c r="BZ794" t="s">
        <v>8724</v>
      </c>
      <c r="CB794" t="s">
        <v>8725</v>
      </c>
      <c r="CC794">
        <v>987443892</v>
      </c>
      <c r="CD794" t="s">
        <v>8726</v>
      </c>
      <c r="CE794" t="s">
        <v>21416</v>
      </c>
      <c r="CF794" t="s">
        <v>8727</v>
      </c>
      <c r="CG794">
        <v>0</v>
      </c>
      <c r="CH794" t="s">
        <v>8729</v>
      </c>
      <c r="CI794" t="s">
        <v>21417</v>
      </c>
      <c r="CJ794" t="s">
        <v>8731</v>
      </c>
      <c r="CK794">
        <v>0</v>
      </c>
      <c r="CL794" t="s">
        <v>8732</v>
      </c>
      <c r="CN794" t="s">
        <v>8733</v>
      </c>
    </row>
    <row r="795" spans="1:92" ht="15.75" customHeight="1" x14ac:dyDescent="0.3">
      <c r="A795" s="5">
        <f>COUNTIFS(Entradas!$A$2:$A$3372,L795,Entradas!$AD$2:$AD$3372,"noticias")</f>
        <v>0</v>
      </c>
      <c r="B795" s="5">
        <f>COUNTIFS(Entradas!$A$2:$A$3372,L795,Entradas!$AD$2:$AD$3372,"materiales")</f>
        <v>0</v>
      </c>
      <c r="C795" s="5">
        <f>COUNTIFS(Entradas!$A$2:$A$3372,L795,Entradas!$AD$2:$AD$3372,"agenda")</f>
        <v>0</v>
      </c>
      <c r="D795" s="5">
        <f>COUNTIFS(Entradas!$A$2:$A$3372,L795,Entradas!$AD$2:$AD$3372,"agenda",Entradas!$P$2:$P$3372,"completado")</f>
        <v>0</v>
      </c>
      <c r="E795" s="5">
        <f>COUNTIFS(Entradas!$A$2:$A$3372,L795,Entradas!$AD$2:$AD$3372,"agenda",Entradas!$F$2:$F$3372,"interna")</f>
        <v>0</v>
      </c>
      <c r="F795" s="5">
        <f>COUNTIFS(Entradas!$A$2:$A$3372,L795,Entradas!$AD$2:$AD$3372,"agenda",Entradas!$F$2:$F$3372,"abierta a la comunidad")</f>
        <v>0</v>
      </c>
      <c r="G795" s="5">
        <f>COUNTIFS(Entradas!$A$2:$A$3372,L795,Entradas!$AD$2:$AD$3372,"agenda",Entradas!$E$2:$E$3372,"1")</f>
        <v>0</v>
      </c>
      <c r="H795" s="5">
        <f>COUNTIFS(Entradas!$A$2:$A$3372,L795,Entradas!$AD$2:$AD$3372,"agenda",Entradas!$E$2:$E$3372,"2")</f>
        <v>0</v>
      </c>
      <c r="I795" s="5">
        <f>COUNTIFS(Entradas!$A$2:$A$3372,L795,Entradas!$AD$2:$AD$3372,"agenda",Entradas!$E$2:$E$3372,"3")</f>
        <v>0</v>
      </c>
      <c r="J795" s="5">
        <f>COUNTIFS(Entradas!$A$2:$A$3372,L795,Entradas!$AD$2:$AD$3372,"agenda",Entradas!$E$2:$E$3372,"4")</f>
        <v>0</v>
      </c>
      <c r="L795">
        <v>646</v>
      </c>
      <c r="M795" t="s">
        <v>21428</v>
      </c>
      <c r="N795" t="s">
        <v>21429</v>
      </c>
      <c r="O795" t="s">
        <v>21430</v>
      </c>
      <c r="P795" s="6">
        <v>42485.67423611111</v>
      </c>
      <c r="Q795">
        <v>0</v>
      </c>
      <c r="R795" t="s">
        <v>21428</v>
      </c>
      <c r="S795" t="s">
        <v>21428</v>
      </c>
      <c r="W795" t="s">
        <v>8703</v>
      </c>
      <c r="X795" t="s">
        <v>8704</v>
      </c>
      <c r="Y795" t="s">
        <v>8705</v>
      </c>
      <c r="Z795">
        <v>0</v>
      </c>
      <c r="AA795" t="s">
        <v>8703</v>
      </c>
      <c r="AB795" t="s">
        <v>8706</v>
      </c>
      <c r="AC795">
        <v>0</v>
      </c>
      <c r="AF795" t="s">
        <v>21431</v>
      </c>
      <c r="AG795" t="s">
        <v>8707</v>
      </c>
      <c r="AH795" t="s">
        <v>21432</v>
      </c>
      <c r="AO795" t="s">
        <v>21433</v>
      </c>
      <c r="AU795" t="s">
        <v>754</v>
      </c>
      <c r="AV795" t="s">
        <v>8709</v>
      </c>
      <c r="AX795">
        <v>7</v>
      </c>
      <c r="AY795" t="s">
        <v>8710</v>
      </c>
      <c r="BB795" t="s">
        <v>9001</v>
      </c>
      <c r="BC795" t="s">
        <v>8712</v>
      </c>
      <c r="BD795" t="s">
        <v>8920</v>
      </c>
      <c r="BE795" t="s">
        <v>8714</v>
      </c>
      <c r="BF795" t="s">
        <v>8715</v>
      </c>
      <c r="BG795">
        <v>1</v>
      </c>
      <c r="BH795" t="s">
        <v>8716</v>
      </c>
      <c r="BI795">
        <v>0</v>
      </c>
      <c r="BJ795" t="s">
        <v>8717</v>
      </c>
      <c r="BK795">
        <v>1</v>
      </c>
      <c r="BL795" t="s">
        <v>21434</v>
      </c>
      <c r="BM795" t="s">
        <v>8719</v>
      </c>
      <c r="BV795" t="s">
        <v>21435</v>
      </c>
      <c r="BW795" t="s">
        <v>8721</v>
      </c>
      <c r="BX795" t="s">
        <v>8722</v>
      </c>
      <c r="BY795" t="s">
        <v>8723</v>
      </c>
      <c r="BZ795" t="s">
        <v>8724</v>
      </c>
      <c r="CB795" t="s">
        <v>8725</v>
      </c>
      <c r="CC795" t="s">
        <v>21436</v>
      </c>
      <c r="CD795" t="s">
        <v>8726</v>
      </c>
      <c r="CE795" t="s">
        <v>21428</v>
      </c>
      <c r="CF795" t="s">
        <v>8727</v>
      </c>
      <c r="CG795" t="s">
        <v>8899</v>
      </c>
      <c r="CH795" t="s">
        <v>8729</v>
      </c>
      <c r="CI795" t="s">
        <v>21437</v>
      </c>
      <c r="CJ795" t="s">
        <v>8731</v>
      </c>
      <c r="CK795" t="s">
        <v>5497</v>
      </c>
      <c r="CL795" t="s">
        <v>8732</v>
      </c>
      <c r="CM795" t="s">
        <v>21438</v>
      </c>
      <c r="CN795" t="s">
        <v>8733</v>
      </c>
    </row>
    <row r="796" spans="1:92" ht="15.75" customHeight="1" x14ac:dyDescent="0.3">
      <c r="A796" s="5">
        <f>COUNTIFS(Entradas!$A$2:$A$3372,L796,Entradas!$AD$2:$AD$3372,"noticias")</f>
        <v>0</v>
      </c>
      <c r="B796" s="5">
        <f>COUNTIFS(Entradas!$A$2:$A$3372,L796,Entradas!$AD$2:$AD$3372,"materiales")</f>
        <v>0</v>
      </c>
      <c r="C796" s="5">
        <f>COUNTIFS(Entradas!$A$2:$A$3372,L796,Entradas!$AD$2:$AD$3372,"agenda")</f>
        <v>0</v>
      </c>
      <c r="D796" s="5">
        <f>COUNTIFS(Entradas!$A$2:$A$3372,L796,Entradas!$AD$2:$AD$3372,"agenda",Entradas!$P$2:$P$3372,"completado")</f>
        <v>0</v>
      </c>
      <c r="E796" s="5">
        <f>COUNTIFS(Entradas!$A$2:$A$3372,L796,Entradas!$AD$2:$AD$3372,"agenda",Entradas!$F$2:$F$3372,"interna")</f>
        <v>0</v>
      </c>
      <c r="F796" s="5">
        <f>COUNTIFS(Entradas!$A$2:$A$3372,L796,Entradas!$AD$2:$AD$3372,"agenda",Entradas!$F$2:$F$3372,"abierta a la comunidad")</f>
        <v>0</v>
      </c>
      <c r="G796" s="5">
        <f>COUNTIFS(Entradas!$A$2:$A$3372,L796,Entradas!$AD$2:$AD$3372,"agenda",Entradas!$E$2:$E$3372,"1")</f>
        <v>0</v>
      </c>
      <c r="H796" s="5">
        <f>COUNTIFS(Entradas!$A$2:$A$3372,L796,Entradas!$AD$2:$AD$3372,"agenda",Entradas!$E$2:$E$3372,"2")</f>
        <v>0</v>
      </c>
      <c r="I796" s="5">
        <f>COUNTIFS(Entradas!$A$2:$A$3372,L796,Entradas!$AD$2:$AD$3372,"agenda",Entradas!$E$2:$E$3372,"3")</f>
        <v>0</v>
      </c>
      <c r="J796" s="5">
        <f>COUNTIFS(Entradas!$A$2:$A$3372,L796,Entradas!$AD$2:$AD$3372,"agenda",Entradas!$E$2:$E$3372,"4")</f>
        <v>0</v>
      </c>
      <c r="L796">
        <v>1293</v>
      </c>
      <c r="M796" t="s">
        <v>21473</v>
      </c>
      <c r="N796" t="s">
        <v>21474</v>
      </c>
      <c r="O796" t="s">
        <v>21475</v>
      </c>
      <c r="P796" s="6">
        <v>42512.225405092591</v>
      </c>
      <c r="Q796">
        <v>0</v>
      </c>
      <c r="R796" t="s">
        <v>21473</v>
      </c>
      <c r="S796" t="s">
        <v>21473</v>
      </c>
      <c r="W796" t="s">
        <v>8703</v>
      </c>
      <c r="X796" t="s">
        <v>8704</v>
      </c>
      <c r="Y796" t="s">
        <v>8705</v>
      </c>
      <c r="Z796">
        <v>0</v>
      </c>
      <c r="AA796" t="s">
        <v>8703</v>
      </c>
      <c r="AB796" t="s">
        <v>8706</v>
      </c>
      <c r="AC796">
        <v>0</v>
      </c>
      <c r="AF796" t="s">
        <v>21476</v>
      </c>
      <c r="AG796" t="s">
        <v>8707</v>
      </c>
      <c r="AH796" t="s">
        <v>21477</v>
      </c>
      <c r="AU796" t="s">
        <v>21478</v>
      </c>
      <c r="AV796" t="s">
        <v>8709</v>
      </c>
      <c r="AX796">
        <v>7</v>
      </c>
      <c r="AY796" t="s">
        <v>8710</v>
      </c>
      <c r="BB796" t="s">
        <v>12559</v>
      </c>
      <c r="BC796" t="s">
        <v>8712</v>
      </c>
      <c r="BD796" t="s">
        <v>8952</v>
      </c>
      <c r="BE796" t="s">
        <v>8714</v>
      </c>
      <c r="BF796" t="s">
        <v>8715</v>
      </c>
      <c r="BG796">
        <v>0</v>
      </c>
      <c r="BH796" t="s">
        <v>8716</v>
      </c>
      <c r="BI796">
        <v>1</v>
      </c>
      <c r="BJ796" t="s">
        <v>8717</v>
      </c>
      <c r="BK796">
        <v>1</v>
      </c>
      <c r="BL796" t="s">
        <v>21479</v>
      </c>
      <c r="BM796" t="s">
        <v>8719</v>
      </c>
      <c r="BV796" t="s">
        <v>21480</v>
      </c>
      <c r="BW796" t="s">
        <v>8721</v>
      </c>
      <c r="BX796" t="s">
        <v>8722</v>
      </c>
      <c r="BY796" t="s">
        <v>8723</v>
      </c>
      <c r="BZ796" t="s">
        <v>8724</v>
      </c>
      <c r="CB796" t="s">
        <v>8725</v>
      </c>
      <c r="CC796">
        <v>75312616</v>
      </c>
      <c r="CD796" t="s">
        <v>8726</v>
      </c>
      <c r="CE796" t="s">
        <v>21481</v>
      </c>
      <c r="CF796" t="s">
        <v>8727</v>
      </c>
      <c r="CG796" t="s">
        <v>8899</v>
      </c>
      <c r="CH796" t="s">
        <v>8729</v>
      </c>
      <c r="CI796" t="s">
        <v>21481</v>
      </c>
      <c r="CJ796" t="s">
        <v>8731</v>
      </c>
      <c r="CK796" t="s">
        <v>1905</v>
      </c>
      <c r="CL796" t="s">
        <v>8732</v>
      </c>
      <c r="CM796" t="s">
        <v>21482</v>
      </c>
      <c r="CN796" t="s">
        <v>8733</v>
      </c>
    </row>
    <row r="797" spans="1:92" ht="15.75" customHeight="1" x14ac:dyDescent="0.3">
      <c r="A797" s="5">
        <f>COUNTIFS(Entradas!$A$2:$A$3372,L797,Entradas!$AD$2:$AD$3372,"noticias")</f>
        <v>0</v>
      </c>
      <c r="B797" s="5">
        <f>COUNTIFS(Entradas!$A$2:$A$3372,L797,Entradas!$AD$2:$AD$3372,"materiales")</f>
        <v>0</v>
      </c>
      <c r="C797" s="5">
        <f>COUNTIFS(Entradas!$A$2:$A$3372,L797,Entradas!$AD$2:$AD$3372,"agenda")</f>
        <v>0</v>
      </c>
      <c r="D797" s="5">
        <f>COUNTIFS(Entradas!$A$2:$A$3372,L797,Entradas!$AD$2:$AD$3372,"agenda",Entradas!$P$2:$P$3372,"completado")</f>
        <v>0</v>
      </c>
      <c r="E797" s="5">
        <f>COUNTIFS(Entradas!$A$2:$A$3372,L797,Entradas!$AD$2:$AD$3372,"agenda",Entradas!$F$2:$F$3372,"interna")</f>
        <v>0</v>
      </c>
      <c r="F797" s="5">
        <f>COUNTIFS(Entradas!$A$2:$A$3372,L797,Entradas!$AD$2:$AD$3372,"agenda",Entradas!$F$2:$F$3372,"abierta a la comunidad")</f>
        <v>0</v>
      </c>
      <c r="G797" s="5">
        <f>COUNTIFS(Entradas!$A$2:$A$3372,L797,Entradas!$AD$2:$AD$3372,"agenda",Entradas!$E$2:$E$3372,"1")</f>
        <v>0</v>
      </c>
      <c r="H797" s="5">
        <f>COUNTIFS(Entradas!$A$2:$A$3372,L797,Entradas!$AD$2:$AD$3372,"agenda",Entradas!$E$2:$E$3372,"2")</f>
        <v>0</v>
      </c>
      <c r="I797" s="5">
        <f>COUNTIFS(Entradas!$A$2:$A$3372,L797,Entradas!$AD$2:$AD$3372,"agenda",Entradas!$E$2:$E$3372,"3")</f>
        <v>0</v>
      </c>
      <c r="J797" s="5">
        <f>COUNTIFS(Entradas!$A$2:$A$3372,L797,Entradas!$AD$2:$AD$3372,"agenda",Entradas!$E$2:$E$3372,"4")</f>
        <v>0</v>
      </c>
      <c r="L797">
        <v>1094</v>
      </c>
      <c r="M797" t="s">
        <v>21780</v>
      </c>
      <c r="N797" t="s">
        <v>21781</v>
      </c>
      <c r="O797" t="s">
        <v>21782</v>
      </c>
      <c r="P797" s="6">
        <v>42507.138321759259</v>
      </c>
      <c r="Q797">
        <v>0</v>
      </c>
      <c r="R797" t="s">
        <v>21780</v>
      </c>
      <c r="S797" t="s">
        <v>21780</v>
      </c>
      <c r="W797" t="s">
        <v>8703</v>
      </c>
      <c r="X797" t="s">
        <v>8704</v>
      </c>
      <c r="Y797" t="s">
        <v>8705</v>
      </c>
      <c r="Z797">
        <v>0</v>
      </c>
      <c r="AA797" t="s">
        <v>8703</v>
      </c>
      <c r="AB797" t="s">
        <v>8706</v>
      </c>
      <c r="AC797">
        <v>0</v>
      </c>
      <c r="AF797" t="s">
        <v>21783</v>
      </c>
      <c r="AG797" t="s">
        <v>8707</v>
      </c>
      <c r="AH797" t="s">
        <v>21784</v>
      </c>
      <c r="AU797" t="s">
        <v>754</v>
      </c>
      <c r="AV797" t="s">
        <v>8709</v>
      </c>
      <c r="AX797">
        <v>7</v>
      </c>
      <c r="AY797" t="s">
        <v>8710</v>
      </c>
      <c r="BB797">
        <v>0</v>
      </c>
      <c r="BC797" t="s">
        <v>8712</v>
      </c>
      <c r="BD797" t="s">
        <v>8952</v>
      </c>
      <c r="BE797" t="s">
        <v>8714</v>
      </c>
      <c r="BF797" t="s">
        <v>8715</v>
      </c>
      <c r="BG797">
        <v>1</v>
      </c>
      <c r="BH797" t="s">
        <v>8716</v>
      </c>
      <c r="BI797">
        <v>1</v>
      </c>
      <c r="BJ797" t="s">
        <v>8717</v>
      </c>
      <c r="BK797">
        <v>1</v>
      </c>
      <c r="BM797" t="s">
        <v>8719</v>
      </c>
      <c r="BV797">
        <v>2965</v>
      </c>
      <c r="BW797" t="s">
        <v>8721</v>
      </c>
      <c r="BX797" t="s">
        <v>8722</v>
      </c>
      <c r="BY797" t="s">
        <v>8723</v>
      </c>
      <c r="BZ797" t="s">
        <v>8724</v>
      </c>
      <c r="CB797" t="s">
        <v>8725</v>
      </c>
      <c r="CD797" t="s">
        <v>8726</v>
      </c>
      <c r="CE797" t="s">
        <v>21785</v>
      </c>
      <c r="CF797" t="s">
        <v>8727</v>
      </c>
      <c r="CG797" t="s">
        <v>8774</v>
      </c>
      <c r="CH797" t="s">
        <v>8729</v>
      </c>
      <c r="CJ797" t="s">
        <v>8731</v>
      </c>
      <c r="CK797" t="s">
        <v>8786</v>
      </c>
      <c r="CL797" t="s">
        <v>8732</v>
      </c>
      <c r="CM797" t="s">
        <v>21786</v>
      </c>
      <c r="CN797" t="s">
        <v>8733</v>
      </c>
    </row>
    <row r="798" spans="1:92" ht="15.75" customHeight="1" x14ac:dyDescent="0.3">
      <c r="A798" s="5">
        <f>COUNTIFS(Entradas!$A$2:$A$3372,L798,Entradas!$AD$2:$AD$3372,"noticias")</f>
        <v>0</v>
      </c>
      <c r="B798" s="5">
        <f>COUNTIFS(Entradas!$A$2:$A$3372,L798,Entradas!$AD$2:$AD$3372,"materiales")</f>
        <v>0</v>
      </c>
      <c r="C798" s="5">
        <f>COUNTIFS(Entradas!$A$2:$A$3372,L798,Entradas!$AD$2:$AD$3372,"agenda")</f>
        <v>0</v>
      </c>
      <c r="D798" s="5">
        <f>COUNTIFS(Entradas!$A$2:$A$3372,L798,Entradas!$AD$2:$AD$3372,"agenda",Entradas!$P$2:$P$3372,"completado")</f>
        <v>0</v>
      </c>
      <c r="E798" s="5">
        <f>COUNTIFS(Entradas!$A$2:$A$3372,L798,Entradas!$AD$2:$AD$3372,"agenda",Entradas!$F$2:$F$3372,"interna")</f>
        <v>0</v>
      </c>
      <c r="F798" s="5">
        <f>COUNTIFS(Entradas!$A$2:$A$3372,L798,Entradas!$AD$2:$AD$3372,"agenda",Entradas!$F$2:$F$3372,"abierta a la comunidad")</f>
        <v>0</v>
      </c>
      <c r="G798" s="5">
        <f>COUNTIFS(Entradas!$A$2:$A$3372,L798,Entradas!$AD$2:$AD$3372,"agenda",Entradas!$E$2:$E$3372,"1")</f>
        <v>0</v>
      </c>
      <c r="H798" s="5">
        <f>COUNTIFS(Entradas!$A$2:$A$3372,L798,Entradas!$AD$2:$AD$3372,"agenda",Entradas!$E$2:$E$3372,"2")</f>
        <v>0</v>
      </c>
      <c r="I798" s="5">
        <f>COUNTIFS(Entradas!$A$2:$A$3372,L798,Entradas!$AD$2:$AD$3372,"agenda",Entradas!$E$2:$E$3372,"3")</f>
        <v>0</v>
      </c>
      <c r="J798" s="5">
        <f>COUNTIFS(Entradas!$A$2:$A$3372,L798,Entradas!$AD$2:$AD$3372,"agenda",Entradas!$E$2:$E$3372,"4")</f>
        <v>0</v>
      </c>
      <c r="L798">
        <v>452</v>
      </c>
      <c r="M798" t="s">
        <v>21863</v>
      </c>
      <c r="N798" t="s">
        <v>21864</v>
      </c>
      <c r="O798" t="s">
        <v>21865</v>
      </c>
      <c r="P798" s="6">
        <v>42474.620636574073</v>
      </c>
      <c r="Q798">
        <v>0</v>
      </c>
      <c r="R798" t="s">
        <v>21863</v>
      </c>
      <c r="S798" t="s">
        <v>21863</v>
      </c>
      <c r="W798" t="s">
        <v>8703</v>
      </c>
      <c r="X798" t="s">
        <v>8704</v>
      </c>
      <c r="Y798" t="s">
        <v>8705</v>
      </c>
      <c r="Z798">
        <v>0</v>
      </c>
      <c r="AA798" t="s">
        <v>8703</v>
      </c>
      <c r="AB798" t="s">
        <v>8706</v>
      </c>
      <c r="AC798">
        <v>0</v>
      </c>
      <c r="AF798" t="s">
        <v>21866</v>
      </c>
      <c r="AG798" t="s">
        <v>8707</v>
      </c>
      <c r="AH798" t="s">
        <v>21867</v>
      </c>
      <c r="AO798" t="s">
        <v>21868</v>
      </c>
      <c r="AU798" t="s">
        <v>17807</v>
      </c>
      <c r="AV798" t="s">
        <v>8709</v>
      </c>
      <c r="AX798">
        <v>7</v>
      </c>
      <c r="AY798" t="s">
        <v>8710</v>
      </c>
      <c r="BB798" t="s">
        <v>21869</v>
      </c>
      <c r="BC798" t="s">
        <v>8712</v>
      </c>
      <c r="BD798">
        <v>0</v>
      </c>
      <c r="BE798" t="s">
        <v>8714</v>
      </c>
      <c r="BF798" t="s">
        <v>8715</v>
      </c>
      <c r="BG798">
        <v>0</v>
      </c>
      <c r="BH798" t="s">
        <v>8716</v>
      </c>
      <c r="BI798">
        <v>1</v>
      </c>
      <c r="BJ798" t="s">
        <v>8717</v>
      </c>
      <c r="BK798">
        <v>0</v>
      </c>
      <c r="BM798" t="s">
        <v>8719</v>
      </c>
      <c r="BV798" t="s">
        <v>21870</v>
      </c>
      <c r="BW798" t="s">
        <v>8721</v>
      </c>
      <c r="BX798" t="s">
        <v>8722</v>
      </c>
      <c r="BY798" t="s">
        <v>8723</v>
      </c>
      <c r="BZ798" t="s">
        <v>8724</v>
      </c>
      <c r="CB798" t="s">
        <v>8725</v>
      </c>
      <c r="CC798" t="s">
        <v>21871</v>
      </c>
      <c r="CD798" t="s">
        <v>8726</v>
      </c>
      <c r="CF798" t="s">
        <v>8727</v>
      </c>
      <c r="CG798">
        <v>0</v>
      </c>
      <c r="CH798" t="s">
        <v>8729</v>
      </c>
      <c r="CJ798" t="s">
        <v>8731</v>
      </c>
      <c r="CK798" t="s">
        <v>1905</v>
      </c>
      <c r="CL798" t="s">
        <v>8732</v>
      </c>
      <c r="CM798" t="s">
        <v>3747</v>
      </c>
      <c r="CN798" t="s">
        <v>8733</v>
      </c>
    </row>
    <row r="799" spans="1:92" ht="15.75" customHeight="1" x14ac:dyDescent="0.3">
      <c r="A799" s="5">
        <f>COUNTIFS(Entradas!$A$2:$A$3372,L799,Entradas!$AD$2:$AD$3372,"noticias")</f>
        <v>4</v>
      </c>
      <c r="B799" s="5">
        <f>COUNTIFS(Entradas!$A$2:$A$3372,L799,Entradas!$AD$2:$AD$3372,"materiales")</f>
        <v>0</v>
      </c>
      <c r="C799" s="5">
        <f>COUNTIFS(Entradas!$A$2:$A$3372,L799,Entradas!$AD$2:$AD$3372,"agenda")</f>
        <v>4</v>
      </c>
      <c r="D799" s="5">
        <f>COUNTIFS(Entradas!$A$2:$A$3372,L799,Entradas!$AD$2:$AD$3372,"agenda",Entradas!$P$2:$P$3372,"completado")</f>
        <v>4</v>
      </c>
      <c r="E799" s="5">
        <f>COUNTIFS(Entradas!$A$2:$A$3372,L799,Entradas!$AD$2:$AD$3372,"agenda",Entradas!$F$2:$F$3372,"interna")</f>
        <v>3</v>
      </c>
      <c r="F799" s="5">
        <f>COUNTIFS(Entradas!$A$2:$A$3372,L799,Entradas!$AD$2:$AD$3372,"agenda",Entradas!$F$2:$F$3372,"abierta a la comunidad")</f>
        <v>1</v>
      </c>
      <c r="G799" s="5">
        <f>COUNTIFS(Entradas!$A$2:$A$3372,L799,Entradas!$AD$2:$AD$3372,"agenda",Entradas!$E$2:$E$3372,"1")</f>
        <v>1</v>
      </c>
      <c r="H799" s="5">
        <f>COUNTIFS(Entradas!$A$2:$A$3372,L799,Entradas!$AD$2:$AD$3372,"agenda",Entradas!$E$2:$E$3372,"2")</f>
        <v>1</v>
      </c>
      <c r="I799" s="5">
        <f>COUNTIFS(Entradas!$A$2:$A$3372,L799,Entradas!$AD$2:$AD$3372,"agenda",Entradas!$E$2:$E$3372,"3")</f>
        <v>1</v>
      </c>
      <c r="J799" s="5">
        <f>COUNTIFS(Entradas!$A$2:$A$3372,L799,Entradas!$AD$2:$AD$3372,"agenda",Entradas!$E$2:$E$3372,"4")</f>
        <v>1</v>
      </c>
      <c r="L799">
        <v>1144</v>
      </c>
      <c r="M799" t="s">
        <v>21997</v>
      </c>
      <c r="N799" t="s">
        <v>21998</v>
      </c>
      <c r="O799" t="s">
        <v>21999</v>
      </c>
      <c r="P799" s="6">
        <v>42508.534259259257</v>
      </c>
      <c r="Q799">
        <v>0</v>
      </c>
      <c r="R799" t="s">
        <v>21997</v>
      </c>
      <c r="S799" t="s">
        <v>21997</v>
      </c>
      <c r="W799" t="s">
        <v>8703</v>
      </c>
      <c r="X799" t="s">
        <v>8704</v>
      </c>
      <c r="Y799" t="s">
        <v>8705</v>
      </c>
      <c r="Z799">
        <v>0</v>
      </c>
      <c r="AA799" t="s">
        <v>8703</v>
      </c>
      <c r="AB799" t="s">
        <v>8706</v>
      </c>
      <c r="AC799">
        <v>0</v>
      </c>
      <c r="AF799" t="s">
        <v>22000</v>
      </c>
      <c r="AG799" t="s">
        <v>8707</v>
      </c>
      <c r="AH799" t="s">
        <v>22001</v>
      </c>
      <c r="AO799" t="s">
        <v>22002</v>
      </c>
      <c r="AU799" t="s">
        <v>22003</v>
      </c>
      <c r="AV799" t="s">
        <v>8709</v>
      </c>
      <c r="AX799">
        <v>7</v>
      </c>
      <c r="AY799" t="s">
        <v>8710</v>
      </c>
      <c r="BB799" t="s">
        <v>22004</v>
      </c>
      <c r="BC799" t="s">
        <v>8712</v>
      </c>
      <c r="BD799" t="s">
        <v>8875</v>
      </c>
      <c r="BE799" t="s">
        <v>8714</v>
      </c>
      <c r="BF799" t="s">
        <v>8715</v>
      </c>
      <c r="BG799">
        <v>1</v>
      </c>
      <c r="BH799" t="s">
        <v>8716</v>
      </c>
      <c r="BI799">
        <v>1</v>
      </c>
      <c r="BJ799" t="s">
        <v>8717</v>
      </c>
      <c r="BK799">
        <v>1</v>
      </c>
      <c r="BL799" s="2" t="s">
        <v>22005</v>
      </c>
      <c r="BM799" t="s">
        <v>8719</v>
      </c>
      <c r="BV799" t="s">
        <v>22006</v>
      </c>
      <c r="BW799" t="s">
        <v>8721</v>
      </c>
      <c r="BX799" t="s">
        <v>8722</v>
      </c>
      <c r="BY799" t="s">
        <v>8723</v>
      </c>
      <c r="BZ799" t="s">
        <v>8724</v>
      </c>
      <c r="CA799" t="s">
        <v>22007</v>
      </c>
      <c r="CB799" t="s">
        <v>8725</v>
      </c>
      <c r="CC799" t="s">
        <v>22008</v>
      </c>
      <c r="CD799" t="s">
        <v>8726</v>
      </c>
      <c r="CE799" t="s">
        <v>21997</v>
      </c>
      <c r="CF799" t="s">
        <v>8727</v>
      </c>
      <c r="CG799" t="s">
        <v>8825</v>
      </c>
      <c r="CH799" t="s">
        <v>8729</v>
      </c>
      <c r="CI799" t="s">
        <v>22009</v>
      </c>
      <c r="CJ799" t="s">
        <v>8731</v>
      </c>
      <c r="CK799" t="s">
        <v>5497</v>
      </c>
      <c r="CL799" t="s">
        <v>8732</v>
      </c>
      <c r="CM799" t="s">
        <v>22010</v>
      </c>
      <c r="CN799" t="s">
        <v>8733</v>
      </c>
    </row>
    <row r="800" spans="1:92" ht="15.75" customHeight="1" x14ac:dyDescent="0.3">
      <c r="A800" s="5">
        <f>COUNTIFS(Entradas!$A$2:$A$3372,L800,Entradas!$AD$2:$AD$3372,"noticias")</f>
        <v>0</v>
      </c>
      <c r="B800" s="5">
        <f>COUNTIFS(Entradas!$A$2:$A$3372,L800,Entradas!$AD$2:$AD$3372,"materiales")</f>
        <v>0</v>
      </c>
      <c r="C800" s="5">
        <f>COUNTIFS(Entradas!$A$2:$A$3372,L800,Entradas!$AD$2:$AD$3372,"agenda")</f>
        <v>0</v>
      </c>
      <c r="D800" s="5">
        <f>COUNTIFS(Entradas!$A$2:$A$3372,L800,Entradas!$AD$2:$AD$3372,"agenda",Entradas!$P$2:$P$3372,"completado")</f>
        <v>0</v>
      </c>
      <c r="E800" s="5">
        <f>COUNTIFS(Entradas!$A$2:$A$3372,L800,Entradas!$AD$2:$AD$3372,"agenda",Entradas!$F$2:$F$3372,"interna")</f>
        <v>0</v>
      </c>
      <c r="F800" s="5">
        <f>COUNTIFS(Entradas!$A$2:$A$3372,L800,Entradas!$AD$2:$AD$3372,"agenda",Entradas!$F$2:$F$3372,"abierta a la comunidad")</f>
        <v>0</v>
      </c>
      <c r="G800" s="5">
        <f>COUNTIFS(Entradas!$A$2:$A$3372,L800,Entradas!$AD$2:$AD$3372,"agenda",Entradas!$E$2:$E$3372,"1")</f>
        <v>0</v>
      </c>
      <c r="H800" s="5">
        <f>COUNTIFS(Entradas!$A$2:$A$3372,L800,Entradas!$AD$2:$AD$3372,"agenda",Entradas!$E$2:$E$3372,"2")</f>
        <v>0</v>
      </c>
      <c r="I800" s="5">
        <f>COUNTIFS(Entradas!$A$2:$A$3372,L800,Entradas!$AD$2:$AD$3372,"agenda",Entradas!$E$2:$E$3372,"3")</f>
        <v>0</v>
      </c>
      <c r="J800" s="5">
        <f>COUNTIFS(Entradas!$A$2:$A$3372,L800,Entradas!$AD$2:$AD$3372,"agenda",Entradas!$E$2:$E$3372,"4")</f>
        <v>0</v>
      </c>
      <c r="L800">
        <v>314</v>
      </c>
      <c r="M800" t="s">
        <v>22120</v>
      </c>
      <c r="N800" t="s">
        <v>22120</v>
      </c>
      <c r="O800" t="s">
        <v>22121</v>
      </c>
      <c r="P800" s="6">
        <v>42467.528460648151</v>
      </c>
      <c r="Q800">
        <v>0</v>
      </c>
      <c r="R800" t="s">
        <v>22120</v>
      </c>
      <c r="S800" t="s">
        <v>22120</v>
      </c>
      <c r="W800" t="s">
        <v>8703</v>
      </c>
      <c r="X800" t="s">
        <v>8704</v>
      </c>
      <c r="Y800" t="s">
        <v>8705</v>
      </c>
      <c r="Z800">
        <v>0</v>
      </c>
      <c r="AA800" t="s">
        <v>8703</v>
      </c>
      <c r="AB800" t="s">
        <v>8706</v>
      </c>
      <c r="AC800">
        <v>0</v>
      </c>
      <c r="AF800" t="s">
        <v>22122</v>
      </c>
      <c r="AG800" t="s">
        <v>8707</v>
      </c>
      <c r="AH800" t="s">
        <v>22123</v>
      </c>
      <c r="AI800" t="s">
        <v>22124</v>
      </c>
      <c r="AO800" t="s">
        <v>22125</v>
      </c>
      <c r="AU800" t="s">
        <v>279</v>
      </c>
      <c r="AV800" t="s">
        <v>8709</v>
      </c>
      <c r="AX800">
        <v>7</v>
      </c>
      <c r="AY800" t="s">
        <v>8710</v>
      </c>
      <c r="BB800" t="s">
        <v>15129</v>
      </c>
      <c r="BC800" t="s">
        <v>8712</v>
      </c>
      <c r="BD800" t="s">
        <v>8875</v>
      </c>
      <c r="BE800" t="s">
        <v>8714</v>
      </c>
      <c r="BF800" t="s">
        <v>8715</v>
      </c>
      <c r="BG800">
        <v>1</v>
      </c>
      <c r="BH800" t="s">
        <v>8716</v>
      </c>
      <c r="BI800">
        <v>0</v>
      </c>
      <c r="BJ800" t="s">
        <v>8717</v>
      </c>
      <c r="BK800">
        <v>1</v>
      </c>
      <c r="BL800" t="s">
        <v>22126</v>
      </c>
      <c r="BM800" t="s">
        <v>8719</v>
      </c>
      <c r="BV800" t="s">
        <v>22127</v>
      </c>
      <c r="BW800" t="s">
        <v>8721</v>
      </c>
      <c r="BX800" t="s">
        <v>8722</v>
      </c>
      <c r="BY800" t="s">
        <v>8723</v>
      </c>
      <c r="BZ800" t="s">
        <v>8724</v>
      </c>
      <c r="CA800" t="s">
        <v>22128</v>
      </c>
      <c r="CB800" t="s">
        <v>8725</v>
      </c>
      <c r="CC800">
        <v>752310085</v>
      </c>
      <c r="CD800" t="s">
        <v>8726</v>
      </c>
      <c r="CE800" t="s">
        <v>22129</v>
      </c>
      <c r="CF800" t="s">
        <v>8727</v>
      </c>
      <c r="CG800" t="s">
        <v>8786</v>
      </c>
      <c r="CH800" t="s">
        <v>8729</v>
      </c>
      <c r="CI800" t="s">
        <v>22130</v>
      </c>
      <c r="CJ800" t="s">
        <v>8731</v>
      </c>
      <c r="CK800">
        <v>0</v>
      </c>
      <c r="CL800" t="s">
        <v>8732</v>
      </c>
      <c r="CN800" t="s">
        <v>8733</v>
      </c>
    </row>
    <row r="801" spans="1:92" ht="15.75" customHeight="1" x14ac:dyDescent="0.3">
      <c r="A801" s="5">
        <f>COUNTIFS(Entradas!$A$2:$A$3372,L801,Entradas!$AD$2:$AD$3372,"noticias")</f>
        <v>0</v>
      </c>
      <c r="B801" s="5">
        <f>COUNTIFS(Entradas!$A$2:$A$3372,L801,Entradas!$AD$2:$AD$3372,"materiales")</f>
        <v>0</v>
      </c>
      <c r="C801" s="5">
        <f>COUNTIFS(Entradas!$A$2:$A$3372,L801,Entradas!$AD$2:$AD$3372,"agenda")</f>
        <v>4</v>
      </c>
      <c r="D801" s="5">
        <f>COUNTIFS(Entradas!$A$2:$A$3372,L801,Entradas!$AD$2:$AD$3372,"agenda",Entradas!$P$2:$P$3372,"completado")</f>
        <v>4</v>
      </c>
      <c r="E801" s="5">
        <f>COUNTIFS(Entradas!$A$2:$A$3372,L801,Entradas!$AD$2:$AD$3372,"agenda",Entradas!$F$2:$F$3372,"interna")</f>
        <v>2</v>
      </c>
      <c r="F801" s="5">
        <f>COUNTIFS(Entradas!$A$2:$A$3372,L801,Entradas!$AD$2:$AD$3372,"agenda",Entradas!$F$2:$F$3372,"abierta a la comunidad")</f>
        <v>2</v>
      </c>
      <c r="G801" s="5">
        <f>COUNTIFS(Entradas!$A$2:$A$3372,L801,Entradas!$AD$2:$AD$3372,"agenda",Entradas!$E$2:$E$3372,"1")</f>
        <v>0</v>
      </c>
      <c r="H801" s="5">
        <f>COUNTIFS(Entradas!$A$2:$A$3372,L801,Entradas!$AD$2:$AD$3372,"agenda",Entradas!$E$2:$E$3372,"2")</f>
        <v>1</v>
      </c>
      <c r="I801" s="5">
        <f>COUNTIFS(Entradas!$A$2:$A$3372,L801,Entradas!$AD$2:$AD$3372,"agenda",Entradas!$E$2:$E$3372,"3")</f>
        <v>1</v>
      </c>
      <c r="J801" s="5">
        <f>COUNTIFS(Entradas!$A$2:$A$3372,L801,Entradas!$AD$2:$AD$3372,"agenda",Entradas!$E$2:$E$3372,"4")</f>
        <v>2</v>
      </c>
      <c r="L801">
        <v>297</v>
      </c>
      <c r="M801" t="s">
        <v>8804</v>
      </c>
      <c r="N801" t="s">
        <v>8805</v>
      </c>
      <c r="O801" t="s">
        <v>8806</v>
      </c>
      <c r="P801" s="6">
        <v>42466.517164351855</v>
      </c>
      <c r="Q801">
        <v>0</v>
      </c>
      <c r="R801" t="s">
        <v>8804</v>
      </c>
      <c r="S801" t="s">
        <v>8804</v>
      </c>
      <c r="W801" t="s">
        <v>8703</v>
      </c>
      <c r="X801" t="s">
        <v>8704</v>
      </c>
      <c r="Y801" t="s">
        <v>8705</v>
      </c>
      <c r="Z801">
        <v>0</v>
      </c>
      <c r="AA801" t="s">
        <v>8703</v>
      </c>
      <c r="AB801" t="s">
        <v>8706</v>
      </c>
      <c r="AC801">
        <v>0</v>
      </c>
      <c r="AF801" t="s">
        <v>8807</v>
      </c>
      <c r="AG801" t="s">
        <v>8707</v>
      </c>
      <c r="AH801" t="s">
        <v>8808</v>
      </c>
      <c r="AU801" t="s">
        <v>3230</v>
      </c>
      <c r="AV801" t="s">
        <v>8709</v>
      </c>
      <c r="AX801">
        <v>8</v>
      </c>
      <c r="AY801" t="s">
        <v>8710</v>
      </c>
      <c r="BB801" t="s">
        <v>8809</v>
      </c>
      <c r="BC801" t="s">
        <v>8712</v>
      </c>
      <c r="BD801" t="s">
        <v>8770</v>
      </c>
      <c r="BE801" t="s">
        <v>8714</v>
      </c>
      <c r="BF801" t="s">
        <v>8715</v>
      </c>
      <c r="BG801">
        <v>1</v>
      </c>
      <c r="BH801" t="s">
        <v>8716</v>
      </c>
      <c r="BI801">
        <v>1</v>
      </c>
      <c r="BJ801" t="s">
        <v>8717</v>
      </c>
      <c r="BK801">
        <v>1</v>
      </c>
      <c r="BL801" t="s">
        <v>8810</v>
      </c>
      <c r="BM801" t="s">
        <v>8719</v>
      </c>
      <c r="BV801" t="s">
        <v>8811</v>
      </c>
      <c r="BW801" t="s">
        <v>8721</v>
      </c>
      <c r="BX801" t="s">
        <v>8722</v>
      </c>
      <c r="BY801" t="s">
        <v>8723</v>
      </c>
      <c r="BZ801" t="s">
        <v>8724</v>
      </c>
      <c r="CB801" t="s">
        <v>8725</v>
      </c>
      <c r="CC801" t="s">
        <v>8812</v>
      </c>
      <c r="CD801" t="s">
        <v>8726</v>
      </c>
      <c r="CE801" t="s">
        <v>8813</v>
      </c>
      <c r="CF801" t="s">
        <v>8727</v>
      </c>
      <c r="CG801" t="s">
        <v>8774</v>
      </c>
      <c r="CH801" t="s">
        <v>8729</v>
      </c>
      <c r="CI801" t="s">
        <v>8814</v>
      </c>
      <c r="CJ801" t="s">
        <v>8731</v>
      </c>
      <c r="CK801" t="s">
        <v>1905</v>
      </c>
      <c r="CL801" t="s">
        <v>8732</v>
      </c>
      <c r="CM801" t="s">
        <v>8815</v>
      </c>
      <c r="CN801" t="s">
        <v>8733</v>
      </c>
    </row>
    <row r="802" spans="1:92" ht="15.75" customHeight="1" x14ac:dyDescent="0.3">
      <c r="A802" s="5">
        <f>COUNTIFS(Entradas!$A$2:$A$3372,L802,Entradas!$AD$2:$AD$3372,"noticias")</f>
        <v>0</v>
      </c>
      <c r="B802" s="5">
        <f>COUNTIFS(Entradas!$A$2:$A$3372,L802,Entradas!$AD$2:$AD$3372,"materiales")</f>
        <v>0</v>
      </c>
      <c r="C802" s="5">
        <f>COUNTIFS(Entradas!$A$2:$A$3372,L802,Entradas!$AD$2:$AD$3372,"agenda")</f>
        <v>0</v>
      </c>
      <c r="D802" s="5">
        <f>COUNTIFS(Entradas!$A$2:$A$3372,L802,Entradas!$AD$2:$AD$3372,"agenda",Entradas!$P$2:$P$3372,"completado")</f>
        <v>0</v>
      </c>
      <c r="E802" s="5">
        <f>COUNTIFS(Entradas!$A$2:$A$3372,L802,Entradas!$AD$2:$AD$3372,"agenda",Entradas!$F$2:$F$3372,"interna")</f>
        <v>0</v>
      </c>
      <c r="F802" s="5">
        <f>COUNTIFS(Entradas!$A$2:$A$3372,L802,Entradas!$AD$2:$AD$3372,"agenda",Entradas!$F$2:$F$3372,"abierta a la comunidad")</f>
        <v>0</v>
      </c>
      <c r="G802" s="5">
        <f>COUNTIFS(Entradas!$A$2:$A$3372,L802,Entradas!$AD$2:$AD$3372,"agenda",Entradas!$E$2:$E$3372,"1")</f>
        <v>0</v>
      </c>
      <c r="H802" s="5">
        <f>COUNTIFS(Entradas!$A$2:$A$3372,L802,Entradas!$AD$2:$AD$3372,"agenda",Entradas!$E$2:$E$3372,"2")</f>
        <v>0</v>
      </c>
      <c r="I802" s="5">
        <f>COUNTIFS(Entradas!$A$2:$A$3372,L802,Entradas!$AD$2:$AD$3372,"agenda",Entradas!$E$2:$E$3372,"3")</f>
        <v>0</v>
      </c>
      <c r="J802" s="5">
        <f>COUNTIFS(Entradas!$A$2:$A$3372,L802,Entradas!$AD$2:$AD$3372,"agenda",Entradas!$E$2:$E$3372,"4")</f>
        <v>0</v>
      </c>
      <c r="L802">
        <v>670</v>
      </c>
      <c r="M802" t="s">
        <v>8901</v>
      </c>
      <c r="N802" t="s">
        <v>8902</v>
      </c>
      <c r="O802" t="s">
        <v>8903</v>
      </c>
      <c r="P802" s="6">
        <v>42486.846412037034</v>
      </c>
      <c r="Q802">
        <v>0</v>
      </c>
      <c r="R802" t="s">
        <v>8901</v>
      </c>
      <c r="S802" t="s">
        <v>8901</v>
      </c>
      <c r="W802" t="s">
        <v>8703</v>
      </c>
      <c r="X802" t="s">
        <v>8704</v>
      </c>
      <c r="Y802" t="s">
        <v>8705</v>
      </c>
      <c r="Z802">
        <v>0</v>
      </c>
      <c r="AA802" t="s">
        <v>8703</v>
      </c>
      <c r="AB802" t="s">
        <v>8706</v>
      </c>
      <c r="AC802">
        <v>0</v>
      </c>
      <c r="AF802" t="s">
        <v>8904</v>
      </c>
      <c r="AG802" t="s">
        <v>8707</v>
      </c>
      <c r="AH802" t="s">
        <v>8905</v>
      </c>
      <c r="AO802" t="s">
        <v>8906</v>
      </c>
      <c r="AU802" t="s">
        <v>7247</v>
      </c>
      <c r="AV802" t="s">
        <v>8709</v>
      </c>
      <c r="AX802">
        <v>8</v>
      </c>
      <c r="AY802" t="s">
        <v>8710</v>
      </c>
      <c r="BB802" t="s">
        <v>8907</v>
      </c>
      <c r="BC802" t="s">
        <v>8712</v>
      </c>
      <c r="BD802" t="s">
        <v>8780</v>
      </c>
      <c r="BE802" t="s">
        <v>8714</v>
      </c>
      <c r="BF802" t="s">
        <v>8715</v>
      </c>
      <c r="BG802">
        <v>1</v>
      </c>
      <c r="BH802" t="s">
        <v>8716</v>
      </c>
      <c r="BI802">
        <v>0</v>
      </c>
      <c r="BJ802" t="s">
        <v>8717</v>
      </c>
      <c r="BK802">
        <v>1</v>
      </c>
      <c r="BL802" s="2" t="s">
        <v>8908</v>
      </c>
      <c r="BM802" t="s">
        <v>8719</v>
      </c>
      <c r="BV802" t="s">
        <v>8909</v>
      </c>
      <c r="BW802" t="s">
        <v>8721</v>
      </c>
      <c r="BX802" t="s">
        <v>8722</v>
      </c>
      <c r="BY802" t="s">
        <v>8723</v>
      </c>
      <c r="BZ802" t="s">
        <v>8724</v>
      </c>
      <c r="CB802" t="s">
        <v>8725</v>
      </c>
      <c r="CC802" t="s">
        <v>8910</v>
      </c>
      <c r="CD802" t="s">
        <v>8726</v>
      </c>
      <c r="CE802" t="s">
        <v>8901</v>
      </c>
      <c r="CF802" t="s">
        <v>8727</v>
      </c>
      <c r="CG802" t="s">
        <v>8899</v>
      </c>
      <c r="CH802" t="s">
        <v>8729</v>
      </c>
      <c r="CI802" t="s">
        <v>8911</v>
      </c>
      <c r="CJ802" t="s">
        <v>8731</v>
      </c>
      <c r="CK802">
        <v>0</v>
      </c>
      <c r="CL802" t="s">
        <v>8732</v>
      </c>
      <c r="CN802" t="s">
        <v>8733</v>
      </c>
    </row>
    <row r="803" spans="1:92" ht="15.75" customHeight="1" x14ac:dyDescent="0.3">
      <c r="A803" s="5">
        <f>COUNTIFS(Entradas!$A$2:$A$3372,L803,Entradas!$AD$2:$AD$3372,"noticias")</f>
        <v>2</v>
      </c>
      <c r="B803" s="5">
        <f>COUNTIFS(Entradas!$A$2:$A$3372,L803,Entradas!$AD$2:$AD$3372,"materiales")</f>
        <v>1</v>
      </c>
      <c r="C803" s="5">
        <f>COUNTIFS(Entradas!$A$2:$A$3372,L803,Entradas!$AD$2:$AD$3372,"agenda")</f>
        <v>4</v>
      </c>
      <c r="D803" s="5">
        <f>COUNTIFS(Entradas!$A$2:$A$3372,L803,Entradas!$AD$2:$AD$3372,"agenda",Entradas!$P$2:$P$3372,"completado")</f>
        <v>4</v>
      </c>
      <c r="E803" s="5">
        <f>COUNTIFS(Entradas!$A$2:$A$3372,L803,Entradas!$AD$2:$AD$3372,"agenda",Entradas!$F$2:$F$3372,"interna")</f>
        <v>4</v>
      </c>
      <c r="F803" s="5">
        <f>COUNTIFS(Entradas!$A$2:$A$3372,L803,Entradas!$AD$2:$AD$3372,"agenda",Entradas!$F$2:$F$3372,"abierta a la comunidad")</f>
        <v>0</v>
      </c>
      <c r="G803" s="5">
        <f>COUNTIFS(Entradas!$A$2:$A$3372,L803,Entradas!$AD$2:$AD$3372,"agenda",Entradas!$E$2:$E$3372,"1")</f>
        <v>1</v>
      </c>
      <c r="H803" s="5">
        <f>COUNTIFS(Entradas!$A$2:$A$3372,L803,Entradas!$AD$2:$AD$3372,"agenda",Entradas!$E$2:$E$3372,"2")</f>
        <v>3</v>
      </c>
      <c r="I803" s="5">
        <f>COUNTIFS(Entradas!$A$2:$A$3372,L803,Entradas!$AD$2:$AD$3372,"agenda",Entradas!$E$2:$E$3372,"3")</f>
        <v>0</v>
      </c>
      <c r="J803" s="5">
        <f>COUNTIFS(Entradas!$A$2:$A$3372,L803,Entradas!$AD$2:$AD$3372,"agenda",Entradas!$E$2:$E$3372,"4")</f>
        <v>0</v>
      </c>
      <c r="L803">
        <v>672</v>
      </c>
      <c r="M803" t="s">
        <v>8977</v>
      </c>
      <c r="N803" t="s">
        <v>8978</v>
      </c>
      <c r="O803" t="s">
        <v>2744</v>
      </c>
      <c r="P803" s="6">
        <v>42486.875219907408</v>
      </c>
      <c r="Q803">
        <v>0</v>
      </c>
      <c r="R803" t="s">
        <v>8977</v>
      </c>
      <c r="S803" t="s">
        <v>8977</v>
      </c>
      <c r="W803" t="s">
        <v>8703</v>
      </c>
      <c r="X803" t="s">
        <v>8704</v>
      </c>
      <c r="Y803" t="s">
        <v>8705</v>
      </c>
      <c r="Z803">
        <v>0</v>
      </c>
      <c r="AA803" t="s">
        <v>8703</v>
      </c>
      <c r="AB803" t="s">
        <v>8706</v>
      </c>
      <c r="AC803">
        <v>0</v>
      </c>
      <c r="AF803" t="s">
        <v>2742</v>
      </c>
      <c r="AG803" t="s">
        <v>8707</v>
      </c>
      <c r="AH803" t="s">
        <v>2743</v>
      </c>
      <c r="AI803" t="s">
        <v>8979</v>
      </c>
      <c r="AO803" t="s">
        <v>8980</v>
      </c>
      <c r="AU803" t="s">
        <v>1047</v>
      </c>
      <c r="AV803" t="s">
        <v>8709</v>
      </c>
      <c r="AX803">
        <v>8</v>
      </c>
      <c r="AY803" t="s">
        <v>8710</v>
      </c>
      <c r="BB803" t="s">
        <v>8981</v>
      </c>
      <c r="BC803" t="s">
        <v>8712</v>
      </c>
      <c r="BD803" t="s">
        <v>8875</v>
      </c>
      <c r="BE803" t="s">
        <v>8714</v>
      </c>
      <c r="BF803" t="s">
        <v>8715</v>
      </c>
      <c r="BG803">
        <v>0</v>
      </c>
      <c r="BH803" t="s">
        <v>8716</v>
      </c>
      <c r="BI803">
        <v>0</v>
      </c>
      <c r="BJ803" t="s">
        <v>8717</v>
      </c>
      <c r="BK803">
        <v>1</v>
      </c>
      <c r="BL803" t="s">
        <v>8982</v>
      </c>
      <c r="BM803" t="s">
        <v>8719</v>
      </c>
      <c r="BV803">
        <v>4982</v>
      </c>
      <c r="BW803" t="s">
        <v>8721</v>
      </c>
      <c r="BX803" t="s">
        <v>8722</v>
      </c>
      <c r="BY803" t="s">
        <v>8723</v>
      </c>
      <c r="BZ803" t="s">
        <v>8724</v>
      </c>
      <c r="CA803" t="s">
        <v>8983</v>
      </c>
      <c r="CB803" t="s">
        <v>8725</v>
      </c>
      <c r="CC803">
        <v>412721342</v>
      </c>
      <c r="CD803" t="s">
        <v>8726</v>
      </c>
      <c r="CE803" t="s">
        <v>8984</v>
      </c>
      <c r="CF803" t="s">
        <v>8727</v>
      </c>
      <c r="CG803" t="s">
        <v>8825</v>
      </c>
      <c r="CH803" t="s">
        <v>8729</v>
      </c>
      <c r="CJ803" t="s">
        <v>8731</v>
      </c>
      <c r="CK803" t="s">
        <v>5497</v>
      </c>
      <c r="CL803" t="s">
        <v>8732</v>
      </c>
      <c r="CN803" t="s">
        <v>8733</v>
      </c>
    </row>
    <row r="804" spans="1:92" ht="15.75" customHeight="1" x14ac:dyDescent="0.3">
      <c r="A804" s="5">
        <f>COUNTIFS(Entradas!$A$2:$A$3372,L804,Entradas!$AD$2:$AD$3372,"noticias")</f>
        <v>0</v>
      </c>
      <c r="B804" s="5">
        <f>COUNTIFS(Entradas!$A$2:$A$3372,L804,Entradas!$AD$2:$AD$3372,"materiales")</f>
        <v>0</v>
      </c>
      <c r="C804" s="5">
        <f>COUNTIFS(Entradas!$A$2:$A$3372,L804,Entradas!$AD$2:$AD$3372,"agenda")</f>
        <v>0</v>
      </c>
      <c r="D804" s="5">
        <f>COUNTIFS(Entradas!$A$2:$A$3372,L804,Entradas!$AD$2:$AD$3372,"agenda",Entradas!$P$2:$P$3372,"completado")</f>
        <v>0</v>
      </c>
      <c r="E804" s="5">
        <f>COUNTIFS(Entradas!$A$2:$A$3372,L804,Entradas!$AD$2:$AD$3372,"agenda",Entradas!$F$2:$F$3372,"interna")</f>
        <v>0</v>
      </c>
      <c r="F804" s="5">
        <f>COUNTIFS(Entradas!$A$2:$A$3372,L804,Entradas!$AD$2:$AD$3372,"agenda",Entradas!$F$2:$F$3372,"abierta a la comunidad")</f>
        <v>0</v>
      </c>
      <c r="G804" s="5">
        <f>COUNTIFS(Entradas!$A$2:$A$3372,L804,Entradas!$AD$2:$AD$3372,"agenda",Entradas!$E$2:$E$3372,"1")</f>
        <v>0</v>
      </c>
      <c r="H804" s="5">
        <f>COUNTIFS(Entradas!$A$2:$A$3372,L804,Entradas!$AD$2:$AD$3372,"agenda",Entradas!$E$2:$E$3372,"2")</f>
        <v>0</v>
      </c>
      <c r="I804" s="5">
        <f>COUNTIFS(Entradas!$A$2:$A$3372,L804,Entradas!$AD$2:$AD$3372,"agenda",Entradas!$E$2:$E$3372,"3")</f>
        <v>0</v>
      </c>
      <c r="J804" s="5">
        <f>COUNTIFS(Entradas!$A$2:$A$3372,L804,Entradas!$AD$2:$AD$3372,"agenda",Entradas!$E$2:$E$3372,"4")</f>
        <v>0</v>
      </c>
      <c r="L804">
        <v>444</v>
      </c>
      <c r="M804" t="s">
        <v>8994</v>
      </c>
      <c r="N804" t="s">
        <v>8995</v>
      </c>
      <c r="O804" t="s">
        <v>8996</v>
      </c>
      <c r="P804" s="6">
        <v>42474.077546296299</v>
      </c>
      <c r="Q804">
        <v>0</v>
      </c>
      <c r="R804" t="s">
        <v>8994</v>
      </c>
      <c r="S804" t="s">
        <v>8994</v>
      </c>
      <c r="W804" t="s">
        <v>8703</v>
      </c>
      <c r="X804" t="s">
        <v>8704</v>
      </c>
      <c r="Y804" t="s">
        <v>8705</v>
      </c>
      <c r="Z804">
        <v>0</v>
      </c>
      <c r="AA804" t="s">
        <v>8703</v>
      </c>
      <c r="AB804" t="s">
        <v>8706</v>
      </c>
      <c r="AC804">
        <v>0</v>
      </c>
      <c r="AF804" t="s">
        <v>8997</v>
      </c>
      <c r="AG804" t="s">
        <v>8707</v>
      </c>
      <c r="AH804" t="s">
        <v>8998</v>
      </c>
      <c r="AI804" t="s">
        <v>8999</v>
      </c>
      <c r="AU804" t="s">
        <v>9000</v>
      </c>
      <c r="AV804" t="s">
        <v>8709</v>
      </c>
      <c r="AX804">
        <v>8</v>
      </c>
      <c r="AY804" t="s">
        <v>8710</v>
      </c>
      <c r="BB804" t="s">
        <v>9001</v>
      </c>
      <c r="BC804" t="s">
        <v>8712</v>
      </c>
      <c r="BD804" t="s">
        <v>9002</v>
      </c>
      <c r="BE804" t="s">
        <v>8714</v>
      </c>
      <c r="BF804" t="s">
        <v>8715</v>
      </c>
      <c r="BG804">
        <v>1</v>
      </c>
      <c r="BH804" t="s">
        <v>8716</v>
      </c>
      <c r="BI804">
        <v>1</v>
      </c>
      <c r="BJ804" t="s">
        <v>8717</v>
      </c>
      <c r="BK804">
        <v>0</v>
      </c>
      <c r="BL804" s="2" t="s">
        <v>9003</v>
      </c>
      <c r="BM804" t="s">
        <v>8719</v>
      </c>
      <c r="BV804" t="s">
        <v>9004</v>
      </c>
      <c r="BW804" t="s">
        <v>8721</v>
      </c>
      <c r="BX804" t="s">
        <v>8722</v>
      </c>
      <c r="BY804" t="s">
        <v>8723</v>
      </c>
      <c r="BZ804" t="s">
        <v>8724</v>
      </c>
      <c r="CB804" t="s">
        <v>8725</v>
      </c>
      <c r="CC804">
        <v>412518028</v>
      </c>
      <c r="CD804" t="s">
        <v>8726</v>
      </c>
      <c r="CF804" t="s">
        <v>8727</v>
      </c>
      <c r="CG804" t="s">
        <v>8728</v>
      </c>
      <c r="CH804" t="s">
        <v>8729</v>
      </c>
      <c r="CJ804" t="s">
        <v>8731</v>
      </c>
      <c r="CK804" t="s">
        <v>342</v>
      </c>
      <c r="CL804" t="s">
        <v>8732</v>
      </c>
      <c r="CN804" t="s">
        <v>8733</v>
      </c>
    </row>
    <row r="805" spans="1:92" ht="15.75" customHeight="1" x14ac:dyDescent="0.3">
      <c r="A805" s="5">
        <f>COUNTIFS(Entradas!$A$2:$A$3372,L805,Entradas!$AD$2:$AD$3372,"noticias")</f>
        <v>0</v>
      </c>
      <c r="B805" s="5">
        <f>COUNTIFS(Entradas!$A$2:$A$3372,L805,Entradas!$AD$2:$AD$3372,"materiales")</f>
        <v>0</v>
      </c>
      <c r="C805" s="5">
        <f>COUNTIFS(Entradas!$A$2:$A$3372,L805,Entradas!$AD$2:$AD$3372,"agenda")</f>
        <v>0</v>
      </c>
      <c r="D805" s="5">
        <f>COUNTIFS(Entradas!$A$2:$A$3372,L805,Entradas!$AD$2:$AD$3372,"agenda",Entradas!$P$2:$P$3372,"completado")</f>
        <v>0</v>
      </c>
      <c r="E805" s="5">
        <f>COUNTIFS(Entradas!$A$2:$A$3372,L805,Entradas!$AD$2:$AD$3372,"agenda",Entradas!$F$2:$F$3372,"interna")</f>
        <v>0</v>
      </c>
      <c r="F805" s="5">
        <f>COUNTIFS(Entradas!$A$2:$A$3372,L805,Entradas!$AD$2:$AD$3372,"agenda",Entradas!$F$2:$F$3372,"abierta a la comunidad")</f>
        <v>0</v>
      </c>
      <c r="G805" s="5">
        <f>COUNTIFS(Entradas!$A$2:$A$3372,L805,Entradas!$AD$2:$AD$3372,"agenda",Entradas!$E$2:$E$3372,"1")</f>
        <v>0</v>
      </c>
      <c r="H805" s="5">
        <f>COUNTIFS(Entradas!$A$2:$A$3372,L805,Entradas!$AD$2:$AD$3372,"agenda",Entradas!$E$2:$E$3372,"2")</f>
        <v>0</v>
      </c>
      <c r="I805" s="5">
        <f>COUNTIFS(Entradas!$A$2:$A$3372,L805,Entradas!$AD$2:$AD$3372,"agenda",Entradas!$E$2:$E$3372,"3")</f>
        <v>0</v>
      </c>
      <c r="J805" s="5">
        <f>COUNTIFS(Entradas!$A$2:$A$3372,L805,Entradas!$AD$2:$AD$3372,"agenda",Entradas!$E$2:$E$3372,"4")</f>
        <v>0</v>
      </c>
      <c r="L805">
        <v>103</v>
      </c>
      <c r="M805" t="s">
        <v>9194</v>
      </c>
      <c r="N805" t="s">
        <v>9195</v>
      </c>
      <c r="O805" t="s">
        <v>9196</v>
      </c>
      <c r="P805" s="6">
        <v>42451.742569444446</v>
      </c>
      <c r="Q805">
        <v>0</v>
      </c>
      <c r="R805" t="s">
        <v>9194</v>
      </c>
      <c r="S805" t="s">
        <v>9194</v>
      </c>
      <c r="W805" t="s">
        <v>8703</v>
      </c>
      <c r="X805" t="s">
        <v>8704</v>
      </c>
      <c r="Y805" t="s">
        <v>8705</v>
      </c>
      <c r="Z805">
        <v>0</v>
      </c>
      <c r="AA805" t="s">
        <v>8703</v>
      </c>
      <c r="AB805" t="s">
        <v>8706</v>
      </c>
      <c r="AC805">
        <v>0</v>
      </c>
      <c r="AF805" t="s">
        <v>9197</v>
      </c>
      <c r="AG805" t="s">
        <v>8707</v>
      </c>
      <c r="AH805" t="s">
        <v>9198</v>
      </c>
      <c r="AU805" t="s">
        <v>9199</v>
      </c>
      <c r="AV805" t="s">
        <v>8709</v>
      </c>
      <c r="AX805">
        <v>8</v>
      </c>
      <c r="AY805" t="s">
        <v>8710</v>
      </c>
      <c r="BB805" t="s">
        <v>8896</v>
      </c>
      <c r="BC805" t="s">
        <v>8712</v>
      </c>
      <c r="BD805" t="s">
        <v>8713</v>
      </c>
      <c r="BE805" t="s">
        <v>8714</v>
      </c>
      <c r="BF805" t="s">
        <v>8715</v>
      </c>
      <c r="BG805">
        <v>1</v>
      </c>
      <c r="BH805" t="s">
        <v>8716</v>
      </c>
      <c r="BI805">
        <v>1</v>
      </c>
      <c r="BJ805" t="s">
        <v>8717</v>
      </c>
      <c r="BK805">
        <v>1</v>
      </c>
      <c r="BL805" s="2" t="s">
        <v>9200</v>
      </c>
      <c r="BM805" t="s">
        <v>8719</v>
      </c>
      <c r="BV805" t="s">
        <v>9201</v>
      </c>
      <c r="BW805" t="s">
        <v>8721</v>
      </c>
      <c r="BX805" t="s">
        <v>8722</v>
      </c>
      <c r="BY805" t="s">
        <v>8723</v>
      </c>
      <c r="BZ805" t="s">
        <v>8724</v>
      </c>
      <c r="CA805" t="s">
        <v>9202</v>
      </c>
      <c r="CB805" t="s">
        <v>8725</v>
      </c>
      <c r="CC805" t="s">
        <v>9203</v>
      </c>
      <c r="CD805" t="s">
        <v>8726</v>
      </c>
      <c r="CE805" t="s">
        <v>9204</v>
      </c>
      <c r="CF805" t="s">
        <v>8727</v>
      </c>
      <c r="CG805" t="s">
        <v>8825</v>
      </c>
      <c r="CH805" t="s">
        <v>8729</v>
      </c>
      <c r="CI805" t="s">
        <v>9205</v>
      </c>
      <c r="CJ805" t="s">
        <v>8731</v>
      </c>
      <c r="CK805" t="s">
        <v>342</v>
      </c>
      <c r="CL805" t="s">
        <v>8732</v>
      </c>
      <c r="CM805" t="s">
        <v>9206</v>
      </c>
      <c r="CN805" t="s">
        <v>8733</v>
      </c>
    </row>
    <row r="806" spans="1:92" ht="15.75" customHeight="1" x14ac:dyDescent="0.3">
      <c r="A806" s="5">
        <f>COUNTIFS(Entradas!$A$2:$A$3372,L806,Entradas!$AD$2:$AD$3372,"noticias")</f>
        <v>0</v>
      </c>
      <c r="B806" s="5">
        <f>COUNTIFS(Entradas!$A$2:$A$3372,L806,Entradas!$AD$2:$AD$3372,"materiales")</f>
        <v>0</v>
      </c>
      <c r="C806" s="5">
        <f>COUNTIFS(Entradas!$A$2:$A$3372,L806,Entradas!$AD$2:$AD$3372,"agenda")</f>
        <v>0</v>
      </c>
      <c r="D806" s="5">
        <f>COUNTIFS(Entradas!$A$2:$A$3372,L806,Entradas!$AD$2:$AD$3372,"agenda",Entradas!$P$2:$P$3372,"completado")</f>
        <v>0</v>
      </c>
      <c r="E806" s="5">
        <f>COUNTIFS(Entradas!$A$2:$A$3372,L806,Entradas!$AD$2:$AD$3372,"agenda",Entradas!$F$2:$F$3372,"interna")</f>
        <v>0</v>
      </c>
      <c r="F806" s="5">
        <f>COUNTIFS(Entradas!$A$2:$A$3372,L806,Entradas!$AD$2:$AD$3372,"agenda",Entradas!$F$2:$F$3372,"abierta a la comunidad")</f>
        <v>0</v>
      </c>
      <c r="G806" s="5">
        <f>COUNTIFS(Entradas!$A$2:$A$3372,L806,Entradas!$AD$2:$AD$3372,"agenda",Entradas!$E$2:$E$3372,"1")</f>
        <v>0</v>
      </c>
      <c r="H806" s="5">
        <f>COUNTIFS(Entradas!$A$2:$A$3372,L806,Entradas!$AD$2:$AD$3372,"agenda",Entradas!$E$2:$E$3372,"2")</f>
        <v>0</v>
      </c>
      <c r="I806" s="5">
        <f>COUNTIFS(Entradas!$A$2:$A$3372,L806,Entradas!$AD$2:$AD$3372,"agenda",Entradas!$E$2:$E$3372,"3")</f>
        <v>0</v>
      </c>
      <c r="J806" s="5">
        <f>COUNTIFS(Entradas!$A$2:$A$3372,L806,Entradas!$AD$2:$AD$3372,"agenda",Entradas!$E$2:$E$3372,"4")</f>
        <v>0</v>
      </c>
      <c r="L806">
        <v>1422</v>
      </c>
      <c r="M806" t="s">
        <v>9417</v>
      </c>
      <c r="N806" t="s">
        <v>9418</v>
      </c>
      <c r="O806" t="s">
        <v>9419</v>
      </c>
      <c r="P806" s="6">
        <v>42515.056157407409</v>
      </c>
      <c r="Q806">
        <v>0</v>
      </c>
      <c r="R806" t="s">
        <v>9417</v>
      </c>
      <c r="S806" t="s">
        <v>9417</v>
      </c>
      <c r="W806" t="s">
        <v>8703</v>
      </c>
      <c r="X806" t="s">
        <v>8704</v>
      </c>
      <c r="Y806" t="s">
        <v>8705</v>
      </c>
      <c r="Z806">
        <v>0</v>
      </c>
      <c r="AA806" t="s">
        <v>8703</v>
      </c>
      <c r="AB806" t="s">
        <v>8706</v>
      </c>
      <c r="AC806">
        <v>0</v>
      </c>
      <c r="AF806" t="s">
        <v>9420</v>
      </c>
      <c r="AG806" t="s">
        <v>8707</v>
      </c>
      <c r="AH806" t="s">
        <v>9421</v>
      </c>
      <c r="AI806" t="s">
        <v>9422</v>
      </c>
      <c r="AO806" t="s">
        <v>9423</v>
      </c>
      <c r="AU806" t="s">
        <v>9424</v>
      </c>
      <c r="AV806" t="s">
        <v>8709</v>
      </c>
      <c r="AX806">
        <v>8</v>
      </c>
      <c r="AY806" t="s">
        <v>8710</v>
      </c>
      <c r="BB806" t="s">
        <v>9425</v>
      </c>
      <c r="BC806" t="s">
        <v>8712</v>
      </c>
      <c r="BD806" t="s">
        <v>9394</v>
      </c>
      <c r="BE806" t="s">
        <v>8714</v>
      </c>
      <c r="BF806" t="s">
        <v>8715</v>
      </c>
      <c r="BG806">
        <v>0</v>
      </c>
      <c r="BH806" t="s">
        <v>8716</v>
      </c>
      <c r="BI806">
        <v>0</v>
      </c>
      <c r="BJ806" t="s">
        <v>8717</v>
      </c>
      <c r="BK806">
        <v>0</v>
      </c>
      <c r="BL806" t="s">
        <v>9426</v>
      </c>
      <c r="BM806" t="s">
        <v>8719</v>
      </c>
      <c r="BV806">
        <v>4747</v>
      </c>
      <c r="BW806" t="s">
        <v>8721</v>
      </c>
      <c r="BX806" t="s">
        <v>8722</v>
      </c>
      <c r="BY806" t="s">
        <v>8723</v>
      </c>
      <c r="BZ806" t="s">
        <v>8724</v>
      </c>
      <c r="CB806" t="s">
        <v>8725</v>
      </c>
      <c r="CD806" t="s">
        <v>8726</v>
      </c>
      <c r="CE806" t="s">
        <v>9427</v>
      </c>
      <c r="CF806" t="s">
        <v>8727</v>
      </c>
      <c r="CG806" t="s">
        <v>8774</v>
      </c>
      <c r="CH806" t="s">
        <v>8729</v>
      </c>
      <c r="CI806" t="s">
        <v>9428</v>
      </c>
      <c r="CJ806" t="s">
        <v>8731</v>
      </c>
      <c r="CK806" t="s">
        <v>1542</v>
      </c>
      <c r="CL806" t="s">
        <v>8732</v>
      </c>
      <c r="CN806" t="s">
        <v>8733</v>
      </c>
    </row>
    <row r="807" spans="1:92" ht="15.75" customHeight="1" x14ac:dyDescent="0.3">
      <c r="A807" s="5">
        <f>COUNTIFS(Entradas!$A$2:$A$3372,L807,Entradas!$AD$2:$AD$3372,"noticias")</f>
        <v>0</v>
      </c>
      <c r="B807" s="5">
        <f>COUNTIFS(Entradas!$A$2:$A$3372,L807,Entradas!$AD$2:$AD$3372,"materiales")</f>
        <v>0</v>
      </c>
      <c r="C807" s="5">
        <f>COUNTIFS(Entradas!$A$2:$A$3372,L807,Entradas!$AD$2:$AD$3372,"agenda")</f>
        <v>0</v>
      </c>
      <c r="D807" s="5">
        <f>COUNTIFS(Entradas!$A$2:$A$3372,L807,Entradas!$AD$2:$AD$3372,"agenda",Entradas!$P$2:$P$3372,"completado")</f>
        <v>0</v>
      </c>
      <c r="E807" s="5">
        <f>COUNTIFS(Entradas!$A$2:$A$3372,L807,Entradas!$AD$2:$AD$3372,"agenda",Entradas!$F$2:$F$3372,"interna")</f>
        <v>0</v>
      </c>
      <c r="F807" s="5">
        <f>COUNTIFS(Entradas!$A$2:$A$3372,L807,Entradas!$AD$2:$AD$3372,"agenda",Entradas!$F$2:$F$3372,"abierta a la comunidad")</f>
        <v>0</v>
      </c>
      <c r="G807" s="5">
        <f>COUNTIFS(Entradas!$A$2:$A$3372,L807,Entradas!$AD$2:$AD$3372,"agenda",Entradas!$E$2:$E$3372,"1")</f>
        <v>0</v>
      </c>
      <c r="H807" s="5">
        <f>COUNTIFS(Entradas!$A$2:$A$3372,L807,Entradas!$AD$2:$AD$3372,"agenda",Entradas!$E$2:$E$3372,"2")</f>
        <v>0</v>
      </c>
      <c r="I807" s="5">
        <f>COUNTIFS(Entradas!$A$2:$A$3372,L807,Entradas!$AD$2:$AD$3372,"agenda",Entradas!$E$2:$E$3372,"3")</f>
        <v>0</v>
      </c>
      <c r="J807" s="5">
        <f>COUNTIFS(Entradas!$A$2:$A$3372,L807,Entradas!$AD$2:$AD$3372,"agenda",Entradas!$E$2:$E$3372,"4")</f>
        <v>0</v>
      </c>
      <c r="L807">
        <v>1340</v>
      </c>
      <c r="M807" t="s">
        <v>9553</v>
      </c>
      <c r="N807" t="s">
        <v>9554</v>
      </c>
      <c r="O807" t="s">
        <v>9555</v>
      </c>
      <c r="P807" s="6">
        <v>42513.640011574076</v>
      </c>
      <c r="Q807">
        <v>0</v>
      </c>
      <c r="R807" t="s">
        <v>9553</v>
      </c>
      <c r="S807" t="s">
        <v>9553</v>
      </c>
      <c r="W807" t="s">
        <v>8703</v>
      </c>
      <c r="X807" t="s">
        <v>8704</v>
      </c>
      <c r="Y807" t="s">
        <v>8705</v>
      </c>
      <c r="Z807">
        <v>0</v>
      </c>
      <c r="AA807" t="s">
        <v>8703</v>
      </c>
      <c r="AB807" t="s">
        <v>8706</v>
      </c>
      <c r="AC807">
        <v>0</v>
      </c>
      <c r="AF807" t="s">
        <v>9556</v>
      </c>
      <c r="AG807" t="s">
        <v>8707</v>
      </c>
      <c r="AH807" t="s">
        <v>9557</v>
      </c>
      <c r="AI807" t="s">
        <v>9558</v>
      </c>
      <c r="AU807" t="s">
        <v>9559</v>
      </c>
      <c r="AV807" t="s">
        <v>8709</v>
      </c>
      <c r="AX807">
        <v>8</v>
      </c>
      <c r="AY807" t="s">
        <v>8710</v>
      </c>
      <c r="BB807" t="s">
        <v>9560</v>
      </c>
      <c r="BC807" t="s">
        <v>8712</v>
      </c>
      <c r="BD807" t="s">
        <v>8780</v>
      </c>
      <c r="BE807" t="s">
        <v>8714</v>
      </c>
      <c r="BF807" t="s">
        <v>8715</v>
      </c>
      <c r="BG807">
        <v>0</v>
      </c>
      <c r="BH807" t="s">
        <v>8716</v>
      </c>
      <c r="BI807">
        <v>1</v>
      </c>
      <c r="BJ807" t="s">
        <v>8717</v>
      </c>
      <c r="BK807">
        <v>1</v>
      </c>
      <c r="BL807" s="2" t="s">
        <v>9561</v>
      </c>
      <c r="BM807" t="s">
        <v>8719</v>
      </c>
      <c r="BV807" t="s">
        <v>9562</v>
      </c>
      <c r="BW807" t="s">
        <v>8721</v>
      </c>
      <c r="BX807" t="s">
        <v>8722</v>
      </c>
      <c r="BY807" t="s">
        <v>8723</v>
      </c>
      <c r="BZ807" t="s">
        <v>8724</v>
      </c>
      <c r="CA807" t="s">
        <v>9563</v>
      </c>
      <c r="CB807" t="s">
        <v>8725</v>
      </c>
      <c r="CC807" t="s">
        <v>9564</v>
      </c>
      <c r="CD807" t="s">
        <v>8726</v>
      </c>
      <c r="CE807" t="s">
        <v>9565</v>
      </c>
      <c r="CF807" t="s">
        <v>8727</v>
      </c>
      <c r="CG807" t="s">
        <v>8774</v>
      </c>
      <c r="CH807" t="s">
        <v>8729</v>
      </c>
      <c r="CI807" t="s">
        <v>9566</v>
      </c>
      <c r="CJ807" t="s">
        <v>8731</v>
      </c>
      <c r="CK807" t="s">
        <v>9459</v>
      </c>
      <c r="CL807" t="s">
        <v>8732</v>
      </c>
      <c r="CM807" t="s">
        <v>9567</v>
      </c>
      <c r="CN807" t="s">
        <v>8733</v>
      </c>
    </row>
    <row r="808" spans="1:92" ht="15.75" customHeight="1" x14ac:dyDescent="0.3">
      <c r="A808" s="5">
        <f>COUNTIFS(Entradas!$A$2:$A$3372,L808,Entradas!$AD$2:$AD$3372,"noticias")</f>
        <v>0</v>
      </c>
      <c r="B808" s="5">
        <f>COUNTIFS(Entradas!$A$2:$A$3372,L808,Entradas!$AD$2:$AD$3372,"materiales")</f>
        <v>0</v>
      </c>
      <c r="C808" s="5">
        <f>COUNTIFS(Entradas!$A$2:$A$3372,L808,Entradas!$AD$2:$AD$3372,"agenda")</f>
        <v>0</v>
      </c>
      <c r="D808" s="5">
        <f>COUNTIFS(Entradas!$A$2:$A$3372,L808,Entradas!$AD$2:$AD$3372,"agenda",Entradas!$P$2:$P$3372,"completado")</f>
        <v>0</v>
      </c>
      <c r="E808" s="5">
        <f>COUNTIFS(Entradas!$A$2:$A$3372,L808,Entradas!$AD$2:$AD$3372,"agenda",Entradas!$F$2:$F$3372,"interna")</f>
        <v>0</v>
      </c>
      <c r="F808" s="5">
        <f>COUNTIFS(Entradas!$A$2:$A$3372,L808,Entradas!$AD$2:$AD$3372,"agenda",Entradas!$F$2:$F$3372,"abierta a la comunidad")</f>
        <v>0</v>
      </c>
      <c r="G808" s="5">
        <f>COUNTIFS(Entradas!$A$2:$A$3372,L808,Entradas!$AD$2:$AD$3372,"agenda",Entradas!$E$2:$E$3372,"1")</f>
        <v>0</v>
      </c>
      <c r="H808" s="5">
        <f>COUNTIFS(Entradas!$A$2:$A$3372,L808,Entradas!$AD$2:$AD$3372,"agenda",Entradas!$E$2:$E$3372,"2")</f>
        <v>0</v>
      </c>
      <c r="I808" s="5">
        <f>COUNTIFS(Entradas!$A$2:$A$3372,L808,Entradas!$AD$2:$AD$3372,"agenda",Entradas!$E$2:$E$3372,"3")</f>
        <v>0</v>
      </c>
      <c r="J808" s="5">
        <f>COUNTIFS(Entradas!$A$2:$A$3372,L808,Entradas!$AD$2:$AD$3372,"agenda",Entradas!$E$2:$E$3372,"4")</f>
        <v>0</v>
      </c>
      <c r="L808">
        <v>951</v>
      </c>
      <c r="M808" t="s">
        <v>9595</v>
      </c>
      <c r="N808" t="s">
        <v>9596</v>
      </c>
      <c r="O808" t="s">
        <v>9597</v>
      </c>
      <c r="P808" s="6">
        <v>42501.578900462962</v>
      </c>
      <c r="Q808">
        <v>0</v>
      </c>
      <c r="R808" t="s">
        <v>9595</v>
      </c>
      <c r="S808" t="s">
        <v>9595</v>
      </c>
      <c r="W808" t="s">
        <v>8703</v>
      </c>
      <c r="X808" t="s">
        <v>8704</v>
      </c>
      <c r="Y808" t="s">
        <v>8705</v>
      </c>
      <c r="Z808">
        <v>0</v>
      </c>
      <c r="AA808" t="s">
        <v>8703</v>
      </c>
      <c r="AB808" t="s">
        <v>8706</v>
      </c>
      <c r="AC808">
        <v>0</v>
      </c>
      <c r="AF808" t="s">
        <v>9598</v>
      </c>
      <c r="AG808" t="s">
        <v>8707</v>
      </c>
      <c r="AH808" t="s">
        <v>9599</v>
      </c>
      <c r="AO808" t="s">
        <v>9600</v>
      </c>
      <c r="AU808" t="s">
        <v>9601</v>
      </c>
      <c r="AV808" t="s">
        <v>8709</v>
      </c>
      <c r="AX808">
        <v>8</v>
      </c>
      <c r="AY808" t="s">
        <v>8710</v>
      </c>
      <c r="BB808" t="s">
        <v>9602</v>
      </c>
      <c r="BC808" t="s">
        <v>8712</v>
      </c>
      <c r="BD808">
        <v>0</v>
      </c>
      <c r="BE808" t="s">
        <v>8714</v>
      </c>
      <c r="BF808" t="s">
        <v>8715</v>
      </c>
      <c r="BG808">
        <v>0</v>
      </c>
      <c r="BH808" t="s">
        <v>8716</v>
      </c>
      <c r="BI808">
        <v>0</v>
      </c>
      <c r="BJ808" t="s">
        <v>8717</v>
      </c>
      <c r="BK808">
        <v>1</v>
      </c>
      <c r="BL808" s="2" t="s">
        <v>9603</v>
      </c>
      <c r="BM808" t="s">
        <v>8719</v>
      </c>
      <c r="BV808" t="s">
        <v>9604</v>
      </c>
      <c r="BW808" t="s">
        <v>8721</v>
      </c>
      <c r="BX808" t="s">
        <v>8722</v>
      </c>
      <c r="BY808" t="s">
        <v>8723</v>
      </c>
      <c r="BZ808" t="s">
        <v>8724</v>
      </c>
      <c r="CB808" t="s">
        <v>8725</v>
      </c>
      <c r="CC808">
        <v>431972422</v>
      </c>
      <c r="CD808" t="s">
        <v>8726</v>
      </c>
      <c r="CE808" t="s">
        <v>9605</v>
      </c>
      <c r="CF808" t="s">
        <v>8727</v>
      </c>
      <c r="CG808" t="s">
        <v>8774</v>
      </c>
      <c r="CH808" t="s">
        <v>8729</v>
      </c>
      <c r="CI808" t="s">
        <v>9606</v>
      </c>
      <c r="CJ808" t="s">
        <v>8731</v>
      </c>
      <c r="CK808">
        <v>0</v>
      </c>
      <c r="CL808" t="s">
        <v>8732</v>
      </c>
      <c r="CN808" t="s">
        <v>8733</v>
      </c>
    </row>
    <row r="809" spans="1:92" ht="15.75" customHeight="1" x14ac:dyDescent="0.3">
      <c r="A809" s="5">
        <f>COUNTIFS(Entradas!$A$2:$A$3372,L809,Entradas!$AD$2:$AD$3372,"noticias")</f>
        <v>0</v>
      </c>
      <c r="B809" s="5">
        <f>COUNTIFS(Entradas!$A$2:$A$3372,L809,Entradas!$AD$2:$AD$3372,"materiales")</f>
        <v>0</v>
      </c>
      <c r="C809" s="5">
        <f>COUNTIFS(Entradas!$A$2:$A$3372,L809,Entradas!$AD$2:$AD$3372,"agenda")</f>
        <v>1</v>
      </c>
      <c r="D809" s="5">
        <f>COUNTIFS(Entradas!$A$2:$A$3372,L809,Entradas!$AD$2:$AD$3372,"agenda",Entradas!$P$2:$P$3372,"completado")</f>
        <v>0</v>
      </c>
      <c r="E809" s="5">
        <f>COUNTIFS(Entradas!$A$2:$A$3372,L809,Entradas!$AD$2:$AD$3372,"agenda",Entradas!$F$2:$F$3372,"interna")</f>
        <v>1</v>
      </c>
      <c r="F809" s="5">
        <f>COUNTIFS(Entradas!$A$2:$A$3372,L809,Entradas!$AD$2:$AD$3372,"agenda",Entradas!$F$2:$F$3372,"abierta a la comunidad")</f>
        <v>0</v>
      </c>
      <c r="G809" s="5">
        <f>COUNTIFS(Entradas!$A$2:$A$3372,L809,Entradas!$AD$2:$AD$3372,"agenda",Entradas!$E$2:$E$3372,"1")</f>
        <v>0</v>
      </c>
      <c r="H809" s="5">
        <f>COUNTIFS(Entradas!$A$2:$A$3372,L809,Entradas!$AD$2:$AD$3372,"agenda",Entradas!$E$2:$E$3372,"2")</f>
        <v>1</v>
      </c>
      <c r="I809" s="5">
        <f>COUNTIFS(Entradas!$A$2:$A$3372,L809,Entradas!$AD$2:$AD$3372,"agenda",Entradas!$E$2:$E$3372,"3")</f>
        <v>0</v>
      </c>
      <c r="J809" s="5">
        <f>COUNTIFS(Entradas!$A$2:$A$3372,L809,Entradas!$AD$2:$AD$3372,"agenda",Entradas!$E$2:$E$3372,"4")</f>
        <v>0</v>
      </c>
      <c r="L809">
        <v>962</v>
      </c>
      <c r="M809" t="s">
        <v>9696</v>
      </c>
      <c r="N809" t="s">
        <v>9696</v>
      </c>
      <c r="O809" t="s">
        <v>9697</v>
      </c>
      <c r="P809" s="6">
        <v>42501.783472222225</v>
      </c>
      <c r="Q809">
        <v>0</v>
      </c>
      <c r="R809" t="s">
        <v>9696</v>
      </c>
      <c r="S809" t="s">
        <v>9696</v>
      </c>
      <c r="W809" t="s">
        <v>8703</v>
      </c>
      <c r="X809" t="s">
        <v>8704</v>
      </c>
      <c r="Y809" t="s">
        <v>8705</v>
      </c>
      <c r="Z809">
        <v>0</v>
      </c>
      <c r="AA809" t="s">
        <v>8703</v>
      </c>
      <c r="AB809" t="s">
        <v>8706</v>
      </c>
      <c r="AC809">
        <v>0</v>
      </c>
      <c r="AF809" t="s">
        <v>9698</v>
      </c>
      <c r="AG809" t="s">
        <v>8707</v>
      </c>
      <c r="AH809" t="s">
        <v>9699</v>
      </c>
      <c r="AI809" t="s">
        <v>9700</v>
      </c>
      <c r="AU809" t="s">
        <v>4798</v>
      </c>
      <c r="AV809" t="s">
        <v>8709</v>
      </c>
      <c r="AX809">
        <v>8</v>
      </c>
      <c r="AY809" t="s">
        <v>8710</v>
      </c>
      <c r="BB809" t="s">
        <v>9701</v>
      </c>
      <c r="BC809" t="s">
        <v>8712</v>
      </c>
      <c r="BD809" t="s">
        <v>9175</v>
      </c>
      <c r="BE809" t="s">
        <v>8714</v>
      </c>
      <c r="BF809" t="s">
        <v>8715</v>
      </c>
      <c r="BG809">
        <v>0</v>
      </c>
      <c r="BH809" t="s">
        <v>8716</v>
      </c>
      <c r="BI809">
        <v>0</v>
      </c>
      <c r="BJ809" t="s">
        <v>8717</v>
      </c>
      <c r="BK809">
        <v>1</v>
      </c>
      <c r="BL809" s="2" t="s">
        <v>9702</v>
      </c>
      <c r="BM809" t="s">
        <v>8719</v>
      </c>
      <c r="BV809">
        <v>5196</v>
      </c>
      <c r="BW809" t="s">
        <v>8721</v>
      </c>
      <c r="BX809" t="s">
        <v>8722</v>
      </c>
      <c r="BY809" t="s">
        <v>8723</v>
      </c>
      <c r="BZ809" t="s">
        <v>8724</v>
      </c>
      <c r="CB809" t="s">
        <v>8725</v>
      </c>
      <c r="CC809">
        <v>56951005249</v>
      </c>
      <c r="CD809" t="s">
        <v>8726</v>
      </c>
      <c r="CE809" t="s">
        <v>9703</v>
      </c>
      <c r="CF809" t="s">
        <v>8727</v>
      </c>
      <c r="CG809" t="s">
        <v>8825</v>
      </c>
      <c r="CH809" t="s">
        <v>8729</v>
      </c>
      <c r="CI809" t="s">
        <v>8826</v>
      </c>
      <c r="CJ809" t="s">
        <v>8731</v>
      </c>
      <c r="CK809">
        <v>0</v>
      </c>
      <c r="CL809" t="s">
        <v>8732</v>
      </c>
      <c r="CN809" t="s">
        <v>8733</v>
      </c>
    </row>
    <row r="810" spans="1:92" ht="15.75" customHeight="1" x14ac:dyDescent="0.3">
      <c r="A810" s="5">
        <f>COUNTIFS(Entradas!$A$2:$A$3372,L810,Entradas!$AD$2:$AD$3372,"noticias")</f>
        <v>0</v>
      </c>
      <c r="B810" s="5">
        <f>COUNTIFS(Entradas!$A$2:$A$3372,L810,Entradas!$AD$2:$AD$3372,"materiales")</f>
        <v>0</v>
      </c>
      <c r="C810" s="5">
        <f>COUNTIFS(Entradas!$A$2:$A$3372,L810,Entradas!$AD$2:$AD$3372,"agenda")</f>
        <v>0</v>
      </c>
      <c r="D810" s="5">
        <f>COUNTIFS(Entradas!$A$2:$A$3372,L810,Entradas!$AD$2:$AD$3372,"agenda",Entradas!$P$2:$P$3372,"completado")</f>
        <v>0</v>
      </c>
      <c r="E810" s="5">
        <f>COUNTIFS(Entradas!$A$2:$A$3372,L810,Entradas!$AD$2:$AD$3372,"agenda",Entradas!$F$2:$F$3372,"interna")</f>
        <v>0</v>
      </c>
      <c r="F810" s="5">
        <f>COUNTIFS(Entradas!$A$2:$A$3372,L810,Entradas!$AD$2:$AD$3372,"agenda",Entradas!$F$2:$F$3372,"abierta a la comunidad")</f>
        <v>0</v>
      </c>
      <c r="G810" s="5">
        <f>COUNTIFS(Entradas!$A$2:$A$3372,L810,Entradas!$AD$2:$AD$3372,"agenda",Entradas!$E$2:$E$3372,"1")</f>
        <v>0</v>
      </c>
      <c r="H810" s="5">
        <f>COUNTIFS(Entradas!$A$2:$A$3372,L810,Entradas!$AD$2:$AD$3372,"agenda",Entradas!$E$2:$E$3372,"2")</f>
        <v>0</v>
      </c>
      <c r="I810" s="5">
        <f>COUNTIFS(Entradas!$A$2:$A$3372,L810,Entradas!$AD$2:$AD$3372,"agenda",Entradas!$E$2:$E$3372,"3")</f>
        <v>0</v>
      </c>
      <c r="J810" s="5">
        <f>COUNTIFS(Entradas!$A$2:$A$3372,L810,Entradas!$AD$2:$AD$3372,"agenda",Entradas!$E$2:$E$3372,"4")</f>
        <v>0</v>
      </c>
      <c r="L810">
        <v>42</v>
      </c>
      <c r="M810" t="s">
        <v>9767</v>
      </c>
      <c r="N810" t="s">
        <v>9768</v>
      </c>
      <c r="O810" t="s">
        <v>9769</v>
      </c>
      <c r="P810" s="6">
        <v>42447.792175925926</v>
      </c>
      <c r="Q810">
        <v>0</v>
      </c>
      <c r="R810" t="s">
        <v>9767</v>
      </c>
      <c r="S810" t="s">
        <v>9767</v>
      </c>
      <c r="W810" t="s">
        <v>8703</v>
      </c>
      <c r="X810" t="s">
        <v>8704</v>
      </c>
      <c r="Y810" t="s">
        <v>8705</v>
      </c>
      <c r="Z810">
        <v>0</v>
      </c>
      <c r="AA810" t="s">
        <v>8703</v>
      </c>
      <c r="AB810" t="s">
        <v>8706</v>
      </c>
      <c r="AC810">
        <v>0</v>
      </c>
      <c r="AF810" t="s">
        <v>9770</v>
      </c>
      <c r="AG810" t="s">
        <v>8707</v>
      </c>
      <c r="AH810" t="s">
        <v>9771</v>
      </c>
      <c r="AO810" t="s">
        <v>9772</v>
      </c>
      <c r="AU810" t="s">
        <v>9773</v>
      </c>
      <c r="AV810" t="s">
        <v>8709</v>
      </c>
      <c r="AX810">
        <v>8</v>
      </c>
      <c r="AY810" t="s">
        <v>8710</v>
      </c>
      <c r="BB810" t="s">
        <v>9774</v>
      </c>
      <c r="BC810" t="s">
        <v>8712</v>
      </c>
      <c r="BD810" t="s">
        <v>9013</v>
      </c>
      <c r="BE810" t="s">
        <v>8714</v>
      </c>
      <c r="BF810" t="s">
        <v>8715</v>
      </c>
      <c r="BG810">
        <v>0</v>
      </c>
      <c r="BH810" t="s">
        <v>8716</v>
      </c>
      <c r="BI810">
        <v>0</v>
      </c>
      <c r="BJ810" t="s">
        <v>8717</v>
      </c>
      <c r="BK810">
        <v>1</v>
      </c>
      <c r="BL810" t="s">
        <v>9775</v>
      </c>
      <c r="BM810" t="s">
        <v>8719</v>
      </c>
      <c r="BV810">
        <v>4561</v>
      </c>
      <c r="BW810" t="s">
        <v>8721</v>
      </c>
      <c r="BX810" t="s">
        <v>8722</v>
      </c>
      <c r="BY810" t="s">
        <v>8723</v>
      </c>
      <c r="BZ810" t="s">
        <v>8724</v>
      </c>
      <c r="CA810" t="s">
        <v>9776</v>
      </c>
      <c r="CB810" t="s">
        <v>8725</v>
      </c>
      <c r="CC810">
        <v>412223805</v>
      </c>
      <c r="CD810" t="s">
        <v>8726</v>
      </c>
      <c r="CE810" t="s">
        <v>9777</v>
      </c>
      <c r="CF810" t="s">
        <v>8727</v>
      </c>
      <c r="CG810" t="s">
        <v>8899</v>
      </c>
      <c r="CH810" t="s">
        <v>8729</v>
      </c>
      <c r="CJ810" t="s">
        <v>8731</v>
      </c>
      <c r="CK810">
        <v>0</v>
      </c>
      <c r="CL810" t="s">
        <v>8732</v>
      </c>
      <c r="CN810" t="s">
        <v>8733</v>
      </c>
    </row>
    <row r="811" spans="1:92" ht="15.75" customHeight="1" x14ac:dyDescent="0.3">
      <c r="A811" s="5">
        <f>COUNTIFS(Entradas!$A$2:$A$3372,L811,Entradas!$AD$2:$AD$3372,"noticias")</f>
        <v>0</v>
      </c>
      <c r="B811" s="5">
        <f>COUNTIFS(Entradas!$A$2:$A$3372,L811,Entradas!$AD$2:$AD$3372,"materiales")</f>
        <v>0</v>
      </c>
      <c r="C811" s="5">
        <f>COUNTIFS(Entradas!$A$2:$A$3372,L811,Entradas!$AD$2:$AD$3372,"agenda")</f>
        <v>5</v>
      </c>
      <c r="D811" s="5">
        <f>COUNTIFS(Entradas!$A$2:$A$3372,L811,Entradas!$AD$2:$AD$3372,"agenda",Entradas!$P$2:$P$3372,"completado")</f>
        <v>0</v>
      </c>
      <c r="E811" s="5">
        <f>COUNTIFS(Entradas!$A$2:$A$3372,L811,Entradas!$AD$2:$AD$3372,"agenda",Entradas!$F$2:$F$3372,"interna")</f>
        <v>3</v>
      </c>
      <c r="F811" s="5">
        <f>COUNTIFS(Entradas!$A$2:$A$3372,L811,Entradas!$AD$2:$AD$3372,"agenda",Entradas!$F$2:$F$3372,"abierta a la comunidad")</f>
        <v>2</v>
      </c>
      <c r="G811" s="5">
        <f>COUNTIFS(Entradas!$A$2:$A$3372,L811,Entradas!$AD$2:$AD$3372,"agenda",Entradas!$E$2:$E$3372,"1")</f>
        <v>0</v>
      </c>
      <c r="H811" s="5">
        <f>COUNTIFS(Entradas!$A$2:$A$3372,L811,Entradas!$AD$2:$AD$3372,"agenda",Entradas!$E$2:$E$3372,"2")</f>
        <v>3</v>
      </c>
      <c r="I811" s="5">
        <f>COUNTIFS(Entradas!$A$2:$A$3372,L811,Entradas!$AD$2:$AD$3372,"agenda",Entradas!$E$2:$E$3372,"3")</f>
        <v>2</v>
      </c>
      <c r="J811" s="5">
        <f>COUNTIFS(Entradas!$A$2:$A$3372,L811,Entradas!$AD$2:$AD$3372,"agenda",Entradas!$E$2:$E$3372,"4")</f>
        <v>0</v>
      </c>
      <c r="L811">
        <v>1227</v>
      </c>
      <c r="M811" t="s">
        <v>9974</v>
      </c>
      <c r="N811" t="s">
        <v>9975</v>
      </c>
      <c r="O811" t="s">
        <v>9976</v>
      </c>
      <c r="P811" s="6">
        <v>42509.930289351854</v>
      </c>
      <c r="Q811">
        <v>0</v>
      </c>
      <c r="R811" t="s">
        <v>9974</v>
      </c>
      <c r="S811" t="s">
        <v>9974</v>
      </c>
      <c r="W811" t="s">
        <v>8703</v>
      </c>
      <c r="X811" t="s">
        <v>8704</v>
      </c>
      <c r="Y811" t="s">
        <v>8705</v>
      </c>
      <c r="Z811">
        <v>0</v>
      </c>
      <c r="AA811" t="s">
        <v>8703</v>
      </c>
      <c r="AB811" t="s">
        <v>8706</v>
      </c>
      <c r="AC811">
        <v>0</v>
      </c>
      <c r="AF811" t="s">
        <v>9977</v>
      </c>
      <c r="AG811" t="s">
        <v>8707</v>
      </c>
      <c r="AH811" t="s">
        <v>3550</v>
      </c>
      <c r="AI811" t="s">
        <v>9978</v>
      </c>
      <c r="AO811" t="s">
        <v>9979</v>
      </c>
      <c r="AU811" t="s">
        <v>3551</v>
      </c>
      <c r="AV811" t="s">
        <v>8709</v>
      </c>
      <c r="AX811">
        <v>8</v>
      </c>
      <c r="AY811" t="s">
        <v>8710</v>
      </c>
      <c r="BB811" t="s">
        <v>8896</v>
      </c>
      <c r="BC811" t="s">
        <v>8712</v>
      </c>
      <c r="BD811" t="s">
        <v>9293</v>
      </c>
      <c r="BE811" t="s">
        <v>8714</v>
      </c>
      <c r="BF811" t="s">
        <v>8715</v>
      </c>
      <c r="BG811">
        <v>1</v>
      </c>
      <c r="BH811" t="s">
        <v>8716</v>
      </c>
      <c r="BI811">
        <v>1</v>
      </c>
      <c r="BJ811" t="s">
        <v>8717</v>
      </c>
      <c r="BK811">
        <v>1</v>
      </c>
      <c r="BL811" t="s">
        <v>9980</v>
      </c>
      <c r="BM811" t="s">
        <v>8719</v>
      </c>
      <c r="BV811" t="s">
        <v>9981</v>
      </c>
      <c r="BW811" t="s">
        <v>8721</v>
      </c>
      <c r="BX811" t="s">
        <v>8722</v>
      </c>
      <c r="BY811" t="s">
        <v>8723</v>
      </c>
      <c r="BZ811" t="s">
        <v>8724</v>
      </c>
      <c r="CB811" t="s">
        <v>8725</v>
      </c>
      <c r="CD811" t="s">
        <v>8726</v>
      </c>
      <c r="CE811" t="s">
        <v>9974</v>
      </c>
      <c r="CF811" t="s">
        <v>8727</v>
      </c>
      <c r="CG811" t="s">
        <v>8774</v>
      </c>
      <c r="CH811" t="s">
        <v>8729</v>
      </c>
      <c r="CI811" t="s">
        <v>9982</v>
      </c>
      <c r="CJ811" t="s">
        <v>8731</v>
      </c>
      <c r="CK811" t="s">
        <v>342</v>
      </c>
      <c r="CL811" t="s">
        <v>8732</v>
      </c>
      <c r="CM811" t="s">
        <v>9983</v>
      </c>
      <c r="CN811" t="s">
        <v>8733</v>
      </c>
    </row>
    <row r="812" spans="1:92" ht="15.75" customHeight="1" x14ac:dyDescent="0.3">
      <c r="A812" s="5">
        <f>COUNTIFS(Entradas!$A$2:$A$3372,L812,Entradas!$AD$2:$AD$3372,"noticias")</f>
        <v>0</v>
      </c>
      <c r="B812" s="5">
        <f>COUNTIFS(Entradas!$A$2:$A$3372,L812,Entradas!$AD$2:$AD$3372,"materiales")</f>
        <v>0</v>
      </c>
      <c r="C812" s="5">
        <f>COUNTIFS(Entradas!$A$2:$A$3372,L812,Entradas!$AD$2:$AD$3372,"agenda")</f>
        <v>6</v>
      </c>
      <c r="D812" s="5">
        <f>COUNTIFS(Entradas!$A$2:$A$3372,L812,Entradas!$AD$2:$AD$3372,"agenda",Entradas!$P$2:$P$3372,"completado")</f>
        <v>0</v>
      </c>
      <c r="E812" s="5">
        <f>COUNTIFS(Entradas!$A$2:$A$3372,L812,Entradas!$AD$2:$AD$3372,"agenda",Entradas!$F$2:$F$3372,"interna")</f>
        <v>4</v>
      </c>
      <c r="F812" s="5">
        <f>COUNTIFS(Entradas!$A$2:$A$3372,L812,Entradas!$AD$2:$AD$3372,"agenda",Entradas!$F$2:$F$3372,"abierta a la comunidad")</f>
        <v>2</v>
      </c>
      <c r="G812" s="5">
        <f>COUNTIFS(Entradas!$A$2:$A$3372,L812,Entradas!$AD$2:$AD$3372,"agenda",Entradas!$E$2:$E$3372,"1")</f>
        <v>0</v>
      </c>
      <c r="H812" s="5">
        <f>COUNTIFS(Entradas!$A$2:$A$3372,L812,Entradas!$AD$2:$AD$3372,"agenda",Entradas!$E$2:$E$3372,"2")</f>
        <v>2</v>
      </c>
      <c r="I812" s="5">
        <f>COUNTIFS(Entradas!$A$2:$A$3372,L812,Entradas!$AD$2:$AD$3372,"agenda",Entradas!$E$2:$E$3372,"3")</f>
        <v>2</v>
      </c>
      <c r="J812" s="5">
        <f>COUNTIFS(Entradas!$A$2:$A$3372,L812,Entradas!$AD$2:$AD$3372,"agenda",Entradas!$E$2:$E$3372,"4")</f>
        <v>2</v>
      </c>
      <c r="L812">
        <v>933</v>
      </c>
      <c r="M812" t="s">
        <v>10101</v>
      </c>
      <c r="N812" t="s">
        <v>10102</v>
      </c>
      <c r="O812" t="s">
        <v>10103</v>
      </c>
      <c r="P812" s="6">
        <v>42500.656030092592</v>
      </c>
      <c r="Q812">
        <v>0</v>
      </c>
      <c r="R812" t="s">
        <v>10101</v>
      </c>
      <c r="S812" t="s">
        <v>10101</v>
      </c>
      <c r="W812" t="s">
        <v>8703</v>
      </c>
      <c r="X812" t="s">
        <v>8704</v>
      </c>
      <c r="Y812" t="s">
        <v>8705</v>
      </c>
      <c r="Z812">
        <v>0</v>
      </c>
      <c r="AA812" t="s">
        <v>8703</v>
      </c>
      <c r="AB812" t="s">
        <v>8706</v>
      </c>
      <c r="AC812">
        <v>0</v>
      </c>
      <c r="AF812" t="s">
        <v>10104</v>
      </c>
      <c r="AG812" t="s">
        <v>8707</v>
      </c>
      <c r="AH812" t="s">
        <v>10105</v>
      </c>
      <c r="AI812" t="s">
        <v>10106</v>
      </c>
      <c r="AU812" t="s">
        <v>737</v>
      </c>
      <c r="AV812" t="s">
        <v>8709</v>
      </c>
      <c r="AX812">
        <v>8</v>
      </c>
      <c r="AY812" t="s">
        <v>8710</v>
      </c>
      <c r="BB812" t="s">
        <v>9602</v>
      </c>
      <c r="BC812" t="s">
        <v>8712</v>
      </c>
      <c r="BD812" t="s">
        <v>8780</v>
      </c>
      <c r="BE812" t="s">
        <v>8714</v>
      </c>
      <c r="BF812" t="s">
        <v>8715</v>
      </c>
      <c r="BG812">
        <v>1</v>
      </c>
      <c r="BH812" t="s">
        <v>8716</v>
      </c>
      <c r="BI812">
        <v>1</v>
      </c>
      <c r="BJ812" t="s">
        <v>8717</v>
      </c>
      <c r="BK812">
        <v>1</v>
      </c>
      <c r="BM812" t="s">
        <v>8719</v>
      </c>
      <c r="BV812">
        <v>4453</v>
      </c>
      <c r="BW812" t="s">
        <v>8721</v>
      </c>
      <c r="BX812" t="s">
        <v>8722</v>
      </c>
      <c r="BY812" t="s">
        <v>8723</v>
      </c>
      <c r="BZ812" t="s">
        <v>8724</v>
      </c>
      <c r="CB812" t="s">
        <v>8725</v>
      </c>
      <c r="CC812" t="s">
        <v>10107</v>
      </c>
      <c r="CD812" t="s">
        <v>8726</v>
      </c>
      <c r="CE812" t="s">
        <v>10108</v>
      </c>
      <c r="CF812" t="s">
        <v>8727</v>
      </c>
      <c r="CG812" t="s">
        <v>8774</v>
      </c>
      <c r="CH812" t="s">
        <v>8729</v>
      </c>
      <c r="CI812" t="s">
        <v>10109</v>
      </c>
      <c r="CJ812" t="s">
        <v>8731</v>
      </c>
      <c r="CK812" t="s">
        <v>342</v>
      </c>
      <c r="CL812" t="s">
        <v>8732</v>
      </c>
      <c r="CN812" t="s">
        <v>8733</v>
      </c>
    </row>
    <row r="813" spans="1:92" ht="15.75" customHeight="1" x14ac:dyDescent="0.3">
      <c r="A813" s="5">
        <f>COUNTIFS(Entradas!$A$2:$A$3372,L813,Entradas!$AD$2:$AD$3372,"noticias")</f>
        <v>0</v>
      </c>
      <c r="B813" s="5">
        <f>COUNTIFS(Entradas!$A$2:$A$3372,L813,Entradas!$AD$2:$AD$3372,"materiales")</f>
        <v>0</v>
      </c>
      <c r="C813" s="5">
        <f>COUNTIFS(Entradas!$A$2:$A$3372,L813,Entradas!$AD$2:$AD$3372,"agenda")</f>
        <v>0</v>
      </c>
      <c r="D813" s="5">
        <f>COUNTIFS(Entradas!$A$2:$A$3372,L813,Entradas!$AD$2:$AD$3372,"agenda",Entradas!$P$2:$P$3372,"completado")</f>
        <v>0</v>
      </c>
      <c r="E813" s="5">
        <f>COUNTIFS(Entradas!$A$2:$A$3372,L813,Entradas!$AD$2:$AD$3372,"agenda",Entradas!$F$2:$F$3372,"interna")</f>
        <v>0</v>
      </c>
      <c r="F813" s="5">
        <f>COUNTIFS(Entradas!$A$2:$A$3372,L813,Entradas!$AD$2:$AD$3372,"agenda",Entradas!$F$2:$F$3372,"abierta a la comunidad")</f>
        <v>0</v>
      </c>
      <c r="G813" s="5">
        <f>COUNTIFS(Entradas!$A$2:$A$3372,L813,Entradas!$AD$2:$AD$3372,"agenda",Entradas!$E$2:$E$3372,"1")</f>
        <v>0</v>
      </c>
      <c r="H813" s="5">
        <f>COUNTIFS(Entradas!$A$2:$A$3372,L813,Entradas!$AD$2:$AD$3372,"agenda",Entradas!$E$2:$E$3372,"2")</f>
        <v>0</v>
      </c>
      <c r="I813" s="5">
        <f>COUNTIFS(Entradas!$A$2:$A$3372,L813,Entradas!$AD$2:$AD$3372,"agenda",Entradas!$E$2:$E$3372,"3")</f>
        <v>0</v>
      </c>
      <c r="J813" s="5">
        <f>COUNTIFS(Entradas!$A$2:$A$3372,L813,Entradas!$AD$2:$AD$3372,"agenda",Entradas!$E$2:$E$3372,"4")</f>
        <v>0</v>
      </c>
      <c r="L813">
        <v>1039</v>
      </c>
      <c r="M813" t="s">
        <v>10346</v>
      </c>
      <c r="N813" t="s">
        <v>10347</v>
      </c>
      <c r="O813" t="s">
        <v>10348</v>
      </c>
      <c r="P813" s="6">
        <v>42505.910486111112</v>
      </c>
      <c r="Q813">
        <v>0</v>
      </c>
      <c r="R813" t="s">
        <v>10346</v>
      </c>
      <c r="S813" t="s">
        <v>10346</v>
      </c>
      <c r="W813" t="s">
        <v>8703</v>
      </c>
      <c r="X813" t="s">
        <v>8704</v>
      </c>
      <c r="Y813" t="s">
        <v>8705</v>
      </c>
      <c r="Z813">
        <v>0</v>
      </c>
      <c r="AA813" t="s">
        <v>8703</v>
      </c>
      <c r="AB813" t="s">
        <v>8706</v>
      </c>
      <c r="AC813">
        <v>0</v>
      </c>
      <c r="AF813" t="s">
        <v>10349</v>
      </c>
      <c r="AG813" t="s">
        <v>8707</v>
      </c>
      <c r="AU813" t="s">
        <v>10350</v>
      </c>
      <c r="AV813" t="s">
        <v>8709</v>
      </c>
      <c r="AX813">
        <v>8</v>
      </c>
      <c r="AY813" t="s">
        <v>8710</v>
      </c>
      <c r="BB813" t="s">
        <v>10351</v>
      </c>
      <c r="BC813" t="s">
        <v>8712</v>
      </c>
      <c r="BD813" t="s">
        <v>8875</v>
      </c>
      <c r="BE813" t="s">
        <v>8714</v>
      </c>
      <c r="BF813" t="s">
        <v>8715</v>
      </c>
      <c r="BG813">
        <v>0</v>
      </c>
      <c r="BH813" t="s">
        <v>8716</v>
      </c>
      <c r="BI813">
        <v>0</v>
      </c>
      <c r="BJ813" t="s">
        <v>8717</v>
      </c>
      <c r="BK813">
        <v>0</v>
      </c>
      <c r="BM813" t="s">
        <v>8719</v>
      </c>
      <c r="BV813" t="s">
        <v>10352</v>
      </c>
      <c r="BW813" t="s">
        <v>8721</v>
      </c>
      <c r="BX813" t="s">
        <v>8722</v>
      </c>
      <c r="BY813" t="s">
        <v>8723</v>
      </c>
      <c r="BZ813" t="s">
        <v>8724</v>
      </c>
      <c r="CB813" t="s">
        <v>8725</v>
      </c>
      <c r="CC813">
        <v>52149480</v>
      </c>
      <c r="CD813" t="s">
        <v>8726</v>
      </c>
      <c r="CE813" t="s">
        <v>10353</v>
      </c>
      <c r="CF813" t="s">
        <v>8727</v>
      </c>
      <c r="CG813" t="s">
        <v>8774</v>
      </c>
      <c r="CH813" t="s">
        <v>8729</v>
      </c>
      <c r="CI813" t="s">
        <v>10354</v>
      </c>
      <c r="CJ813" t="s">
        <v>8731</v>
      </c>
      <c r="CK813">
        <v>0</v>
      </c>
      <c r="CL813" t="s">
        <v>8732</v>
      </c>
      <c r="CN813" t="s">
        <v>8733</v>
      </c>
    </row>
    <row r="814" spans="1:92" ht="15.75" customHeight="1" x14ac:dyDescent="0.3">
      <c r="A814" s="5">
        <f>COUNTIFS(Entradas!$A$2:$A$3372,L814,Entradas!$AD$2:$AD$3372,"noticias")</f>
        <v>0</v>
      </c>
      <c r="B814" s="5">
        <f>COUNTIFS(Entradas!$A$2:$A$3372,L814,Entradas!$AD$2:$AD$3372,"materiales")</f>
        <v>0</v>
      </c>
      <c r="C814" s="5">
        <f>COUNTIFS(Entradas!$A$2:$A$3372,L814,Entradas!$AD$2:$AD$3372,"agenda")</f>
        <v>3</v>
      </c>
      <c r="D814" s="5">
        <f>COUNTIFS(Entradas!$A$2:$A$3372,L814,Entradas!$AD$2:$AD$3372,"agenda",Entradas!$P$2:$P$3372,"completado")</f>
        <v>0</v>
      </c>
      <c r="E814" s="5">
        <f>COUNTIFS(Entradas!$A$2:$A$3372,L814,Entradas!$AD$2:$AD$3372,"agenda",Entradas!$F$2:$F$3372,"interna")</f>
        <v>2</v>
      </c>
      <c r="F814" s="5">
        <f>COUNTIFS(Entradas!$A$2:$A$3372,L814,Entradas!$AD$2:$AD$3372,"agenda",Entradas!$F$2:$F$3372,"abierta a la comunidad")</f>
        <v>1</v>
      </c>
      <c r="G814" s="5">
        <f>COUNTIFS(Entradas!$A$2:$A$3372,L814,Entradas!$AD$2:$AD$3372,"agenda",Entradas!$E$2:$E$3372,"1")</f>
        <v>1</v>
      </c>
      <c r="H814" s="5">
        <f>COUNTIFS(Entradas!$A$2:$A$3372,L814,Entradas!$AD$2:$AD$3372,"agenda",Entradas!$E$2:$E$3372,"2")</f>
        <v>1</v>
      </c>
      <c r="I814" s="5">
        <f>COUNTIFS(Entradas!$A$2:$A$3372,L814,Entradas!$AD$2:$AD$3372,"agenda",Entradas!$E$2:$E$3372,"3")</f>
        <v>0</v>
      </c>
      <c r="J814" s="5">
        <f>COUNTIFS(Entradas!$A$2:$A$3372,L814,Entradas!$AD$2:$AD$3372,"agenda",Entradas!$E$2:$E$3372,"4")</f>
        <v>1</v>
      </c>
      <c r="L814">
        <v>1339</v>
      </c>
      <c r="M814" t="s">
        <v>10366</v>
      </c>
      <c r="N814" t="s">
        <v>10367</v>
      </c>
      <c r="O814" t="s">
        <v>7870</v>
      </c>
      <c r="P814" s="6">
        <v>42513.636782407404</v>
      </c>
      <c r="Q814">
        <v>0</v>
      </c>
      <c r="R814" t="s">
        <v>10366</v>
      </c>
      <c r="S814" t="s">
        <v>10366</v>
      </c>
      <c r="W814" t="s">
        <v>8703</v>
      </c>
      <c r="X814" t="s">
        <v>8704</v>
      </c>
      <c r="Y814" t="s">
        <v>8705</v>
      </c>
      <c r="Z814">
        <v>0</v>
      </c>
      <c r="AA814" t="s">
        <v>8703</v>
      </c>
      <c r="AB814" t="s">
        <v>8706</v>
      </c>
      <c r="AC814">
        <v>0</v>
      </c>
      <c r="AF814" t="s">
        <v>10368</v>
      </c>
      <c r="AG814" t="s">
        <v>8707</v>
      </c>
      <c r="AH814" t="s">
        <v>10369</v>
      </c>
      <c r="AI814" t="s">
        <v>10370</v>
      </c>
      <c r="AU814" t="s">
        <v>7869</v>
      </c>
      <c r="AV814" t="s">
        <v>8709</v>
      </c>
      <c r="AX814">
        <v>8</v>
      </c>
      <c r="AY814" t="s">
        <v>8710</v>
      </c>
      <c r="BB814" t="s">
        <v>10371</v>
      </c>
      <c r="BC814" t="s">
        <v>8712</v>
      </c>
      <c r="BD814" t="s">
        <v>9013</v>
      </c>
      <c r="BE814" t="s">
        <v>8714</v>
      </c>
      <c r="BF814" t="s">
        <v>8715</v>
      </c>
      <c r="BG814">
        <v>0</v>
      </c>
      <c r="BH814" t="s">
        <v>8716</v>
      </c>
      <c r="BI814">
        <v>1</v>
      </c>
      <c r="BJ814" t="s">
        <v>8717</v>
      </c>
      <c r="BK814">
        <v>1</v>
      </c>
      <c r="BM814" t="s">
        <v>8719</v>
      </c>
      <c r="BV814" t="s">
        <v>10372</v>
      </c>
      <c r="BW814" t="s">
        <v>8721</v>
      </c>
      <c r="BX814" t="s">
        <v>8722</v>
      </c>
      <c r="BY814" t="s">
        <v>8723</v>
      </c>
      <c r="BZ814" t="s">
        <v>8724</v>
      </c>
      <c r="CB814" t="s">
        <v>8725</v>
      </c>
      <c r="CD814" t="s">
        <v>8726</v>
      </c>
      <c r="CE814" t="s">
        <v>10373</v>
      </c>
      <c r="CF814" t="s">
        <v>8727</v>
      </c>
      <c r="CG814" t="s">
        <v>8825</v>
      </c>
      <c r="CH814" t="s">
        <v>8729</v>
      </c>
      <c r="CJ814" t="s">
        <v>8731</v>
      </c>
      <c r="CK814" t="s">
        <v>5497</v>
      </c>
      <c r="CL814" t="s">
        <v>8732</v>
      </c>
      <c r="CN814" t="s">
        <v>8733</v>
      </c>
    </row>
    <row r="815" spans="1:92" ht="15.75" customHeight="1" x14ac:dyDescent="0.3">
      <c r="A815" s="5">
        <f>COUNTIFS(Entradas!$A$2:$A$3372,L815,Entradas!$AD$2:$AD$3372,"noticias")</f>
        <v>0</v>
      </c>
      <c r="B815" s="5">
        <f>COUNTIFS(Entradas!$A$2:$A$3372,L815,Entradas!$AD$2:$AD$3372,"materiales")</f>
        <v>0</v>
      </c>
      <c r="C815" s="5">
        <f>COUNTIFS(Entradas!$A$2:$A$3372,L815,Entradas!$AD$2:$AD$3372,"agenda")</f>
        <v>5</v>
      </c>
      <c r="D815" s="5">
        <f>COUNTIFS(Entradas!$A$2:$A$3372,L815,Entradas!$AD$2:$AD$3372,"agenda",Entradas!$P$2:$P$3372,"completado")</f>
        <v>5</v>
      </c>
      <c r="E815" s="5">
        <f>COUNTIFS(Entradas!$A$2:$A$3372,L815,Entradas!$AD$2:$AD$3372,"agenda",Entradas!$F$2:$F$3372,"interna")</f>
        <v>4</v>
      </c>
      <c r="F815" s="5">
        <f>COUNTIFS(Entradas!$A$2:$A$3372,L815,Entradas!$AD$2:$AD$3372,"agenda",Entradas!$F$2:$F$3372,"abierta a la comunidad")</f>
        <v>1</v>
      </c>
      <c r="G815" s="5">
        <f>COUNTIFS(Entradas!$A$2:$A$3372,L815,Entradas!$AD$2:$AD$3372,"agenda",Entradas!$E$2:$E$3372,"1")</f>
        <v>1</v>
      </c>
      <c r="H815" s="5">
        <f>COUNTIFS(Entradas!$A$2:$A$3372,L815,Entradas!$AD$2:$AD$3372,"agenda",Entradas!$E$2:$E$3372,"2")</f>
        <v>1</v>
      </c>
      <c r="I815" s="5">
        <f>COUNTIFS(Entradas!$A$2:$A$3372,L815,Entradas!$AD$2:$AD$3372,"agenda",Entradas!$E$2:$E$3372,"3")</f>
        <v>1</v>
      </c>
      <c r="J815" s="5">
        <f>COUNTIFS(Entradas!$A$2:$A$3372,L815,Entradas!$AD$2:$AD$3372,"agenda",Entradas!$E$2:$E$3372,"4")</f>
        <v>2</v>
      </c>
      <c r="L815">
        <v>1071</v>
      </c>
      <c r="M815" t="s">
        <v>10382</v>
      </c>
      <c r="N815" t="s">
        <v>10383</v>
      </c>
      <c r="O815" t="s">
        <v>2309</v>
      </c>
      <c r="P815" s="6">
        <v>42506.805868055555</v>
      </c>
      <c r="Q815">
        <v>0</v>
      </c>
      <c r="R815" t="s">
        <v>10382</v>
      </c>
      <c r="S815" t="s">
        <v>10382</v>
      </c>
      <c r="W815" t="s">
        <v>8703</v>
      </c>
      <c r="X815" t="s">
        <v>8704</v>
      </c>
      <c r="Y815" t="s">
        <v>8705</v>
      </c>
      <c r="Z815">
        <v>0</v>
      </c>
      <c r="AA815" t="s">
        <v>8703</v>
      </c>
      <c r="AB815" t="s">
        <v>8706</v>
      </c>
      <c r="AC815">
        <v>0</v>
      </c>
      <c r="AF815" t="s">
        <v>10384</v>
      </c>
      <c r="AG815" t="s">
        <v>8707</v>
      </c>
      <c r="AH815" t="s">
        <v>10385</v>
      </c>
      <c r="AI815" t="s">
        <v>10386</v>
      </c>
      <c r="AO815" t="s">
        <v>10387</v>
      </c>
      <c r="AU815" t="s">
        <v>2308</v>
      </c>
      <c r="AV815" t="s">
        <v>8709</v>
      </c>
      <c r="AX815">
        <v>8</v>
      </c>
      <c r="AY815" t="s">
        <v>8710</v>
      </c>
      <c r="BB815" t="s">
        <v>10388</v>
      </c>
      <c r="BC815" t="s">
        <v>8712</v>
      </c>
      <c r="BD815" t="s">
        <v>8875</v>
      </c>
      <c r="BE815" t="s">
        <v>8714</v>
      </c>
      <c r="BF815" t="s">
        <v>8715</v>
      </c>
      <c r="BG815">
        <v>1</v>
      </c>
      <c r="BH815" t="s">
        <v>8716</v>
      </c>
      <c r="BI815">
        <v>1</v>
      </c>
      <c r="BJ815" t="s">
        <v>8717</v>
      </c>
      <c r="BK815">
        <v>1</v>
      </c>
      <c r="BL815" s="2" t="s">
        <v>10389</v>
      </c>
      <c r="BM815" t="s">
        <v>8719</v>
      </c>
      <c r="BV815">
        <v>4830</v>
      </c>
      <c r="BW815" t="s">
        <v>8721</v>
      </c>
      <c r="BX815" t="s">
        <v>8722</v>
      </c>
      <c r="BY815" t="s">
        <v>8723</v>
      </c>
      <c r="BZ815" t="s">
        <v>8724</v>
      </c>
      <c r="CA815" t="s">
        <v>10390</v>
      </c>
      <c r="CB815" t="s">
        <v>8725</v>
      </c>
      <c r="CC815">
        <v>412651089</v>
      </c>
      <c r="CD815" t="s">
        <v>8726</v>
      </c>
      <c r="CE815" t="s">
        <v>10391</v>
      </c>
      <c r="CF815" t="s">
        <v>8727</v>
      </c>
      <c r="CG815" t="s">
        <v>8825</v>
      </c>
      <c r="CH815" t="s">
        <v>8729</v>
      </c>
      <c r="CI815" t="s">
        <v>10392</v>
      </c>
      <c r="CJ815" t="s">
        <v>8731</v>
      </c>
      <c r="CK815" t="s">
        <v>342</v>
      </c>
      <c r="CL815" t="s">
        <v>8732</v>
      </c>
      <c r="CM815" t="s">
        <v>10393</v>
      </c>
      <c r="CN815" t="s">
        <v>8733</v>
      </c>
    </row>
    <row r="816" spans="1:92" ht="15.75" customHeight="1" x14ac:dyDescent="0.3">
      <c r="A816" s="5">
        <f>COUNTIFS(Entradas!$A$2:$A$3372,L816,Entradas!$AD$2:$AD$3372,"noticias")</f>
        <v>0</v>
      </c>
      <c r="B816" s="5">
        <f>COUNTIFS(Entradas!$A$2:$A$3372,L816,Entradas!$AD$2:$AD$3372,"materiales")</f>
        <v>0</v>
      </c>
      <c r="C816" s="5">
        <f>COUNTIFS(Entradas!$A$2:$A$3372,L816,Entradas!$AD$2:$AD$3372,"agenda")</f>
        <v>0</v>
      </c>
      <c r="D816" s="5">
        <f>COUNTIFS(Entradas!$A$2:$A$3372,L816,Entradas!$AD$2:$AD$3372,"agenda",Entradas!$P$2:$P$3372,"completado")</f>
        <v>0</v>
      </c>
      <c r="E816" s="5">
        <f>COUNTIFS(Entradas!$A$2:$A$3372,L816,Entradas!$AD$2:$AD$3372,"agenda",Entradas!$F$2:$F$3372,"interna")</f>
        <v>0</v>
      </c>
      <c r="F816" s="5">
        <f>COUNTIFS(Entradas!$A$2:$A$3372,L816,Entradas!$AD$2:$AD$3372,"agenda",Entradas!$F$2:$F$3372,"abierta a la comunidad")</f>
        <v>0</v>
      </c>
      <c r="G816" s="5">
        <f>COUNTIFS(Entradas!$A$2:$A$3372,L816,Entradas!$AD$2:$AD$3372,"agenda",Entradas!$E$2:$E$3372,"1")</f>
        <v>0</v>
      </c>
      <c r="H816" s="5">
        <f>COUNTIFS(Entradas!$A$2:$A$3372,L816,Entradas!$AD$2:$AD$3372,"agenda",Entradas!$E$2:$E$3372,"2")</f>
        <v>0</v>
      </c>
      <c r="I816" s="5">
        <f>COUNTIFS(Entradas!$A$2:$A$3372,L816,Entradas!$AD$2:$AD$3372,"agenda",Entradas!$E$2:$E$3372,"3")</f>
        <v>0</v>
      </c>
      <c r="J816" s="5">
        <f>COUNTIFS(Entradas!$A$2:$A$3372,L816,Entradas!$AD$2:$AD$3372,"agenda",Entradas!$E$2:$E$3372,"4")</f>
        <v>0</v>
      </c>
      <c r="L816">
        <v>1197</v>
      </c>
      <c r="M816" t="s">
        <v>10460</v>
      </c>
      <c r="N816" t="s">
        <v>10461</v>
      </c>
      <c r="O816" t="s">
        <v>10462</v>
      </c>
      <c r="P816" s="6">
        <v>42509.631099537037</v>
      </c>
      <c r="Q816">
        <v>0</v>
      </c>
      <c r="R816" t="s">
        <v>10460</v>
      </c>
      <c r="S816" t="s">
        <v>10460</v>
      </c>
      <c r="W816" t="s">
        <v>8703</v>
      </c>
      <c r="X816" t="s">
        <v>8704</v>
      </c>
      <c r="Y816" t="s">
        <v>8705</v>
      </c>
      <c r="Z816">
        <v>0</v>
      </c>
      <c r="AA816" t="s">
        <v>8703</v>
      </c>
      <c r="AB816" t="s">
        <v>8706</v>
      </c>
      <c r="AC816">
        <v>0</v>
      </c>
      <c r="AF816" t="s">
        <v>10463</v>
      </c>
      <c r="AG816" t="s">
        <v>8707</v>
      </c>
      <c r="AH816" t="s">
        <v>10464</v>
      </c>
      <c r="AU816" t="s">
        <v>10465</v>
      </c>
      <c r="AV816" t="s">
        <v>8709</v>
      </c>
      <c r="AX816">
        <v>8</v>
      </c>
      <c r="AY816" t="s">
        <v>8710</v>
      </c>
      <c r="BB816">
        <v>0</v>
      </c>
      <c r="BC816" t="s">
        <v>8712</v>
      </c>
      <c r="BD816" t="s">
        <v>8875</v>
      </c>
      <c r="BE816" t="s">
        <v>8714</v>
      </c>
      <c r="BF816" t="s">
        <v>8715</v>
      </c>
      <c r="BG816">
        <v>1</v>
      </c>
      <c r="BH816" t="s">
        <v>8716</v>
      </c>
      <c r="BI816">
        <v>0</v>
      </c>
      <c r="BJ816" t="s">
        <v>8717</v>
      </c>
      <c r="BK816">
        <v>1</v>
      </c>
      <c r="BM816" t="s">
        <v>8719</v>
      </c>
      <c r="BV816" t="s">
        <v>10466</v>
      </c>
      <c r="BW816" t="s">
        <v>8721</v>
      </c>
      <c r="BX816" t="s">
        <v>8722</v>
      </c>
      <c r="BY816" t="s">
        <v>8723</v>
      </c>
      <c r="BZ816" t="s">
        <v>8724</v>
      </c>
      <c r="CA816" t="s">
        <v>10467</v>
      </c>
      <c r="CB816" t="s">
        <v>8725</v>
      </c>
      <c r="CC816">
        <v>84888898</v>
      </c>
      <c r="CD816" t="s">
        <v>8726</v>
      </c>
      <c r="CE816" t="s">
        <v>10460</v>
      </c>
      <c r="CF816" t="s">
        <v>8727</v>
      </c>
      <c r="CG816" t="s">
        <v>8899</v>
      </c>
      <c r="CH816" t="s">
        <v>8729</v>
      </c>
      <c r="CI816" t="s">
        <v>10468</v>
      </c>
      <c r="CJ816" t="s">
        <v>8731</v>
      </c>
      <c r="CK816">
        <v>0</v>
      </c>
      <c r="CL816" t="s">
        <v>8732</v>
      </c>
      <c r="CN816" t="s">
        <v>8733</v>
      </c>
    </row>
    <row r="817" spans="1:92" ht="15.75" customHeight="1" x14ac:dyDescent="0.3">
      <c r="A817" s="5">
        <f>COUNTIFS(Entradas!$A$2:$A$3372,L817,Entradas!$AD$2:$AD$3372,"noticias")</f>
        <v>0</v>
      </c>
      <c r="B817" s="5">
        <f>COUNTIFS(Entradas!$A$2:$A$3372,L817,Entradas!$AD$2:$AD$3372,"materiales")</f>
        <v>0</v>
      </c>
      <c r="C817" s="5">
        <f>COUNTIFS(Entradas!$A$2:$A$3372,L817,Entradas!$AD$2:$AD$3372,"agenda")</f>
        <v>0</v>
      </c>
      <c r="D817" s="5">
        <f>COUNTIFS(Entradas!$A$2:$A$3372,L817,Entradas!$AD$2:$AD$3372,"agenda",Entradas!$P$2:$P$3372,"completado")</f>
        <v>0</v>
      </c>
      <c r="E817" s="5">
        <f>COUNTIFS(Entradas!$A$2:$A$3372,L817,Entradas!$AD$2:$AD$3372,"agenda",Entradas!$F$2:$F$3372,"interna")</f>
        <v>0</v>
      </c>
      <c r="F817" s="5">
        <f>COUNTIFS(Entradas!$A$2:$A$3372,L817,Entradas!$AD$2:$AD$3372,"agenda",Entradas!$F$2:$F$3372,"abierta a la comunidad")</f>
        <v>0</v>
      </c>
      <c r="G817" s="5">
        <f>COUNTIFS(Entradas!$A$2:$A$3372,L817,Entradas!$AD$2:$AD$3372,"agenda",Entradas!$E$2:$E$3372,"1")</f>
        <v>0</v>
      </c>
      <c r="H817" s="5">
        <f>COUNTIFS(Entradas!$A$2:$A$3372,L817,Entradas!$AD$2:$AD$3372,"agenda",Entradas!$E$2:$E$3372,"2")</f>
        <v>0</v>
      </c>
      <c r="I817" s="5">
        <f>COUNTIFS(Entradas!$A$2:$A$3372,L817,Entradas!$AD$2:$AD$3372,"agenda",Entradas!$E$2:$E$3372,"3")</f>
        <v>0</v>
      </c>
      <c r="J817" s="5">
        <f>COUNTIFS(Entradas!$A$2:$A$3372,L817,Entradas!$AD$2:$AD$3372,"agenda",Entradas!$E$2:$E$3372,"4")</f>
        <v>0</v>
      </c>
      <c r="L817">
        <v>473</v>
      </c>
      <c r="M817" t="s">
        <v>10486</v>
      </c>
      <c r="N817" t="s">
        <v>10487</v>
      </c>
      <c r="O817" t="s">
        <v>10488</v>
      </c>
      <c r="P817" s="6">
        <v>42475.061238425929</v>
      </c>
      <c r="Q817">
        <v>0</v>
      </c>
      <c r="R817" t="s">
        <v>10486</v>
      </c>
      <c r="S817" t="s">
        <v>10486</v>
      </c>
      <c r="W817" t="s">
        <v>8703</v>
      </c>
      <c r="X817" t="s">
        <v>8704</v>
      </c>
      <c r="Y817" t="s">
        <v>8705</v>
      </c>
      <c r="Z817">
        <v>0</v>
      </c>
      <c r="AA817" t="s">
        <v>8703</v>
      </c>
      <c r="AB817" t="s">
        <v>8706</v>
      </c>
      <c r="AC817">
        <v>0</v>
      </c>
      <c r="AF817" t="s">
        <v>10489</v>
      </c>
      <c r="AG817" t="s">
        <v>8707</v>
      </c>
      <c r="AH817" t="s">
        <v>10490</v>
      </c>
      <c r="AU817" t="s">
        <v>10491</v>
      </c>
      <c r="AV817" t="s">
        <v>8709</v>
      </c>
      <c r="AX817">
        <v>8</v>
      </c>
      <c r="AY817" t="s">
        <v>8710</v>
      </c>
      <c r="BB817" t="s">
        <v>9322</v>
      </c>
      <c r="BC817" t="s">
        <v>8712</v>
      </c>
      <c r="BD817" t="s">
        <v>8952</v>
      </c>
      <c r="BE817" t="s">
        <v>8714</v>
      </c>
      <c r="BF817" t="s">
        <v>8715</v>
      </c>
      <c r="BG817">
        <v>0</v>
      </c>
      <c r="BH817" t="s">
        <v>8716</v>
      </c>
      <c r="BI817">
        <v>1</v>
      </c>
      <c r="BJ817" t="s">
        <v>8717</v>
      </c>
      <c r="BK817">
        <v>1</v>
      </c>
      <c r="BL817" t="s">
        <v>10492</v>
      </c>
      <c r="BM817" t="s">
        <v>8719</v>
      </c>
      <c r="BV817">
        <v>3977</v>
      </c>
      <c r="BW817" t="s">
        <v>8721</v>
      </c>
      <c r="BX817" t="s">
        <v>8722</v>
      </c>
      <c r="BY817" t="s">
        <v>8723</v>
      </c>
      <c r="BZ817" t="s">
        <v>8724</v>
      </c>
      <c r="CB817" t="s">
        <v>8725</v>
      </c>
      <c r="CC817" t="s">
        <v>10493</v>
      </c>
      <c r="CD817" t="s">
        <v>8726</v>
      </c>
      <c r="CE817" t="s">
        <v>10486</v>
      </c>
      <c r="CF817" t="s">
        <v>8727</v>
      </c>
      <c r="CG817" t="s">
        <v>8774</v>
      </c>
      <c r="CH817" t="s">
        <v>8729</v>
      </c>
      <c r="CJ817" t="s">
        <v>8731</v>
      </c>
      <c r="CK817" t="s">
        <v>1905</v>
      </c>
      <c r="CL817" t="s">
        <v>8732</v>
      </c>
      <c r="CN817" t="s">
        <v>8733</v>
      </c>
    </row>
    <row r="818" spans="1:92" ht="15.75" customHeight="1" x14ac:dyDescent="0.3">
      <c r="A818" s="5">
        <f>COUNTIFS(Entradas!$A$2:$A$3372,L818,Entradas!$AD$2:$AD$3372,"noticias")</f>
        <v>0</v>
      </c>
      <c r="B818" s="5">
        <f>COUNTIFS(Entradas!$A$2:$A$3372,L818,Entradas!$AD$2:$AD$3372,"materiales")</f>
        <v>1</v>
      </c>
      <c r="C818" s="5">
        <f>COUNTIFS(Entradas!$A$2:$A$3372,L818,Entradas!$AD$2:$AD$3372,"agenda")</f>
        <v>10</v>
      </c>
      <c r="D818" s="5">
        <f>COUNTIFS(Entradas!$A$2:$A$3372,L818,Entradas!$AD$2:$AD$3372,"agenda",Entradas!$P$2:$P$3372,"completado")</f>
        <v>10</v>
      </c>
      <c r="E818" s="5">
        <f>COUNTIFS(Entradas!$A$2:$A$3372,L818,Entradas!$AD$2:$AD$3372,"agenda",Entradas!$F$2:$F$3372,"interna")</f>
        <v>9</v>
      </c>
      <c r="F818" s="5">
        <f>COUNTIFS(Entradas!$A$2:$A$3372,L818,Entradas!$AD$2:$AD$3372,"agenda",Entradas!$F$2:$F$3372,"abierta a la comunidad")</f>
        <v>1</v>
      </c>
      <c r="G818" s="5">
        <f>COUNTIFS(Entradas!$A$2:$A$3372,L818,Entradas!$AD$2:$AD$3372,"agenda",Entradas!$E$2:$E$3372,"1")</f>
        <v>2</v>
      </c>
      <c r="H818" s="5">
        <f>COUNTIFS(Entradas!$A$2:$A$3372,L818,Entradas!$AD$2:$AD$3372,"agenda",Entradas!$E$2:$E$3372,"2")</f>
        <v>6</v>
      </c>
      <c r="I818" s="5">
        <f>COUNTIFS(Entradas!$A$2:$A$3372,L818,Entradas!$AD$2:$AD$3372,"agenda",Entradas!$E$2:$E$3372,"3")</f>
        <v>1</v>
      </c>
      <c r="J818" s="5">
        <f>COUNTIFS(Entradas!$A$2:$A$3372,L818,Entradas!$AD$2:$AD$3372,"agenda",Entradas!$E$2:$E$3372,"4")</f>
        <v>1</v>
      </c>
      <c r="L818">
        <v>723</v>
      </c>
      <c r="M818" t="s">
        <v>10553</v>
      </c>
      <c r="N818" t="s">
        <v>10554</v>
      </c>
      <c r="O818" t="s">
        <v>6932</v>
      </c>
      <c r="P818" s="6">
        <v>42489.520011574074</v>
      </c>
      <c r="Q818">
        <v>0</v>
      </c>
      <c r="R818" t="s">
        <v>10553</v>
      </c>
      <c r="S818" t="s">
        <v>10553</v>
      </c>
      <c r="W818" t="s">
        <v>8703</v>
      </c>
      <c r="X818" t="s">
        <v>8704</v>
      </c>
      <c r="Y818" t="s">
        <v>8705</v>
      </c>
      <c r="Z818">
        <v>0</v>
      </c>
      <c r="AA818" t="s">
        <v>8703</v>
      </c>
      <c r="AB818" t="s">
        <v>8706</v>
      </c>
      <c r="AC818">
        <v>0</v>
      </c>
      <c r="AF818" t="s">
        <v>10555</v>
      </c>
      <c r="AG818" t="s">
        <v>8707</v>
      </c>
      <c r="AH818" t="s">
        <v>10556</v>
      </c>
      <c r="AI818" t="s">
        <v>10557</v>
      </c>
      <c r="AO818" t="s">
        <v>10558</v>
      </c>
      <c r="AU818" t="s">
        <v>10559</v>
      </c>
      <c r="AV818" t="s">
        <v>8709</v>
      </c>
      <c r="AX818">
        <v>8</v>
      </c>
      <c r="AY818" t="s">
        <v>8710</v>
      </c>
      <c r="BB818" t="s">
        <v>8874</v>
      </c>
      <c r="BC818" t="s">
        <v>8712</v>
      </c>
      <c r="BD818" t="s">
        <v>8875</v>
      </c>
      <c r="BE818" t="s">
        <v>8714</v>
      </c>
      <c r="BF818" t="s">
        <v>8715</v>
      </c>
      <c r="BG818">
        <v>1</v>
      </c>
      <c r="BH818" t="s">
        <v>8716</v>
      </c>
      <c r="BI818">
        <v>1</v>
      </c>
      <c r="BJ818" t="s">
        <v>8717</v>
      </c>
      <c r="BK818">
        <v>1</v>
      </c>
      <c r="BL818" t="s">
        <v>10560</v>
      </c>
      <c r="BM818" t="s">
        <v>8719</v>
      </c>
      <c r="BV818">
        <v>4574</v>
      </c>
      <c r="BW818" t="s">
        <v>8721</v>
      </c>
      <c r="BX818" t="s">
        <v>8722</v>
      </c>
      <c r="BY818" t="s">
        <v>8723</v>
      </c>
      <c r="BZ818" t="s">
        <v>8724</v>
      </c>
      <c r="CA818" t="s">
        <v>10561</v>
      </c>
      <c r="CB818" t="s">
        <v>8725</v>
      </c>
      <c r="CC818" t="s">
        <v>10562</v>
      </c>
      <c r="CD818" t="s">
        <v>8726</v>
      </c>
      <c r="CE818" t="s">
        <v>10553</v>
      </c>
      <c r="CF818" t="s">
        <v>8727</v>
      </c>
      <c r="CG818" t="s">
        <v>8825</v>
      </c>
      <c r="CH818" t="s">
        <v>8729</v>
      </c>
      <c r="CI818" t="s">
        <v>10563</v>
      </c>
      <c r="CJ818" t="s">
        <v>8731</v>
      </c>
      <c r="CK818" t="s">
        <v>1905</v>
      </c>
      <c r="CL818" t="s">
        <v>8732</v>
      </c>
      <c r="CM818" t="s">
        <v>10564</v>
      </c>
      <c r="CN818" t="s">
        <v>8733</v>
      </c>
    </row>
    <row r="819" spans="1:92" ht="15.75" customHeight="1" x14ac:dyDescent="0.3">
      <c r="A819" s="5">
        <f>COUNTIFS(Entradas!$A$2:$A$3372,L819,Entradas!$AD$2:$AD$3372,"noticias")</f>
        <v>0</v>
      </c>
      <c r="B819" s="5">
        <f>COUNTIFS(Entradas!$A$2:$A$3372,L819,Entradas!$AD$2:$AD$3372,"materiales")</f>
        <v>0</v>
      </c>
      <c r="C819" s="5">
        <f>COUNTIFS(Entradas!$A$2:$A$3372,L819,Entradas!$AD$2:$AD$3372,"agenda")</f>
        <v>5</v>
      </c>
      <c r="D819" s="5">
        <f>COUNTIFS(Entradas!$A$2:$A$3372,L819,Entradas!$AD$2:$AD$3372,"agenda",Entradas!$P$2:$P$3372,"completado")</f>
        <v>5</v>
      </c>
      <c r="E819" s="5">
        <f>COUNTIFS(Entradas!$A$2:$A$3372,L819,Entradas!$AD$2:$AD$3372,"agenda",Entradas!$F$2:$F$3372,"interna")</f>
        <v>4</v>
      </c>
      <c r="F819" s="5">
        <f>COUNTIFS(Entradas!$A$2:$A$3372,L819,Entradas!$AD$2:$AD$3372,"agenda",Entradas!$F$2:$F$3372,"abierta a la comunidad")</f>
        <v>1</v>
      </c>
      <c r="G819" s="5">
        <f>COUNTIFS(Entradas!$A$2:$A$3372,L819,Entradas!$AD$2:$AD$3372,"agenda",Entradas!$E$2:$E$3372,"1")</f>
        <v>0</v>
      </c>
      <c r="H819" s="5">
        <f>COUNTIFS(Entradas!$A$2:$A$3372,L819,Entradas!$AD$2:$AD$3372,"agenda",Entradas!$E$2:$E$3372,"2")</f>
        <v>4</v>
      </c>
      <c r="I819" s="5">
        <f>COUNTIFS(Entradas!$A$2:$A$3372,L819,Entradas!$AD$2:$AD$3372,"agenda",Entradas!$E$2:$E$3372,"3")</f>
        <v>0</v>
      </c>
      <c r="J819" s="5">
        <f>COUNTIFS(Entradas!$A$2:$A$3372,L819,Entradas!$AD$2:$AD$3372,"agenda",Entradas!$E$2:$E$3372,"4")</f>
        <v>1</v>
      </c>
      <c r="L819">
        <v>872</v>
      </c>
      <c r="M819" t="s">
        <v>10630</v>
      </c>
      <c r="N819" t="s">
        <v>10631</v>
      </c>
      <c r="O819" t="s">
        <v>10632</v>
      </c>
      <c r="P819" s="6">
        <v>42496.674768518518</v>
      </c>
      <c r="Q819">
        <v>0</v>
      </c>
      <c r="R819" t="s">
        <v>10630</v>
      </c>
      <c r="S819" t="s">
        <v>10630</v>
      </c>
      <c r="W819" t="s">
        <v>8703</v>
      </c>
      <c r="X819" t="s">
        <v>8704</v>
      </c>
      <c r="Y819" t="s">
        <v>8705</v>
      </c>
      <c r="Z819">
        <v>0</v>
      </c>
      <c r="AA819" t="s">
        <v>8703</v>
      </c>
      <c r="AB819" t="s">
        <v>8706</v>
      </c>
      <c r="AC819">
        <v>0</v>
      </c>
      <c r="AF819" t="s">
        <v>10633</v>
      </c>
      <c r="AG819" t="s">
        <v>8707</v>
      </c>
      <c r="AH819" t="s">
        <v>10634</v>
      </c>
      <c r="AI819" t="s">
        <v>10635</v>
      </c>
      <c r="AO819" t="s">
        <v>10636</v>
      </c>
      <c r="AU819" t="s">
        <v>9424</v>
      </c>
      <c r="AV819" t="s">
        <v>8709</v>
      </c>
      <c r="AX819">
        <v>8</v>
      </c>
      <c r="AY819" t="s">
        <v>8710</v>
      </c>
      <c r="BB819" t="s">
        <v>10637</v>
      </c>
      <c r="BC819" t="s">
        <v>8712</v>
      </c>
      <c r="BD819" t="s">
        <v>9293</v>
      </c>
      <c r="BE819" t="s">
        <v>8714</v>
      </c>
      <c r="BF819" t="s">
        <v>8715</v>
      </c>
      <c r="BG819">
        <v>1</v>
      </c>
      <c r="BH819" t="s">
        <v>8716</v>
      </c>
      <c r="BI819">
        <v>0</v>
      </c>
      <c r="BJ819" t="s">
        <v>8717</v>
      </c>
      <c r="BK819">
        <v>1</v>
      </c>
      <c r="BL819" s="2" t="s">
        <v>10638</v>
      </c>
      <c r="BM819" t="s">
        <v>8719</v>
      </c>
      <c r="BV819" t="s">
        <v>10639</v>
      </c>
      <c r="BW819" t="s">
        <v>8721</v>
      </c>
      <c r="BX819" t="s">
        <v>8722</v>
      </c>
      <c r="BY819" t="s">
        <v>8723</v>
      </c>
      <c r="BZ819" t="s">
        <v>8724</v>
      </c>
      <c r="CA819" t="s">
        <v>10640</v>
      </c>
      <c r="CB819" t="s">
        <v>8725</v>
      </c>
      <c r="CC819" t="s">
        <v>10641</v>
      </c>
      <c r="CD819" t="s">
        <v>8726</v>
      </c>
      <c r="CE819" t="s">
        <v>10642</v>
      </c>
      <c r="CF819" t="s">
        <v>8727</v>
      </c>
      <c r="CG819" t="s">
        <v>8774</v>
      </c>
      <c r="CH819" t="s">
        <v>8729</v>
      </c>
      <c r="CI819" t="s">
        <v>10643</v>
      </c>
      <c r="CJ819" t="s">
        <v>8731</v>
      </c>
      <c r="CK819">
        <v>0</v>
      </c>
      <c r="CL819" t="s">
        <v>8732</v>
      </c>
      <c r="CN819" t="s">
        <v>8733</v>
      </c>
    </row>
    <row r="820" spans="1:92" ht="15.75" customHeight="1" x14ac:dyDescent="0.3">
      <c r="A820" s="5">
        <f>COUNTIFS(Entradas!$A$2:$A$3372,L820,Entradas!$AD$2:$AD$3372,"noticias")</f>
        <v>1</v>
      </c>
      <c r="B820" s="5">
        <f>COUNTIFS(Entradas!$A$2:$A$3372,L820,Entradas!$AD$2:$AD$3372,"materiales")</f>
        <v>0</v>
      </c>
      <c r="C820" s="5">
        <f>COUNTIFS(Entradas!$A$2:$A$3372,L820,Entradas!$AD$2:$AD$3372,"agenda")</f>
        <v>5</v>
      </c>
      <c r="D820" s="5">
        <f>COUNTIFS(Entradas!$A$2:$A$3372,L820,Entradas!$AD$2:$AD$3372,"agenda",Entradas!$P$2:$P$3372,"completado")</f>
        <v>5</v>
      </c>
      <c r="E820" s="5">
        <f>COUNTIFS(Entradas!$A$2:$A$3372,L820,Entradas!$AD$2:$AD$3372,"agenda",Entradas!$F$2:$F$3372,"interna")</f>
        <v>1</v>
      </c>
      <c r="F820" s="5">
        <f>COUNTIFS(Entradas!$A$2:$A$3372,L820,Entradas!$AD$2:$AD$3372,"agenda",Entradas!$F$2:$F$3372,"abierta a la comunidad")</f>
        <v>4</v>
      </c>
      <c r="G820" s="5">
        <f>COUNTIFS(Entradas!$A$2:$A$3372,L820,Entradas!$AD$2:$AD$3372,"agenda",Entradas!$E$2:$E$3372,"1")</f>
        <v>1</v>
      </c>
      <c r="H820" s="5">
        <f>COUNTIFS(Entradas!$A$2:$A$3372,L820,Entradas!$AD$2:$AD$3372,"agenda",Entradas!$E$2:$E$3372,"2")</f>
        <v>2</v>
      </c>
      <c r="I820" s="5">
        <f>COUNTIFS(Entradas!$A$2:$A$3372,L820,Entradas!$AD$2:$AD$3372,"agenda",Entradas!$E$2:$E$3372,"3")</f>
        <v>2</v>
      </c>
      <c r="J820" s="5">
        <f>COUNTIFS(Entradas!$A$2:$A$3372,L820,Entradas!$AD$2:$AD$3372,"agenda",Entradas!$E$2:$E$3372,"4")</f>
        <v>0</v>
      </c>
      <c r="L820">
        <v>1282</v>
      </c>
      <c r="M820" t="s">
        <v>10813</v>
      </c>
      <c r="N820" t="s">
        <v>10814</v>
      </c>
      <c r="O820" t="s">
        <v>10815</v>
      </c>
      <c r="P820" s="6">
        <v>42510.89607638889</v>
      </c>
      <c r="Q820">
        <v>0</v>
      </c>
      <c r="R820" t="s">
        <v>10813</v>
      </c>
      <c r="S820" t="s">
        <v>10813</v>
      </c>
      <c r="W820" t="s">
        <v>8703</v>
      </c>
      <c r="X820" t="s">
        <v>8704</v>
      </c>
      <c r="Y820" t="s">
        <v>8705</v>
      </c>
      <c r="Z820">
        <v>0</v>
      </c>
      <c r="AA820" t="s">
        <v>8703</v>
      </c>
      <c r="AB820" t="s">
        <v>8706</v>
      </c>
      <c r="AC820">
        <v>0</v>
      </c>
      <c r="AF820" t="s">
        <v>4007</v>
      </c>
      <c r="AG820" t="s">
        <v>8707</v>
      </c>
      <c r="AH820" t="s">
        <v>4008</v>
      </c>
      <c r="AI820" t="s">
        <v>10816</v>
      </c>
      <c r="AO820" t="s">
        <v>10817</v>
      </c>
      <c r="AU820" t="s">
        <v>231</v>
      </c>
      <c r="AV820" t="s">
        <v>8709</v>
      </c>
      <c r="AX820">
        <v>8</v>
      </c>
      <c r="AY820" t="s">
        <v>8710</v>
      </c>
      <c r="BB820" t="s">
        <v>10818</v>
      </c>
      <c r="BC820" t="s">
        <v>8712</v>
      </c>
      <c r="BD820" t="s">
        <v>8780</v>
      </c>
      <c r="BE820" t="s">
        <v>8714</v>
      </c>
      <c r="BF820" t="s">
        <v>8715</v>
      </c>
      <c r="BG820">
        <v>1</v>
      </c>
      <c r="BH820" t="s">
        <v>8716</v>
      </c>
      <c r="BI820">
        <v>1</v>
      </c>
      <c r="BJ820" t="s">
        <v>8717</v>
      </c>
      <c r="BK820">
        <v>1</v>
      </c>
      <c r="BL820" s="2" t="s">
        <v>10819</v>
      </c>
      <c r="BM820" t="s">
        <v>8719</v>
      </c>
      <c r="BV820">
        <v>36455</v>
      </c>
      <c r="BW820" t="s">
        <v>8721</v>
      </c>
      <c r="BX820" t="s">
        <v>8722</v>
      </c>
      <c r="BY820" t="s">
        <v>8723</v>
      </c>
      <c r="BZ820" t="s">
        <v>8724</v>
      </c>
      <c r="CA820" t="s">
        <v>10820</v>
      </c>
      <c r="CB820" t="s">
        <v>8725</v>
      </c>
      <c r="CC820" t="s">
        <v>10821</v>
      </c>
      <c r="CD820" t="s">
        <v>8726</v>
      </c>
      <c r="CE820" t="s">
        <v>10822</v>
      </c>
      <c r="CF820" t="s">
        <v>8727</v>
      </c>
      <c r="CG820" t="s">
        <v>8899</v>
      </c>
      <c r="CH820" t="s">
        <v>8729</v>
      </c>
      <c r="CI820" t="s">
        <v>9664</v>
      </c>
      <c r="CJ820" t="s">
        <v>8731</v>
      </c>
      <c r="CK820" t="s">
        <v>342</v>
      </c>
      <c r="CL820" t="s">
        <v>8732</v>
      </c>
      <c r="CM820" t="s">
        <v>10823</v>
      </c>
      <c r="CN820" t="s">
        <v>8733</v>
      </c>
    </row>
    <row r="821" spans="1:92" ht="15.75" customHeight="1" x14ac:dyDescent="0.3">
      <c r="A821" s="5">
        <f>COUNTIFS(Entradas!$A$2:$A$3372,L821,Entradas!$AD$2:$AD$3372,"noticias")</f>
        <v>0</v>
      </c>
      <c r="B821" s="5">
        <f>COUNTIFS(Entradas!$A$2:$A$3372,L821,Entradas!$AD$2:$AD$3372,"materiales")</f>
        <v>0</v>
      </c>
      <c r="C821" s="5">
        <f>COUNTIFS(Entradas!$A$2:$A$3372,L821,Entradas!$AD$2:$AD$3372,"agenda")</f>
        <v>5</v>
      </c>
      <c r="D821" s="5">
        <f>COUNTIFS(Entradas!$A$2:$A$3372,L821,Entradas!$AD$2:$AD$3372,"agenda",Entradas!$P$2:$P$3372,"completado")</f>
        <v>5</v>
      </c>
      <c r="E821" s="5">
        <f>COUNTIFS(Entradas!$A$2:$A$3372,L821,Entradas!$AD$2:$AD$3372,"agenda",Entradas!$F$2:$F$3372,"interna")</f>
        <v>4</v>
      </c>
      <c r="F821" s="5">
        <f>COUNTIFS(Entradas!$A$2:$A$3372,L821,Entradas!$AD$2:$AD$3372,"agenda",Entradas!$F$2:$F$3372,"abierta a la comunidad")</f>
        <v>1</v>
      </c>
      <c r="G821" s="5">
        <f>COUNTIFS(Entradas!$A$2:$A$3372,L821,Entradas!$AD$2:$AD$3372,"agenda",Entradas!$E$2:$E$3372,"1")</f>
        <v>0</v>
      </c>
      <c r="H821" s="5">
        <f>COUNTIFS(Entradas!$A$2:$A$3372,L821,Entradas!$AD$2:$AD$3372,"agenda",Entradas!$E$2:$E$3372,"2")</f>
        <v>1</v>
      </c>
      <c r="I821" s="5">
        <f>COUNTIFS(Entradas!$A$2:$A$3372,L821,Entradas!$AD$2:$AD$3372,"agenda",Entradas!$E$2:$E$3372,"3")</f>
        <v>3</v>
      </c>
      <c r="J821" s="5">
        <f>COUNTIFS(Entradas!$A$2:$A$3372,L821,Entradas!$AD$2:$AD$3372,"agenda",Entradas!$E$2:$E$3372,"4")</f>
        <v>1</v>
      </c>
      <c r="L821">
        <v>694</v>
      </c>
      <c r="M821" t="s">
        <v>10901</v>
      </c>
      <c r="N821" t="s">
        <v>10902</v>
      </c>
      <c r="O821" t="s">
        <v>10903</v>
      </c>
      <c r="P821" s="6">
        <v>42487.768958333334</v>
      </c>
      <c r="Q821">
        <v>0</v>
      </c>
      <c r="R821" t="s">
        <v>10901</v>
      </c>
      <c r="S821" t="s">
        <v>10901</v>
      </c>
      <c r="W821" t="s">
        <v>8703</v>
      </c>
      <c r="X821" t="s">
        <v>8704</v>
      </c>
      <c r="Y821" t="s">
        <v>8705</v>
      </c>
      <c r="Z821">
        <v>0</v>
      </c>
      <c r="AA821" t="s">
        <v>8703</v>
      </c>
      <c r="AB821" t="s">
        <v>8706</v>
      </c>
      <c r="AC821">
        <v>0</v>
      </c>
      <c r="AF821" t="s">
        <v>2465</v>
      </c>
      <c r="AG821" t="s">
        <v>8707</v>
      </c>
      <c r="AH821" t="s">
        <v>10904</v>
      </c>
      <c r="AI821" t="s">
        <v>10905</v>
      </c>
      <c r="AO821" t="s">
        <v>10906</v>
      </c>
      <c r="AU821" t="s">
        <v>10274</v>
      </c>
      <c r="AV821" t="s">
        <v>8709</v>
      </c>
      <c r="AX821">
        <v>8</v>
      </c>
      <c r="AY821" t="s">
        <v>8710</v>
      </c>
      <c r="BB821" t="s">
        <v>9344</v>
      </c>
      <c r="BC821" t="s">
        <v>8712</v>
      </c>
      <c r="BD821" t="s">
        <v>8780</v>
      </c>
      <c r="BE821" t="s">
        <v>8714</v>
      </c>
      <c r="BF821" t="s">
        <v>8715</v>
      </c>
      <c r="BG821">
        <v>1</v>
      </c>
      <c r="BH821" t="s">
        <v>8716</v>
      </c>
      <c r="BI821">
        <v>0</v>
      </c>
      <c r="BJ821" t="s">
        <v>8717</v>
      </c>
      <c r="BK821">
        <v>0</v>
      </c>
      <c r="BL821" s="2" t="s">
        <v>10907</v>
      </c>
      <c r="BM821" t="s">
        <v>8719</v>
      </c>
      <c r="BV821">
        <v>3673</v>
      </c>
      <c r="BW821" t="s">
        <v>8721</v>
      </c>
      <c r="BX821" t="s">
        <v>8722</v>
      </c>
      <c r="BY821" t="s">
        <v>8723</v>
      </c>
      <c r="BZ821" t="s">
        <v>8724</v>
      </c>
      <c r="CA821" t="s">
        <v>10908</v>
      </c>
      <c r="CB821" t="s">
        <v>8725</v>
      </c>
      <c r="CC821">
        <v>422275371</v>
      </c>
      <c r="CD821" t="s">
        <v>8726</v>
      </c>
      <c r="CE821" t="s">
        <v>10909</v>
      </c>
      <c r="CF821" t="s">
        <v>8727</v>
      </c>
      <c r="CG821" t="s">
        <v>8825</v>
      </c>
      <c r="CH821" t="s">
        <v>8729</v>
      </c>
      <c r="CI821" t="s">
        <v>10531</v>
      </c>
      <c r="CJ821" t="s">
        <v>8731</v>
      </c>
      <c r="CK821">
        <v>0</v>
      </c>
      <c r="CL821" t="s">
        <v>8732</v>
      </c>
      <c r="CN821" t="s">
        <v>8733</v>
      </c>
    </row>
    <row r="822" spans="1:92" ht="15.75" customHeight="1" x14ac:dyDescent="0.3">
      <c r="A822" s="5">
        <f>COUNTIFS(Entradas!$A$2:$A$3372,L822,Entradas!$AD$2:$AD$3372,"noticias")</f>
        <v>0</v>
      </c>
      <c r="B822" s="5">
        <f>COUNTIFS(Entradas!$A$2:$A$3372,L822,Entradas!$AD$2:$AD$3372,"materiales")</f>
        <v>0</v>
      </c>
      <c r="C822" s="5">
        <f>COUNTIFS(Entradas!$A$2:$A$3372,L822,Entradas!$AD$2:$AD$3372,"agenda")</f>
        <v>0</v>
      </c>
      <c r="D822" s="5">
        <f>COUNTIFS(Entradas!$A$2:$A$3372,L822,Entradas!$AD$2:$AD$3372,"agenda",Entradas!$P$2:$P$3372,"completado")</f>
        <v>0</v>
      </c>
      <c r="E822" s="5">
        <f>COUNTIFS(Entradas!$A$2:$A$3372,L822,Entradas!$AD$2:$AD$3372,"agenda",Entradas!$F$2:$F$3372,"interna")</f>
        <v>0</v>
      </c>
      <c r="F822" s="5">
        <f>COUNTIFS(Entradas!$A$2:$A$3372,L822,Entradas!$AD$2:$AD$3372,"agenda",Entradas!$F$2:$F$3372,"abierta a la comunidad")</f>
        <v>0</v>
      </c>
      <c r="G822" s="5">
        <f>COUNTIFS(Entradas!$A$2:$A$3372,L822,Entradas!$AD$2:$AD$3372,"agenda",Entradas!$E$2:$E$3372,"1")</f>
        <v>0</v>
      </c>
      <c r="H822" s="5">
        <f>COUNTIFS(Entradas!$A$2:$A$3372,L822,Entradas!$AD$2:$AD$3372,"agenda",Entradas!$E$2:$E$3372,"2")</f>
        <v>0</v>
      </c>
      <c r="I822" s="5">
        <f>COUNTIFS(Entradas!$A$2:$A$3372,L822,Entradas!$AD$2:$AD$3372,"agenda",Entradas!$E$2:$E$3372,"3")</f>
        <v>0</v>
      </c>
      <c r="J822" s="5">
        <f>COUNTIFS(Entradas!$A$2:$A$3372,L822,Entradas!$AD$2:$AD$3372,"agenda",Entradas!$E$2:$E$3372,"4")</f>
        <v>0</v>
      </c>
      <c r="L822">
        <v>1428</v>
      </c>
      <c r="M822" t="s">
        <v>10910</v>
      </c>
      <c r="N822" t="s">
        <v>10911</v>
      </c>
      <c r="O822" t="s">
        <v>10912</v>
      </c>
      <c r="P822" s="6">
        <v>42515.55605324074</v>
      </c>
      <c r="Q822">
        <v>0</v>
      </c>
      <c r="R822" t="s">
        <v>10910</v>
      </c>
      <c r="S822" t="s">
        <v>10910</v>
      </c>
      <c r="W822" t="s">
        <v>8703</v>
      </c>
      <c r="X822" t="s">
        <v>8704</v>
      </c>
      <c r="Y822" t="s">
        <v>8705</v>
      </c>
      <c r="Z822">
        <v>0</v>
      </c>
      <c r="AA822" t="s">
        <v>8703</v>
      </c>
      <c r="AB822" t="s">
        <v>8706</v>
      </c>
      <c r="AC822">
        <v>0</v>
      </c>
      <c r="AF822" t="s">
        <v>10913</v>
      </c>
      <c r="AG822" t="s">
        <v>8707</v>
      </c>
      <c r="AH822" t="s">
        <v>10914</v>
      </c>
      <c r="AI822" t="s">
        <v>10915</v>
      </c>
      <c r="AO822" t="s">
        <v>10916</v>
      </c>
      <c r="AU822" t="s">
        <v>10917</v>
      </c>
      <c r="AV822" t="s">
        <v>8709</v>
      </c>
      <c r="AX822">
        <v>8</v>
      </c>
      <c r="AY822" t="s">
        <v>8710</v>
      </c>
      <c r="BB822" t="s">
        <v>9539</v>
      </c>
      <c r="BC822" t="s">
        <v>8712</v>
      </c>
      <c r="BD822" t="s">
        <v>8920</v>
      </c>
      <c r="BE822" t="s">
        <v>8714</v>
      </c>
      <c r="BF822" t="s">
        <v>8715</v>
      </c>
      <c r="BG822">
        <v>1</v>
      </c>
      <c r="BH822" t="s">
        <v>8716</v>
      </c>
      <c r="BI822">
        <v>1</v>
      </c>
      <c r="BJ822" t="s">
        <v>8717</v>
      </c>
      <c r="BK822">
        <v>1</v>
      </c>
      <c r="BL822" s="2" t="s">
        <v>10918</v>
      </c>
      <c r="BM822" t="s">
        <v>8719</v>
      </c>
      <c r="BV822" t="s">
        <v>10919</v>
      </c>
      <c r="BW822" t="s">
        <v>8721</v>
      </c>
      <c r="BX822" t="s">
        <v>8722</v>
      </c>
      <c r="BY822" t="s">
        <v>8723</v>
      </c>
      <c r="BZ822" t="s">
        <v>8724</v>
      </c>
      <c r="CA822" t="s">
        <v>10920</v>
      </c>
      <c r="CB822" t="s">
        <v>8725</v>
      </c>
      <c r="CC822">
        <v>412843864</v>
      </c>
      <c r="CD822" t="s">
        <v>8726</v>
      </c>
      <c r="CE822" t="s">
        <v>10921</v>
      </c>
      <c r="CF822" t="s">
        <v>8727</v>
      </c>
      <c r="CG822" t="s">
        <v>8728</v>
      </c>
      <c r="CH822" t="s">
        <v>8729</v>
      </c>
      <c r="CI822" t="s">
        <v>10922</v>
      </c>
      <c r="CJ822" t="s">
        <v>8731</v>
      </c>
      <c r="CK822" t="s">
        <v>342</v>
      </c>
      <c r="CL822" t="s">
        <v>8732</v>
      </c>
      <c r="CM822" t="s">
        <v>10923</v>
      </c>
      <c r="CN822" t="s">
        <v>8733</v>
      </c>
    </row>
    <row r="823" spans="1:92" ht="15.75" customHeight="1" x14ac:dyDescent="0.3">
      <c r="A823" s="5">
        <f>COUNTIFS(Entradas!$A$2:$A$3372,L823,Entradas!$AD$2:$AD$3372,"noticias")</f>
        <v>0</v>
      </c>
      <c r="B823" s="5">
        <f>COUNTIFS(Entradas!$A$2:$A$3372,L823,Entradas!$AD$2:$AD$3372,"materiales")</f>
        <v>0</v>
      </c>
      <c r="C823" s="5">
        <f>COUNTIFS(Entradas!$A$2:$A$3372,L823,Entradas!$AD$2:$AD$3372,"agenda")</f>
        <v>0</v>
      </c>
      <c r="D823" s="5">
        <f>COUNTIFS(Entradas!$A$2:$A$3372,L823,Entradas!$AD$2:$AD$3372,"agenda",Entradas!$P$2:$P$3372,"completado")</f>
        <v>0</v>
      </c>
      <c r="E823" s="5">
        <f>COUNTIFS(Entradas!$A$2:$A$3372,L823,Entradas!$AD$2:$AD$3372,"agenda",Entradas!$F$2:$F$3372,"interna")</f>
        <v>0</v>
      </c>
      <c r="F823" s="5">
        <f>COUNTIFS(Entradas!$A$2:$A$3372,L823,Entradas!$AD$2:$AD$3372,"agenda",Entradas!$F$2:$F$3372,"abierta a la comunidad")</f>
        <v>0</v>
      </c>
      <c r="G823" s="5">
        <f>COUNTIFS(Entradas!$A$2:$A$3372,L823,Entradas!$AD$2:$AD$3372,"agenda",Entradas!$E$2:$E$3372,"1")</f>
        <v>0</v>
      </c>
      <c r="H823" s="5">
        <f>COUNTIFS(Entradas!$A$2:$A$3372,L823,Entradas!$AD$2:$AD$3372,"agenda",Entradas!$E$2:$E$3372,"2")</f>
        <v>0</v>
      </c>
      <c r="I823" s="5">
        <f>COUNTIFS(Entradas!$A$2:$A$3372,L823,Entradas!$AD$2:$AD$3372,"agenda",Entradas!$E$2:$E$3372,"3")</f>
        <v>0</v>
      </c>
      <c r="J823" s="5">
        <f>COUNTIFS(Entradas!$A$2:$A$3372,L823,Entradas!$AD$2:$AD$3372,"agenda",Entradas!$E$2:$E$3372,"4")</f>
        <v>0</v>
      </c>
      <c r="L823">
        <v>823</v>
      </c>
      <c r="M823" t="s">
        <v>11099</v>
      </c>
      <c r="N823" t="s">
        <v>11100</v>
      </c>
      <c r="O823" t="s">
        <v>11101</v>
      </c>
      <c r="P823" s="6">
        <v>42495.473819444444</v>
      </c>
      <c r="Q823">
        <v>0</v>
      </c>
      <c r="R823" t="s">
        <v>11099</v>
      </c>
      <c r="S823" t="s">
        <v>11099</v>
      </c>
      <c r="W823" t="s">
        <v>8703</v>
      </c>
      <c r="X823" t="s">
        <v>8704</v>
      </c>
      <c r="Y823" t="s">
        <v>8705</v>
      </c>
      <c r="Z823">
        <v>0</v>
      </c>
      <c r="AA823" t="s">
        <v>8703</v>
      </c>
      <c r="AB823" t="s">
        <v>8706</v>
      </c>
      <c r="AC823">
        <v>0</v>
      </c>
      <c r="AF823" t="s">
        <v>11102</v>
      </c>
      <c r="AG823" t="s">
        <v>8707</v>
      </c>
      <c r="AH823" t="s">
        <v>11103</v>
      </c>
      <c r="AI823" t="s">
        <v>11104</v>
      </c>
      <c r="AU823" t="s">
        <v>253</v>
      </c>
      <c r="AV823" t="s">
        <v>8709</v>
      </c>
      <c r="AX823">
        <v>8</v>
      </c>
      <c r="AY823" t="s">
        <v>8710</v>
      </c>
      <c r="BB823" t="s">
        <v>9792</v>
      </c>
      <c r="BC823" t="s">
        <v>8712</v>
      </c>
      <c r="BD823" t="s">
        <v>8875</v>
      </c>
      <c r="BE823" t="s">
        <v>8714</v>
      </c>
      <c r="BF823" t="s">
        <v>8715</v>
      </c>
      <c r="BG823">
        <v>1</v>
      </c>
      <c r="BH823" t="s">
        <v>8716</v>
      </c>
      <c r="BI823">
        <v>0</v>
      </c>
      <c r="BJ823" t="s">
        <v>8717</v>
      </c>
      <c r="BK823">
        <v>1</v>
      </c>
      <c r="BL823" t="s">
        <v>11105</v>
      </c>
      <c r="BM823" t="s">
        <v>8719</v>
      </c>
      <c r="BV823" t="s">
        <v>11106</v>
      </c>
      <c r="BW823" t="s">
        <v>8721</v>
      </c>
      <c r="BX823" t="s">
        <v>8722</v>
      </c>
      <c r="BY823" t="s">
        <v>8723</v>
      </c>
      <c r="BZ823" t="s">
        <v>8724</v>
      </c>
      <c r="CB823" t="s">
        <v>8725</v>
      </c>
      <c r="CC823" t="s">
        <v>11107</v>
      </c>
      <c r="CD823" t="s">
        <v>8726</v>
      </c>
      <c r="CE823" t="s">
        <v>11108</v>
      </c>
      <c r="CF823" t="s">
        <v>8727</v>
      </c>
      <c r="CG823" t="s">
        <v>8774</v>
      </c>
      <c r="CH823" t="s">
        <v>8729</v>
      </c>
      <c r="CI823" t="s">
        <v>11109</v>
      </c>
      <c r="CJ823" t="s">
        <v>8731</v>
      </c>
      <c r="CK823">
        <v>0</v>
      </c>
      <c r="CL823" t="s">
        <v>8732</v>
      </c>
      <c r="CN823" t="s">
        <v>8733</v>
      </c>
    </row>
    <row r="824" spans="1:92" ht="15.75" customHeight="1" x14ac:dyDescent="0.3">
      <c r="A824" s="5">
        <f>COUNTIFS(Entradas!$A$2:$A$3372,L824,Entradas!$AD$2:$AD$3372,"noticias")</f>
        <v>0</v>
      </c>
      <c r="B824" s="5">
        <f>COUNTIFS(Entradas!$A$2:$A$3372,L824,Entradas!$AD$2:$AD$3372,"materiales")</f>
        <v>0</v>
      </c>
      <c r="C824" s="5">
        <f>COUNTIFS(Entradas!$A$2:$A$3372,L824,Entradas!$AD$2:$AD$3372,"agenda")</f>
        <v>0</v>
      </c>
      <c r="D824" s="5">
        <f>COUNTIFS(Entradas!$A$2:$A$3372,L824,Entradas!$AD$2:$AD$3372,"agenda",Entradas!$P$2:$P$3372,"completado")</f>
        <v>0</v>
      </c>
      <c r="E824" s="5">
        <f>COUNTIFS(Entradas!$A$2:$A$3372,L824,Entradas!$AD$2:$AD$3372,"agenda",Entradas!$F$2:$F$3372,"interna")</f>
        <v>0</v>
      </c>
      <c r="F824" s="5">
        <f>COUNTIFS(Entradas!$A$2:$A$3372,L824,Entradas!$AD$2:$AD$3372,"agenda",Entradas!$F$2:$F$3372,"abierta a la comunidad")</f>
        <v>0</v>
      </c>
      <c r="G824" s="5">
        <f>COUNTIFS(Entradas!$A$2:$A$3372,L824,Entradas!$AD$2:$AD$3372,"agenda",Entradas!$E$2:$E$3372,"1")</f>
        <v>0</v>
      </c>
      <c r="H824" s="5">
        <f>COUNTIFS(Entradas!$A$2:$A$3372,L824,Entradas!$AD$2:$AD$3372,"agenda",Entradas!$E$2:$E$3372,"2")</f>
        <v>0</v>
      </c>
      <c r="I824" s="5">
        <f>COUNTIFS(Entradas!$A$2:$A$3372,L824,Entradas!$AD$2:$AD$3372,"agenda",Entradas!$E$2:$E$3372,"3")</f>
        <v>0</v>
      </c>
      <c r="J824" s="5">
        <f>COUNTIFS(Entradas!$A$2:$A$3372,L824,Entradas!$AD$2:$AD$3372,"agenda",Entradas!$E$2:$E$3372,"4")</f>
        <v>0</v>
      </c>
      <c r="L824">
        <v>1027</v>
      </c>
      <c r="M824" t="s">
        <v>11154</v>
      </c>
      <c r="N824" t="s">
        <v>11154</v>
      </c>
      <c r="O824" t="s">
        <v>11155</v>
      </c>
      <c r="P824" s="6">
        <v>42503.803310185183</v>
      </c>
      <c r="Q824">
        <v>0</v>
      </c>
      <c r="R824" t="s">
        <v>11154</v>
      </c>
      <c r="S824" t="s">
        <v>11154</v>
      </c>
      <c r="W824" t="s">
        <v>8703</v>
      </c>
      <c r="X824" t="s">
        <v>8704</v>
      </c>
      <c r="Y824" t="s">
        <v>8705</v>
      </c>
      <c r="Z824">
        <v>0</v>
      </c>
      <c r="AA824" t="s">
        <v>8703</v>
      </c>
      <c r="AB824" t="s">
        <v>8706</v>
      </c>
      <c r="AC824">
        <v>0</v>
      </c>
      <c r="AF824" t="s">
        <v>11156</v>
      </c>
      <c r="AG824" t="s">
        <v>8707</v>
      </c>
      <c r="AH824" t="s">
        <v>11157</v>
      </c>
      <c r="AU824" t="s">
        <v>9773</v>
      </c>
      <c r="AV824" t="s">
        <v>8709</v>
      </c>
      <c r="AX824">
        <v>8</v>
      </c>
      <c r="AY824" t="s">
        <v>8710</v>
      </c>
      <c r="BB824" t="s">
        <v>11158</v>
      </c>
      <c r="BC824" t="s">
        <v>8712</v>
      </c>
      <c r="BD824" t="s">
        <v>8952</v>
      </c>
      <c r="BE824" t="s">
        <v>8714</v>
      </c>
      <c r="BF824" t="s">
        <v>8715</v>
      </c>
      <c r="BG824">
        <v>0</v>
      </c>
      <c r="BH824" t="s">
        <v>8716</v>
      </c>
      <c r="BI824">
        <v>0</v>
      </c>
      <c r="BJ824" t="s">
        <v>8717</v>
      </c>
      <c r="BK824">
        <v>1</v>
      </c>
      <c r="BL824" s="2" t="s">
        <v>11159</v>
      </c>
      <c r="BM824" t="s">
        <v>8719</v>
      </c>
      <c r="BV824">
        <v>4546</v>
      </c>
      <c r="BW824" t="s">
        <v>8721</v>
      </c>
      <c r="BX824" t="s">
        <v>8722</v>
      </c>
      <c r="BY824" t="s">
        <v>8723</v>
      </c>
      <c r="BZ824" t="s">
        <v>8724</v>
      </c>
      <c r="CB824" t="s">
        <v>8725</v>
      </c>
      <c r="CC824">
        <v>2234031</v>
      </c>
      <c r="CD824" t="s">
        <v>8726</v>
      </c>
      <c r="CE824" t="s">
        <v>11160</v>
      </c>
      <c r="CF824" t="s">
        <v>8727</v>
      </c>
      <c r="CG824" t="s">
        <v>8825</v>
      </c>
      <c r="CH824" t="s">
        <v>8729</v>
      </c>
      <c r="CI824" t="s">
        <v>11161</v>
      </c>
      <c r="CJ824" t="s">
        <v>8731</v>
      </c>
      <c r="CK824" t="s">
        <v>5497</v>
      </c>
      <c r="CL824" t="s">
        <v>8732</v>
      </c>
      <c r="CN824" t="s">
        <v>8733</v>
      </c>
    </row>
    <row r="825" spans="1:92" ht="15.75" customHeight="1" x14ac:dyDescent="0.3">
      <c r="A825" s="5">
        <f>COUNTIFS(Entradas!$A$2:$A$3372,L825,Entradas!$AD$2:$AD$3372,"noticias")</f>
        <v>0</v>
      </c>
      <c r="B825" s="5">
        <f>COUNTIFS(Entradas!$A$2:$A$3372,L825,Entradas!$AD$2:$AD$3372,"materiales")</f>
        <v>0</v>
      </c>
      <c r="C825" s="5">
        <f>COUNTIFS(Entradas!$A$2:$A$3372,L825,Entradas!$AD$2:$AD$3372,"agenda")</f>
        <v>0</v>
      </c>
      <c r="D825" s="5">
        <f>COUNTIFS(Entradas!$A$2:$A$3372,L825,Entradas!$AD$2:$AD$3372,"agenda",Entradas!$P$2:$P$3372,"completado")</f>
        <v>0</v>
      </c>
      <c r="E825" s="5">
        <f>COUNTIFS(Entradas!$A$2:$A$3372,L825,Entradas!$AD$2:$AD$3372,"agenda",Entradas!$F$2:$F$3372,"interna")</f>
        <v>0</v>
      </c>
      <c r="F825" s="5">
        <f>COUNTIFS(Entradas!$A$2:$A$3372,L825,Entradas!$AD$2:$AD$3372,"agenda",Entradas!$F$2:$F$3372,"abierta a la comunidad")</f>
        <v>0</v>
      </c>
      <c r="G825" s="5">
        <f>COUNTIFS(Entradas!$A$2:$A$3372,L825,Entradas!$AD$2:$AD$3372,"agenda",Entradas!$E$2:$E$3372,"1")</f>
        <v>0</v>
      </c>
      <c r="H825" s="5">
        <f>COUNTIFS(Entradas!$A$2:$A$3372,L825,Entradas!$AD$2:$AD$3372,"agenda",Entradas!$E$2:$E$3372,"2")</f>
        <v>0</v>
      </c>
      <c r="I825" s="5">
        <f>COUNTIFS(Entradas!$A$2:$A$3372,L825,Entradas!$AD$2:$AD$3372,"agenda",Entradas!$E$2:$E$3372,"3")</f>
        <v>0</v>
      </c>
      <c r="J825" s="5">
        <f>COUNTIFS(Entradas!$A$2:$A$3372,L825,Entradas!$AD$2:$AD$3372,"agenda",Entradas!$E$2:$E$3372,"4")</f>
        <v>0</v>
      </c>
      <c r="L825">
        <v>762</v>
      </c>
      <c r="M825" t="s">
        <v>11291</v>
      </c>
      <c r="N825" t="s">
        <v>11292</v>
      </c>
      <c r="O825" t="s">
        <v>11293</v>
      </c>
      <c r="P825" s="6">
        <v>42492.849733796298</v>
      </c>
      <c r="Q825">
        <v>0</v>
      </c>
      <c r="R825" t="s">
        <v>11291</v>
      </c>
      <c r="S825" t="s">
        <v>11291</v>
      </c>
      <c r="W825" t="s">
        <v>8703</v>
      </c>
      <c r="X825" t="s">
        <v>8704</v>
      </c>
      <c r="Y825" t="s">
        <v>8705</v>
      </c>
      <c r="Z825">
        <v>0</v>
      </c>
      <c r="AA825" t="s">
        <v>8703</v>
      </c>
      <c r="AB825" t="s">
        <v>8706</v>
      </c>
      <c r="AC825">
        <v>0</v>
      </c>
      <c r="AF825" t="s">
        <v>11294</v>
      </c>
      <c r="AG825" t="s">
        <v>8707</v>
      </c>
      <c r="AH825" t="s">
        <v>11295</v>
      </c>
      <c r="AO825" t="s">
        <v>11296</v>
      </c>
      <c r="AU825" t="s">
        <v>362</v>
      </c>
      <c r="AV825" t="s">
        <v>8709</v>
      </c>
      <c r="AX825">
        <v>8</v>
      </c>
      <c r="AY825" t="s">
        <v>8710</v>
      </c>
      <c r="BB825" t="s">
        <v>11297</v>
      </c>
      <c r="BC825" t="s">
        <v>8712</v>
      </c>
      <c r="BD825" t="s">
        <v>9175</v>
      </c>
      <c r="BE825" t="s">
        <v>8714</v>
      </c>
      <c r="BF825" t="s">
        <v>8715</v>
      </c>
      <c r="BG825">
        <v>1</v>
      </c>
      <c r="BH825" t="s">
        <v>8716</v>
      </c>
      <c r="BI825">
        <v>0</v>
      </c>
      <c r="BJ825" t="s">
        <v>8717</v>
      </c>
      <c r="BK825">
        <v>1</v>
      </c>
      <c r="BM825" t="s">
        <v>8719</v>
      </c>
      <c r="BV825">
        <v>4554</v>
      </c>
      <c r="BW825" t="s">
        <v>8721</v>
      </c>
      <c r="BX825" t="s">
        <v>8722</v>
      </c>
      <c r="BY825" t="s">
        <v>8723</v>
      </c>
      <c r="BZ825" t="s">
        <v>8724</v>
      </c>
      <c r="CA825" t="s">
        <v>11298</v>
      </c>
      <c r="CB825" t="s">
        <v>8725</v>
      </c>
      <c r="CC825">
        <v>2234006</v>
      </c>
      <c r="CD825" t="s">
        <v>8726</v>
      </c>
      <c r="CE825" t="s">
        <v>11299</v>
      </c>
      <c r="CF825" t="s">
        <v>8727</v>
      </c>
      <c r="CG825" t="s">
        <v>8825</v>
      </c>
      <c r="CH825" t="s">
        <v>8729</v>
      </c>
      <c r="CI825" t="s">
        <v>10932</v>
      </c>
      <c r="CJ825" t="s">
        <v>8731</v>
      </c>
      <c r="CK825">
        <v>0</v>
      </c>
      <c r="CL825" t="s">
        <v>8732</v>
      </c>
      <c r="CN825" t="s">
        <v>8733</v>
      </c>
    </row>
    <row r="826" spans="1:92" ht="15.75" customHeight="1" x14ac:dyDescent="0.3">
      <c r="A826" s="5">
        <f>COUNTIFS(Entradas!$A$2:$A$3372,L826,Entradas!$AD$2:$AD$3372,"noticias")</f>
        <v>0</v>
      </c>
      <c r="B826" s="5">
        <f>COUNTIFS(Entradas!$A$2:$A$3372,L826,Entradas!$AD$2:$AD$3372,"materiales")</f>
        <v>0</v>
      </c>
      <c r="C826" s="5">
        <f>COUNTIFS(Entradas!$A$2:$A$3372,L826,Entradas!$AD$2:$AD$3372,"agenda")</f>
        <v>0</v>
      </c>
      <c r="D826" s="5">
        <f>COUNTIFS(Entradas!$A$2:$A$3372,L826,Entradas!$AD$2:$AD$3372,"agenda",Entradas!$P$2:$P$3372,"completado")</f>
        <v>0</v>
      </c>
      <c r="E826" s="5">
        <f>COUNTIFS(Entradas!$A$2:$A$3372,L826,Entradas!$AD$2:$AD$3372,"agenda",Entradas!$F$2:$F$3372,"interna")</f>
        <v>0</v>
      </c>
      <c r="F826" s="5">
        <f>COUNTIFS(Entradas!$A$2:$A$3372,L826,Entradas!$AD$2:$AD$3372,"agenda",Entradas!$F$2:$F$3372,"abierta a la comunidad")</f>
        <v>0</v>
      </c>
      <c r="G826" s="5">
        <f>COUNTIFS(Entradas!$A$2:$A$3372,L826,Entradas!$AD$2:$AD$3372,"agenda",Entradas!$E$2:$E$3372,"1")</f>
        <v>0</v>
      </c>
      <c r="H826" s="5">
        <f>COUNTIFS(Entradas!$A$2:$A$3372,L826,Entradas!$AD$2:$AD$3372,"agenda",Entradas!$E$2:$E$3372,"2")</f>
        <v>0</v>
      </c>
      <c r="I826" s="5">
        <f>COUNTIFS(Entradas!$A$2:$A$3372,L826,Entradas!$AD$2:$AD$3372,"agenda",Entradas!$E$2:$E$3372,"3")</f>
        <v>0</v>
      </c>
      <c r="J826" s="5">
        <f>COUNTIFS(Entradas!$A$2:$A$3372,L826,Entradas!$AD$2:$AD$3372,"agenda",Entradas!$E$2:$E$3372,"4")</f>
        <v>0</v>
      </c>
      <c r="L826">
        <v>72</v>
      </c>
      <c r="M826" t="s">
        <v>11330</v>
      </c>
      <c r="N826" t="s">
        <v>11331</v>
      </c>
      <c r="O826" t="s">
        <v>11332</v>
      </c>
      <c r="P826" s="6">
        <v>42450.926215277781</v>
      </c>
      <c r="Q826">
        <v>0</v>
      </c>
      <c r="R826" t="s">
        <v>11330</v>
      </c>
      <c r="S826" t="s">
        <v>11330</v>
      </c>
      <c r="W826" t="s">
        <v>8703</v>
      </c>
      <c r="X826" t="s">
        <v>8704</v>
      </c>
      <c r="Y826" t="s">
        <v>8705</v>
      </c>
      <c r="Z826">
        <v>0</v>
      </c>
      <c r="AA826" t="s">
        <v>8703</v>
      </c>
      <c r="AB826" t="s">
        <v>8706</v>
      </c>
      <c r="AC826">
        <v>0</v>
      </c>
      <c r="AF826" t="s">
        <v>11333</v>
      </c>
      <c r="AG826" t="s">
        <v>8707</v>
      </c>
      <c r="AH826" t="s">
        <v>11334</v>
      </c>
      <c r="AI826" t="s">
        <v>11335</v>
      </c>
      <c r="AO826" t="s">
        <v>11336</v>
      </c>
      <c r="AU826" t="s">
        <v>253</v>
      </c>
      <c r="AV826" t="s">
        <v>8709</v>
      </c>
      <c r="AX826">
        <v>8</v>
      </c>
      <c r="AY826" t="s">
        <v>8710</v>
      </c>
      <c r="BB826" t="s">
        <v>11276</v>
      </c>
      <c r="BC826" t="s">
        <v>8712</v>
      </c>
      <c r="BD826" t="s">
        <v>8875</v>
      </c>
      <c r="BE826" t="s">
        <v>8714</v>
      </c>
      <c r="BF826" t="s">
        <v>8715</v>
      </c>
      <c r="BG826">
        <v>1</v>
      </c>
      <c r="BH826" t="s">
        <v>8716</v>
      </c>
      <c r="BI826">
        <v>1</v>
      </c>
      <c r="BJ826" t="s">
        <v>8717</v>
      </c>
      <c r="BK826">
        <v>1</v>
      </c>
      <c r="BM826" t="s">
        <v>8719</v>
      </c>
      <c r="BV826" t="s">
        <v>11106</v>
      </c>
      <c r="BW826" t="s">
        <v>8721</v>
      </c>
      <c r="BX826" t="s">
        <v>8722</v>
      </c>
      <c r="BY826" t="s">
        <v>8723</v>
      </c>
      <c r="BZ826" t="s">
        <v>8724</v>
      </c>
      <c r="CB826" t="s">
        <v>8725</v>
      </c>
      <c r="CC826">
        <v>1971905</v>
      </c>
      <c r="CD826" t="s">
        <v>8726</v>
      </c>
      <c r="CE826" t="s">
        <v>11337</v>
      </c>
      <c r="CF826" t="s">
        <v>8727</v>
      </c>
      <c r="CG826" t="s">
        <v>8825</v>
      </c>
      <c r="CH826" t="s">
        <v>8729</v>
      </c>
      <c r="CI826" t="s">
        <v>11338</v>
      </c>
      <c r="CJ826" t="s">
        <v>8731</v>
      </c>
      <c r="CK826" t="s">
        <v>1905</v>
      </c>
      <c r="CL826" t="s">
        <v>8732</v>
      </c>
      <c r="CM826" t="s">
        <v>11339</v>
      </c>
      <c r="CN826" t="s">
        <v>8733</v>
      </c>
    </row>
    <row r="827" spans="1:92" ht="15.75" customHeight="1" x14ac:dyDescent="0.3">
      <c r="A827" s="5">
        <f>COUNTIFS(Entradas!$A$2:$A$3372,L827,Entradas!$AD$2:$AD$3372,"noticias")</f>
        <v>0</v>
      </c>
      <c r="B827" s="5">
        <f>COUNTIFS(Entradas!$A$2:$A$3372,L827,Entradas!$AD$2:$AD$3372,"materiales")</f>
        <v>0</v>
      </c>
      <c r="C827" s="5">
        <f>COUNTIFS(Entradas!$A$2:$A$3372,L827,Entradas!$AD$2:$AD$3372,"agenda")</f>
        <v>6</v>
      </c>
      <c r="D827" s="5">
        <f>COUNTIFS(Entradas!$A$2:$A$3372,L827,Entradas!$AD$2:$AD$3372,"agenda",Entradas!$P$2:$P$3372,"completado")</f>
        <v>0</v>
      </c>
      <c r="E827" s="5">
        <f>COUNTIFS(Entradas!$A$2:$A$3372,L827,Entradas!$AD$2:$AD$3372,"agenda",Entradas!$F$2:$F$3372,"interna")</f>
        <v>4</v>
      </c>
      <c r="F827" s="5">
        <f>COUNTIFS(Entradas!$A$2:$A$3372,L827,Entradas!$AD$2:$AD$3372,"agenda",Entradas!$F$2:$F$3372,"abierta a la comunidad")</f>
        <v>2</v>
      </c>
      <c r="G827" s="5">
        <f>COUNTIFS(Entradas!$A$2:$A$3372,L827,Entradas!$AD$2:$AD$3372,"agenda",Entradas!$E$2:$E$3372,"1")</f>
        <v>1</v>
      </c>
      <c r="H827" s="5">
        <f>COUNTIFS(Entradas!$A$2:$A$3372,L827,Entradas!$AD$2:$AD$3372,"agenda",Entradas!$E$2:$E$3372,"2")</f>
        <v>4</v>
      </c>
      <c r="I827" s="5">
        <f>COUNTIFS(Entradas!$A$2:$A$3372,L827,Entradas!$AD$2:$AD$3372,"agenda",Entradas!$E$2:$E$3372,"3")</f>
        <v>0</v>
      </c>
      <c r="J827" s="5">
        <f>COUNTIFS(Entradas!$A$2:$A$3372,L827,Entradas!$AD$2:$AD$3372,"agenda",Entradas!$E$2:$E$3372,"4")</f>
        <v>1</v>
      </c>
      <c r="L827">
        <v>972</v>
      </c>
      <c r="M827" t="s">
        <v>11596</v>
      </c>
      <c r="N827" t="s">
        <v>11597</v>
      </c>
      <c r="O827" t="s">
        <v>11598</v>
      </c>
      <c r="P827" s="6">
        <v>42502.509432870371</v>
      </c>
      <c r="Q827">
        <v>0</v>
      </c>
      <c r="R827" t="s">
        <v>11596</v>
      </c>
      <c r="S827" t="s">
        <v>11596</v>
      </c>
      <c r="W827" t="s">
        <v>8703</v>
      </c>
      <c r="X827" t="s">
        <v>8704</v>
      </c>
      <c r="Y827" t="s">
        <v>8705</v>
      </c>
      <c r="Z827">
        <v>0</v>
      </c>
      <c r="AA827" t="s">
        <v>8703</v>
      </c>
      <c r="AB827" t="s">
        <v>8706</v>
      </c>
      <c r="AC827">
        <v>0</v>
      </c>
      <c r="AF827" t="s">
        <v>11599</v>
      </c>
      <c r="AG827" t="s">
        <v>8707</v>
      </c>
      <c r="AH827" t="s">
        <v>1733</v>
      </c>
      <c r="AI827" t="s">
        <v>11600</v>
      </c>
      <c r="AO827" t="s">
        <v>11601</v>
      </c>
      <c r="AU827" t="s">
        <v>1734</v>
      </c>
      <c r="AV827" t="s">
        <v>8709</v>
      </c>
      <c r="AX827">
        <v>8</v>
      </c>
      <c r="AY827" t="s">
        <v>8710</v>
      </c>
      <c r="BB827" t="s">
        <v>11602</v>
      </c>
      <c r="BC827" t="s">
        <v>8712</v>
      </c>
      <c r="BD827" t="s">
        <v>8780</v>
      </c>
      <c r="BE827" t="s">
        <v>8714</v>
      </c>
      <c r="BF827" t="s">
        <v>8715</v>
      </c>
      <c r="BG827">
        <v>1</v>
      </c>
      <c r="BH827" t="s">
        <v>8716</v>
      </c>
      <c r="BI827">
        <v>1</v>
      </c>
      <c r="BJ827" t="s">
        <v>8717</v>
      </c>
      <c r="BK827">
        <v>1</v>
      </c>
      <c r="BL827" t="s">
        <v>11603</v>
      </c>
      <c r="BM827" t="s">
        <v>8719</v>
      </c>
      <c r="BV827" t="s">
        <v>11604</v>
      </c>
      <c r="BW827" t="s">
        <v>8721</v>
      </c>
      <c r="BX827" t="s">
        <v>8722</v>
      </c>
      <c r="BY827" t="s">
        <v>8723</v>
      </c>
      <c r="BZ827" t="s">
        <v>8724</v>
      </c>
      <c r="CB827" t="s">
        <v>8725</v>
      </c>
      <c r="CC827">
        <v>412585285</v>
      </c>
      <c r="CD827" t="s">
        <v>8726</v>
      </c>
      <c r="CE827" t="s">
        <v>11605</v>
      </c>
      <c r="CF827" t="s">
        <v>8727</v>
      </c>
      <c r="CG827" t="s">
        <v>8899</v>
      </c>
      <c r="CH827" t="s">
        <v>8729</v>
      </c>
      <c r="CI827" t="s">
        <v>11606</v>
      </c>
      <c r="CJ827" t="s">
        <v>8731</v>
      </c>
      <c r="CK827" t="s">
        <v>1905</v>
      </c>
      <c r="CL827" t="s">
        <v>8732</v>
      </c>
      <c r="CM827" t="s">
        <v>11607</v>
      </c>
      <c r="CN827" t="s">
        <v>8733</v>
      </c>
    </row>
    <row r="828" spans="1:92" ht="15.75" customHeight="1" x14ac:dyDescent="0.3">
      <c r="A828" s="5">
        <f>COUNTIFS(Entradas!$A$2:$A$3372,L828,Entradas!$AD$2:$AD$3372,"noticias")</f>
        <v>0</v>
      </c>
      <c r="B828" s="5">
        <f>COUNTIFS(Entradas!$A$2:$A$3372,L828,Entradas!$AD$2:$AD$3372,"materiales")</f>
        <v>0</v>
      </c>
      <c r="C828" s="5">
        <f>COUNTIFS(Entradas!$A$2:$A$3372,L828,Entradas!$AD$2:$AD$3372,"agenda")</f>
        <v>0</v>
      </c>
      <c r="D828" s="5">
        <f>COUNTIFS(Entradas!$A$2:$A$3372,L828,Entradas!$AD$2:$AD$3372,"agenda",Entradas!$P$2:$P$3372,"completado")</f>
        <v>0</v>
      </c>
      <c r="E828" s="5">
        <f>COUNTIFS(Entradas!$A$2:$A$3372,L828,Entradas!$AD$2:$AD$3372,"agenda",Entradas!$F$2:$F$3372,"interna")</f>
        <v>0</v>
      </c>
      <c r="F828" s="5">
        <f>COUNTIFS(Entradas!$A$2:$A$3372,L828,Entradas!$AD$2:$AD$3372,"agenda",Entradas!$F$2:$F$3372,"abierta a la comunidad")</f>
        <v>0</v>
      </c>
      <c r="G828" s="5">
        <f>COUNTIFS(Entradas!$A$2:$A$3372,L828,Entradas!$AD$2:$AD$3372,"agenda",Entradas!$E$2:$E$3372,"1")</f>
        <v>0</v>
      </c>
      <c r="H828" s="5">
        <f>COUNTIFS(Entradas!$A$2:$A$3372,L828,Entradas!$AD$2:$AD$3372,"agenda",Entradas!$E$2:$E$3372,"2")</f>
        <v>0</v>
      </c>
      <c r="I828" s="5">
        <f>COUNTIFS(Entradas!$A$2:$A$3372,L828,Entradas!$AD$2:$AD$3372,"agenda",Entradas!$E$2:$E$3372,"3")</f>
        <v>0</v>
      </c>
      <c r="J828" s="5">
        <f>COUNTIFS(Entradas!$A$2:$A$3372,L828,Entradas!$AD$2:$AD$3372,"agenda",Entradas!$E$2:$E$3372,"4")</f>
        <v>0</v>
      </c>
      <c r="L828">
        <v>1054</v>
      </c>
      <c r="M828" t="s">
        <v>11804</v>
      </c>
      <c r="N828" t="s">
        <v>11805</v>
      </c>
      <c r="O828" t="s">
        <v>11806</v>
      </c>
      <c r="P828" s="6">
        <v>42506.620150462964</v>
      </c>
      <c r="Q828">
        <v>0</v>
      </c>
      <c r="R828" t="s">
        <v>11804</v>
      </c>
      <c r="S828" t="s">
        <v>11804</v>
      </c>
      <c r="W828" t="s">
        <v>8703</v>
      </c>
      <c r="X828" t="s">
        <v>8704</v>
      </c>
      <c r="Y828" t="s">
        <v>8705</v>
      </c>
      <c r="Z828">
        <v>0</v>
      </c>
      <c r="AA828" t="s">
        <v>8703</v>
      </c>
      <c r="AB828" t="s">
        <v>8706</v>
      </c>
      <c r="AC828">
        <v>0</v>
      </c>
      <c r="AF828" t="s">
        <v>11807</v>
      </c>
      <c r="AG828" t="s">
        <v>8707</v>
      </c>
      <c r="AH828" t="s">
        <v>11808</v>
      </c>
      <c r="AI828" t="s">
        <v>11809</v>
      </c>
      <c r="AU828" t="s">
        <v>3309</v>
      </c>
      <c r="AV828" t="s">
        <v>8709</v>
      </c>
      <c r="AX828">
        <v>8</v>
      </c>
      <c r="AY828" t="s">
        <v>8710</v>
      </c>
      <c r="BB828" t="s">
        <v>9322</v>
      </c>
      <c r="BC828" t="s">
        <v>8712</v>
      </c>
      <c r="BD828" t="s">
        <v>9055</v>
      </c>
      <c r="BE828" t="s">
        <v>8714</v>
      </c>
      <c r="BF828" t="s">
        <v>8715</v>
      </c>
      <c r="BG828">
        <v>1</v>
      </c>
      <c r="BH828" t="s">
        <v>8716</v>
      </c>
      <c r="BI828">
        <v>1</v>
      </c>
      <c r="BJ828" t="s">
        <v>8717</v>
      </c>
      <c r="BK828">
        <v>1</v>
      </c>
      <c r="BL828" t="s">
        <v>11810</v>
      </c>
      <c r="BM828" t="s">
        <v>8719</v>
      </c>
      <c r="BV828">
        <v>5093</v>
      </c>
      <c r="BW828" t="s">
        <v>8721</v>
      </c>
      <c r="BX828" t="s">
        <v>8722</v>
      </c>
      <c r="BY828" t="s">
        <v>8723</v>
      </c>
      <c r="BZ828" t="s">
        <v>8724</v>
      </c>
      <c r="CA828" t="s">
        <v>11811</v>
      </c>
      <c r="CB828" t="s">
        <v>8725</v>
      </c>
      <c r="CC828">
        <v>412691519</v>
      </c>
      <c r="CD828" t="s">
        <v>8726</v>
      </c>
      <c r="CE828" t="s">
        <v>11812</v>
      </c>
      <c r="CF828" t="s">
        <v>8727</v>
      </c>
      <c r="CG828" t="s">
        <v>8728</v>
      </c>
      <c r="CH828" t="s">
        <v>8729</v>
      </c>
      <c r="CI828" t="s">
        <v>11813</v>
      </c>
      <c r="CJ828" t="s">
        <v>8731</v>
      </c>
      <c r="CK828" t="s">
        <v>342</v>
      </c>
      <c r="CL828" t="s">
        <v>8732</v>
      </c>
      <c r="CM828" t="s">
        <v>11814</v>
      </c>
      <c r="CN828" t="s">
        <v>8733</v>
      </c>
    </row>
    <row r="829" spans="1:92" ht="15.75" customHeight="1" x14ac:dyDescent="0.3">
      <c r="A829" s="5">
        <f>COUNTIFS(Entradas!$A$2:$A$3372,L829,Entradas!$AD$2:$AD$3372,"noticias")</f>
        <v>0</v>
      </c>
      <c r="B829" s="5">
        <f>COUNTIFS(Entradas!$A$2:$A$3372,L829,Entradas!$AD$2:$AD$3372,"materiales")</f>
        <v>0</v>
      </c>
      <c r="C829" s="5">
        <f>COUNTIFS(Entradas!$A$2:$A$3372,L829,Entradas!$AD$2:$AD$3372,"agenda")</f>
        <v>2</v>
      </c>
      <c r="D829" s="5">
        <f>COUNTIFS(Entradas!$A$2:$A$3372,L829,Entradas!$AD$2:$AD$3372,"agenda",Entradas!$P$2:$P$3372,"completado")</f>
        <v>2</v>
      </c>
      <c r="E829" s="5">
        <f>COUNTIFS(Entradas!$A$2:$A$3372,L829,Entradas!$AD$2:$AD$3372,"agenda",Entradas!$F$2:$F$3372,"interna")</f>
        <v>2</v>
      </c>
      <c r="F829" s="5">
        <f>COUNTIFS(Entradas!$A$2:$A$3372,L829,Entradas!$AD$2:$AD$3372,"agenda",Entradas!$F$2:$F$3372,"abierta a la comunidad")</f>
        <v>0</v>
      </c>
      <c r="G829" s="5">
        <f>COUNTIFS(Entradas!$A$2:$A$3372,L829,Entradas!$AD$2:$AD$3372,"agenda",Entradas!$E$2:$E$3372,"1")</f>
        <v>1</v>
      </c>
      <c r="H829" s="5">
        <f>COUNTIFS(Entradas!$A$2:$A$3372,L829,Entradas!$AD$2:$AD$3372,"agenda",Entradas!$E$2:$E$3372,"2")</f>
        <v>1</v>
      </c>
      <c r="I829" s="5">
        <f>COUNTIFS(Entradas!$A$2:$A$3372,L829,Entradas!$AD$2:$AD$3372,"agenda",Entradas!$E$2:$E$3372,"3")</f>
        <v>0</v>
      </c>
      <c r="J829" s="5">
        <f>COUNTIFS(Entradas!$A$2:$A$3372,L829,Entradas!$AD$2:$AD$3372,"agenda",Entradas!$E$2:$E$3372,"4")</f>
        <v>0</v>
      </c>
      <c r="L829">
        <v>676</v>
      </c>
      <c r="M829" t="s">
        <v>11990</v>
      </c>
      <c r="N829" t="s">
        <v>11991</v>
      </c>
      <c r="O829" t="s">
        <v>11992</v>
      </c>
      <c r="P829" s="6">
        <v>42486.938090277778</v>
      </c>
      <c r="Q829">
        <v>0</v>
      </c>
      <c r="R829" t="s">
        <v>11990</v>
      </c>
      <c r="S829" t="s">
        <v>11990</v>
      </c>
      <c r="W829" t="s">
        <v>8703</v>
      </c>
      <c r="X829" t="s">
        <v>8704</v>
      </c>
      <c r="Y829" t="s">
        <v>8705</v>
      </c>
      <c r="Z829">
        <v>0</v>
      </c>
      <c r="AA829" t="s">
        <v>8703</v>
      </c>
      <c r="AB829" t="s">
        <v>8706</v>
      </c>
      <c r="AC829">
        <v>0</v>
      </c>
      <c r="AF829" t="s">
        <v>11993</v>
      </c>
      <c r="AG829" t="s">
        <v>8707</v>
      </c>
      <c r="AH829" t="s">
        <v>11994</v>
      </c>
      <c r="AI829" t="s">
        <v>11995</v>
      </c>
      <c r="AO829" t="s">
        <v>11996</v>
      </c>
      <c r="AU829" t="s">
        <v>3955</v>
      </c>
      <c r="AV829" t="s">
        <v>8709</v>
      </c>
      <c r="AX829">
        <v>8</v>
      </c>
      <c r="AY829" t="s">
        <v>8710</v>
      </c>
      <c r="BB829" t="s">
        <v>9344</v>
      </c>
      <c r="BC829" t="s">
        <v>8712</v>
      </c>
      <c r="BD829" t="s">
        <v>8952</v>
      </c>
      <c r="BE829" t="s">
        <v>8714</v>
      </c>
      <c r="BF829" t="s">
        <v>8715</v>
      </c>
      <c r="BG829">
        <v>0</v>
      </c>
      <c r="BH829" t="s">
        <v>8716</v>
      </c>
      <c r="BI829">
        <v>0</v>
      </c>
      <c r="BJ829" t="s">
        <v>8717</v>
      </c>
      <c r="BK829">
        <v>1</v>
      </c>
      <c r="BL829" s="2" t="s">
        <v>11997</v>
      </c>
      <c r="BM829" t="s">
        <v>8719</v>
      </c>
      <c r="BW829" t="s">
        <v>8721</v>
      </c>
      <c r="BX829" t="s">
        <v>8722</v>
      </c>
      <c r="BY829" t="s">
        <v>8723</v>
      </c>
      <c r="BZ829" t="s">
        <v>8724</v>
      </c>
      <c r="CA829" t="s">
        <v>11998</v>
      </c>
      <c r="CB829" t="s">
        <v>8725</v>
      </c>
      <c r="CC829" t="s">
        <v>11999</v>
      </c>
      <c r="CD829" t="s">
        <v>8726</v>
      </c>
      <c r="CE829" t="s">
        <v>12000</v>
      </c>
      <c r="CF829" t="s">
        <v>8727</v>
      </c>
      <c r="CG829" t="s">
        <v>8825</v>
      </c>
      <c r="CH829" t="s">
        <v>8729</v>
      </c>
      <c r="CJ829" t="s">
        <v>8731</v>
      </c>
      <c r="CK829" t="s">
        <v>5497</v>
      </c>
      <c r="CL829" t="s">
        <v>8732</v>
      </c>
      <c r="CM829" t="s">
        <v>12001</v>
      </c>
      <c r="CN829" t="s">
        <v>8733</v>
      </c>
    </row>
    <row r="830" spans="1:92" ht="15.75" customHeight="1" x14ac:dyDescent="0.3">
      <c r="A830" s="5">
        <f>COUNTIFS(Entradas!$A$2:$A$3372,L830,Entradas!$AD$2:$AD$3372,"noticias")</f>
        <v>0</v>
      </c>
      <c r="B830" s="5">
        <f>COUNTIFS(Entradas!$A$2:$A$3372,L830,Entradas!$AD$2:$AD$3372,"materiales")</f>
        <v>0</v>
      </c>
      <c r="C830" s="5">
        <f>COUNTIFS(Entradas!$A$2:$A$3372,L830,Entradas!$AD$2:$AD$3372,"agenda")</f>
        <v>0</v>
      </c>
      <c r="D830" s="5">
        <f>COUNTIFS(Entradas!$A$2:$A$3372,L830,Entradas!$AD$2:$AD$3372,"agenda",Entradas!$P$2:$P$3372,"completado")</f>
        <v>0</v>
      </c>
      <c r="E830" s="5">
        <f>COUNTIFS(Entradas!$A$2:$A$3372,L830,Entradas!$AD$2:$AD$3372,"agenda",Entradas!$F$2:$F$3372,"interna")</f>
        <v>0</v>
      </c>
      <c r="F830" s="5">
        <f>COUNTIFS(Entradas!$A$2:$A$3372,L830,Entradas!$AD$2:$AD$3372,"agenda",Entradas!$F$2:$F$3372,"abierta a la comunidad")</f>
        <v>0</v>
      </c>
      <c r="G830" s="5">
        <f>COUNTIFS(Entradas!$A$2:$A$3372,L830,Entradas!$AD$2:$AD$3372,"agenda",Entradas!$E$2:$E$3372,"1")</f>
        <v>0</v>
      </c>
      <c r="H830" s="5">
        <f>COUNTIFS(Entradas!$A$2:$A$3372,L830,Entradas!$AD$2:$AD$3372,"agenda",Entradas!$E$2:$E$3372,"2")</f>
        <v>0</v>
      </c>
      <c r="I830" s="5">
        <f>COUNTIFS(Entradas!$A$2:$A$3372,L830,Entradas!$AD$2:$AD$3372,"agenda",Entradas!$E$2:$E$3372,"3")</f>
        <v>0</v>
      </c>
      <c r="J830" s="5">
        <f>COUNTIFS(Entradas!$A$2:$A$3372,L830,Entradas!$AD$2:$AD$3372,"agenda",Entradas!$E$2:$E$3372,"4")</f>
        <v>0</v>
      </c>
      <c r="L830">
        <v>773</v>
      </c>
      <c r="M830" t="s">
        <v>12132</v>
      </c>
      <c r="N830" t="s">
        <v>12133</v>
      </c>
      <c r="O830" t="s">
        <v>12134</v>
      </c>
      <c r="P830" s="6">
        <v>42493.608634259261</v>
      </c>
      <c r="Q830">
        <v>0</v>
      </c>
      <c r="R830" t="s">
        <v>12132</v>
      </c>
      <c r="S830" t="s">
        <v>12132</v>
      </c>
      <c r="W830" t="s">
        <v>8703</v>
      </c>
      <c r="X830" t="s">
        <v>8704</v>
      </c>
      <c r="Y830" t="s">
        <v>8705</v>
      </c>
      <c r="Z830">
        <v>0</v>
      </c>
      <c r="AA830" t="s">
        <v>8703</v>
      </c>
      <c r="AB830" t="s">
        <v>8706</v>
      </c>
      <c r="AC830">
        <v>0</v>
      </c>
      <c r="AF830" t="s">
        <v>12135</v>
      </c>
      <c r="AG830" t="s">
        <v>8707</v>
      </c>
      <c r="AH830" t="s">
        <v>12136</v>
      </c>
      <c r="AI830" t="s">
        <v>12137</v>
      </c>
      <c r="AU830" t="s">
        <v>12138</v>
      </c>
      <c r="AV830" t="s">
        <v>8709</v>
      </c>
      <c r="AX830">
        <v>8</v>
      </c>
      <c r="AY830" t="s">
        <v>8710</v>
      </c>
      <c r="BB830" t="s">
        <v>10837</v>
      </c>
      <c r="BC830" t="s">
        <v>8712</v>
      </c>
      <c r="BD830" t="s">
        <v>8875</v>
      </c>
      <c r="BE830" t="s">
        <v>8714</v>
      </c>
      <c r="BF830" t="s">
        <v>8715</v>
      </c>
      <c r="BG830">
        <v>0</v>
      </c>
      <c r="BH830" t="s">
        <v>8716</v>
      </c>
      <c r="BI830">
        <v>0</v>
      </c>
      <c r="BJ830" t="s">
        <v>8717</v>
      </c>
      <c r="BK830">
        <v>1</v>
      </c>
      <c r="BL830" s="2" t="s">
        <v>12139</v>
      </c>
      <c r="BM830" t="s">
        <v>8719</v>
      </c>
      <c r="BV830" t="s">
        <v>12140</v>
      </c>
      <c r="BW830" t="s">
        <v>8721</v>
      </c>
      <c r="BX830" t="s">
        <v>8722</v>
      </c>
      <c r="BY830" t="s">
        <v>8723</v>
      </c>
      <c r="BZ830" t="s">
        <v>8724</v>
      </c>
      <c r="CA830" t="s">
        <v>12141</v>
      </c>
      <c r="CB830" t="s">
        <v>8725</v>
      </c>
      <c r="CC830">
        <v>412535061</v>
      </c>
      <c r="CD830" t="s">
        <v>8726</v>
      </c>
      <c r="CE830" t="s">
        <v>12142</v>
      </c>
      <c r="CF830" t="s">
        <v>8727</v>
      </c>
      <c r="CG830" t="s">
        <v>8825</v>
      </c>
      <c r="CH830" t="s">
        <v>8729</v>
      </c>
      <c r="CI830" t="s">
        <v>12143</v>
      </c>
      <c r="CJ830" t="s">
        <v>8731</v>
      </c>
      <c r="CK830" t="s">
        <v>1905</v>
      </c>
      <c r="CL830" t="s">
        <v>8732</v>
      </c>
      <c r="CM830" t="s">
        <v>12144</v>
      </c>
      <c r="CN830" t="s">
        <v>8733</v>
      </c>
    </row>
    <row r="831" spans="1:92" ht="15.75" customHeight="1" x14ac:dyDescent="0.3">
      <c r="A831" s="5">
        <f>COUNTIFS(Entradas!$A$2:$A$3372,L831,Entradas!$AD$2:$AD$3372,"noticias")</f>
        <v>0</v>
      </c>
      <c r="B831" s="5">
        <f>COUNTIFS(Entradas!$A$2:$A$3372,L831,Entradas!$AD$2:$AD$3372,"materiales")</f>
        <v>0</v>
      </c>
      <c r="C831" s="5">
        <f>COUNTIFS(Entradas!$A$2:$A$3372,L831,Entradas!$AD$2:$AD$3372,"agenda")</f>
        <v>0</v>
      </c>
      <c r="D831" s="5">
        <f>COUNTIFS(Entradas!$A$2:$A$3372,L831,Entradas!$AD$2:$AD$3372,"agenda",Entradas!$P$2:$P$3372,"completado")</f>
        <v>0</v>
      </c>
      <c r="E831" s="5">
        <f>COUNTIFS(Entradas!$A$2:$A$3372,L831,Entradas!$AD$2:$AD$3372,"agenda",Entradas!$F$2:$F$3372,"interna")</f>
        <v>0</v>
      </c>
      <c r="F831" s="5">
        <f>COUNTIFS(Entradas!$A$2:$A$3372,L831,Entradas!$AD$2:$AD$3372,"agenda",Entradas!$F$2:$F$3372,"abierta a la comunidad")</f>
        <v>0</v>
      </c>
      <c r="G831" s="5">
        <f>COUNTIFS(Entradas!$A$2:$A$3372,L831,Entradas!$AD$2:$AD$3372,"agenda",Entradas!$E$2:$E$3372,"1")</f>
        <v>0</v>
      </c>
      <c r="H831" s="5">
        <f>COUNTIFS(Entradas!$A$2:$A$3372,L831,Entradas!$AD$2:$AD$3372,"agenda",Entradas!$E$2:$E$3372,"2")</f>
        <v>0</v>
      </c>
      <c r="I831" s="5">
        <f>COUNTIFS(Entradas!$A$2:$A$3372,L831,Entradas!$AD$2:$AD$3372,"agenda",Entradas!$E$2:$E$3372,"3")</f>
        <v>0</v>
      </c>
      <c r="J831" s="5">
        <f>COUNTIFS(Entradas!$A$2:$A$3372,L831,Entradas!$AD$2:$AD$3372,"agenda",Entradas!$E$2:$E$3372,"4")</f>
        <v>0</v>
      </c>
      <c r="L831">
        <v>1278</v>
      </c>
      <c r="M831" t="s">
        <v>12249</v>
      </c>
      <c r="N831" t="s">
        <v>12250</v>
      </c>
      <c r="O831" t="s">
        <v>12251</v>
      </c>
      <c r="P831" s="6">
        <v>42510.854189814818</v>
      </c>
      <c r="Q831">
        <v>0</v>
      </c>
      <c r="R831" t="s">
        <v>12249</v>
      </c>
      <c r="S831" t="s">
        <v>12249</v>
      </c>
      <c r="W831" t="s">
        <v>8703</v>
      </c>
      <c r="X831" t="s">
        <v>8704</v>
      </c>
      <c r="Y831" t="s">
        <v>8705</v>
      </c>
      <c r="Z831">
        <v>0</v>
      </c>
      <c r="AA831" t="s">
        <v>8703</v>
      </c>
      <c r="AB831" t="s">
        <v>8706</v>
      </c>
      <c r="AC831">
        <v>0</v>
      </c>
      <c r="AG831" t="s">
        <v>8707</v>
      </c>
      <c r="AI831" t="s">
        <v>12252</v>
      </c>
      <c r="AV831" t="s">
        <v>8709</v>
      </c>
      <c r="AX831">
        <v>8</v>
      </c>
      <c r="AY831" t="s">
        <v>8710</v>
      </c>
      <c r="BB831" t="s">
        <v>8874</v>
      </c>
      <c r="BC831" t="s">
        <v>8712</v>
      </c>
      <c r="BD831" t="s">
        <v>9175</v>
      </c>
      <c r="BE831" t="s">
        <v>8714</v>
      </c>
      <c r="BF831" t="s">
        <v>8715</v>
      </c>
      <c r="BG831">
        <v>0</v>
      </c>
      <c r="BH831" t="s">
        <v>8716</v>
      </c>
      <c r="BI831">
        <v>0</v>
      </c>
      <c r="BJ831" t="s">
        <v>8717</v>
      </c>
      <c r="BK831">
        <v>0</v>
      </c>
      <c r="BM831" t="s">
        <v>8719</v>
      </c>
      <c r="BW831" t="s">
        <v>8721</v>
      </c>
      <c r="BX831" t="s">
        <v>8722</v>
      </c>
      <c r="BY831" t="s">
        <v>8723</v>
      </c>
      <c r="BZ831" t="s">
        <v>8724</v>
      </c>
      <c r="CB831" t="s">
        <v>8725</v>
      </c>
      <c r="CD831" t="s">
        <v>8726</v>
      </c>
      <c r="CF831" t="s">
        <v>8727</v>
      </c>
      <c r="CG831" t="s">
        <v>8774</v>
      </c>
      <c r="CH831" t="s">
        <v>8729</v>
      </c>
      <c r="CJ831" t="s">
        <v>8731</v>
      </c>
      <c r="CK831">
        <v>0</v>
      </c>
      <c r="CL831" t="s">
        <v>8732</v>
      </c>
      <c r="CN831" t="s">
        <v>8733</v>
      </c>
    </row>
    <row r="832" spans="1:92" ht="15.75" customHeight="1" x14ac:dyDescent="0.3">
      <c r="A832" s="5">
        <f>COUNTIFS(Entradas!$A$2:$A$3372,L832,Entradas!$AD$2:$AD$3372,"noticias")</f>
        <v>0</v>
      </c>
      <c r="B832" s="5">
        <f>COUNTIFS(Entradas!$A$2:$A$3372,L832,Entradas!$AD$2:$AD$3372,"materiales")</f>
        <v>0</v>
      </c>
      <c r="C832" s="5">
        <f>COUNTIFS(Entradas!$A$2:$A$3372,L832,Entradas!$AD$2:$AD$3372,"agenda")</f>
        <v>10</v>
      </c>
      <c r="D832" s="5">
        <f>COUNTIFS(Entradas!$A$2:$A$3372,L832,Entradas!$AD$2:$AD$3372,"agenda",Entradas!$P$2:$P$3372,"completado")</f>
        <v>10</v>
      </c>
      <c r="E832" s="5">
        <f>COUNTIFS(Entradas!$A$2:$A$3372,L832,Entradas!$AD$2:$AD$3372,"agenda",Entradas!$F$2:$F$3372,"interna")</f>
        <v>8</v>
      </c>
      <c r="F832" s="5">
        <f>COUNTIFS(Entradas!$A$2:$A$3372,L832,Entradas!$AD$2:$AD$3372,"agenda",Entradas!$F$2:$F$3372,"abierta a la comunidad")</f>
        <v>2</v>
      </c>
      <c r="G832" s="5">
        <f>COUNTIFS(Entradas!$A$2:$A$3372,L832,Entradas!$AD$2:$AD$3372,"agenda",Entradas!$E$2:$E$3372,"1")</f>
        <v>1</v>
      </c>
      <c r="H832" s="5">
        <f>COUNTIFS(Entradas!$A$2:$A$3372,L832,Entradas!$AD$2:$AD$3372,"agenda",Entradas!$E$2:$E$3372,"2")</f>
        <v>4</v>
      </c>
      <c r="I832" s="5">
        <f>COUNTIFS(Entradas!$A$2:$A$3372,L832,Entradas!$AD$2:$AD$3372,"agenda",Entradas!$E$2:$E$3372,"3")</f>
        <v>2</v>
      </c>
      <c r="J832" s="5">
        <f>COUNTIFS(Entradas!$A$2:$A$3372,L832,Entradas!$AD$2:$AD$3372,"agenda",Entradas!$E$2:$E$3372,"4")</f>
        <v>3</v>
      </c>
      <c r="L832">
        <v>424</v>
      </c>
      <c r="M832" t="s">
        <v>12306</v>
      </c>
      <c r="N832" t="s">
        <v>12307</v>
      </c>
      <c r="O832" t="s">
        <v>12308</v>
      </c>
      <c r="P832" s="6">
        <v>42473.175520833334</v>
      </c>
      <c r="Q832">
        <v>0</v>
      </c>
      <c r="R832" t="s">
        <v>12306</v>
      </c>
      <c r="S832" t="s">
        <v>12306</v>
      </c>
      <c r="W832" t="s">
        <v>8703</v>
      </c>
      <c r="X832" t="s">
        <v>8704</v>
      </c>
      <c r="Y832" t="s">
        <v>8705</v>
      </c>
      <c r="Z832">
        <v>0</v>
      </c>
      <c r="AA832" t="s">
        <v>8703</v>
      </c>
      <c r="AB832" t="s">
        <v>8706</v>
      </c>
      <c r="AC832">
        <v>0</v>
      </c>
      <c r="AF832" t="s">
        <v>4059</v>
      </c>
      <c r="AG832" t="s">
        <v>8707</v>
      </c>
      <c r="AH832" t="s">
        <v>4060</v>
      </c>
      <c r="AI832" t="s">
        <v>12309</v>
      </c>
      <c r="AO832" t="s">
        <v>12310</v>
      </c>
      <c r="AU832" t="s">
        <v>2845</v>
      </c>
      <c r="AV832" t="s">
        <v>8709</v>
      </c>
      <c r="AX832">
        <v>8</v>
      </c>
      <c r="AY832" t="s">
        <v>8710</v>
      </c>
      <c r="BB832" t="s">
        <v>8874</v>
      </c>
      <c r="BC832" t="s">
        <v>8712</v>
      </c>
      <c r="BD832" t="s">
        <v>8875</v>
      </c>
      <c r="BE832" t="s">
        <v>8714</v>
      </c>
      <c r="BF832" t="s">
        <v>8715</v>
      </c>
      <c r="BG832">
        <v>0</v>
      </c>
      <c r="BH832" t="s">
        <v>8716</v>
      </c>
      <c r="BI832">
        <v>0</v>
      </c>
      <c r="BJ832" t="s">
        <v>8717</v>
      </c>
      <c r="BK832">
        <v>1</v>
      </c>
      <c r="BL832" s="2" t="s">
        <v>12311</v>
      </c>
      <c r="BM832" t="s">
        <v>8719</v>
      </c>
      <c r="BV832">
        <v>18099</v>
      </c>
      <c r="BW832" t="s">
        <v>8721</v>
      </c>
      <c r="BX832" t="s">
        <v>8722</v>
      </c>
      <c r="BY832" t="s">
        <v>8723</v>
      </c>
      <c r="BZ832" t="s">
        <v>8724</v>
      </c>
      <c r="CB832" t="s">
        <v>8725</v>
      </c>
      <c r="CC832">
        <v>422269512</v>
      </c>
      <c r="CD832" t="s">
        <v>8726</v>
      </c>
      <c r="CE832" t="s">
        <v>12312</v>
      </c>
      <c r="CF832" t="s">
        <v>8727</v>
      </c>
      <c r="CG832" t="s">
        <v>8825</v>
      </c>
      <c r="CH832" t="s">
        <v>8729</v>
      </c>
      <c r="CI832" t="s">
        <v>12313</v>
      </c>
      <c r="CJ832" t="s">
        <v>8731</v>
      </c>
      <c r="CK832">
        <v>0</v>
      </c>
      <c r="CL832" t="s">
        <v>8732</v>
      </c>
      <c r="CN832" t="s">
        <v>8733</v>
      </c>
    </row>
    <row r="833" spans="1:92" ht="15.75" customHeight="1" x14ac:dyDescent="0.3">
      <c r="A833" s="5">
        <f>COUNTIFS(Entradas!$A$2:$A$3372,L833,Entradas!$AD$2:$AD$3372,"noticias")</f>
        <v>0</v>
      </c>
      <c r="B833" s="5">
        <f>COUNTIFS(Entradas!$A$2:$A$3372,L833,Entradas!$AD$2:$AD$3372,"materiales")</f>
        <v>0</v>
      </c>
      <c r="C833" s="5">
        <f>COUNTIFS(Entradas!$A$2:$A$3372,L833,Entradas!$AD$2:$AD$3372,"agenda")</f>
        <v>0</v>
      </c>
      <c r="D833" s="5">
        <f>COUNTIFS(Entradas!$A$2:$A$3372,L833,Entradas!$AD$2:$AD$3372,"agenda",Entradas!$P$2:$P$3372,"completado")</f>
        <v>0</v>
      </c>
      <c r="E833" s="5">
        <f>COUNTIFS(Entradas!$A$2:$A$3372,L833,Entradas!$AD$2:$AD$3372,"agenda",Entradas!$F$2:$F$3372,"interna")</f>
        <v>0</v>
      </c>
      <c r="F833" s="5">
        <f>COUNTIFS(Entradas!$A$2:$A$3372,L833,Entradas!$AD$2:$AD$3372,"agenda",Entradas!$F$2:$F$3372,"abierta a la comunidad")</f>
        <v>0</v>
      </c>
      <c r="G833" s="5">
        <f>COUNTIFS(Entradas!$A$2:$A$3372,L833,Entradas!$AD$2:$AD$3372,"agenda",Entradas!$E$2:$E$3372,"1")</f>
        <v>0</v>
      </c>
      <c r="H833" s="5">
        <f>COUNTIFS(Entradas!$A$2:$A$3372,L833,Entradas!$AD$2:$AD$3372,"agenda",Entradas!$E$2:$E$3372,"2")</f>
        <v>0</v>
      </c>
      <c r="I833" s="5">
        <f>COUNTIFS(Entradas!$A$2:$A$3372,L833,Entradas!$AD$2:$AD$3372,"agenda",Entradas!$E$2:$E$3372,"3")</f>
        <v>0</v>
      </c>
      <c r="J833" s="5">
        <f>COUNTIFS(Entradas!$A$2:$A$3372,L833,Entradas!$AD$2:$AD$3372,"agenda",Entradas!$E$2:$E$3372,"4")</f>
        <v>0</v>
      </c>
      <c r="L833">
        <v>1453</v>
      </c>
      <c r="M833" t="s">
        <v>12364</v>
      </c>
      <c r="N833" t="s">
        <v>12365</v>
      </c>
      <c r="O833" t="s">
        <v>12366</v>
      </c>
      <c r="P833" s="6">
        <v>42516.75984953704</v>
      </c>
      <c r="Q833">
        <v>0</v>
      </c>
      <c r="R833" t="s">
        <v>12364</v>
      </c>
      <c r="S833" t="s">
        <v>12364</v>
      </c>
      <c r="W833" t="s">
        <v>8703</v>
      </c>
      <c r="X833" t="s">
        <v>8704</v>
      </c>
      <c r="Y833" t="s">
        <v>8705</v>
      </c>
      <c r="Z833">
        <v>0</v>
      </c>
      <c r="AA833" t="s">
        <v>8703</v>
      </c>
      <c r="AB833" t="s">
        <v>8706</v>
      </c>
      <c r="AC833">
        <v>0</v>
      </c>
      <c r="AF833" t="s">
        <v>12367</v>
      </c>
      <c r="AG833" t="s">
        <v>8707</v>
      </c>
      <c r="AH833" t="s">
        <v>12368</v>
      </c>
      <c r="AI833" t="s">
        <v>12369</v>
      </c>
      <c r="AU833" t="s">
        <v>12370</v>
      </c>
      <c r="AV833" t="s">
        <v>8709</v>
      </c>
      <c r="AX833">
        <v>8</v>
      </c>
      <c r="AY833" t="s">
        <v>8710</v>
      </c>
      <c r="BB833" t="s">
        <v>10866</v>
      </c>
      <c r="BC833" t="s">
        <v>8712</v>
      </c>
      <c r="BD833" t="s">
        <v>9055</v>
      </c>
      <c r="BE833" t="s">
        <v>8714</v>
      </c>
      <c r="BF833" t="s">
        <v>8715</v>
      </c>
      <c r="BG833">
        <v>0</v>
      </c>
      <c r="BH833" t="s">
        <v>8716</v>
      </c>
      <c r="BI833">
        <v>0</v>
      </c>
      <c r="BJ833" t="s">
        <v>8717</v>
      </c>
      <c r="BK833">
        <v>1</v>
      </c>
      <c r="BL833" t="s">
        <v>12371</v>
      </c>
      <c r="BM833" t="s">
        <v>8719</v>
      </c>
      <c r="BV833" t="s">
        <v>12372</v>
      </c>
      <c r="BW833" t="s">
        <v>8721</v>
      </c>
      <c r="BX833" t="s">
        <v>8722</v>
      </c>
      <c r="BY833" t="s">
        <v>8723</v>
      </c>
      <c r="BZ833" t="s">
        <v>8724</v>
      </c>
      <c r="CB833" t="s">
        <v>8725</v>
      </c>
      <c r="CC833">
        <v>987341590</v>
      </c>
      <c r="CD833" t="s">
        <v>8726</v>
      </c>
      <c r="CE833" t="s">
        <v>12373</v>
      </c>
      <c r="CF833" t="s">
        <v>8727</v>
      </c>
      <c r="CG833" t="s">
        <v>8825</v>
      </c>
      <c r="CH833" t="s">
        <v>8729</v>
      </c>
      <c r="CI833" t="s">
        <v>12374</v>
      </c>
      <c r="CJ833" t="s">
        <v>8731</v>
      </c>
      <c r="CK833">
        <v>0</v>
      </c>
      <c r="CL833" t="s">
        <v>8732</v>
      </c>
      <c r="CN833" t="s">
        <v>8733</v>
      </c>
    </row>
    <row r="834" spans="1:92" ht="15.75" customHeight="1" x14ac:dyDescent="0.3">
      <c r="A834" s="5">
        <f>COUNTIFS(Entradas!$A$2:$A$3372,L834,Entradas!$AD$2:$AD$3372,"noticias")</f>
        <v>5</v>
      </c>
      <c r="B834" s="5">
        <f>COUNTIFS(Entradas!$A$2:$A$3372,L834,Entradas!$AD$2:$AD$3372,"materiales")</f>
        <v>1</v>
      </c>
      <c r="C834" s="5">
        <f>COUNTIFS(Entradas!$A$2:$A$3372,L834,Entradas!$AD$2:$AD$3372,"agenda")</f>
        <v>10</v>
      </c>
      <c r="D834" s="5">
        <f>COUNTIFS(Entradas!$A$2:$A$3372,L834,Entradas!$AD$2:$AD$3372,"agenda",Entradas!$P$2:$P$3372,"completado")</f>
        <v>10</v>
      </c>
      <c r="E834" s="5">
        <f>COUNTIFS(Entradas!$A$2:$A$3372,L834,Entradas!$AD$2:$AD$3372,"agenda",Entradas!$F$2:$F$3372,"interna")</f>
        <v>6</v>
      </c>
      <c r="F834" s="5">
        <f>COUNTIFS(Entradas!$A$2:$A$3372,L834,Entradas!$AD$2:$AD$3372,"agenda",Entradas!$F$2:$F$3372,"abierta a la comunidad")</f>
        <v>4</v>
      </c>
      <c r="G834" s="5">
        <f>COUNTIFS(Entradas!$A$2:$A$3372,L834,Entradas!$AD$2:$AD$3372,"agenda",Entradas!$E$2:$E$3372,"1")</f>
        <v>1</v>
      </c>
      <c r="H834" s="5">
        <f>COUNTIFS(Entradas!$A$2:$A$3372,L834,Entradas!$AD$2:$AD$3372,"agenda",Entradas!$E$2:$E$3372,"2")</f>
        <v>1</v>
      </c>
      <c r="I834" s="5">
        <f>COUNTIFS(Entradas!$A$2:$A$3372,L834,Entradas!$AD$2:$AD$3372,"agenda",Entradas!$E$2:$E$3372,"3")</f>
        <v>0</v>
      </c>
      <c r="J834" s="5">
        <f>COUNTIFS(Entradas!$A$2:$A$3372,L834,Entradas!$AD$2:$AD$3372,"agenda",Entradas!$E$2:$E$3372,"4")</f>
        <v>8</v>
      </c>
      <c r="L834">
        <v>1181</v>
      </c>
      <c r="M834" t="s">
        <v>12426</v>
      </c>
      <c r="N834" t="s">
        <v>12427</v>
      </c>
      <c r="O834" t="s">
        <v>12428</v>
      </c>
      <c r="P834" s="6">
        <v>42509.045682870368</v>
      </c>
      <c r="Q834">
        <v>0</v>
      </c>
      <c r="R834" t="s">
        <v>12426</v>
      </c>
      <c r="S834" t="s">
        <v>12426</v>
      </c>
      <c r="W834" t="s">
        <v>8703</v>
      </c>
      <c r="X834" t="s">
        <v>8704</v>
      </c>
      <c r="Y834" t="s">
        <v>8705</v>
      </c>
      <c r="Z834">
        <v>0</v>
      </c>
      <c r="AA834" t="s">
        <v>8703</v>
      </c>
      <c r="AB834" t="s">
        <v>8706</v>
      </c>
      <c r="AC834">
        <v>0</v>
      </c>
      <c r="AF834" t="s">
        <v>12429</v>
      </c>
      <c r="AG834" t="s">
        <v>8707</v>
      </c>
      <c r="AH834" t="s">
        <v>12430</v>
      </c>
      <c r="AI834" t="s">
        <v>12431</v>
      </c>
      <c r="AO834" t="s">
        <v>12432</v>
      </c>
      <c r="AU834" t="s">
        <v>4798</v>
      </c>
      <c r="AV834" t="s">
        <v>8709</v>
      </c>
      <c r="AX834">
        <v>8</v>
      </c>
      <c r="AY834" t="s">
        <v>8710</v>
      </c>
      <c r="BB834" t="s">
        <v>9701</v>
      </c>
      <c r="BC834" t="s">
        <v>8712</v>
      </c>
      <c r="BD834">
        <v>0</v>
      </c>
      <c r="BE834" t="s">
        <v>8714</v>
      </c>
      <c r="BF834" t="s">
        <v>8715</v>
      </c>
      <c r="BG834">
        <v>0</v>
      </c>
      <c r="BH834" t="s">
        <v>8716</v>
      </c>
      <c r="BI834">
        <v>1</v>
      </c>
      <c r="BJ834" t="s">
        <v>8717</v>
      </c>
      <c r="BK834">
        <v>1</v>
      </c>
      <c r="BL834" s="2" t="s">
        <v>12433</v>
      </c>
      <c r="BM834" t="s">
        <v>8719</v>
      </c>
      <c r="BV834" t="s">
        <v>12434</v>
      </c>
      <c r="BW834" t="s">
        <v>8721</v>
      </c>
      <c r="BX834" t="s">
        <v>8722</v>
      </c>
      <c r="BY834" t="s">
        <v>8723</v>
      </c>
      <c r="BZ834" t="s">
        <v>8724</v>
      </c>
      <c r="CA834" t="s">
        <v>12435</v>
      </c>
      <c r="CB834" t="s">
        <v>8725</v>
      </c>
      <c r="CC834">
        <v>56700797</v>
      </c>
      <c r="CD834" t="s">
        <v>8726</v>
      </c>
      <c r="CE834" t="s">
        <v>7151</v>
      </c>
      <c r="CF834" t="s">
        <v>8727</v>
      </c>
      <c r="CG834" t="s">
        <v>8825</v>
      </c>
      <c r="CH834" t="s">
        <v>8729</v>
      </c>
      <c r="CJ834" t="s">
        <v>8731</v>
      </c>
      <c r="CK834" t="s">
        <v>5497</v>
      </c>
      <c r="CL834" t="s">
        <v>8732</v>
      </c>
      <c r="CN834" t="s">
        <v>8733</v>
      </c>
    </row>
    <row r="835" spans="1:92" ht="15.75" customHeight="1" x14ac:dyDescent="0.3">
      <c r="A835" s="5">
        <f>COUNTIFS(Entradas!$A$2:$A$3372,L835,Entradas!$AD$2:$AD$3372,"noticias")</f>
        <v>0</v>
      </c>
      <c r="B835" s="5">
        <f>COUNTIFS(Entradas!$A$2:$A$3372,L835,Entradas!$AD$2:$AD$3372,"materiales")</f>
        <v>1</v>
      </c>
      <c r="C835" s="5">
        <f>COUNTIFS(Entradas!$A$2:$A$3372,L835,Entradas!$AD$2:$AD$3372,"agenda")</f>
        <v>0</v>
      </c>
      <c r="D835" s="5">
        <f>COUNTIFS(Entradas!$A$2:$A$3372,L835,Entradas!$AD$2:$AD$3372,"agenda",Entradas!$P$2:$P$3372,"completado")</f>
        <v>0</v>
      </c>
      <c r="E835" s="5">
        <f>COUNTIFS(Entradas!$A$2:$A$3372,L835,Entradas!$AD$2:$AD$3372,"agenda",Entradas!$F$2:$F$3372,"interna")</f>
        <v>0</v>
      </c>
      <c r="F835" s="5">
        <f>COUNTIFS(Entradas!$A$2:$A$3372,L835,Entradas!$AD$2:$AD$3372,"agenda",Entradas!$F$2:$F$3372,"abierta a la comunidad")</f>
        <v>0</v>
      </c>
      <c r="G835" s="5">
        <f>COUNTIFS(Entradas!$A$2:$A$3372,L835,Entradas!$AD$2:$AD$3372,"agenda",Entradas!$E$2:$E$3372,"1")</f>
        <v>0</v>
      </c>
      <c r="H835" s="5">
        <f>COUNTIFS(Entradas!$A$2:$A$3372,L835,Entradas!$AD$2:$AD$3372,"agenda",Entradas!$E$2:$E$3372,"2")</f>
        <v>0</v>
      </c>
      <c r="I835" s="5">
        <f>COUNTIFS(Entradas!$A$2:$A$3372,L835,Entradas!$AD$2:$AD$3372,"agenda",Entradas!$E$2:$E$3372,"3")</f>
        <v>0</v>
      </c>
      <c r="J835" s="5">
        <f>COUNTIFS(Entradas!$A$2:$A$3372,L835,Entradas!$AD$2:$AD$3372,"agenda",Entradas!$E$2:$E$3372,"4")</f>
        <v>0</v>
      </c>
      <c r="L835">
        <v>1448</v>
      </c>
      <c r="M835" t="s">
        <v>12473</v>
      </c>
      <c r="N835" t="s">
        <v>12474</v>
      </c>
      <c r="O835" t="s">
        <v>12475</v>
      </c>
      <c r="P835" s="6">
        <v>42516.657395833332</v>
      </c>
      <c r="Q835">
        <v>0</v>
      </c>
      <c r="R835" t="s">
        <v>12473</v>
      </c>
      <c r="S835" t="s">
        <v>12473</v>
      </c>
      <c r="W835" t="s">
        <v>8703</v>
      </c>
      <c r="X835" t="s">
        <v>8704</v>
      </c>
      <c r="Y835" t="s">
        <v>8705</v>
      </c>
      <c r="Z835">
        <v>0</v>
      </c>
      <c r="AA835" t="s">
        <v>8703</v>
      </c>
      <c r="AB835" t="s">
        <v>8706</v>
      </c>
      <c r="AC835">
        <v>0</v>
      </c>
      <c r="AF835" t="s">
        <v>12476</v>
      </c>
      <c r="AG835" t="s">
        <v>8707</v>
      </c>
      <c r="AH835" t="s">
        <v>12477</v>
      </c>
      <c r="AI835" t="s">
        <v>12478</v>
      </c>
      <c r="AU835" t="s">
        <v>7370</v>
      </c>
      <c r="AV835" t="s">
        <v>8709</v>
      </c>
      <c r="AX835">
        <v>8</v>
      </c>
      <c r="AY835" t="s">
        <v>8710</v>
      </c>
      <c r="BB835" t="s">
        <v>9550</v>
      </c>
      <c r="BC835" t="s">
        <v>8712</v>
      </c>
      <c r="BD835" t="s">
        <v>8952</v>
      </c>
      <c r="BE835" t="s">
        <v>8714</v>
      </c>
      <c r="BF835" t="s">
        <v>8715</v>
      </c>
      <c r="BG835">
        <v>0</v>
      </c>
      <c r="BH835" t="s">
        <v>8716</v>
      </c>
      <c r="BI835">
        <v>1</v>
      </c>
      <c r="BJ835" t="s">
        <v>8717</v>
      </c>
      <c r="BK835">
        <v>1</v>
      </c>
      <c r="BL835" t="s">
        <v>12479</v>
      </c>
      <c r="BM835" t="s">
        <v>8719</v>
      </c>
      <c r="BV835" t="s">
        <v>12480</v>
      </c>
      <c r="BW835" t="s">
        <v>8721</v>
      </c>
      <c r="BX835" t="s">
        <v>8722</v>
      </c>
      <c r="BY835" t="s">
        <v>8723</v>
      </c>
      <c r="BZ835" t="s">
        <v>8724</v>
      </c>
      <c r="CB835" t="s">
        <v>8725</v>
      </c>
      <c r="CC835">
        <v>4122372096</v>
      </c>
      <c r="CD835" t="s">
        <v>8726</v>
      </c>
      <c r="CE835" t="s">
        <v>12481</v>
      </c>
      <c r="CF835" t="s">
        <v>8727</v>
      </c>
      <c r="CG835" t="s">
        <v>8774</v>
      </c>
      <c r="CH835" t="s">
        <v>8729</v>
      </c>
      <c r="CI835" t="s">
        <v>12482</v>
      </c>
      <c r="CJ835" t="s">
        <v>8731</v>
      </c>
      <c r="CK835" t="s">
        <v>342</v>
      </c>
      <c r="CL835" t="s">
        <v>8732</v>
      </c>
      <c r="CM835" t="s">
        <v>12483</v>
      </c>
      <c r="CN835" t="s">
        <v>8733</v>
      </c>
    </row>
    <row r="836" spans="1:92" ht="15.75" customHeight="1" x14ac:dyDescent="0.3">
      <c r="A836" s="5">
        <f>COUNTIFS(Entradas!$A$2:$A$3372,L836,Entradas!$AD$2:$AD$3372,"noticias")</f>
        <v>0</v>
      </c>
      <c r="B836" s="5">
        <f>COUNTIFS(Entradas!$A$2:$A$3372,L836,Entradas!$AD$2:$AD$3372,"materiales")</f>
        <v>0</v>
      </c>
      <c r="C836" s="5">
        <f>COUNTIFS(Entradas!$A$2:$A$3372,L836,Entradas!$AD$2:$AD$3372,"agenda")</f>
        <v>0</v>
      </c>
      <c r="D836" s="5">
        <f>COUNTIFS(Entradas!$A$2:$A$3372,L836,Entradas!$AD$2:$AD$3372,"agenda",Entradas!$P$2:$P$3372,"completado")</f>
        <v>0</v>
      </c>
      <c r="E836" s="5">
        <f>COUNTIFS(Entradas!$A$2:$A$3372,L836,Entradas!$AD$2:$AD$3372,"agenda",Entradas!$F$2:$F$3372,"interna")</f>
        <v>0</v>
      </c>
      <c r="F836" s="5">
        <f>COUNTIFS(Entradas!$A$2:$A$3372,L836,Entradas!$AD$2:$AD$3372,"agenda",Entradas!$F$2:$F$3372,"abierta a la comunidad")</f>
        <v>0</v>
      </c>
      <c r="G836" s="5">
        <f>COUNTIFS(Entradas!$A$2:$A$3372,L836,Entradas!$AD$2:$AD$3372,"agenda",Entradas!$E$2:$E$3372,"1")</f>
        <v>0</v>
      </c>
      <c r="H836" s="5">
        <f>COUNTIFS(Entradas!$A$2:$A$3372,L836,Entradas!$AD$2:$AD$3372,"agenda",Entradas!$E$2:$E$3372,"2")</f>
        <v>0</v>
      </c>
      <c r="I836" s="5">
        <f>COUNTIFS(Entradas!$A$2:$A$3372,L836,Entradas!$AD$2:$AD$3372,"agenda",Entradas!$E$2:$E$3372,"3")</f>
        <v>0</v>
      </c>
      <c r="J836" s="5">
        <f>COUNTIFS(Entradas!$A$2:$A$3372,L836,Entradas!$AD$2:$AD$3372,"agenda",Entradas!$E$2:$E$3372,"4")</f>
        <v>0</v>
      </c>
      <c r="L836">
        <v>829</v>
      </c>
      <c r="M836" t="s">
        <v>12516</v>
      </c>
      <c r="N836" t="s">
        <v>12517</v>
      </c>
      <c r="O836" t="s">
        <v>12518</v>
      </c>
      <c r="P836" s="6">
        <v>42495.568460648145</v>
      </c>
      <c r="Q836">
        <v>0</v>
      </c>
      <c r="R836" t="s">
        <v>12516</v>
      </c>
      <c r="S836" t="s">
        <v>12516</v>
      </c>
      <c r="W836" t="s">
        <v>8703</v>
      </c>
      <c r="X836" t="s">
        <v>8704</v>
      </c>
      <c r="Y836" t="s">
        <v>8705</v>
      </c>
      <c r="Z836">
        <v>0</v>
      </c>
      <c r="AA836" t="s">
        <v>8703</v>
      </c>
      <c r="AB836" t="s">
        <v>8706</v>
      </c>
      <c r="AC836">
        <v>0</v>
      </c>
      <c r="AF836" t="s">
        <v>12519</v>
      </c>
      <c r="AG836" t="s">
        <v>8707</v>
      </c>
      <c r="AH836" t="s">
        <v>12520</v>
      </c>
      <c r="AI836" t="s">
        <v>12521</v>
      </c>
      <c r="AO836" t="s">
        <v>12522</v>
      </c>
      <c r="AU836" t="s">
        <v>10917</v>
      </c>
      <c r="AV836" t="s">
        <v>8709</v>
      </c>
      <c r="AX836">
        <v>8</v>
      </c>
      <c r="AY836" t="s">
        <v>8710</v>
      </c>
      <c r="BB836" t="s">
        <v>12523</v>
      </c>
      <c r="BC836" t="s">
        <v>8712</v>
      </c>
      <c r="BD836" t="s">
        <v>8875</v>
      </c>
      <c r="BE836" t="s">
        <v>8714</v>
      </c>
      <c r="BF836" t="s">
        <v>8715</v>
      </c>
      <c r="BG836">
        <v>1</v>
      </c>
      <c r="BH836" t="s">
        <v>8716</v>
      </c>
      <c r="BI836">
        <v>1</v>
      </c>
      <c r="BJ836" t="s">
        <v>8717</v>
      </c>
      <c r="BK836">
        <v>1</v>
      </c>
      <c r="BM836" t="s">
        <v>8719</v>
      </c>
      <c r="BV836" t="s">
        <v>10919</v>
      </c>
      <c r="BW836" t="s">
        <v>8721</v>
      </c>
      <c r="BX836" t="s">
        <v>8722</v>
      </c>
      <c r="BY836" t="s">
        <v>8723</v>
      </c>
      <c r="BZ836" t="s">
        <v>8724</v>
      </c>
      <c r="CB836" t="s">
        <v>8725</v>
      </c>
      <c r="CC836" t="s">
        <v>12524</v>
      </c>
      <c r="CD836" t="s">
        <v>8726</v>
      </c>
      <c r="CE836" t="s">
        <v>12525</v>
      </c>
      <c r="CF836" t="s">
        <v>8727</v>
      </c>
      <c r="CG836" t="s">
        <v>8728</v>
      </c>
      <c r="CH836" t="s">
        <v>8729</v>
      </c>
      <c r="CI836" t="s">
        <v>12526</v>
      </c>
      <c r="CJ836" t="s">
        <v>8731</v>
      </c>
      <c r="CK836" t="s">
        <v>342</v>
      </c>
      <c r="CL836" t="s">
        <v>8732</v>
      </c>
      <c r="CM836" t="s">
        <v>12527</v>
      </c>
      <c r="CN836" t="s">
        <v>8733</v>
      </c>
    </row>
    <row r="837" spans="1:92" ht="15.75" customHeight="1" x14ac:dyDescent="0.3">
      <c r="A837" s="5">
        <f>COUNTIFS(Entradas!$A$2:$A$3372,L837,Entradas!$AD$2:$AD$3372,"noticias")</f>
        <v>0</v>
      </c>
      <c r="B837" s="5">
        <f>COUNTIFS(Entradas!$A$2:$A$3372,L837,Entradas!$AD$2:$AD$3372,"materiales")</f>
        <v>0</v>
      </c>
      <c r="C837" s="5">
        <f>COUNTIFS(Entradas!$A$2:$A$3372,L837,Entradas!$AD$2:$AD$3372,"agenda")</f>
        <v>0</v>
      </c>
      <c r="D837" s="5">
        <f>COUNTIFS(Entradas!$A$2:$A$3372,L837,Entradas!$AD$2:$AD$3372,"agenda",Entradas!$P$2:$P$3372,"completado")</f>
        <v>0</v>
      </c>
      <c r="E837" s="5">
        <f>COUNTIFS(Entradas!$A$2:$A$3372,L837,Entradas!$AD$2:$AD$3372,"agenda",Entradas!$F$2:$F$3372,"interna")</f>
        <v>0</v>
      </c>
      <c r="F837" s="5">
        <f>COUNTIFS(Entradas!$A$2:$A$3372,L837,Entradas!$AD$2:$AD$3372,"agenda",Entradas!$F$2:$F$3372,"abierta a la comunidad")</f>
        <v>0</v>
      </c>
      <c r="G837" s="5">
        <f>COUNTIFS(Entradas!$A$2:$A$3372,L837,Entradas!$AD$2:$AD$3372,"agenda",Entradas!$E$2:$E$3372,"1")</f>
        <v>0</v>
      </c>
      <c r="H837" s="5">
        <f>COUNTIFS(Entradas!$A$2:$A$3372,L837,Entradas!$AD$2:$AD$3372,"agenda",Entradas!$E$2:$E$3372,"2")</f>
        <v>0</v>
      </c>
      <c r="I837" s="5">
        <f>COUNTIFS(Entradas!$A$2:$A$3372,L837,Entradas!$AD$2:$AD$3372,"agenda",Entradas!$E$2:$E$3372,"3")</f>
        <v>0</v>
      </c>
      <c r="J837" s="5">
        <f>COUNTIFS(Entradas!$A$2:$A$3372,L837,Entradas!$AD$2:$AD$3372,"agenda",Entradas!$E$2:$E$3372,"4")</f>
        <v>0</v>
      </c>
      <c r="L837">
        <v>720</v>
      </c>
      <c r="M837" t="s">
        <v>12892</v>
      </c>
      <c r="N837" t="s">
        <v>12893</v>
      </c>
      <c r="O837" t="s">
        <v>12894</v>
      </c>
      <c r="P837" s="6">
        <v>42489.482407407406</v>
      </c>
      <c r="Q837">
        <v>0</v>
      </c>
      <c r="R837" t="s">
        <v>12892</v>
      </c>
      <c r="S837" t="s">
        <v>12892</v>
      </c>
      <c r="W837" t="s">
        <v>8703</v>
      </c>
      <c r="X837" t="s">
        <v>8704</v>
      </c>
      <c r="Y837" t="s">
        <v>8705</v>
      </c>
      <c r="Z837">
        <v>0</v>
      </c>
      <c r="AA837" t="s">
        <v>8703</v>
      </c>
      <c r="AB837" t="s">
        <v>8706</v>
      </c>
      <c r="AC837">
        <v>0</v>
      </c>
      <c r="AF837" t="s">
        <v>2742</v>
      </c>
      <c r="AG837" t="s">
        <v>8707</v>
      </c>
      <c r="AH837" t="s">
        <v>12895</v>
      </c>
      <c r="AI837" t="s">
        <v>12896</v>
      </c>
      <c r="AU837" t="s">
        <v>1047</v>
      </c>
      <c r="AV837" t="s">
        <v>8709</v>
      </c>
      <c r="AX837">
        <v>8</v>
      </c>
      <c r="AY837" t="s">
        <v>8710</v>
      </c>
      <c r="BB837" t="s">
        <v>12897</v>
      </c>
      <c r="BC837" t="s">
        <v>8712</v>
      </c>
      <c r="BD837" t="s">
        <v>8875</v>
      </c>
      <c r="BE837" t="s">
        <v>8714</v>
      </c>
      <c r="BF837" t="s">
        <v>8715</v>
      </c>
      <c r="BG837">
        <v>0</v>
      </c>
      <c r="BH837" t="s">
        <v>8716</v>
      </c>
      <c r="BI837">
        <v>0</v>
      </c>
      <c r="BJ837" t="s">
        <v>8717</v>
      </c>
      <c r="BK837">
        <v>1</v>
      </c>
      <c r="BM837" t="s">
        <v>8719</v>
      </c>
      <c r="BW837" t="s">
        <v>8721</v>
      </c>
      <c r="BX837" t="s">
        <v>8722</v>
      </c>
      <c r="BY837" t="s">
        <v>8723</v>
      </c>
      <c r="BZ837" t="s">
        <v>8724</v>
      </c>
      <c r="CB837" t="s">
        <v>8725</v>
      </c>
      <c r="CD837" t="s">
        <v>8726</v>
      </c>
      <c r="CE837" t="s">
        <v>12898</v>
      </c>
      <c r="CF837" t="s">
        <v>8727</v>
      </c>
      <c r="CG837" t="s">
        <v>8825</v>
      </c>
      <c r="CH837" t="s">
        <v>8729</v>
      </c>
      <c r="CJ837" t="s">
        <v>8731</v>
      </c>
      <c r="CK837" t="s">
        <v>5497</v>
      </c>
      <c r="CL837" t="s">
        <v>8732</v>
      </c>
      <c r="CN837" t="s">
        <v>8733</v>
      </c>
    </row>
    <row r="838" spans="1:92" ht="15.75" customHeight="1" x14ac:dyDescent="0.3">
      <c r="A838" s="5">
        <f>COUNTIFS(Entradas!$A$2:$A$3372,L838,Entradas!$AD$2:$AD$3372,"noticias")</f>
        <v>0</v>
      </c>
      <c r="B838" s="5">
        <f>COUNTIFS(Entradas!$A$2:$A$3372,L838,Entradas!$AD$2:$AD$3372,"materiales")</f>
        <v>1</v>
      </c>
      <c r="C838" s="5">
        <f>COUNTIFS(Entradas!$A$2:$A$3372,L838,Entradas!$AD$2:$AD$3372,"agenda")</f>
        <v>5</v>
      </c>
      <c r="D838" s="5">
        <f>COUNTIFS(Entradas!$A$2:$A$3372,L838,Entradas!$AD$2:$AD$3372,"agenda",Entradas!$P$2:$P$3372,"completado")</f>
        <v>0</v>
      </c>
      <c r="E838" s="5">
        <f>COUNTIFS(Entradas!$A$2:$A$3372,L838,Entradas!$AD$2:$AD$3372,"agenda",Entradas!$F$2:$F$3372,"interna")</f>
        <v>4</v>
      </c>
      <c r="F838" s="5">
        <f>COUNTIFS(Entradas!$A$2:$A$3372,L838,Entradas!$AD$2:$AD$3372,"agenda",Entradas!$F$2:$F$3372,"abierta a la comunidad")</f>
        <v>1</v>
      </c>
      <c r="G838" s="5">
        <f>COUNTIFS(Entradas!$A$2:$A$3372,L838,Entradas!$AD$2:$AD$3372,"agenda",Entradas!$E$2:$E$3372,"1")</f>
        <v>0</v>
      </c>
      <c r="H838" s="5">
        <f>COUNTIFS(Entradas!$A$2:$A$3372,L838,Entradas!$AD$2:$AD$3372,"agenda",Entradas!$E$2:$E$3372,"2")</f>
        <v>2</v>
      </c>
      <c r="I838" s="5">
        <f>COUNTIFS(Entradas!$A$2:$A$3372,L838,Entradas!$AD$2:$AD$3372,"agenda",Entradas!$E$2:$E$3372,"3")</f>
        <v>0</v>
      </c>
      <c r="J838" s="5">
        <f>COUNTIFS(Entradas!$A$2:$A$3372,L838,Entradas!$AD$2:$AD$3372,"agenda",Entradas!$E$2:$E$3372,"4")</f>
        <v>3</v>
      </c>
      <c r="L838">
        <v>917</v>
      </c>
      <c r="M838" t="s">
        <v>12948</v>
      </c>
      <c r="N838" t="s">
        <v>12949</v>
      </c>
      <c r="O838" t="s">
        <v>12950</v>
      </c>
      <c r="P838" s="6">
        <v>42500.488275462965</v>
      </c>
      <c r="Q838">
        <v>0</v>
      </c>
      <c r="R838" t="s">
        <v>12948</v>
      </c>
      <c r="S838" t="s">
        <v>12948</v>
      </c>
      <c r="W838" t="s">
        <v>8703</v>
      </c>
      <c r="X838" t="s">
        <v>8704</v>
      </c>
      <c r="Y838" t="s">
        <v>8705</v>
      </c>
      <c r="Z838">
        <v>0</v>
      </c>
      <c r="AA838" t="s">
        <v>8703</v>
      </c>
      <c r="AB838" t="s">
        <v>8706</v>
      </c>
      <c r="AC838">
        <v>0</v>
      </c>
      <c r="AF838" t="s">
        <v>12948</v>
      </c>
      <c r="AG838" t="s">
        <v>8707</v>
      </c>
      <c r="AH838" t="s">
        <v>1325</v>
      </c>
      <c r="AI838" t="s">
        <v>12951</v>
      </c>
      <c r="AU838" t="s">
        <v>737</v>
      </c>
      <c r="AV838" t="s">
        <v>8709</v>
      </c>
      <c r="AX838">
        <v>8</v>
      </c>
      <c r="AY838" t="s">
        <v>8710</v>
      </c>
      <c r="BB838" t="s">
        <v>8907</v>
      </c>
      <c r="BC838" t="s">
        <v>8712</v>
      </c>
      <c r="BD838" t="s">
        <v>8780</v>
      </c>
      <c r="BE838" t="s">
        <v>8714</v>
      </c>
      <c r="BF838" t="s">
        <v>8715</v>
      </c>
      <c r="BG838">
        <v>0</v>
      </c>
      <c r="BH838" t="s">
        <v>8716</v>
      </c>
      <c r="BI838">
        <v>1</v>
      </c>
      <c r="BJ838" t="s">
        <v>8717</v>
      </c>
      <c r="BK838">
        <v>1</v>
      </c>
      <c r="BM838" t="s">
        <v>8719</v>
      </c>
      <c r="BV838">
        <v>4452</v>
      </c>
      <c r="BW838" t="s">
        <v>8721</v>
      </c>
      <c r="BX838" t="s">
        <v>8722</v>
      </c>
      <c r="BY838" t="s">
        <v>8723</v>
      </c>
      <c r="BZ838" t="s">
        <v>8724</v>
      </c>
      <c r="CA838" t="s">
        <v>12952</v>
      </c>
      <c r="CB838" t="s">
        <v>8725</v>
      </c>
      <c r="CC838">
        <v>533580</v>
      </c>
      <c r="CD838" t="s">
        <v>8726</v>
      </c>
      <c r="CE838" t="s">
        <v>12953</v>
      </c>
      <c r="CF838" t="s">
        <v>8727</v>
      </c>
      <c r="CG838" t="s">
        <v>8825</v>
      </c>
      <c r="CH838" t="s">
        <v>8729</v>
      </c>
      <c r="CI838" t="s">
        <v>8826</v>
      </c>
      <c r="CJ838" t="s">
        <v>8731</v>
      </c>
      <c r="CK838" t="s">
        <v>1905</v>
      </c>
      <c r="CL838" t="s">
        <v>8732</v>
      </c>
      <c r="CN838" t="s">
        <v>8733</v>
      </c>
    </row>
    <row r="839" spans="1:92" ht="15.75" customHeight="1" x14ac:dyDescent="0.3">
      <c r="A839" s="5">
        <f>COUNTIFS(Entradas!$A$2:$A$3372,L839,Entradas!$AD$2:$AD$3372,"noticias")</f>
        <v>0</v>
      </c>
      <c r="B839" s="5">
        <f>COUNTIFS(Entradas!$A$2:$A$3372,L839,Entradas!$AD$2:$AD$3372,"materiales")</f>
        <v>0</v>
      </c>
      <c r="C839" s="5">
        <f>COUNTIFS(Entradas!$A$2:$A$3372,L839,Entradas!$AD$2:$AD$3372,"agenda")</f>
        <v>0</v>
      </c>
      <c r="D839" s="5">
        <f>COUNTIFS(Entradas!$A$2:$A$3372,L839,Entradas!$AD$2:$AD$3372,"agenda",Entradas!$P$2:$P$3372,"completado")</f>
        <v>0</v>
      </c>
      <c r="E839" s="5">
        <f>COUNTIFS(Entradas!$A$2:$A$3372,L839,Entradas!$AD$2:$AD$3372,"agenda",Entradas!$F$2:$F$3372,"interna")</f>
        <v>0</v>
      </c>
      <c r="F839" s="5">
        <f>COUNTIFS(Entradas!$A$2:$A$3372,L839,Entradas!$AD$2:$AD$3372,"agenda",Entradas!$F$2:$F$3372,"abierta a la comunidad")</f>
        <v>0</v>
      </c>
      <c r="G839" s="5">
        <f>COUNTIFS(Entradas!$A$2:$A$3372,L839,Entradas!$AD$2:$AD$3372,"agenda",Entradas!$E$2:$E$3372,"1")</f>
        <v>0</v>
      </c>
      <c r="H839" s="5">
        <f>COUNTIFS(Entradas!$A$2:$A$3372,L839,Entradas!$AD$2:$AD$3372,"agenda",Entradas!$E$2:$E$3372,"2")</f>
        <v>0</v>
      </c>
      <c r="I839" s="5">
        <f>COUNTIFS(Entradas!$A$2:$A$3372,L839,Entradas!$AD$2:$AD$3372,"agenda",Entradas!$E$2:$E$3372,"3")</f>
        <v>0</v>
      </c>
      <c r="J839" s="5">
        <f>COUNTIFS(Entradas!$A$2:$A$3372,L839,Entradas!$AD$2:$AD$3372,"agenda",Entradas!$E$2:$E$3372,"4")</f>
        <v>0</v>
      </c>
      <c r="L839">
        <v>97</v>
      </c>
      <c r="M839" t="s">
        <v>13043</v>
      </c>
      <c r="N839" t="s">
        <v>13044</v>
      </c>
      <c r="O839" t="s">
        <v>13045</v>
      </c>
      <c r="P839" s="6">
        <v>42451.610567129632</v>
      </c>
      <c r="Q839">
        <v>0</v>
      </c>
      <c r="R839" t="s">
        <v>13043</v>
      </c>
      <c r="S839" t="s">
        <v>13043</v>
      </c>
      <c r="W839" t="s">
        <v>8703</v>
      </c>
      <c r="X839" t="s">
        <v>8704</v>
      </c>
      <c r="Y839" t="s">
        <v>8705</v>
      </c>
      <c r="Z839">
        <v>0</v>
      </c>
      <c r="AA839" t="s">
        <v>8703</v>
      </c>
      <c r="AB839" t="s">
        <v>8706</v>
      </c>
      <c r="AC839">
        <v>0</v>
      </c>
      <c r="AF839" t="s">
        <v>13046</v>
      </c>
      <c r="AG839" t="s">
        <v>8707</v>
      </c>
      <c r="AH839" t="s">
        <v>13047</v>
      </c>
      <c r="AU839" t="s">
        <v>5432</v>
      </c>
      <c r="AV839" t="s">
        <v>8709</v>
      </c>
      <c r="AX839">
        <v>8</v>
      </c>
      <c r="AY839" t="s">
        <v>8710</v>
      </c>
      <c r="BB839" t="s">
        <v>8769</v>
      </c>
      <c r="BC839" t="s">
        <v>8712</v>
      </c>
      <c r="BD839" t="s">
        <v>8875</v>
      </c>
      <c r="BE839" t="s">
        <v>8714</v>
      </c>
      <c r="BF839" t="s">
        <v>8715</v>
      </c>
      <c r="BG839">
        <v>1</v>
      </c>
      <c r="BH839" t="s">
        <v>8716</v>
      </c>
      <c r="BI839">
        <v>1</v>
      </c>
      <c r="BJ839" t="s">
        <v>8717</v>
      </c>
      <c r="BK839">
        <v>1</v>
      </c>
      <c r="BM839" t="s">
        <v>8719</v>
      </c>
      <c r="BV839">
        <v>1806</v>
      </c>
      <c r="BW839" t="s">
        <v>8721</v>
      </c>
      <c r="BX839" t="s">
        <v>8722</v>
      </c>
      <c r="BY839" t="s">
        <v>8723</v>
      </c>
      <c r="BZ839" t="s">
        <v>8724</v>
      </c>
      <c r="CB839" t="s">
        <v>8725</v>
      </c>
      <c r="CC839">
        <v>661066</v>
      </c>
      <c r="CD839" t="s">
        <v>8726</v>
      </c>
      <c r="CE839" t="s">
        <v>13048</v>
      </c>
      <c r="CF839" t="s">
        <v>8727</v>
      </c>
      <c r="CG839" t="s">
        <v>8825</v>
      </c>
      <c r="CH839" t="s">
        <v>8729</v>
      </c>
      <c r="CJ839" t="s">
        <v>8731</v>
      </c>
      <c r="CK839" t="s">
        <v>1783</v>
      </c>
      <c r="CL839" t="s">
        <v>8732</v>
      </c>
      <c r="CN839" t="s">
        <v>8733</v>
      </c>
    </row>
    <row r="840" spans="1:92" ht="15.75" customHeight="1" x14ac:dyDescent="0.3">
      <c r="A840" s="5">
        <f>COUNTIFS(Entradas!$A$2:$A$3372,L840,Entradas!$AD$2:$AD$3372,"noticias")</f>
        <v>0</v>
      </c>
      <c r="B840" s="5">
        <f>COUNTIFS(Entradas!$A$2:$A$3372,L840,Entradas!$AD$2:$AD$3372,"materiales")</f>
        <v>4</v>
      </c>
      <c r="C840" s="5">
        <f>COUNTIFS(Entradas!$A$2:$A$3372,L840,Entradas!$AD$2:$AD$3372,"agenda")</f>
        <v>4</v>
      </c>
      <c r="D840" s="5">
        <f>COUNTIFS(Entradas!$A$2:$A$3372,L840,Entradas!$AD$2:$AD$3372,"agenda",Entradas!$P$2:$P$3372,"completado")</f>
        <v>4</v>
      </c>
      <c r="E840" s="5">
        <f>COUNTIFS(Entradas!$A$2:$A$3372,L840,Entradas!$AD$2:$AD$3372,"agenda",Entradas!$F$2:$F$3372,"interna")</f>
        <v>3</v>
      </c>
      <c r="F840" s="5">
        <f>COUNTIFS(Entradas!$A$2:$A$3372,L840,Entradas!$AD$2:$AD$3372,"agenda",Entradas!$F$2:$F$3372,"abierta a la comunidad")</f>
        <v>1</v>
      </c>
      <c r="G840" s="5">
        <f>COUNTIFS(Entradas!$A$2:$A$3372,L840,Entradas!$AD$2:$AD$3372,"agenda",Entradas!$E$2:$E$3372,"1")</f>
        <v>1</v>
      </c>
      <c r="H840" s="5">
        <f>COUNTIFS(Entradas!$A$2:$A$3372,L840,Entradas!$AD$2:$AD$3372,"agenda",Entradas!$E$2:$E$3372,"2")</f>
        <v>1</v>
      </c>
      <c r="I840" s="5">
        <f>COUNTIFS(Entradas!$A$2:$A$3372,L840,Entradas!$AD$2:$AD$3372,"agenda",Entradas!$E$2:$E$3372,"3")</f>
        <v>1</v>
      </c>
      <c r="J840" s="5">
        <f>COUNTIFS(Entradas!$A$2:$A$3372,L840,Entradas!$AD$2:$AD$3372,"agenda",Entradas!$E$2:$E$3372,"4")</f>
        <v>1</v>
      </c>
      <c r="L840">
        <v>1394</v>
      </c>
      <c r="M840" t="s">
        <v>13049</v>
      </c>
      <c r="N840" t="s">
        <v>13050</v>
      </c>
      <c r="O840" t="s">
        <v>13051</v>
      </c>
      <c r="P840" s="6">
        <v>42514.665347222224</v>
      </c>
      <c r="Q840">
        <v>0</v>
      </c>
      <c r="R840" t="s">
        <v>13049</v>
      </c>
      <c r="S840" t="s">
        <v>13049</v>
      </c>
      <c r="W840" t="s">
        <v>8703</v>
      </c>
      <c r="X840" t="s">
        <v>8704</v>
      </c>
      <c r="Y840" t="s">
        <v>8705</v>
      </c>
      <c r="Z840">
        <v>0</v>
      </c>
      <c r="AA840" t="s">
        <v>8703</v>
      </c>
      <c r="AB840" t="s">
        <v>8706</v>
      </c>
      <c r="AC840">
        <v>0</v>
      </c>
      <c r="AF840" t="s">
        <v>5430</v>
      </c>
      <c r="AG840" t="s">
        <v>8707</v>
      </c>
      <c r="AH840" t="s">
        <v>5431</v>
      </c>
      <c r="AU840" t="s">
        <v>5432</v>
      </c>
      <c r="AV840" t="s">
        <v>8709</v>
      </c>
      <c r="AX840">
        <v>8</v>
      </c>
      <c r="AY840" t="s">
        <v>8710</v>
      </c>
      <c r="BB840" t="s">
        <v>11765</v>
      </c>
      <c r="BC840" t="s">
        <v>8712</v>
      </c>
      <c r="BD840" t="s">
        <v>8875</v>
      </c>
      <c r="BE840" t="s">
        <v>8714</v>
      </c>
      <c r="BF840" t="s">
        <v>8715</v>
      </c>
      <c r="BG840">
        <v>1</v>
      </c>
      <c r="BH840" t="s">
        <v>8716</v>
      </c>
      <c r="BI840">
        <v>1</v>
      </c>
      <c r="BJ840" t="s">
        <v>8717</v>
      </c>
      <c r="BK840">
        <v>1</v>
      </c>
      <c r="BM840" t="s">
        <v>8719</v>
      </c>
      <c r="BV840">
        <v>18006</v>
      </c>
      <c r="BW840" t="s">
        <v>8721</v>
      </c>
      <c r="BX840" t="s">
        <v>8722</v>
      </c>
      <c r="BY840" t="s">
        <v>8723</v>
      </c>
      <c r="BZ840" t="s">
        <v>8724</v>
      </c>
      <c r="CB840" t="s">
        <v>8725</v>
      </c>
      <c r="CC840">
        <v>661066</v>
      </c>
      <c r="CD840" t="s">
        <v>8726</v>
      </c>
      <c r="CE840" t="s">
        <v>13052</v>
      </c>
      <c r="CF840" t="s">
        <v>8727</v>
      </c>
      <c r="CG840" t="s">
        <v>8825</v>
      </c>
      <c r="CH840" t="s">
        <v>8729</v>
      </c>
      <c r="CI840" t="s">
        <v>8835</v>
      </c>
      <c r="CJ840" t="s">
        <v>8731</v>
      </c>
      <c r="CK840" t="s">
        <v>342</v>
      </c>
      <c r="CL840" t="s">
        <v>8732</v>
      </c>
      <c r="CM840" t="s">
        <v>13053</v>
      </c>
      <c r="CN840" t="s">
        <v>8733</v>
      </c>
    </row>
    <row r="841" spans="1:92" ht="15.75" customHeight="1" x14ac:dyDescent="0.3">
      <c r="A841" s="5">
        <f>COUNTIFS(Entradas!$A$2:$A$3372,L841,Entradas!$AD$2:$AD$3372,"noticias")</f>
        <v>0</v>
      </c>
      <c r="B841" s="5">
        <f>COUNTIFS(Entradas!$A$2:$A$3372,L841,Entradas!$AD$2:$AD$3372,"materiales")</f>
        <v>1</v>
      </c>
      <c r="C841" s="5">
        <f>COUNTIFS(Entradas!$A$2:$A$3372,L841,Entradas!$AD$2:$AD$3372,"agenda")</f>
        <v>15</v>
      </c>
      <c r="D841" s="5">
        <f>COUNTIFS(Entradas!$A$2:$A$3372,L841,Entradas!$AD$2:$AD$3372,"agenda",Entradas!$P$2:$P$3372,"completado")</f>
        <v>0</v>
      </c>
      <c r="E841" s="5">
        <f>COUNTIFS(Entradas!$A$2:$A$3372,L841,Entradas!$AD$2:$AD$3372,"agenda",Entradas!$F$2:$F$3372,"interna")</f>
        <v>3</v>
      </c>
      <c r="F841" s="5">
        <f>COUNTIFS(Entradas!$A$2:$A$3372,L841,Entradas!$AD$2:$AD$3372,"agenda",Entradas!$F$2:$F$3372,"abierta a la comunidad")</f>
        <v>12</v>
      </c>
      <c r="G841" s="5">
        <f>COUNTIFS(Entradas!$A$2:$A$3372,L841,Entradas!$AD$2:$AD$3372,"agenda",Entradas!$E$2:$E$3372,"1")</f>
        <v>4</v>
      </c>
      <c r="H841" s="5">
        <f>COUNTIFS(Entradas!$A$2:$A$3372,L841,Entradas!$AD$2:$AD$3372,"agenda",Entradas!$E$2:$E$3372,"2")</f>
        <v>2</v>
      </c>
      <c r="I841" s="5">
        <f>COUNTIFS(Entradas!$A$2:$A$3372,L841,Entradas!$AD$2:$AD$3372,"agenda",Entradas!$E$2:$E$3372,"3")</f>
        <v>2</v>
      </c>
      <c r="J841" s="5">
        <f>COUNTIFS(Entradas!$A$2:$A$3372,L841,Entradas!$AD$2:$AD$3372,"agenda",Entradas!$E$2:$E$3372,"4")</f>
        <v>7</v>
      </c>
      <c r="L841">
        <v>1444</v>
      </c>
      <c r="M841" t="s">
        <v>13054</v>
      </c>
      <c r="N841" t="s">
        <v>13055</v>
      </c>
      <c r="O841" t="s">
        <v>13056</v>
      </c>
      <c r="P841" s="6">
        <v>42516.345405092594</v>
      </c>
      <c r="Q841">
        <v>0</v>
      </c>
      <c r="R841" t="s">
        <v>13054</v>
      </c>
      <c r="S841" t="s">
        <v>13054</v>
      </c>
      <c r="W841" t="s">
        <v>8703</v>
      </c>
      <c r="X841" t="s">
        <v>8704</v>
      </c>
      <c r="Y841" t="s">
        <v>8705</v>
      </c>
      <c r="Z841">
        <v>0</v>
      </c>
      <c r="AA841" t="s">
        <v>8703</v>
      </c>
      <c r="AB841" t="s">
        <v>8706</v>
      </c>
      <c r="AC841">
        <v>0</v>
      </c>
      <c r="AF841" t="s">
        <v>13057</v>
      </c>
      <c r="AG841" t="s">
        <v>8707</v>
      </c>
      <c r="AH841" t="s">
        <v>5800</v>
      </c>
      <c r="AI841" t="s">
        <v>13058</v>
      </c>
      <c r="AO841" t="s">
        <v>13059</v>
      </c>
      <c r="AU841" t="s">
        <v>5801</v>
      </c>
      <c r="AV841" t="s">
        <v>8709</v>
      </c>
      <c r="AX841">
        <v>8</v>
      </c>
      <c r="AY841" t="s">
        <v>8710</v>
      </c>
      <c r="BB841" t="s">
        <v>13060</v>
      </c>
      <c r="BC841" t="s">
        <v>8712</v>
      </c>
      <c r="BD841" t="s">
        <v>9293</v>
      </c>
      <c r="BE841" t="s">
        <v>8714</v>
      </c>
      <c r="BF841" t="s">
        <v>8715</v>
      </c>
      <c r="BG841">
        <v>0</v>
      </c>
      <c r="BH841" t="s">
        <v>8716</v>
      </c>
      <c r="BI841">
        <v>0</v>
      </c>
      <c r="BJ841" t="s">
        <v>8717</v>
      </c>
      <c r="BK841">
        <v>0</v>
      </c>
      <c r="BL841" s="2" t="s">
        <v>13061</v>
      </c>
      <c r="BM841" t="s">
        <v>8719</v>
      </c>
      <c r="BV841" t="s">
        <v>13062</v>
      </c>
      <c r="BW841" t="s">
        <v>8721</v>
      </c>
      <c r="BX841" t="s">
        <v>8722</v>
      </c>
      <c r="BY841" t="s">
        <v>8723</v>
      </c>
      <c r="BZ841" t="s">
        <v>8724</v>
      </c>
      <c r="CB841" t="s">
        <v>8725</v>
      </c>
      <c r="CC841">
        <v>412178549</v>
      </c>
      <c r="CD841" t="s">
        <v>8726</v>
      </c>
      <c r="CE841" t="s">
        <v>13063</v>
      </c>
      <c r="CF841" t="s">
        <v>8727</v>
      </c>
      <c r="CG841" t="s">
        <v>8825</v>
      </c>
      <c r="CH841" t="s">
        <v>8729</v>
      </c>
      <c r="CI841" t="s">
        <v>13064</v>
      </c>
      <c r="CJ841" t="s">
        <v>8731</v>
      </c>
      <c r="CK841">
        <v>0</v>
      </c>
      <c r="CL841" t="s">
        <v>8732</v>
      </c>
      <c r="CN841" t="s">
        <v>8733</v>
      </c>
    </row>
    <row r="842" spans="1:92" ht="15.75" customHeight="1" x14ac:dyDescent="0.3">
      <c r="A842" s="5">
        <f>COUNTIFS(Entradas!$A$2:$A$3372,L842,Entradas!$AD$2:$AD$3372,"noticias")</f>
        <v>0</v>
      </c>
      <c r="B842" s="5">
        <f>COUNTIFS(Entradas!$A$2:$A$3372,L842,Entradas!$AD$2:$AD$3372,"materiales")</f>
        <v>0</v>
      </c>
      <c r="C842" s="5">
        <f>COUNTIFS(Entradas!$A$2:$A$3372,L842,Entradas!$AD$2:$AD$3372,"agenda")</f>
        <v>3</v>
      </c>
      <c r="D842" s="5">
        <f>COUNTIFS(Entradas!$A$2:$A$3372,L842,Entradas!$AD$2:$AD$3372,"agenda",Entradas!$P$2:$P$3372,"completado")</f>
        <v>3</v>
      </c>
      <c r="E842" s="5">
        <f>COUNTIFS(Entradas!$A$2:$A$3372,L842,Entradas!$AD$2:$AD$3372,"agenda",Entradas!$F$2:$F$3372,"interna")</f>
        <v>1</v>
      </c>
      <c r="F842" s="5">
        <f>COUNTIFS(Entradas!$A$2:$A$3372,L842,Entradas!$AD$2:$AD$3372,"agenda",Entradas!$F$2:$F$3372,"abierta a la comunidad")</f>
        <v>2</v>
      </c>
      <c r="G842" s="5">
        <f>COUNTIFS(Entradas!$A$2:$A$3372,L842,Entradas!$AD$2:$AD$3372,"agenda",Entradas!$E$2:$E$3372,"1")</f>
        <v>0</v>
      </c>
      <c r="H842" s="5">
        <f>COUNTIFS(Entradas!$A$2:$A$3372,L842,Entradas!$AD$2:$AD$3372,"agenda",Entradas!$E$2:$E$3372,"2")</f>
        <v>0</v>
      </c>
      <c r="I842" s="5">
        <f>COUNTIFS(Entradas!$A$2:$A$3372,L842,Entradas!$AD$2:$AD$3372,"agenda",Entradas!$E$2:$E$3372,"3")</f>
        <v>0</v>
      </c>
      <c r="J842" s="5">
        <f>COUNTIFS(Entradas!$A$2:$A$3372,L842,Entradas!$AD$2:$AD$3372,"agenda",Entradas!$E$2:$E$3372,"4")</f>
        <v>3</v>
      </c>
      <c r="L842">
        <v>1473</v>
      </c>
      <c r="M842" t="s">
        <v>13115</v>
      </c>
      <c r="N842" t="s">
        <v>13116</v>
      </c>
      <c r="O842" t="s">
        <v>13117</v>
      </c>
      <c r="P842" s="6">
        <v>42517.722025462965</v>
      </c>
      <c r="Q842">
        <v>0</v>
      </c>
      <c r="R842" t="s">
        <v>13115</v>
      </c>
      <c r="S842" t="s">
        <v>13115</v>
      </c>
      <c r="W842" t="s">
        <v>8703</v>
      </c>
      <c r="X842" t="s">
        <v>8704</v>
      </c>
      <c r="Y842" t="s">
        <v>8705</v>
      </c>
      <c r="Z842">
        <v>0</v>
      </c>
      <c r="AA842" t="s">
        <v>8703</v>
      </c>
      <c r="AB842" t="s">
        <v>8706</v>
      </c>
      <c r="AC842">
        <v>0</v>
      </c>
      <c r="AF842" t="s">
        <v>13118</v>
      </c>
      <c r="AG842" t="s">
        <v>8707</v>
      </c>
      <c r="AH842" t="s">
        <v>6124</v>
      </c>
      <c r="AO842" t="s">
        <v>13119</v>
      </c>
      <c r="AU842" t="s">
        <v>1047</v>
      </c>
      <c r="AV842" t="s">
        <v>8709</v>
      </c>
      <c r="AX842">
        <v>8</v>
      </c>
      <c r="AY842" t="s">
        <v>8710</v>
      </c>
      <c r="BB842" t="s">
        <v>13120</v>
      </c>
      <c r="BC842" t="s">
        <v>8712</v>
      </c>
      <c r="BD842" t="s">
        <v>8920</v>
      </c>
      <c r="BE842" t="s">
        <v>8714</v>
      </c>
      <c r="BF842" t="s">
        <v>8715</v>
      </c>
      <c r="BG842">
        <v>0</v>
      </c>
      <c r="BH842" t="s">
        <v>8716</v>
      </c>
      <c r="BI842">
        <v>0</v>
      </c>
      <c r="BJ842" t="s">
        <v>8717</v>
      </c>
      <c r="BK842">
        <v>1</v>
      </c>
      <c r="BL842" t="s">
        <v>13121</v>
      </c>
      <c r="BM842" t="s">
        <v>8719</v>
      </c>
      <c r="BV842" t="s">
        <v>13122</v>
      </c>
      <c r="BW842" t="s">
        <v>8721</v>
      </c>
      <c r="BX842" t="s">
        <v>8722</v>
      </c>
      <c r="BY842" t="s">
        <v>8723</v>
      </c>
      <c r="BZ842" t="s">
        <v>8724</v>
      </c>
      <c r="CA842" t="s">
        <v>13123</v>
      </c>
      <c r="CB842" t="s">
        <v>8725</v>
      </c>
      <c r="CC842">
        <v>412716003</v>
      </c>
      <c r="CD842" t="s">
        <v>8726</v>
      </c>
      <c r="CE842" t="s">
        <v>6125</v>
      </c>
      <c r="CF842" t="s">
        <v>8727</v>
      </c>
      <c r="CG842" t="s">
        <v>8825</v>
      </c>
      <c r="CH842" t="s">
        <v>8729</v>
      </c>
      <c r="CI842" t="s">
        <v>13124</v>
      </c>
      <c r="CJ842" t="s">
        <v>8731</v>
      </c>
      <c r="CK842" t="s">
        <v>5497</v>
      </c>
      <c r="CL842" t="s">
        <v>8732</v>
      </c>
      <c r="CM842" t="s">
        <v>13125</v>
      </c>
      <c r="CN842" t="s">
        <v>8733</v>
      </c>
    </row>
    <row r="843" spans="1:92" ht="15.75" customHeight="1" x14ac:dyDescent="0.3">
      <c r="A843" s="5">
        <f>COUNTIFS(Entradas!$A$2:$A$3372,L843,Entradas!$AD$2:$AD$3372,"noticias")</f>
        <v>0</v>
      </c>
      <c r="B843" s="5">
        <f>COUNTIFS(Entradas!$A$2:$A$3372,L843,Entradas!$AD$2:$AD$3372,"materiales")</f>
        <v>0</v>
      </c>
      <c r="C843" s="5">
        <f>COUNTIFS(Entradas!$A$2:$A$3372,L843,Entradas!$AD$2:$AD$3372,"agenda")</f>
        <v>0</v>
      </c>
      <c r="D843" s="5">
        <f>COUNTIFS(Entradas!$A$2:$A$3372,L843,Entradas!$AD$2:$AD$3372,"agenda",Entradas!$P$2:$P$3372,"completado")</f>
        <v>0</v>
      </c>
      <c r="E843" s="5">
        <f>COUNTIFS(Entradas!$A$2:$A$3372,L843,Entradas!$AD$2:$AD$3372,"agenda",Entradas!$F$2:$F$3372,"interna")</f>
        <v>0</v>
      </c>
      <c r="F843" s="5">
        <f>COUNTIFS(Entradas!$A$2:$A$3372,L843,Entradas!$AD$2:$AD$3372,"agenda",Entradas!$F$2:$F$3372,"abierta a la comunidad")</f>
        <v>0</v>
      </c>
      <c r="G843" s="5">
        <f>COUNTIFS(Entradas!$A$2:$A$3372,L843,Entradas!$AD$2:$AD$3372,"agenda",Entradas!$E$2:$E$3372,"1")</f>
        <v>0</v>
      </c>
      <c r="H843" s="5">
        <f>COUNTIFS(Entradas!$A$2:$A$3372,L843,Entradas!$AD$2:$AD$3372,"agenda",Entradas!$E$2:$E$3372,"2")</f>
        <v>0</v>
      </c>
      <c r="I843" s="5">
        <f>COUNTIFS(Entradas!$A$2:$A$3372,L843,Entradas!$AD$2:$AD$3372,"agenda",Entradas!$E$2:$E$3372,"3")</f>
        <v>0</v>
      </c>
      <c r="J843" s="5">
        <f>COUNTIFS(Entradas!$A$2:$A$3372,L843,Entradas!$AD$2:$AD$3372,"agenda",Entradas!$E$2:$E$3372,"4")</f>
        <v>0</v>
      </c>
      <c r="L843">
        <v>174</v>
      </c>
      <c r="M843" t="s">
        <v>13139</v>
      </c>
      <c r="N843" t="s">
        <v>13140</v>
      </c>
      <c r="O843" t="s">
        <v>13141</v>
      </c>
      <c r="P843" s="6">
        <v>42457.69091435185</v>
      </c>
      <c r="Q843">
        <v>0</v>
      </c>
      <c r="R843" t="s">
        <v>13139</v>
      </c>
      <c r="S843" t="s">
        <v>13139</v>
      </c>
      <c r="W843" t="s">
        <v>8703</v>
      </c>
      <c r="X843" t="s">
        <v>8704</v>
      </c>
      <c r="Y843" t="s">
        <v>8705</v>
      </c>
      <c r="Z843">
        <v>0</v>
      </c>
      <c r="AA843" t="s">
        <v>8703</v>
      </c>
      <c r="AB843" t="s">
        <v>8706</v>
      </c>
      <c r="AC843">
        <v>0</v>
      </c>
      <c r="AF843" t="s">
        <v>13142</v>
      </c>
      <c r="AG843" t="s">
        <v>8707</v>
      </c>
      <c r="AH843" t="s">
        <v>13143</v>
      </c>
      <c r="AO843" t="s">
        <v>13144</v>
      </c>
      <c r="AU843" t="s">
        <v>5135</v>
      </c>
      <c r="AV843" t="s">
        <v>8709</v>
      </c>
      <c r="AX843">
        <v>8</v>
      </c>
      <c r="AY843" t="s">
        <v>8710</v>
      </c>
      <c r="BB843" t="s">
        <v>8907</v>
      </c>
      <c r="BC843" t="s">
        <v>8712</v>
      </c>
      <c r="BD843" t="s">
        <v>9055</v>
      </c>
      <c r="BE843" t="s">
        <v>8714</v>
      </c>
      <c r="BF843" t="s">
        <v>8715</v>
      </c>
      <c r="BG843">
        <v>1</v>
      </c>
      <c r="BH843" t="s">
        <v>8716</v>
      </c>
      <c r="BI843">
        <v>1</v>
      </c>
      <c r="BJ843" t="s">
        <v>8717</v>
      </c>
      <c r="BK843">
        <v>1</v>
      </c>
      <c r="BM843" t="s">
        <v>8719</v>
      </c>
      <c r="BV843" t="s">
        <v>13145</v>
      </c>
      <c r="BW843" t="s">
        <v>8721</v>
      </c>
      <c r="BX843" t="s">
        <v>8722</v>
      </c>
      <c r="BY843" t="s">
        <v>8723</v>
      </c>
      <c r="BZ843" t="s">
        <v>8724</v>
      </c>
      <c r="CA843" t="s">
        <v>13146</v>
      </c>
      <c r="CB843" t="s">
        <v>8725</v>
      </c>
      <c r="CC843" t="s">
        <v>13147</v>
      </c>
      <c r="CD843" t="s">
        <v>8726</v>
      </c>
      <c r="CE843" t="s">
        <v>13148</v>
      </c>
      <c r="CF843" t="s">
        <v>8727</v>
      </c>
      <c r="CG843" t="s">
        <v>9136</v>
      </c>
      <c r="CH843" t="s">
        <v>8729</v>
      </c>
      <c r="CI843" t="s">
        <v>13149</v>
      </c>
      <c r="CJ843" t="s">
        <v>8731</v>
      </c>
      <c r="CK843" t="s">
        <v>342</v>
      </c>
      <c r="CL843" t="s">
        <v>8732</v>
      </c>
      <c r="CM843" t="s">
        <v>13150</v>
      </c>
      <c r="CN843" t="s">
        <v>8733</v>
      </c>
    </row>
    <row r="844" spans="1:92" ht="15.75" customHeight="1" x14ac:dyDescent="0.3">
      <c r="A844" s="5">
        <f>COUNTIFS(Entradas!$A$2:$A$3372,L844,Entradas!$AD$2:$AD$3372,"noticias")</f>
        <v>1</v>
      </c>
      <c r="B844" s="5">
        <f>COUNTIFS(Entradas!$A$2:$A$3372,L844,Entradas!$AD$2:$AD$3372,"materiales")</f>
        <v>1</v>
      </c>
      <c r="C844" s="5">
        <f>COUNTIFS(Entradas!$A$2:$A$3372,L844,Entradas!$AD$2:$AD$3372,"agenda")</f>
        <v>1</v>
      </c>
      <c r="D844" s="5">
        <f>COUNTIFS(Entradas!$A$2:$A$3372,L844,Entradas!$AD$2:$AD$3372,"agenda",Entradas!$P$2:$P$3372,"completado")</f>
        <v>0</v>
      </c>
      <c r="E844" s="5">
        <f>COUNTIFS(Entradas!$A$2:$A$3372,L844,Entradas!$AD$2:$AD$3372,"agenda",Entradas!$F$2:$F$3372,"interna")</f>
        <v>0</v>
      </c>
      <c r="F844" s="5">
        <f>COUNTIFS(Entradas!$A$2:$A$3372,L844,Entradas!$AD$2:$AD$3372,"agenda",Entradas!$F$2:$F$3372,"abierta a la comunidad")</f>
        <v>1</v>
      </c>
      <c r="G844" s="5">
        <f>COUNTIFS(Entradas!$A$2:$A$3372,L844,Entradas!$AD$2:$AD$3372,"agenda",Entradas!$E$2:$E$3372,"1")</f>
        <v>1</v>
      </c>
      <c r="H844" s="5">
        <f>COUNTIFS(Entradas!$A$2:$A$3372,L844,Entradas!$AD$2:$AD$3372,"agenda",Entradas!$E$2:$E$3372,"2")</f>
        <v>0</v>
      </c>
      <c r="I844" s="5">
        <f>COUNTIFS(Entradas!$A$2:$A$3372,L844,Entradas!$AD$2:$AD$3372,"agenda",Entradas!$E$2:$E$3372,"3")</f>
        <v>0</v>
      </c>
      <c r="J844" s="5">
        <f>COUNTIFS(Entradas!$A$2:$A$3372,L844,Entradas!$AD$2:$AD$3372,"agenda",Entradas!$E$2:$E$3372,"4")</f>
        <v>0</v>
      </c>
      <c r="L844">
        <v>1254</v>
      </c>
      <c r="M844" t="s">
        <v>13183</v>
      </c>
      <c r="N844" t="s">
        <v>13184</v>
      </c>
      <c r="O844" t="s">
        <v>13185</v>
      </c>
      <c r="P844" s="6">
        <v>42510.572615740741</v>
      </c>
      <c r="Q844">
        <v>0</v>
      </c>
      <c r="R844" t="s">
        <v>13183</v>
      </c>
      <c r="S844" t="s">
        <v>13183</v>
      </c>
      <c r="W844" t="s">
        <v>8703</v>
      </c>
      <c r="X844" t="s">
        <v>8704</v>
      </c>
      <c r="Y844" t="s">
        <v>8705</v>
      </c>
      <c r="Z844">
        <v>0</v>
      </c>
      <c r="AA844" t="s">
        <v>8703</v>
      </c>
      <c r="AB844" t="s">
        <v>8706</v>
      </c>
      <c r="AC844">
        <v>0</v>
      </c>
      <c r="AF844" t="s">
        <v>13186</v>
      </c>
      <c r="AG844" t="s">
        <v>8707</v>
      </c>
      <c r="AH844" t="s">
        <v>13187</v>
      </c>
      <c r="AU844" t="s">
        <v>605</v>
      </c>
      <c r="AV844" t="s">
        <v>8709</v>
      </c>
      <c r="AX844">
        <v>8</v>
      </c>
      <c r="AY844" t="s">
        <v>8710</v>
      </c>
      <c r="BB844" t="s">
        <v>9322</v>
      </c>
      <c r="BC844" t="s">
        <v>8712</v>
      </c>
      <c r="BD844" t="s">
        <v>8713</v>
      </c>
      <c r="BE844" t="s">
        <v>8714</v>
      </c>
      <c r="BF844" t="s">
        <v>8715</v>
      </c>
      <c r="BG844">
        <v>0</v>
      </c>
      <c r="BH844" t="s">
        <v>8716</v>
      </c>
      <c r="BI844">
        <v>1</v>
      </c>
      <c r="BJ844" t="s">
        <v>8717</v>
      </c>
      <c r="BK844">
        <v>1</v>
      </c>
      <c r="BL844" s="2" t="s">
        <v>13188</v>
      </c>
      <c r="BM844" t="s">
        <v>8719</v>
      </c>
      <c r="BV844" t="s">
        <v>13189</v>
      </c>
      <c r="BW844" t="s">
        <v>8721</v>
      </c>
      <c r="BX844" t="s">
        <v>8722</v>
      </c>
      <c r="BY844" t="s">
        <v>8723</v>
      </c>
      <c r="BZ844" t="s">
        <v>8724</v>
      </c>
      <c r="CB844" t="s">
        <v>8725</v>
      </c>
      <c r="CC844" t="s">
        <v>13190</v>
      </c>
      <c r="CD844" t="s">
        <v>8726</v>
      </c>
      <c r="CE844" t="s">
        <v>13191</v>
      </c>
      <c r="CF844" t="s">
        <v>8727</v>
      </c>
      <c r="CG844" t="s">
        <v>8786</v>
      </c>
      <c r="CH844" t="s">
        <v>8729</v>
      </c>
      <c r="CI844" t="s">
        <v>5810</v>
      </c>
      <c r="CJ844" t="s">
        <v>8731</v>
      </c>
      <c r="CK844" t="s">
        <v>342</v>
      </c>
      <c r="CL844" t="s">
        <v>8732</v>
      </c>
      <c r="CM844" t="s">
        <v>13192</v>
      </c>
      <c r="CN844" t="s">
        <v>8733</v>
      </c>
    </row>
    <row r="845" spans="1:92" ht="15.75" customHeight="1" x14ac:dyDescent="0.3">
      <c r="A845" s="5">
        <f>COUNTIFS(Entradas!$A$2:$A$3372,L845,Entradas!$AD$2:$AD$3372,"noticias")</f>
        <v>0</v>
      </c>
      <c r="B845" s="5">
        <f>COUNTIFS(Entradas!$A$2:$A$3372,L845,Entradas!$AD$2:$AD$3372,"materiales")</f>
        <v>0</v>
      </c>
      <c r="C845" s="5">
        <f>COUNTIFS(Entradas!$A$2:$A$3372,L845,Entradas!$AD$2:$AD$3372,"agenda")</f>
        <v>0</v>
      </c>
      <c r="D845" s="5">
        <f>COUNTIFS(Entradas!$A$2:$A$3372,L845,Entradas!$AD$2:$AD$3372,"agenda",Entradas!$P$2:$P$3372,"completado")</f>
        <v>0</v>
      </c>
      <c r="E845" s="5">
        <f>COUNTIFS(Entradas!$A$2:$A$3372,L845,Entradas!$AD$2:$AD$3372,"agenda",Entradas!$F$2:$F$3372,"interna")</f>
        <v>0</v>
      </c>
      <c r="F845" s="5">
        <f>COUNTIFS(Entradas!$A$2:$A$3372,L845,Entradas!$AD$2:$AD$3372,"agenda",Entradas!$F$2:$F$3372,"abierta a la comunidad")</f>
        <v>0</v>
      </c>
      <c r="G845" s="5">
        <f>COUNTIFS(Entradas!$A$2:$A$3372,L845,Entradas!$AD$2:$AD$3372,"agenda",Entradas!$E$2:$E$3372,"1")</f>
        <v>0</v>
      </c>
      <c r="H845" s="5">
        <f>COUNTIFS(Entradas!$A$2:$A$3372,L845,Entradas!$AD$2:$AD$3372,"agenda",Entradas!$E$2:$E$3372,"2")</f>
        <v>0</v>
      </c>
      <c r="I845" s="5">
        <f>COUNTIFS(Entradas!$A$2:$A$3372,L845,Entradas!$AD$2:$AD$3372,"agenda",Entradas!$E$2:$E$3372,"3")</f>
        <v>0</v>
      </c>
      <c r="J845" s="5">
        <f>COUNTIFS(Entradas!$A$2:$A$3372,L845,Entradas!$AD$2:$AD$3372,"agenda",Entradas!$E$2:$E$3372,"4")</f>
        <v>0</v>
      </c>
      <c r="L845">
        <v>261</v>
      </c>
      <c r="M845" t="s">
        <v>13223</v>
      </c>
      <c r="N845" t="s">
        <v>13224</v>
      </c>
      <c r="O845" t="s">
        <v>13225</v>
      </c>
      <c r="P845" s="6">
        <v>42464.550324074073</v>
      </c>
      <c r="Q845">
        <v>0</v>
      </c>
      <c r="R845" t="s">
        <v>13223</v>
      </c>
      <c r="S845" t="s">
        <v>13223</v>
      </c>
      <c r="W845" t="s">
        <v>8703</v>
      </c>
      <c r="X845" t="s">
        <v>8704</v>
      </c>
      <c r="Y845" t="s">
        <v>8705</v>
      </c>
      <c r="Z845">
        <v>0</v>
      </c>
      <c r="AA845" t="s">
        <v>8703</v>
      </c>
      <c r="AB845" t="s">
        <v>8706</v>
      </c>
      <c r="AC845">
        <v>0</v>
      </c>
      <c r="AF845" t="s">
        <v>13226</v>
      </c>
      <c r="AG845" t="s">
        <v>8707</v>
      </c>
      <c r="AH845" t="s">
        <v>13227</v>
      </c>
      <c r="AI845" t="s">
        <v>13228</v>
      </c>
      <c r="AU845" t="s">
        <v>9601</v>
      </c>
      <c r="AV845" t="s">
        <v>8709</v>
      </c>
      <c r="AX845">
        <v>8</v>
      </c>
      <c r="AY845" t="s">
        <v>8710</v>
      </c>
      <c r="BB845" t="s">
        <v>9638</v>
      </c>
      <c r="BC845" t="s">
        <v>8712</v>
      </c>
      <c r="BD845" t="s">
        <v>9175</v>
      </c>
      <c r="BE845" t="s">
        <v>8714</v>
      </c>
      <c r="BF845" t="s">
        <v>8715</v>
      </c>
      <c r="BG845">
        <v>0</v>
      </c>
      <c r="BH845" t="s">
        <v>8716</v>
      </c>
      <c r="BI845">
        <v>0</v>
      </c>
      <c r="BJ845" t="s">
        <v>8717</v>
      </c>
      <c r="BK845">
        <v>1</v>
      </c>
      <c r="BL845" s="2" t="s">
        <v>13229</v>
      </c>
      <c r="BM845" t="s">
        <v>8719</v>
      </c>
      <c r="BV845" t="s">
        <v>13230</v>
      </c>
      <c r="BW845" t="s">
        <v>8721</v>
      </c>
      <c r="BX845" t="s">
        <v>8722</v>
      </c>
      <c r="BY845" t="s">
        <v>8723</v>
      </c>
      <c r="BZ845" t="s">
        <v>8724</v>
      </c>
      <c r="CB845" t="s">
        <v>8725</v>
      </c>
      <c r="CC845" t="s">
        <v>13231</v>
      </c>
      <c r="CD845" t="s">
        <v>8726</v>
      </c>
      <c r="CE845" t="s">
        <v>13232</v>
      </c>
      <c r="CF845" t="s">
        <v>8727</v>
      </c>
      <c r="CG845" t="s">
        <v>8786</v>
      </c>
      <c r="CH845" t="s">
        <v>8729</v>
      </c>
      <c r="CI845" t="s">
        <v>13233</v>
      </c>
      <c r="CJ845" t="s">
        <v>8731</v>
      </c>
      <c r="CK845">
        <v>0</v>
      </c>
      <c r="CL845" t="s">
        <v>8732</v>
      </c>
      <c r="CN845" t="s">
        <v>8733</v>
      </c>
    </row>
    <row r="846" spans="1:92" ht="15.75" customHeight="1" x14ac:dyDescent="0.3">
      <c r="A846" s="5">
        <f>COUNTIFS(Entradas!$A$2:$A$3372,L846,Entradas!$AD$2:$AD$3372,"noticias")</f>
        <v>1</v>
      </c>
      <c r="B846" s="5">
        <f>COUNTIFS(Entradas!$A$2:$A$3372,L846,Entradas!$AD$2:$AD$3372,"materiales")</f>
        <v>0</v>
      </c>
      <c r="C846" s="5">
        <f>COUNTIFS(Entradas!$A$2:$A$3372,L846,Entradas!$AD$2:$AD$3372,"agenda")</f>
        <v>2</v>
      </c>
      <c r="D846" s="5">
        <f>COUNTIFS(Entradas!$A$2:$A$3372,L846,Entradas!$AD$2:$AD$3372,"agenda",Entradas!$P$2:$P$3372,"completado")</f>
        <v>0</v>
      </c>
      <c r="E846" s="5">
        <f>COUNTIFS(Entradas!$A$2:$A$3372,L846,Entradas!$AD$2:$AD$3372,"agenda",Entradas!$F$2:$F$3372,"interna")</f>
        <v>0</v>
      </c>
      <c r="F846" s="5">
        <f>COUNTIFS(Entradas!$A$2:$A$3372,L846,Entradas!$AD$2:$AD$3372,"agenda",Entradas!$F$2:$F$3372,"abierta a la comunidad")</f>
        <v>2</v>
      </c>
      <c r="G846" s="5">
        <f>COUNTIFS(Entradas!$A$2:$A$3372,L846,Entradas!$AD$2:$AD$3372,"agenda",Entradas!$E$2:$E$3372,"1")</f>
        <v>0</v>
      </c>
      <c r="H846" s="5">
        <f>COUNTIFS(Entradas!$A$2:$A$3372,L846,Entradas!$AD$2:$AD$3372,"agenda",Entradas!$E$2:$E$3372,"2")</f>
        <v>0</v>
      </c>
      <c r="I846" s="5">
        <f>COUNTIFS(Entradas!$A$2:$A$3372,L846,Entradas!$AD$2:$AD$3372,"agenda",Entradas!$E$2:$E$3372,"3")</f>
        <v>1</v>
      </c>
      <c r="J846" s="5">
        <f>COUNTIFS(Entradas!$A$2:$A$3372,L846,Entradas!$AD$2:$AD$3372,"agenda",Entradas!$E$2:$E$3372,"4")</f>
        <v>1</v>
      </c>
      <c r="L846">
        <v>79</v>
      </c>
      <c r="M846" t="s">
        <v>78</v>
      </c>
      <c r="N846" t="s">
        <v>13326</v>
      </c>
      <c r="O846" t="s">
        <v>81</v>
      </c>
      <c r="P846" s="6">
        <v>42451.050578703704</v>
      </c>
      <c r="Q846">
        <v>0</v>
      </c>
      <c r="R846" t="s">
        <v>78</v>
      </c>
      <c r="S846" t="s">
        <v>78</v>
      </c>
      <c r="W846" t="s">
        <v>8703</v>
      </c>
      <c r="X846" t="s">
        <v>8704</v>
      </c>
      <c r="Y846" t="s">
        <v>8705</v>
      </c>
      <c r="Z846">
        <v>0</v>
      </c>
      <c r="AA846" t="s">
        <v>8703</v>
      </c>
      <c r="AB846" t="s">
        <v>8706</v>
      </c>
      <c r="AC846">
        <v>0</v>
      </c>
      <c r="AF846" t="s">
        <v>78</v>
      </c>
      <c r="AG846" t="s">
        <v>8707</v>
      </c>
      <c r="AH846" t="s">
        <v>79</v>
      </c>
      <c r="AI846" t="s">
        <v>13327</v>
      </c>
      <c r="AO846" t="s">
        <v>13328</v>
      </c>
      <c r="AU846" t="s">
        <v>80</v>
      </c>
      <c r="AV846" t="s">
        <v>8709</v>
      </c>
      <c r="AX846">
        <v>8</v>
      </c>
      <c r="AY846" t="s">
        <v>8710</v>
      </c>
      <c r="BB846" t="s">
        <v>8874</v>
      </c>
      <c r="BC846" t="s">
        <v>8712</v>
      </c>
      <c r="BD846" t="s">
        <v>8875</v>
      </c>
      <c r="BE846" t="s">
        <v>8714</v>
      </c>
      <c r="BF846" t="s">
        <v>8715</v>
      </c>
      <c r="BG846">
        <v>1</v>
      </c>
      <c r="BH846" t="s">
        <v>8716</v>
      </c>
      <c r="BI846">
        <v>1</v>
      </c>
      <c r="BJ846" t="s">
        <v>8717</v>
      </c>
      <c r="BK846">
        <v>1</v>
      </c>
      <c r="BL846" s="2" t="s">
        <v>13329</v>
      </c>
      <c r="BM846" t="s">
        <v>8719</v>
      </c>
      <c r="BV846" t="s">
        <v>13330</v>
      </c>
      <c r="BW846" t="s">
        <v>8721</v>
      </c>
      <c r="BX846" t="s">
        <v>8722</v>
      </c>
      <c r="BY846" t="s">
        <v>8723</v>
      </c>
      <c r="BZ846" t="s">
        <v>8724</v>
      </c>
      <c r="CA846" t="s">
        <v>13331</v>
      </c>
      <c r="CB846" t="s">
        <v>8725</v>
      </c>
      <c r="CC846">
        <v>412870120</v>
      </c>
      <c r="CD846" t="s">
        <v>8726</v>
      </c>
      <c r="CE846" t="s">
        <v>13332</v>
      </c>
      <c r="CF846" t="s">
        <v>8727</v>
      </c>
      <c r="CG846" t="s">
        <v>9136</v>
      </c>
      <c r="CH846" t="s">
        <v>8729</v>
      </c>
      <c r="CI846" t="s">
        <v>13333</v>
      </c>
      <c r="CJ846" t="s">
        <v>8731</v>
      </c>
      <c r="CK846" t="s">
        <v>8786</v>
      </c>
      <c r="CL846" t="s">
        <v>8732</v>
      </c>
      <c r="CM846" t="s">
        <v>13334</v>
      </c>
      <c r="CN846" t="s">
        <v>8733</v>
      </c>
    </row>
    <row r="847" spans="1:92" ht="15.75" customHeight="1" x14ac:dyDescent="0.3">
      <c r="A847" s="5">
        <f>COUNTIFS(Entradas!$A$2:$A$3372,L847,Entradas!$AD$2:$AD$3372,"noticias")</f>
        <v>0</v>
      </c>
      <c r="B847" s="5">
        <f>COUNTIFS(Entradas!$A$2:$A$3372,L847,Entradas!$AD$2:$AD$3372,"materiales")</f>
        <v>0</v>
      </c>
      <c r="C847" s="5">
        <f>COUNTIFS(Entradas!$A$2:$A$3372,L847,Entradas!$AD$2:$AD$3372,"agenda")</f>
        <v>3</v>
      </c>
      <c r="D847" s="5">
        <f>COUNTIFS(Entradas!$A$2:$A$3372,L847,Entradas!$AD$2:$AD$3372,"agenda",Entradas!$P$2:$P$3372,"completado")</f>
        <v>3</v>
      </c>
      <c r="E847" s="5">
        <f>COUNTIFS(Entradas!$A$2:$A$3372,L847,Entradas!$AD$2:$AD$3372,"agenda",Entradas!$F$2:$F$3372,"interna")</f>
        <v>2</v>
      </c>
      <c r="F847" s="5">
        <f>COUNTIFS(Entradas!$A$2:$A$3372,L847,Entradas!$AD$2:$AD$3372,"agenda",Entradas!$F$2:$F$3372,"abierta a la comunidad")</f>
        <v>1</v>
      </c>
      <c r="G847" s="5">
        <f>COUNTIFS(Entradas!$A$2:$A$3372,L847,Entradas!$AD$2:$AD$3372,"agenda",Entradas!$E$2:$E$3372,"1")</f>
        <v>0</v>
      </c>
      <c r="H847" s="5">
        <f>COUNTIFS(Entradas!$A$2:$A$3372,L847,Entradas!$AD$2:$AD$3372,"agenda",Entradas!$E$2:$E$3372,"2")</f>
        <v>3</v>
      </c>
      <c r="I847" s="5">
        <f>COUNTIFS(Entradas!$A$2:$A$3372,L847,Entradas!$AD$2:$AD$3372,"agenda",Entradas!$E$2:$E$3372,"3")</f>
        <v>0</v>
      </c>
      <c r="J847" s="5">
        <f>COUNTIFS(Entradas!$A$2:$A$3372,L847,Entradas!$AD$2:$AD$3372,"agenda",Entradas!$E$2:$E$3372,"4")</f>
        <v>0</v>
      </c>
      <c r="L847">
        <v>520</v>
      </c>
      <c r="M847" t="s">
        <v>3260</v>
      </c>
      <c r="N847" t="s">
        <v>13335</v>
      </c>
      <c r="O847" t="s">
        <v>3262</v>
      </c>
      <c r="P847" s="6">
        <v>42478.861759259256</v>
      </c>
      <c r="Q847">
        <v>0</v>
      </c>
      <c r="R847" t="s">
        <v>3260</v>
      </c>
      <c r="S847" t="s">
        <v>3260</v>
      </c>
      <c r="W847" t="s">
        <v>8703</v>
      </c>
      <c r="X847" t="s">
        <v>8704</v>
      </c>
      <c r="Y847" t="s">
        <v>8705</v>
      </c>
      <c r="Z847">
        <v>0</v>
      </c>
      <c r="AA847" t="s">
        <v>8703</v>
      </c>
      <c r="AB847" t="s">
        <v>8706</v>
      </c>
      <c r="AC847">
        <v>0</v>
      </c>
      <c r="AF847" t="s">
        <v>3260</v>
      </c>
      <c r="AG847" t="s">
        <v>8707</v>
      </c>
      <c r="AH847" t="s">
        <v>13336</v>
      </c>
      <c r="AI847" t="s">
        <v>13337</v>
      </c>
      <c r="AO847" t="s">
        <v>13338</v>
      </c>
      <c r="AU847" t="s">
        <v>605</v>
      </c>
      <c r="AV847" t="s">
        <v>8709</v>
      </c>
      <c r="AX847">
        <v>8</v>
      </c>
      <c r="AY847" t="s">
        <v>8710</v>
      </c>
      <c r="BB847" t="s">
        <v>13339</v>
      </c>
      <c r="BC847" t="s">
        <v>8712</v>
      </c>
      <c r="BD847" t="s">
        <v>9175</v>
      </c>
      <c r="BE847" t="s">
        <v>8714</v>
      </c>
      <c r="BF847" t="s">
        <v>8715</v>
      </c>
      <c r="BG847">
        <v>0</v>
      </c>
      <c r="BH847" t="s">
        <v>8716</v>
      </c>
      <c r="BI847">
        <v>0</v>
      </c>
      <c r="BJ847" t="s">
        <v>8717</v>
      </c>
      <c r="BK847">
        <v>1</v>
      </c>
      <c r="BL847" s="2" t="s">
        <v>13340</v>
      </c>
      <c r="BM847" t="s">
        <v>8719</v>
      </c>
      <c r="BV847" t="s">
        <v>13341</v>
      </c>
      <c r="BW847" t="s">
        <v>8721</v>
      </c>
      <c r="BX847" t="s">
        <v>8722</v>
      </c>
      <c r="BY847" t="s">
        <v>8723</v>
      </c>
      <c r="BZ847" t="s">
        <v>8724</v>
      </c>
      <c r="CB847" t="s">
        <v>8725</v>
      </c>
      <c r="CC847" t="s">
        <v>13342</v>
      </c>
      <c r="CD847" t="s">
        <v>8726</v>
      </c>
      <c r="CE847" t="s">
        <v>13343</v>
      </c>
      <c r="CF847" t="s">
        <v>8727</v>
      </c>
      <c r="CG847" t="s">
        <v>8786</v>
      </c>
      <c r="CH847" t="s">
        <v>8729</v>
      </c>
      <c r="CI847" t="s">
        <v>13344</v>
      </c>
      <c r="CJ847" t="s">
        <v>8731</v>
      </c>
      <c r="CK847" t="s">
        <v>1905</v>
      </c>
      <c r="CL847" t="s">
        <v>8732</v>
      </c>
      <c r="CM847" t="s">
        <v>13345</v>
      </c>
      <c r="CN847" t="s">
        <v>8733</v>
      </c>
    </row>
    <row r="848" spans="1:92" ht="15.75" customHeight="1" x14ac:dyDescent="0.3">
      <c r="A848" s="5">
        <f>COUNTIFS(Entradas!$A$2:$A$3372,L848,Entradas!$AD$2:$AD$3372,"noticias")</f>
        <v>0</v>
      </c>
      <c r="B848" s="5">
        <f>COUNTIFS(Entradas!$A$2:$A$3372,L848,Entradas!$AD$2:$AD$3372,"materiales")</f>
        <v>0</v>
      </c>
      <c r="C848" s="5">
        <f>COUNTIFS(Entradas!$A$2:$A$3372,L848,Entradas!$AD$2:$AD$3372,"agenda")</f>
        <v>5</v>
      </c>
      <c r="D848" s="5">
        <f>COUNTIFS(Entradas!$A$2:$A$3372,L848,Entradas!$AD$2:$AD$3372,"agenda",Entradas!$P$2:$P$3372,"completado")</f>
        <v>5</v>
      </c>
      <c r="E848" s="5">
        <f>COUNTIFS(Entradas!$A$2:$A$3372,L848,Entradas!$AD$2:$AD$3372,"agenda",Entradas!$F$2:$F$3372,"interna")</f>
        <v>3</v>
      </c>
      <c r="F848" s="5">
        <f>COUNTIFS(Entradas!$A$2:$A$3372,L848,Entradas!$AD$2:$AD$3372,"agenda",Entradas!$F$2:$F$3372,"abierta a la comunidad")</f>
        <v>2</v>
      </c>
      <c r="G848" s="5">
        <f>COUNTIFS(Entradas!$A$2:$A$3372,L848,Entradas!$AD$2:$AD$3372,"agenda",Entradas!$E$2:$E$3372,"1")</f>
        <v>2</v>
      </c>
      <c r="H848" s="5">
        <f>COUNTIFS(Entradas!$A$2:$A$3372,L848,Entradas!$AD$2:$AD$3372,"agenda",Entradas!$E$2:$E$3372,"2")</f>
        <v>2</v>
      </c>
      <c r="I848" s="5">
        <f>COUNTIFS(Entradas!$A$2:$A$3372,L848,Entradas!$AD$2:$AD$3372,"agenda",Entradas!$E$2:$E$3372,"3")</f>
        <v>0</v>
      </c>
      <c r="J848" s="5">
        <f>COUNTIFS(Entradas!$A$2:$A$3372,L848,Entradas!$AD$2:$AD$3372,"agenda",Entradas!$E$2:$E$3372,"4")</f>
        <v>1</v>
      </c>
      <c r="L848">
        <v>1262</v>
      </c>
      <c r="M848" t="s">
        <v>13409</v>
      </c>
      <c r="N848" t="s">
        <v>13410</v>
      </c>
      <c r="O848" t="s">
        <v>13411</v>
      </c>
      <c r="P848" s="6">
        <v>42510.668287037035</v>
      </c>
      <c r="Q848">
        <v>0</v>
      </c>
      <c r="R848" t="s">
        <v>13409</v>
      </c>
      <c r="S848" t="s">
        <v>13409</v>
      </c>
      <c r="W848" t="s">
        <v>8703</v>
      </c>
      <c r="X848" t="s">
        <v>8704</v>
      </c>
      <c r="Y848" t="s">
        <v>8705</v>
      </c>
      <c r="Z848">
        <v>0</v>
      </c>
      <c r="AA848" t="s">
        <v>8703</v>
      </c>
      <c r="AB848" t="s">
        <v>8706</v>
      </c>
      <c r="AC848">
        <v>0</v>
      </c>
      <c r="AF848" t="s">
        <v>13412</v>
      </c>
      <c r="AG848" t="s">
        <v>8707</v>
      </c>
      <c r="AH848" t="s">
        <v>13413</v>
      </c>
      <c r="AI848" t="s">
        <v>13414</v>
      </c>
      <c r="AO848" t="s">
        <v>13415</v>
      </c>
      <c r="AU848" t="s">
        <v>13416</v>
      </c>
      <c r="AV848" t="s">
        <v>8709</v>
      </c>
      <c r="AX848">
        <v>8</v>
      </c>
      <c r="AY848" t="s">
        <v>8710</v>
      </c>
      <c r="BB848" t="s">
        <v>13417</v>
      </c>
      <c r="BC848" t="s">
        <v>8712</v>
      </c>
      <c r="BD848" t="s">
        <v>9013</v>
      </c>
      <c r="BE848" t="s">
        <v>8714</v>
      </c>
      <c r="BF848" t="s">
        <v>8715</v>
      </c>
      <c r="BG848">
        <v>0</v>
      </c>
      <c r="BH848" t="s">
        <v>8716</v>
      </c>
      <c r="BI848">
        <v>0</v>
      </c>
      <c r="BJ848" t="s">
        <v>8717</v>
      </c>
      <c r="BK848">
        <v>1</v>
      </c>
      <c r="BL848" s="2" t="s">
        <v>13418</v>
      </c>
      <c r="BM848" t="s">
        <v>8719</v>
      </c>
      <c r="BV848" t="s">
        <v>13419</v>
      </c>
      <c r="BW848" t="s">
        <v>8721</v>
      </c>
      <c r="BX848" t="s">
        <v>8722</v>
      </c>
      <c r="BY848" t="s">
        <v>8723</v>
      </c>
      <c r="BZ848" t="s">
        <v>8724</v>
      </c>
      <c r="CB848" t="s">
        <v>8725</v>
      </c>
      <c r="CC848" t="s">
        <v>13420</v>
      </c>
      <c r="CD848" t="s">
        <v>8726</v>
      </c>
      <c r="CE848" t="s">
        <v>13421</v>
      </c>
      <c r="CF848" t="s">
        <v>8727</v>
      </c>
      <c r="CG848" t="s">
        <v>8774</v>
      </c>
      <c r="CH848" t="s">
        <v>8729</v>
      </c>
      <c r="CI848" t="s">
        <v>13422</v>
      </c>
      <c r="CJ848" t="s">
        <v>8731</v>
      </c>
      <c r="CK848">
        <v>0</v>
      </c>
      <c r="CL848" t="s">
        <v>8732</v>
      </c>
      <c r="CN848" t="s">
        <v>8733</v>
      </c>
    </row>
    <row r="849" spans="1:92" ht="15.75" customHeight="1" x14ac:dyDescent="0.3">
      <c r="A849" s="5">
        <f>COUNTIFS(Entradas!$A$2:$A$3372,L849,Entradas!$AD$2:$AD$3372,"noticias")</f>
        <v>0</v>
      </c>
      <c r="B849" s="5">
        <f>COUNTIFS(Entradas!$A$2:$A$3372,L849,Entradas!$AD$2:$AD$3372,"materiales")</f>
        <v>0</v>
      </c>
      <c r="C849" s="5">
        <f>COUNTIFS(Entradas!$A$2:$A$3372,L849,Entradas!$AD$2:$AD$3372,"agenda")</f>
        <v>4</v>
      </c>
      <c r="D849" s="5">
        <f>COUNTIFS(Entradas!$A$2:$A$3372,L849,Entradas!$AD$2:$AD$3372,"agenda",Entradas!$P$2:$P$3372,"completado")</f>
        <v>4</v>
      </c>
      <c r="E849" s="5">
        <f>COUNTIFS(Entradas!$A$2:$A$3372,L849,Entradas!$AD$2:$AD$3372,"agenda",Entradas!$F$2:$F$3372,"interna")</f>
        <v>4</v>
      </c>
      <c r="F849" s="5">
        <f>COUNTIFS(Entradas!$A$2:$A$3372,L849,Entradas!$AD$2:$AD$3372,"agenda",Entradas!$F$2:$F$3372,"abierta a la comunidad")</f>
        <v>0</v>
      </c>
      <c r="G849" s="5">
        <f>COUNTIFS(Entradas!$A$2:$A$3372,L849,Entradas!$AD$2:$AD$3372,"agenda",Entradas!$E$2:$E$3372,"1")</f>
        <v>0</v>
      </c>
      <c r="H849" s="5">
        <f>COUNTIFS(Entradas!$A$2:$A$3372,L849,Entradas!$AD$2:$AD$3372,"agenda",Entradas!$E$2:$E$3372,"2")</f>
        <v>4</v>
      </c>
      <c r="I849" s="5">
        <f>COUNTIFS(Entradas!$A$2:$A$3372,L849,Entradas!$AD$2:$AD$3372,"agenda",Entradas!$E$2:$E$3372,"3")</f>
        <v>0</v>
      </c>
      <c r="J849" s="5">
        <f>COUNTIFS(Entradas!$A$2:$A$3372,L849,Entradas!$AD$2:$AD$3372,"agenda",Entradas!$E$2:$E$3372,"4")</f>
        <v>0</v>
      </c>
      <c r="L849">
        <v>540</v>
      </c>
      <c r="M849" t="s">
        <v>13428</v>
      </c>
      <c r="N849" t="s">
        <v>13429</v>
      </c>
      <c r="O849" t="s">
        <v>13430</v>
      </c>
      <c r="P849" s="6">
        <v>42479.59542824074</v>
      </c>
      <c r="Q849">
        <v>0</v>
      </c>
      <c r="R849" t="s">
        <v>13428</v>
      </c>
      <c r="S849" t="s">
        <v>13428</v>
      </c>
      <c r="W849" t="s">
        <v>8703</v>
      </c>
      <c r="X849" t="s">
        <v>8704</v>
      </c>
      <c r="Y849" t="s">
        <v>8705</v>
      </c>
      <c r="Z849">
        <v>0</v>
      </c>
      <c r="AA849" t="s">
        <v>8703</v>
      </c>
      <c r="AB849" t="s">
        <v>8706</v>
      </c>
      <c r="AC849">
        <v>0</v>
      </c>
      <c r="AF849" t="s">
        <v>13431</v>
      </c>
      <c r="AG849" t="s">
        <v>8707</v>
      </c>
      <c r="AH849" t="s">
        <v>13432</v>
      </c>
      <c r="AO849" t="s">
        <v>13433</v>
      </c>
      <c r="AU849" t="s">
        <v>737</v>
      </c>
      <c r="AV849" t="s">
        <v>8709</v>
      </c>
      <c r="AX849">
        <v>8</v>
      </c>
      <c r="AY849" t="s">
        <v>8710</v>
      </c>
      <c r="BB849" t="s">
        <v>9539</v>
      </c>
      <c r="BC849" t="s">
        <v>8712</v>
      </c>
      <c r="BD849" t="s">
        <v>9175</v>
      </c>
      <c r="BE849" t="s">
        <v>8714</v>
      </c>
      <c r="BF849" t="s">
        <v>8715</v>
      </c>
      <c r="BG849">
        <v>1</v>
      </c>
      <c r="BH849" t="s">
        <v>8716</v>
      </c>
      <c r="BI849">
        <v>0</v>
      </c>
      <c r="BJ849" t="s">
        <v>8717</v>
      </c>
      <c r="BK849">
        <v>1</v>
      </c>
      <c r="BL849" s="2" t="s">
        <v>13434</v>
      </c>
      <c r="BM849" t="s">
        <v>8719</v>
      </c>
      <c r="BV849" t="s">
        <v>13435</v>
      </c>
      <c r="BW849" t="s">
        <v>8721</v>
      </c>
      <c r="BX849" t="s">
        <v>8722</v>
      </c>
      <c r="BY849" t="s">
        <v>8723</v>
      </c>
      <c r="BZ849" t="s">
        <v>8724</v>
      </c>
      <c r="CB849" t="s">
        <v>8725</v>
      </c>
      <c r="CC849">
        <v>432533868</v>
      </c>
      <c r="CD849" t="s">
        <v>8726</v>
      </c>
      <c r="CE849" t="s">
        <v>13436</v>
      </c>
      <c r="CF849" t="s">
        <v>8727</v>
      </c>
      <c r="CG849" t="s">
        <v>8774</v>
      </c>
      <c r="CH849" t="s">
        <v>8729</v>
      </c>
      <c r="CI849" t="s">
        <v>13437</v>
      </c>
      <c r="CJ849" t="s">
        <v>8731</v>
      </c>
      <c r="CK849">
        <v>0</v>
      </c>
      <c r="CL849" t="s">
        <v>8732</v>
      </c>
      <c r="CN849" t="s">
        <v>8733</v>
      </c>
    </row>
    <row r="850" spans="1:92" ht="15.75" customHeight="1" x14ac:dyDescent="0.3">
      <c r="A850" s="5">
        <f>COUNTIFS(Entradas!$A$2:$A$3372,L850,Entradas!$AD$2:$AD$3372,"noticias")</f>
        <v>2</v>
      </c>
      <c r="B850" s="5">
        <f>COUNTIFS(Entradas!$A$2:$A$3372,L850,Entradas!$AD$2:$AD$3372,"materiales")</f>
        <v>0</v>
      </c>
      <c r="C850" s="5">
        <f>COUNTIFS(Entradas!$A$2:$A$3372,L850,Entradas!$AD$2:$AD$3372,"agenda")</f>
        <v>7</v>
      </c>
      <c r="D850" s="5">
        <f>COUNTIFS(Entradas!$A$2:$A$3372,L850,Entradas!$AD$2:$AD$3372,"agenda",Entradas!$P$2:$P$3372,"completado")</f>
        <v>7</v>
      </c>
      <c r="E850" s="5">
        <f>COUNTIFS(Entradas!$A$2:$A$3372,L850,Entradas!$AD$2:$AD$3372,"agenda",Entradas!$F$2:$F$3372,"interna")</f>
        <v>6</v>
      </c>
      <c r="F850" s="5">
        <f>COUNTIFS(Entradas!$A$2:$A$3372,L850,Entradas!$AD$2:$AD$3372,"agenda",Entradas!$F$2:$F$3372,"abierta a la comunidad")</f>
        <v>1</v>
      </c>
      <c r="G850" s="5">
        <f>COUNTIFS(Entradas!$A$2:$A$3372,L850,Entradas!$AD$2:$AD$3372,"agenda",Entradas!$E$2:$E$3372,"1")</f>
        <v>0</v>
      </c>
      <c r="H850" s="5">
        <f>COUNTIFS(Entradas!$A$2:$A$3372,L850,Entradas!$AD$2:$AD$3372,"agenda",Entradas!$E$2:$E$3372,"2")</f>
        <v>6</v>
      </c>
      <c r="I850" s="5">
        <f>COUNTIFS(Entradas!$A$2:$A$3372,L850,Entradas!$AD$2:$AD$3372,"agenda",Entradas!$E$2:$E$3372,"3")</f>
        <v>0</v>
      </c>
      <c r="J850" s="5">
        <f>COUNTIFS(Entradas!$A$2:$A$3372,L850,Entradas!$AD$2:$AD$3372,"agenda",Entradas!$E$2:$E$3372,"4")</f>
        <v>1</v>
      </c>
      <c r="L850">
        <v>689</v>
      </c>
      <c r="M850" t="s">
        <v>13477</v>
      </c>
      <c r="N850" t="s">
        <v>13478</v>
      </c>
      <c r="O850" t="s">
        <v>606</v>
      </c>
      <c r="P850" s="6">
        <v>42487.618333333332</v>
      </c>
      <c r="Q850">
        <v>0</v>
      </c>
      <c r="R850" t="s">
        <v>13477</v>
      </c>
      <c r="S850" t="s">
        <v>13477</v>
      </c>
      <c r="W850" t="s">
        <v>8703</v>
      </c>
      <c r="X850" t="s">
        <v>8704</v>
      </c>
      <c r="Y850" t="s">
        <v>8705</v>
      </c>
      <c r="Z850">
        <v>0</v>
      </c>
      <c r="AA850" t="s">
        <v>8703</v>
      </c>
      <c r="AB850" t="s">
        <v>8706</v>
      </c>
      <c r="AC850">
        <v>0</v>
      </c>
      <c r="AF850" t="s">
        <v>603</v>
      </c>
      <c r="AG850" t="s">
        <v>8707</v>
      </c>
      <c r="AH850" t="s">
        <v>13479</v>
      </c>
      <c r="AO850" t="s">
        <v>13480</v>
      </c>
      <c r="AU850" t="s">
        <v>605</v>
      </c>
      <c r="AV850" t="s">
        <v>8709</v>
      </c>
      <c r="AX850">
        <v>8</v>
      </c>
      <c r="AY850" t="s">
        <v>8710</v>
      </c>
      <c r="BB850" t="s">
        <v>8907</v>
      </c>
      <c r="BC850" t="s">
        <v>8712</v>
      </c>
      <c r="BD850" t="s">
        <v>9055</v>
      </c>
      <c r="BE850" t="s">
        <v>8714</v>
      </c>
      <c r="BF850" t="s">
        <v>8715</v>
      </c>
      <c r="BG850">
        <v>1</v>
      </c>
      <c r="BH850" t="s">
        <v>8716</v>
      </c>
      <c r="BI850">
        <v>1</v>
      </c>
      <c r="BJ850" t="s">
        <v>8717</v>
      </c>
      <c r="BK850">
        <v>1</v>
      </c>
      <c r="BL850" t="s">
        <v>13481</v>
      </c>
      <c r="BM850" t="s">
        <v>8719</v>
      </c>
      <c r="BV850" t="s">
        <v>13482</v>
      </c>
      <c r="BW850" t="s">
        <v>8721</v>
      </c>
      <c r="BX850" t="s">
        <v>8722</v>
      </c>
      <c r="BY850" t="s">
        <v>8723</v>
      </c>
      <c r="BZ850" t="s">
        <v>8724</v>
      </c>
      <c r="CA850" t="s">
        <v>13483</v>
      </c>
      <c r="CB850" t="s">
        <v>8725</v>
      </c>
      <c r="CC850" t="s">
        <v>13484</v>
      </c>
      <c r="CD850" t="s">
        <v>8726</v>
      </c>
      <c r="CE850" t="s">
        <v>13485</v>
      </c>
      <c r="CF850" t="s">
        <v>8727</v>
      </c>
      <c r="CG850" t="s">
        <v>8899</v>
      </c>
      <c r="CH850" t="s">
        <v>8729</v>
      </c>
      <c r="CI850" t="s">
        <v>13486</v>
      </c>
      <c r="CJ850" t="s">
        <v>8731</v>
      </c>
      <c r="CK850" t="s">
        <v>5497</v>
      </c>
      <c r="CL850" t="s">
        <v>8732</v>
      </c>
      <c r="CM850" t="s">
        <v>6524</v>
      </c>
      <c r="CN850" t="s">
        <v>8733</v>
      </c>
    </row>
    <row r="851" spans="1:92" ht="15.75" customHeight="1" x14ac:dyDescent="0.3">
      <c r="A851" s="5">
        <f>COUNTIFS(Entradas!$A$2:$A$3372,L851,Entradas!$AD$2:$AD$3372,"noticias")</f>
        <v>0</v>
      </c>
      <c r="B851" s="5">
        <f>COUNTIFS(Entradas!$A$2:$A$3372,L851,Entradas!$AD$2:$AD$3372,"materiales")</f>
        <v>0</v>
      </c>
      <c r="C851" s="5">
        <f>COUNTIFS(Entradas!$A$2:$A$3372,L851,Entradas!$AD$2:$AD$3372,"agenda")</f>
        <v>0</v>
      </c>
      <c r="D851" s="5">
        <f>COUNTIFS(Entradas!$A$2:$A$3372,L851,Entradas!$AD$2:$AD$3372,"agenda",Entradas!$P$2:$P$3372,"completado")</f>
        <v>0</v>
      </c>
      <c r="E851" s="5">
        <f>COUNTIFS(Entradas!$A$2:$A$3372,L851,Entradas!$AD$2:$AD$3372,"agenda",Entradas!$F$2:$F$3372,"interna")</f>
        <v>0</v>
      </c>
      <c r="F851" s="5">
        <f>COUNTIFS(Entradas!$A$2:$A$3372,L851,Entradas!$AD$2:$AD$3372,"agenda",Entradas!$F$2:$F$3372,"abierta a la comunidad")</f>
        <v>0</v>
      </c>
      <c r="G851" s="5">
        <f>COUNTIFS(Entradas!$A$2:$A$3372,L851,Entradas!$AD$2:$AD$3372,"agenda",Entradas!$E$2:$E$3372,"1")</f>
        <v>0</v>
      </c>
      <c r="H851" s="5">
        <f>COUNTIFS(Entradas!$A$2:$A$3372,L851,Entradas!$AD$2:$AD$3372,"agenda",Entradas!$E$2:$E$3372,"2")</f>
        <v>0</v>
      </c>
      <c r="I851" s="5">
        <f>COUNTIFS(Entradas!$A$2:$A$3372,L851,Entradas!$AD$2:$AD$3372,"agenda",Entradas!$E$2:$E$3372,"3")</f>
        <v>0</v>
      </c>
      <c r="J851" s="5">
        <f>COUNTIFS(Entradas!$A$2:$A$3372,L851,Entradas!$AD$2:$AD$3372,"agenda",Entradas!$E$2:$E$3372,"4")</f>
        <v>0</v>
      </c>
      <c r="L851">
        <v>1228</v>
      </c>
      <c r="M851" t="s">
        <v>13543</v>
      </c>
      <c r="N851" t="s">
        <v>13544</v>
      </c>
      <c r="O851" t="s">
        <v>13545</v>
      </c>
      <c r="P851" s="6">
        <v>42509.936608796299</v>
      </c>
      <c r="Q851">
        <v>0</v>
      </c>
      <c r="R851" t="s">
        <v>13543</v>
      </c>
      <c r="S851" t="s">
        <v>13543</v>
      </c>
      <c r="W851" t="s">
        <v>8703</v>
      </c>
      <c r="X851" t="s">
        <v>8704</v>
      </c>
      <c r="Y851" t="s">
        <v>8705</v>
      </c>
      <c r="Z851">
        <v>0</v>
      </c>
      <c r="AA851" t="s">
        <v>8703</v>
      </c>
      <c r="AB851" t="s">
        <v>8706</v>
      </c>
      <c r="AC851">
        <v>0</v>
      </c>
      <c r="AF851" t="s">
        <v>13546</v>
      </c>
      <c r="AG851" t="s">
        <v>8707</v>
      </c>
      <c r="AH851" t="s">
        <v>13547</v>
      </c>
      <c r="AO851" t="s">
        <v>13548</v>
      </c>
      <c r="AU851" t="s">
        <v>9000</v>
      </c>
      <c r="AV851" t="s">
        <v>8709</v>
      </c>
      <c r="AX851">
        <v>8</v>
      </c>
      <c r="AY851" t="s">
        <v>8710</v>
      </c>
      <c r="BB851" t="s">
        <v>13549</v>
      </c>
      <c r="BC851" t="s">
        <v>8712</v>
      </c>
      <c r="BD851" t="s">
        <v>8713</v>
      </c>
      <c r="BE851" t="s">
        <v>8714</v>
      </c>
      <c r="BF851" t="s">
        <v>8715</v>
      </c>
      <c r="BG851">
        <v>1</v>
      </c>
      <c r="BH851" t="s">
        <v>8716</v>
      </c>
      <c r="BI851">
        <v>1</v>
      </c>
      <c r="BJ851" t="s">
        <v>8717</v>
      </c>
      <c r="BK851">
        <v>1</v>
      </c>
      <c r="BL851" s="2" t="s">
        <v>13550</v>
      </c>
      <c r="BM851" t="s">
        <v>8719</v>
      </c>
      <c r="BV851" t="s">
        <v>13551</v>
      </c>
      <c r="BW851" t="s">
        <v>8721</v>
      </c>
      <c r="BX851" t="s">
        <v>8722</v>
      </c>
      <c r="BY851" t="s">
        <v>8723</v>
      </c>
      <c r="BZ851" t="s">
        <v>8724</v>
      </c>
      <c r="CA851" t="s">
        <v>13552</v>
      </c>
      <c r="CB851" t="s">
        <v>8725</v>
      </c>
      <c r="CC851" t="s">
        <v>13553</v>
      </c>
      <c r="CD851" t="s">
        <v>8726</v>
      </c>
      <c r="CE851" t="s">
        <v>13554</v>
      </c>
      <c r="CF851" t="s">
        <v>8727</v>
      </c>
      <c r="CG851" t="s">
        <v>8786</v>
      </c>
      <c r="CH851" t="s">
        <v>8729</v>
      </c>
      <c r="CI851" t="s">
        <v>13555</v>
      </c>
      <c r="CJ851" t="s">
        <v>8731</v>
      </c>
      <c r="CK851" t="s">
        <v>1905</v>
      </c>
      <c r="CL851" t="s">
        <v>8732</v>
      </c>
      <c r="CM851" t="s">
        <v>13556</v>
      </c>
      <c r="CN851" t="s">
        <v>8733</v>
      </c>
    </row>
    <row r="852" spans="1:92" ht="15.75" customHeight="1" x14ac:dyDescent="0.3">
      <c r="A852" s="5">
        <f>COUNTIFS(Entradas!$A$2:$A$3372,L852,Entradas!$AD$2:$AD$3372,"noticias")</f>
        <v>0</v>
      </c>
      <c r="B852" s="5">
        <f>COUNTIFS(Entradas!$A$2:$A$3372,L852,Entradas!$AD$2:$AD$3372,"materiales")</f>
        <v>0</v>
      </c>
      <c r="C852" s="5">
        <f>COUNTIFS(Entradas!$A$2:$A$3372,L852,Entradas!$AD$2:$AD$3372,"agenda")</f>
        <v>0</v>
      </c>
      <c r="D852" s="5">
        <f>COUNTIFS(Entradas!$A$2:$A$3372,L852,Entradas!$AD$2:$AD$3372,"agenda",Entradas!$P$2:$P$3372,"completado")</f>
        <v>0</v>
      </c>
      <c r="E852" s="5">
        <f>COUNTIFS(Entradas!$A$2:$A$3372,L852,Entradas!$AD$2:$AD$3372,"agenda",Entradas!$F$2:$F$3372,"interna")</f>
        <v>0</v>
      </c>
      <c r="F852" s="5">
        <f>COUNTIFS(Entradas!$A$2:$A$3372,L852,Entradas!$AD$2:$AD$3372,"agenda",Entradas!$F$2:$F$3372,"abierta a la comunidad")</f>
        <v>0</v>
      </c>
      <c r="G852" s="5">
        <f>COUNTIFS(Entradas!$A$2:$A$3372,L852,Entradas!$AD$2:$AD$3372,"agenda",Entradas!$E$2:$E$3372,"1")</f>
        <v>0</v>
      </c>
      <c r="H852" s="5">
        <f>COUNTIFS(Entradas!$A$2:$A$3372,L852,Entradas!$AD$2:$AD$3372,"agenda",Entradas!$E$2:$E$3372,"2")</f>
        <v>0</v>
      </c>
      <c r="I852" s="5">
        <f>COUNTIFS(Entradas!$A$2:$A$3372,L852,Entradas!$AD$2:$AD$3372,"agenda",Entradas!$E$2:$E$3372,"3")</f>
        <v>0</v>
      </c>
      <c r="J852" s="5">
        <f>COUNTIFS(Entradas!$A$2:$A$3372,L852,Entradas!$AD$2:$AD$3372,"agenda",Entradas!$E$2:$E$3372,"4")</f>
        <v>0</v>
      </c>
      <c r="L852">
        <v>171</v>
      </c>
      <c r="M852" t="s">
        <v>13585</v>
      </c>
      <c r="N852" t="s">
        <v>13586</v>
      </c>
      <c r="O852" t="s">
        <v>13587</v>
      </c>
      <c r="P852" s="6">
        <v>42457.608078703706</v>
      </c>
      <c r="Q852">
        <v>0</v>
      </c>
      <c r="R852" t="s">
        <v>13585</v>
      </c>
      <c r="S852" t="s">
        <v>13585</v>
      </c>
      <c r="W852" t="s">
        <v>8703</v>
      </c>
      <c r="X852" t="s">
        <v>8704</v>
      </c>
      <c r="Y852" t="s">
        <v>8705</v>
      </c>
      <c r="Z852">
        <v>0</v>
      </c>
      <c r="AA852" t="s">
        <v>8703</v>
      </c>
      <c r="AB852" t="s">
        <v>8706</v>
      </c>
      <c r="AC852">
        <v>0</v>
      </c>
      <c r="AF852" t="s">
        <v>13585</v>
      </c>
      <c r="AG852" t="s">
        <v>8707</v>
      </c>
      <c r="AH852" t="s">
        <v>13143</v>
      </c>
      <c r="AI852" t="s">
        <v>13588</v>
      </c>
      <c r="AO852" t="s">
        <v>13589</v>
      </c>
      <c r="AU852" t="s">
        <v>5135</v>
      </c>
      <c r="AV852" t="s">
        <v>8709</v>
      </c>
      <c r="AX852">
        <v>8</v>
      </c>
      <c r="AY852" t="s">
        <v>8710</v>
      </c>
      <c r="BB852" t="s">
        <v>13590</v>
      </c>
      <c r="BC852" t="s">
        <v>8712</v>
      </c>
      <c r="BD852" t="s">
        <v>9055</v>
      </c>
      <c r="BE852" t="s">
        <v>8714</v>
      </c>
      <c r="BF852" t="s">
        <v>8715</v>
      </c>
      <c r="BG852">
        <v>1</v>
      </c>
      <c r="BH852" t="s">
        <v>8716</v>
      </c>
      <c r="BI852">
        <v>1</v>
      </c>
      <c r="BJ852" t="s">
        <v>8717</v>
      </c>
      <c r="BK852">
        <v>1</v>
      </c>
      <c r="BM852" t="s">
        <v>8719</v>
      </c>
      <c r="BV852" t="s">
        <v>13145</v>
      </c>
      <c r="BW852" t="s">
        <v>8721</v>
      </c>
      <c r="BX852" t="s">
        <v>8722</v>
      </c>
      <c r="BY852" t="s">
        <v>8723</v>
      </c>
      <c r="BZ852" t="s">
        <v>8724</v>
      </c>
      <c r="CB852" t="s">
        <v>8725</v>
      </c>
      <c r="CC852" t="s">
        <v>13591</v>
      </c>
      <c r="CD852" t="s">
        <v>8726</v>
      </c>
      <c r="CE852" t="s">
        <v>13148</v>
      </c>
      <c r="CF852" t="s">
        <v>8727</v>
      </c>
      <c r="CG852" t="s">
        <v>9136</v>
      </c>
      <c r="CH852" t="s">
        <v>8729</v>
      </c>
      <c r="CI852" t="s">
        <v>13149</v>
      </c>
      <c r="CJ852" t="s">
        <v>8731</v>
      </c>
      <c r="CK852" t="s">
        <v>342</v>
      </c>
      <c r="CL852" t="s">
        <v>8732</v>
      </c>
      <c r="CM852" t="s">
        <v>13150</v>
      </c>
      <c r="CN852" t="s">
        <v>8733</v>
      </c>
    </row>
    <row r="853" spans="1:92" ht="15.75" customHeight="1" x14ac:dyDescent="0.3">
      <c r="A853" s="5">
        <f>COUNTIFS(Entradas!$A$2:$A$3372,L853,Entradas!$AD$2:$AD$3372,"noticias")</f>
        <v>0</v>
      </c>
      <c r="B853" s="5">
        <f>COUNTIFS(Entradas!$A$2:$A$3372,L853,Entradas!$AD$2:$AD$3372,"materiales")</f>
        <v>0</v>
      </c>
      <c r="C853" s="5">
        <f>COUNTIFS(Entradas!$A$2:$A$3372,L853,Entradas!$AD$2:$AD$3372,"agenda")</f>
        <v>0</v>
      </c>
      <c r="D853" s="5">
        <f>COUNTIFS(Entradas!$A$2:$A$3372,L853,Entradas!$AD$2:$AD$3372,"agenda",Entradas!$P$2:$P$3372,"completado")</f>
        <v>0</v>
      </c>
      <c r="E853" s="5">
        <f>COUNTIFS(Entradas!$A$2:$A$3372,L853,Entradas!$AD$2:$AD$3372,"agenda",Entradas!$F$2:$F$3372,"interna")</f>
        <v>0</v>
      </c>
      <c r="F853" s="5">
        <f>COUNTIFS(Entradas!$A$2:$A$3372,L853,Entradas!$AD$2:$AD$3372,"agenda",Entradas!$F$2:$F$3372,"abierta a la comunidad")</f>
        <v>0</v>
      </c>
      <c r="G853" s="5">
        <f>COUNTIFS(Entradas!$A$2:$A$3372,L853,Entradas!$AD$2:$AD$3372,"agenda",Entradas!$E$2:$E$3372,"1")</f>
        <v>0</v>
      </c>
      <c r="H853" s="5">
        <f>COUNTIFS(Entradas!$A$2:$A$3372,L853,Entradas!$AD$2:$AD$3372,"agenda",Entradas!$E$2:$E$3372,"2")</f>
        <v>0</v>
      </c>
      <c r="I853" s="5">
        <f>COUNTIFS(Entradas!$A$2:$A$3372,L853,Entradas!$AD$2:$AD$3372,"agenda",Entradas!$E$2:$E$3372,"3")</f>
        <v>0</v>
      </c>
      <c r="J853" s="5">
        <f>COUNTIFS(Entradas!$A$2:$A$3372,L853,Entradas!$AD$2:$AD$3372,"agenda",Entradas!$E$2:$E$3372,"4")</f>
        <v>0</v>
      </c>
      <c r="L853">
        <v>1274</v>
      </c>
      <c r="M853" t="s">
        <v>13687</v>
      </c>
      <c r="N853" t="s">
        <v>13688</v>
      </c>
      <c r="O853" t="s">
        <v>13689</v>
      </c>
      <c r="P853" s="6">
        <v>42510.781817129631</v>
      </c>
      <c r="Q853">
        <v>0</v>
      </c>
      <c r="R853" t="s">
        <v>13687</v>
      </c>
      <c r="S853" t="s">
        <v>13687</v>
      </c>
      <c r="W853" t="s">
        <v>8703</v>
      </c>
      <c r="X853" t="s">
        <v>8704</v>
      </c>
      <c r="Y853" t="s">
        <v>8705</v>
      </c>
      <c r="Z853">
        <v>0</v>
      </c>
      <c r="AA853" t="s">
        <v>8703</v>
      </c>
      <c r="AB853" t="s">
        <v>8706</v>
      </c>
      <c r="AC853">
        <v>0</v>
      </c>
      <c r="AF853" t="s">
        <v>13690</v>
      </c>
      <c r="AG853" t="s">
        <v>8707</v>
      </c>
      <c r="AH853" t="s">
        <v>13691</v>
      </c>
      <c r="AU853" t="s">
        <v>3551</v>
      </c>
      <c r="AV853" t="s">
        <v>8709</v>
      </c>
      <c r="AX853">
        <v>8</v>
      </c>
      <c r="AY853" t="s">
        <v>8710</v>
      </c>
      <c r="BB853" t="s">
        <v>13443</v>
      </c>
      <c r="BC853" t="s">
        <v>8712</v>
      </c>
      <c r="BD853" t="s">
        <v>9293</v>
      </c>
      <c r="BE853" t="s">
        <v>8714</v>
      </c>
      <c r="BF853" t="s">
        <v>8715</v>
      </c>
      <c r="BG853">
        <v>0</v>
      </c>
      <c r="BH853" t="s">
        <v>8716</v>
      </c>
      <c r="BI853">
        <v>1</v>
      </c>
      <c r="BJ853" t="s">
        <v>8717</v>
      </c>
      <c r="BK853">
        <v>0</v>
      </c>
      <c r="BL853" t="s">
        <v>13692</v>
      </c>
      <c r="BM853" t="s">
        <v>8719</v>
      </c>
      <c r="BV853" t="s">
        <v>13693</v>
      </c>
      <c r="BW853" t="s">
        <v>8721</v>
      </c>
      <c r="BX853" t="s">
        <v>8722</v>
      </c>
      <c r="BY853" t="s">
        <v>8723</v>
      </c>
      <c r="BZ853" t="s">
        <v>8724</v>
      </c>
      <c r="CB853" t="s">
        <v>8725</v>
      </c>
      <c r="CC853" t="s">
        <v>13694</v>
      </c>
      <c r="CD853" t="s">
        <v>8726</v>
      </c>
      <c r="CE853" t="s">
        <v>13695</v>
      </c>
      <c r="CF853" t="s">
        <v>8727</v>
      </c>
      <c r="CG853" t="s">
        <v>8774</v>
      </c>
      <c r="CH853" t="s">
        <v>8729</v>
      </c>
      <c r="CI853" t="s">
        <v>8826</v>
      </c>
      <c r="CJ853" t="s">
        <v>8731</v>
      </c>
      <c r="CK853" t="s">
        <v>1905</v>
      </c>
      <c r="CL853" t="s">
        <v>8732</v>
      </c>
      <c r="CM853" t="s">
        <v>13696</v>
      </c>
      <c r="CN853" t="s">
        <v>8733</v>
      </c>
    </row>
    <row r="854" spans="1:92" ht="15.75" customHeight="1" x14ac:dyDescent="0.3">
      <c r="A854" s="5">
        <f>COUNTIFS(Entradas!$A$2:$A$3372,L854,Entradas!$AD$2:$AD$3372,"noticias")</f>
        <v>0</v>
      </c>
      <c r="B854" s="5">
        <f>COUNTIFS(Entradas!$A$2:$A$3372,L854,Entradas!$AD$2:$AD$3372,"materiales")</f>
        <v>0</v>
      </c>
      <c r="C854" s="5">
        <f>COUNTIFS(Entradas!$A$2:$A$3372,L854,Entradas!$AD$2:$AD$3372,"agenda")</f>
        <v>0</v>
      </c>
      <c r="D854" s="5">
        <f>COUNTIFS(Entradas!$A$2:$A$3372,L854,Entradas!$AD$2:$AD$3372,"agenda",Entradas!$P$2:$P$3372,"completado")</f>
        <v>0</v>
      </c>
      <c r="E854" s="5">
        <f>COUNTIFS(Entradas!$A$2:$A$3372,L854,Entradas!$AD$2:$AD$3372,"agenda",Entradas!$F$2:$F$3372,"interna")</f>
        <v>0</v>
      </c>
      <c r="F854" s="5">
        <f>COUNTIFS(Entradas!$A$2:$A$3372,L854,Entradas!$AD$2:$AD$3372,"agenda",Entradas!$F$2:$F$3372,"abierta a la comunidad")</f>
        <v>0</v>
      </c>
      <c r="G854" s="5">
        <f>COUNTIFS(Entradas!$A$2:$A$3372,L854,Entradas!$AD$2:$AD$3372,"agenda",Entradas!$E$2:$E$3372,"1")</f>
        <v>0</v>
      </c>
      <c r="H854" s="5">
        <f>COUNTIFS(Entradas!$A$2:$A$3372,L854,Entradas!$AD$2:$AD$3372,"agenda",Entradas!$E$2:$E$3372,"2")</f>
        <v>0</v>
      </c>
      <c r="I854" s="5">
        <f>COUNTIFS(Entradas!$A$2:$A$3372,L854,Entradas!$AD$2:$AD$3372,"agenda",Entradas!$E$2:$E$3372,"3")</f>
        <v>0</v>
      </c>
      <c r="J854" s="5">
        <f>COUNTIFS(Entradas!$A$2:$A$3372,L854,Entradas!$AD$2:$AD$3372,"agenda",Entradas!$E$2:$E$3372,"4")</f>
        <v>0</v>
      </c>
      <c r="L854">
        <v>1320</v>
      </c>
      <c r="M854" t="s">
        <v>13697</v>
      </c>
      <c r="N854" t="s">
        <v>13698</v>
      </c>
      <c r="O854" t="s">
        <v>13699</v>
      </c>
      <c r="P854" s="6">
        <v>42513.516817129632</v>
      </c>
      <c r="Q854">
        <v>0</v>
      </c>
      <c r="R854" t="s">
        <v>13697</v>
      </c>
      <c r="S854" t="s">
        <v>13697</v>
      </c>
      <c r="W854" t="s">
        <v>8703</v>
      </c>
      <c r="X854" t="s">
        <v>8704</v>
      </c>
      <c r="Y854" t="s">
        <v>8705</v>
      </c>
      <c r="Z854">
        <v>0</v>
      </c>
      <c r="AA854" t="s">
        <v>8703</v>
      </c>
      <c r="AB854" t="s">
        <v>8706</v>
      </c>
      <c r="AC854">
        <v>0</v>
      </c>
      <c r="AF854" t="s">
        <v>13700</v>
      </c>
      <c r="AG854" t="s">
        <v>8707</v>
      </c>
      <c r="AH854" t="s">
        <v>13701</v>
      </c>
      <c r="AI854" t="s">
        <v>13702</v>
      </c>
      <c r="AU854" t="s">
        <v>13703</v>
      </c>
      <c r="AV854" t="s">
        <v>8709</v>
      </c>
      <c r="AX854">
        <v>8</v>
      </c>
      <c r="AY854" t="s">
        <v>8710</v>
      </c>
      <c r="BB854" t="s">
        <v>8907</v>
      </c>
      <c r="BC854" t="s">
        <v>8712</v>
      </c>
      <c r="BD854" t="s">
        <v>8920</v>
      </c>
      <c r="BE854" t="s">
        <v>8714</v>
      </c>
      <c r="BF854" t="s">
        <v>8715</v>
      </c>
      <c r="BG854">
        <v>1</v>
      </c>
      <c r="BH854" t="s">
        <v>8716</v>
      </c>
      <c r="BI854">
        <v>0</v>
      </c>
      <c r="BJ854" t="s">
        <v>8717</v>
      </c>
      <c r="BK854">
        <v>0</v>
      </c>
      <c r="BM854" t="s">
        <v>8719</v>
      </c>
      <c r="BV854" t="s">
        <v>13704</v>
      </c>
      <c r="BW854" t="s">
        <v>8721</v>
      </c>
      <c r="BX854" t="s">
        <v>8722</v>
      </c>
      <c r="BY854" t="s">
        <v>8723</v>
      </c>
      <c r="BZ854" t="s">
        <v>8724</v>
      </c>
      <c r="CB854" t="s">
        <v>8725</v>
      </c>
      <c r="CC854">
        <v>412533472</v>
      </c>
      <c r="CD854" t="s">
        <v>8726</v>
      </c>
      <c r="CE854" t="s">
        <v>13705</v>
      </c>
      <c r="CF854" t="s">
        <v>8727</v>
      </c>
      <c r="CG854" t="s">
        <v>8786</v>
      </c>
      <c r="CH854" t="s">
        <v>8729</v>
      </c>
      <c r="CI854" t="s">
        <v>13706</v>
      </c>
      <c r="CJ854" t="s">
        <v>8731</v>
      </c>
      <c r="CK854">
        <v>0</v>
      </c>
      <c r="CL854" t="s">
        <v>8732</v>
      </c>
      <c r="CN854" t="s">
        <v>8733</v>
      </c>
    </row>
    <row r="855" spans="1:92" ht="15.75" customHeight="1" x14ac:dyDescent="0.3">
      <c r="A855" s="5">
        <f>COUNTIFS(Entradas!$A$2:$A$3372,L855,Entradas!$AD$2:$AD$3372,"noticias")</f>
        <v>0</v>
      </c>
      <c r="B855" s="5">
        <f>COUNTIFS(Entradas!$A$2:$A$3372,L855,Entradas!$AD$2:$AD$3372,"materiales")</f>
        <v>0</v>
      </c>
      <c r="C855" s="5">
        <f>COUNTIFS(Entradas!$A$2:$A$3372,L855,Entradas!$AD$2:$AD$3372,"agenda")</f>
        <v>0</v>
      </c>
      <c r="D855" s="5">
        <f>COUNTIFS(Entradas!$A$2:$A$3372,L855,Entradas!$AD$2:$AD$3372,"agenda",Entradas!$P$2:$P$3372,"completado")</f>
        <v>0</v>
      </c>
      <c r="E855" s="5">
        <f>COUNTIFS(Entradas!$A$2:$A$3372,L855,Entradas!$AD$2:$AD$3372,"agenda",Entradas!$F$2:$F$3372,"interna")</f>
        <v>0</v>
      </c>
      <c r="F855" s="5">
        <f>COUNTIFS(Entradas!$A$2:$A$3372,L855,Entradas!$AD$2:$AD$3372,"agenda",Entradas!$F$2:$F$3372,"abierta a la comunidad")</f>
        <v>0</v>
      </c>
      <c r="G855" s="5">
        <f>COUNTIFS(Entradas!$A$2:$A$3372,L855,Entradas!$AD$2:$AD$3372,"agenda",Entradas!$E$2:$E$3372,"1")</f>
        <v>0</v>
      </c>
      <c r="H855" s="5">
        <f>COUNTIFS(Entradas!$A$2:$A$3372,L855,Entradas!$AD$2:$AD$3372,"agenda",Entradas!$E$2:$E$3372,"2")</f>
        <v>0</v>
      </c>
      <c r="I855" s="5">
        <f>COUNTIFS(Entradas!$A$2:$A$3372,L855,Entradas!$AD$2:$AD$3372,"agenda",Entradas!$E$2:$E$3372,"3")</f>
        <v>0</v>
      </c>
      <c r="J855" s="5">
        <f>COUNTIFS(Entradas!$A$2:$A$3372,L855,Entradas!$AD$2:$AD$3372,"agenda",Entradas!$E$2:$E$3372,"4")</f>
        <v>0</v>
      </c>
      <c r="L855">
        <v>562</v>
      </c>
      <c r="M855" t="s">
        <v>13752</v>
      </c>
      <c r="N855" t="s">
        <v>13753</v>
      </c>
      <c r="O855" t="s">
        <v>2708</v>
      </c>
      <c r="P855" s="6">
        <v>42479.985243055555</v>
      </c>
      <c r="Q855">
        <v>0</v>
      </c>
      <c r="R855" t="s">
        <v>13752</v>
      </c>
      <c r="S855" t="s">
        <v>13752</v>
      </c>
      <c r="W855" t="s">
        <v>8703</v>
      </c>
      <c r="X855" t="s">
        <v>8704</v>
      </c>
      <c r="Y855" t="s">
        <v>8705</v>
      </c>
      <c r="Z855">
        <v>0</v>
      </c>
      <c r="AA855" t="s">
        <v>8703</v>
      </c>
      <c r="AB855" t="s">
        <v>8706</v>
      </c>
      <c r="AC855">
        <v>0</v>
      </c>
      <c r="AF855" t="s">
        <v>2706</v>
      </c>
      <c r="AG855" t="s">
        <v>8707</v>
      </c>
      <c r="AH855" t="s">
        <v>13754</v>
      </c>
      <c r="AO855" t="s">
        <v>13755</v>
      </c>
      <c r="AU855" t="s">
        <v>2308</v>
      </c>
      <c r="AV855" t="s">
        <v>8709</v>
      </c>
      <c r="AX855">
        <v>8</v>
      </c>
      <c r="AY855" t="s">
        <v>8710</v>
      </c>
      <c r="BB855" t="s">
        <v>13756</v>
      </c>
      <c r="BC855" t="s">
        <v>8712</v>
      </c>
      <c r="BD855" t="s">
        <v>8920</v>
      </c>
      <c r="BE855" t="s">
        <v>8714</v>
      </c>
      <c r="BF855" t="s">
        <v>8715</v>
      </c>
      <c r="BG855">
        <v>0</v>
      </c>
      <c r="BH855" t="s">
        <v>8716</v>
      </c>
      <c r="BI855">
        <v>1</v>
      </c>
      <c r="BJ855" t="s">
        <v>8717</v>
      </c>
      <c r="BK855">
        <v>1</v>
      </c>
      <c r="BL855" t="s">
        <v>13757</v>
      </c>
      <c r="BM855" t="s">
        <v>8719</v>
      </c>
      <c r="BV855" t="s">
        <v>13758</v>
      </c>
      <c r="BW855" t="s">
        <v>8721</v>
      </c>
      <c r="BX855" t="s">
        <v>8722</v>
      </c>
      <c r="BY855" t="s">
        <v>8723</v>
      </c>
      <c r="BZ855" t="s">
        <v>8724</v>
      </c>
      <c r="CA855" t="s">
        <v>13759</v>
      </c>
      <c r="CB855" t="s">
        <v>8725</v>
      </c>
      <c r="CC855">
        <v>412651109</v>
      </c>
      <c r="CD855" t="s">
        <v>8726</v>
      </c>
      <c r="CE855" t="s">
        <v>13760</v>
      </c>
      <c r="CF855" t="s">
        <v>8727</v>
      </c>
      <c r="CG855" t="s">
        <v>8825</v>
      </c>
      <c r="CH855" t="s">
        <v>8729</v>
      </c>
      <c r="CI855" t="s">
        <v>13761</v>
      </c>
      <c r="CJ855" t="s">
        <v>8731</v>
      </c>
      <c r="CK855" t="s">
        <v>1783</v>
      </c>
      <c r="CL855" t="s">
        <v>8732</v>
      </c>
      <c r="CN855" t="s">
        <v>8733</v>
      </c>
    </row>
    <row r="856" spans="1:92" ht="15.75" customHeight="1" x14ac:dyDescent="0.3">
      <c r="A856" s="5">
        <f>COUNTIFS(Entradas!$A$2:$A$3372,L856,Entradas!$AD$2:$AD$3372,"noticias")</f>
        <v>0</v>
      </c>
      <c r="B856" s="5">
        <f>COUNTIFS(Entradas!$A$2:$A$3372,L856,Entradas!$AD$2:$AD$3372,"materiales")</f>
        <v>0</v>
      </c>
      <c r="C856" s="5">
        <f>COUNTIFS(Entradas!$A$2:$A$3372,L856,Entradas!$AD$2:$AD$3372,"agenda")</f>
        <v>0</v>
      </c>
      <c r="D856" s="5">
        <f>COUNTIFS(Entradas!$A$2:$A$3372,L856,Entradas!$AD$2:$AD$3372,"agenda",Entradas!$P$2:$P$3372,"completado")</f>
        <v>0</v>
      </c>
      <c r="E856" s="5">
        <f>COUNTIFS(Entradas!$A$2:$A$3372,L856,Entradas!$AD$2:$AD$3372,"agenda",Entradas!$F$2:$F$3372,"interna")</f>
        <v>0</v>
      </c>
      <c r="F856" s="5">
        <f>COUNTIFS(Entradas!$A$2:$A$3372,L856,Entradas!$AD$2:$AD$3372,"agenda",Entradas!$F$2:$F$3372,"abierta a la comunidad")</f>
        <v>0</v>
      </c>
      <c r="G856" s="5">
        <f>COUNTIFS(Entradas!$A$2:$A$3372,L856,Entradas!$AD$2:$AD$3372,"agenda",Entradas!$E$2:$E$3372,"1")</f>
        <v>0</v>
      </c>
      <c r="H856" s="5">
        <f>COUNTIFS(Entradas!$A$2:$A$3372,L856,Entradas!$AD$2:$AD$3372,"agenda",Entradas!$E$2:$E$3372,"2")</f>
        <v>0</v>
      </c>
      <c r="I856" s="5">
        <f>COUNTIFS(Entradas!$A$2:$A$3372,L856,Entradas!$AD$2:$AD$3372,"agenda",Entradas!$E$2:$E$3372,"3")</f>
        <v>0</v>
      </c>
      <c r="J856" s="5">
        <f>COUNTIFS(Entradas!$A$2:$A$3372,L856,Entradas!$AD$2:$AD$3372,"agenda",Entradas!$E$2:$E$3372,"4")</f>
        <v>0</v>
      </c>
      <c r="L856">
        <v>902</v>
      </c>
      <c r="M856" t="s">
        <v>14060</v>
      </c>
      <c r="N856" t="s">
        <v>14061</v>
      </c>
      <c r="O856" t="s">
        <v>14062</v>
      </c>
      <c r="P856" s="6">
        <v>42499.655717592592</v>
      </c>
      <c r="Q856">
        <v>0</v>
      </c>
      <c r="R856" t="s">
        <v>14060</v>
      </c>
      <c r="S856" t="s">
        <v>14060</v>
      </c>
      <c r="W856" t="s">
        <v>8703</v>
      </c>
      <c r="X856" t="s">
        <v>8704</v>
      </c>
      <c r="Y856" t="s">
        <v>8705</v>
      </c>
      <c r="Z856">
        <v>0</v>
      </c>
      <c r="AA856" t="s">
        <v>8703</v>
      </c>
      <c r="AB856" t="s">
        <v>8706</v>
      </c>
      <c r="AC856">
        <v>0</v>
      </c>
      <c r="AF856" t="s">
        <v>14063</v>
      </c>
      <c r="AG856" t="s">
        <v>8707</v>
      </c>
      <c r="AH856" t="s">
        <v>14064</v>
      </c>
      <c r="AU856" t="s">
        <v>14065</v>
      </c>
      <c r="AV856" t="s">
        <v>8709</v>
      </c>
      <c r="AX856">
        <v>8</v>
      </c>
      <c r="AY856" t="s">
        <v>8710</v>
      </c>
      <c r="BB856" t="s">
        <v>10321</v>
      </c>
      <c r="BC856" t="s">
        <v>8712</v>
      </c>
      <c r="BD856" t="s">
        <v>9175</v>
      </c>
      <c r="BE856" t="s">
        <v>8714</v>
      </c>
      <c r="BF856" t="s">
        <v>8715</v>
      </c>
      <c r="BG856">
        <v>0</v>
      </c>
      <c r="BH856" t="s">
        <v>8716</v>
      </c>
      <c r="BI856">
        <v>1</v>
      </c>
      <c r="BJ856" t="s">
        <v>8717</v>
      </c>
      <c r="BK856">
        <v>1</v>
      </c>
      <c r="BL856" s="2" t="s">
        <v>14066</v>
      </c>
      <c r="BM856" t="s">
        <v>8719</v>
      </c>
      <c r="BV856" t="s">
        <v>14067</v>
      </c>
      <c r="BW856" t="s">
        <v>8721</v>
      </c>
      <c r="BX856" t="s">
        <v>8722</v>
      </c>
      <c r="BY856" t="s">
        <v>8723</v>
      </c>
      <c r="BZ856" t="s">
        <v>8724</v>
      </c>
      <c r="CB856" t="s">
        <v>8725</v>
      </c>
      <c r="CD856" t="s">
        <v>8726</v>
      </c>
      <c r="CE856" t="s">
        <v>14068</v>
      </c>
      <c r="CF856" t="s">
        <v>8727</v>
      </c>
      <c r="CG856" t="s">
        <v>8774</v>
      </c>
      <c r="CH856" t="s">
        <v>8729</v>
      </c>
      <c r="CI856" t="s">
        <v>14069</v>
      </c>
      <c r="CJ856" t="s">
        <v>8731</v>
      </c>
      <c r="CK856" t="s">
        <v>342</v>
      </c>
      <c r="CL856" t="s">
        <v>8732</v>
      </c>
      <c r="CM856" t="s">
        <v>2898</v>
      </c>
      <c r="CN856" t="s">
        <v>8733</v>
      </c>
    </row>
    <row r="857" spans="1:92" ht="15.75" customHeight="1" x14ac:dyDescent="0.3">
      <c r="A857" s="5">
        <f>COUNTIFS(Entradas!$A$2:$A$3372,L857,Entradas!$AD$2:$AD$3372,"noticias")</f>
        <v>0</v>
      </c>
      <c r="B857" s="5">
        <f>COUNTIFS(Entradas!$A$2:$A$3372,L857,Entradas!$AD$2:$AD$3372,"materiales")</f>
        <v>0</v>
      </c>
      <c r="C857" s="5">
        <f>COUNTIFS(Entradas!$A$2:$A$3372,L857,Entradas!$AD$2:$AD$3372,"agenda")</f>
        <v>4</v>
      </c>
      <c r="D857" s="5">
        <f>COUNTIFS(Entradas!$A$2:$A$3372,L857,Entradas!$AD$2:$AD$3372,"agenda",Entradas!$P$2:$P$3372,"completado")</f>
        <v>0</v>
      </c>
      <c r="E857" s="5">
        <f>COUNTIFS(Entradas!$A$2:$A$3372,L857,Entradas!$AD$2:$AD$3372,"agenda",Entradas!$F$2:$F$3372,"interna")</f>
        <v>1</v>
      </c>
      <c r="F857" s="5">
        <f>COUNTIFS(Entradas!$A$2:$A$3372,L857,Entradas!$AD$2:$AD$3372,"agenda",Entradas!$F$2:$F$3372,"abierta a la comunidad")</f>
        <v>3</v>
      </c>
      <c r="G857" s="5">
        <f>COUNTIFS(Entradas!$A$2:$A$3372,L857,Entradas!$AD$2:$AD$3372,"agenda",Entradas!$E$2:$E$3372,"1")</f>
        <v>0</v>
      </c>
      <c r="H857" s="5">
        <f>COUNTIFS(Entradas!$A$2:$A$3372,L857,Entradas!$AD$2:$AD$3372,"agenda",Entradas!$E$2:$E$3372,"2")</f>
        <v>1</v>
      </c>
      <c r="I857" s="5">
        <f>COUNTIFS(Entradas!$A$2:$A$3372,L857,Entradas!$AD$2:$AD$3372,"agenda",Entradas!$E$2:$E$3372,"3")</f>
        <v>2</v>
      </c>
      <c r="J857" s="5">
        <f>COUNTIFS(Entradas!$A$2:$A$3372,L857,Entradas!$AD$2:$AD$3372,"agenda",Entradas!$E$2:$E$3372,"4")</f>
        <v>1</v>
      </c>
      <c r="L857">
        <v>1096</v>
      </c>
      <c r="M857" t="s">
        <v>14158</v>
      </c>
      <c r="N857" t="s">
        <v>14159</v>
      </c>
      <c r="O857" t="s">
        <v>14160</v>
      </c>
      <c r="P857" s="6">
        <v>42507.516585648147</v>
      </c>
      <c r="Q857">
        <v>0</v>
      </c>
      <c r="R857" t="s">
        <v>14158</v>
      </c>
      <c r="S857" t="s">
        <v>14158</v>
      </c>
      <c r="W857" t="s">
        <v>8703</v>
      </c>
      <c r="X857" t="s">
        <v>8704</v>
      </c>
      <c r="Y857" t="s">
        <v>8705</v>
      </c>
      <c r="Z857">
        <v>0</v>
      </c>
      <c r="AA857" t="s">
        <v>8703</v>
      </c>
      <c r="AB857" t="s">
        <v>8706</v>
      </c>
      <c r="AC857">
        <v>0</v>
      </c>
      <c r="AF857" t="s">
        <v>14158</v>
      </c>
      <c r="AG857" t="s">
        <v>8707</v>
      </c>
      <c r="AH857" t="s">
        <v>14161</v>
      </c>
      <c r="AI857" t="s">
        <v>14162</v>
      </c>
      <c r="AU857" t="s">
        <v>1681</v>
      </c>
      <c r="AV857" t="s">
        <v>8709</v>
      </c>
      <c r="AX857">
        <v>8</v>
      </c>
      <c r="AY857" t="s">
        <v>8710</v>
      </c>
      <c r="BB857" t="s">
        <v>11514</v>
      </c>
      <c r="BC857" t="s">
        <v>8712</v>
      </c>
      <c r="BD857" t="s">
        <v>9293</v>
      </c>
      <c r="BE857" t="s">
        <v>8714</v>
      </c>
      <c r="BF857" t="s">
        <v>8715</v>
      </c>
      <c r="BG857">
        <v>1</v>
      </c>
      <c r="BH857" t="s">
        <v>8716</v>
      </c>
      <c r="BI857">
        <v>1</v>
      </c>
      <c r="BJ857" t="s">
        <v>8717</v>
      </c>
      <c r="BK857">
        <v>1</v>
      </c>
      <c r="BL857" t="s">
        <v>14163</v>
      </c>
      <c r="BM857" t="s">
        <v>8719</v>
      </c>
      <c r="BV857" t="s">
        <v>14164</v>
      </c>
      <c r="BW857" t="s">
        <v>8721</v>
      </c>
      <c r="BX857" t="s">
        <v>8722</v>
      </c>
      <c r="BY857" t="s">
        <v>8723</v>
      </c>
      <c r="BZ857" t="s">
        <v>8724</v>
      </c>
      <c r="CB857" t="s">
        <v>8725</v>
      </c>
      <c r="CC857">
        <v>533865</v>
      </c>
      <c r="CD857" t="s">
        <v>8726</v>
      </c>
      <c r="CE857" t="s">
        <v>14165</v>
      </c>
      <c r="CF857" t="s">
        <v>8727</v>
      </c>
      <c r="CG857" t="s">
        <v>8825</v>
      </c>
      <c r="CH857" t="s">
        <v>8729</v>
      </c>
      <c r="CJ857" t="s">
        <v>8731</v>
      </c>
      <c r="CK857" t="s">
        <v>5497</v>
      </c>
      <c r="CL857" t="s">
        <v>8732</v>
      </c>
      <c r="CN857" t="s">
        <v>8733</v>
      </c>
    </row>
    <row r="858" spans="1:92" ht="15.75" customHeight="1" x14ac:dyDescent="0.3">
      <c r="A858" s="5">
        <f>COUNTIFS(Entradas!$A$2:$A$3372,L858,Entradas!$AD$2:$AD$3372,"noticias")</f>
        <v>2</v>
      </c>
      <c r="B858" s="5">
        <f>COUNTIFS(Entradas!$A$2:$A$3372,L858,Entradas!$AD$2:$AD$3372,"materiales")</f>
        <v>0</v>
      </c>
      <c r="C858" s="5">
        <f>COUNTIFS(Entradas!$A$2:$A$3372,L858,Entradas!$AD$2:$AD$3372,"agenda")</f>
        <v>5</v>
      </c>
      <c r="D858" s="5">
        <f>COUNTIFS(Entradas!$A$2:$A$3372,L858,Entradas!$AD$2:$AD$3372,"agenda",Entradas!$P$2:$P$3372,"completado")</f>
        <v>4</v>
      </c>
      <c r="E858" s="5">
        <f>COUNTIFS(Entradas!$A$2:$A$3372,L858,Entradas!$AD$2:$AD$3372,"agenda",Entradas!$F$2:$F$3372,"interna")</f>
        <v>4</v>
      </c>
      <c r="F858" s="5">
        <f>COUNTIFS(Entradas!$A$2:$A$3372,L858,Entradas!$AD$2:$AD$3372,"agenda",Entradas!$F$2:$F$3372,"abierta a la comunidad")</f>
        <v>1</v>
      </c>
      <c r="G858" s="5">
        <f>COUNTIFS(Entradas!$A$2:$A$3372,L858,Entradas!$AD$2:$AD$3372,"agenda",Entradas!$E$2:$E$3372,"1")</f>
        <v>0</v>
      </c>
      <c r="H858" s="5">
        <f>COUNTIFS(Entradas!$A$2:$A$3372,L858,Entradas!$AD$2:$AD$3372,"agenda",Entradas!$E$2:$E$3372,"2")</f>
        <v>1</v>
      </c>
      <c r="I858" s="5">
        <f>COUNTIFS(Entradas!$A$2:$A$3372,L858,Entradas!$AD$2:$AD$3372,"agenda",Entradas!$E$2:$E$3372,"3")</f>
        <v>1</v>
      </c>
      <c r="J858" s="5">
        <f>COUNTIFS(Entradas!$A$2:$A$3372,L858,Entradas!$AD$2:$AD$3372,"agenda",Entradas!$E$2:$E$3372,"4")</f>
        <v>3</v>
      </c>
      <c r="L858">
        <v>692</v>
      </c>
      <c r="M858" t="s">
        <v>14195</v>
      </c>
      <c r="N858" t="s">
        <v>14196</v>
      </c>
      <c r="O858" t="s">
        <v>14197</v>
      </c>
      <c r="P858" s="6">
        <v>42487.647083333337</v>
      </c>
      <c r="Q858">
        <v>0</v>
      </c>
      <c r="R858" t="s">
        <v>14195</v>
      </c>
      <c r="S858" t="s">
        <v>14195</v>
      </c>
      <c r="W858" t="s">
        <v>8703</v>
      </c>
      <c r="X858" t="s">
        <v>8704</v>
      </c>
      <c r="Y858" t="s">
        <v>8705</v>
      </c>
      <c r="Z858">
        <v>0</v>
      </c>
      <c r="AA858" t="s">
        <v>8703</v>
      </c>
      <c r="AB858" t="s">
        <v>8706</v>
      </c>
      <c r="AC858">
        <v>0</v>
      </c>
      <c r="AF858" t="s">
        <v>893</v>
      </c>
      <c r="AG858" t="s">
        <v>8707</v>
      </c>
      <c r="AH858" t="s">
        <v>14198</v>
      </c>
      <c r="AI858" t="s">
        <v>14199</v>
      </c>
      <c r="AO858" t="s">
        <v>14200</v>
      </c>
      <c r="AU858" t="s">
        <v>895</v>
      </c>
      <c r="AV858" t="s">
        <v>8709</v>
      </c>
      <c r="AX858">
        <v>8</v>
      </c>
      <c r="AY858" t="s">
        <v>8710</v>
      </c>
      <c r="BB858" t="s">
        <v>14201</v>
      </c>
      <c r="BC858" t="s">
        <v>8712</v>
      </c>
      <c r="BD858" t="s">
        <v>8875</v>
      </c>
      <c r="BE858" t="s">
        <v>8714</v>
      </c>
      <c r="BF858" t="s">
        <v>8715</v>
      </c>
      <c r="BG858">
        <v>0</v>
      </c>
      <c r="BH858" t="s">
        <v>8716</v>
      </c>
      <c r="BI858">
        <v>1</v>
      </c>
      <c r="BJ858" t="s">
        <v>8717</v>
      </c>
      <c r="BK858">
        <v>1</v>
      </c>
      <c r="BL858" s="2" t="s">
        <v>14202</v>
      </c>
      <c r="BM858" t="s">
        <v>8719</v>
      </c>
      <c r="BV858">
        <v>4334</v>
      </c>
      <c r="BW858" t="s">
        <v>8721</v>
      </c>
      <c r="BX858" t="s">
        <v>8722</v>
      </c>
      <c r="BY858" t="s">
        <v>8723</v>
      </c>
      <c r="BZ858" t="s">
        <v>8724</v>
      </c>
      <c r="CA858" t="s">
        <v>14203</v>
      </c>
      <c r="CB858" t="s">
        <v>8725</v>
      </c>
      <c r="CD858" t="s">
        <v>8726</v>
      </c>
      <c r="CE858" t="s">
        <v>14204</v>
      </c>
      <c r="CF858" t="s">
        <v>8727</v>
      </c>
      <c r="CG858" t="s">
        <v>8728</v>
      </c>
      <c r="CH858" t="s">
        <v>8729</v>
      </c>
      <c r="CI858" t="s">
        <v>14205</v>
      </c>
      <c r="CJ858" t="s">
        <v>8731</v>
      </c>
      <c r="CK858" t="s">
        <v>342</v>
      </c>
      <c r="CL858" t="s">
        <v>8732</v>
      </c>
      <c r="CM858" t="s">
        <v>13657</v>
      </c>
      <c r="CN858" t="s">
        <v>8733</v>
      </c>
    </row>
    <row r="859" spans="1:92" ht="15.75" customHeight="1" x14ac:dyDescent="0.3">
      <c r="A859" s="5">
        <f>COUNTIFS(Entradas!$A$2:$A$3372,L859,Entradas!$AD$2:$AD$3372,"noticias")</f>
        <v>0</v>
      </c>
      <c r="B859" s="5">
        <f>COUNTIFS(Entradas!$A$2:$A$3372,L859,Entradas!$AD$2:$AD$3372,"materiales")</f>
        <v>0</v>
      </c>
      <c r="C859" s="5">
        <f>COUNTIFS(Entradas!$A$2:$A$3372,L859,Entradas!$AD$2:$AD$3372,"agenda")</f>
        <v>0</v>
      </c>
      <c r="D859" s="5">
        <f>COUNTIFS(Entradas!$A$2:$A$3372,L859,Entradas!$AD$2:$AD$3372,"agenda",Entradas!$P$2:$P$3372,"completado")</f>
        <v>0</v>
      </c>
      <c r="E859" s="5">
        <f>COUNTIFS(Entradas!$A$2:$A$3372,L859,Entradas!$AD$2:$AD$3372,"agenda",Entradas!$F$2:$F$3372,"interna")</f>
        <v>0</v>
      </c>
      <c r="F859" s="5">
        <f>COUNTIFS(Entradas!$A$2:$A$3372,L859,Entradas!$AD$2:$AD$3372,"agenda",Entradas!$F$2:$F$3372,"abierta a la comunidad")</f>
        <v>0</v>
      </c>
      <c r="G859" s="5">
        <f>COUNTIFS(Entradas!$A$2:$A$3372,L859,Entradas!$AD$2:$AD$3372,"agenda",Entradas!$E$2:$E$3372,"1")</f>
        <v>0</v>
      </c>
      <c r="H859" s="5">
        <f>COUNTIFS(Entradas!$A$2:$A$3372,L859,Entradas!$AD$2:$AD$3372,"agenda",Entradas!$E$2:$E$3372,"2")</f>
        <v>0</v>
      </c>
      <c r="I859" s="5">
        <f>COUNTIFS(Entradas!$A$2:$A$3372,L859,Entradas!$AD$2:$AD$3372,"agenda",Entradas!$E$2:$E$3372,"3")</f>
        <v>0</v>
      </c>
      <c r="J859" s="5">
        <f>COUNTIFS(Entradas!$A$2:$A$3372,L859,Entradas!$AD$2:$AD$3372,"agenda",Entradas!$E$2:$E$3372,"4")</f>
        <v>0</v>
      </c>
      <c r="L859">
        <v>1269</v>
      </c>
      <c r="M859" t="s">
        <v>14236</v>
      </c>
      <c r="N859" t="s">
        <v>14236</v>
      </c>
      <c r="O859" t="s">
        <v>14237</v>
      </c>
      <c r="P859" s="6">
        <v>42510.707997685182</v>
      </c>
      <c r="Q859">
        <v>0</v>
      </c>
      <c r="R859" t="s">
        <v>14236</v>
      </c>
      <c r="S859" t="s">
        <v>14236</v>
      </c>
      <c r="W859" t="s">
        <v>8703</v>
      </c>
      <c r="X859" t="s">
        <v>8704</v>
      </c>
      <c r="Y859" t="s">
        <v>8705</v>
      </c>
      <c r="Z859">
        <v>0</v>
      </c>
      <c r="AA859" t="s">
        <v>8703</v>
      </c>
      <c r="AB859" t="s">
        <v>8706</v>
      </c>
      <c r="AC859">
        <v>0</v>
      </c>
      <c r="AF859" t="s">
        <v>14238</v>
      </c>
      <c r="AG859" t="s">
        <v>8707</v>
      </c>
      <c r="AH859" t="s">
        <v>14239</v>
      </c>
      <c r="AI859" t="s">
        <v>14240</v>
      </c>
      <c r="AU859" t="s">
        <v>9000</v>
      </c>
      <c r="AV859" t="s">
        <v>8709</v>
      </c>
      <c r="AX859">
        <v>8</v>
      </c>
      <c r="AY859" t="s">
        <v>8710</v>
      </c>
      <c r="BB859" t="s">
        <v>14241</v>
      </c>
      <c r="BC859" t="s">
        <v>8712</v>
      </c>
      <c r="BD859" t="s">
        <v>8952</v>
      </c>
      <c r="BE859" t="s">
        <v>8714</v>
      </c>
      <c r="BF859" t="s">
        <v>8715</v>
      </c>
      <c r="BG859">
        <v>0</v>
      </c>
      <c r="BH859" t="s">
        <v>8716</v>
      </c>
      <c r="BI859">
        <v>1</v>
      </c>
      <c r="BJ859" t="s">
        <v>8717</v>
      </c>
      <c r="BK859">
        <v>0</v>
      </c>
      <c r="BL859" s="2" t="s">
        <v>14242</v>
      </c>
      <c r="BM859" t="s">
        <v>8719</v>
      </c>
      <c r="BV859" t="s">
        <v>14243</v>
      </c>
      <c r="BW859" t="s">
        <v>8721</v>
      </c>
      <c r="BX859" t="s">
        <v>8722</v>
      </c>
      <c r="BY859" t="s">
        <v>8723</v>
      </c>
      <c r="BZ859" t="s">
        <v>8724</v>
      </c>
      <c r="CB859" t="s">
        <v>8725</v>
      </c>
      <c r="CC859">
        <v>412511260</v>
      </c>
      <c r="CD859" t="s">
        <v>8726</v>
      </c>
      <c r="CE859" t="s">
        <v>14244</v>
      </c>
      <c r="CF859" t="s">
        <v>8727</v>
      </c>
      <c r="CG859" t="s">
        <v>8786</v>
      </c>
      <c r="CH859" t="s">
        <v>8729</v>
      </c>
      <c r="CI859" t="s">
        <v>14245</v>
      </c>
      <c r="CJ859" t="s">
        <v>8731</v>
      </c>
      <c r="CK859" t="s">
        <v>1905</v>
      </c>
      <c r="CL859" t="s">
        <v>8732</v>
      </c>
      <c r="CM859" t="s">
        <v>4714</v>
      </c>
      <c r="CN859" t="s">
        <v>8733</v>
      </c>
    </row>
    <row r="860" spans="1:92" ht="15.75" customHeight="1" x14ac:dyDescent="0.3">
      <c r="A860" s="5">
        <f>COUNTIFS(Entradas!$A$2:$A$3372,L860,Entradas!$AD$2:$AD$3372,"noticias")</f>
        <v>0</v>
      </c>
      <c r="B860" s="5">
        <f>COUNTIFS(Entradas!$A$2:$A$3372,L860,Entradas!$AD$2:$AD$3372,"materiales")</f>
        <v>0</v>
      </c>
      <c r="C860" s="5">
        <f>COUNTIFS(Entradas!$A$2:$A$3372,L860,Entradas!$AD$2:$AD$3372,"agenda")</f>
        <v>0</v>
      </c>
      <c r="D860" s="5">
        <f>COUNTIFS(Entradas!$A$2:$A$3372,L860,Entradas!$AD$2:$AD$3372,"agenda",Entradas!$P$2:$P$3372,"completado")</f>
        <v>0</v>
      </c>
      <c r="E860" s="5">
        <f>COUNTIFS(Entradas!$A$2:$A$3372,L860,Entradas!$AD$2:$AD$3372,"agenda",Entradas!$F$2:$F$3372,"interna")</f>
        <v>0</v>
      </c>
      <c r="F860" s="5">
        <f>COUNTIFS(Entradas!$A$2:$A$3372,L860,Entradas!$AD$2:$AD$3372,"agenda",Entradas!$F$2:$F$3372,"abierta a la comunidad")</f>
        <v>0</v>
      </c>
      <c r="G860" s="5">
        <f>COUNTIFS(Entradas!$A$2:$A$3372,L860,Entradas!$AD$2:$AD$3372,"agenda",Entradas!$E$2:$E$3372,"1")</f>
        <v>0</v>
      </c>
      <c r="H860" s="5">
        <f>COUNTIFS(Entradas!$A$2:$A$3372,L860,Entradas!$AD$2:$AD$3372,"agenda",Entradas!$E$2:$E$3372,"2")</f>
        <v>0</v>
      </c>
      <c r="I860" s="5">
        <f>COUNTIFS(Entradas!$A$2:$A$3372,L860,Entradas!$AD$2:$AD$3372,"agenda",Entradas!$E$2:$E$3372,"3")</f>
        <v>0</v>
      </c>
      <c r="J860" s="5">
        <f>COUNTIFS(Entradas!$A$2:$A$3372,L860,Entradas!$AD$2:$AD$3372,"agenda",Entradas!$E$2:$E$3372,"4")</f>
        <v>0</v>
      </c>
      <c r="L860">
        <v>1105</v>
      </c>
      <c r="M860" t="s">
        <v>14331</v>
      </c>
      <c r="N860" t="s">
        <v>14332</v>
      </c>
      <c r="O860" t="s">
        <v>14333</v>
      </c>
      <c r="P860" s="6">
        <v>42507.582430555558</v>
      </c>
      <c r="Q860">
        <v>0</v>
      </c>
      <c r="R860" t="s">
        <v>14331</v>
      </c>
      <c r="S860" t="s">
        <v>14331</v>
      </c>
      <c r="W860" t="s">
        <v>8703</v>
      </c>
      <c r="X860" t="s">
        <v>8704</v>
      </c>
      <c r="Y860" t="s">
        <v>8705</v>
      </c>
      <c r="Z860">
        <v>0</v>
      </c>
      <c r="AA860" t="s">
        <v>8703</v>
      </c>
      <c r="AB860" t="s">
        <v>8706</v>
      </c>
      <c r="AC860">
        <v>0</v>
      </c>
      <c r="AF860" t="s">
        <v>14334</v>
      </c>
      <c r="AG860" t="s">
        <v>8707</v>
      </c>
      <c r="AH860" t="s">
        <v>14335</v>
      </c>
      <c r="AU860" t="s">
        <v>14336</v>
      </c>
      <c r="AV860" t="s">
        <v>8709</v>
      </c>
      <c r="AX860">
        <v>8</v>
      </c>
      <c r="AY860" t="s">
        <v>8710</v>
      </c>
      <c r="BB860" t="s">
        <v>9322</v>
      </c>
      <c r="BC860" t="s">
        <v>8712</v>
      </c>
      <c r="BD860" t="s">
        <v>8875</v>
      </c>
      <c r="BE860" t="s">
        <v>8714</v>
      </c>
      <c r="BF860" t="s">
        <v>8715</v>
      </c>
      <c r="BG860">
        <v>0</v>
      </c>
      <c r="BH860" t="s">
        <v>8716</v>
      </c>
      <c r="BI860">
        <v>1</v>
      </c>
      <c r="BJ860" t="s">
        <v>8717</v>
      </c>
      <c r="BK860">
        <v>1</v>
      </c>
      <c r="BM860" t="s">
        <v>8719</v>
      </c>
      <c r="BV860" t="s">
        <v>14337</v>
      </c>
      <c r="BW860" t="s">
        <v>8721</v>
      </c>
      <c r="BX860" t="s">
        <v>8722</v>
      </c>
      <c r="BY860" t="s">
        <v>8723</v>
      </c>
      <c r="BZ860" t="s">
        <v>8724</v>
      </c>
      <c r="CB860" t="s">
        <v>8725</v>
      </c>
      <c r="CC860">
        <v>42471056</v>
      </c>
      <c r="CD860" t="s">
        <v>8726</v>
      </c>
      <c r="CE860" t="s">
        <v>14338</v>
      </c>
      <c r="CF860" t="s">
        <v>8727</v>
      </c>
      <c r="CG860" t="s">
        <v>8825</v>
      </c>
      <c r="CH860" t="s">
        <v>8729</v>
      </c>
      <c r="CJ860" t="s">
        <v>8731</v>
      </c>
      <c r="CK860" t="s">
        <v>1905</v>
      </c>
      <c r="CL860" t="s">
        <v>8732</v>
      </c>
      <c r="CN860" t="s">
        <v>8733</v>
      </c>
    </row>
    <row r="861" spans="1:92" ht="15.75" customHeight="1" x14ac:dyDescent="0.3">
      <c r="A861" s="5">
        <f>COUNTIFS(Entradas!$A$2:$A$3372,L861,Entradas!$AD$2:$AD$3372,"noticias")</f>
        <v>0</v>
      </c>
      <c r="B861" s="5">
        <f>COUNTIFS(Entradas!$A$2:$A$3372,L861,Entradas!$AD$2:$AD$3372,"materiales")</f>
        <v>0</v>
      </c>
      <c r="C861" s="5">
        <f>COUNTIFS(Entradas!$A$2:$A$3372,L861,Entradas!$AD$2:$AD$3372,"agenda")</f>
        <v>0</v>
      </c>
      <c r="D861" s="5">
        <f>COUNTIFS(Entradas!$A$2:$A$3372,L861,Entradas!$AD$2:$AD$3372,"agenda",Entradas!$P$2:$P$3372,"completado")</f>
        <v>0</v>
      </c>
      <c r="E861" s="5">
        <f>COUNTIFS(Entradas!$A$2:$A$3372,L861,Entradas!$AD$2:$AD$3372,"agenda",Entradas!$F$2:$F$3372,"interna")</f>
        <v>0</v>
      </c>
      <c r="F861" s="5">
        <f>COUNTIFS(Entradas!$A$2:$A$3372,L861,Entradas!$AD$2:$AD$3372,"agenda",Entradas!$F$2:$F$3372,"abierta a la comunidad")</f>
        <v>0</v>
      </c>
      <c r="G861" s="5">
        <f>COUNTIFS(Entradas!$A$2:$A$3372,L861,Entradas!$AD$2:$AD$3372,"agenda",Entradas!$E$2:$E$3372,"1")</f>
        <v>0</v>
      </c>
      <c r="H861" s="5">
        <f>COUNTIFS(Entradas!$A$2:$A$3372,L861,Entradas!$AD$2:$AD$3372,"agenda",Entradas!$E$2:$E$3372,"2")</f>
        <v>0</v>
      </c>
      <c r="I861" s="5">
        <f>COUNTIFS(Entradas!$A$2:$A$3372,L861,Entradas!$AD$2:$AD$3372,"agenda",Entradas!$E$2:$E$3372,"3")</f>
        <v>0</v>
      </c>
      <c r="J861" s="5">
        <f>COUNTIFS(Entradas!$A$2:$A$3372,L861,Entradas!$AD$2:$AD$3372,"agenda",Entradas!$E$2:$E$3372,"4")</f>
        <v>0</v>
      </c>
      <c r="L861">
        <v>995</v>
      </c>
      <c r="M861" t="s">
        <v>14339</v>
      </c>
      <c r="N861" t="s">
        <v>14340</v>
      </c>
      <c r="O861" t="s">
        <v>14341</v>
      </c>
      <c r="P861" s="6">
        <v>42502.873263888891</v>
      </c>
      <c r="Q861">
        <v>0</v>
      </c>
      <c r="R861" t="s">
        <v>14339</v>
      </c>
      <c r="S861" t="s">
        <v>14339</v>
      </c>
      <c r="W861" t="s">
        <v>8703</v>
      </c>
      <c r="X861" t="s">
        <v>8704</v>
      </c>
      <c r="Y861" t="s">
        <v>8705</v>
      </c>
      <c r="Z861">
        <v>0</v>
      </c>
      <c r="AA861" t="s">
        <v>8703</v>
      </c>
      <c r="AB861" t="s">
        <v>8706</v>
      </c>
      <c r="AC861">
        <v>0</v>
      </c>
      <c r="AF861" t="s">
        <v>14342</v>
      </c>
      <c r="AG861" t="s">
        <v>8707</v>
      </c>
      <c r="AH861" t="s">
        <v>14343</v>
      </c>
      <c r="AU861" t="s">
        <v>6198</v>
      </c>
      <c r="AV861" t="s">
        <v>8709</v>
      </c>
      <c r="AX861">
        <v>8</v>
      </c>
      <c r="AY861" t="s">
        <v>8710</v>
      </c>
      <c r="BB861" t="s">
        <v>9322</v>
      </c>
      <c r="BC861" t="s">
        <v>8712</v>
      </c>
      <c r="BD861" t="s">
        <v>9013</v>
      </c>
      <c r="BE861" t="s">
        <v>8714</v>
      </c>
      <c r="BF861" t="s">
        <v>8715</v>
      </c>
      <c r="BG861">
        <v>1</v>
      </c>
      <c r="BH861" t="s">
        <v>8716</v>
      </c>
      <c r="BI861">
        <v>1</v>
      </c>
      <c r="BJ861" t="s">
        <v>8717</v>
      </c>
      <c r="BK861">
        <v>1</v>
      </c>
      <c r="BL861" s="2" t="s">
        <v>14344</v>
      </c>
      <c r="BM861" t="s">
        <v>8719</v>
      </c>
      <c r="BV861" t="s">
        <v>14345</v>
      </c>
      <c r="BW861" t="s">
        <v>8721</v>
      </c>
      <c r="BX861" t="s">
        <v>8722</v>
      </c>
      <c r="BY861" t="s">
        <v>8723</v>
      </c>
      <c r="BZ861" t="s">
        <v>8724</v>
      </c>
      <c r="CA861" t="s">
        <v>14346</v>
      </c>
      <c r="CB861" t="s">
        <v>8725</v>
      </c>
      <c r="CC861">
        <v>2542165</v>
      </c>
      <c r="CD861" t="s">
        <v>8726</v>
      </c>
      <c r="CE861" t="s">
        <v>14347</v>
      </c>
      <c r="CF861" t="s">
        <v>8727</v>
      </c>
      <c r="CG861" t="s">
        <v>8825</v>
      </c>
      <c r="CH861" t="s">
        <v>8729</v>
      </c>
      <c r="CI861" t="s">
        <v>14348</v>
      </c>
      <c r="CJ861" t="s">
        <v>8731</v>
      </c>
      <c r="CK861" t="s">
        <v>1905</v>
      </c>
      <c r="CL861" t="s">
        <v>8732</v>
      </c>
      <c r="CM861" t="s">
        <v>14349</v>
      </c>
      <c r="CN861" t="s">
        <v>8733</v>
      </c>
    </row>
    <row r="862" spans="1:92" ht="15.75" customHeight="1" x14ac:dyDescent="0.3">
      <c r="A862" s="5">
        <f>COUNTIFS(Entradas!$A$2:$A$3372,L862,Entradas!$AD$2:$AD$3372,"noticias")</f>
        <v>0</v>
      </c>
      <c r="B862" s="5">
        <f>COUNTIFS(Entradas!$A$2:$A$3372,L862,Entradas!$AD$2:$AD$3372,"materiales")</f>
        <v>0</v>
      </c>
      <c r="C862" s="5">
        <f>COUNTIFS(Entradas!$A$2:$A$3372,L862,Entradas!$AD$2:$AD$3372,"agenda")</f>
        <v>0</v>
      </c>
      <c r="D862" s="5">
        <f>COUNTIFS(Entradas!$A$2:$A$3372,L862,Entradas!$AD$2:$AD$3372,"agenda",Entradas!$P$2:$P$3372,"completado")</f>
        <v>0</v>
      </c>
      <c r="E862" s="5">
        <f>COUNTIFS(Entradas!$A$2:$A$3372,L862,Entradas!$AD$2:$AD$3372,"agenda",Entradas!$F$2:$F$3372,"interna")</f>
        <v>0</v>
      </c>
      <c r="F862" s="5">
        <f>COUNTIFS(Entradas!$A$2:$A$3372,L862,Entradas!$AD$2:$AD$3372,"agenda",Entradas!$F$2:$F$3372,"abierta a la comunidad")</f>
        <v>0</v>
      </c>
      <c r="G862" s="5">
        <f>COUNTIFS(Entradas!$A$2:$A$3372,L862,Entradas!$AD$2:$AD$3372,"agenda",Entradas!$E$2:$E$3372,"1")</f>
        <v>0</v>
      </c>
      <c r="H862" s="5">
        <f>COUNTIFS(Entradas!$A$2:$A$3372,L862,Entradas!$AD$2:$AD$3372,"agenda",Entradas!$E$2:$E$3372,"2")</f>
        <v>0</v>
      </c>
      <c r="I862" s="5">
        <f>COUNTIFS(Entradas!$A$2:$A$3372,L862,Entradas!$AD$2:$AD$3372,"agenda",Entradas!$E$2:$E$3372,"3")</f>
        <v>0</v>
      </c>
      <c r="J862" s="5">
        <f>COUNTIFS(Entradas!$A$2:$A$3372,L862,Entradas!$AD$2:$AD$3372,"agenda",Entradas!$E$2:$E$3372,"4")</f>
        <v>0</v>
      </c>
      <c r="L862">
        <v>1150</v>
      </c>
      <c r="M862" t="s">
        <v>14438</v>
      </c>
      <c r="N862" t="s">
        <v>14439</v>
      </c>
      <c r="O862" t="s">
        <v>14440</v>
      </c>
      <c r="P862" s="6">
        <v>42508.589097222219</v>
      </c>
      <c r="Q862">
        <v>0</v>
      </c>
      <c r="R862" t="s">
        <v>14438</v>
      </c>
      <c r="S862" t="s">
        <v>14438</v>
      </c>
      <c r="W862" t="s">
        <v>8703</v>
      </c>
      <c r="X862" t="s">
        <v>8704</v>
      </c>
      <c r="Y862" t="s">
        <v>8705</v>
      </c>
      <c r="Z862">
        <v>0</v>
      </c>
      <c r="AA862" t="s">
        <v>8703</v>
      </c>
      <c r="AB862" t="s">
        <v>8706</v>
      </c>
      <c r="AC862">
        <v>0</v>
      </c>
      <c r="AF862" t="s">
        <v>14441</v>
      </c>
      <c r="AG862" t="s">
        <v>8707</v>
      </c>
      <c r="AH862" t="s">
        <v>14442</v>
      </c>
      <c r="AO862" t="s">
        <v>14443</v>
      </c>
      <c r="AU862" t="s">
        <v>14444</v>
      </c>
      <c r="AV862" t="s">
        <v>8709</v>
      </c>
      <c r="AX862">
        <v>8</v>
      </c>
      <c r="AY862" t="s">
        <v>8710</v>
      </c>
      <c r="BB862" t="s">
        <v>11514</v>
      </c>
      <c r="BC862" t="s">
        <v>8712</v>
      </c>
      <c r="BD862" t="s">
        <v>9055</v>
      </c>
      <c r="BE862" t="s">
        <v>8714</v>
      </c>
      <c r="BF862" t="s">
        <v>8715</v>
      </c>
      <c r="BG862">
        <v>0</v>
      </c>
      <c r="BH862" t="s">
        <v>8716</v>
      </c>
      <c r="BI862">
        <v>1</v>
      </c>
      <c r="BJ862" t="s">
        <v>8717</v>
      </c>
      <c r="BK862">
        <v>1</v>
      </c>
      <c r="BL862" s="2" t="s">
        <v>14445</v>
      </c>
      <c r="BM862" t="s">
        <v>8719</v>
      </c>
      <c r="BV862" t="s">
        <v>14446</v>
      </c>
      <c r="BW862" t="s">
        <v>8721</v>
      </c>
      <c r="BX862" t="s">
        <v>8722</v>
      </c>
      <c r="BY862" t="s">
        <v>8723</v>
      </c>
      <c r="BZ862" t="s">
        <v>8724</v>
      </c>
      <c r="CA862" t="s">
        <v>14447</v>
      </c>
      <c r="CB862" t="s">
        <v>8725</v>
      </c>
      <c r="CC862">
        <v>412645290</v>
      </c>
      <c r="CD862" t="s">
        <v>8726</v>
      </c>
      <c r="CE862" t="s">
        <v>14438</v>
      </c>
      <c r="CF862" t="s">
        <v>8727</v>
      </c>
      <c r="CG862" t="s">
        <v>8786</v>
      </c>
      <c r="CH862" t="s">
        <v>8729</v>
      </c>
      <c r="CI862" t="s">
        <v>14448</v>
      </c>
      <c r="CJ862" t="s">
        <v>8731</v>
      </c>
      <c r="CK862" t="s">
        <v>342</v>
      </c>
      <c r="CL862" t="s">
        <v>8732</v>
      </c>
      <c r="CM862" t="s">
        <v>14449</v>
      </c>
      <c r="CN862" t="s">
        <v>8733</v>
      </c>
    </row>
    <row r="863" spans="1:92" ht="15.75" customHeight="1" x14ac:dyDescent="0.3">
      <c r="A863" s="5">
        <f>COUNTIFS(Entradas!$A$2:$A$3372,L863,Entradas!$AD$2:$AD$3372,"noticias")</f>
        <v>1</v>
      </c>
      <c r="B863" s="5">
        <f>COUNTIFS(Entradas!$A$2:$A$3372,L863,Entradas!$AD$2:$AD$3372,"materiales")</f>
        <v>0</v>
      </c>
      <c r="C863" s="5">
        <f>COUNTIFS(Entradas!$A$2:$A$3372,L863,Entradas!$AD$2:$AD$3372,"agenda")</f>
        <v>2</v>
      </c>
      <c r="D863" s="5">
        <f>COUNTIFS(Entradas!$A$2:$A$3372,L863,Entradas!$AD$2:$AD$3372,"agenda",Entradas!$P$2:$P$3372,"completado")</f>
        <v>2</v>
      </c>
      <c r="E863" s="5">
        <f>COUNTIFS(Entradas!$A$2:$A$3372,L863,Entradas!$AD$2:$AD$3372,"agenda",Entradas!$F$2:$F$3372,"interna")</f>
        <v>1</v>
      </c>
      <c r="F863" s="5">
        <f>COUNTIFS(Entradas!$A$2:$A$3372,L863,Entradas!$AD$2:$AD$3372,"agenda",Entradas!$F$2:$F$3372,"abierta a la comunidad")</f>
        <v>1</v>
      </c>
      <c r="G863" s="5">
        <f>COUNTIFS(Entradas!$A$2:$A$3372,L863,Entradas!$AD$2:$AD$3372,"agenda",Entradas!$E$2:$E$3372,"1")</f>
        <v>1</v>
      </c>
      <c r="H863" s="5">
        <f>COUNTIFS(Entradas!$A$2:$A$3372,L863,Entradas!$AD$2:$AD$3372,"agenda",Entradas!$E$2:$E$3372,"2")</f>
        <v>0</v>
      </c>
      <c r="I863" s="5">
        <f>COUNTIFS(Entradas!$A$2:$A$3372,L863,Entradas!$AD$2:$AD$3372,"agenda",Entradas!$E$2:$E$3372,"3")</f>
        <v>1</v>
      </c>
      <c r="J863" s="5">
        <f>COUNTIFS(Entradas!$A$2:$A$3372,L863,Entradas!$AD$2:$AD$3372,"agenda",Entradas!$E$2:$E$3372,"4")</f>
        <v>0</v>
      </c>
      <c r="L863">
        <v>412</v>
      </c>
      <c r="M863" t="s">
        <v>14556</v>
      </c>
      <c r="N863" t="s">
        <v>14557</v>
      </c>
      <c r="O863" t="s">
        <v>14558</v>
      </c>
      <c r="P863" s="6">
        <v>42472.799421296295</v>
      </c>
      <c r="Q863">
        <v>0</v>
      </c>
      <c r="R863" t="s">
        <v>14556</v>
      </c>
      <c r="S863" t="s">
        <v>14556</v>
      </c>
      <c r="W863" t="s">
        <v>8703</v>
      </c>
      <c r="X863" t="s">
        <v>8704</v>
      </c>
      <c r="Y863" t="s">
        <v>8705</v>
      </c>
      <c r="Z863">
        <v>0</v>
      </c>
      <c r="AA863" t="s">
        <v>8703</v>
      </c>
      <c r="AB863" t="s">
        <v>8706</v>
      </c>
      <c r="AC863">
        <v>0</v>
      </c>
      <c r="AF863" t="s">
        <v>14559</v>
      </c>
      <c r="AG863" t="s">
        <v>8707</v>
      </c>
      <c r="AH863" t="s">
        <v>2844</v>
      </c>
      <c r="AO863" t="s">
        <v>14560</v>
      </c>
      <c r="AU863" t="s">
        <v>2845</v>
      </c>
      <c r="AV863" t="s">
        <v>8709</v>
      </c>
      <c r="AX863">
        <v>8</v>
      </c>
      <c r="AY863" t="s">
        <v>8710</v>
      </c>
      <c r="BB863" t="s">
        <v>10213</v>
      </c>
      <c r="BC863" t="s">
        <v>8712</v>
      </c>
      <c r="BD863" t="s">
        <v>8713</v>
      </c>
      <c r="BE863" t="s">
        <v>8714</v>
      </c>
      <c r="BF863" t="s">
        <v>8715</v>
      </c>
      <c r="BG863">
        <v>0</v>
      </c>
      <c r="BH863" t="s">
        <v>8716</v>
      </c>
      <c r="BI863">
        <v>0</v>
      </c>
      <c r="BJ863" t="s">
        <v>8717</v>
      </c>
      <c r="BK863">
        <v>1</v>
      </c>
      <c r="BL863" t="s">
        <v>14561</v>
      </c>
      <c r="BM863" t="s">
        <v>8719</v>
      </c>
      <c r="BV863">
        <v>3656</v>
      </c>
      <c r="BW863" t="s">
        <v>8721</v>
      </c>
      <c r="BX863" t="s">
        <v>8722</v>
      </c>
      <c r="BY863" t="s">
        <v>8723</v>
      </c>
      <c r="BZ863" t="s">
        <v>8724</v>
      </c>
      <c r="CA863" t="s">
        <v>14562</v>
      </c>
      <c r="CB863" t="s">
        <v>8725</v>
      </c>
      <c r="CC863">
        <v>4222261340</v>
      </c>
      <c r="CD863" t="s">
        <v>8726</v>
      </c>
      <c r="CE863" t="s">
        <v>14556</v>
      </c>
      <c r="CF863" t="s">
        <v>8727</v>
      </c>
      <c r="CG863" t="s">
        <v>8899</v>
      </c>
      <c r="CH863" t="s">
        <v>8729</v>
      </c>
      <c r="CI863" t="s">
        <v>9578</v>
      </c>
      <c r="CJ863" t="s">
        <v>8731</v>
      </c>
      <c r="CK863">
        <v>0</v>
      </c>
      <c r="CL863" t="s">
        <v>8732</v>
      </c>
      <c r="CN863" t="s">
        <v>8733</v>
      </c>
    </row>
    <row r="864" spans="1:92" ht="15.75" customHeight="1" x14ac:dyDescent="0.3">
      <c r="A864" s="5">
        <f>COUNTIFS(Entradas!$A$2:$A$3372,L864,Entradas!$AD$2:$AD$3372,"noticias")</f>
        <v>0</v>
      </c>
      <c r="B864" s="5">
        <f>COUNTIFS(Entradas!$A$2:$A$3372,L864,Entradas!$AD$2:$AD$3372,"materiales")</f>
        <v>0</v>
      </c>
      <c r="C864" s="5">
        <f>COUNTIFS(Entradas!$A$2:$A$3372,L864,Entradas!$AD$2:$AD$3372,"agenda")</f>
        <v>1</v>
      </c>
      <c r="D864" s="5">
        <f>COUNTIFS(Entradas!$A$2:$A$3372,L864,Entradas!$AD$2:$AD$3372,"agenda",Entradas!$P$2:$P$3372,"completado")</f>
        <v>0</v>
      </c>
      <c r="E864" s="5">
        <f>COUNTIFS(Entradas!$A$2:$A$3372,L864,Entradas!$AD$2:$AD$3372,"agenda",Entradas!$F$2:$F$3372,"interna")</f>
        <v>1</v>
      </c>
      <c r="F864" s="5">
        <f>COUNTIFS(Entradas!$A$2:$A$3372,L864,Entradas!$AD$2:$AD$3372,"agenda",Entradas!$F$2:$F$3372,"abierta a la comunidad")</f>
        <v>0</v>
      </c>
      <c r="G864" s="5">
        <f>COUNTIFS(Entradas!$A$2:$A$3372,L864,Entradas!$AD$2:$AD$3372,"agenda",Entradas!$E$2:$E$3372,"1")</f>
        <v>0</v>
      </c>
      <c r="H864" s="5">
        <f>COUNTIFS(Entradas!$A$2:$A$3372,L864,Entradas!$AD$2:$AD$3372,"agenda",Entradas!$E$2:$E$3372,"2")</f>
        <v>0</v>
      </c>
      <c r="I864" s="5">
        <f>COUNTIFS(Entradas!$A$2:$A$3372,L864,Entradas!$AD$2:$AD$3372,"agenda",Entradas!$E$2:$E$3372,"3")</f>
        <v>0</v>
      </c>
      <c r="J864" s="5">
        <f>COUNTIFS(Entradas!$A$2:$A$3372,L864,Entradas!$AD$2:$AD$3372,"agenda",Entradas!$E$2:$E$3372,"4")</f>
        <v>1</v>
      </c>
      <c r="L864">
        <v>1210</v>
      </c>
      <c r="M864" t="s">
        <v>14724</v>
      </c>
      <c r="N864" t="s">
        <v>14725</v>
      </c>
      <c r="O864" t="s">
        <v>14724</v>
      </c>
      <c r="P864" s="6">
        <v>42509.744479166664</v>
      </c>
      <c r="Q864">
        <v>0</v>
      </c>
      <c r="R864" t="s">
        <v>14724</v>
      </c>
      <c r="S864" t="s">
        <v>14724</v>
      </c>
      <c r="W864" t="s">
        <v>8703</v>
      </c>
      <c r="X864" t="s">
        <v>8704</v>
      </c>
      <c r="Y864" t="s">
        <v>8705</v>
      </c>
      <c r="Z864">
        <v>0</v>
      </c>
      <c r="AA864" t="s">
        <v>8703</v>
      </c>
      <c r="AB864" t="s">
        <v>8706</v>
      </c>
      <c r="AC864">
        <v>0</v>
      </c>
      <c r="AF864" t="s">
        <v>14726</v>
      </c>
      <c r="AG864" t="s">
        <v>8707</v>
      </c>
      <c r="AH864" t="s">
        <v>14727</v>
      </c>
      <c r="AI864" t="s">
        <v>14728</v>
      </c>
      <c r="AO864" t="s">
        <v>14729</v>
      </c>
      <c r="AU864" t="s">
        <v>253</v>
      </c>
      <c r="AV864" t="s">
        <v>8709</v>
      </c>
      <c r="AX864">
        <v>8</v>
      </c>
      <c r="AY864" t="s">
        <v>8710</v>
      </c>
      <c r="BB864" t="s">
        <v>10142</v>
      </c>
      <c r="BC864" t="s">
        <v>8712</v>
      </c>
      <c r="BD864" t="s">
        <v>9013</v>
      </c>
      <c r="BE864" t="s">
        <v>8714</v>
      </c>
      <c r="BF864" t="s">
        <v>8715</v>
      </c>
      <c r="BG864">
        <v>1</v>
      </c>
      <c r="BH864" t="s">
        <v>8716</v>
      </c>
      <c r="BI864">
        <v>1</v>
      </c>
      <c r="BJ864" t="s">
        <v>8717</v>
      </c>
      <c r="BK864">
        <v>1</v>
      </c>
      <c r="BL864" s="2" t="s">
        <v>14730</v>
      </c>
      <c r="BM864" t="s">
        <v>8719</v>
      </c>
      <c r="BV864">
        <v>4163</v>
      </c>
      <c r="BW864" t="s">
        <v>8721</v>
      </c>
      <c r="BX864" t="s">
        <v>8722</v>
      </c>
      <c r="BY864" t="s">
        <v>8723</v>
      </c>
      <c r="BZ864" t="s">
        <v>8724</v>
      </c>
      <c r="CA864" t="s">
        <v>14731</v>
      </c>
      <c r="CB864" t="s">
        <v>8725</v>
      </c>
      <c r="CC864">
        <v>2542140</v>
      </c>
      <c r="CD864" t="s">
        <v>8726</v>
      </c>
      <c r="CE864" t="s">
        <v>14732</v>
      </c>
      <c r="CF864" t="s">
        <v>8727</v>
      </c>
      <c r="CG864" t="s">
        <v>8728</v>
      </c>
      <c r="CH864" t="s">
        <v>8729</v>
      </c>
      <c r="CJ864" t="s">
        <v>8731</v>
      </c>
      <c r="CK864" t="s">
        <v>1783</v>
      </c>
      <c r="CL864" t="s">
        <v>8732</v>
      </c>
      <c r="CM864" t="s">
        <v>2079</v>
      </c>
      <c r="CN864" t="s">
        <v>8733</v>
      </c>
    </row>
    <row r="865" spans="1:92" ht="15.75" customHeight="1" x14ac:dyDescent="0.3">
      <c r="A865" s="5">
        <f>COUNTIFS(Entradas!$A$2:$A$3372,L865,Entradas!$AD$2:$AD$3372,"noticias")</f>
        <v>0</v>
      </c>
      <c r="B865" s="5">
        <f>COUNTIFS(Entradas!$A$2:$A$3372,L865,Entradas!$AD$2:$AD$3372,"materiales")</f>
        <v>0</v>
      </c>
      <c r="C865" s="5">
        <f>COUNTIFS(Entradas!$A$2:$A$3372,L865,Entradas!$AD$2:$AD$3372,"agenda")</f>
        <v>0</v>
      </c>
      <c r="D865" s="5">
        <f>COUNTIFS(Entradas!$A$2:$A$3372,L865,Entradas!$AD$2:$AD$3372,"agenda",Entradas!$P$2:$P$3372,"completado")</f>
        <v>0</v>
      </c>
      <c r="E865" s="5">
        <f>COUNTIFS(Entradas!$A$2:$A$3372,L865,Entradas!$AD$2:$AD$3372,"agenda",Entradas!$F$2:$F$3372,"interna")</f>
        <v>0</v>
      </c>
      <c r="F865" s="5">
        <f>COUNTIFS(Entradas!$A$2:$A$3372,L865,Entradas!$AD$2:$AD$3372,"agenda",Entradas!$F$2:$F$3372,"abierta a la comunidad")</f>
        <v>0</v>
      </c>
      <c r="G865" s="5">
        <f>COUNTIFS(Entradas!$A$2:$A$3372,L865,Entradas!$AD$2:$AD$3372,"agenda",Entradas!$E$2:$E$3372,"1")</f>
        <v>0</v>
      </c>
      <c r="H865" s="5">
        <f>COUNTIFS(Entradas!$A$2:$A$3372,L865,Entradas!$AD$2:$AD$3372,"agenda",Entradas!$E$2:$E$3372,"2")</f>
        <v>0</v>
      </c>
      <c r="I865" s="5">
        <f>COUNTIFS(Entradas!$A$2:$A$3372,L865,Entradas!$AD$2:$AD$3372,"agenda",Entradas!$E$2:$E$3372,"3")</f>
        <v>0</v>
      </c>
      <c r="J865" s="5">
        <f>COUNTIFS(Entradas!$A$2:$A$3372,L865,Entradas!$AD$2:$AD$3372,"agenda",Entradas!$E$2:$E$3372,"4")</f>
        <v>0</v>
      </c>
      <c r="L865">
        <v>875</v>
      </c>
      <c r="M865" t="s">
        <v>14751</v>
      </c>
      <c r="N865" t="s">
        <v>14752</v>
      </c>
      <c r="O865" t="s">
        <v>14753</v>
      </c>
      <c r="P865" s="6">
        <v>42496.755578703705</v>
      </c>
      <c r="Q865">
        <v>0</v>
      </c>
      <c r="R865" t="s">
        <v>14751</v>
      </c>
      <c r="S865" t="s">
        <v>14751</v>
      </c>
      <c r="W865" t="s">
        <v>8703</v>
      </c>
      <c r="X865" t="s">
        <v>8704</v>
      </c>
      <c r="Y865" t="s">
        <v>8705</v>
      </c>
      <c r="Z865">
        <v>0</v>
      </c>
      <c r="AA865" t="s">
        <v>8703</v>
      </c>
      <c r="AB865" t="s">
        <v>8706</v>
      </c>
      <c r="AC865">
        <v>0</v>
      </c>
      <c r="AF865" t="s">
        <v>14754</v>
      </c>
      <c r="AG865" t="s">
        <v>8707</v>
      </c>
      <c r="AH865" t="s">
        <v>14755</v>
      </c>
      <c r="AO865" t="s">
        <v>14756</v>
      </c>
      <c r="AU865" t="s">
        <v>9424</v>
      </c>
      <c r="AV865" t="s">
        <v>8709</v>
      </c>
      <c r="AX865">
        <v>8</v>
      </c>
      <c r="AY865" t="s">
        <v>8710</v>
      </c>
      <c r="BB865" t="s">
        <v>9322</v>
      </c>
      <c r="BC865" t="s">
        <v>8712</v>
      </c>
      <c r="BD865" t="s">
        <v>9055</v>
      </c>
      <c r="BE865" t="s">
        <v>8714</v>
      </c>
      <c r="BF865" t="s">
        <v>8715</v>
      </c>
      <c r="BG865">
        <v>1</v>
      </c>
      <c r="BH865" t="s">
        <v>8716</v>
      </c>
      <c r="BI865">
        <v>1</v>
      </c>
      <c r="BJ865" t="s">
        <v>8717</v>
      </c>
      <c r="BK865">
        <v>1</v>
      </c>
      <c r="BL865" t="s">
        <v>14757</v>
      </c>
      <c r="BM865" t="s">
        <v>8719</v>
      </c>
      <c r="BV865" t="s">
        <v>14758</v>
      </c>
      <c r="BW865" t="s">
        <v>8721</v>
      </c>
      <c r="BX865" t="s">
        <v>8722</v>
      </c>
      <c r="BY865" t="s">
        <v>8723</v>
      </c>
      <c r="BZ865" t="s">
        <v>8724</v>
      </c>
      <c r="CA865" t="s">
        <v>14759</v>
      </c>
      <c r="CB865" t="s">
        <v>8725</v>
      </c>
      <c r="CC865">
        <v>412576167</v>
      </c>
      <c r="CD865" t="s">
        <v>8726</v>
      </c>
      <c r="CE865" t="s">
        <v>14760</v>
      </c>
      <c r="CF865" t="s">
        <v>8727</v>
      </c>
      <c r="CG865" t="s">
        <v>8899</v>
      </c>
      <c r="CH865" t="s">
        <v>8729</v>
      </c>
      <c r="CI865" t="s">
        <v>9578</v>
      </c>
      <c r="CJ865" t="s">
        <v>8731</v>
      </c>
      <c r="CK865" t="s">
        <v>342</v>
      </c>
      <c r="CL865" t="s">
        <v>8732</v>
      </c>
      <c r="CM865" t="s">
        <v>14761</v>
      </c>
      <c r="CN865" t="s">
        <v>8733</v>
      </c>
    </row>
    <row r="866" spans="1:92" ht="15.75" customHeight="1" x14ac:dyDescent="0.3">
      <c r="A866" s="5">
        <f>COUNTIFS(Entradas!$A$2:$A$3372,L866,Entradas!$AD$2:$AD$3372,"noticias")</f>
        <v>0</v>
      </c>
      <c r="B866" s="5">
        <f>COUNTIFS(Entradas!$A$2:$A$3372,L866,Entradas!$AD$2:$AD$3372,"materiales")</f>
        <v>0</v>
      </c>
      <c r="C866" s="5">
        <f>COUNTIFS(Entradas!$A$2:$A$3372,L866,Entradas!$AD$2:$AD$3372,"agenda")</f>
        <v>0</v>
      </c>
      <c r="D866" s="5">
        <f>COUNTIFS(Entradas!$A$2:$A$3372,L866,Entradas!$AD$2:$AD$3372,"agenda",Entradas!$P$2:$P$3372,"completado")</f>
        <v>0</v>
      </c>
      <c r="E866" s="5">
        <f>COUNTIFS(Entradas!$A$2:$A$3372,L866,Entradas!$AD$2:$AD$3372,"agenda",Entradas!$F$2:$F$3372,"interna")</f>
        <v>0</v>
      </c>
      <c r="F866" s="5">
        <f>COUNTIFS(Entradas!$A$2:$A$3372,L866,Entradas!$AD$2:$AD$3372,"agenda",Entradas!$F$2:$F$3372,"abierta a la comunidad")</f>
        <v>0</v>
      </c>
      <c r="G866" s="5">
        <f>COUNTIFS(Entradas!$A$2:$A$3372,L866,Entradas!$AD$2:$AD$3372,"agenda",Entradas!$E$2:$E$3372,"1")</f>
        <v>0</v>
      </c>
      <c r="H866" s="5">
        <f>COUNTIFS(Entradas!$A$2:$A$3372,L866,Entradas!$AD$2:$AD$3372,"agenda",Entradas!$E$2:$E$3372,"2")</f>
        <v>0</v>
      </c>
      <c r="I866" s="5">
        <f>COUNTIFS(Entradas!$A$2:$A$3372,L866,Entradas!$AD$2:$AD$3372,"agenda",Entradas!$E$2:$E$3372,"3")</f>
        <v>0</v>
      </c>
      <c r="J866" s="5">
        <f>COUNTIFS(Entradas!$A$2:$A$3372,L866,Entradas!$AD$2:$AD$3372,"agenda",Entradas!$E$2:$E$3372,"4")</f>
        <v>0</v>
      </c>
      <c r="L866">
        <v>756</v>
      </c>
      <c r="M866" t="s">
        <v>14954</v>
      </c>
      <c r="N866" t="s">
        <v>14955</v>
      </c>
      <c r="O866" t="s">
        <v>14956</v>
      </c>
      <c r="P866" s="6">
        <v>42492.679143518515</v>
      </c>
      <c r="Q866">
        <v>0</v>
      </c>
      <c r="R866" t="s">
        <v>14954</v>
      </c>
      <c r="S866" t="s">
        <v>14954</v>
      </c>
      <c r="W866" t="s">
        <v>8703</v>
      </c>
      <c r="X866" t="s">
        <v>8704</v>
      </c>
      <c r="Y866" t="s">
        <v>8705</v>
      </c>
      <c r="Z866">
        <v>0</v>
      </c>
      <c r="AA866" t="s">
        <v>8703</v>
      </c>
      <c r="AB866" t="s">
        <v>8706</v>
      </c>
      <c r="AC866">
        <v>0</v>
      </c>
      <c r="AF866" t="s">
        <v>14957</v>
      </c>
      <c r="AG866" t="s">
        <v>8707</v>
      </c>
      <c r="AH866" t="s">
        <v>14958</v>
      </c>
      <c r="AI866" t="s">
        <v>14959</v>
      </c>
      <c r="AU866" t="s">
        <v>14960</v>
      </c>
      <c r="AV866" t="s">
        <v>8709</v>
      </c>
      <c r="AX866">
        <v>8</v>
      </c>
      <c r="AY866" t="s">
        <v>8710</v>
      </c>
      <c r="BB866" t="s">
        <v>8874</v>
      </c>
      <c r="BC866" t="s">
        <v>8712</v>
      </c>
      <c r="BD866" t="s">
        <v>8875</v>
      </c>
      <c r="BE866" t="s">
        <v>8714</v>
      </c>
      <c r="BF866" t="s">
        <v>8715</v>
      </c>
      <c r="BG866">
        <v>0</v>
      </c>
      <c r="BH866" t="s">
        <v>8716</v>
      </c>
      <c r="BI866">
        <v>0</v>
      </c>
      <c r="BJ866" t="s">
        <v>8717</v>
      </c>
      <c r="BK866">
        <v>0</v>
      </c>
      <c r="BM866" t="s">
        <v>8719</v>
      </c>
      <c r="BV866" t="s">
        <v>12434</v>
      </c>
      <c r="BW866" t="s">
        <v>8721</v>
      </c>
      <c r="BX866" t="s">
        <v>8722</v>
      </c>
      <c r="BY866" t="s">
        <v>8723</v>
      </c>
      <c r="BZ866" t="s">
        <v>8724</v>
      </c>
      <c r="CB866" t="s">
        <v>8725</v>
      </c>
      <c r="CD866" t="s">
        <v>8726</v>
      </c>
      <c r="CE866" t="s">
        <v>14961</v>
      </c>
      <c r="CF866" t="s">
        <v>8727</v>
      </c>
      <c r="CG866" t="s">
        <v>8786</v>
      </c>
      <c r="CH866" t="s">
        <v>8729</v>
      </c>
      <c r="CI866" t="s">
        <v>14962</v>
      </c>
      <c r="CJ866" t="s">
        <v>8731</v>
      </c>
      <c r="CK866">
        <v>0</v>
      </c>
      <c r="CL866" t="s">
        <v>8732</v>
      </c>
      <c r="CN866" t="s">
        <v>8733</v>
      </c>
    </row>
    <row r="867" spans="1:92" ht="15.75" customHeight="1" x14ac:dyDescent="0.3">
      <c r="A867" s="5">
        <f>COUNTIFS(Entradas!$A$2:$A$3372,L867,Entradas!$AD$2:$AD$3372,"noticias")</f>
        <v>0</v>
      </c>
      <c r="B867" s="5">
        <f>COUNTIFS(Entradas!$A$2:$A$3372,L867,Entradas!$AD$2:$AD$3372,"materiales")</f>
        <v>0</v>
      </c>
      <c r="C867" s="5">
        <f>COUNTIFS(Entradas!$A$2:$A$3372,L867,Entradas!$AD$2:$AD$3372,"agenda")</f>
        <v>2</v>
      </c>
      <c r="D867" s="5">
        <f>COUNTIFS(Entradas!$A$2:$A$3372,L867,Entradas!$AD$2:$AD$3372,"agenda",Entradas!$P$2:$P$3372,"completado")</f>
        <v>0</v>
      </c>
      <c r="E867" s="5">
        <f>COUNTIFS(Entradas!$A$2:$A$3372,L867,Entradas!$AD$2:$AD$3372,"agenda",Entradas!$F$2:$F$3372,"interna")</f>
        <v>1</v>
      </c>
      <c r="F867" s="5">
        <f>COUNTIFS(Entradas!$A$2:$A$3372,L867,Entradas!$AD$2:$AD$3372,"agenda",Entradas!$F$2:$F$3372,"abierta a la comunidad")</f>
        <v>1</v>
      </c>
      <c r="G867" s="5">
        <f>COUNTIFS(Entradas!$A$2:$A$3372,L867,Entradas!$AD$2:$AD$3372,"agenda",Entradas!$E$2:$E$3372,"1")</f>
        <v>0</v>
      </c>
      <c r="H867" s="5">
        <f>COUNTIFS(Entradas!$A$2:$A$3372,L867,Entradas!$AD$2:$AD$3372,"agenda",Entradas!$E$2:$E$3372,"2")</f>
        <v>0</v>
      </c>
      <c r="I867" s="5">
        <f>COUNTIFS(Entradas!$A$2:$A$3372,L867,Entradas!$AD$2:$AD$3372,"agenda",Entradas!$E$2:$E$3372,"3")</f>
        <v>0</v>
      </c>
      <c r="J867" s="5">
        <f>COUNTIFS(Entradas!$A$2:$A$3372,L867,Entradas!$AD$2:$AD$3372,"agenda",Entradas!$E$2:$E$3372,"4")</f>
        <v>2</v>
      </c>
      <c r="L867">
        <v>882</v>
      </c>
      <c r="M867" t="s">
        <v>14991</v>
      </c>
      <c r="N867" t="s">
        <v>14991</v>
      </c>
      <c r="O867" t="s">
        <v>14992</v>
      </c>
      <c r="P867" s="6">
        <v>42497.929548611108</v>
      </c>
      <c r="Q867">
        <v>0</v>
      </c>
      <c r="R867" t="s">
        <v>14991</v>
      </c>
      <c r="S867" t="s">
        <v>14991</v>
      </c>
      <c r="W867" t="s">
        <v>8703</v>
      </c>
      <c r="X867" t="s">
        <v>8704</v>
      </c>
      <c r="Y867" t="s">
        <v>8705</v>
      </c>
      <c r="Z867">
        <v>0</v>
      </c>
      <c r="AA867" t="s">
        <v>8703</v>
      </c>
      <c r="AB867" t="s">
        <v>8706</v>
      </c>
      <c r="AC867">
        <v>0</v>
      </c>
      <c r="AF867" t="s">
        <v>2706</v>
      </c>
      <c r="AG867" t="s">
        <v>8707</v>
      </c>
      <c r="AH867" t="s">
        <v>13754</v>
      </c>
      <c r="AI867" t="s">
        <v>14993</v>
      </c>
      <c r="AO867" t="s">
        <v>14994</v>
      </c>
      <c r="AU867" t="s">
        <v>2308</v>
      </c>
      <c r="AV867" t="s">
        <v>8709</v>
      </c>
      <c r="AX867">
        <v>8</v>
      </c>
      <c r="AY867" t="s">
        <v>8710</v>
      </c>
      <c r="BB867" t="s">
        <v>13756</v>
      </c>
      <c r="BC867" t="s">
        <v>8712</v>
      </c>
      <c r="BD867" t="s">
        <v>8920</v>
      </c>
      <c r="BE867" t="s">
        <v>8714</v>
      </c>
      <c r="BF867" t="s">
        <v>8715</v>
      </c>
      <c r="BG867">
        <v>1</v>
      </c>
      <c r="BH867" t="s">
        <v>8716</v>
      </c>
      <c r="BI867">
        <v>1</v>
      </c>
      <c r="BJ867" t="s">
        <v>8717</v>
      </c>
      <c r="BK867">
        <v>1</v>
      </c>
      <c r="BL867" t="s">
        <v>14995</v>
      </c>
      <c r="BM867" t="s">
        <v>8719</v>
      </c>
      <c r="BV867">
        <v>11394</v>
      </c>
      <c r="BW867" t="s">
        <v>8721</v>
      </c>
      <c r="BX867" t="s">
        <v>8722</v>
      </c>
      <c r="BY867" t="s">
        <v>8723</v>
      </c>
      <c r="BZ867" t="s">
        <v>8724</v>
      </c>
      <c r="CA867" t="s">
        <v>13759</v>
      </c>
      <c r="CB867" t="s">
        <v>8725</v>
      </c>
      <c r="CC867">
        <v>412651109</v>
      </c>
      <c r="CD867" t="s">
        <v>8726</v>
      </c>
      <c r="CE867" t="s">
        <v>13760</v>
      </c>
      <c r="CF867" t="s">
        <v>8727</v>
      </c>
      <c r="CG867" t="s">
        <v>8825</v>
      </c>
      <c r="CH867" t="s">
        <v>8729</v>
      </c>
      <c r="CI867" t="s">
        <v>13761</v>
      </c>
      <c r="CJ867" t="s">
        <v>8731</v>
      </c>
      <c r="CK867" t="s">
        <v>5497</v>
      </c>
      <c r="CL867" t="s">
        <v>8732</v>
      </c>
      <c r="CM867" t="s">
        <v>14996</v>
      </c>
      <c r="CN867" t="s">
        <v>8733</v>
      </c>
    </row>
    <row r="868" spans="1:92" ht="15.75" customHeight="1" x14ac:dyDescent="0.3">
      <c r="A868" s="5">
        <f>COUNTIFS(Entradas!$A$2:$A$3372,L868,Entradas!$AD$2:$AD$3372,"noticias")</f>
        <v>0</v>
      </c>
      <c r="B868" s="5">
        <f>COUNTIFS(Entradas!$A$2:$A$3372,L868,Entradas!$AD$2:$AD$3372,"materiales")</f>
        <v>0</v>
      </c>
      <c r="C868" s="5">
        <f>COUNTIFS(Entradas!$A$2:$A$3372,L868,Entradas!$AD$2:$AD$3372,"agenda")</f>
        <v>6</v>
      </c>
      <c r="D868" s="5">
        <f>COUNTIFS(Entradas!$A$2:$A$3372,L868,Entradas!$AD$2:$AD$3372,"agenda",Entradas!$P$2:$P$3372,"completado")</f>
        <v>6</v>
      </c>
      <c r="E868" s="5">
        <f>COUNTIFS(Entradas!$A$2:$A$3372,L868,Entradas!$AD$2:$AD$3372,"agenda",Entradas!$F$2:$F$3372,"interna")</f>
        <v>6</v>
      </c>
      <c r="F868" s="5">
        <f>COUNTIFS(Entradas!$A$2:$A$3372,L868,Entradas!$AD$2:$AD$3372,"agenda",Entradas!$F$2:$F$3372,"abierta a la comunidad")</f>
        <v>0</v>
      </c>
      <c r="G868" s="5">
        <f>COUNTIFS(Entradas!$A$2:$A$3372,L868,Entradas!$AD$2:$AD$3372,"agenda",Entradas!$E$2:$E$3372,"1")</f>
        <v>1</v>
      </c>
      <c r="H868" s="5">
        <f>COUNTIFS(Entradas!$A$2:$A$3372,L868,Entradas!$AD$2:$AD$3372,"agenda",Entradas!$E$2:$E$3372,"2")</f>
        <v>4</v>
      </c>
      <c r="I868" s="5">
        <f>COUNTIFS(Entradas!$A$2:$A$3372,L868,Entradas!$AD$2:$AD$3372,"agenda",Entradas!$E$2:$E$3372,"3")</f>
        <v>1</v>
      </c>
      <c r="J868" s="5">
        <f>COUNTIFS(Entradas!$A$2:$A$3372,L868,Entradas!$AD$2:$AD$3372,"agenda",Entradas!$E$2:$E$3372,"4")</f>
        <v>0</v>
      </c>
      <c r="L868">
        <v>294</v>
      </c>
      <c r="M868" t="s">
        <v>15112</v>
      </c>
      <c r="N868" t="s">
        <v>15113</v>
      </c>
      <c r="O868" t="s">
        <v>15114</v>
      </c>
      <c r="P868" s="6">
        <v>42465.929907407408</v>
      </c>
      <c r="Q868">
        <v>0</v>
      </c>
      <c r="R868" t="s">
        <v>15112</v>
      </c>
      <c r="S868" t="s">
        <v>15112</v>
      </c>
      <c r="W868" t="s">
        <v>8703</v>
      </c>
      <c r="X868" t="s">
        <v>8704</v>
      </c>
      <c r="Y868" t="s">
        <v>8705</v>
      </c>
      <c r="Z868">
        <v>0</v>
      </c>
      <c r="AA868" t="s">
        <v>8703</v>
      </c>
      <c r="AB868" t="s">
        <v>8706</v>
      </c>
      <c r="AC868">
        <v>0</v>
      </c>
      <c r="AF868" t="s">
        <v>2212</v>
      </c>
      <c r="AG868" t="s">
        <v>8707</v>
      </c>
      <c r="AH868" t="s">
        <v>15115</v>
      </c>
      <c r="AI868" t="s">
        <v>15116</v>
      </c>
      <c r="AO868" t="s">
        <v>15117</v>
      </c>
      <c r="AU868" t="s">
        <v>2214</v>
      </c>
      <c r="AV868" t="s">
        <v>8709</v>
      </c>
      <c r="AX868">
        <v>8</v>
      </c>
      <c r="AY868" t="s">
        <v>8710</v>
      </c>
      <c r="BB868" t="s">
        <v>12733</v>
      </c>
      <c r="BC868" t="s">
        <v>8712</v>
      </c>
      <c r="BD868" t="s">
        <v>9175</v>
      </c>
      <c r="BE868" t="s">
        <v>8714</v>
      </c>
      <c r="BF868" t="s">
        <v>8715</v>
      </c>
      <c r="BG868">
        <v>0</v>
      </c>
      <c r="BH868" t="s">
        <v>8716</v>
      </c>
      <c r="BI868">
        <v>0</v>
      </c>
      <c r="BJ868" t="s">
        <v>8717</v>
      </c>
      <c r="BK868">
        <v>1</v>
      </c>
      <c r="BL868" s="2" t="s">
        <v>15118</v>
      </c>
      <c r="BM868" t="s">
        <v>8719</v>
      </c>
      <c r="BV868" t="s">
        <v>15119</v>
      </c>
      <c r="BW868" t="s">
        <v>8721</v>
      </c>
      <c r="BX868" t="s">
        <v>8722</v>
      </c>
      <c r="BY868" t="s">
        <v>8723</v>
      </c>
      <c r="BZ868" t="s">
        <v>8724</v>
      </c>
      <c r="CB868" t="s">
        <v>8725</v>
      </c>
      <c r="CC868" t="s">
        <v>15120</v>
      </c>
      <c r="CD868" t="s">
        <v>8726</v>
      </c>
      <c r="CE868" t="s">
        <v>4236</v>
      </c>
      <c r="CF868" t="s">
        <v>8727</v>
      </c>
      <c r="CG868" t="s">
        <v>8786</v>
      </c>
      <c r="CH868" t="s">
        <v>8729</v>
      </c>
      <c r="CI868" t="s">
        <v>15121</v>
      </c>
      <c r="CJ868" t="s">
        <v>8731</v>
      </c>
      <c r="CK868">
        <v>0</v>
      </c>
      <c r="CL868" t="s">
        <v>8732</v>
      </c>
      <c r="CN868" t="s">
        <v>8733</v>
      </c>
    </row>
    <row r="869" spans="1:92" ht="15.75" customHeight="1" x14ac:dyDescent="0.3">
      <c r="A869" s="5">
        <f>COUNTIFS(Entradas!$A$2:$A$3372,L869,Entradas!$AD$2:$AD$3372,"noticias")</f>
        <v>0</v>
      </c>
      <c r="B869" s="5">
        <f>COUNTIFS(Entradas!$A$2:$A$3372,L869,Entradas!$AD$2:$AD$3372,"materiales")</f>
        <v>0</v>
      </c>
      <c r="C869" s="5">
        <f>COUNTIFS(Entradas!$A$2:$A$3372,L869,Entradas!$AD$2:$AD$3372,"agenda")</f>
        <v>0</v>
      </c>
      <c r="D869" s="5">
        <f>COUNTIFS(Entradas!$A$2:$A$3372,L869,Entradas!$AD$2:$AD$3372,"agenda",Entradas!$P$2:$P$3372,"completado")</f>
        <v>0</v>
      </c>
      <c r="E869" s="5">
        <f>COUNTIFS(Entradas!$A$2:$A$3372,L869,Entradas!$AD$2:$AD$3372,"agenda",Entradas!$F$2:$F$3372,"interna")</f>
        <v>0</v>
      </c>
      <c r="F869" s="5">
        <f>COUNTIFS(Entradas!$A$2:$A$3372,L869,Entradas!$AD$2:$AD$3372,"agenda",Entradas!$F$2:$F$3372,"abierta a la comunidad")</f>
        <v>0</v>
      </c>
      <c r="G869" s="5">
        <f>COUNTIFS(Entradas!$A$2:$A$3372,L869,Entradas!$AD$2:$AD$3372,"agenda",Entradas!$E$2:$E$3372,"1")</f>
        <v>0</v>
      </c>
      <c r="H869" s="5">
        <f>COUNTIFS(Entradas!$A$2:$A$3372,L869,Entradas!$AD$2:$AD$3372,"agenda",Entradas!$E$2:$E$3372,"2")</f>
        <v>0</v>
      </c>
      <c r="I869" s="5">
        <f>COUNTIFS(Entradas!$A$2:$A$3372,L869,Entradas!$AD$2:$AD$3372,"agenda",Entradas!$E$2:$E$3372,"3")</f>
        <v>0</v>
      </c>
      <c r="J869" s="5">
        <f>COUNTIFS(Entradas!$A$2:$A$3372,L869,Entradas!$AD$2:$AD$3372,"agenda",Entradas!$E$2:$E$3372,"4")</f>
        <v>0</v>
      </c>
      <c r="L869">
        <v>1195</v>
      </c>
      <c r="M869" t="s">
        <v>15286</v>
      </c>
      <c r="N869" t="s">
        <v>15287</v>
      </c>
      <c r="O869" t="s">
        <v>15288</v>
      </c>
      <c r="P869" s="6">
        <v>42509.626863425925</v>
      </c>
      <c r="Q869">
        <v>0</v>
      </c>
      <c r="R869" t="s">
        <v>15286</v>
      </c>
      <c r="S869" t="s">
        <v>15286</v>
      </c>
      <c r="W869" t="s">
        <v>8703</v>
      </c>
      <c r="X869" t="s">
        <v>8704</v>
      </c>
      <c r="Y869" t="s">
        <v>8705</v>
      </c>
      <c r="Z869">
        <v>0</v>
      </c>
      <c r="AA869" t="s">
        <v>8703</v>
      </c>
      <c r="AB869" t="s">
        <v>8706</v>
      </c>
      <c r="AC869">
        <v>0</v>
      </c>
      <c r="AF869" t="s">
        <v>15289</v>
      </c>
      <c r="AG869" t="s">
        <v>8707</v>
      </c>
      <c r="AH869" t="s">
        <v>15290</v>
      </c>
      <c r="AU869" t="s">
        <v>10465</v>
      </c>
      <c r="AV869" t="s">
        <v>8709</v>
      </c>
      <c r="AX869">
        <v>8</v>
      </c>
      <c r="AY869" t="s">
        <v>8710</v>
      </c>
      <c r="BB869">
        <v>0</v>
      </c>
      <c r="BC869" t="s">
        <v>8712</v>
      </c>
      <c r="BD869">
        <v>0</v>
      </c>
      <c r="BE869" t="s">
        <v>8714</v>
      </c>
      <c r="BF869" t="s">
        <v>8715</v>
      </c>
      <c r="BG869">
        <v>1</v>
      </c>
      <c r="BH869" t="s">
        <v>8716</v>
      </c>
      <c r="BI869">
        <v>0</v>
      </c>
      <c r="BJ869" t="s">
        <v>8717</v>
      </c>
      <c r="BK869">
        <v>1</v>
      </c>
      <c r="BM869" t="s">
        <v>8719</v>
      </c>
      <c r="BV869" t="s">
        <v>15291</v>
      </c>
      <c r="BW869" t="s">
        <v>8721</v>
      </c>
      <c r="BX869" t="s">
        <v>8722</v>
      </c>
      <c r="BY869" t="s">
        <v>8723</v>
      </c>
      <c r="BZ869" t="s">
        <v>8724</v>
      </c>
      <c r="CA869" t="s">
        <v>10467</v>
      </c>
      <c r="CB869" t="s">
        <v>8725</v>
      </c>
      <c r="CC869">
        <v>84888898</v>
      </c>
      <c r="CD869" t="s">
        <v>8726</v>
      </c>
      <c r="CE869" t="s">
        <v>15286</v>
      </c>
      <c r="CF869" t="s">
        <v>8727</v>
      </c>
      <c r="CG869" t="s">
        <v>8899</v>
      </c>
      <c r="CH869" t="s">
        <v>8729</v>
      </c>
      <c r="CI869" t="s">
        <v>10468</v>
      </c>
      <c r="CJ869" t="s">
        <v>8731</v>
      </c>
      <c r="CK869">
        <v>0</v>
      </c>
      <c r="CL869" t="s">
        <v>8732</v>
      </c>
      <c r="CN869" t="s">
        <v>8733</v>
      </c>
    </row>
    <row r="870" spans="1:92" ht="15.75" customHeight="1" x14ac:dyDescent="0.3">
      <c r="A870" s="5">
        <f>COUNTIFS(Entradas!$A$2:$A$3372,L870,Entradas!$AD$2:$AD$3372,"noticias")</f>
        <v>0</v>
      </c>
      <c r="B870" s="5">
        <f>COUNTIFS(Entradas!$A$2:$A$3372,L870,Entradas!$AD$2:$AD$3372,"materiales")</f>
        <v>0</v>
      </c>
      <c r="C870" s="5">
        <f>COUNTIFS(Entradas!$A$2:$A$3372,L870,Entradas!$AD$2:$AD$3372,"agenda")</f>
        <v>0</v>
      </c>
      <c r="D870" s="5">
        <f>COUNTIFS(Entradas!$A$2:$A$3372,L870,Entradas!$AD$2:$AD$3372,"agenda",Entradas!$P$2:$P$3372,"completado")</f>
        <v>0</v>
      </c>
      <c r="E870" s="5">
        <f>COUNTIFS(Entradas!$A$2:$A$3372,L870,Entradas!$AD$2:$AD$3372,"agenda",Entradas!$F$2:$F$3372,"interna")</f>
        <v>0</v>
      </c>
      <c r="F870" s="5">
        <f>COUNTIFS(Entradas!$A$2:$A$3372,L870,Entradas!$AD$2:$AD$3372,"agenda",Entradas!$F$2:$F$3372,"abierta a la comunidad")</f>
        <v>0</v>
      </c>
      <c r="G870" s="5">
        <f>COUNTIFS(Entradas!$A$2:$A$3372,L870,Entradas!$AD$2:$AD$3372,"agenda",Entradas!$E$2:$E$3372,"1")</f>
        <v>0</v>
      </c>
      <c r="H870" s="5">
        <f>COUNTIFS(Entradas!$A$2:$A$3372,L870,Entradas!$AD$2:$AD$3372,"agenda",Entradas!$E$2:$E$3372,"2")</f>
        <v>0</v>
      </c>
      <c r="I870" s="5">
        <f>COUNTIFS(Entradas!$A$2:$A$3372,L870,Entradas!$AD$2:$AD$3372,"agenda",Entradas!$E$2:$E$3372,"3")</f>
        <v>0</v>
      </c>
      <c r="J870" s="5">
        <f>COUNTIFS(Entradas!$A$2:$A$3372,L870,Entradas!$AD$2:$AD$3372,"agenda",Entradas!$E$2:$E$3372,"4")</f>
        <v>0</v>
      </c>
      <c r="L870">
        <v>1414</v>
      </c>
      <c r="M870" t="s">
        <v>15513</v>
      </c>
      <c r="N870" t="s">
        <v>15514</v>
      </c>
      <c r="O870" t="s">
        <v>15515</v>
      </c>
      <c r="P870" s="6">
        <v>42514.913680555554</v>
      </c>
      <c r="Q870">
        <v>0</v>
      </c>
      <c r="R870" t="s">
        <v>15513</v>
      </c>
      <c r="S870" t="s">
        <v>15513</v>
      </c>
      <c r="W870" t="s">
        <v>8703</v>
      </c>
      <c r="X870" t="s">
        <v>8704</v>
      </c>
      <c r="Y870" t="s">
        <v>8705</v>
      </c>
      <c r="Z870">
        <v>0</v>
      </c>
      <c r="AA870" t="s">
        <v>8703</v>
      </c>
      <c r="AB870" t="s">
        <v>8706</v>
      </c>
      <c r="AC870">
        <v>0</v>
      </c>
      <c r="AF870" t="s">
        <v>15516</v>
      </c>
      <c r="AG870" t="s">
        <v>8707</v>
      </c>
      <c r="AH870" t="s">
        <v>15517</v>
      </c>
      <c r="AO870" t="s">
        <v>15518</v>
      </c>
      <c r="AU870" t="s">
        <v>9773</v>
      </c>
      <c r="AV870" t="s">
        <v>8709</v>
      </c>
      <c r="AX870">
        <v>8</v>
      </c>
      <c r="AY870" t="s">
        <v>8710</v>
      </c>
      <c r="BB870" t="s">
        <v>8919</v>
      </c>
      <c r="BC870" t="s">
        <v>8712</v>
      </c>
      <c r="BD870" t="s">
        <v>8780</v>
      </c>
      <c r="BE870" t="s">
        <v>8714</v>
      </c>
      <c r="BF870" t="s">
        <v>8715</v>
      </c>
      <c r="BG870">
        <v>1</v>
      </c>
      <c r="BH870" t="s">
        <v>8716</v>
      </c>
      <c r="BI870">
        <v>0</v>
      </c>
      <c r="BJ870" t="s">
        <v>8717</v>
      </c>
      <c r="BK870">
        <v>1</v>
      </c>
      <c r="BM870" t="s">
        <v>8719</v>
      </c>
      <c r="BV870">
        <v>4588</v>
      </c>
      <c r="BW870" t="s">
        <v>8721</v>
      </c>
      <c r="BX870" t="s">
        <v>8722</v>
      </c>
      <c r="BY870" t="s">
        <v>8723</v>
      </c>
      <c r="BZ870" t="s">
        <v>8724</v>
      </c>
      <c r="CA870" t="s">
        <v>15519</v>
      </c>
      <c r="CB870" t="s">
        <v>8725</v>
      </c>
      <c r="CC870" t="s">
        <v>15520</v>
      </c>
      <c r="CD870" t="s">
        <v>8726</v>
      </c>
      <c r="CE870" t="s">
        <v>15521</v>
      </c>
      <c r="CF870" t="s">
        <v>8727</v>
      </c>
      <c r="CG870" t="s">
        <v>8786</v>
      </c>
      <c r="CH870" t="s">
        <v>8729</v>
      </c>
      <c r="CI870" t="s">
        <v>15522</v>
      </c>
      <c r="CJ870" t="s">
        <v>8731</v>
      </c>
      <c r="CK870" t="s">
        <v>1905</v>
      </c>
      <c r="CL870" t="s">
        <v>8732</v>
      </c>
      <c r="CM870" t="s">
        <v>15523</v>
      </c>
      <c r="CN870" t="s">
        <v>8733</v>
      </c>
    </row>
    <row r="871" spans="1:92" ht="15.75" customHeight="1" x14ac:dyDescent="0.3">
      <c r="A871" s="5">
        <f>COUNTIFS(Entradas!$A$2:$A$3372,L871,Entradas!$AD$2:$AD$3372,"noticias")</f>
        <v>0</v>
      </c>
      <c r="B871" s="5">
        <f>COUNTIFS(Entradas!$A$2:$A$3372,L871,Entradas!$AD$2:$AD$3372,"materiales")</f>
        <v>0</v>
      </c>
      <c r="C871" s="5">
        <f>COUNTIFS(Entradas!$A$2:$A$3372,L871,Entradas!$AD$2:$AD$3372,"agenda")</f>
        <v>2</v>
      </c>
      <c r="D871" s="5">
        <f>COUNTIFS(Entradas!$A$2:$A$3372,L871,Entradas!$AD$2:$AD$3372,"agenda",Entradas!$P$2:$P$3372,"completado")</f>
        <v>2</v>
      </c>
      <c r="E871" s="5">
        <f>COUNTIFS(Entradas!$A$2:$A$3372,L871,Entradas!$AD$2:$AD$3372,"agenda",Entradas!$F$2:$F$3372,"interna")</f>
        <v>2</v>
      </c>
      <c r="F871" s="5">
        <f>COUNTIFS(Entradas!$A$2:$A$3372,L871,Entradas!$AD$2:$AD$3372,"agenda",Entradas!$F$2:$F$3372,"abierta a la comunidad")</f>
        <v>0</v>
      </c>
      <c r="G871" s="5">
        <f>COUNTIFS(Entradas!$A$2:$A$3372,L871,Entradas!$AD$2:$AD$3372,"agenda",Entradas!$E$2:$E$3372,"1")</f>
        <v>0</v>
      </c>
      <c r="H871" s="5">
        <f>COUNTIFS(Entradas!$A$2:$A$3372,L871,Entradas!$AD$2:$AD$3372,"agenda",Entradas!$E$2:$E$3372,"2")</f>
        <v>2</v>
      </c>
      <c r="I871" s="5">
        <f>COUNTIFS(Entradas!$A$2:$A$3372,L871,Entradas!$AD$2:$AD$3372,"agenda",Entradas!$E$2:$E$3372,"3")</f>
        <v>0</v>
      </c>
      <c r="J871" s="5">
        <f>COUNTIFS(Entradas!$A$2:$A$3372,L871,Entradas!$AD$2:$AD$3372,"agenda",Entradas!$E$2:$E$3372,"4")</f>
        <v>0</v>
      </c>
      <c r="L871">
        <v>884</v>
      </c>
      <c r="M871" t="s">
        <v>15771</v>
      </c>
      <c r="N871" t="s">
        <v>15772</v>
      </c>
      <c r="O871" t="s">
        <v>2322</v>
      </c>
      <c r="P871" s="6">
        <v>42498.793344907404</v>
      </c>
      <c r="Q871">
        <v>0</v>
      </c>
      <c r="R871" t="s">
        <v>15771</v>
      </c>
      <c r="S871" t="s">
        <v>15771</v>
      </c>
      <c r="W871" t="s">
        <v>8703</v>
      </c>
      <c r="X871" t="s">
        <v>8704</v>
      </c>
      <c r="Y871" t="s">
        <v>8705</v>
      </c>
      <c r="Z871">
        <v>0</v>
      </c>
      <c r="AA871" t="s">
        <v>8703</v>
      </c>
      <c r="AB871" t="s">
        <v>8706</v>
      </c>
      <c r="AC871">
        <v>0</v>
      </c>
      <c r="AF871" t="s">
        <v>2320</v>
      </c>
      <c r="AG871" t="s">
        <v>8707</v>
      </c>
      <c r="AH871" t="s">
        <v>2321</v>
      </c>
      <c r="AI871" t="s">
        <v>15773</v>
      </c>
      <c r="AO871" t="s">
        <v>15774</v>
      </c>
      <c r="AU871" t="s">
        <v>605</v>
      </c>
      <c r="AV871" t="s">
        <v>8709</v>
      </c>
      <c r="AX871">
        <v>8</v>
      </c>
      <c r="AY871" t="s">
        <v>8710</v>
      </c>
      <c r="BB871" t="s">
        <v>15333</v>
      </c>
      <c r="BC871" t="s">
        <v>8712</v>
      </c>
      <c r="BD871" t="s">
        <v>8952</v>
      </c>
      <c r="BE871" t="s">
        <v>8714</v>
      </c>
      <c r="BF871" t="s">
        <v>8715</v>
      </c>
      <c r="BG871">
        <v>1</v>
      </c>
      <c r="BH871" t="s">
        <v>8716</v>
      </c>
      <c r="BI871">
        <v>0</v>
      </c>
      <c r="BJ871" t="s">
        <v>8717</v>
      </c>
      <c r="BK871">
        <v>0</v>
      </c>
      <c r="BL871" t="s">
        <v>15775</v>
      </c>
      <c r="BM871" t="s">
        <v>8719</v>
      </c>
      <c r="BV871">
        <v>4575</v>
      </c>
      <c r="BW871" t="s">
        <v>8721</v>
      </c>
      <c r="BX871" t="s">
        <v>8722</v>
      </c>
      <c r="BY871" t="s">
        <v>8723</v>
      </c>
      <c r="BZ871" t="s">
        <v>8724</v>
      </c>
      <c r="CA871" t="s">
        <v>15776</v>
      </c>
      <c r="CB871" t="s">
        <v>8725</v>
      </c>
      <c r="CC871" t="s">
        <v>15777</v>
      </c>
      <c r="CD871" t="s">
        <v>8726</v>
      </c>
      <c r="CE871" t="s">
        <v>15771</v>
      </c>
      <c r="CF871" t="s">
        <v>8727</v>
      </c>
      <c r="CG871" t="s">
        <v>8825</v>
      </c>
      <c r="CH871" t="s">
        <v>8729</v>
      </c>
      <c r="CI871" t="s">
        <v>15778</v>
      </c>
      <c r="CJ871" t="s">
        <v>8731</v>
      </c>
      <c r="CK871">
        <v>0</v>
      </c>
      <c r="CL871" t="s">
        <v>8732</v>
      </c>
      <c r="CN871" t="s">
        <v>8733</v>
      </c>
    </row>
    <row r="872" spans="1:92" ht="15.75" customHeight="1" x14ac:dyDescent="0.3">
      <c r="A872" s="5">
        <f>COUNTIFS(Entradas!$A$2:$A$3372,L872,Entradas!$AD$2:$AD$3372,"noticias")</f>
        <v>0</v>
      </c>
      <c r="B872" s="5">
        <f>COUNTIFS(Entradas!$A$2:$A$3372,L872,Entradas!$AD$2:$AD$3372,"materiales")</f>
        <v>0</v>
      </c>
      <c r="C872" s="5">
        <f>COUNTIFS(Entradas!$A$2:$A$3372,L872,Entradas!$AD$2:$AD$3372,"agenda")</f>
        <v>0</v>
      </c>
      <c r="D872" s="5">
        <f>COUNTIFS(Entradas!$A$2:$A$3372,L872,Entradas!$AD$2:$AD$3372,"agenda",Entradas!$P$2:$P$3372,"completado")</f>
        <v>0</v>
      </c>
      <c r="E872" s="5">
        <f>COUNTIFS(Entradas!$A$2:$A$3372,L872,Entradas!$AD$2:$AD$3372,"agenda",Entradas!$F$2:$F$3372,"interna")</f>
        <v>0</v>
      </c>
      <c r="F872" s="5">
        <f>COUNTIFS(Entradas!$A$2:$A$3372,L872,Entradas!$AD$2:$AD$3372,"agenda",Entradas!$F$2:$F$3372,"abierta a la comunidad")</f>
        <v>0</v>
      </c>
      <c r="G872" s="5">
        <f>COUNTIFS(Entradas!$A$2:$A$3372,L872,Entradas!$AD$2:$AD$3372,"agenda",Entradas!$E$2:$E$3372,"1")</f>
        <v>0</v>
      </c>
      <c r="H872" s="5">
        <f>COUNTIFS(Entradas!$A$2:$A$3372,L872,Entradas!$AD$2:$AD$3372,"agenda",Entradas!$E$2:$E$3372,"2")</f>
        <v>0</v>
      </c>
      <c r="I872" s="5">
        <f>COUNTIFS(Entradas!$A$2:$A$3372,L872,Entradas!$AD$2:$AD$3372,"agenda",Entradas!$E$2:$E$3372,"3")</f>
        <v>0</v>
      </c>
      <c r="J872" s="5">
        <f>COUNTIFS(Entradas!$A$2:$A$3372,L872,Entradas!$AD$2:$AD$3372,"agenda",Entradas!$E$2:$E$3372,"4")</f>
        <v>0</v>
      </c>
      <c r="L872">
        <v>1051</v>
      </c>
      <c r="M872" t="s">
        <v>15789</v>
      </c>
      <c r="N872" t="s">
        <v>15790</v>
      </c>
      <c r="O872" t="s">
        <v>15791</v>
      </c>
      <c r="P872" s="6">
        <v>42506.58488425926</v>
      </c>
      <c r="Q872">
        <v>0</v>
      </c>
      <c r="R872" t="s">
        <v>15789</v>
      </c>
      <c r="S872" t="s">
        <v>15789</v>
      </c>
      <c r="W872" t="s">
        <v>8703</v>
      </c>
      <c r="X872" t="s">
        <v>8704</v>
      </c>
      <c r="Y872" t="s">
        <v>8705</v>
      </c>
      <c r="Z872">
        <v>0</v>
      </c>
      <c r="AA872" t="s">
        <v>8703</v>
      </c>
      <c r="AB872" t="s">
        <v>8706</v>
      </c>
      <c r="AC872">
        <v>0</v>
      </c>
      <c r="AF872" t="s">
        <v>15792</v>
      </c>
      <c r="AG872" t="s">
        <v>8707</v>
      </c>
      <c r="AH872" t="s">
        <v>15793</v>
      </c>
      <c r="AU872" t="s">
        <v>4232</v>
      </c>
      <c r="AV872" t="s">
        <v>8709</v>
      </c>
      <c r="AX872">
        <v>8</v>
      </c>
      <c r="AY872" t="s">
        <v>8710</v>
      </c>
      <c r="BB872" t="s">
        <v>15794</v>
      </c>
      <c r="BC872" t="s">
        <v>8712</v>
      </c>
      <c r="BD872" t="s">
        <v>8875</v>
      </c>
      <c r="BE872" t="s">
        <v>8714</v>
      </c>
      <c r="BF872" t="s">
        <v>8715</v>
      </c>
      <c r="BG872">
        <v>0</v>
      </c>
      <c r="BH872" t="s">
        <v>8716</v>
      </c>
      <c r="BI872">
        <v>0</v>
      </c>
      <c r="BJ872" t="s">
        <v>8717</v>
      </c>
      <c r="BK872">
        <v>1</v>
      </c>
      <c r="BM872" t="s">
        <v>8719</v>
      </c>
      <c r="BV872" t="s">
        <v>15795</v>
      </c>
      <c r="BW872" t="s">
        <v>8721</v>
      </c>
      <c r="BX872" t="s">
        <v>8722</v>
      </c>
      <c r="BY872" t="s">
        <v>8723</v>
      </c>
      <c r="BZ872" t="s">
        <v>8724</v>
      </c>
      <c r="CB872" t="s">
        <v>8725</v>
      </c>
      <c r="CD872" t="s">
        <v>8726</v>
      </c>
      <c r="CE872" t="s">
        <v>15796</v>
      </c>
      <c r="CF872" t="s">
        <v>8727</v>
      </c>
      <c r="CG872" t="s">
        <v>8774</v>
      </c>
      <c r="CH872" t="s">
        <v>8729</v>
      </c>
      <c r="CI872" t="s">
        <v>15797</v>
      </c>
      <c r="CJ872" t="s">
        <v>8731</v>
      </c>
      <c r="CK872">
        <v>0</v>
      </c>
      <c r="CL872" t="s">
        <v>8732</v>
      </c>
      <c r="CN872" t="s">
        <v>8733</v>
      </c>
    </row>
    <row r="873" spans="1:92" ht="15.75" customHeight="1" x14ac:dyDescent="0.3">
      <c r="A873" s="5">
        <f>COUNTIFS(Entradas!$A$2:$A$3372,L873,Entradas!$AD$2:$AD$3372,"noticias")</f>
        <v>0</v>
      </c>
      <c r="B873" s="5">
        <f>COUNTIFS(Entradas!$A$2:$A$3372,L873,Entradas!$AD$2:$AD$3372,"materiales")</f>
        <v>0</v>
      </c>
      <c r="C873" s="5">
        <f>COUNTIFS(Entradas!$A$2:$A$3372,L873,Entradas!$AD$2:$AD$3372,"agenda")</f>
        <v>0</v>
      </c>
      <c r="D873" s="5">
        <f>COUNTIFS(Entradas!$A$2:$A$3372,L873,Entradas!$AD$2:$AD$3372,"agenda",Entradas!$P$2:$P$3372,"completado")</f>
        <v>0</v>
      </c>
      <c r="E873" s="5">
        <f>COUNTIFS(Entradas!$A$2:$A$3372,L873,Entradas!$AD$2:$AD$3372,"agenda",Entradas!$F$2:$F$3372,"interna")</f>
        <v>0</v>
      </c>
      <c r="F873" s="5">
        <f>COUNTIFS(Entradas!$A$2:$A$3372,L873,Entradas!$AD$2:$AD$3372,"agenda",Entradas!$F$2:$F$3372,"abierta a la comunidad")</f>
        <v>0</v>
      </c>
      <c r="G873" s="5">
        <f>COUNTIFS(Entradas!$A$2:$A$3372,L873,Entradas!$AD$2:$AD$3372,"agenda",Entradas!$E$2:$E$3372,"1")</f>
        <v>0</v>
      </c>
      <c r="H873" s="5">
        <f>COUNTIFS(Entradas!$A$2:$A$3372,L873,Entradas!$AD$2:$AD$3372,"agenda",Entradas!$E$2:$E$3372,"2")</f>
        <v>0</v>
      </c>
      <c r="I873" s="5">
        <f>COUNTIFS(Entradas!$A$2:$A$3372,L873,Entradas!$AD$2:$AD$3372,"agenda",Entradas!$E$2:$E$3372,"3")</f>
        <v>0</v>
      </c>
      <c r="J873" s="5">
        <f>COUNTIFS(Entradas!$A$2:$A$3372,L873,Entradas!$AD$2:$AD$3372,"agenda",Entradas!$E$2:$E$3372,"4")</f>
        <v>0</v>
      </c>
      <c r="L873">
        <v>1476</v>
      </c>
      <c r="M873" t="s">
        <v>15929</v>
      </c>
      <c r="N873" t="s">
        <v>15930</v>
      </c>
      <c r="O873" t="s">
        <v>15931</v>
      </c>
      <c r="P873" s="6">
        <v>42520.078773148147</v>
      </c>
      <c r="Q873">
        <v>0</v>
      </c>
      <c r="R873" t="s">
        <v>15929</v>
      </c>
      <c r="S873" t="s">
        <v>15929</v>
      </c>
      <c r="W873" t="s">
        <v>8703</v>
      </c>
      <c r="X873" t="s">
        <v>8704</v>
      </c>
      <c r="Y873" t="s">
        <v>8705</v>
      </c>
      <c r="Z873">
        <v>0</v>
      </c>
      <c r="AA873" t="s">
        <v>8703</v>
      </c>
      <c r="AB873" t="s">
        <v>8706</v>
      </c>
      <c r="AC873">
        <v>0</v>
      </c>
      <c r="AF873" t="s">
        <v>15932</v>
      </c>
      <c r="AG873" t="s">
        <v>8707</v>
      </c>
      <c r="AH873" t="s">
        <v>15933</v>
      </c>
      <c r="AU873" t="s">
        <v>362</v>
      </c>
      <c r="AV873" t="s">
        <v>8709</v>
      </c>
      <c r="AX873">
        <v>8</v>
      </c>
      <c r="AY873" t="s">
        <v>8710</v>
      </c>
      <c r="BB873" t="s">
        <v>10388</v>
      </c>
      <c r="BC873" t="s">
        <v>8712</v>
      </c>
      <c r="BD873" t="s">
        <v>8875</v>
      </c>
      <c r="BE873" t="s">
        <v>8714</v>
      </c>
      <c r="BF873" t="s">
        <v>8715</v>
      </c>
      <c r="BG873">
        <v>1</v>
      </c>
      <c r="BH873" t="s">
        <v>8716</v>
      </c>
      <c r="BI873">
        <v>1</v>
      </c>
      <c r="BJ873" t="s">
        <v>8717</v>
      </c>
      <c r="BK873">
        <v>1</v>
      </c>
      <c r="BM873" t="s">
        <v>8719</v>
      </c>
      <c r="BV873" t="s">
        <v>15934</v>
      </c>
      <c r="BW873" t="s">
        <v>8721</v>
      </c>
      <c r="BX873" t="s">
        <v>8722</v>
      </c>
      <c r="BY873" t="s">
        <v>8723</v>
      </c>
      <c r="BZ873" t="s">
        <v>8724</v>
      </c>
      <c r="CB873" t="s">
        <v>8725</v>
      </c>
      <c r="CC873">
        <v>412326562</v>
      </c>
      <c r="CD873" t="s">
        <v>8726</v>
      </c>
      <c r="CE873" t="s">
        <v>15935</v>
      </c>
      <c r="CF873" t="s">
        <v>8727</v>
      </c>
      <c r="CG873" t="s">
        <v>8774</v>
      </c>
      <c r="CH873" t="s">
        <v>8729</v>
      </c>
      <c r="CI873" t="s">
        <v>5810</v>
      </c>
      <c r="CJ873" t="s">
        <v>8731</v>
      </c>
      <c r="CK873" t="s">
        <v>342</v>
      </c>
      <c r="CL873" t="s">
        <v>8732</v>
      </c>
      <c r="CM873" t="s">
        <v>15936</v>
      </c>
      <c r="CN873" t="s">
        <v>8733</v>
      </c>
    </row>
    <row r="874" spans="1:92" ht="15.75" customHeight="1" x14ac:dyDescent="0.3">
      <c r="A874" s="5">
        <f>COUNTIFS(Entradas!$A$2:$A$3372,L874,Entradas!$AD$2:$AD$3372,"noticias")</f>
        <v>0</v>
      </c>
      <c r="B874" s="5">
        <f>COUNTIFS(Entradas!$A$2:$A$3372,L874,Entradas!$AD$2:$AD$3372,"materiales")</f>
        <v>0</v>
      </c>
      <c r="C874" s="5">
        <f>COUNTIFS(Entradas!$A$2:$A$3372,L874,Entradas!$AD$2:$AD$3372,"agenda")</f>
        <v>2</v>
      </c>
      <c r="D874" s="5">
        <f>COUNTIFS(Entradas!$A$2:$A$3372,L874,Entradas!$AD$2:$AD$3372,"agenda",Entradas!$P$2:$P$3372,"completado")</f>
        <v>0</v>
      </c>
      <c r="E874" s="5">
        <f>COUNTIFS(Entradas!$A$2:$A$3372,L874,Entradas!$AD$2:$AD$3372,"agenda",Entradas!$F$2:$F$3372,"interna")</f>
        <v>2</v>
      </c>
      <c r="F874" s="5">
        <f>COUNTIFS(Entradas!$A$2:$A$3372,L874,Entradas!$AD$2:$AD$3372,"agenda",Entradas!$F$2:$F$3372,"abierta a la comunidad")</f>
        <v>0</v>
      </c>
      <c r="G874" s="5">
        <f>COUNTIFS(Entradas!$A$2:$A$3372,L874,Entradas!$AD$2:$AD$3372,"agenda",Entradas!$E$2:$E$3372,"1")</f>
        <v>0</v>
      </c>
      <c r="H874" s="5">
        <f>COUNTIFS(Entradas!$A$2:$A$3372,L874,Entradas!$AD$2:$AD$3372,"agenda",Entradas!$E$2:$E$3372,"2")</f>
        <v>2</v>
      </c>
      <c r="I874" s="5">
        <f>COUNTIFS(Entradas!$A$2:$A$3372,L874,Entradas!$AD$2:$AD$3372,"agenda",Entradas!$E$2:$E$3372,"3")</f>
        <v>0</v>
      </c>
      <c r="J874" s="5">
        <f>COUNTIFS(Entradas!$A$2:$A$3372,L874,Entradas!$AD$2:$AD$3372,"agenda",Entradas!$E$2:$E$3372,"4")</f>
        <v>0</v>
      </c>
      <c r="L874">
        <v>808</v>
      </c>
      <c r="M874" t="s">
        <v>16187</v>
      </c>
      <c r="N874" t="s">
        <v>16188</v>
      </c>
      <c r="O874" t="s">
        <v>16189</v>
      </c>
      <c r="P874" s="6">
        <v>42494.705393518518</v>
      </c>
      <c r="Q874">
        <v>0</v>
      </c>
      <c r="R874" t="s">
        <v>16187</v>
      </c>
      <c r="S874" t="s">
        <v>16187</v>
      </c>
      <c r="W874" t="s">
        <v>8703</v>
      </c>
      <c r="X874" t="s">
        <v>8704</v>
      </c>
      <c r="Y874" t="s">
        <v>8705</v>
      </c>
      <c r="Z874">
        <v>0</v>
      </c>
      <c r="AA874" t="s">
        <v>8703</v>
      </c>
      <c r="AB874" t="s">
        <v>8706</v>
      </c>
      <c r="AC874">
        <v>0</v>
      </c>
      <c r="AF874" t="s">
        <v>16190</v>
      </c>
      <c r="AG874" t="s">
        <v>8707</v>
      </c>
      <c r="AH874" t="s">
        <v>16191</v>
      </c>
      <c r="AU874" t="s">
        <v>8502</v>
      </c>
      <c r="AV874" t="s">
        <v>8709</v>
      </c>
      <c r="AX874">
        <v>8</v>
      </c>
      <c r="AY874" t="s">
        <v>8710</v>
      </c>
      <c r="BB874" t="s">
        <v>9322</v>
      </c>
      <c r="BC874" t="s">
        <v>8712</v>
      </c>
      <c r="BD874" t="s">
        <v>9122</v>
      </c>
      <c r="BE874" t="s">
        <v>8714</v>
      </c>
      <c r="BF874" t="s">
        <v>8715</v>
      </c>
      <c r="BG874">
        <v>0</v>
      </c>
      <c r="BH874" t="s">
        <v>8716</v>
      </c>
      <c r="BI874">
        <v>1</v>
      </c>
      <c r="BJ874" t="s">
        <v>8717</v>
      </c>
      <c r="BK874">
        <v>1</v>
      </c>
      <c r="BM874" t="s">
        <v>8719</v>
      </c>
      <c r="BW874" t="s">
        <v>8721</v>
      </c>
      <c r="BX874" t="s">
        <v>8722</v>
      </c>
      <c r="BY874" t="s">
        <v>8723</v>
      </c>
      <c r="BZ874" t="s">
        <v>8724</v>
      </c>
      <c r="CB874" t="s">
        <v>8725</v>
      </c>
      <c r="CC874" t="s">
        <v>16192</v>
      </c>
      <c r="CD874" t="s">
        <v>8726</v>
      </c>
      <c r="CE874" t="s">
        <v>16193</v>
      </c>
      <c r="CF874" t="s">
        <v>8727</v>
      </c>
      <c r="CG874" t="s">
        <v>8825</v>
      </c>
      <c r="CH874" t="s">
        <v>8729</v>
      </c>
      <c r="CI874" t="s">
        <v>16194</v>
      </c>
      <c r="CJ874" t="s">
        <v>8731</v>
      </c>
      <c r="CK874" t="s">
        <v>5497</v>
      </c>
      <c r="CL874" t="s">
        <v>8732</v>
      </c>
      <c r="CM874" t="s">
        <v>5183</v>
      </c>
      <c r="CN874" t="s">
        <v>8733</v>
      </c>
    </row>
    <row r="875" spans="1:92" ht="15.75" customHeight="1" x14ac:dyDescent="0.3">
      <c r="A875" s="5">
        <f>COUNTIFS(Entradas!$A$2:$A$3372,L875,Entradas!$AD$2:$AD$3372,"noticias")</f>
        <v>0</v>
      </c>
      <c r="B875" s="5">
        <f>COUNTIFS(Entradas!$A$2:$A$3372,L875,Entradas!$AD$2:$AD$3372,"materiales")</f>
        <v>0</v>
      </c>
      <c r="C875" s="5">
        <f>COUNTIFS(Entradas!$A$2:$A$3372,L875,Entradas!$AD$2:$AD$3372,"agenda")</f>
        <v>0</v>
      </c>
      <c r="D875" s="5">
        <f>COUNTIFS(Entradas!$A$2:$A$3372,L875,Entradas!$AD$2:$AD$3372,"agenda",Entradas!$P$2:$P$3372,"completado")</f>
        <v>0</v>
      </c>
      <c r="E875" s="5">
        <f>COUNTIFS(Entradas!$A$2:$A$3372,L875,Entradas!$AD$2:$AD$3372,"agenda",Entradas!$F$2:$F$3372,"interna")</f>
        <v>0</v>
      </c>
      <c r="F875" s="5">
        <f>COUNTIFS(Entradas!$A$2:$A$3372,L875,Entradas!$AD$2:$AD$3372,"agenda",Entradas!$F$2:$F$3372,"abierta a la comunidad")</f>
        <v>0</v>
      </c>
      <c r="G875" s="5">
        <f>COUNTIFS(Entradas!$A$2:$A$3372,L875,Entradas!$AD$2:$AD$3372,"agenda",Entradas!$E$2:$E$3372,"1")</f>
        <v>0</v>
      </c>
      <c r="H875" s="5">
        <f>COUNTIFS(Entradas!$A$2:$A$3372,L875,Entradas!$AD$2:$AD$3372,"agenda",Entradas!$E$2:$E$3372,"2")</f>
        <v>0</v>
      </c>
      <c r="I875" s="5">
        <f>COUNTIFS(Entradas!$A$2:$A$3372,L875,Entradas!$AD$2:$AD$3372,"agenda",Entradas!$E$2:$E$3372,"3")</f>
        <v>0</v>
      </c>
      <c r="J875" s="5">
        <f>COUNTIFS(Entradas!$A$2:$A$3372,L875,Entradas!$AD$2:$AD$3372,"agenda",Entradas!$E$2:$E$3372,"4")</f>
        <v>0</v>
      </c>
      <c r="L875">
        <v>891</v>
      </c>
      <c r="M875" t="s">
        <v>16195</v>
      </c>
      <c r="N875" t="s">
        <v>16196</v>
      </c>
      <c r="O875" t="s">
        <v>16197</v>
      </c>
      <c r="P875" s="6">
        <v>42499.55096064815</v>
      </c>
      <c r="Q875">
        <v>0</v>
      </c>
      <c r="R875" t="s">
        <v>16195</v>
      </c>
      <c r="S875" t="s">
        <v>16195</v>
      </c>
      <c r="W875" t="s">
        <v>8703</v>
      </c>
      <c r="X875" t="s">
        <v>8704</v>
      </c>
      <c r="Y875" t="s">
        <v>8705</v>
      </c>
      <c r="Z875">
        <v>0</v>
      </c>
      <c r="AA875" t="s">
        <v>8703</v>
      </c>
      <c r="AB875" t="s">
        <v>8706</v>
      </c>
      <c r="AC875">
        <v>0</v>
      </c>
      <c r="AF875" t="s">
        <v>16198</v>
      </c>
      <c r="AG875" t="s">
        <v>8707</v>
      </c>
      <c r="AH875" t="s">
        <v>7172</v>
      </c>
      <c r="AI875" t="s">
        <v>16199</v>
      </c>
      <c r="AU875" t="s">
        <v>14960</v>
      </c>
      <c r="AV875" t="s">
        <v>8709</v>
      </c>
      <c r="AX875">
        <v>8</v>
      </c>
      <c r="AY875" t="s">
        <v>8710</v>
      </c>
      <c r="BB875" t="s">
        <v>9638</v>
      </c>
      <c r="BC875" t="s">
        <v>8712</v>
      </c>
      <c r="BD875" t="s">
        <v>8713</v>
      </c>
      <c r="BE875" t="s">
        <v>8714</v>
      </c>
      <c r="BF875" t="s">
        <v>8715</v>
      </c>
      <c r="BG875">
        <v>0</v>
      </c>
      <c r="BH875" t="s">
        <v>8716</v>
      </c>
      <c r="BI875">
        <v>1</v>
      </c>
      <c r="BJ875" t="s">
        <v>8717</v>
      </c>
      <c r="BK875">
        <v>0</v>
      </c>
      <c r="BM875" t="s">
        <v>8719</v>
      </c>
      <c r="BV875" t="s">
        <v>16200</v>
      </c>
      <c r="BW875" t="s">
        <v>8721</v>
      </c>
      <c r="BX875" t="s">
        <v>8722</v>
      </c>
      <c r="BY875" t="s">
        <v>8723</v>
      </c>
      <c r="BZ875" t="s">
        <v>8724</v>
      </c>
      <c r="CB875" t="s">
        <v>8725</v>
      </c>
      <c r="CD875" t="s">
        <v>8726</v>
      </c>
      <c r="CE875" t="s">
        <v>16201</v>
      </c>
      <c r="CF875" t="s">
        <v>8727</v>
      </c>
      <c r="CG875" t="s">
        <v>8899</v>
      </c>
      <c r="CH875" t="s">
        <v>8729</v>
      </c>
      <c r="CI875" t="s">
        <v>9664</v>
      </c>
      <c r="CJ875" t="s">
        <v>8731</v>
      </c>
      <c r="CK875" t="s">
        <v>342</v>
      </c>
      <c r="CL875" t="s">
        <v>8732</v>
      </c>
      <c r="CM875" t="s">
        <v>16202</v>
      </c>
      <c r="CN875" t="s">
        <v>8733</v>
      </c>
    </row>
    <row r="876" spans="1:92" ht="15.75" customHeight="1" x14ac:dyDescent="0.3">
      <c r="A876" s="5">
        <f>COUNTIFS(Entradas!$A$2:$A$3372,L876,Entradas!$AD$2:$AD$3372,"noticias")</f>
        <v>0</v>
      </c>
      <c r="B876" s="5">
        <f>COUNTIFS(Entradas!$A$2:$A$3372,L876,Entradas!$AD$2:$AD$3372,"materiales")</f>
        <v>0</v>
      </c>
      <c r="C876" s="5">
        <f>COUNTIFS(Entradas!$A$2:$A$3372,L876,Entradas!$AD$2:$AD$3372,"agenda")</f>
        <v>0</v>
      </c>
      <c r="D876" s="5">
        <f>COUNTIFS(Entradas!$A$2:$A$3372,L876,Entradas!$AD$2:$AD$3372,"agenda",Entradas!$P$2:$P$3372,"completado")</f>
        <v>0</v>
      </c>
      <c r="E876" s="5">
        <f>COUNTIFS(Entradas!$A$2:$A$3372,L876,Entradas!$AD$2:$AD$3372,"agenda",Entradas!$F$2:$F$3372,"interna")</f>
        <v>0</v>
      </c>
      <c r="F876" s="5">
        <f>COUNTIFS(Entradas!$A$2:$A$3372,L876,Entradas!$AD$2:$AD$3372,"agenda",Entradas!$F$2:$F$3372,"abierta a la comunidad")</f>
        <v>0</v>
      </c>
      <c r="G876" s="5">
        <f>COUNTIFS(Entradas!$A$2:$A$3372,L876,Entradas!$AD$2:$AD$3372,"agenda",Entradas!$E$2:$E$3372,"1")</f>
        <v>0</v>
      </c>
      <c r="H876" s="5">
        <f>COUNTIFS(Entradas!$A$2:$A$3372,L876,Entradas!$AD$2:$AD$3372,"agenda",Entradas!$E$2:$E$3372,"2")</f>
        <v>0</v>
      </c>
      <c r="I876" s="5">
        <f>COUNTIFS(Entradas!$A$2:$A$3372,L876,Entradas!$AD$2:$AD$3372,"agenda",Entradas!$E$2:$E$3372,"3")</f>
        <v>0</v>
      </c>
      <c r="J876" s="5">
        <f>COUNTIFS(Entradas!$A$2:$A$3372,L876,Entradas!$AD$2:$AD$3372,"agenda",Entradas!$E$2:$E$3372,"4")</f>
        <v>0</v>
      </c>
      <c r="L876">
        <v>669</v>
      </c>
      <c r="M876" t="s">
        <v>16431</v>
      </c>
      <c r="N876" t="s">
        <v>16432</v>
      </c>
      <c r="O876" t="s">
        <v>16433</v>
      </c>
      <c r="P876" s="6">
        <v>42486.840995370374</v>
      </c>
      <c r="Q876">
        <v>0</v>
      </c>
      <c r="R876" t="s">
        <v>16431</v>
      </c>
      <c r="S876" t="s">
        <v>16431</v>
      </c>
      <c r="W876" t="s">
        <v>8703</v>
      </c>
      <c r="X876" t="s">
        <v>8704</v>
      </c>
      <c r="Y876" t="s">
        <v>8705</v>
      </c>
      <c r="Z876">
        <v>0</v>
      </c>
      <c r="AA876" t="s">
        <v>8703</v>
      </c>
      <c r="AB876" t="s">
        <v>8706</v>
      </c>
      <c r="AC876">
        <v>0</v>
      </c>
      <c r="AF876" t="s">
        <v>16434</v>
      </c>
      <c r="AG876" t="s">
        <v>8707</v>
      </c>
      <c r="AH876" t="s">
        <v>16435</v>
      </c>
      <c r="AO876" t="s">
        <v>16436</v>
      </c>
      <c r="AU876" t="s">
        <v>16437</v>
      </c>
      <c r="AV876" t="s">
        <v>8709</v>
      </c>
      <c r="AX876">
        <v>8</v>
      </c>
      <c r="AY876" t="s">
        <v>8710</v>
      </c>
      <c r="BB876" t="s">
        <v>11276</v>
      </c>
      <c r="BC876" t="s">
        <v>8712</v>
      </c>
      <c r="BD876" t="s">
        <v>8875</v>
      </c>
      <c r="BE876" t="s">
        <v>8714</v>
      </c>
      <c r="BF876" t="s">
        <v>8715</v>
      </c>
      <c r="BG876">
        <v>0</v>
      </c>
      <c r="BH876" t="s">
        <v>8716</v>
      </c>
      <c r="BI876">
        <v>1</v>
      </c>
      <c r="BJ876" t="s">
        <v>8717</v>
      </c>
      <c r="BK876">
        <v>1</v>
      </c>
      <c r="BL876" s="2" t="s">
        <v>16438</v>
      </c>
      <c r="BM876" t="s">
        <v>8719</v>
      </c>
      <c r="BV876" t="s">
        <v>16439</v>
      </c>
      <c r="BW876" t="s">
        <v>8721</v>
      </c>
      <c r="BX876" t="s">
        <v>8722</v>
      </c>
      <c r="BY876" t="s">
        <v>8723</v>
      </c>
      <c r="BZ876" t="s">
        <v>8724</v>
      </c>
      <c r="CB876" t="s">
        <v>8725</v>
      </c>
      <c r="CC876">
        <v>412152574</v>
      </c>
      <c r="CD876" t="s">
        <v>8726</v>
      </c>
      <c r="CE876" t="s">
        <v>16440</v>
      </c>
      <c r="CF876" t="s">
        <v>8727</v>
      </c>
      <c r="CG876" t="s">
        <v>8825</v>
      </c>
      <c r="CH876" t="s">
        <v>8729</v>
      </c>
      <c r="CJ876" t="s">
        <v>8731</v>
      </c>
      <c r="CK876" t="s">
        <v>342</v>
      </c>
      <c r="CL876" t="s">
        <v>8732</v>
      </c>
      <c r="CM876" t="s">
        <v>16441</v>
      </c>
      <c r="CN876" t="s">
        <v>8733</v>
      </c>
    </row>
    <row r="877" spans="1:92" ht="15.75" customHeight="1" x14ac:dyDescent="0.3">
      <c r="A877" s="5">
        <f>COUNTIFS(Entradas!$A$2:$A$3372,L877,Entradas!$AD$2:$AD$3372,"noticias")</f>
        <v>1</v>
      </c>
      <c r="B877" s="5">
        <f>COUNTIFS(Entradas!$A$2:$A$3372,L877,Entradas!$AD$2:$AD$3372,"materiales")</f>
        <v>0</v>
      </c>
      <c r="C877" s="5">
        <f>COUNTIFS(Entradas!$A$2:$A$3372,L877,Entradas!$AD$2:$AD$3372,"agenda")</f>
        <v>0</v>
      </c>
      <c r="D877" s="5">
        <f>COUNTIFS(Entradas!$A$2:$A$3372,L877,Entradas!$AD$2:$AD$3372,"agenda",Entradas!$P$2:$P$3372,"completado")</f>
        <v>0</v>
      </c>
      <c r="E877" s="5">
        <f>COUNTIFS(Entradas!$A$2:$A$3372,L877,Entradas!$AD$2:$AD$3372,"agenda",Entradas!$F$2:$F$3372,"interna")</f>
        <v>0</v>
      </c>
      <c r="F877" s="5">
        <f>COUNTIFS(Entradas!$A$2:$A$3372,L877,Entradas!$AD$2:$AD$3372,"agenda",Entradas!$F$2:$F$3372,"abierta a la comunidad")</f>
        <v>0</v>
      </c>
      <c r="G877" s="5">
        <f>COUNTIFS(Entradas!$A$2:$A$3372,L877,Entradas!$AD$2:$AD$3372,"agenda",Entradas!$E$2:$E$3372,"1")</f>
        <v>0</v>
      </c>
      <c r="H877" s="5">
        <f>COUNTIFS(Entradas!$A$2:$A$3372,L877,Entradas!$AD$2:$AD$3372,"agenda",Entradas!$E$2:$E$3372,"2")</f>
        <v>0</v>
      </c>
      <c r="I877" s="5">
        <f>COUNTIFS(Entradas!$A$2:$A$3372,L877,Entradas!$AD$2:$AD$3372,"agenda",Entradas!$E$2:$E$3372,"3")</f>
        <v>0</v>
      </c>
      <c r="J877" s="5">
        <f>COUNTIFS(Entradas!$A$2:$A$3372,L877,Entradas!$AD$2:$AD$3372,"agenda",Entradas!$E$2:$E$3372,"4")</f>
        <v>0</v>
      </c>
      <c r="L877">
        <v>1345</v>
      </c>
      <c r="M877" t="s">
        <v>16555</v>
      </c>
      <c r="N877" t="s">
        <v>16556</v>
      </c>
      <c r="O877" t="s">
        <v>16557</v>
      </c>
      <c r="P877" s="6">
        <v>42513.688518518517</v>
      </c>
      <c r="Q877">
        <v>0</v>
      </c>
      <c r="R877" t="s">
        <v>16555</v>
      </c>
      <c r="S877" t="s">
        <v>16555</v>
      </c>
      <c r="W877" t="s">
        <v>8703</v>
      </c>
      <c r="X877" t="s">
        <v>8704</v>
      </c>
      <c r="Y877" t="s">
        <v>8705</v>
      </c>
      <c r="Z877">
        <v>0</v>
      </c>
      <c r="AA877" t="s">
        <v>8703</v>
      </c>
      <c r="AB877" t="s">
        <v>8706</v>
      </c>
      <c r="AC877">
        <v>0</v>
      </c>
      <c r="AF877" t="s">
        <v>16555</v>
      </c>
      <c r="AG877" t="s">
        <v>8707</v>
      </c>
      <c r="AH877" t="s">
        <v>16558</v>
      </c>
      <c r="AI877" t="s">
        <v>16559</v>
      </c>
      <c r="AO877" t="s">
        <v>16560</v>
      </c>
      <c r="AU877" t="s">
        <v>9424</v>
      </c>
      <c r="AV877" t="s">
        <v>8709</v>
      </c>
      <c r="AX877">
        <v>8</v>
      </c>
      <c r="AY877" t="s">
        <v>8710</v>
      </c>
      <c r="BB877" t="s">
        <v>9435</v>
      </c>
      <c r="BC877" t="s">
        <v>8712</v>
      </c>
      <c r="BD877" t="s">
        <v>8875</v>
      </c>
      <c r="BE877" t="s">
        <v>8714</v>
      </c>
      <c r="BF877" t="s">
        <v>8715</v>
      </c>
      <c r="BG877">
        <v>0</v>
      </c>
      <c r="BH877" t="s">
        <v>8716</v>
      </c>
      <c r="BI877">
        <v>0</v>
      </c>
      <c r="BJ877" t="s">
        <v>8717</v>
      </c>
      <c r="BK877">
        <v>1</v>
      </c>
      <c r="BM877" t="s">
        <v>8719</v>
      </c>
      <c r="BV877" t="s">
        <v>16555</v>
      </c>
      <c r="BW877" t="s">
        <v>8721</v>
      </c>
      <c r="BX877" t="s">
        <v>8722</v>
      </c>
      <c r="BY877" t="s">
        <v>8723</v>
      </c>
      <c r="BZ877" t="s">
        <v>8724</v>
      </c>
      <c r="CA877" t="s">
        <v>16561</v>
      </c>
      <c r="CB877" t="s">
        <v>8725</v>
      </c>
      <c r="CC877">
        <v>2541062</v>
      </c>
      <c r="CD877" t="s">
        <v>8726</v>
      </c>
      <c r="CE877" t="s">
        <v>16562</v>
      </c>
      <c r="CF877" t="s">
        <v>8727</v>
      </c>
      <c r="CG877" t="s">
        <v>9136</v>
      </c>
      <c r="CH877" t="s">
        <v>8729</v>
      </c>
      <c r="CI877" t="s">
        <v>16563</v>
      </c>
      <c r="CJ877" t="s">
        <v>8731</v>
      </c>
      <c r="CK877" t="s">
        <v>8786</v>
      </c>
      <c r="CL877" t="s">
        <v>8732</v>
      </c>
      <c r="CM877" t="s">
        <v>16564</v>
      </c>
      <c r="CN877" t="s">
        <v>8733</v>
      </c>
    </row>
    <row r="878" spans="1:92" ht="15.75" customHeight="1" x14ac:dyDescent="0.3">
      <c r="A878" s="5">
        <f>COUNTIFS(Entradas!$A$2:$A$3372,L878,Entradas!$AD$2:$AD$3372,"noticias")</f>
        <v>0</v>
      </c>
      <c r="B878" s="5">
        <f>COUNTIFS(Entradas!$A$2:$A$3372,L878,Entradas!$AD$2:$AD$3372,"materiales")</f>
        <v>0</v>
      </c>
      <c r="C878" s="5">
        <f>COUNTIFS(Entradas!$A$2:$A$3372,L878,Entradas!$AD$2:$AD$3372,"agenda")</f>
        <v>0</v>
      </c>
      <c r="D878" s="5">
        <f>COUNTIFS(Entradas!$A$2:$A$3372,L878,Entradas!$AD$2:$AD$3372,"agenda",Entradas!$P$2:$P$3372,"completado")</f>
        <v>0</v>
      </c>
      <c r="E878" s="5">
        <f>COUNTIFS(Entradas!$A$2:$A$3372,L878,Entradas!$AD$2:$AD$3372,"agenda",Entradas!$F$2:$F$3372,"interna")</f>
        <v>0</v>
      </c>
      <c r="F878" s="5">
        <f>COUNTIFS(Entradas!$A$2:$A$3372,L878,Entradas!$AD$2:$AD$3372,"agenda",Entradas!$F$2:$F$3372,"abierta a la comunidad")</f>
        <v>0</v>
      </c>
      <c r="G878" s="5">
        <f>COUNTIFS(Entradas!$A$2:$A$3372,L878,Entradas!$AD$2:$AD$3372,"agenda",Entradas!$E$2:$E$3372,"1")</f>
        <v>0</v>
      </c>
      <c r="H878" s="5">
        <f>COUNTIFS(Entradas!$A$2:$A$3372,L878,Entradas!$AD$2:$AD$3372,"agenda",Entradas!$E$2:$E$3372,"2")</f>
        <v>0</v>
      </c>
      <c r="I878" s="5">
        <f>COUNTIFS(Entradas!$A$2:$A$3372,L878,Entradas!$AD$2:$AD$3372,"agenda",Entradas!$E$2:$E$3372,"3")</f>
        <v>0</v>
      </c>
      <c r="J878" s="5">
        <f>COUNTIFS(Entradas!$A$2:$A$3372,L878,Entradas!$AD$2:$AD$3372,"agenda",Entradas!$E$2:$E$3372,"4")</f>
        <v>0</v>
      </c>
      <c r="L878">
        <v>270</v>
      </c>
      <c r="M878" t="s">
        <v>16593</v>
      </c>
      <c r="N878" t="s">
        <v>16594</v>
      </c>
      <c r="O878" t="s">
        <v>16595</v>
      </c>
      <c r="P878" s="6">
        <v>42464.693472222221</v>
      </c>
      <c r="Q878">
        <v>0</v>
      </c>
      <c r="R878" t="s">
        <v>16593</v>
      </c>
      <c r="S878" t="s">
        <v>16593</v>
      </c>
      <c r="W878" t="s">
        <v>8703</v>
      </c>
      <c r="X878" t="s">
        <v>8704</v>
      </c>
      <c r="Y878" t="s">
        <v>8705</v>
      </c>
      <c r="Z878">
        <v>0</v>
      </c>
      <c r="AA878" t="s">
        <v>8703</v>
      </c>
      <c r="AB878" t="s">
        <v>8706</v>
      </c>
      <c r="AC878">
        <v>0</v>
      </c>
      <c r="AF878" t="s">
        <v>16596</v>
      </c>
      <c r="AG878" t="s">
        <v>8707</v>
      </c>
      <c r="AH878" t="s">
        <v>16597</v>
      </c>
      <c r="AI878" t="s">
        <v>16598</v>
      </c>
      <c r="AU878" t="s">
        <v>1869</v>
      </c>
      <c r="AV878" t="s">
        <v>8709</v>
      </c>
      <c r="AX878">
        <v>8</v>
      </c>
      <c r="AY878" t="s">
        <v>8710</v>
      </c>
      <c r="BB878">
        <v>0</v>
      </c>
      <c r="BC878" t="s">
        <v>8712</v>
      </c>
      <c r="BD878">
        <v>0</v>
      </c>
      <c r="BE878" t="s">
        <v>8714</v>
      </c>
      <c r="BF878" t="s">
        <v>8715</v>
      </c>
      <c r="BG878">
        <v>0</v>
      </c>
      <c r="BH878" t="s">
        <v>8716</v>
      </c>
      <c r="BI878">
        <v>0</v>
      </c>
      <c r="BJ878" t="s">
        <v>8717</v>
      </c>
      <c r="BK878">
        <v>1</v>
      </c>
      <c r="BM878" t="s">
        <v>8719</v>
      </c>
      <c r="BV878" t="s">
        <v>16599</v>
      </c>
      <c r="BW878" t="s">
        <v>8721</v>
      </c>
      <c r="BX878" t="s">
        <v>8722</v>
      </c>
      <c r="BY878" t="s">
        <v>8723</v>
      </c>
      <c r="BZ878" t="s">
        <v>8724</v>
      </c>
      <c r="CA878" t="s">
        <v>16600</v>
      </c>
      <c r="CB878" t="s">
        <v>8725</v>
      </c>
      <c r="CC878">
        <v>412876346</v>
      </c>
      <c r="CD878" t="s">
        <v>8726</v>
      </c>
      <c r="CE878" t="s">
        <v>16601</v>
      </c>
      <c r="CF878" t="s">
        <v>8727</v>
      </c>
      <c r="CG878" t="s">
        <v>8825</v>
      </c>
      <c r="CH878" t="s">
        <v>8729</v>
      </c>
      <c r="CI878" t="s">
        <v>10531</v>
      </c>
      <c r="CJ878" t="s">
        <v>8731</v>
      </c>
      <c r="CK878">
        <v>0</v>
      </c>
      <c r="CL878" t="s">
        <v>8732</v>
      </c>
      <c r="CN878" t="s">
        <v>8733</v>
      </c>
    </row>
    <row r="879" spans="1:92" ht="15.75" customHeight="1" x14ac:dyDescent="0.3">
      <c r="A879" s="5">
        <f>COUNTIFS(Entradas!$A$2:$A$3372,L879,Entradas!$AD$2:$AD$3372,"noticias")</f>
        <v>0</v>
      </c>
      <c r="B879" s="5">
        <f>COUNTIFS(Entradas!$A$2:$A$3372,L879,Entradas!$AD$2:$AD$3372,"materiales")</f>
        <v>0</v>
      </c>
      <c r="C879" s="5">
        <f>COUNTIFS(Entradas!$A$2:$A$3372,L879,Entradas!$AD$2:$AD$3372,"agenda")</f>
        <v>1</v>
      </c>
      <c r="D879" s="5">
        <f>COUNTIFS(Entradas!$A$2:$A$3372,L879,Entradas!$AD$2:$AD$3372,"agenda",Entradas!$P$2:$P$3372,"completado")</f>
        <v>1</v>
      </c>
      <c r="E879" s="5">
        <f>COUNTIFS(Entradas!$A$2:$A$3372,L879,Entradas!$AD$2:$AD$3372,"agenda",Entradas!$F$2:$F$3372,"interna")</f>
        <v>0</v>
      </c>
      <c r="F879" s="5">
        <f>COUNTIFS(Entradas!$A$2:$A$3372,L879,Entradas!$AD$2:$AD$3372,"agenda",Entradas!$F$2:$F$3372,"abierta a la comunidad")</f>
        <v>1</v>
      </c>
      <c r="G879" s="5">
        <f>COUNTIFS(Entradas!$A$2:$A$3372,L879,Entradas!$AD$2:$AD$3372,"agenda",Entradas!$E$2:$E$3372,"1")</f>
        <v>0</v>
      </c>
      <c r="H879" s="5">
        <f>COUNTIFS(Entradas!$A$2:$A$3372,L879,Entradas!$AD$2:$AD$3372,"agenda",Entradas!$E$2:$E$3372,"2")</f>
        <v>0</v>
      </c>
      <c r="I879" s="5">
        <f>COUNTIFS(Entradas!$A$2:$A$3372,L879,Entradas!$AD$2:$AD$3372,"agenda",Entradas!$E$2:$E$3372,"3")</f>
        <v>1</v>
      </c>
      <c r="J879" s="5">
        <f>COUNTIFS(Entradas!$A$2:$A$3372,L879,Entradas!$AD$2:$AD$3372,"agenda",Entradas!$E$2:$E$3372,"4")</f>
        <v>0</v>
      </c>
      <c r="L879">
        <v>890</v>
      </c>
      <c r="M879" t="s">
        <v>8128</v>
      </c>
      <c r="N879" t="s">
        <v>16631</v>
      </c>
      <c r="O879" t="s">
        <v>8130</v>
      </c>
      <c r="P879" s="6">
        <v>42499.536539351851</v>
      </c>
      <c r="Q879">
        <v>0</v>
      </c>
      <c r="R879" t="s">
        <v>8128</v>
      </c>
      <c r="S879" t="s">
        <v>8128</v>
      </c>
      <c r="W879" t="s">
        <v>8703</v>
      </c>
      <c r="X879" t="s">
        <v>8704</v>
      </c>
      <c r="Y879" t="s">
        <v>8705</v>
      </c>
      <c r="Z879">
        <v>0</v>
      </c>
      <c r="AA879" t="s">
        <v>8703</v>
      </c>
      <c r="AB879" t="s">
        <v>8706</v>
      </c>
      <c r="AC879">
        <v>0</v>
      </c>
      <c r="AF879" t="s">
        <v>8128</v>
      </c>
      <c r="AG879" t="s">
        <v>8707</v>
      </c>
      <c r="AH879" t="s">
        <v>16632</v>
      </c>
      <c r="AI879" t="s">
        <v>16633</v>
      </c>
      <c r="AO879" t="s">
        <v>16634</v>
      </c>
      <c r="AU879" t="s">
        <v>895</v>
      </c>
      <c r="AV879" t="s">
        <v>8709</v>
      </c>
      <c r="AX879">
        <v>8</v>
      </c>
      <c r="AY879" t="s">
        <v>8710</v>
      </c>
      <c r="BB879" t="s">
        <v>8981</v>
      </c>
      <c r="BC879" t="s">
        <v>8712</v>
      </c>
      <c r="BD879" t="s">
        <v>8875</v>
      </c>
      <c r="BE879" t="s">
        <v>8714</v>
      </c>
      <c r="BF879" t="s">
        <v>8715</v>
      </c>
      <c r="BG879">
        <v>0</v>
      </c>
      <c r="BH879" t="s">
        <v>8716</v>
      </c>
      <c r="BI879">
        <v>1</v>
      </c>
      <c r="BJ879" t="s">
        <v>8717</v>
      </c>
      <c r="BK879">
        <v>0</v>
      </c>
      <c r="BL879" s="2" t="s">
        <v>16635</v>
      </c>
      <c r="BM879" t="s">
        <v>8719</v>
      </c>
      <c r="BV879" t="s">
        <v>16636</v>
      </c>
      <c r="BW879" t="s">
        <v>8721</v>
      </c>
      <c r="BX879" t="s">
        <v>8722</v>
      </c>
      <c r="BY879" t="s">
        <v>8723</v>
      </c>
      <c r="BZ879" t="s">
        <v>8724</v>
      </c>
      <c r="CB879" t="s">
        <v>8725</v>
      </c>
      <c r="CC879">
        <v>1973922</v>
      </c>
      <c r="CD879" t="s">
        <v>8726</v>
      </c>
      <c r="CE879" t="s">
        <v>16637</v>
      </c>
      <c r="CF879" t="s">
        <v>8727</v>
      </c>
      <c r="CG879" t="s">
        <v>8728</v>
      </c>
      <c r="CH879" t="s">
        <v>8729</v>
      </c>
      <c r="CI879" t="s">
        <v>16638</v>
      </c>
      <c r="CJ879" t="s">
        <v>8731</v>
      </c>
      <c r="CK879" t="s">
        <v>342</v>
      </c>
      <c r="CL879" t="s">
        <v>8732</v>
      </c>
      <c r="CM879" t="s">
        <v>16639</v>
      </c>
      <c r="CN879" t="s">
        <v>8733</v>
      </c>
    </row>
    <row r="880" spans="1:92" ht="15.75" customHeight="1" x14ac:dyDescent="0.3">
      <c r="A880" s="5">
        <f>COUNTIFS(Entradas!$A$2:$A$3372,L880,Entradas!$AD$2:$AD$3372,"noticias")</f>
        <v>0</v>
      </c>
      <c r="B880" s="5">
        <f>COUNTIFS(Entradas!$A$2:$A$3372,L880,Entradas!$AD$2:$AD$3372,"materiales")</f>
        <v>0</v>
      </c>
      <c r="C880" s="5">
        <f>COUNTIFS(Entradas!$A$2:$A$3372,L880,Entradas!$AD$2:$AD$3372,"agenda")</f>
        <v>5</v>
      </c>
      <c r="D880" s="5">
        <f>COUNTIFS(Entradas!$A$2:$A$3372,L880,Entradas!$AD$2:$AD$3372,"agenda",Entradas!$P$2:$P$3372,"completado")</f>
        <v>0</v>
      </c>
      <c r="E880" s="5">
        <f>COUNTIFS(Entradas!$A$2:$A$3372,L880,Entradas!$AD$2:$AD$3372,"agenda",Entradas!$F$2:$F$3372,"interna")</f>
        <v>4</v>
      </c>
      <c r="F880" s="5">
        <f>COUNTIFS(Entradas!$A$2:$A$3372,L880,Entradas!$AD$2:$AD$3372,"agenda",Entradas!$F$2:$F$3372,"abierta a la comunidad")</f>
        <v>1</v>
      </c>
      <c r="G880" s="5">
        <f>COUNTIFS(Entradas!$A$2:$A$3372,L880,Entradas!$AD$2:$AD$3372,"agenda",Entradas!$E$2:$E$3372,"1")</f>
        <v>3</v>
      </c>
      <c r="H880" s="5">
        <f>COUNTIFS(Entradas!$A$2:$A$3372,L880,Entradas!$AD$2:$AD$3372,"agenda",Entradas!$E$2:$E$3372,"2")</f>
        <v>1</v>
      </c>
      <c r="I880" s="5">
        <f>COUNTIFS(Entradas!$A$2:$A$3372,L880,Entradas!$AD$2:$AD$3372,"agenda",Entradas!$E$2:$E$3372,"3")</f>
        <v>0</v>
      </c>
      <c r="J880" s="5">
        <f>COUNTIFS(Entradas!$A$2:$A$3372,L880,Entradas!$AD$2:$AD$3372,"agenda",Entradas!$E$2:$E$3372,"4")</f>
        <v>1</v>
      </c>
      <c r="L880">
        <v>1014</v>
      </c>
      <c r="M880" t="s">
        <v>16731</v>
      </c>
      <c r="N880" t="s">
        <v>16732</v>
      </c>
      <c r="O880" t="s">
        <v>16733</v>
      </c>
      <c r="P880" s="6">
        <v>42503.593981481485</v>
      </c>
      <c r="Q880">
        <v>0</v>
      </c>
      <c r="R880" t="s">
        <v>16731</v>
      </c>
      <c r="S880" t="s">
        <v>16731</v>
      </c>
      <c r="W880" t="s">
        <v>8703</v>
      </c>
      <c r="X880" t="s">
        <v>8704</v>
      </c>
      <c r="Y880" t="s">
        <v>8705</v>
      </c>
      <c r="Z880">
        <v>0</v>
      </c>
      <c r="AA880" t="s">
        <v>8703</v>
      </c>
      <c r="AB880" t="s">
        <v>8706</v>
      </c>
      <c r="AC880">
        <v>0</v>
      </c>
      <c r="AF880" t="s">
        <v>16734</v>
      </c>
      <c r="AG880" t="s">
        <v>8707</v>
      </c>
      <c r="AH880" t="s">
        <v>16735</v>
      </c>
      <c r="AI880" t="s">
        <v>16736</v>
      </c>
      <c r="AU880" t="s">
        <v>1953</v>
      </c>
      <c r="AV880" t="s">
        <v>8709</v>
      </c>
      <c r="AX880">
        <v>8</v>
      </c>
      <c r="AY880" t="s">
        <v>8710</v>
      </c>
      <c r="BB880" t="s">
        <v>16737</v>
      </c>
      <c r="BC880" t="s">
        <v>8712</v>
      </c>
      <c r="BD880" t="s">
        <v>8713</v>
      </c>
      <c r="BE880" t="s">
        <v>8714</v>
      </c>
      <c r="BF880" t="s">
        <v>8715</v>
      </c>
      <c r="BG880">
        <v>0</v>
      </c>
      <c r="BH880" t="s">
        <v>8716</v>
      </c>
      <c r="BI880">
        <v>0</v>
      </c>
      <c r="BJ880" t="s">
        <v>8717</v>
      </c>
      <c r="BK880">
        <v>1</v>
      </c>
      <c r="BL880" s="2" t="s">
        <v>16738</v>
      </c>
      <c r="BM880" t="s">
        <v>8719</v>
      </c>
      <c r="BV880">
        <v>4805</v>
      </c>
      <c r="BW880" t="s">
        <v>8721</v>
      </c>
      <c r="BX880" t="s">
        <v>8722</v>
      </c>
      <c r="BY880" t="s">
        <v>8723</v>
      </c>
      <c r="BZ880" t="s">
        <v>8724</v>
      </c>
      <c r="CA880" t="s">
        <v>16733</v>
      </c>
      <c r="CB880" t="s">
        <v>8725</v>
      </c>
      <c r="CC880">
        <v>412451016</v>
      </c>
      <c r="CD880" t="s">
        <v>8726</v>
      </c>
      <c r="CE880" t="s">
        <v>16739</v>
      </c>
      <c r="CF880" t="s">
        <v>8727</v>
      </c>
      <c r="CG880" t="s">
        <v>8786</v>
      </c>
      <c r="CH880" t="s">
        <v>8729</v>
      </c>
      <c r="CI880" t="s">
        <v>16740</v>
      </c>
      <c r="CJ880" t="s">
        <v>8731</v>
      </c>
      <c r="CK880">
        <v>0</v>
      </c>
      <c r="CL880" t="s">
        <v>8732</v>
      </c>
      <c r="CN880" t="s">
        <v>8733</v>
      </c>
    </row>
    <row r="881" spans="1:92" ht="15.75" customHeight="1" x14ac:dyDescent="0.3">
      <c r="A881" s="5">
        <f>COUNTIFS(Entradas!$A$2:$A$3372,L881,Entradas!$AD$2:$AD$3372,"noticias")</f>
        <v>4</v>
      </c>
      <c r="B881" s="5">
        <f>COUNTIFS(Entradas!$A$2:$A$3372,L881,Entradas!$AD$2:$AD$3372,"materiales")</f>
        <v>0</v>
      </c>
      <c r="C881" s="5">
        <f>COUNTIFS(Entradas!$A$2:$A$3372,L881,Entradas!$AD$2:$AD$3372,"agenda")</f>
        <v>4</v>
      </c>
      <c r="D881" s="5">
        <f>COUNTIFS(Entradas!$A$2:$A$3372,L881,Entradas!$AD$2:$AD$3372,"agenda",Entradas!$P$2:$P$3372,"completado")</f>
        <v>0</v>
      </c>
      <c r="E881" s="5">
        <f>COUNTIFS(Entradas!$A$2:$A$3372,L881,Entradas!$AD$2:$AD$3372,"agenda",Entradas!$F$2:$F$3372,"interna")</f>
        <v>3</v>
      </c>
      <c r="F881" s="5">
        <f>COUNTIFS(Entradas!$A$2:$A$3372,L881,Entradas!$AD$2:$AD$3372,"agenda",Entradas!$F$2:$F$3372,"abierta a la comunidad")</f>
        <v>1</v>
      </c>
      <c r="G881" s="5">
        <f>COUNTIFS(Entradas!$A$2:$A$3372,L881,Entradas!$AD$2:$AD$3372,"agenda",Entradas!$E$2:$E$3372,"1")</f>
        <v>0</v>
      </c>
      <c r="H881" s="5">
        <f>COUNTIFS(Entradas!$A$2:$A$3372,L881,Entradas!$AD$2:$AD$3372,"agenda",Entradas!$E$2:$E$3372,"2")</f>
        <v>3</v>
      </c>
      <c r="I881" s="5">
        <f>COUNTIFS(Entradas!$A$2:$A$3372,L881,Entradas!$AD$2:$AD$3372,"agenda",Entradas!$E$2:$E$3372,"3")</f>
        <v>0</v>
      </c>
      <c r="J881" s="5">
        <f>COUNTIFS(Entradas!$A$2:$A$3372,L881,Entradas!$AD$2:$AD$3372,"agenda",Entradas!$E$2:$E$3372,"4")</f>
        <v>1</v>
      </c>
      <c r="L881">
        <v>1405</v>
      </c>
      <c r="M881" t="s">
        <v>6007</v>
      </c>
      <c r="N881" t="s">
        <v>16760</v>
      </c>
      <c r="O881" t="s">
        <v>16761</v>
      </c>
      <c r="P881" s="6">
        <v>42514.799722222226</v>
      </c>
      <c r="Q881">
        <v>0</v>
      </c>
      <c r="R881" t="s">
        <v>6007</v>
      </c>
      <c r="S881" t="s">
        <v>6007</v>
      </c>
      <c r="W881" t="s">
        <v>8703</v>
      </c>
      <c r="X881" t="s">
        <v>8704</v>
      </c>
      <c r="Y881" t="s">
        <v>8705</v>
      </c>
      <c r="Z881">
        <v>0</v>
      </c>
      <c r="AA881" t="s">
        <v>8703</v>
      </c>
      <c r="AB881" t="s">
        <v>8706</v>
      </c>
      <c r="AC881">
        <v>0</v>
      </c>
      <c r="AF881" t="s">
        <v>6007</v>
      </c>
      <c r="AG881" t="s">
        <v>8707</v>
      </c>
      <c r="AH881" t="s">
        <v>16762</v>
      </c>
      <c r="AI881" t="s">
        <v>16763</v>
      </c>
      <c r="AO881" t="s">
        <v>16764</v>
      </c>
      <c r="AU881" t="s">
        <v>5286</v>
      </c>
      <c r="AV881" t="s">
        <v>8709</v>
      </c>
      <c r="AX881">
        <v>8</v>
      </c>
      <c r="AY881" t="s">
        <v>8710</v>
      </c>
      <c r="BB881" t="s">
        <v>16765</v>
      </c>
      <c r="BC881" t="s">
        <v>8712</v>
      </c>
      <c r="BD881" t="s">
        <v>9055</v>
      </c>
      <c r="BE881" t="s">
        <v>8714</v>
      </c>
      <c r="BF881" t="s">
        <v>8715</v>
      </c>
      <c r="BG881">
        <v>0</v>
      </c>
      <c r="BH881" t="s">
        <v>8716</v>
      </c>
      <c r="BI881">
        <v>1</v>
      </c>
      <c r="BJ881" t="s">
        <v>8717</v>
      </c>
      <c r="BK881">
        <v>1</v>
      </c>
      <c r="BL881" s="2" t="s">
        <v>16766</v>
      </c>
      <c r="BM881" t="s">
        <v>8719</v>
      </c>
      <c r="BV881" t="s">
        <v>16767</v>
      </c>
      <c r="BW881" t="s">
        <v>8721</v>
      </c>
      <c r="BX881" t="s">
        <v>8722</v>
      </c>
      <c r="BY881" t="s">
        <v>8723</v>
      </c>
      <c r="BZ881" t="s">
        <v>8724</v>
      </c>
      <c r="CB881" t="s">
        <v>8725</v>
      </c>
      <c r="CC881">
        <v>1970106</v>
      </c>
      <c r="CD881" t="s">
        <v>8726</v>
      </c>
      <c r="CE881" t="s">
        <v>16768</v>
      </c>
      <c r="CF881" t="s">
        <v>8727</v>
      </c>
      <c r="CG881" t="s">
        <v>8774</v>
      </c>
      <c r="CH881" t="s">
        <v>8729</v>
      </c>
      <c r="CI881" t="s">
        <v>16769</v>
      </c>
      <c r="CJ881" t="s">
        <v>8731</v>
      </c>
      <c r="CK881" t="s">
        <v>5497</v>
      </c>
      <c r="CL881" t="s">
        <v>8732</v>
      </c>
      <c r="CM881" t="s">
        <v>16770</v>
      </c>
      <c r="CN881" t="s">
        <v>8733</v>
      </c>
    </row>
    <row r="882" spans="1:92" ht="15.75" customHeight="1" x14ac:dyDescent="0.3">
      <c r="A882" s="5">
        <f>COUNTIFS(Entradas!$A$2:$A$3372,L882,Entradas!$AD$2:$AD$3372,"noticias")</f>
        <v>0</v>
      </c>
      <c r="B882" s="5">
        <f>COUNTIFS(Entradas!$A$2:$A$3372,L882,Entradas!$AD$2:$AD$3372,"materiales")</f>
        <v>0</v>
      </c>
      <c r="C882" s="5">
        <f>COUNTIFS(Entradas!$A$2:$A$3372,L882,Entradas!$AD$2:$AD$3372,"agenda")</f>
        <v>3</v>
      </c>
      <c r="D882" s="5">
        <f>COUNTIFS(Entradas!$A$2:$A$3372,L882,Entradas!$AD$2:$AD$3372,"agenda",Entradas!$P$2:$P$3372,"completado")</f>
        <v>0</v>
      </c>
      <c r="E882" s="5">
        <f>COUNTIFS(Entradas!$A$2:$A$3372,L882,Entradas!$AD$2:$AD$3372,"agenda",Entradas!$F$2:$F$3372,"interna")</f>
        <v>2</v>
      </c>
      <c r="F882" s="5">
        <f>COUNTIFS(Entradas!$A$2:$A$3372,L882,Entradas!$AD$2:$AD$3372,"agenda",Entradas!$F$2:$F$3372,"abierta a la comunidad")</f>
        <v>1</v>
      </c>
      <c r="G882" s="5">
        <f>COUNTIFS(Entradas!$A$2:$A$3372,L882,Entradas!$AD$2:$AD$3372,"agenda",Entradas!$E$2:$E$3372,"1")</f>
        <v>0</v>
      </c>
      <c r="H882" s="5">
        <f>COUNTIFS(Entradas!$A$2:$A$3372,L882,Entradas!$AD$2:$AD$3372,"agenda",Entradas!$E$2:$E$3372,"2")</f>
        <v>3</v>
      </c>
      <c r="I882" s="5">
        <f>COUNTIFS(Entradas!$A$2:$A$3372,L882,Entradas!$AD$2:$AD$3372,"agenda",Entradas!$E$2:$E$3372,"3")</f>
        <v>0</v>
      </c>
      <c r="J882" s="5">
        <f>COUNTIFS(Entradas!$A$2:$A$3372,L882,Entradas!$AD$2:$AD$3372,"agenda",Entradas!$E$2:$E$3372,"4")</f>
        <v>0</v>
      </c>
      <c r="L882">
        <v>1307</v>
      </c>
      <c r="M882" t="s">
        <v>16789</v>
      </c>
      <c r="N882" t="s">
        <v>16790</v>
      </c>
      <c r="O882" t="s">
        <v>16791</v>
      </c>
      <c r="P882" s="6">
        <v>42513.047592592593</v>
      </c>
      <c r="Q882">
        <v>0</v>
      </c>
      <c r="R882" t="s">
        <v>16789</v>
      </c>
      <c r="S882" t="s">
        <v>16789</v>
      </c>
      <c r="W882" t="s">
        <v>8703</v>
      </c>
      <c r="X882" t="s">
        <v>8704</v>
      </c>
      <c r="Y882" t="s">
        <v>8705</v>
      </c>
      <c r="Z882">
        <v>0</v>
      </c>
      <c r="AA882" t="s">
        <v>8703</v>
      </c>
      <c r="AB882" t="s">
        <v>8706</v>
      </c>
      <c r="AC882">
        <v>0</v>
      </c>
      <c r="AF882" t="s">
        <v>16789</v>
      </c>
      <c r="AG882" t="s">
        <v>8707</v>
      </c>
      <c r="AH882" t="s">
        <v>16792</v>
      </c>
      <c r="AU882" t="s">
        <v>605</v>
      </c>
      <c r="AV882" t="s">
        <v>8709</v>
      </c>
      <c r="AX882">
        <v>8</v>
      </c>
      <c r="AY882" t="s">
        <v>8710</v>
      </c>
      <c r="BB882" t="s">
        <v>9112</v>
      </c>
      <c r="BC882" t="s">
        <v>8712</v>
      </c>
      <c r="BD882" t="s">
        <v>9175</v>
      </c>
      <c r="BE882" t="s">
        <v>8714</v>
      </c>
      <c r="BF882" t="s">
        <v>8715</v>
      </c>
      <c r="BG882">
        <v>0</v>
      </c>
      <c r="BH882" t="s">
        <v>8716</v>
      </c>
      <c r="BI882">
        <v>1</v>
      </c>
      <c r="BJ882" t="s">
        <v>8717</v>
      </c>
      <c r="BK882">
        <v>1</v>
      </c>
      <c r="BM882" t="s">
        <v>8719</v>
      </c>
      <c r="BV882">
        <v>4591</v>
      </c>
      <c r="BW882" t="s">
        <v>8721</v>
      </c>
      <c r="BX882" t="s">
        <v>8722</v>
      </c>
      <c r="BY882" t="s">
        <v>8723</v>
      </c>
      <c r="BZ882" t="s">
        <v>8724</v>
      </c>
      <c r="CB882" t="s">
        <v>8725</v>
      </c>
      <c r="CC882">
        <v>2362635</v>
      </c>
      <c r="CD882" t="s">
        <v>8726</v>
      </c>
      <c r="CE882" t="s">
        <v>16793</v>
      </c>
      <c r="CF882" t="s">
        <v>8727</v>
      </c>
      <c r="CG882" t="s">
        <v>8825</v>
      </c>
      <c r="CH882" t="s">
        <v>8729</v>
      </c>
      <c r="CJ882" t="s">
        <v>8731</v>
      </c>
      <c r="CK882" t="s">
        <v>1905</v>
      </c>
      <c r="CL882" t="s">
        <v>8732</v>
      </c>
      <c r="CM882" t="s">
        <v>16794</v>
      </c>
      <c r="CN882" t="s">
        <v>8733</v>
      </c>
    </row>
    <row r="883" spans="1:92" ht="15.75" customHeight="1" x14ac:dyDescent="0.3">
      <c r="A883" s="5">
        <f>COUNTIFS(Entradas!$A$2:$A$3372,L883,Entradas!$AD$2:$AD$3372,"noticias")</f>
        <v>0</v>
      </c>
      <c r="B883" s="5">
        <f>COUNTIFS(Entradas!$A$2:$A$3372,L883,Entradas!$AD$2:$AD$3372,"materiales")</f>
        <v>0</v>
      </c>
      <c r="C883" s="5">
        <f>COUNTIFS(Entradas!$A$2:$A$3372,L883,Entradas!$AD$2:$AD$3372,"agenda")</f>
        <v>0</v>
      </c>
      <c r="D883" s="5">
        <f>COUNTIFS(Entradas!$A$2:$A$3372,L883,Entradas!$AD$2:$AD$3372,"agenda",Entradas!$P$2:$P$3372,"completado")</f>
        <v>0</v>
      </c>
      <c r="E883" s="5">
        <f>COUNTIFS(Entradas!$A$2:$A$3372,L883,Entradas!$AD$2:$AD$3372,"agenda",Entradas!$F$2:$F$3372,"interna")</f>
        <v>0</v>
      </c>
      <c r="F883" s="5">
        <f>COUNTIFS(Entradas!$A$2:$A$3372,L883,Entradas!$AD$2:$AD$3372,"agenda",Entradas!$F$2:$F$3372,"abierta a la comunidad")</f>
        <v>0</v>
      </c>
      <c r="G883" s="5">
        <f>COUNTIFS(Entradas!$A$2:$A$3372,L883,Entradas!$AD$2:$AD$3372,"agenda",Entradas!$E$2:$E$3372,"1")</f>
        <v>0</v>
      </c>
      <c r="H883" s="5">
        <f>COUNTIFS(Entradas!$A$2:$A$3372,L883,Entradas!$AD$2:$AD$3372,"agenda",Entradas!$E$2:$E$3372,"2")</f>
        <v>0</v>
      </c>
      <c r="I883" s="5">
        <f>COUNTIFS(Entradas!$A$2:$A$3372,L883,Entradas!$AD$2:$AD$3372,"agenda",Entradas!$E$2:$E$3372,"3")</f>
        <v>0</v>
      </c>
      <c r="J883" s="5">
        <f>COUNTIFS(Entradas!$A$2:$A$3372,L883,Entradas!$AD$2:$AD$3372,"agenda",Entradas!$E$2:$E$3372,"4")</f>
        <v>0</v>
      </c>
      <c r="L883">
        <v>208</v>
      </c>
      <c r="M883" t="s">
        <v>16812</v>
      </c>
      <c r="N883" t="s">
        <v>16813</v>
      </c>
      <c r="O883" t="s">
        <v>16814</v>
      </c>
      <c r="P883" s="6">
        <v>42460.596608796295</v>
      </c>
      <c r="Q883">
        <v>0</v>
      </c>
      <c r="R883" t="s">
        <v>16812</v>
      </c>
      <c r="S883" t="s">
        <v>16812</v>
      </c>
      <c r="W883" t="s">
        <v>8703</v>
      </c>
      <c r="X883" t="s">
        <v>8704</v>
      </c>
      <c r="Y883" t="s">
        <v>8705</v>
      </c>
      <c r="Z883">
        <v>0</v>
      </c>
      <c r="AA883" t="s">
        <v>8703</v>
      </c>
      <c r="AB883" t="s">
        <v>8706</v>
      </c>
      <c r="AC883">
        <v>0</v>
      </c>
      <c r="AF883" t="s">
        <v>16812</v>
      </c>
      <c r="AG883" t="s">
        <v>8707</v>
      </c>
      <c r="AH883" t="s">
        <v>16815</v>
      </c>
      <c r="AU883" t="s">
        <v>10917</v>
      </c>
      <c r="AV883" t="s">
        <v>8709</v>
      </c>
      <c r="AX883">
        <v>8</v>
      </c>
      <c r="AY883" t="s">
        <v>8710</v>
      </c>
      <c r="BB883" t="s">
        <v>9393</v>
      </c>
      <c r="BC883" t="s">
        <v>8712</v>
      </c>
      <c r="BD883" t="s">
        <v>8875</v>
      </c>
      <c r="BE883" t="s">
        <v>8714</v>
      </c>
      <c r="BF883" t="s">
        <v>8715</v>
      </c>
      <c r="BG883">
        <v>1</v>
      </c>
      <c r="BH883" t="s">
        <v>8716</v>
      </c>
      <c r="BI883">
        <v>1</v>
      </c>
      <c r="BJ883" t="s">
        <v>8717</v>
      </c>
      <c r="BK883">
        <v>1</v>
      </c>
      <c r="BL883" s="2" t="s">
        <v>16816</v>
      </c>
      <c r="BM883" t="s">
        <v>8719</v>
      </c>
      <c r="BV883" t="s">
        <v>16817</v>
      </c>
      <c r="BW883" t="s">
        <v>8721</v>
      </c>
      <c r="BX883" t="s">
        <v>8722</v>
      </c>
      <c r="BY883" t="s">
        <v>8723</v>
      </c>
      <c r="BZ883" t="s">
        <v>8724</v>
      </c>
      <c r="CA883" t="s">
        <v>16818</v>
      </c>
      <c r="CB883" t="s">
        <v>8725</v>
      </c>
      <c r="CC883">
        <v>412781854</v>
      </c>
      <c r="CD883" t="s">
        <v>8726</v>
      </c>
      <c r="CE883" t="s">
        <v>16819</v>
      </c>
      <c r="CF883" t="s">
        <v>8727</v>
      </c>
      <c r="CG883" t="s">
        <v>8774</v>
      </c>
      <c r="CH883" t="s">
        <v>8729</v>
      </c>
      <c r="CI883" t="s">
        <v>16820</v>
      </c>
      <c r="CJ883" t="s">
        <v>8731</v>
      </c>
      <c r="CK883" t="s">
        <v>1905</v>
      </c>
      <c r="CL883" t="s">
        <v>8732</v>
      </c>
      <c r="CM883" t="s">
        <v>16821</v>
      </c>
      <c r="CN883" t="s">
        <v>8733</v>
      </c>
    </row>
    <row r="884" spans="1:92" ht="15.75" customHeight="1" x14ac:dyDescent="0.3">
      <c r="A884" s="5">
        <f>COUNTIFS(Entradas!$A$2:$A$3372,L884,Entradas!$AD$2:$AD$3372,"noticias")</f>
        <v>0</v>
      </c>
      <c r="B884" s="5">
        <f>COUNTIFS(Entradas!$A$2:$A$3372,L884,Entradas!$AD$2:$AD$3372,"materiales")</f>
        <v>0</v>
      </c>
      <c r="C884" s="5">
        <f>COUNTIFS(Entradas!$A$2:$A$3372,L884,Entradas!$AD$2:$AD$3372,"agenda")</f>
        <v>0</v>
      </c>
      <c r="D884" s="5">
        <f>COUNTIFS(Entradas!$A$2:$A$3372,L884,Entradas!$AD$2:$AD$3372,"agenda",Entradas!$P$2:$P$3372,"completado")</f>
        <v>0</v>
      </c>
      <c r="E884" s="5">
        <f>COUNTIFS(Entradas!$A$2:$A$3372,L884,Entradas!$AD$2:$AD$3372,"agenda",Entradas!$F$2:$F$3372,"interna")</f>
        <v>0</v>
      </c>
      <c r="F884" s="5">
        <f>COUNTIFS(Entradas!$A$2:$A$3372,L884,Entradas!$AD$2:$AD$3372,"agenda",Entradas!$F$2:$F$3372,"abierta a la comunidad")</f>
        <v>0</v>
      </c>
      <c r="G884" s="5">
        <f>COUNTIFS(Entradas!$A$2:$A$3372,L884,Entradas!$AD$2:$AD$3372,"agenda",Entradas!$E$2:$E$3372,"1")</f>
        <v>0</v>
      </c>
      <c r="H884" s="5">
        <f>COUNTIFS(Entradas!$A$2:$A$3372,L884,Entradas!$AD$2:$AD$3372,"agenda",Entradas!$E$2:$E$3372,"2")</f>
        <v>0</v>
      </c>
      <c r="I884" s="5">
        <f>COUNTIFS(Entradas!$A$2:$A$3372,L884,Entradas!$AD$2:$AD$3372,"agenda",Entradas!$E$2:$E$3372,"3")</f>
        <v>0</v>
      </c>
      <c r="J884" s="5">
        <f>COUNTIFS(Entradas!$A$2:$A$3372,L884,Entradas!$AD$2:$AD$3372,"agenda",Entradas!$E$2:$E$3372,"4")</f>
        <v>0</v>
      </c>
      <c r="L884">
        <v>1461</v>
      </c>
      <c r="M884" t="s">
        <v>16822</v>
      </c>
      <c r="N884" t="s">
        <v>16823</v>
      </c>
      <c r="O884" t="s">
        <v>16824</v>
      </c>
      <c r="P884" s="6">
        <v>42517.039513888885</v>
      </c>
      <c r="Q884">
        <v>0</v>
      </c>
      <c r="R884" t="s">
        <v>16822</v>
      </c>
      <c r="S884" t="s">
        <v>16822</v>
      </c>
      <c r="W884" t="s">
        <v>8703</v>
      </c>
      <c r="X884" t="s">
        <v>8704</v>
      </c>
      <c r="Y884" t="s">
        <v>8705</v>
      </c>
      <c r="Z884">
        <v>0</v>
      </c>
      <c r="AA884" t="s">
        <v>8703</v>
      </c>
      <c r="AB884" t="s">
        <v>8706</v>
      </c>
      <c r="AC884">
        <v>0</v>
      </c>
      <c r="AF884" t="s">
        <v>6039</v>
      </c>
      <c r="AG884" t="s">
        <v>8707</v>
      </c>
      <c r="AH884" t="s">
        <v>16825</v>
      </c>
      <c r="AO884" t="s">
        <v>16826</v>
      </c>
      <c r="AU884" t="s">
        <v>6041</v>
      </c>
      <c r="AV884" t="s">
        <v>8709</v>
      </c>
      <c r="AX884">
        <v>8</v>
      </c>
      <c r="AY884" t="s">
        <v>8710</v>
      </c>
      <c r="BB884" t="s">
        <v>10445</v>
      </c>
      <c r="BC884" t="s">
        <v>8712</v>
      </c>
      <c r="BD884" t="s">
        <v>8875</v>
      </c>
      <c r="BE884" t="s">
        <v>8714</v>
      </c>
      <c r="BF884" t="s">
        <v>8715</v>
      </c>
      <c r="BG884">
        <v>0</v>
      </c>
      <c r="BH884" t="s">
        <v>8716</v>
      </c>
      <c r="BI884">
        <v>0</v>
      </c>
      <c r="BJ884" t="s">
        <v>8717</v>
      </c>
      <c r="BK884">
        <v>1</v>
      </c>
      <c r="BL884" s="2" t="s">
        <v>16827</v>
      </c>
      <c r="BM884" t="s">
        <v>8719</v>
      </c>
      <c r="BV884">
        <v>18017</v>
      </c>
      <c r="BW884" t="s">
        <v>8721</v>
      </c>
      <c r="BX884" t="s">
        <v>8722</v>
      </c>
      <c r="BY884" t="s">
        <v>8723</v>
      </c>
      <c r="BZ884" t="s">
        <v>8724</v>
      </c>
      <c r="CA884" t="s">
        <v>16828</v>
      </c>
      <c r="CB884" t="s">
        <v>8725</v>
      </c>
      <c r="CC884">
        <v>422413901</v>
      </c>
      <c r="CD884" t="s">
        <v>8726</v>
      </c>
      <c r="CE884" t="s">
        <v>16829</v>
      </c>
      <c r="CF884" t="s">
        <v>8727</v>
      </c>
      <c r="CG884" t="s">
        <v>8728</v>
      </c>
      <c r="CH884" t="s">
        <v>8729</v>
      </c>
      <c r="CJ884" t="s">
        <v>8731</v>
      </c>
      <c r="CK884" t="s">
        <v>9459</v>
      </c>
      <c r="CL884" t="s">
        <v>8732</v>
      </c>
      <c r="CN884" t="s">
        <v>8733</v>
      </c>
    </row>
    <row r="885" spans="1:92" ht="15.75" customHeight="1" x14ac:dyDescent="0.3">
      <c r="A885" s="5">
        <f>COUNTIFS(Entradas!$A$2:$A$3372,L885,Entradas!$AD$2:$AD$3372,"noticias")</f>
        <v>0</v>
      </c>
      <c r="B885" s="5">
        <f>COUNTIFS(Entradas!$A$2:$A$3372,L885,Entradas!$AD$2:$AD$3372,"materiales")</f>
        <v>0</v>
      </c>
      <c r="C885" s="5">
        <f>COUNTIFS(Entradas!$A$2:$A$3372,L885,Entradas!$AD$2:$AD$3372,"agenda")</f>
        <v>2</v>
      </c>
      <c r="D885" s="5">
        <f>COUNTIFS(Entradas!$A$2:$A$3372,L885,Entradas!$AD$2:$AD$3372,"agenda",Entradas!$P$2:$P$3372,"completado")</f>
        <v>0</v>
      </c>
      <c r="E885" s="5">
        <f>COUNTIFS(Entradas!$A$2:$A$3372,L885,Entradas!$AD$2:$AD$3372,"agenda",Entradas!$F$2:$F$3372,"interna")</f>
        <v>2</v>
      </c>
      <c r="F885" s="5">
        <f>COUNTIFS(Entradas!$A$2:$A$3372,L885,Entradas!$AD$2:$AD$3372,"agenda",Entradas!$F$2:$F$3372,"abierta a la comunidad")</f>
        <v>0</v>
      </c>
      <c r="G885" s="5">
        <f>COUNTIFS(Entradas!$A$2:$A$3372,L885,Entradas!$AD$2:$AD$3372,"agenda",Entradas!$E$2:$E$3372,"1")</f>
        <v>1</v>
      </c>
      <c r="H885" s="5">
        <f>COUNTIFS(Entradas!$A$2:$A$3372,L885,Entradas!$AD$2:$AD$3372,"agenda",Entradas!$E$2:$E$3372,"2")</f>
        <v>1</v>
      </c>
      <c r="I885" s="5">
        <f>COUNTIFS(Entradas!$A$2:$A$3372,L885,Entradas!$AD$2:$AD$3372,"agenda",Entradas!$E$2:$E$3372,"3")</f>
        <v>0</v>
      </c>
      <c r="J885" s="5">
        <f>COUNTIFS(Entradas!$A$2:$A$3372,L885,Entradas!$AD$2:$AD$3372,"agenda",Entradas!$E$2:$E$3372,"4")</f>
        <v>0</v>
      </c>
      <c r="L885">
        <v>1462</v>
      </c>
      <c r="M885" t="s">
        <v>16830</v>
      </c>
      <c r="N885" t="s">
        <v>16831</v>
      </c>
      <c r="O885" t="s">
        <v>16832</v>
      </c>
      <c r="P885" s="6">
        <v>42517.043206018519</v>
      </c>
      <c r="Q885">
        <v>0</v>
      </c>
      <c r="R885" t="s">
        <v>16830</v>
      </c>
      <c r="S885" t="s">
        <v>16830</v>
      </c>
      <c r="W885" t="s">
        <v>8703</v>
      </c>
      <c r="X885" t="s">
        <v>8704</v>
      </c>
      <c r="Y885" t="s">
        <v>8705</v>
      </c>
      <c r="Z885">
        <v>0</v>
      </c>
      <c r="AA885" t="s">
        <v>8703</v>
      </c>
      <c r="AB885" t="s">
        <v>12264</v>
      </c>
      <c r="AC885">
        <v>1</v>
      </c>
      <c r="AF885" t="s">
        <v>6039</v>
      </c>
      <c r="AG885" t="s">
        <v>8707</v>
      </c>
      <c r="AH885" t="s">
        <v>16825</v>
      </c>
      <c r="AO885" t="s">
        <v>16833</v>
      </c>
      <c r="AU885" t="s">
        <v>6041</v>
      </c>
      <c r="AV885" t="s">
        <v>8709</v>
      </c>
      <c r="AX885">
        <v>8</v>
      </c>
      <c r="AY885" t="s">
        <v>8710</v>
      </c>
      <c r="BB885" t="s">
        <v>10445</v>
      </c>
      <c r="BC885" t="s">
        <v>8712</v>
      </c>
      <c r="BD885" t="s">
        <v>8875</v>
      </c>
      <c r="BE885" t="s">
        <v>8714</v>
      </c>
      <c r="BF885" t="s">
        <v>8715</v>
      </c>
      <c r="BG885">
        <v>0</v>
      </c>
      <c r="BH885" t="s">
        <v>8716</v>
      </c>
      <c r="BI885">
        <v>0</v>
      </c>
      <c r="BJ885" t="s">
        <v>8717</v>
      </c>
      <c r="BK885">
        <v>1</v>
      </c>
      <c r="BL885" s="2" t="s">
        <v>16827</v>
      </c>
      <c r="BM885" t="s">
        <v>8719</v>
      </c>
      <c r="BO885" t="s">
        <v>8759</v>
      </c>
      <c r="BQ885" t="s">
        <v>8760</v>
      </c>
      <c r="BS885" t="s">
        <v>8761</v>
      </c>
      <c r="BU885" t="s">
        <v>8762</v>
      </c>
      <c r="BV885">
        <v>18017</v>
      </c>
      <c r="BW885" t="s">
        <v>8721</v>
      </c>
      <c r="BX885" t="s">
        <v>8722</v>
      </c>
      <c r="BY885" t="s">
        <v>8723</v>
      </c>
      <c r="BZ885" t="s">
        <v>8724</v>
      </c>
      <c r="CA885" t="s">
        <v>16828</v>
      </c>
      <c r="CB885" t="s">
        <v>8725</v>
      </c>
      <c r="CC885">
        <v>422413901</v>
      </c>
      <c r="CD885" t="s">
        <v>8726</v>
      </c>
      <c r="CE885" t="s">
        <v>16829</v>
      </c>
      <c r="CF885" t="s">
        <v>8727</v>
      </c>
      <c r="CG885" t="s">
        <v>8728</v>
      </c>
      <c r="CH885" t="s">
        <v>8729</v>
      </c>
      <c r="CJ885" t="s">
        <v>8731</v>
      </c>
      <c r="CK885" t="s">
        <v>9459</v>
      </c>
      <c r="CL885" t="s">
        <v>8732</v>
      </c>
      <c r="CN885" t="s">
        <v>8733</v>
      </c>
    </row>
    <row r="886" spans="1:92" ht="15.75" customHeight="1" x14ac:dyDescent="0.3">
      <c r="A886" s="5">
        <f>COUNTIFS(Entradas!$A$2:$A$3372,L886,Entradas!$AD$2:$AD$3372,"noticias")</f>
        <v>0</v>
      </c>
      <c r="B886" s="5">
        <f>COUNTIFS(Entradas!$A$2:$A$3372,L886,Entradas!$AD$2:$AD$3372,"materiales")</f>
        <v>0</v>
      </c>
      <c r="C886" s="5">
        <f>COUNTIFS(Entradas!$A$2:$A$3372,L886,Entradas!$AD$2:$AD$3372,"agenda")</f>
        <v>0</v>
      </c>
      <c r="D886" s="5">
        <f>COUNTIFS(Entradas!$A$2:$A$3372,L886,Entradas!$AD$2:$AD$3372,"agenda",Entradas!$P$2:$P$3372,"completado")</f>
        <v>0</v>
      </c>
      <c r="E886" s="5">
        <f>COUNTIFS(Entradas!$A$2:$A$3372,L886,Entradas!$AD$2:$AD$3372,"agenda",Entradas!$F$2:$F$3372,"interna")</f>
        <v>0</v>
      </c>
      <c r="F886" s="5">
        <f>COUNTIFS(Entradas!$A$2:$A$3372,L886,Entradas!$AD$2:$AD$3372,"agenda",Entradas!$F$2:$F$3372,"abierta a la comunidad")</f>
        <v>0</v>
      </c>
      <c r="G886" s="5">
        <f>COUNTIFS(Entradas!$A$2:$A$3372,L886,Entradas!$AD$2:$AD$3372,"agenda",Entradas!$E$2:$E$3372,"1")</f>
        <v>0</v>
      </c>
      <c r="H886" s="5">
        <f>COUNTIFS(Entradas!$A$2:$A$3372,L886,Entradas!$AD$2:$AD$3372,"agenda",Entradas!$E$2:$E$3372,"2")</f>
        <v>0</v>
      </c>
      <c r="I886" s="5">
        <f>COUNTIFS(Entradas!$A$2:$A$3372,L886,Entradas!$AD$2:$AD$3372,"agenda",Entradas!$E$2:$E$3372,"3")</f>
        <v>0</v>
      </c>
      <c r="J886" s="5">
        <f>COUNTIFS(Entradas!$A$2:$A$3372,L886,Entradas!$AD$2:$AD$3372,"agenda",Entradas!$E$2:$E$3372,"4")</f>
        <v>0</v>
      </c>
      <c r="L886">
        <v>811</v>
      </c>
      <c r="M886" t="s">
        <v>16908</v>
      </c>
      <c r="N886" t="s">
        <v>16909</v>
      </c>
      <c r="O886" t="s">
        <v>16910</v>
      </c>
      <c r="P886" s="6">
        <v>42494.742847222224</v>
      </c>
      <c r="Q886">
        <v>0</v>
      </c>
      <c r="R886" t="s">
        <v>16908</v>
      </c>
      <c r="S886" t="s">
        <v>16908</v>
      </c>
      <c r="W886" t="s">
        <v>8703</v>
      </c>
      <c r="X886" t="s">
        <v>8704</v>
      </c>
      <c r="Y886" t="s">
        <v>8705</v>
      </c>
      <c r="Z886">
        <v>0</v>
      </c>
      <c r="AA886" t="s">
        <v>8703</v>
      </c>
      <c r="AB886" t="s">
        <v>8706</v>
      </c>
      <c r="AC886">
        <v>0</v>
      </c>
      <c r="AF886" t="s">
        <v>16911</v>
      </c>
      <c r="AG886" t="s">
        <v>8707</v>
      </c>
      <c r="AH886" t="s">
        <v>16912</v>
      </c>
      <c r="AU886" t="s">
        <v>9000</v>
      </c>
      <c r="AV886" t="s">
        <v>8709</v>
      </c>
      <c r="AX886">
        <v>8</v>
      </c>
      <c r="AY886" t="s">
        <v>8710</v>
      </c>
      <c r="BB886" t="s">
        <v>9037</v>
      </c>
      <c r="BC886" t="s">
        <v>8712</v>
      </c>
      <c r="BD886" t="s">
        <v>8875</v>
      </c>
      <c r="BE886" t="s">
        <v>8714</v>
      </c>
      <c r="BF886" t="s">
        <v>8715</v>
      </c>
      <c r="BG886">
        <v>1</v>
      </c>
      <c r="BH886" t="s">
        <v>8716</v>
      </c>
      <c r="BI886">
        <v>0</v>
      </c>
      <c r="BJ886" t="s">
        <v>8717</v>
      </c>
      <c r="BK886">
        <v>1</v>
      </c>
      <c r="BL886" s="2" t="s">
        <v>16913</v>
      </c>
      <c r="BM886" t="s">
        <v>8719</v>
      </c>
      <c r="BV886">
        <v>5028</v>
      </c>
      <c r="BW886" t="s">
        <v>8721</v>
      </c>
      <c r="BX886" t="s">
        <v>8722</v>
      </c>
      <c r="BY886" t="s">
        <v>8723</v>
      </c>
      <c r="BZ886" t="s">
        <v>8724</v>
      </c>
      <c r="CA886" t="s">
        <v>16914</v>
      </c>
      <c r="CB886" t="s">
        <v>8725</v>
      </c>
      <c r="CC886">
        <v>412511646</v>
      </c>
      <c r="CD886" t="s">
        <v>8726</v>
      </c>
      <c r="CF886" t="s">
        <v>8727</v>
      </c>
      <c r="CG886" t="s">
        <v>8899</v>
      </c>
      <c r="CH886" t="s">
        <v>8729</v>
      </c>
      <c r="CI886" t="s">
        <v>16915</v>
      </c>
      <c r="CJ886" t="s">
        <v>8731</v>
      </c>
      <c r="CK886">
        <v>0</v>
      </c>
      <c r="CL886" t="s">
        <v>8732</v>
      </c>
      <c r="CN886" t="s">
        <v>8733</v>
      </c>
    </row>
    <row r="887" spans="1:92" ht="15.75" customHeight="1" x14ac:dyDescent="0.3">
      <c r="A887" s="5">
        <f>COUNTIFS(Entradas!$A$2:$A$3372,L887,Entradas!$AD$2:$AD$3372,"noticias")</f>
        <v>0</v>
      </c>
      <c r="B887" s="5">
        <f>COUNTIFS(Entradas!$A$2:$A$3372,L887,Entradas!$AD$2:$AD$3372,"materiales")</f>
        <v>1</v>
      </c>
      <c r="C887" s="5">
        <f>COUNTIFS(Entradas!$A$2:$A$3372,L887,Entradas!$AD$2:$AD$3372,"agenda")</f>
        <v>0</v>
      </c>
      <c r="D887" s="5">
        <f>COUNTIFS(Entradas!$A$2:$A$3372,L887,Entradas!$AD$2:$AD$3372,"agenda",Entradas!$P$2:$P$3372,"completado")</f>
        <v>0</v>
      </c>
      <c r="E887" s="5">
        <f>COUNTIFS(Entradas!$A$2:$A$3372,L887,Entradas!$AD$2:$AD$3372,"agenda",Entradas!$F$2:$F$3372,"interna")</f>
        <v>0</v>
      </c>
      <c r="F887" s="5">
        <f>COUNTIFS(Entradas!$A$2:$A$3372,L887,Entradas!$AD$2:$AD$3372,"agenda",Entradas!$F$2:$F$3372,"abierta a la comunidad")</f>
        <v>0</v>
      </c>
      <c r="G887" s="5">
        <f>COUNTIFS(Entradas!$A$2:$A$3372,L887,Entradas!$AD$2:$AD$3372,"agenda",Entradas!$E$2:$E$3372,"1")</f>
        <v>0</v>
      </c>
      <c r="H887" s="5">
        <f>COUNTIFS(Entradas!$A$2:$A$3372,L887,Entradas!$AD$2:$AD$3372,"agenda",Entradas!$E$2:$E$3372,"2")</f>
        <v>0</v>
      </c>
      <c r="I887" s="5">
        <f>COUNTIFS(Entradas!$A$2:$A$3372,L887,Entradas!$AD$2:$AD$3372,"agenda",Entradas!$E$2:$E$3372,"3")</f>
        <v>0</v>
      </c>
      <c r="J887" s="5">
        <f>COUNTIFS(Entradas!$A$2:$A$3372,L887,Entradas!$AD$2:$AD$3372,"agenda",Entradas!$E$2:$E$3372,"4")</f>
        <v>0</v>
      </c>
      <c r="L887">
        <v>151</v>
      </c>
      <c r="M887" t="s">
        <v>17060</v>
      </c>
      <c r="N887" t="s">
        <v>17061</v>
      </c>
      <c r="O887" t="s">
        <v>17062</v>
      </c>
      <c r="P887" s="6">
        <v>42453.779641203706</v>
      </c>
      <c r="Q887">
        <v>0</v>
      </c>
      <c r="R887" t="s">
        <v>17060</v>
      </c>
      <c r="S887" t="s">
        <v>17060</v>
      </c>
      <c r="W887" t="s">
        <v>8703</v>
      </c>
      <c r="X887" t="s">
        <v>8704</v>
      </c>
      <c r="Y887" t="s">
        <v>8705</v>
      </c>
      <c r="Z887">
        <v>0</v>
      </c>
      <c r="AA887" t="s">
        <v>8703</v>
      </c>
      <c r="AB887" t="s">
        <v>8706</v>
      </c>
      <c r="AC887">
        <v>0</v>
      </c>
      <c r="AF887" t="s">
        <v>17063</v>
      </c>
      <c r="AG887" t="s">
        <v>8707</v>
      </c>
      <c r="AH887" t="s">
        <v>17064</v>
      </c>
      <c r="AI887" t="s">
        <v>17065</v>
      </c>
      <c r="AO887" t="s">
        <v>17066</v>
      </c>
      <c r="AU887" t="s">
        <v>5801</v>
      </c>
      <c r="AV887" t="s">
        <v>8709</v>
      </c>
      <c r="AX887">
        <v>8</v>
      </c>
      <c r="AY887" t="s">
        <v>8710</v>
      </c>
      <c r="BB887" t="s">
        <v>17067</v>
      </c>
      <c r="BC887" t="s">
        <v>8712</v>
      </c>
      <c r="BD887" t="s">
        <v>8875</v>
      </c>
      <c r="BE887" t="s">
        <v>8714</v>
      </c>
      <c r="BF887" t="s">
        <v>8715</v>
      </c>
      <c r="BG887">
        <v>1</v>
      </c>
      <c r="BH887" t="s">
        <v>8716</v>
      </c>
      <c r="BI887">
        <v>0</v>
      </c>
      <c r="BJ887" t="s">
        <v>8717</v>
      </c>
      <c r="BK887">
        <v>1</v>
      </c>
      <c r="BL887" s="2" t="s">
        <v>17068</v>
      </c>
      <c r="BM887" t="s">
        <v>8719</v>
      </c>
      <c r="BV887" t="s">
        <v>17069</v>
      </c>
      <c r="BW887" t="s">
        <v>8721</v>
      </c>
      <c r="BX887" t="s">
        <v>8722</v>
      </c>
      <c r="BY887" t="s">
        <v>8723</v>
      </c>
      <c r="BZ887" t="s">
        <v>8724</v>
      </c>
      <c r="CA887" t="s">
        <v>17070</v>
      </c>
      <c r="CB887" t="s">
        <v>8725</v>
      </c>
      <c r="CC887">
        <v>997999412</v>
      </c>
      <c r="CD887" t="s">
        <v>8726</v>
      </c>
      <c r="CE887" t="s">
        <v>17071</v>
      </c>
      <c r="CF887" t="s">
        <v>8727</v>
      </c>
      <c r="CG887" t="s">
        <v>8899</v>
      </c>
      <c r="CH887" t="s">
        <v>8729</v>
      </c>
      <c r="CI887" t="s">
        <v>17072</v>
      </c>
      <c r="CJ887" t="s">
        <v>8731</v>
      </c>
      <c r="CK887">
        <v>0</v>
      </c>
      <c r="CL887" t="s">
        <v>8732</v>
      </c>
      <c r="CN887" t="s">
        <v>8733</v>
      </c>
    </row>
    <row r="888" spans="1:92" ht="15.75" customHeight="1" x14ac:dyDescent="0.3">
      <c r="A888" s="5">
        <f>COUNTIFS(Entradas!$A$2:$A$3372,L888,Entradas!$AD$2:$AD$3372,"noticias")</f>
        <v>1</v>
      </c>
      <c r="B888" s="5">
        <f>COUNTIFS(Entradas!$A$2:$A$3372,L888,Entradas!$AD$2:$AD$3372,"materiales")</f>
        <v>1</v>
      </c>
      <c r="C888" s="5">
        <f>COUNTIFS(Entradas!$A$2:$A$3372,L888,Entradas!$AD$2:$AD$3372,"agenda")</f>
        <v>4</v>
      </c>
      <c r="D888" s="5">
        <f>COUNTIFS(Entradas!$A$2:$A$3372,L888,Entradas!$AD$2:$AD$3372,"agenda",Entradas!$P$2:$P$3372,"completado")</f>
        <v>0</v>
      </c>
      <c r="E888" s="5">
        <f>COUNTIFS(Entradas!$A$2:$A$3372,L888,Entradas!$AD$2:$AD$3372,"agenda",Entradas!$F$2:$F$3372,"interna")</f>
        <v>4</v>
      </c>
      <c r="F888" s="5">
        <f>COUNTIFS(Entradas!$A$2:$A$3372,L888,Entradas!$AD$2:$AD$3372,"agenda",Entradas!$F$2:$F$3372,"abierta a la comunidad")</f>
        <v>0</v>
      </c>
      <c r="G888" s="5">
        <f>COUNTIFS(Entradas!$A$2:$A$3372,L888,Entradas!$AD$2:$AD$3372,"agenda",Entradas!$E$2:$E$3372,"1")</f>
        <v>0</v>
      </c>
      <c r="H888" s="5">
        <f>COUNTIFS(Entradas!$A$2:$A$3372,L888,Entradas!$AD$2:$AD$3372,"agenda",Entradas!$E$2:$E$3372,"2")</f>
        <v>2</v>
      </c>
      <c r="I888" s="5">
        <f>COUNTIFS(Entradas!$A$2:$A$3372,L888,Entradas!$AD$2:$AD$3372,"agenda",Entradas!$E$2:$E$3372,"3")</f>
        <v>2</v>
      </c>
      <c r="J888" s="5">
        <f>COUNTIFS(Entradas!$A$2:$A$3372,L888,Entradas!$AD$2:$AD$3372,"agenda",Entradas!$E$2:$E$3372,"4")</f>
        <v>0</v>
      </c>
      <c r="L888">
        <v>469</v>
      </c>
      <c r="M888" t="s">
        <v>17127</v>
      </c>
      <c r="N888" t="s">
        <v>17128</v>
      </c>
      <c r="O888" t="s">
        <v>17129</v>
      </c>
      <c r="P888" s="6">
        <v>42474.897812499999</v>
      </c>
      <c r="Q888">
        <v>0</v>
      </c>
      <c r="R888" t="s">
        <v>17127</v>
      </c>
      <c r="S888" t="s">
        <v>17127</v>
      </c>
      <c r="W888" t="s">
        <v>8703</v>
      </c>
      <c r="X888" t="s">
        <v>8704</v>
      </c>
      <c r="Y888" t="s">
        <v>8705</v>
      </c>
      <c r="Z888">
        <v>0</v>
      </c>
      <c r="AA888" t="s">
        <v>8703</v>
      </c>
      <c r="AB888" t="s">
        <v>8706</v>
      </c>
      <c r="AC888">
        <v>0</v>
      </c>
      <c r="AF888" t="s">
        <v>7557</v>
      </c>
      <c r="AG888" t="s">
        <v>8707</v>
      </c>
      <c r="AH888" t="s">
        <v>7558</v>
      </c>
      <c r="AI888" t="s">
        <v>17130</v>
      </c>
      <c r="AO888" t="s">
        <v>17131</v>
      </c>
      <c r="AU888" t="s">
        <v>4967</v>
      </c>
      <c r="AV888" t="s">
        <v>8709</v>
      </c>
      <c r="AX888">
        <v>8</v>
      </c>
      <c r="AY888" t="s">
        <v>8710</v>
      </c>
      <c r="BB888" t="s">
        <v>17132</v>
      </c>
      <c r="BC888" t="s">
        <v>8712</v>
      </c>
      <c r="BD888">
        <v>0</v>
      </c>
      <c r="BE888" t="s">
        <v>8714</v>
      </c>
      <c r="BF888" t="s">
        <v>8715</v>
      </c>
      <c r="BG888">
        <v>0</v>
      </c>
      <c r="BH888" t="s">
        <v>8716</v>
      </c>
      <c r="BI888">
        <v>0</v>
      </c>
      <c r="BJ888" t="s">
        <v>8717</v>
      </c>
      <c r="BK888">
        <v>1</v>
      </c>
      <c r="BL888" t="s">
        <v>17133</v>
      </c>
      <c r="BM888" t="s">
        <v>8719</v>
      </c>
      <c r="BV888" t="s">
        <v>17134</v>
      </c>
      <c r="BW888" t="s">
        <v>8721</v>
      </c>
      <c r="BX888" t="s">
        <v>8722</v>
      </c>
      <c r="BY888" t="s">
        <v>8723</v>
      </c>
      <c r="BZ888" t="s">
        <v>8724</v>
      </c>
      <c r="CA888" t="s">
        <v>17135</v>
      </c>
      <c r="CB888" t="s">
        <v>8725</v>
      </c>
      <c r="CC888">
        <v>412551155</v>
      </c>
      <c r="CD888" t="s">
        <v>8726</v>
      </c>
      <c r="CF888" t="s">
        <v>8727</v>
      </c>
      <c r="CG888" t="s">
        <v>8786</v>
      </c>
      <c r="CH888" t="s">
        <v>8729</v>
      </c>
      <c r="CI888" t="s">
        <v>17136</v>
      </c>
      <c r="CJ888" t="s">
        <v>8731</v>
      </c>
      <c r="CK888">
        <v>0</v>
      </c>
      <c r="CL888" t="s">
        <v>8732</v>
      </c>
      <c r="CN888" t="s">
        <v>8733</v>
      </c>
    </row>
    <row r="889" spans="1:92" ht="15.75" customHeight="1" x14ac:dyDescent="0.3">
      <c r="A889" s="5">
        <f>COUNTIFS(Entradas!$A$2:$A$3372,L889,Entradas!$AD$2:$AD$3372,"noticias")</f>
        <v>4</v>
      </c>
      <c r="B889" s="5">
        <f>COUNTIFS(Entradas!$A$2:$A$3372,L889,Entradas!$AD$2:$AD$3372,"materiales")</f>
        <v>1</v>
      </c>
      <c r="C889" s="5">
        <f>COUNTIFS(Entradas!$A$2:$A$3372,L889,Entradas!$AD$2:$AD$3372,"agenda")</f>
        <v>5</v>
      </c>
      <c r="D889" s="5">
        <f>COUNTIFS(Entradas!$A$2:$A$3372,L889,Entradas!$AD$2:$AD$3372,"agenda",Entradas!$P$2:$P$3372,"completado")</f>
        <v>4</v>
      </c>
      <c r="E889" s="5">
        <f>COUNTIFS(Entradas!$A$2:$A$3372,L889,Entradas!$AD$2:$AD$3372,"agenda",Entradas!$F$2:$F$3372,"interna")</f>
        <v>3</v>
      </c>
      <c r="F889" s="5">
        <f>COUNTIFS(Entradas!$A$2:$A$3372,L889,Entradas!$AD$2:$AD$3372,"agenda",Entradas!$F$2:$F$3372,"abierta a la comunidad")</f>
        <v>2</v>
      </c>
      <c r="G889" s="5">
        <f>COUNTIFS(Entradas!$A$2:$A$3372,L889,Entradas!$AD$2:$AD$3372,"agenda",Entradas!$E$2:$E$3372,"1")</f>
        <v>0</v>
      </c>
      <c r="H889" s="5">
        <f>COUNTIFS(Entradas!$A$2:$A$3372,L889,Entradas!$AD$2:$AD$3372,"agenda",Entradas!$E$2:$E$3372,"2")</f>
        <v>4</v>
      </c>
      <c r="I889" s="5">
        <f>COUNTIFS(Entradas!$A$2:$A$3372,L889,Entradas!$AD$2:$AD$3372,"agenda",Entradas!$E$2:$E$3372,"3")</f>
        <v>1</v>
      </c>
      <c r="J889" s="5">
        <f>COUNTIFS(Entradas!$A$2:$A$3372,L889,Entradas!$AD$2:$AD$3372,"agenda",Entradas!$E$2:$E$3372,"4")</f>
        <v>0</v>
      </c>
      <c r="L889">
        <v>40</v>
      </c>
      <c r="M889" t="s">
        <v>17137</v>
      </c>
      <c r="N889" t="s">
        <v>17138</v>
      </c>
      <c r="O889" t="s">
        <v>17139</v>
      </c>
      <c r="P889" s="6">
        <v>42447.650995370372</v>
      </c>
      <c r="Q889">
        <v>0</v>
      </c>
      <c r="R889" t="s">
        <v>17137</v>
      </c>
      <c r="S889" t="s">
        <v>17137</v>
      </c>
      <c r="W889" t="s">
        <v>8703</v>
      </c>
      <c r="X889" t="s">
        <v>8704</v>
      </c>
      <c r="Y889" t="s">
        <v>8705</v>
      </c>
      <c r="Z889">
        <v>0</v>
      </c>
      <c r="AA889" t="s">
        <v>8703</v>
      </c>
      <c r="AB889" t="s">
        <v>8706</v>
      </c>
      <c r="AC889">
        <v>0</v>
      </c>
      <c r="AF889" t="s">
        <v>17140</v>
      </c>
      <c r="AG889" t="s">
        <v>8707</v>
      </c>
      <c r="AH889" t="s">
        <v>17141</v>
      </c>
      <c r="AI889" t="s">
        <v>17142</v>
      </c>
      <c r="AO889" t="s">
        <v>17143</v>
      </c>
      <c r="AU889" t="s">
        <v>7370</v>
      </c>
      <c r="AV889" t="s">
        <v>8709</v>
      </c>
      <c r="AX889">
        <v>8</v>
      </c>
      <c r="AY889" t="s">
        <v>8710</v>
      </c>
      <c r="BB889" t="s">
        <v>8907</v>
      </c>
      <c r="BC889" t="s">
        <v>8712</v>
      </c>
      <c r="BD889" t="s">
        <v>8875</v>
      </c>
      <c r="BE889" t="s">
        <v>8714</v>
      </c>
      <c r="BF889" t="s">
        <v>8715</v>
      </c>
      <c r="BG889">
        <v>0</v>
      </c>
      <c r="BH889" t="s">
        <v>8716</v>
      </c>
      <c r="BI889">
        <v>1</v>
      </c>
      <c r="BJ889" t="s">
        <v>8717</v>
      </c>
      <c r="BK889">
        <v>1</v>
      </c>
      <c r="BL889" t="s">
        <v>17144</v>
      </c>
      <c r="BM889" t="s">
        <v>8719</v>
      </c>
      <c r="BV889" t="s">
        <v>17145</v>
      </c>
      <c r="BW889" t="s">
        <v>8721</v>
      </c>
      <c r="BX889" t="s">
        <v>8722</v>
      </c>
      <c r="BY889" t="s">
        <v>8723</v>
      </c>
      <c r="BZ889" t="s">
        <v>8724</v>
      </c>
      <c r="CB889" t="s">
        <v>8725</v>
      </c>
      <c r="CC889">
        <v>412372550</v>
      </c>
      <c r="CD889" t="s">
        <v>8726</v>
      </c>
      <c r="CE889" t="s">
        <v>17146</v>
      </c>
      <c r="CF889" t="s">
        <v>8727</v>
      </c>
      <c r="CG889" t="s">
        <v>8728</v>
      </c>
      <c r="CH889" t="s">
        <v>8729</v>
      </c>
      <c r="CI889" t="s">
        <v>5810</v>
      </c>
      <c r="CJ889" t="s">
        <v>8731</v>
      </c>
      <c r="CK889" t="s">
        <v>1905</v>
      </c>
      <c r="CL889" t="s">
        <v>8732</v>
      </c>
      <c r="CN889" t="s">
        <v>8733</v>
      </c>
    </row>
    <row r="890" spans="1:92" ht="15.75" customHeight="1" x14ac:dyDescent="0.3">
      <c r="A890" s="5">
        <f>COUNTIFS(Entradas!$A$2:$A$3372,L890,Entradas!$AD$2:$AD$3372,"noticias")</f>
        <v>0</v>
      </c>
      <c r="B890" s="5">
        <f>COUNTIFS(Entradas!$A$2:$A$3372,L890,Entradas!$AD$2:$AD$3372,"materiales")</f>
        <v>0</v>
      </c>
      <c r="C890" s="5">
        <f>COUNTIFS(Entradas!$A$2:$A$3372,L890,Entradas!$AD$2:$AD$3372,"agenda")</f>
        <v>0</v>
      </c>
      <c r="D890" s="5">
        <f>COUNTIFS(Entradas!$A$2:$A$3372,L890,Entradas!$AD$2:$AD$3372,"agenda",Entradas!$P$2:$P$3372,"completado")</f>
        <v>0</v>
      </c>
      <c r="E890" s="5">
        <f>COUNTIFS(Entradas!$A$2:$A$3372,L890,Entradas!$AD$2:$AD$3372,"agenda",Entradas!$F$2:$F$3372,"interna")</f>
        <v>0</v>
      </c>
      <c r="F890" s="5">
        <f>COUNTIFS(Entradas!$A$2:$A$3372,L890,Entradas!$AD$2:$AD$3372,"agenda",Entradas!$F$2:$F$3372,"abierta a la comunidad")</f>
        <v>0</v>
      </c>
      <c r="G890" s="5">
        <f>COUNTIFS(Entradas!$A$2:$A$3372,L890,Entradas!$AD$2:$AD$3372,"agenda",Entradas!$E$2:$E$3372,"1")</f>
        <v>0</v>
      </c>
      <c r="H890" s="5">
        <f>COUNTIFS(Entradas!$A$2:$A$3372,L890,Entradas!$AD$2:$AD$3372,"agenda",Entradas!$E$2:$E$3372,"2")</f>
        <v>0</v>
      </c>
      <c r="I890" s="5">
        <f>COUNTIFS(Entradas!$A$2:$A$3372,L890,Entradas!$AD$2:$AD$3372,"agenda",Entradas!$E$2:$E$3372,"3")</f>
        <v>0</v>
      </c>
      <c r="J890" s="5">
        <f>COUNTIFS(Entradas!$A$2:$A$3372,L890,Entradas!$AD$2:$AD$3372,"agenda",Entradas!$E$2:$E$3372,"4")</f>
        <v>0</v>
      </c>
      <c r="L890">
        <v>1088</v>
      </c>
      <c r="M890" t="s">
        <v>17272</v>
      </c>
      <c r="N890" t="s">
        <v>17273</v>
      </c>
      <c r="O890" t="s">
        <v>17274</v>
      </c>
      <c r="P890" s="6">
        <v>42507.081817129627</v>
      </c>
      <c r="Q890">
        <v>0</v>
      </c>
      <c r="R890" t="s">
        <v>17272</v>
      </c>
      <c r="S890" t="s">
        <v>17272</v>
      </c>
      <c r="W890" t="s">
        <v>8703</v>
      </c>
      <c r="X890" t="s">
        <v>8704</v>
      </c>
      <c r="Y890" t="s">
        <v>8705</v>
      </c>
      <c r="Z890">
        <v>0</v>
      </c>
      <c r="AA890" t="s">
        <v>8703</v>
      </c>
      <c r="AB890" t="s">
        <v>8706</v>
      </c>
      <c r="AC890">
        <v>0</v>
      </c>
      <c r="AF890" t="s">
        <v>17275</v>
      </c>
      <c r="AG890" t="s">
        <v>8707</v>
      </c>
      <c r="AH890" t="s">
        <v>17276</v>
      </c>
      <c r="AU890" t="s">
        <v>3955</v>
      </c>
      <c r="AV890" t="s">
        <v>8709</v>
      </c>
      <c r="AX890">
        <v>8</v>
      </c>
      <c r="AY890" t="s">
        <v>8710</v>
      </c>
      <c r="BB890" t="s">
        <v>9322</v>
      </c>
      <c r="BC890" t="s">
        <v>8712</v>
      </c>
      <c r="BD890" t="s">
        <v>9055</v>
      </c>
      <c r="BE890" t="s">
        <v>8714</v>
      </c>
      <c r="BF890" t="s">
        <v>8715</v>
      </c>
      <c r="BG890">
        <v>0</v>
      </c>
      <c r="BH890" t="s">
        <v>8716</v>
      </c>
      <c r="BI890">
        <v>1</v>
      </c>
      <c r="BJ890" t="s">
        <v>8717</v>
      </c>
      <c r="BK890">
        <v>1</v>
      </c>
      <c r="BM890" t="s">
        <v>8719</v>
      </c>
      <c r="BW890" t="s">
        <v>8721</v>
      </c>
      <c r="BX890" t="s">
        <v>8722</v>
      </c>
      <c r="BY890" t="s">
        <v>8723</v>
      </c>
      <c r="BZ890" t="s">
        <v>8724</v>
      </c>
      <c r="CB890" t="s">
        <v>8725</v>
      </c>
      <c r="CD890" t="s">
        <v>8726</v>
      </c>
      <c r="CF890" t="s">
        <v>8727</v>
      </c>
      <c r="CG890">
        <v>0</v>
      </c>
      <c r="CH890" t="s">
        <v>8729</v>
      </c>
      <c r="CJ890" t="s">
        <v>8731</v>
      </c>
      <c r="CK890" t="s">
        <v>342</v>
      </c>
      <c r="CL890" t="s">
        <v>8732</v>
      </c>
      <c r="CN890" t="s">
        <v>8733</v>
      </c>
    </row>
    <row r="891" spans="1:92" ht="15.75" customHeight="1" x14ac:dyDescent="0.3">
      <c r="A891" s="5">
        <f>COUNTIFS(Entradas!$A$2:$A$3372,L891,Entradas!$AD$2:$AD$3372,"noticias")</f>
        <v>0</v>
      </c>
      <c r="B891" s="5">
        <f>COUNTIFS(Entradas!$A$2:$A$3372,L891,Entradas!$AD$2:$AD$3372,"materiales")</f>
        <v>0</v>
      </c>
      <c r="C891" s="5">
        <f>COUNTIFS(Entradas!$A$2:$A$3372,L891,Entradas!$AD$2:$AD$3372,"agenda")</f>
        <v>0</v>
      </c>
      <c r="D891" s="5">
        <f>COUNTIFS(Entradas!$A$2:$A$3372,L891,Entradas!$AD$2:$AD$3372,"agenda",Entradas!$P$2:$P$3372,"completado")</f>
        <v>0</v>
      </c>
      <c r="E891" s="5">
        <f>COUNTIFS(Entradas!$A$2:$A$3372,L891,Entradas!$AD$2:$AD$3372,"agenda",Entradas!$F$2:$F$3372,"interna")</f>
        <v>0</v>
      </c>
      <c r="F891" s="5">
        <f>COUNTIFS(Entradas!$A$2:$A$3372,L891,Entradas!$AD$2:$AD$3372,"agenda",Entradas!$F$2:$F$3372,"abierta a la comunidad")</f>
        <v>0</v>
      </c>
      <c r="G891" s="5">
        <f>COUNTIFS(Entradas!$A$2:$A$3372,L891,Entradas!$AD$2:$AD$3372,"agenda",Entradas!$E$2:$E$3372,"1")</f>
        <v>0</v>
      </c>
      <c r="H891" s="5">
        <f>COUNTIFS(Entradas!$A$2:$A$3372,L891,Entradas!$AD$2:$AD$3372,"agenda",Entradas!$E$2:$E$3372,"2")</f>
        <v>0</v>
      </c>
      <c r="I891" s="5">
        <f>COUNTIFS(Entradas!$A$2:$A$3372,L891,Entradas!$AD$2:$AD$3372,"agenda",Entradas!$E$2:$E$3372,"3")</f>
        <v>0</v>
      </c>
      <c r="J891" s="5">
        <f>COUNTIFS(Entradas!$A$2:$A$3372,L891,Entradas!$AD$2:$AD$3372,"agenda",Entradas!$E$2:$E$3372,"4")</f>
        <v>0</v>
      </c>
      <c r="L891">
        <v>1506</v>
      </c>
      <c r="M891" t="s">
        <v>17277</v>
      </c>
      <c r="N891" t="s">
        <v>17278</v>
      </c>
      <c r="O891" t="s">
        <v>17279</v>
      </c>
      <c r="P891" s="6">
        <v>42546.885567129626</v>
      </c>
      <c r="Q891">
        <v>0</v>
      </c>
      <c r="R891" t="s">
        <v>17277</v>
      </c>
      <c r="S891" t="s">
        <v>17277</v>
      </c>
      <c r="W891" t="s">
        <v>8703</v>
      </c>
      <c r="X891" t="s">
        <v>8704</v>
      </c>
      <c r="Y891" t="s">
        <v>8705</v>
      </c>
      <c r="Z891">
        <v>0</v>
      </c>
      <c r="AA891" t="s">
        <v>8703</v>
      </c>
      <c r="AB891" t="s">
        <v>8706</v>
      </c>
      <c r="AC891">
        <v>0</v>
      </c>
      <c r="AF891" t="s">
        <v>17280</v>
      </c>
      <c r="AG891" t="s">
        <v>8707</v>
      </c>
      <c r="AH891" t="s">
        <v>17281</v>
      </c>
      <c r="AU891" t="s">
        <v>2308</v>
      </c>
      <c r="AV891" t="s">
        <v>8709</v>
      </c>
      <c r="AX891">
        <v>8</v>
      </c>
      <c r="AY891" t="s">
        <v>8710</v>
      </c>
      <c r="BB891" t="s">
        <v>8769</v>
      </c>
      <c r="BC891" t="s">
        <v>8712</v>
      </c>
      <c r="BD891" t="s">
        <v>8952</v>
      </c>
      <c r="BE891" t="s">
        <v>8714</v>
      </c>
      <c r="BF891" t="s">
        <v>8715</v>
      </c>
      <c r="BG891">
        <v>1</v>
      </c>
      <c r="BH891" t="s">
        <v>8716</v>
      </c>
      <c r="BI891">
        <v>1</v>
      </c>
      <c r="BJ891" t="s">
        <v>8717</v>
      </c>
      <c r="BK891">
        <v>1</v>
      </c>
      <c r="BL891" t="s">
        <v>17282</v>
      </c>
      <c r="BM891" t="s">
        <v>8719</v>
      </c>
      <c r="BV891">
        <v>4832</v>
      </c>
      <c r="BW891" t="s">
        <v>8721</v>
      </c>
      <c r="BX891" t="s">
        <v>8722</v>
      </c>
      <c r="BY891" t="s">
        <v>8723</v>
      </c>
      <c r="BZ891" t="s">
        <v>8724</v>
      </c>
      <c r="CB891" t="s">
        <v>8725</v>
      </c>
      <c r="CC891">
        <v>412651256</v>
      </c>
      <c r="CD891" t="s">
        <v>8726</v>
      </c>
      <c r="CE891" t="s">
        <v>17283</v>
      </c>
      <c r="CF891" t="s">
        <v>8727</v>
      </c>
      <c r="CG891" t="s">
        <v>8728</v>
      </c>
      <c r="CH891" t="s">
        <v>8729</v>
      </c>
      <c r="CI891" t="s">
        <v>17284</v>
      </c>
      <c r="CJ891" t="s">
        <v>8731</v>
      </c>
      <c r="CK891" t="s">
        <v>9459</v>
      </c>
      <c r="CL891" t="s">
        <v>8732</v>
      </c>
      <c r="CM891" t="s">
        <v>17285</v>
      </c>
      <c r="CN891" t="s">
        <v>8733</v>
      </c>
    </row>
    <row r="892" spans="1:92" ht="15.75" customHeight="1" x14ac:dyDescent="0.3">
      <c r="A892" s="5">
        <f>COUNTIFS(Entradas!$A$2:$A$3372,L892,Entradas!$AD$2:$AD$3372,"noticias")</f>
        <v>0</v>
      </c>
      <c r="B892" s="5">
        <f>COUNTIFS(Entradas!$A$2:$A$3372,L892,Entradas!$AD$2:$AD$3372,"materiales")</f>
        <v>0</v>
      </c>
      <c r="C892" s="5">
        <f>COUNTIFS(Entradas!$A$2:$A$3372,L892,Entradas!$AD$2:$AD$3372,"agenda")</f>
        <v>0</v>
      </c>
      <c r="D892" s="5">
        <f>COUNTIFS(Entradas!$A$2:$A$3372,L892,Entradas!$AD$2:$AD$3372,"agenda",Entradas!$P$2:$P$3372,"completado")</f>
        <v>0</v>
      </c>
      <c r="E892" s="5">
        <f>COUNTIFS(Entradas!$A$2:$A$3372,L892,Entradas!$AD$2:$AD$3372,"agenda",Entradas!$F$2:$F$3372,"interna")</f>
        <v>0</v>
      </c>
      <c r="F892" s="5">
        <f>COUNTIFS(Entradas!$A$2:$A$3372,L892,Entradas!$AD$2:$AD$3372,"agenda",Entradas!$F$2:$F$3372,"abierta a la comunidad")</f>
        <v>0</v>
      </c>
      <c r="G892" s="5">
        <f>COUNTIFS(Entradas!$A$2:$A$3372,L892,Entradas!$AD$2:$AD$3372,"agenda",Entradas!$E$2:$E$3372,"1")</f>
        <v>0</v>
      </c>
      <c r="H892" s="5">
        <f>COUNTIFS(Entradas!$A$2:$A$3372,L892,Entradas!$AD$2:$AD$3372,"agenda",Entradas!$E$2:$E$3372,"2")</f>
        <v>0</v>
      </c>
      <c r="I892" s="5">
        <f>COUNTIFS(Entradas!$A$2:$A$3372,L892,Entradas!$AD$2:$AD$3372,"agenda",Entradas!$E$2:$E$3372,"3")</f>
        <v>0</v>
      </c>
      <c r="J892" s="5">
        <f>COUNTIFS(Entradas!$A$2:$A$3372,L892,Entradas!$AD$2:$AD$3372,"agenda",Entradas!$E$2:$E$3372,"4")</f>
        <v>0</v>
      </c>
      <c r="L892">
        <v>1460</v>
      </c>
      <c r="M892" t="s">
        <v>17283</v>
      </c>
      <c r="N892" t="s">
        <v>17286</v>
      </c>
      <c r="O892" t="s">
        <v>17287</v>
      </c>
      <c r="P892" s="6">
        <v>42517.027569444443</v>
      </c>
      <c r="Q892">
        <v>0</v>
      </c>
      <c r="R892" t="s">
        <v>17283</v>
      </c>
      <c r="S892" t="s">
        <v>17283</v>
      </c>
      <c r="W892" t="s">
        <v>8703</v>
      </c>
      <c r="X892" t="s">
        <v>8704</v>
      </c>
      <c r="Y892" t="s">
        <v>8705</v>
      </c>
      <c r="Z892">
        <v>0</v>
      </c>
      <c r="AA892" t="s">
        <v>8703</v>
      </c>
      <c r="AB892" t="s">
        <v>8706</v>
      </c>
      <c r="AC892">
        <v>0</v>
      </c>
      <c r="AF892" t="s">
        <v>17280</v>
      </c>
      <c r="AG892" t="s">
        <v>8707</v>
      </c>
      <c r="AH892" t="s">
        <v>17281</v>
      </c>
      <c r="AO892" t="s">
        <v>17288</v>
      </c>
      <c r="AU892" t="s">
        <v>2308</v>
      </c>
      <c r="AV892" t="s">
        <v>8709</v>
      </c>
      <c r="AX892">
        <v>8</v>
      </c>
      <c r="AY892" t="s">
        <v>8710</v>
      </c>
      <c r="BB892" t="s">
        <v>8907</v>
      </c>
      <c r="BC892" t="s">
        <v>8712</v>
      </c>
      <c r="BD892" t="s">
        <v>8952</v>
      </c>
      <c r="BE892" t="s">
        <v>8714</v>
      </c>
      <c r="BF892" t="s">
        <v>8715</v>
      </c>
      <c r="BG892">
        <v>1</v>
      </c>
      <c r="BH892" t="s">
        <v>8716</v>
      </c>
      <c r="BI892">
        <v>1</v>
      </c>
      <c r="BJ892" t="s">
        <v>8717</v>
      </c>
      <c r="BK892">
        <v>1</v>
      </c>
      <c r="BL892" t="s">
        <v>17289</v>
      </c>
      <c r="BM892" t="s">
        <v>8719</v>
      </c>
      <c r="BV892" t="s">
        <v>17290</v>
      </c>
      <c r="BW892" t="s">
        <v>8721</v>
      </c>
      <c r="BX892" t="s">
        <v>8722</v>
      </c>
      <c r="BY892" t="s">
        <v>8723</v>
      </c>
      <c r="BZ892" t="s">
        <v>8724</v>
      </c>
      <c r="CB892" t="s">
        <v>8725</v>
      </c>
      <c r="CC892">
        <v>412651256</v>
      </c>
      <c r="CD892" t="s">
        <v>8726</v>
      </c>
      <c r="CE892" t="s">
        <v>17283</v>
      </c>
      <c r="CF892" t="s">
        <v>8727</v>
      </c>
      <c r="CG892" t="s">
        <v>8728</v>
      </c>
      <c r="CH892" t="s">
        <v>8729</v>
      </c>
      <c r="CI892" t="s">
        <v>10582</v>
      </c>
      <c r="CJ892" t="s">
        <v>8731</v>
      </c>
      <c r="CK892" t="s">
        <v>9459</v>
      </c>
      <c r="CL892" t="s">
        <v>8732</v>
      </c>
      <c r="CM892" t="s">
        <v>17285</v>
      </c>
      <c r="CN892" t="s">
        <v>8733</v>
      </c>
    </row>
    <row r="893" spans="1:92" ht="15.75" customHeight="1" x14ac:dyDescent="0.3">
      <c r="A893" s="5">
        <f>COUNTIFS(Entradas!$A$2:$A$3372,L893,Entradas!$AD$2:$AD$3372,"noticias")</f>
        <v>0</v>
      </c>
      <c r="B893" s="5">
        <f>COUNTIFS(Entradas!$A$2:$A$3372,L893,Entradas!$AD$2:$AD$3372,"materiales")</f>
        <v>0</v>
      </c>
      <c r="C893" s="5">
        <f>COUNTIFS(Entradas!$A$2:$A$3372,L893,Entradas!$AD$2:$AD$3372,"agenda")</f>
        <v>7</v>
      </c>
      <c r="D893" s="5">
        <f>COUNTIFS(Entradas!$A$2:$A$3372,L893,Entradas!$AD$2:$AD$3372,"agenda",Entradas!$P$2:$P$3372,"completado")</f>
        <v>7</v>
      </c>
      <c r="E893" s="5">
        <f>COUNTIFS(Entradas!$A$2:$A$3372,L893,Entradas!$AD$2:$AD$3372,"agenda",Entradas!$F$2:$F$3372,"interna")</f>
        <v>3</v>
      </c>
      <c r="F893" s="5">
        <f>COUNTIFS(Entradas!$A$2:$A$3372,L893,Entradas!$AD$2:$AD$3372,"agenda",Entradas!$F$2:$F$3372,"abierta a la comunidad")</f>
        <v>4</v>
      </c>
      <c r="G893" s="5">
        <f>COUNTIFS(Entradas!$A$2:$A$3372,L893,Entradas!$AD$2:$AD$3372,"agenda",Entradas!$E$2:$E$3372,"1")</f>
        <v>2</v>
      </c>
      <c r="H893" s="5">
        <f>COUNTIFS(Entradas!$A$2:$A$3372,L893,Entradas!$AD$2:$AD$3372,"agenda",Entradas!$E$2:$E$3372,"2")</f>
        <v>1</v>
      </c>
      <c r="I893" s="5">
        <f>COUNTIFS(Entradas!$A$2:$A$3372,L893,Entradas!$AD$2:$AD$3372,"agenda",Entradas!$E$2:$E$3372,"3")</f>
        <v>2</v>
      </c>
      <c r="J893" s="5">
        <f>COUNTIFS(Entradas!$A$2:$A$3372,L893,Entradas!$AD$2:$AD$3372,"agenda",Entradas!$E$2:$E$3372,"4")</f>
        <v>2</v>
      </c>
      <c r="L893">
        <v>166</v>
      </c>
      <c r="M893" t="s">
        <v>17342</v>
      </c>
      <c r="N893" t="s">
        <v>17343</v>
      </c>
      <c r="O893" t="s">
        <v>1261</v>
      </c>
      <c r="P893" s="6">
        <v>42457.527268518519</v>
      </c>
      <c r="Q893">
        <v>0</v>
      </c>
      <c r="R893" t="s">
        <v>17342</v>
      </c>
      <c r="S893" t="s">
        <v>17342</v>
      </c>
      <c r="W893" t="s">
        <v>8703</v>
      </c>
      <c r="X893" t="s">
        <v>8704</v>
      </c>
      <c r="Y893" t="s">
        <v>8705</v>
      </c>
      <c r="Z893">
        <v>0</v>
      </c>
      <c r="AA893" t="s">
        <v>8703</v>
      </c>
      <c r="AB893" t="s">
        <v>8706</v>
      </c>
      <c r="AC893">
        <v>0</v>
      </c>
      <c r="AF893" t="s">
        <v>17344</v>
      </c>
      <c r="AG893" t="s">
        <v>8707</v>
      </c>
      <c r="AH893" t="s">
        <v>17345</v>
      </c>
      <c r="AI893" t="s">
        <v>17346</v>
      </c>
      <c r="AU893" t="s">
        <v>11788</v>
      </c>
      <c r="AV893" t="s">
        <v>8709</v>
      </c>
      <c r="AX893">
        <v>8</v>
      </c>
      <c r="AY893" t="s">
        <v>8710</v>
      </c>
      <c r="BB893" t="s">
        <v>17347</v>
      </c>
      <c r="BC893" t="s">
        <v>8712</v>
      </c>
      <c r="BD893" t="s">
        <v>8780</v>
      </c>
      <c r="BE893" t="s">
        <v>8714</v>
      </c>
      <c r="BF893" t="s">
        <v>8715</v>
      </c>
      <c r="BG893">
        <v>1</v>
      </c>
      <c r="BH893" t="s">
        <v>8716</v>
      </c>
      <c r="BI893">
        <v>1</v>
      </c>
      <c r="BJ893" t="s">
        <v>8717</v>
      </c>
      <c r="BK893">
        <v>1</v>
      </c>
      <c r="BL893" t="s">
        <v>17348</v>
      </c>
      <c r="BM893" t="s">
        <v>8719</v>
      </c>
      <c r="BV893" t="s">
        <v>17349</v>
      </c>
      <c r="BW893" t="s">
        <v>8721</v>
      </c>
      <c r="BX893" t="s">
        <v>8722</v>
      </c>
      <c r="BY893" t="s">
        <v>8723</v>
      </c>
      <c r="BZ893" t="s">
        <v>8724</v>
      </c>
      <c r="CA893" t="s">
        <v>17350</v>
      </c>
      <c r="CB893" t="s">
        <v>8725</v>
      </c>
      <c r="CC893" t="s">
        <v>17351</v>
      </c>
      <c r="CD893" t="s">
        <v>8726</v>
      </c>
      <c r="CE893" t="s">
        <v>17352</v>
      </c>
      <c r="CF893" t="s">
        <v>8727</v>
      </c>
      <c r="CG893" t="s">
        <v>8786</v>
      </c>
      <c r="CH893" t="s">
        <v>8729</v>
      </c>
      <c r="CI893" t="s">
        <v>17353</v>
      </c>
      <c r="CJ893" t="s">
        <v>8731</v>
      </c>
      <c r="CK893" t="s">
        <v>342</v>
      </c>
      <c r="CL893" t="s">
        <v>8732</v>
      </c>
      <c r="CM893" t="s">
        <v>17354</v>
      </c>
      <c r="CN893" t="s">
        <v>8733</v>
      </c>
    </row>
    <row r="894" spans="1:92" ht="15.75" customHeight="1" x14ac:dyDescent="0.3">
      <c r="A894" s="5">
        <f>COUNTIFS(Entradas!$A$2:$A$3372,L894,Entradas!$AD$2:$AD$3372,"noticias")</f>
        <v>0</v>
      </c>
      <c r="B894" s="5">
        <f>COUNTIFS(Entradas!$A$2:$A$3372,L894,Entradas!$AD$2:$AD$3372,"materiales")</f>
        <v>0</v>
      </c>
      <c r="C894" s="5">
        <f>COUNTIFS(Entradas!$A$2:$A$3372,L894,Entradas!$AD$2:$AD$3372,"agenda")</f>
        <v>0</v>
      </c>
      <c r="D894" s="5">
        <f>COUNTIFS(Entradas!$A$2:$A$3372,L894,Entradas!$AD$2:$AD$3372,"agenda",Entradas!$P$2:$P$3372,"completado")</f>
        <v>0</v>
      </c>
      <c r="E894" s="5">
        <f>COUNTIFS(Entradas!$A$2:$A$3372,L894,Entradas!$AD$2:$AD$3372,"agenda",Entradas!$F$2:$F$3372,"interna")</f>
        <v>0</v>
      </c>
      <c r="F894" s="5">
        <f>COUNTIFS(Entradas!$A$2:$A$3372,L894,Entradas!$AD$2:$AD$3372,"agenda",Entradas!$F$2:$F$3372,"abierta a la comunidad")</f>
        <v>0</v>
      </c>
      <c r="G894" s="5">
        <f>COUNTIFS(Entradas!$A$2:$A$3372,L894,Entradas!$AD$2:$AD$3372,"agenda",Entradas!$E$2:$E$3372,"1")</f>
        <v>0</v>
      </c>
      <c r="H894" s="5">
        <f>COUNTIFS(Entradas!$A$2:$A$3372,L894,Entradas!$AD$2:$AD$3372,"agenda",Entradas!$E$2:$E$3372,"2")</f>
        <v>0</v>
      </c>
      <c r="I894" s="5">
        <f>COUNTIFS(Entradas!$A$2:$A$3372,L894,Entradas!$AD$2:$AD$3372,"agenda",Entradas!$E$2:$E$3372,"3")</f>
        <v>0</v>
      </c>
      <c r="J894" s="5">
        <f>COUNTIFS(Entradas!$A$2:$A$3372,L894,Entradas!$AD$2:$AD$3372,"agenda",Entradas!$E$2:$E$3372,"4")</f>
        <v>0</v>
      </c>
      <c r="L894">
        <v>839</v>
      </c>
      <c r="M894" t="s">
        <v>17566</v>
      </c>
      <c r="N894" t="s">
        <v>17567</v>
      </c>
      <c r="O894" t="s">
        <v>17568</v>
      </c>
      <c r="P894" s="6">
        <v>42495.611863425926</v>
      </c>
      <c r="Q894">
        <v>0</v>
      </c>
      <c r="R894" t="s">
        <v>17566</v>
      </c>
      <c r="S894" t="s">
        <v>17566</v>
      </c>
      <c r="W894" t="s">
        <v>8703</v>
      </c>
      <c r="X894" t="s">
        <v>8704</v>
      </c>
      <c r="Y894" t="s">
        <v>8705</v>
      </c>
      <c r="Z894">
        <v>0</v>
      </c>
      <c r="AA894" t="s">
        <v>8703</v>
      </c>
      <c r="AB894" t="s">
        <v>8706</v>
      </c>
      <c r="AC894">
        <v>0</v>
      </c>
      <c r="AF894" t="s">
        <v>17569</v>
      </c>
      <c r="AG894" t="s">
        <v>8707</v>
      </c>
      <c r="AH894" t="s">
        <v>17570</v>
      </c>
      <c r="AI894" t="s">
        <v>17571</v>
      </c>
      <c r="AO894" t="s">
        <v>17572</v>
      </c>
      <c r="AU894" t="s">
        <v>17573</v>
      </c>
      <c r="AV894" t="s">
        <v>8709</v>
      </c>
      <c r="AX894">
        <v>8</v>
      </c>
      <c r="AY894" t="s">
        <v>8710</v>
      </c>
      <c r="BB894" t="s">
        <v>9627</v>
      </c>
      <c r="BC894" t="s">
        <v>8712</v>
      </c>
      <c r="BD894" t="s">
        <v>8780</v>
      </c>
      <c r="BE894" t="s">
        <v>8714</v>
      </c>
      <c r="BF894" t="s">
        <v>8715</v>
      </c>
      <c r="BG894">
        <v>0</v>
      </c>
      <c r="BH894" t="s">
        <v>8716</v>
      </c>
      <c r="BI894">
        <v>1</v>
      </c>
      <c r="BJ894" t="s">
        <v>8717</v>
      </c>
      <c r="BK894">
        <v>1</v>
      </c>
      <c r="BL894" t="s">
        <v>17574</v>
      </c>
      <c r="BM894" t="s">
        <v>8719</v>
      </c>
      <c r="BW894" t="s">
        <v>8721</v>
      </c>
      <c r="BX894" t="s">
        <v>8722</v>
      </c>
      <c r="BY894" t="s">
        <v>8723</v>
      </c>
      <c r="BZ894" t="s">
        <v>8724</v>
      </c>
      <c r="CB894" t="s">
        <v>8725</v>
      </c>
      <c r="CC894">
        <v>422411327</v>
      </c>
      <c r="CD894" t="s">
        <v>8726</v>
      </c>
      <c r="CE894" t="s">
        <v>17566</v>
      </c>
      <c r="CF894" t="s">
        <v>8727</v>
      </c>
      <c r="CG894" t="s">
        <v>9136</v>
      </c>
      <c r="CH894" t="s">
        <v>8729</v>
      </c>
      <c r="CI894" t="s">
        <v>17575</v>
      </c>
      <c r="CJ894" t="s">
        <v>8731</v>
      </c>
      <c r="CK894" t="s">
        <v>342</v>
      </c>
      <c r="CL894" t="s">
        <v>8732</v>
      </c>
      <c r="CM894" t="s">
        <v>17576</v>
      </c>
      <c r="CN894" t="s">
        <v>8733</v>
      </c>
    </row>
    <row r="895" spans="1:92" ht="15.75" customHeight="1" x14ac:dyDescent="0.3">
      <c r="A895" s="5">
        <f>COUNTIFS(Entradas!$A$2:$A$3372,L895,Entradas!$AD$2:$AD$3372,"noticias")</f>
        <v>0</v>
      </c>
      <c r="B895" s="5">
        <f>COUNTIFS(Entradas!$A$2:$A$3372,L895,Entradas!$AD$2:$AD$3372,"materiales")</f>
        <v>0</v>
      </c>
      <c r="C895" s="5">
        <f>COUNTIFS(Entradas!$A$2:$A$3372,L895,Entradas!$AD$2:$AD$3372,"agenda")</f>
        <v>2</v>
      </c>
      <c r="D895" s="5">
        <f>COUNTIFS(Entradas!$A$2:$A$3372,L895,Entradas!$AD$2:$AD$3372,"agenda",Entradas!$P$2:$P$3372,"completado")</f>
        <v>0</v>
      </c>
      <c r="E895" s="5">
        <f>COUNTIFS(Entradas!$A$2:$A$3372,L895,Entradas!$AD$2:$AD$3372,"agenda",Entradas!$F$2:$F$3372,"interna")</f>
        <v>1</v>
      </c>
      <c r="F895" s="5">
        <f>COUNTIFS(Entradas!$A$2:$A$3372,L895,Entradas!$AD$2:$AD$3372,"agenda",Entradas!$F$2:$F$3372,"abierta a la comunidad")</f>
        <v>1</v>
      </c>
      <c r="G895" s="5">
        <f>COUNTIFS(Entradas!$A$2:$A$3372,L895,Entradas!$AD$2:$AD$3372,"agenda",Entradas!$E$2:$E$3372,"1")</f>
        <v>1</v>
      </c>
      <c r="H895" s="5">
        <f>COUNTIFS(Entradas!$A$2:$A$3372,L895,Entradas!$AD$2:$AD$3372,"agenda",Entradas!$E$2:$E$3372,"2")</f>
        <v>1</v>
      </c>
      <c r="I895" s="5">
        <f>COUNTIFS(Entradas!$A$2:$A$3372,L895,Entradas!$AD$2:$AD$3372,"agenda",Entradas!$E$2:$E$3372,"3")</f>
        <v>0</v>
      </c>
      <c r="J895" s="5">
        <f>COUNTIFS(Entradas!$A$2:$A$3372,L895,Entradas!$AD$2:$AD$3372,"agenda",Entradas!$E$2:$E$3372,"4")</f>
        <v>0</v>
      </c>
      <c r="L895">
        <v>1276</v>
      </c>
      <c r="M895" t="s">
        <v>17649</v>
      </c>
      <c r="N895" t="s">
        <v>17650</v>
      </c>
      <c r="O895" t="s">
        <v>17651</v>
      </c>
      <c r="P895" s="6">
        <v>42510.825567129628</v>
      </c>
      <c r="Q895">
        <v>0</v>
      </c>
      <c r="R895" t="s">
        <v>17649</v>
      </c>
      <c r="S895" t="s">
        <v>17649</v>
      </c>
      <c r="W895" t="s">
        <v>8703</v>
      </c>
      <c r="X895" t="s">
        <v>8704</v>
      </c>
      <c r="Y895" t="s">
        <v>8705</v>
      </c>
      <c r="Z895">
        <v>0</v>
      </c>
      <c r="AA895" t="s">
        <v>8703</v>
      </c>
      <c r="AB895" t="s">
        <v>8706</v>
      </c>
      <c r="AC895">
        <v>0</v>
      </c>
      <c r="AF895" t="s">
        <v>17652</v>
      </c>
      <c r="AG895" t="s">
        <v>8707</v>
      </c>
      <c r="AH895" t="s">
        <v>17653</v>
      </c>
      <c r="AU895" t="s">
        <v>3955</v>
      </c>
      <c r="AV895" t="s">
        <v>8709</v>
      </c>
      <c r="AX895">
        <v>8</v>
      </c>
      <c r="AY895" t="s">
        <v>8710</v>
      </c>
      <c r="BB895" t="s">
        <v>9393</v>
      </c>
      <c r="BC895" t="s">
        <v>8712</v>
      </c>
      <c r="BD895" t="s">
        <v>8952</v>
      </c>
      <c r="BE895" t="s">
        <v>8714</v>
      </c>
      <c r="BF895" t="s">
        <v>8715</v>
      </c>
      <c r="BG895">
        <v>0</v>
      </c>
      <c r="BH895" t="s">
        <v>8716</v>
      </c>
      <c r="BI895">
        <v>1</v>
      </c>
      <c r="BJ895" t="s">
        <v>8717</v>
      </c>
      <c r="BK895">
        <v>1</v>
      </c>
      <c r="BL895" s="2" t="s">
        <v>17654</v>
      </c>
      <c r="BM895" t="s">
        <v>8719</v>
      </c>
      <c r="BV895" t="s">
        <v>17655</v>
      </c>
      <c r="BW895" t="s">
        <v>8721</v>
      </c>
      <c r="BX895" t="s">
        <v>8722</v>
      </c>
      <c r="BY895" t="s">
        <v>8723</v>
      </c>
      <c r="BZ895" t="s">
        <v>8724</v>
      </c>
      <c r="CB895" t="s">
        <v>8725</v>
      </c>
      <c r="CC895">
        <v>412178546</v>
      </c>
      <c r="CD895" t="s">
        <v>8726</v>
      </c>
      <c r="CE895" t="s">
        <v>17656</v>
      </c>
      <c r="CF895" t="s">
        <v>8727</v>
      </c>
      <c r="CG895" t="s">
        <v>8786</v>
      </c>
      <c r="CH895" t="s">
        <v>8729</v>
      </c>
      <c r="CI895" t="s">
        <v>17657</v>
      </c>
      <c r="CJ895" t="s">
        <v>8731</v>
      </c>
      <c r="CK895" t="s">
        <v>1905</v>
      </c>
      <c r="CL895" t="s">
        <v>8732</v>
      </c>
      <c r="CM895" t="s">
        <v>17658</v>
      </c>
      <c r="CN895" t="s">
        <v>8733</v>
      </c>
    </row>
    <row r="896" spans="1:92" ht="15.75" customHeight="1" x14ac:dyDescent="0.3">
      <c r="A896" s="5">
        <f>COUNTIFS(Entradas!$A$2:$A$3372,L896,Entradas!$AD$2:$AD$3372,"noticias")</f>
        <v>1</v>
      </c>
      <c r="B896" s="5">
        <f>COUNTIFS(Entradas!$A$2:$A$3372,L896,Entradas!$AD$2:$AD$3372,"materiales")</f>
        <v>0</v>
      </c>
      <c r="C896" s="5">
        <f>COUNTIFS(Entradas!$A$2:$A$3372,L896,Entradas!$AD$2:$AD$3372,"agenda")</f>
        <v>2</v>
      </c>
      <c r="D896" s="5">
        <f>COUNTIFS(Entradas!$A$2:$A$3372,L896,Entradas!$AD$2:$AD$3372,"agenda",Entradas!$P$2:$P$3372,"completado")</f>
        <v>2</v>
      </c>
      <c r="E896" s="5">
        <f>COUNTIFS(Entradas!$A$2:$A$3372,L896,Entradas!$AD$2:$AD$3372,"agenda",Entradas!$F$2:$F$3372,"interna")</f>
        <v>0</v>
      </c>
      <c r="F896" s="5">
        <f>COUNTIFS(Entradas!$A$2:$A$3372,L896,Entradas!$AD$2:$AD$3372,"agenda",Entradas!$F$2:$F$3372,"abierta a la comunidad")</f>
        <v>2</v>
      </c>
      <c r="G896" s="5">
        <f>COUNTIFS(Entradas!$A$2:$A$3372,L896,Entradas!$AD$2:$AD$3372,"agenda",Entradas!$E$2:$E$3372,"1")</f>
        <v>0</v>
      </c>
      <c r="H896" s="5">
        <f>COUNTIFS(Entradas!$A$2:$A$3372,L896,Entradas!$AD$2:$AD$3372,"agenda",Entradas!$E$2:$E$3372,"2")</f>
        <v>1</v>
      </c>
      <c r="I896" s="5">
        <f>COUNTIFS(Entradas!$A$2:$A$3372,L896,Entradas!$AD$2:$AD$3372,"agenda",Entradas!$E$2:$E$3372,"3")</f>
        <v>0</v>
      </c>
      <c r="J896" s="5">
        <f>COUNTIFS(Entradas!$A$2:$A$3372,L896,Entradas!$AD$2:$AD$3372,"agenda",Entradas!$E$2:$E$3372,"4")</f>
        <v>1</v>
      </c>
      <c r="L896">
        <v>293</v>
      </c>
      <c r="M896" t="s">
        <v>17696</v>
      </c>
      <c r="N896" t="s">
        <v>17697</v>
      </c>
      <c r="O896" t="s">
        <v>450</v>
      </c>
      <c r="P896" s="6">
        <v>42465.9062037037</v>
      </c>
      <c r="Q896">
        <v>0</v>
      </c>
      <c r="R896" t="s">
        <v>17696</v>
      </c>
      <c r="S896" t="s">
        <v>17696</v>
      </c>
      <c r="W896" t="s">
        <v>8703</v>
      </c>
      <c r="X896" t="s">
        <v>8704</v>
      </c>
      <c r="Y896" t="s">
        <v>8705</v>
      </c>
      <c r="Z896">
        <v>0</v>
      </c>
      <c r="AA896" t="s">
        <v>8703</v>
      </c>
      <c r="AB896" t="s">
        <v>8706</v>
      </c>
      <c r="AC896">
        <v>0</v>
      </c>
      <c r="AF896" t="s">
        <v>17698</v>
      </c>
      <c r="AG896" t="s">
        <v>8707</v>
      </c>
      <c r="AH896" t="s">
        <v>17699</v>
      </c>
      <c r="AI896" t="s">
        <v>17700</v>
      </c>
      <c r="AO896" t="s">
        <v>17701</v>
      </c>
      <c r="AU896" t="s">
        <v>17702</v>
      </c>
      <c r="AV896" t="s">
        <v>8709</v>
      </c>
      <c r="AX896">
        <v>8</v>
      </c>
      <c r="AY896" t="s">
        <v>8710</v>
      </c>
      <c r="BB896" t="s">
        <v>17204</v>
      </c>
      <c r="BC896" t="s">
        <v>8712</v>
      </c>
      <c r="BD896" t="s">
        <v>8920</v>
      </c>
      <c r="BE896" t="s">
        <v>8714</v>
      </c>
      <c r="BF896" t="s">
        <v>8715</v>
      </c>
      <c r="BG896">
        <v>1</v>
      </c>
      <c r="BH896" t="s">
        <v>8716</v>
      </c>
      <c r="BI896">
        <v>1</v>
      </c>
      <c r="BJ896" t="s">
        <v>8717</v>
      </c>
      <c r="BK896">
        <v>1</v>
      </c>
      <c r="BL896" t="s">
        <v>17703</v>
      </c>
      <c r="BM896" t="s">
        <v>8719</v>
      </c>
      <c r="BV896">
        <v>4048</v>
      </c>
      <c r="BW896" t="s">
        <v>8721</v>
      </c>
      <c r="BX896" t="s">
        <v>8722</v>
      </c>
      <c r="BY896" t="s">
        <v>8723</v>
      </c>
      <c r="BZ896" t="s">
        <v>8724</v>
      </c>
      <c r="CB896" t="s">
        <v>8725</v>
      </c>
      <c r="CC896">
        <v>422511700</v>
      </c>
      <c r="CD896" t="s">
        <v>8726</v>
      </c>
      <c r="CE896" t="s">
        <v>17704</v>
      </c>
      <c r="CF896" t="s">
        <v>8727</v>
      </c>
      <c r="CG896" t="s">
        <v>8899</v>
      </c>
      <c r="CH896" t="s">
        <v>8729</v>
      </c>
      <c r="CI896" t="s">
        <v>10899</v>
      </c>
      <c r="CJ896" t="s">
        <v>8731</v>
      </c>
      <c r="CK896" t="s">
        <v>1905</v>
      </c>
      <c r="CL896" t="s">
        <v>8732</v>
      </c>
      <c r="CM896" t="s">
        <v>17705</v>
      </c>
      <c r="CN896" t="s">
        <v>8733</v>
      </c>
    </row>
    <row r="897" spans="1:92" ht="15.75" customHeight="1" x14ac:dyDescent="0.3">
      <c r="A897" s="5">
        <f>COUNTIFS(Entradas!$A$2:$A$3372,L897,Entradas!$AD$2:$AD$3372,"noticias")</f>
        <v>0</v>
      </c>
      <c r="B897" s="5">
        <f>COUNTIFS(Entradas!$A$2:$A$3372,L897,Entradas!$AD$2:$AD$3372,"materiales")</f>
        <v>0</v>
      </c>
      <c r="C897" s="5">
        <f>COUNTIFS(Entradas!$A$2:$A$3372,L897,Entradas!$AD$2:$AD$3372,"agenda")</f>
        <v>0</v>
      </c>
      <c r="D897" s="5">
        <f>COUNTIFS(Entradas!$A$2:$A$3372,L897,Entradas!$AD$2:$AD$3372,"agenda",Entradas!$P$2:$P$3372,"completado")</f>
        <v>0</v>
      </c>
      <c r="E897" s="5">
        <f>COUNTIFS(Entradas!$A$2:$A$3372,L897,Entradas!$AD$2:$AD$3372,"agenda",Entradas!$F$2:$F$3372,"interna")</f>
        <v>0</v>
      </c>
      <c r="F897" s="5">
        <f>COUNTIFS(Entradas!$A$2:$A$3372,L897,Entradas!$AD$2:$AD$3372,"agenda",Entradas!$F$2:$F$3372,"abierta a la comunidad")</f>
        <v>0</v>
      </c>
      <c r="G897" s="5">
        <f>COUNTIFS(Entradas!$A$2:$A$3372,L897,Entradas!$AD$2:$AD$3372,"agenda",Entradas!$E$2:$E$3372,"1")</f>
        <v>0</v>
      </c>
      <c r="H897" s="5">
        <f>COUNTIFS(Entradas!$A$2:$A$3372,L897,Entradas!$AD$2:$AD$3372,"agenda",Entradas!$E$2:$E$3372,"2")</f>
        <v>0</v>
      </c>
      <c r="I897" s="5">
        <f>COUNTIFS(Entradas!$A$2:$A$3372,L897,Entradas!$AD$2:$AD$3372,"agenda",Entradas!$E$2:$E$3372,"3")</f>
        <v>0</v>
      </c>
      <c r="J897" s="5">
        <f>COUNTIFS(Entradas!$A$2:$A$3372,L897,Entradas!$AD$2:$AD$3372,"agenda",Entradas!$E$2:$E$3372,"4")</f>
        <v>0</v>
      </c>
      <c r="L897">
        <v>1379</v>
      </c>
      <c r="M897" t="s">
        <v>17720</v>
      </c>
      <c r="N897" t="s">
        <v>17721</v>
      </c>
      <c r="O897" t="s">
        <v>17722</v>
      </c>
      <c r="P897" s="6">
        <v>42514.14271990741</v>
      </c>
      <c r="Q897">
        <v>0</v>
      </c>
      <c r="R897" t="s">
        <v>17720</v>
      </c>
      <c r="S897" t="s">
        <v>17720</v>
      </c>
      <c r="W897" t="s">
        <v>8703</v>
      </c>
      <c r="X897" t="s">
        <v>8704</v>
      </c>
      <c r="Y897" t="s">
        <v>8705</v>
      </c>
      <c r="Z897">
        <v>0</v>
      </c>
      <c r="AA897" t="s">
        <v>8703</v>
      </c>
      <c r="AB897" t="s">
        <v>8706</v>
      </c>
      <c r="AC897">
        <v>0</v>
      </c>
      <c r="AF897" t="s">
        <v>17723</v>
      </c>
      <c r="AG897" t="s">
        <v>8707</v>
      </c>
      <c r="AH897" t="s">
        <v>17724</v>
      </c>
      <c r="AU897" t="s">
        <v>9424</v>
      </c>
      <c r="AV897" t="s">
        <v>8709</v>
      </c>
      <c r="AX897">
        <v>8</v>
      </c>
      <c r="AY897" t="s">
        <v>8710</v>
      </c>
      <c r="BB897" t="s">
        <v>8769</v>
      </c>
      <c r="BC897" t="s">
        <v>8712</v>
      </c>
      <c r="BD897" t="s">
        <v>9055</v>
      </c>
      <c r="BE897" t="s">
        <v>8714</v>
      </c>
      <c r="BF897" t="s">
        <v>8715</v>
      </c>
      <c r="BG897">
        <v>1</v>
      </c>
      <c r="BH897" t="s">
        <v>8716</v>
      </c>
      <c r="BI897">
        <v>0</v>
      </c>
      <c r="BJ897" t="s">
        <v>8717</v>
      </c>
      <c r="BK897">
        <v>1</v>
      </c>
      <c r="BL897" s="2" t="s">
        <v>17725</v>
      </c>
      <c r="BM897" t="s">
        <v>8719</v>
      </c>
      <c r="BV897" t="s">
        <v>17726</v>
      </c>
      <c r="BW897" t="s">
        <v>8721</v>
      </c>
      <c r="BX897" t="s">
        <v>8722</v>
      </c>
      <c r="BY897" t="s">
        <v>8723</v>
      </c>
      <c r="BZ897" t="s">
        <v>8724</v>
      </c>
      <c r="CA897" t="s">
        <v>17727</v>
      </c>
      <c r="CB897" t="s">
        <v>8725</v>
      </c>
      <c r="CC897" t="s">
        <v>17728</v>
      </c>
      <c r="CD897" t="s">
        <v>8726</v>
      </c>
      <c r="CE897" t="s">
        <v>17729</v>
      </c>
      <c r="CF897" t="s">
        <v>8727</v>
      </c>
      <c r="CG897" t="s">
        <v>8899</v>
      </c>
      <c r="CH897" t="s">
        <v>8729</v>
      </c>
      <c r="CI897" t="s">
        <v>9578</v>
      </c>
      <c r="CJ897" t="s">
        <v>8731</v>
      </c>
      <c r="CK897">
        <v>0</v>
      </c>
      <c r="CL897" t="s">
        <v>8732</v>
      </c>
      <c r="CN897" t="s">
        <v>8733</v>
      </c>
    </row>
    <row r="898" spans="1:92" ht="15.75" customHeight="1" x14ac:dyDescent="0.3">
      <c r="A898" s="5">
        <f>COUNTIFS(Entradas!$A$2:$A$3372,L898,Entradas!$AD$2:$AD$3372,"noticias")</f>
        <v>0</v>
      </c>
      <c r="B898" s="5">
        <f>COUNTIFS(Entradas!$A$2:$A$3372,L898,Entradas!$AD$2:$AD$3372,"materiales")</f>
        <v>0</v>
      </c>
      <c r="C898" s="5">
        <f>COUNTIFS(Entradas!$A$2:$A$3372,L898,Entradas!$AD$2:$AD$3372,"agenda")</f>
        <v>1</v>
      </c>
      <c r="D898" s="5">
        <f>COUNTIFS(Entradas!$A$2:$A$3372,L898,Entradas!$AD$2:$AD$3372,"agenda",Entradas!$P$2:$P$3372,"completado")</f>
        <v>0</v>
      </c>
      <c r="E898" s="5">
        <f>COUNTIFS(Entradas!$A$2:$A$3372,L898,Entradas!$AD$2:$AD$3372,"agenda",Entradas!$F$2:$F$3372,"interna")</f>
        <v>1</v>
      </c>
      <c r="F898" s="5">
        <f>COUNTIFS(Entradas!$A$2:$A$3372,L898,Entradas!$AD$2:$AD$3372,"agenda",Entradas!$F$2:$F$3372,"abierta a la comunidad")</f>
        <v>0</v>
      </c>
      <c r="G898" s="5">
        <f>COUNTIFS(Entradas!$A$2:$A$3372,L898,Entradas!$AD$2:$AD$3372,"agenda",Entradas!$E$2:$E$3372,"1")</f>
        <v>0</v>
      </c>
      <c r="H898" s="5">
        <f>COUNTIFS(Entradas!$A$2:$A$3372,L898,Entradas!$AD$2:$AD$3372,"agenda",Entradas!$E$2:$E$3372,"2")</f>
        <v>0</v>
      </c>
      <c r="I898" s="5">
        <f>COUNTIFS(Entradas!$A$2:$A$3372,L898,Entradas!$AD$2:$AD$3372,"agenda",Entradas!$E$2:$E$3372,"3")</f>
        <v>0</v>
      </c>
      <c r="J898" s="5">
        <f>COUNTIFS(Entradas!$A$2:$A$3372,L898,Entradas!$AD$2:$AD$3372,"agenda",Entradas!$E$2:$E$3372,"4")</f>
        <v>1</v>
      </c>
      <c r="L898">
        <v>1243</v>
      </c>
      <c r="M898" t="s">
        <v>17757</v>
      </c>
      <c r="N898" t="s">
        <v>17758</v>
      </c>
      <c r="O898" t="s">
        <v>17759</v>
      </c>
      <c r="P898" s="6">
        <v>42510.18644675926</v>
      </c>
      <c r="Q898">
        <v>0</v>
      </c>
      <c r="R898" t="s">
        <v>17757</v>
      </c>
      <c r="S898" t="s">
        <v>17757</v>
      </c>
      <c r="W898" t="s">
        <v>8703</v>
      </c>
      <c r="X898" t="s">
        <v>8704</v>
      </c>
      <c r="Y898" t="s">
        <v>8705</v>
      </c>
      <c r="Z898">
        <v>0</v>
      </c>
      <c r="AA898" t="s">
        <v>8703</v>
      </c>
      <c r="AB898" t="s">
        <v>8706</v>
      </c>
      <c r="AC898">
        <v>0</v>
      </c>
      <c r="AF898" t="s">
        <v>17760</v>
      </c>
      <c r="AG898" t="s">
        <v>8707</v>
      </c>
      <c r="AH898" t="s">
        <v>17761</v>
      </c>
      <c r="AU898" t="s">
        <v>605</v>
      </c>
      <c r="AV898" t="s">
        <v>8709</v>
      </c>
      <c r="AX898">
        <v>8</v>
      </c>
      <c r="AY898" t="s">
        <v>8710</v>
      </c>
      <c r="BB898" t="s">
        <v>8919</v>
      </c>
      <c r="BC898" t="s">
        <v>8712</v>
      </c>
      <c r="BD898" t="s">
        <v>8920</v>
      </c>
      <c r="BE898" t="s">
        <v>8714</v>
      </c>
      <c r="BF898" t="s">
        <v>8715</v>
      </c>
      <c r="BG898">
        <v>0</v>
      </c>
      <c r="BH898" t="s">
        <v>8716</v>
      </c>
      <c r="BI898">
        <v>1</v>
      </c>
      <c r="BJ898" t="s">
        <v>8717</v>
      </c>
      <c r="BK898">
        <v>1</v>
      </c>
      <c r="BL898" s="2" t="s">
        <v>17762</v>
      </c>
      <c r="BM898" t="s">
        <v>8719</v>
      </c>
      <c r="BV898" t="s">
        <v>17763</v>
      </c>
      <c r="BW898" t="s">
        <v>8721</v>
      </c>
      <c r="BX898" t="s">
        <v>8722</v>
      </c>
      <c r="BY898" t="s">
        <v>8723</v>
      </c>
      <c r="BZ898" t="s">
        <v>8724</v>
      </c>
      <c r="CB898" t="s">
        <v>8725</v>
      </c>
      <c r="CC898">
        <v>412362338</v>
      </c>
      <c r="CD898" t="s">
        <v>8726</v>
      </c>
      <c r="CE898" t="s">
        <v>17764</v>
      </c>
      <c r="CF898" t="s">
        <v>8727</v>
      </c>
      <c r="CG898" t="s">
        <v>8786</v>
      </c>
      <c r="CH898" t="s">
        <v>8729</v>
      </c>
      <c r="CI898" t="s">
        <v>17765</v>
      </c>
      <c r="CJ898" t="s">
        <v>8731</v>
      </c>
      <c r="CK898" t="s">
        <v>5497</v>
      </c>
      <c r="CL898" t="s">
        <v>8732</v>
      </c>
      <c r="CN898" t="s">
        <v>8733</v>
      </c>
    </row>
    <row r="899" spans="1:92" ht="15.75" customHeight="1" x14ac:dyDescent="0.3">
      <c r="A899" s="5">
        <f>COUNTIFS(Entradas!$A$2:$A$3372,L899,Entradas!$AD$2:$AD$3372,"noticias")</f>
        <v>0</v>
      </c>
      <c r="B899" s="5">
        <f>COUNTIFS(Entradas!$A$2:$A$3372,L899,Entradas!$AD$2:$AD$3372,"materiales")</f>
        <v>0</v>
      </c>
      <c r="C899" s="5">
        <f>COUNTIFS(Entradas!$A$2:$A$3372,L899,Entradas!$AD$2:$AD$3372,"agenda")</f>
        <v>0</v>
      </c>
      <c r="D899" s="5">
        <f>COUNTIFS(Entradas!$A$2:$A$3372,L899,Entradas!$AD$2:$AD$3372,"agenda",Entradas!$P$2:$P$3372,"completado")</f>
        <v>0</v>
      </c>
      <c r="E899" s="5">
        <f>COUNTIFS(Entradas!$A$2:$A$3372,L899,Entradas!$AD$2:$AD$3372,"agenda",Entradas!$F$2:$F$3372,"interna")</f>
        <v>0</v>
      </c>
      <c r="F899" s="5">
        <f>COUNTIFS(Entradas!$A$2:$A$3372,L899,Entradas!$AD$2:$AD$3372,"agenda",Entradas!$F$2:$F$3372,"abierta a la comunidad")</f>
        <v>0</v>
      </c>
      <c r="G899" s="5">
        <f>COUNTIFS(Entradas!$A$2:$A$3372,L899,Entradas!$AD$2:$AD$3372,"agenda",Entradas!$E$2:$E$3372,"1")</f>
        <v>0</v>
      </c>
      <c r="H899" s="5">
        <f>COUNTIFS(Entradas!$A$2:$A$3372,L899,Entradas!$AD$2:$AD$3372,"agenda",Entradas!$E$2:$E$3372,"2")</f>
        <v>0</v>
      </c>
      <c r="I899" s="5">
        <f>COUNTIFS(Entradas!$A$2:$A$3372,L899,Entradas!$AD$2:$AD$3372,"agenda",Entradas!$E$2:$E$3372,"3")</f>
        <v>0</v>
      </c>
      <c r="J899" s="5">
        <f>COUNTIFS(Entradas!$A$2:$A$3372,L899,Entradas!$AD$2:$AD$3372,"agenda",Entradas!$E$2:$E$3372,"4")</f>
        <v>0</v>
      </c>
      <c r="L899">
        <v>1196</v>
      </c>
      <c r="M899" t="s">
        <v>17872</v>
      </c>
      <c r="N899" t="s">
        <v>17873</v>
      </c>
      <c r="O899" t="s">
        <v>17874</v>
      </c>
      <c r="P899" s="6">
        <v>42509.629328703704</v>
      </c>
      <c r="Q899">
        <v>0</v>
      </c>
      <c r="R899" t="s">
        <v>17872</v>
      </c>
      <c r="S899" t="s">
        <v>17872</v>
      </c>
      <c r="W899" t="s">
        <v>8703</v>
      </c>
      <c r="X899" t="s">
        <v>8704</v>
      </c>
      <c r="Y899" t="s">
        <v>8705</v>
      </c>
      <c r="Z899">
        <v>0</v>
      </c>
      <c r="AA899" t="s">
        <v>8703</v>
      </c>
      <c r="AB899" t="s">
        <v>8706</v>
      </c>
      <c r="AC899">
        <v>0</v>
      </c>
      <c r="AF899" t="s">
        <v>17875</v>
      </c>
      <c r="AG899" t="s">
        <v>8707</v>
      </c>
      <c r="AH899" t="s">
        <v>10464</v>
      </c>
      <c r="AI899" t="s">
        <v>17876</v>
      </c>
      <c r="AU899" t="s">
        <v>10465</v>
      </c>
      <c r="AV899" t="s">
        <v>8709</v>
      </c>
      <c r="AX899">
        <v>8</v>
      </c>
      <c r="AY899" t="s">
        <v>8710</v>
      </c>
      <c r="BB899">
        <v>0</v>
      </c>
      <c r="BC899" t="s">
        <v>8712</v>
      </c>
      <c r="BD899" t="s">
        <v>8875</v>
      </c>
      <c r="BE899" t="s">
        <v>8714</v>
      </c>
      <c r="BF899" t="s">
        <v>8715</v>
      </c>
      <c r="BG899">
        <v>1</v>
      </c>
      <c r="BH899" t="s">
        <v>8716</v>
      </c>
      <c r="BI899">
        <v>0</v>
      </c>
      <c r="BJ899" t="s">
        <v>8717</v>
      </c>
      <c r="BK899">
        <v>1</v>
      </c>
      <c r="BM899" t="s">
        <v>8719</v>
      </c>
      <c r="BV899" t="s">
        <v>17877</v>
      </c>
      <c r="BW899" t="s">
        <v>8721</v>
      </c>
      <c r="BX899" t="s">
        <v>8722</v>
      </c>
      <c r="BY899" t="s">
        <v>8723</v>
      </c>
      <c r="BZ899" t="s">
        <v>8724</v>
      </c>
      <c r="CA899" t="s">
        <v>10467</v>
      </c>
      <c r="CB899" t="s">
        <v>8725</v>
      </c>
      <c r="CC899">
        <v>84888898</v>
      </c>
      <c r="CD899" t="s">
        <v>8726</v>
      </c>
      <c r="CE899" t="s">
        <v>17878</v>
      </c>
      <c r="CF899" t="s">
        <v>8727</v>
      </c>
      <c r="CG899" t="s">
        <v>8899</v>
      </c>
      <c r="CH899" t="s">
        <v>8729</v>
      </c>
      <c r="CJ899" t="s">
        <v>8731</v>
      </c>
      <c r="CK899">
        <v>0</v>
      </c>
      <c r="CL899" t="s">
        <v>8732</v>
      </c>
      <c r="CN899" t="s">
        <v>8733</v>
      </c>
    </row>
    <row r="900" spans="1:92" ht="15.75" customHeight="1" x14ac:dyDescent="0.3">
      <c r="A900" s="5">
        <f>COUNTIFS(Entradas!$A$2:$A$3372,L900,Entradas!$AD$2:$AD$3372,"noticias")</f>
        <v>0</v>
      </c>
      <c r="B900" s="5">
        <f>COUNTIFS(Entradas!$A$2:$A$3372,L900,Entradas!$AD$2:$AD$3372,"materiales")</f>
        <v>0</v>
      </c>
      <c r="C900" s="5">
        <f>COUNTIFS(Entradas!$A$2:$A$3372,L900,Entradas!$AD$2:$AD$3372,"agenda")</f>
        <v>5</v>
      </c>
      <c r="D900" s="5">
        <f>COUNTIFS(Entradas!$A$2:$A$3372,L900,Entradas!$AD$2:$AD$3372,"agenda",Entradas!$P$2:$P$3372,"completado")</f>
        <v>5</v>
      </c>
      <c r="E900" s="5">
        <f>COUNTIFS(Entradas!$A$2:$A$3372,L900,Entradas!$AD$2:$AD$3372,"agenda",Entradas!$F$2:$F$3372,"interna")</f>
        <v>4</v>
      </c>
      <c r="F900" s="5">
        <f>COUNTIFS(Entradas!$A$2:$A$3372,L900,Entradas!$AD$2:$AD$3372,"agenda",Entradas!$F$2:$F$3372,"abierta a la comunidad")</f>
        <v>1</v>
      </c>
      <c r="G900" s="5">
        <f>COUNTIFS(Entradas!$A$2:$A$3372,L900,Entradas!$AD$2:$AD$3372,"agenda",Entradas!$E$2:$E$3372,"1")</f>
        <v>1</v>
      </c>
      <c r="H900" s="5">
        <f>COUNTIFS(Entradas!$A$2:$A$3372,L900,Entradas!$AD$2:$AD$3372,"agenda",Entradas!$E$2:$E$3372,"2")</f>
        <v>4</v>
      </c>
      <c r="I900" s="5">
        <f>COUNTIFS(Entradas!$A$2:$A$3372,L900,Entradas!$AD$2:$AD$3372,"agenda",Entradas!$E$2:$E$3372,"3")</f>
        <v>0</v>
      </c>
      <c r="J900" s="5">
        <f>COUNTIFS(Entradas!$A$2:$A$3372,L900,Entradas!$AD$2:$AD$3372,"agenda",Entradas!$E$2:$E$3372,"4")</f>
        <v>0</v>
      </c>
      <c r="L900">
        <v>1333</v>
      </c>
      <c r="M900" t="s">
        <v>17879</v>
      </c>
      <c r="N900" t="s">
        <v>17880</v>
      </c>
      <c r="O900" t="s">
        <v>17881</v>
      </c>
      <c r="P900" s="6">
        <v>42513.61451388889</v>
      </c>
      <c r="Q900">
        <v>0</v>
      </c>
      <c r="R900" t="s">
        <v>17879</v>
      </c>
      <c r="S900" t="s">
        <v>17879</v>
      </c>
      <c r="W900" t="s">
        <v>8703</v>
      </c>
      <c r="X900" t="s">
        <v>8704</v>
      </c>
      <c r="Y900" t="s">
        <v>8705</v>
      </c>
      <c r="Z900">
        <v>0</v>
      </c>
      <c r="AA900" t="s">
        <v>8703</v>
      </c>
      <c r="AB900" t="s">
        <v>8706</v>
      </c>
      <c r="AC900">
        <v>0</v>
      </c>
      <c r="AF900" t="s">
        <v>17882</v>
      </c>
      <c r="AG900" t="s">
        <v>8707</v>
      </c>
      <c r="AH900" t="s">
        <v>17883</v>
      </c>
      <c r="AI900" t="s">
        <v>17884</v>
      </c>
      <c r="AU900" t="s">
        <v>8257</v>
      </c>
      <c r="AV900" t="s">
        <v>8709</v>
      </c>
      <c r="AX900">
        <v>8</v>
      </c>
      <c r="AY900" t="s">
        <v>8710</v>
      </c>
      <c r="BB900" t="s">
        <v>10256</v>
      </c>
      <c r="BC900" t="s">
        <v>8712</v>
      </c>
      <c r="BD900" t="s">
        <v>8920</v>
      </c>
      <c r="BE900" t="s">
        <v>8714</v>
      </c>
      <c r="BF900" t="s">
        <v>8715</v>
      </c>
      <c r="BG900">
        <v>0</v>
      </c>
      <c r="BH900" t="s">
        <v>8716</v>
      </c>
      <c r="BI900">
        <v>0</v>
      </c>
      <c r="BJ900" t="s">
        <v>8717</v>
      </c>
      <c r="BK900">
        <v>0</v>
      </c>
      <c r="BM900" t="s">
        <v>8719</v>
      </c>
      <c r="BV900" t="s">
        <v>17885</v>
      </c>
      <c r="BW900" t="s">
        <v>8721</v>
      </c>
      <c r="BX900" t="s">
        <v>8722</v>
      </c>
      <c r="BY900" t="s">
        <v>8723</v>
      </c>
      <c r="BZ900" t="s">
        <v>8724</v>
      </c>
      <c r="CB900" t="s">
        <v>8725</v>
      </c>
      <c r="CC900">
        <v>432402135</v>
      </c>
      <c r="CD900" t="s">
        <v>8726</v>
      </c>
      <c r="CF900" t="s">
        <v>8727</v>
      </c>
      <c r="CG900">
        <v>0</v>
      </c>
      <c r="CH900" t="s">
        <v>8729</v>
      </c>
      <c r="CJ900" t="s">
        <v>8731</v>
      </c>
      <c r="CK900">
        <v>0</v>
      </c>
      <c r="CL900" t="s">
        <v>8732</v>
      </c>
      <c r="CN900" t="s">
        <v>8733</v>
      </c>
    </row>
    <row r="901" spans="1:92" ht="15.75" customHeight="1" x14ac:dyDescent="0.3">
      <c r="A901" s="5">
        <f>COUNTIFS(Entradas!$A$2:$A$3372,L901,Entradas!$AD$2:$AD$3372,"noticias")</f>
        <v>0</v>
      </c>
      <c r="B901" s="5">
        <f>COUNTIFS(Entradas!$A$2:$A$3372,L901,Entradas!$AD$2:$AD$3372,"materiales")</f>
        <v>0</v>
      </c>
      <c r="C901" s="5">
        <f>COUNTIFS(Entradas!$A$2:$A$3372,L901,Entradas!$AD$2:$AD$3372,"agenda")</f>
        <v>0</v>
      </c>
      <c r="D901" s="5">
        <f>COUNTIFS(Entradas!$A$2:$A$3372,L901,Entradas!$AD$2:$AD$3372,"agenda",Entradas!$P$2:$P$3372,"completado")</f>
        <v>0</v>
      </c>
      <c r="E901" s="5">
        <f>COUNTIFS(Entradas!$A$2:$A$3372,L901,Entradas!$AD$2:$AD$3372,"agenda",Entradas!$F$2:$F$3372,"interna")</f>
        <v>0</v>
      </c>
      <c r="F901" s="5">
        <f>COUNTIFS(Entradas!$A$2:$A$3372,L901,Entradas!$AD$2:$AD$3372,"agenda",Entradas!$F$2:$F$3372,"abierta a la comunidad")</f>
        <v>0</v>
      </c>
      <c r="G901" s="5">
        <f>COUNTIFS(Entradas!$A$2:$A$3372,L901,Entradas!$AD$2:$AD$3372,"agenda",Entradas!$E$2:$E$3372,"1")</f>
        <v>0</v>
      </c>
      <c r="H901" s="5">
        <f>COUNTIFS(Entradas!$A$2:$A$3372,L901,Entradas!$AD$2:$AD$3372,"agenda",Entradas!$E$2:$E$3372,"2")</f>
        <v>0</v>
      </c>
      <c r="I901" s="5">
        <f>COUNTIFS(Entradas!$A$2:$A$3372,L901,Entradas!$AD$2:$AD$3372,"agenda",Entradas!$E$2:$E$3372,"3")</f>
        <v>0</v>
      </c>
      <c r="J901" s="5">
        <f>COUNTIFS(Entradas!$A$2:$A$3372,L901,Entradas!$AD$2:$AD$3372,"agenda",Entradas!$E$2:$E$3372,"4")</f>
        <v>0</v>
      </c>
      <c r="L901">
        <v>1317</v>
      </c>
      <c r="M901" t="s">
        <v>17892</v>
      </c>
      <c r="N901" t="s">
        <v>17893</v>
      </c>
      <c r="O901" t="s">
        <v>17894</v>
      </c>
      <c r="P901" s="6">
        <v>42513.146261574075</v>
      </c>
      <c r="Q901">
        <v>0</v>
      </c>
      <c r="R901" t="s">
        <v>17892</v>
      </c>
      <c r="S901" t="s">
        <v>17892</v>
      </c>
      <c r="W901" t="s">
        <v>8703</v>
      </c>
      <c r="X901" t="s">
        <v>8704</v>
      </c>
      <c r="Y901" t="s">
        <v>8705</v>
      </c>
      <c r="Z901">
        <v>0</v>
      </c>
      <c r="AA901" t="s">
        <v>8703</v>
      </c>
      <c r="AB901" t="s">
        <v>8706</v>
      </c>
      <c r="AC901">
        <v>0</v>
      </c>
      <c r="AF901" t="s">
        <v>9904</v>
      </c>
      <c r="AG901" t="s">
        <v>8707</v>
      </c>
      <c r="AH901" t="s">
        <v>17895</v>
      </c>
      <c r="AI901" t="s">
        <v>17896</v>
      </c>
      <c r="AU901" t="s">
        <v>6198</v>
      </c>
      <c r="AV901" t="s">
        <v>8709</v>
      </c>
      <c r="AX901">
        <v>8</v>
      </c>
      <c r="AY901" t="s">
        <v>8710</v>
      </c>
      <c r="BB901" t="s">
        <v>13339</v>
      </c>
      <c r="BC901" t="s">
        <v>8712</v>
      </c>
      <c r="BD901" t="s">
        <v>8920</v>
      </c>
      <c r="BE901" t="s">
        <v>8714</v>
      </c>
      <c r="BF901" t="s">
        <v>8715</v>
      </c>
      <c r="BG901">
        <v>0</v>
      </c>
      <c r="BH901" t="s">
        <v>8716</v>
      </c>
      <c r="BI901">
        <v>0</v>
      </c>
      <c r="BJ901" t="s">
        <v>8717</v>
      </c>
      <c r="BK901">
        <v>1</v>
      </c>
      <c r="BM901" t="s">
        <v>8719</v>
      </c>
      <c r="BV901" t="s">
        <v>14345</v>
      </c>
      <c r="BW901" t="s">
        <v>8721</v>
      </c>
      <c r="BX901" t="s">
        <v>8722</v>
      </c>
      <c r="BY901" t="s">
        <v>8723</v>
      </c>
      <c r="BZ901" t="s">
        <v>8724</v>
      </c>
      <c r="CB901" t="s">
        <v>8725</v>
      </c>
      <c r="CD901" t="s">
        <v>8726</v>
      </c>
      <c r="CF901" t="s">
        <v>8727</v>
      </c>
      <c r="CG901">
        <v>0</v>
      </c>
      <c r="CH901" t="s">
        <v>8729</v>
      </c>
      <c r="CJ901" t="s">
        <v>8731</v>
      </c>
      <c r="CK901">
        <v>0</v>
      </c>
      <c r="CL901" t="s">
        <v>8732</v>
      </c>
      <c r="CN901" t="s">
        <v>8733</v>
      </c>
    </row>
    <row r="902" spans="1:92" ht="15.75" customHeight="1" x14ac:dyDescent="0.3">
      <c r="A902" s="5">
        <f>COUNTIFS(Entradas!$A$2:$A$3372,L902,Entradas!$AD$2:$AD$3372,"noticias")</f>
        <v>0</v>
      </c>
      <c r="B902" s="5">
        <f>COUNTIFS(Entradas!$A$2:$A$3372,L902,Entradas!$AD$2:$AD$3372,"materiales")</f>
        <v>0</v>
      </c>
      <c r="C902" s="5">
        <f>COUNTIFS(Entradas!$A$2:$A$3372,L902,Entradas!$AD$2:$AD$3372,"agenda")</f>
        <v>0</v>
      </c>
      <c r="D902" s="5">
        <f>COUNTIFS(Entradas!$A$2:$A$3372,L902,Entradas!$AD$2:$AD$3372,"agenda",Entradas!$P$2:$P$3372,"completado")</f>
        <v>0</v>
      </c>
      <c r="E902" s="5">
        <f>COUNTIFS(Entradas!$A$2:$A$3372,L902,Entradas!$AD$2:$AD$3372,"agenda",Entradas!$F$2:$F$3372,"interna")</f>
        <v>0</v>
      </c>
      <c r="F902" s="5">
        <f>COUNTIFS(Entradas!$A$2:$A$3372,L902,Entradas!$AD$2:$AD$3372,"agenda",Entradas!$F$2:$F$3372,"abierta a la comunidad")</f>
        <v>0</v>
      </c>
      <c r="G902" s="5">
        <f>COUNTIFS(Entradas!$A$2:$A$3372,L902,Entradas!$AD$2:$AD$3372,"agenda",Entradas!$E$2:$E$3372,"1")</f>
        <v>0</v>
      </c>
      <c r="H902" s="5">
        <f>COUNTIFS(Entradas!$A$2:$A$3372,L902,Entradas!$AD$2:$AD$3372,"agenda",Entradas!$E$2:$E$3372,"2")</f>
        <v>0</v>
      </c>
      <c r="I902" s="5">
        <f>COUNTIFS(Entradas!$A$2:$A$3372,L902,Entradas!$AD$2:$AD$3372,"agenda",Entradas!$E$2:$E$3372,"3")</f>
        <v>0</v>
      </c>
      <c r="J902" s="5">
        <f>COUNTIFS(Entradas!$A$2:$A$3372,L902,Entradas!$AD$2:$AD$3372,"agenda",Entradas!$E$2:$E$3372,"4")</f>
        <v>0</v>
      </c>
      <c r="L902">
        <v>660</v>
      </c>
      <c r="M902" t="s">
        <v>17917</v>
      </c>
      <c r="N902" t="s">
        <v>17918</v>
      </c>
      <c r="O902" t="s">
        <v>17919</v>
      </c>
      <c r="P902" s="6">
        <v>42486.508333333331</v>
      </c>
      <c r="Q902">
        <v>0</v>
      </c>
      <c r="R902" t="s">
        <v>17917</v>
      </c>
      <c r="S902" t="s">
        <v>17917</v>
      </c>
      <c r="W902" t="s">
        <v>8703</v>
      </c>
      <c r="X902" t="s">
        <v>8704</v>
      </c>
      <c r="Y902" t="s">
        <v>8705</v>
      </c>
      <c r="Z902">
        <v>0</v>
      </c>
      <c r="AA902" t="s">
        <v>8703</v>
      </c>
      <c r="AB902" t="s">
        <v>8706</v>
      </c>
      <c r="AC902">
        <v>0</v>
      </c>
      <c r="AF902" t="s">
        <v>893</v>
      </c>
      <c r="AG902" t="s">
        <v>8707</v>
      </c>
      <c r="AH902" t="s">
        <v>17920</v>
      </c>
      <c r="AU902" t="s">
        <v>895</v>
      </c>
      <c r="AV902" t="s">
        <v>8709</v>
      </c>
      <c r="AX902">
        <v>8</v>
      </c>
      <c r="AY902" t="s">
        <v>8710</v>
      </c>
      <c r="BB902" t="s">
        <v>9322</v>
      </c>
      <c r="BC902" t="s">
        <v>8712</v>
      </c>
      <c r="BD902" t="s">
        <v>8713</v>
      </c>
      <c r="BE902" t="s">
        <v>8714</v>
      </c>
      <c r="BF902" t="s">
        <v>8715</v>
      </c>
      <c r="BG902">
        <v>0</v>
      </c>
      <c r="BH902" t="s">
        <v>8716</v>
      </c>
      <c r="BI902">
        <v>1</v>
      </c>
      <c r="BJ902" t="s">
        <v>8717</v>
      </c>
      <c r="BK902">
        <v>1</v>
      </c>
      <c r="BL902" t="s">
        <v>17921</v>
      </c>
      <c r="BM902" t="s">
        <v>8719</v>
      </c>
      <c r="BV902">
        <v>4334</v>
      </c>
      <c r="BW902" t="s">
        <v>8721</v>
      </c>
      <c r="BX902" t="s">
        <v>8722</v>
      </c>
      <c r="BY902" t="s">
        <v>8723</v>
      </c>
      <c r="BZ902" t="s">
        <v>8724</v>
      </c>
      <c r="CA902" t="s">
        <v>17922</v>
      </c>
      <c r="CB902" t="s">
        <v>8725</v>
      </c>
      <c r="CC902" t="s">
        <v>17923</v>
      </c>
      <c r="CD902" t="s">
        <v>8726</v>
      </c>
      <c r="CE902" t="s">
        <v>17924</v>
      </c>
      <c r="CF902" t="s">
        <v>8727</v>
      </c>
      <c r="CG902" t="s">
        <v>8899</v>
      </c>
      <c r="CH902" t="s">
        <v>8729</v>
      </c>
      <c r="CI902" t="s">
        <v>13530</v>
      </c>
      <c r="CJ902" t="s">
        <v>8731</v>
      </c>
      <c r="CK902" t="s">
        <v>1905</v>
      </c>
      <c r="CL902" t="s">
        <v>8732</v>
      </c>
      <c r="CM902" t="s">
        <v>17925</v>
      </c>
      <c r="CN902" t="s">
        <v>8733</v>
      </c>
    </row>
    <row r="903" spans="1:92" ht="15.75" customHeight="1" x14ac:dyDescent="0.3">
      <c r="A903" s="5">
        <f>COUNTIFS(Entradas!$A$2:$A$3372,L903,Entradas!$AD$2:$AD$3372,"noticias")</f>
        <v>0</v>
      </c>
      <c r="B903" s="5">
        <f>COUNTIFS(Entradas!$A$2:$A$3372,L903,Entradas!$AD$2:$AD$3372,"materiales")</f>
        <v>0</v>
      </c>
      <c r="C903" s="5">
        <f>COUNTIFS(Entradas!$A$2:$A$3372,L903,Entradas!$AD$2:$AD$3372,"agenda")</f>
        <v>0</v>
      </c>
      <c r="D903" s="5">
        <f>COUNTIFS(Entradas!$A$2:$A$3372,L903,Entradas!$AD$2:$AD$3372,"agenda",Entradas!$P$2:$P$3372,"completado")</f>
        <v>0</v>
      </c>
      <c r="E903" s="5">
        <f>COUNTIFS(Entradas!$A$2:$A$3372,L903,Entradas!$AD$2:$AD$3372,"agenda",Entradas!$F$2:$F$3372,"interna")</f>
        <v>0</v>
      </c>
      <c r="F903" s="5">
        <f>COUNTIFS(Entradas!$A$2:$A$3372,L903,Entradas!$AD$2:$AD$3372,"agenda",Entradas!$F$2:$F$3372,"abierta a la comunidad")</f>
        <v>0</v>
      </c>
      <c r="G903" s="5">
        <f>COUNTIFS(Entradas!$A$2:$A$3372,L903,Entradas!$AD$2:$AD$3372,"agenda",Entradas!$E$2:$E$3372,"1")</f>
        <v>0</v>
      </c>
      <c r="H903" s="5">
        <f>COUNTIFS(Entradas!$A$2:$A$3372,L903,Entradas!$AD$2:$AD$3372,"agenda",Entradas!$E$2:$E$3372,"2")</f>
        <v>0</v>
      </c>
      <c r="I903" s="5">
        <f>COUNTIFS(Entradas!$A$2:$A$3372,L903,Entradas!$AD$2:$AD$3372,"agenda",Entradas!$E$2:$E$3372,"3")</f>
        <v>0</v>
      </c>
      <c r="J903" s="5">
        <f>COUNTIFS(Entradas!$A$2:$A$3372,L903,Entradas!$AD$2:$AD$3372,"agenda",Entradas!$E$2:$E$3372,"4")</f>
        <v>0</v>
      </c>
      <c r="L903">
        <v>957</v>
      </c>
      <c r="M903" t="s">
        <v>17935</v>
      </c>
      <c r="N903" t="s">
        <v>17936</v>
      </c>
      <c r="O903" t="s">
        <v>17937</v>
      </c>
      <c r="P903" s="6">
        <v>42501.725659722222</v>
      </c>
      <c r="Q903">
        <v>0</v>
      </c>
      <c r="R903" t="s">
        <v>17935</v>
      </c>
      <c r="S903" t="s">
        <v>17935</v>
      </c>
      <c r="W903" t="s">
        <v>8703</v>
      </c>
      <c r="X903" t="s">
        <v>8704</v>
      </c>
      <c r="Y903" t="s">
        <v>8705</v>
      </c>
      <c r="Z903">
        <v>0</v>
      </c>
      <c r="AA903" t="s">
        <v>8703</v>
      </c>
      <c r="AB903" t="s">
        <v>8706</v>
      </c>
      <c r="AC903">
        <v>0</v>
      </c>
      <c r="AF903" t="s">
        <v>17938</v>
      </c>
      <c r="AG903" t="s">
        <v>8707</v>
      </c>
      <c r="AH903" t="s">
        <v>17939</v>
      </c>
      <c r="AI903" t="s">
        <v>17940</v>
      </c>
      <c r="AO903" t="s">
        <v>17941</v>
      </c>
      <c r="AU903" t="s">
        <v>17942</v>
      </c>
      <c r="AV903" t="s">
        <v>8709</v>
      </c>
      <c r="AX903">
        <v>8</v>
      </c>
      <c r="AY903" t="s">
        <v>8710</v>
      </c>
      <c r="BB903" t="s">
        <v>17943</v>
      </c>
      <c r="BC903" t="s">
        <v>8712</v>
      </c>
      <c r="BD903" t="s">
        <v>8770</v>
      </c>
      <c r="BE903" t="s">
        <v>8714</v>
      </c>
      <c r="BF903" t="s">
        <v>8715</v>
      </c>
      <c r="BG903">
        <v>1</v>
      </c>
      <c r="BH903" t="s">
        <v>8716</v>
      </c>
      <c r="BI903">
        <v>1</v>
      </c>
      <c r="BJ903" t="s">
        <v>8717</v>
      </c>
      <c r="BK903">
        <v>1</v>
      </c>
      <c r="BL903" s="2" t="s">
        <v>17944</v>
      </c>
      <c r="BM903" t="s">
        <v>8719</v>
      </c>
      <c r="BV903" t="s">
        <v>17945</v>
      </c>
      <c r="BW903" t="s">
        <v>8721</v>
      </c>
      <c r="BX903" t="s">
        <v>8722</v>
      </c>
      <c r="BY903" t="s">
        <v>8723</v>
      </c>
      <c r="BZ903" t="s">
        <v>8724</v>
      </c>
      <c r="CB903" t="s">
        <v>8725</v>
      </c>
      <c r="CD903" t="s">
        <v>8726</v>
      </c>
      <c r="CE903" t="s">
        <v>17946</v>
      </c>
      <c r="CF903" t="s">
        <v>8727</v>
      </c>
      <c r="CG903" t="s">
        <v>8825</v>
      </c>
      <c r="CH903" t="s">
        <v>8729</v>
      </c>
      <c r="CI903" t="s">
        <v>8835</v>
      </c>
      <c r="CJ903" t="s">
        <v>8731</v>
      </c>
      <c r="CK903" t="s">
        <v>8786</v>
      </c>
      <c r="CL903" t="s">
        <v>8732</v>
      </c>
      <c r="CN903" t="s">
        <v>8733</v>
      </c>
    </row>
    <row r="904" spans="1:92" ht="15.75" customHeight="1" x14ac:dyDescent="0.3">
      <c r="A904" s="5">
        <f>COUNTIFS(Entradas!$A$2:$A$3372,L904,Entradas!$AD$2:$AD$3372,"noticias")</f>
        <v>0</v>
      </c>
      <c r="B904" s="5">
        <f>COUNTIFS(Entradas!$A$2:$A$3372,L904,Entradas!$AD$2:$AD$3372,"materiales")</f>
        <v>0</v>
      </c>
      <c r="C904" s="5">
        <f>COUNTIFS(Entradas!$A$2:$A$3372,L904,Entradas!$AD$2:$AD$3372,"agenda")</f>
        <v>0</v>
      </c>
      <c r="D904" s="5">
        <f>COUNTIFS(Entradas!$A$2:$A$3372,L904,Entradas!$AD$2:$AD$3372,"agenda",Entradas!$P$2:$P$3372,"completado")</f>
        <v>0</v>
      </c>
      <c r="E904" s="5">
        <f>COUNTIFS(Entradas!$A$2:$A$3372,L904,Entradas!$AD$2:$AD$3372,"agenda",Entradas!$F$2:$F$3372,"interna")</f>
        <v>0</v>
      </c>
      <c r="F904" s="5">
        <f>COUNTIFS(Entradas!$A$2:$A$3372,L904,Entradas!$AD$2:$AD$3372,"agenda",Entradas!$F$2:$F$3372,"abierta a la comunidad")</f>
        <v>0</v>
      </c>
      <c r="G904" s="5">
        <f>COUNTIFS(Entradas!$A$2:$A$3372,L904,Entradas!$AD$2:$AD$3372,"agenda",Entradas!$E$2:$E$3372,"1")</f>
        <v>0</v>
      </c>
      <c r="H904" s="5">
        <f>COUNTIFS(Entradas!$A$2:$A$3372,L904,Entradas!$AD$2:$AD$3372,"agenda",Entradas!$E$2:$E$3372,"2")</f>
        <v>0</v>
      </c>
      <c r="I904" s="5">
        <f>COUNTIFS(Entradas!$A$2:$A$3372,L904,Entradas!$AD$2:$AD$3372,"agenda",Entradas!$E$2:$E$3372,"3")</f>
        <v>0</v>
      </c>
      <c r="J904" s="5">
        <f>COUNTIFS(Entradas!$A$2:$A$3372,L904,Entradas!$AD$2:$AD$3372,"agenda",Entradas!$E$2:$E$3372,"4")</f>
        <v>0</v>
      </c>
      <c r="L904">
        <v>565</v>
      </c>
      <c r="M904" t="s">
        <v>17988</v>
      </c>
      <c r="N904" t="s">
        <v>17989</v>
      </c>
      <c r="O904" t="s">
        <v>17990</v>
      </c>
      <c r="P904" s="6">
        <v>42480.122083333335</v>
      </c>
      <c r="Q904">
        <v>0</v>
      </c>
      <c r="R904" t="s">
        <v>17988</v>
      </c>
      <c r="S904" t="s">
        <v>17988</v>
      </c>
      <c r="W904" t="s">
        <v>8703</v>
      </c>
      <c r="X904" t="s">
        <v>8704</v>
      </c>
      <c r="Y904" t="s">
        <v>8705</v>
      </c>
      <c r="Z904">
        <v>0</v>
      </c>
      <c r="AA904" t="s">
        <v>8703</v>
      </c>
      <c r="AB904" t="s">
        <v>8706</v>
      </c>
      <c r="AC904">
        <v>0</v>
      </c>
      <c r="AF904" t="s">
        <v>17991</v>
      </c>
      <c r="AG904" t="s">
        <v>8707</v>
      </c>
      <c r="AH904" t="s">
        <v>17992</v>
      </c>
      <c r="AU904" t="s">
        <v>1681</v>
      </c>
      <c r="AV904" t="s">
        <v>8709</v>
      </c>
      <c r="AX904">
        <v>8</v>
      </c>
      <c r="AY904" t="s">
        <v>8710</v>
      </c>
      <c r="BB904" t="s">
        <v>17993</v>
      </c>
      <c r="BC904" t="s">
        <v>8712</v>
      </c>
      <c r="BD904" t="s">
        <v>8952</v>
      </c>
      <c r="BE904" t="s">
        <v>8714</v>
      </c>
      <c r="BF904" t="s">
        <v>8715</v>
      </c>
      <c r="BG904">
        <v>1</v>
      </c>
      <c r="BH904" t="s">
        <v>8716</v>
      </c>
      <c r="BI904">
        <v>1</v>
      </c>
      <c r="BJ904" t="s">
        <v>8717</v>
      </c>
      <c r="BK904">
        <v>0</v>
      </c>
      <c r="BM904" t="s">
        <v>8719</v>
      </c>
      <c r="BV904">
        <v>4455</v>
      </c>
      <c r="BW904" t="s">
        <v>8721</v>
      </c>
      <c r="BX904" t="s">
        <v>8722</v>
      </c>
      <c r="BY904" t="s">
        <v>8723</v>
      </c>
      <c r="BZ904" t="s">
        <v>8724</v>
      </c>
      <c r="CB904" t="s">
        <v>8725</v>
      </c>
      <c r="CC904">
        <v>432533865</v>
      </c>
      <c r="CD904" t="s">
        <v>8726</v>
      </c>
      <c r="CE904" t="s">
        <v>17988</v>
      </c>
      <c r="CF904" t="s">
        <v>8727</v>
      </c>
      <c r="CG904" t="s">
        <v>8774</v>
      </c>
      <c r="CH904" t="s">
        <v>8729</v>
      </c>
      <c r="CI904" t="s">
        <v>17994</v>
      </c>
      <c r="CJ904" t="s">
        <v>8731</v>
      </c>
      <c r="CK904" t="s">
        <v>8786</v>
      </c>
      <c r="CL904" t="s">
        <v>8732</v>
      </c>
      <c r="CM904" t="s">
        <v>17995</v>
      </c>
      <c r="CN904" t="s">
        <v>8733</v>
      </c>
    </row>
    <row r="905" spans="1:92" ht="15.75" customHeight="1" x14ac:dyDescent="0.3">
      <c r="A905" s="5">
        <f>COUNTIFS(Entradas!$A$2:$A$3372,L905,Entradas!$AD$2:$AD$3372,"noticias")</f>
        <v>0</v>
      </c>
      <c r="B905" s="5">
        <f>COUNTIFS(Entradas!$A$2:$A$3372,L905,Entradas!$AD$2:$AD$3372,"materiales")</f>
        <v>0</v>
      </c>
      <c r="C905" s="5">
        <f>COUNTIFS(Entradas!$A$2:$A$3372,L905,Entradas!$AD$2:$AD$3372,"agenda")</f>
        <v>0</v>
      </c>
      <c r="D905" s="5">
        <f>COUNTIFS(Entradas!$A$2:$A$3372,L905,Entradas!$AD$2:$AD$3372,"agenda",Entradas!$P$2:$P$3372,"completado")</f>
        <v>0</v>
      </c>
      <c r="E905" s="5">
        <f>COUNTIFS(Entradas!$A$2:$A$3372,L905,Entradas!$AD$2:$AD$3372,"agenda",Entradas!$F$2:$F$3372,"interna")</f>
        <v>0</v>
      </c>
      <c r="F905" s="5">
        <f>COUNTIFS(Entradas!$A$2:$A$3372,L905,Entradas!$AD$2:$AD$3372,"agenda",Entradas!$F$2:$F$3372,"abierta a la comunidad")</f>
        <v>0</v>
      </c>
      <c r="G905" s="5">
        <f>COUNTIFS(Entradas!$A$2:$A$3372,L905,Entradas!$AD$2:$AD$3372,"agenda",Entradas!$E$2:$E$3372,"1")</f>
        <v>0</v>
      </c>
      <c r="H905" s="5">
        <f>COUNTIFS(Entradas!$A$2:$A$3372,L905,Entradas!$AD$2:$AD$3372,"agenda",Entradas!$E$2:$E$3372,"2")</f>
        <v>0</v>
      </c>
      <c r="I905" s="5">
        <f>COUNTIFS(Entradas!$A$2:$A$3372,L905,Entradas!$AD$2:$AD$3372,"agenda",Entradas!$E$2:$E$3372,"3")</f>
        <v>0</v>
      </c>
      <c r="J905" s="5">
        <f>COUNTIFS(Entradas!$A$2:$A$3372,L905,Entradas!$AD$2:$AD$3372,"agenda",Entradas!$E$2:$E$3372,"4")</f>
        <v>0</v>
      </c>
      <c r="L905">
        <v>1263</v>
      </c>
      <c r="M905" t="s">
        <v>18085</v>
      </c>
      <c r="N905" t="s">
        <v>18086</v>
      </c>
      <c r="O905" t="s">
        <v>18087</v>
      </c>
      <c r="P905" s="6">
        <v>42510.672754629632</v>
      </c>
      <c r="Q905">
        <v>0</v>
      </c>
      <c r="R905" t="s">
        <v>18085</v>
      </c>
      <c r="S905" t="s">
        <v>18085</v>
      </c>
      <c r="W905" t="s">
        <v>8703</v>
      </c>
      <c r="X905" t="s">
        <v>8704</v>
      </c>
      <c r="Y905" t="s">
        <v>8705</v>
      </c>
      <c r="Z905">
        <v>0</v>
      </c>
      <c r="AA905" t="s">
        <v>8703</v>
      </c>
      <c r="AB905" t="s">
        <v>8706</v>
      </c>
      <c r="AC905">
        <v>0</v>
      </c>
      <c r="AF905" t="s">
        <v>18088</v>
      </c>
      <c r="AG905" t="s">
        <v>8707</v>
      </c>
      <c r="AH905" t="s">
        <v>18089</v>
      </c>
      <c r="AU905" t="s">
        <v>3309</v>
      </c>
      <c r="AV905" t="s">
        <v>8709</v>
      </c>
      <c r="AX905">
        <v>8</v>
      </c>
      <c r="AY905" t="s">
        <v>8710</v>
      </c>
      <c r="BB905" t="s">
        <v>18090</v>
      </c>
      <c r="BC905" t="s">
        <v>8712</v>
      </c>
      <c r="BD905" t="s">
        <v>9175</v>
      </c>
      <c r="BE905" t="s">
        <v>8714</v>
      </c>
      <c r="BF905" t="s">
        <v>8715</v>
      </c>
      <c r="BG905">
        <v>1</v>
      </c>
      <c r="BH905" t="s">
        <v>8716</v>
      </c>
      <c r="BI905">
        <v>1</v>
      </c>
      <c r="BJ905" t="s">
        <v>8717</v>
      </c>
      <c r="BK905">
        <v>1</v>
      </c>
      <c r="BL905" s="2" t="s">
        <v>18091</v>
      </c>
      <c r="BM905" t="s">
        <v>8719</v>
      </c>
      <c r="BV905">
        <v>5088</v>
      </c>
      <c r="BW905" t="s">
        <v>8721</v>
      </c>
      <c r="BX905" t="s">
        <v>8722</v>
      </c>
      <c r="BY905" t="s">
        <v>8723</v>
      </c>
      <c r="BZ905" t="s">
        <v>8724</v>
      </c>
      <c r="CB905" t="s">
        <v>8725</v>
      </c>
      <c r="CC905">
        <v>412692273</v>
      </c>
      <c r="CD905" t="s">
        <v>8726</v>
      </c>
      <c r="CE905" t="s">
        <v>18085</v>
      </c>
      <c r="CF905" t="s">
        <v>8727</v>
      </c>
      <c r="CG905" t="s">
        <v>8728</v>
      </c>
      <c r="CH905" t="s">
        <v>8729</v>
      </c>
      <c r="CI905" t="s">
        <v>18092</v>
      </c>
      <c r="CJ905" t="s">
        <v>8731</v>
      </c>
      <c r="CK905" t="s">
        <v>1905</v>
      </c>
      <c r="CL905" t="s">
        <v>8732</v>
      </c>
      <c r="CM905" t="s">
        <v>18093</v>
      </c>
      <c r="CN905" t="s">
        <v>8733</v>
      </c>
    </row>
    <row r="906" spans="1:92" ht="15.75" customHeight="1" x14ac:dyDescent="0.3">
      <c r="A906" s="5">
        <f>COUNTIFS(Entradas!$A$2:$A$3372,L906,Entradas!$AD$2:$AD$3372,"noticias")</f>
        <v>0</v>
      </c>
      <c r="B906" s="5">
        <f>COUNTIFS(Entradas!$A$2:$A$3372,L906,Entradas!$AD$2:$AD$3372,"materiales")</f>
        <v>0</v>
      </c>
      <c r="C906" s="5">
        <f>COUNTIFS(Entradas!$A$2:$A$3372,L906,Entradas!$AD$2:$AD$3372,"agenda")</f>
        <v>4</v>
      </c>
      <c r="D906" s="5">
        <f>COUNTIFS(Entradas!$A$2:$A$3372,L906,Entradas!$AD$2:$AD$3372,"agenda",Entradas!$P$2:$P$3372,"completado")</f>
        <v>4</v>
      </c>
      <c r="E906" s="5">
        <f>COUNTIFS(Entradas!$A$2:$A$3372,L906,Entradas!$AD$2:$AD$3372,"agenda",Entradas!$F$2:$F$3372,"interna")</f>
        <v>1</v>
      </c>
      <c r="F906" s="5">
        <f>COUNTIFS(Entradas!$A$2:$A$3372,L906,Entradas!$AD$2:$AD$3372,"agenda",Entradas!$F$2:$F$3372,"abierta a la comunidad")</f>
        <v>3</v>
      </c>
      <c r="G906" s="5">
        <f>COUNTIFS(Entradas!$A$2:$A$3372,L906,Entradas!$AD$2:$AD$3372,"agenda",Entradas!$E$2:$E$3372,"1")</f>
        <v>0</v>
      </c>
      <c r="H906" s="5">
        <f>COUNTIFS(Entradas!$A$2:$A$3372,L906,Entradas!$AD$2:$AD$3372,"agenda",Entradas!$E$2:$E$3372,"2")</f>
        <v>0</v>
      </c>
      <c r="I906" s="5">
        <f>COUNTIFS(Entradas!$A$2:$A$3372,L906,Entradas!$AD$2:$AD$3372,"agenda",Entradas!$E$2:$E$3372,"3")</f>
        <v>4</v>
      </c>
      <c r="J906" s="5">
        <f>COUNTIFS(Entradas!$A$2:$A$3372,L906,Entradas!$AD$2:$AD$3372,"agenda",Entradas!$E$2:$E$3372,"4")</f>
        <v>0</v>
      </c>
      <c r="L906">
        <v>733</v>
      </c>
      <c r="M906" t="s">
        <v>18254</v>
      </c>
      <c r="N906" t="s">
        <v>18255</v>
      </c>
      <c r="O906" t="s">
        <v>18256</v>
      </c>
      <c r="P906" s="6">
        <v>42491.091412037036</v>
      </c>
      <c r="Q906">
        <v>0</v>
      </c>
      <c r="R906" t="s">
        <v>18254</v>
      </c>
      <c r="S906" t="s">
        <v>18254</v>
      </c>
      <c r="W906" t="s">
        <v>8703</v>
      </c>
      <c r="X906" t="s">
        <v>8704</v>
      </c>
      <c r="Y906" t="s">
        <v>8705</v>
      </c>
      <c r="Z906">
        <v>0</v>
      </c>
      <c r="AA906" t="s">
        <v>8703</v>
      </c>
      <c r="AB906" t="s">
        <v>8706</v>
      </c>
      <c r="AC906">
        <v>0</v>
      </c>
      <c r="AF906" t="s">
        <v>18257</v>
      </c>
      <c r="AG906" t="s">
        <v>8707</v>
      </c>
      <c r="AH906" t="s">
        <v>18258</v>
      </c>
      <c r="AO906" t="s">
        <v>18259</v>
      </c>
      <c r="AU906" t="s">
        <v>737</v>
      </c>
      <c r="AV906" t="s">
        <v>8709</v>
      </c>
      <c r="AX906">
        <v>8</v>
      </c>
      <c r="AY906" t="s">
        <v>8710</v>
      </c>
      <c r="BB906" t="s">
        <v>9100</v>
      </c>
      <c r="BC906" t="s">
        <v>8712</v>
      </c>
      <c r="BD906" t="s">
        <v>9175</v>
      </c>
      <c r="BE906" t="s">
        <v>8714</v>
      </c>
      <c r="BF906" t="s">
        <v>8715</v>
      </c>
      <c r="BG906">
        <v>1</v>
      </c>
      <c r="BH906" t="s">
        <v>8716</v>
      </c>
      <c r="BI906">
        <v>0</v>
      </c>
      <c r="BJ906" t="s">
        <v>8717</v>
      </c>
      <c r="BK906">
        <v>1</v>
      </c>
      <c r="BL906" t="s">
        <v>18260</v>
      </c>
      <c r="BM906" t="s">
        <v>8719</v>
      </c>
      <c r="BV906" t="s">
        <v>14164</v>
      </c>
      <c r="BW906" t="s">
        <v>8721</v>
      </c>
      <c r="BX906" t="s">
        <v>8722</v>
      </c>
      <c r="BY906" t="s">
        <v>8723</v>
      </c>
      <c r="BZ906" t="s">
        <v>8724</v>
      </c>
      <c r="CB906" t="s">
        <v>8725</v>
      </c>
      <c r="CD906" t="s">
        <v>8726</v>
      </c>
      <c r="CE906" t="s">
        <v>18261</v>
      </c>
      <c r="CF906" t="s">
        <v>8727</v>
      </c>
      <c r="CG906" t="s">
        <v>9136</v>
      </c>
      <c r="CH906" t="s">
        <v>8729</v>
      </c>
      <c r="CI906" t="s">
        <v>18262</v>
      </c>
      <c r="CJ906" t="s">
        <v>8731</v>
      </c>
      <c r="CK906" t="s">
        <v>8786</v>
      </c>
      <c r="CL906" t="s">
        <v>8732</v>
      </c>
      <c r="CM906" t="s">
        <v>18263</v>
      </c>
      <c r="CN906" t="s">
        <v>8733</v>
      </c>
    </row>
    <row r="907" spans="1:92" ht="15.75" customHeight="1" x14ac:dyDescent="0.3">
      <c r="A907" s="5">
        <f>COUNTIFS(Entradas!$A$2:$A$3372,L907,Entradas!$AD$2:$AD$3372,"noticias")</f>
        <v>0</v>
      </c>
      <c r="B907" s="5">
        <f>COUNTIFS(Entradas!$A$2:$A$3372,L907,Entradas!$AD$2:$AD$3372,"materiales")</f>
        <v>0</v>
      </c>
      <c r="C907" s="5">
        <f>COUNTIFS(Entradas!$A$2:$A$3372,L907,Entradas!$AD$2:$AD$3372,"agenda")</f>
        <v>0</v>
      </c>
      <c r="D907" s="5">
        <f>COUNTIFS(Entradas!$A$2:$A$3372,L907,Entradas!$AD$2:$AD$3372,"agenda",Entradas!$P$2:$P$3372,"completado")</f>
        <v>0</v>
      </c>
      <c r="E907" s="5">
        <f>COUNTIFS(Entradas!$A$2:$A$3372,L907,Entradas!$AD$2:$AD$3372,"agenda",Entradas!$F$2:$F$3372,"interna")</f>
        <v>0</v>
      </c>
      <c r="F907" s="5">
        <f>COUNTIFS(Entradas!$A$2:$A$3372,L907,Entradas!$AD$2:$AD$3372,"agenda",Entradas!$F$2:$F$3372,"abierta a la comunidad")</f>
        <v>0</v>
      </c>
      <c r="G907" s="5">
        <f>COUNTIFS(Entradas!$A$2:$A$3372,L907,Entradas!$AD$2:$AD$3372,"agenda",Entradas!$E$2:$E$3372,"1")</f>
        <v>0</v>
      </c>
      <c r="H907" s="5">
        <f>COUNTIFS(Entradas!$A$2:$A$3372,L907,Entradas!$AD$2:$AD$3372,"agenda",Entradas!$E$2:$E$3372,"2")</f>
        <v>0</v>
      </c>
      <c r="I907" s="5">
        <f>COUNTIFS(Entradas!$A$2:$A$3372,L907,Entradas!$AD$2:$AD$3372,"agenda",Entradas!$E$2:$E$3372,"3")</f>
        <v>0</v>
      </c>
      <c r="J907" s="5">
        <f>COUNTIFS(Entradas!$A$2:$A$3372,L907,Entradas!$AD$2:$AD$3372,"agenda",Entradas!$E$2:$E$3372,"4")</f>
        <v>0</v>
      </c>
      <c r="L907">
        <v>337</v>
      </c>
      <c r="M907" t="s">
        <v>18328</v>
      </c>
      <c r="N907" t="s">
        <v>18328</v>
      </c>
      <c r="O907" t="s">
        <v>18329</v>
      </c>
      <c r="P907" s="6">
        <v>42468.573495370372</v>
      </c>
      <c r="Q907">
        <v>0</v>
      </c>
      <c r="R907" t="s">
        <v>18328</v>
      </c>
      <c r="S907" t="s">
        <v>18328</v>
      </c>
      <c r="W907" t="s">
        <v>8703</v>
      </c>
      <c r="X907" t="s">
        <v>8704</v>
      </c>
      <c r="Y907" t="s">
        <v>8705</v>
      </c>
      <c r="Z907">
        <v>0</v>
      </c>
      <c r="AA907" t="s">
        <v>8703</v>
      </c>
      <c r="AB907" t="s">
        <v>8706</v>
      </c>
      <c r="AC907">
        <v>0</v>
      </c>
      <c r="AF907" t="s">
        <v>18330</v>
      </c>
      <c r="AG907" t="s">
        <v>8707</v>
      </c>
      <c r="AH907" t="s">
        <v>18331</v>
      </c>
      <c r="AI907" t="s">
        <v>18332</v>
      </c>
      <c r="AU907" t="s">
        <v>18333</v>
      </c>
      <c r="AV907" t="s">
        <v>8709</v>
      </c>
      <c r="AX907">
        <v>8</v>
      </c>
      <c r="AY907" t="s">
        <v>8710</v>
      </c>
      <c r="BB907" t="s">
        <v>18334</v>
      </c>
      <c r="BC907" t="s">
        <v>8712</v>
      </c>
      <c r="BD907" t="s">
        <v>9055</v>
      </c>
      <c r="BE907" t="s">
        <v>8714</v>
      </c>
      <c r="BF907" t="s">
        <v>8715</v>
      </c>
      <c r="BG907">
        <v>0</v>
      </c>
      <c r="BH907" t="s">
        <v>8716</v>
      </c>
      <c r="BI907">
        <v>0</v>
      </c>
      <c r="BJ907" t="s">
        <v>8717</v>
      </c>
      <c r="BK907">
        <v>1</v>
      </c>
      <c r="BL907" t="s">
        <v>18335</v>
      </c>
      <c r="BM907" t="s">
        <v>8719</v>
      </c>
      <c r="BV907" t="s">
        <v>18336</v>
      </c>
      <c r="BW907" t="s">
        <v>8721</v>
      </c>
      <c r="BX907" t="s">
        <v>8722</v>
      </c>
      <c r="BY907" t="s">
        <v>8723</v>
      </c>
      <c r="BZ907" t="s">
        <v>8724</v>
      </c>
      <c r="CA907" t="s">
        <v>18337</v>
      </c>
      <c r="CB907" t="s">
        <v>8725</v>
      </c>
      <c r="CC907">
        <v>422222177</v>
      </c>
      <c r="CD907" t="s">
        <v>8726</v>
      </c>
      <c r="CE907" t="s">
        <v>18338</v>
      </c>
      <c r="CF907" t="s">
        <v>8727</v>
      </c>
      <c r="CG907" t="s">
        <v>8825</v>
      </c>
      <c r="CH907" t="s">
        <v>8729</v>
      </c>
      <c r="CI907" t="s">
        <v>18339</v>
      </c>
      <c r="CJ907" t="s">
        <v>8731</v>
      </c>
      <c r="CK907" t="s">
        <v>5497</v>
      </c>
      <c r="CL907" t="s">
        <v>8732</v>
      </c>
      <c r="CM907" t="s">
        <v>18340</v>
      </c>
      <c r="CN907" t="s">
        <v>8733</v>
      </c>
    </row>
    <row r="908" spans="1:92" ht="15.75" customHeight="1" x14ac:dyDescent="0.3">
      <c r="A908" s="5">
        <f>COUNTIFS(Entradas!$A$2:$A$3372,L908,Entradas!$AD$2:$AD$3372,"noticias")</f>
        <v>0</v>
      </c>
      <c r="B908" s="5">
        <f>COUNTIFS(Entradas!$A$2:$A$3372,L908,Entradas!$AD$2:$AD$3372,"materiales")</f>
        <v>2</v>
      </c>
      <c r="C908" s="5">
        <f>COUNTIFS(Entradas!$A$2:$A$3372,L908,Entradas!$AD$2:$AD$3372,"agenda")</f>
        <v>2</v>
      </c>
      <c r="D908" s="5">
        <f>COUNTIFS(Entradas!$A$2:$A$3372,L908,Entradas!$AD$2:$AD$3372,"agenda",Entradas!$P$2:$P$3372,"completado")</f>
        <v>0</v>
      </c>
      <c r="E908" s="5">
        <f>COUNTIFS(Entradas!$A$2:$A$3372,L908,Entradas!$AD$2:$AD$3372,"agenda",Entradas!$F$2:$F$3372,"interna")</f>
        <v>0</v>
      </c>
      <c r="F908" s="5">
        <f>COUNTIFS(Entradas!$A$2:$A$3372,L908,Entradas!$AD$2:$AD$3372,"agenda",Entradas!$F$2:$F$3372,"abierta a la comunidad")</f>
        <v>2</v>
      </c>
      <c r="G908" s="5">
        <f>COUNTIFS(Entradas!$A$2:$A$3372,L908,Entradas!$AD$2:$AD$3372,"agenda",Entradas!$E$2:$E$3372,"1")</f>
        <v>0</v>
      </c>
      <c r="H908" s="5">
        <f>COUNTIFS(Entradas!$A$2:$A$3372,L908,Entradas!$AD$2:$AD$3372,"agenda",Entradas!$E$2:$E$3372,"2")</f>
        <v>0</v>
      </c>
      <c r="I908" s="5">
        <f>COUNTIFS(Entradas!$A$2:$A$3372,L908,Entradas!$AD$2:$AD$3372,"agenda",Entradas!$E$2:$E$3372,"3")</f>
        <v>0</v>
      </c>
      <c r="J908" s="5">
        <f>COUNTIFS(Entradas!$A$2:$A$3372,L908,Entradas!$AD$2:$AD$3372,"agenda",Entradas!$E$2:$E$3372,"4")</f>
        <v>2</v>
      </c>
      <c r="L908">
        <v>766</v>
      </c>
      <c r="M908" t="s">
        <v>18457</v>
      </c>
      <c r="N908" t="s">
        <v>18458</v>
      </c>
      <c r="O908" t="s">
        <v>6391</v>
      </c>
      <c r="P908" s="6">
        <v>42493.048217592594</v>
      </c>
      <c r="Q908">
        <v>0</v>
      </c>
      <c r="R908" t="s">
        <v>18457</v>
      </c>
      <c r="S908" t="s">
        <v>18457</v>
      </c>
      <c r="W908" t="s">
        <v>8703</v>
      </c>
      <c r="X908" t="s">
        <v>8704</v>
      </c>
      <c r="Y908" t="s">
        <v>8705</v>
      </c>
      <c r="Z908">
        <v>0</v>
      </c>
      <c r="AA908" t="s">
        <v>8703</v>
      </c>
      <c r="AB908" t="s">
        <v>8706</v>
      </c>
      <c r="AC908">
        <v>0</v>
      </c>
      <c r="AF908" t="s">
        <v>18459</v>
      </c>
      <c r="AG908" t="s">
        <v>8707</v>
      </c>
      <c r="AH908" t="s">
        <v>18460</v>
      </c>
      <c r="AI908" t="s">
        <v>18461</v>
      </c>
      <c r="AO908" t="s">
        <v>18462</v>
      </c>
      <c r="AU908" t="s">
        <v>18463</v>
      </c>
      <c r="AV908" t="s">
        <v>8709</v>
      </c>
      <c r="AX908">
        <v>8</v>
      </c>
      <c r="AY908" t="s">
        <v>8710</v>
      </c>
      <c r="BB908" t="s">
        <v>9322</v>
      </c>
      <c r="BC908" t="s">
        <v>8712</v>
      </c>
      <c r="BD908" t="s">
        <v>9372</v>
      </c>
      <c r="BE908" t="s">
        <v>8714</v>
      </c>
      <c r="BF908" t="s">
        <v>8715</v>
      </c>
      <c r="BG908">
        <v>1</v>
      </c>
      <c r="BH908" t="s">
        <v>8716</v>
      </c>
      <c r="BI908">
        <v>1</v>
      </c>
      <c r="BJ908" t="s">
        <v>8717</v>
      </c>
      <c r="BK908">
        <v>1</v>
      </c>
      <c r="BL908" s="2" t="s">
        <v>18464</v>
      </c>
      <c r="BM908" t="s">
        <v>8719</v>
      </c>
      <c r="BW908" t="s">
        <v>8721</v>
      </c>
      <c r="BX908" t="s">
        <v>8722</v>
      </c>
      <c r="BY908" t="s">
        <v>8723</v>
      </c>
      <c r="BZ908" t="s">
        <v>8724</v>
      </c>
      <c r="CA908" t="s">
        <v>18465</v>
      </c>
      <c r="CB908" t="s">
        <v>8725</v>
      </c>
      <c r="CD908" t="s">
        <v>8726</v>
      </c>
      <c r="CE908" t="s">
        <v>18466</v>
      </c>
      <c r="CF908" t="s">
        <v>8727</v>
      </c>
      <c r="CG908" t="s">
        <v>9136</v>
      </c>
      <c r="CH908" t="s">
        <v>8729</v>
      </c>
      <c r="CI908" t="s">
        <v>18467</v>
      </c>
      <c r="CJ908" t="s">
        <v>8731</v>
      </c>
      <c r="CK908" t="s">
        <v>5497</v>
      </c>
      <c r="CL908" t="s">
        <v>8732</v>
      </c>
      <c r="CM908" t="s">
        <v>18468</v>
      </c>
      <c r="CN908" t="s">
        <v>8733</v>
      </c>
    </row>
    <row r="909" spans="1:92" ht="15.75" customHeight="1" x14ac:dyDescent="0.3">
      <c r="A909" s="5">
        <f>COUNTIFS(Entradas!$A$2:$A$3372,L909,Entradas!$AD$2:$AD$3372,"noticias")</f>
        <v>0</v>
      </c>
      <c r="B909" s="5">
        <f>COUNTIFS(Entradas!$A$2:$A$3372,L909,Entradas!$AD$2:$AD$3372,"materiales")</f>
        <v>0</v>
      </c>
      <c r="C909" s="5">
        <f>COUNTIFS(Entradas!$A$2:$A$3372,L909,Entradas!$AD$2:$AD$3372,"agenda")</f>
        <v>0</v>
      </c>
      <c r="D909" s="5">
        <f>COUNTIFS(Entradas!$A$2:$A$3372,L909,Entradas!$AD$2:$AD$3372,"agenda",Entradas!$P$2:$P$3372,"completado")</f>
        <v>0</v>
      </c>
      <c r="E909" s="5">
        <f>COUNTIFS(Entradas!$A$2:$A$3372,L909,Entradas!$AD$2:$AD$3372,"agenda",Entradas!$F$2:$F$3372,"interna")</f>
        <v>0</v>
      </c>
      <c r="F909" s="5">
        <f>COUNTIFS(Entradas!$A$2:$A$3372,L909,Entradas!$AD$2:$AD$3372,"agenda",Entradas!$F$2:$F$3372,"abierta a la comunidad")</f>
        <v>0</v>
      </c>
      <c r="G909" s="5">
        <f>COUNTIFS(Entradas!$A$2:$A$3372,L909,Entradas!$AD$2:$AD$3372,"agenda",Entradas!$E$2:$E$3372,"1")</f>
        <v>0</v>
      </c>
      <c r="H909" s="5">
        <f>COUNTIFS(Entradas!$A$2:$A$3372,L909,Entradas!$AD$2:$AD$3372,"agenda",Entradas!$E$2:$E$3372,"2")</f>
        <v>0</v>
      </c>
      <c r="I909" s="5">
        <f>COUNTIFS(Entradas!$A$2:$A$3372,L909,Entradas!$AD$2:$AD$3372,"agenda",Entradas!$E$2:$E$3372,"3")</f>
        <v>0</v>
      </c>
      <c r="J909" s="5">
        <f>COUNTIFS(Entradas!$A$2:$A$3372,L909,Entradas!$AD$2:$AD$3372,"agenda",Entradas!$E$2:$E$3372,"4")</f>
        <v>0</v>
      </c>
      <c r="L909">
        <v>54</v>
      </c>
      <c r="M909" t="s">
        <v>18523</v>
      </c>
      <c r="N909" t="s">
        <v>18524</v>
      </c>
      <c r="O909" t="s">
        <v>18525</v>
      </c>
      <c r="P909" s="6">
        <v>42450.543043981481</v>
      </c>
      <c r="Q909">
        <v>0</v>
      </c>
      <c r="R909" t="s">
        <v>18523</v>
      </c>
      <c r="S909" t="s">
        <v>18523</v>
      </c>
      <c r="W909" t="s">
        <v>8703</v>
      </c>
      <c r="X909" t="s">
        <v>8704</v>
      </c>
      <c r="Y909" t="s">
        <v>8705</v>
      </c>
      <c r="Z909">
        <v>0</v>
      </c>
      <c r="AA909" t="s">
        <v>8703</v>
      </c>
      <c r="AB909" t="s">
        <v>8706</v>
      </c>
      <c r="AC909">
        <v>0</v>
      </c>
      <c r="AF909" t="s">
        <v>18526</v>
      </c>
      <c r="AG909" t="s">
        <v>8707</v>
      </c>
      <c r="AH909" t="s">
        <v>18527</v>
      </c>
      <c r="AU909" t="s">
        <v>6390</v>
      </c>
      <c r="AV909" t="s">
        <v>8709</v>
      </c>
      <c r="AX909">
        <v>8</v>
      </c>
      <c r="AY909" t="s">
        <v>8710</v>
      </c>
      <c r="BB909" t="s">
        <v>9344</v>
      </c>
      <c r="BC909" t="s">
        <v>8712</v>
      </c>
      <c r="BD909" t="s">
        <v>8920</v>
      </c>
      <c r="BE909" t="s">
        <v>8714</v>
      </c>
      <c r="BF909" t="s">
        <v>8715</v>
      </c>
      <c r="BG909">
        <v>0</v>
      </c>
      <c r="BH909" t="s">
        <v>8716</v>
      </c>
      <c r="BI909">
        <v>0</v>
      </c>
      <c r="BJ909" t="s">
        <v>8717</v>
      </c>
      <c r="BK909">
        <v>1</v>
      </c>
      <c r="BM909" t="s">
        <v>8719</v>
      </c>
      <c r="BV909" t="s">
        <v>18528</v>
      </c>
      <c r="BW909" t="s">
        <v>8721</v>
      </c>
      <c r="BX909" t="s">
        <v>8722</v>
      </c>
      <c r="BY909" t="s">
        <v>8723</v>
      </c>
      <c r="BZ909" t="s">
        <v>8724</v>
      </c>
      <c r="CA909" t="s">
        <v>18529</v>
      </c>
      <c r="CB909" t="s">
        <v>8725</v>
      </c>
      <c r="CC909">
        <v>411584</v>
      </c>
      <c r="CD909" t="s">
        <v>8726</v>
      </c>
      <c r="CE909" t="s">
        <v>18530</v>
      </c>
      <c r="CF909" t="s">
        <v>8727</v>
      </c>
      <c r="CG909" t="s">
        <v>8825</v>
      </c>
      <c r="CH909" t="s">
        <v>8729</v>
      </c>
      <c r="CI909" t="s">
        <v>8826</v>
      </c>
      <c r="CJ909" t="s">
        <v>8731</v>
      </c>
      <c r="CK909" t="s">
        <v>5497</v>
      </c>
      <c r="CL909" t="s">
        <v>8732</v>
      </c>
      <c r="CN909" t="s">
        <v>8733</v>
      </c>
    </row>
    <row r="910" spans="1:92" ht="15.75" customHeight="1" x14ac:dyDescent="0.3">
      <c r="A910" s="5">
        <f>COUNTIFS(Entradas!$A$2:$A$3372,L910,Entradas!$AD$2:$AD$3372,"noticias")</f>
        <v>0</v>
      </c>
      <c r="B910" s="5">
        <f>COUNTIFS(Entradas!$A$2:$A$3372,L910,Entradas!$AD$2:$AD$3372,"materiales")</f>
        <v>0</v>
      </c>
      <c r="C910" s="5">
        <f>COUNTIFS(Entradas!$A$2:$A$3372,L910,Entradas!$AD$2:$AD$3372,"agenda")</f>
        <v>0</v>
      </c>
      <c r="D910" s="5">
        <f>COUNTIFS(Entradas!$A$2:$A$3372,L910,Entradas!$AD$2:$AD$3372,"agenda",Entradas!$P$2:$P$3372,"completado")</f>
        <v>0</v>
      </c>
      <c r="E910" s="5">
        <f>COUNTIFS(Entradas!$A$2:$A$3372,L910,Entradas!$AD$2:$AD$3372,"agenda",Entradas!$F$2:$F$3372,"interna")</f>
        <v>0</v>
      </c>
      <c r="F910" s="5">
        <f>COUNTIFS(Entradas!$A$2:$A$3372,L910,Entradas!$AD$2:$AD$3372,"agenda",Entradas!$F$2:$F$3372,"abierta a la comunidad")</f>
        <v>0</v>
      </c>
      <c r="G910" s="5">
        <f>COUNTIFS(Entradas!$A$2:$A$3372,L910,Entradas!$AD$2:$AD$3372,"agenda",Entradas!$E$2:$E$3372,"1")</f>
        <v>0</v>
      </c>
      <c r="H910" s="5">
        <f>COUNTIFS(Entradas!$A$2:$A$3372,L910,Entradas!$AD$2:$AD$3372,"agenda",Entradas!$E$2:$E$3372,"2")</f>
        <v>0</v>
      </c>
      <c r="I910" s="5">
        <f>COUNTIFS(Entradas!$A$2:$A$3372,L910,Entradas!$AD$2:$AD$3372,"agenda",Entradas!$E$2:$E$3372,"3")</f>
        <v>0</v>
      </c>
      <c r="J910" s="5">
        <f>COUNTIFS(Entradas!$A$2:$A$3372,L910,Entradas!$AD$2:$AD$3372,"agenda",Entradas!$E$2:$E$3372,"4")</f>
        <v>0</v>
      </c>
      <c r="L910">
        <v>1295</v>
      </c>
      <c r="M910" t="s">
        <v>18588</v>
      </c>
      <c r="N910" t="s">
        <v>18589</v>
      </c>
      <c r="O910" t="s">
        <v>18590</v>
      </c>
      <c r="P910" s="6">
        <v>42512.662974537037</v>
      </c>
      <c r="Q910">
        <v>0</v>
      </c>
      <c r="R910" t="s">
        <v>18588</v>
      </c>
      <c r="S910" t="s">
        <v>18588</v>
      </c>
      <c r="W910" t="s">
        <v>8703</v>
      </c>
      <c r="X910" t="s">
        <v>8704</v>
      </c>
      <c r="Y910" t="s">
        <v>8705</v>
      </c>
      <c r="Z910">
        <v>0</v>
      </c>
      <c r="AA910" t="s">
        <v>8703</v>
      </c>
      <c r="AB910" t="s">
        <v>8706</v>
      </c>
      <c r="AC910">
        <v>0</v>
      </c>
      <c r="AF910" t="s">
        <v>18591</v>
      </c>
      <c r="AG910" t="s">
        <v>8707</v>
      </c>
      <c r="AH910" t="s">
        <v>18592</v>
      </c>
      <c r="AI910" t="s">
        <v>18593</v>
      </c>
      <c r="AU910" t="s">
        <v>231</v>
      </c>
      <c r="AV910" t="s">
        <v>8709</v>
      </c>
      <c r="AX910">
        <v>8</v>
      </c>
      <c r="AY910" t="s">
        <v>8710</v>
      </c>
      <c r="BB910" t="s">
        <v>10307</v>
      </c>
      <c r="BC910" t="s">
        <v>8712</v>
      </c>
      <c r="BD910" t="s">
        <v>9372</v>
      </c>
      <c r="BE910" t="s">
        <v>8714</v>
      </c>
      <c r="BF910" t="s">
        <v>8715</v>
      </c>
      <c r="BG910">
        <v>1</v>
      </c>
      <c r="BH910" t="s">
        <v>8716</v>
      </c>
      <c r="BI910">
        <v>1</v>
      </c>
      <c r="BJ910" t="s">
        <v>8717</v>
      </c>
      <c r="BK910">
        <v>1</v>
      </c>
      <c r="BL910" t="s">
        <v>18594</v>
      </c>
      <c r="BM910" t="s">
        <v>8719</v>
      </c>
      <c r="BV910">
        <v>36854</v>
      </c>
      <c r="BW910" t="s">
        <v>8721</v>
      </c>
      <c r="BX910" t="s">
        <v>8722</v>
      </c>
      <c r="BY910" t="s">
        <v>8723</v>
      </c>
      <c r="BZ910" t="s">
        <v>8724</v>
      </c>
      <c r="CB910" t="s">
        <v>8725</v>
      </c>
      <c r="CC910">
        <v>56996829361</v>
      </c>
      <c r="CD910" t="s">
        <v>8726</v>
      </c>
      <c r="CE910" t="s">
        <v>18595</v>
      </c>
      <c r="CF910" t="s">
        <v>8727</v>
      </c>
      <c r="CG910" t="s">
        <v>8825</v>
      </c>
      <c r="CH910" t="s">
        <v>8729</v>
      </c>
      <c r="CI910" t="s">
        <v>15054</v>
      </c>
      <c r="CJ910" t="s">
        <v>8731</v>
      </c>
      <c r="CK910" t="s">
        <v>5497</v>
      </c>
      <c r="CL910" t="s">
        <v>8732</v>
      </c>
      <c r="CM910" t="s">
        <v>18596</v>
      </c>
      <c r="CN910" t="s">
        <v>8733</v>
      </c>
    </row>
    <row r="911" spans="1:92" ht="15.75" customHeight="1" x14ac:dyDescent="0.3">
      <c r="A911" s="5">
        <f>COUNTIFS(Entradas!$A$2:$A$3372,L911,Entradas!$AD$2:$AD$3372,"noticias")</f>
        <v>0</v>
      </c>
      <c r="B911" s="5">
        <f>COUNTIFS(Entradas!$A$2:$A$3372,L911,Entradas!$AD$2:$AD$3372,"materiales")</f>
        <v>0</v>
      </c>
      <c r="C911" s="5">
        <f>COUNTIFS(Entradas!$A$2:$A$3372,L911,Entradas!$AD$2:$AD$3372,"agenda")</f>
        <v>0</v>
      </c>
      <c r="D911" s="5">
        <f>COUNTIFS(Entradas!$A$2:$A$3372,L911,Entradas!$AD$2:$AD$3372,"agenda",Entradas!$P$2:$P$3372,"completado")</f>
        <v>0</v>
      </c>
      <c r="E911" s="5">
        <f>COUNTIFS(Entradas!$A$2:$A$3372,L911,Entradas!$AD$2:$AD$3372,"agenda",Entradas!$F$2:$F$3372,"interna")</f>
        <v>0</v>
      </c>
      <c r="F911" s="5">
        <f>COUNTIFS(Entradas!$A$2:$A$3372,L911,Entradas!$AD$2:$AD$3372,"agenda",Entradas!$F$2:$F$3372,"abierta a la comunidad")</f>
        <v>0</v>
      </c>
      <c r="G911" s="5">
        <f>COUNTIFS(Entradas!$A$2:$A$3372,L911,Entradas!$AD$2:$AD$3372,"agenda",Entradas!$E$2:$E$3372,"1")</f>
        <v>0</v>
      </c>
      <c r="H911" s="5">
        <f>COUNTIFS(Entradas!$A$2:$A$3372,L911,Entradas!$AD$2:$AD$3372,"agenda",Entradas!$E$2:$E$3372,"2")</f>
        <v>0</v>
      </c>
      <c r="I911" s="5">
        <f>COUNTIFS(Entradas!$A$2:$A$3372,L911,Entradas!$AD$2:$AD$3372,"agenda",Entradas!$E$2:$E$3372,"3")</f>
        <v>0</v>
      </c>
      <c r="J911" s="5">
        <f>COUNTIFS(Entradas!$A$2:$A$3372,L911,Entradas!$AD$2:$AD$3372,"agenda",Entradas!$E$2:$E$3372,"4")</f>
        <v>0</v>
      </c>
      <c r="L911">
        <v>417</v>
      </c>
      <c r="M911" t="s">
        <v>18650</v>
      </c>
      <c r="N911" t="s">
        <v>18650</v>
      </c>
      <c r="O911" t="s">
        <v>18651</v>
      </c>
      <c r="P911" s="6">
        <v>42472.878703703704</v>
      </c>
      <c r="Q911">
        <v>0</v>
      </c>
      <c r="R911" t="s">
        <v>18650</v>
      </c>
      <c r="S911" t="s">
        <v>18650</v>
      </c>
      <c r="W911" t="s">
        <v>8703</v>
      </c>
      <c r="X911" t="s">
        <v>8704</v>
      </c>
      <c r="Y911" t="s">
        <v>8705</v>
      </c>
      <c r="Z911">
        <v>0</v>
      </c>
      <c r="AA911" t="s">
        <v>8703</v>
      </c>
      <c r="AB911" t="s">
        <v>8706</v>
      </c>
      <c r="AC911">
        <v>0</v>
      </c>
      <c r="AF911" t="s">
        <v>18652</v>
      </c>
      <c r="AG911" t="s">
        <v>8707</v>
      </c>
      <c r="AH911" t="s">
        <v>18653</v>
      </c>
      <c r="AI911" t="s">
        <v>18654</v>
      </c>
      <c r="AU911" t="s">
        <v>18655</v>
      </c>
      <c r="AV911" t="s">
        <v>8709</v>
      </c>
      <c r="AX911">
        <v>8</v>
      </c>
      <c r="AY911" t="s">
        <v>8710</v>
      </c>
      <c r="BB911" t="s">
        <v>10388</v>
      </c>
      <c r="BC911" t="s">
        <v>8712</v>
      </c>
      <c r="BD911" t="s">
        <v>8713</v>
      </c>
      <c r="BE911" t="s">
        <v>8714</v>
      </c>
      <c r="BF911" t="s">
        <v>8715</v>
      </c>
      <c r="BG911">
        <v>0</v>
      </c>
      <c r="BH911" t="s">
        <v>8716</v>
      </c>
      <c r="BI911">
        <v>1</v>
      </c>
      <c r="BJ911" t="s">
        <v>8717</v>
      </c>
      <c r="BK911">
        <v>1</v>
      </c>
      <c r="BL911" s="2" t="s">
        <v>18656</v>
      </c>
      <c r="BM911" t="s">
        <v>8719</v>
      </c>
      <c r="BV911">
        <v>5026</v>
      </c>
      <c r="BW911" t="s">
        <v>8721</v>
      </c>
      <c r="BX911" t="s">
        <v>8722</v>
      </c>
      <c r="BY911" t="s">
        <v>8723</v>
      </c>
      <c r="BZ911" t="s">
        <v>8724</v>
      </c>
      <c r="CA911" t="s">
        <v>18657</v>
      </c>
      <c r="CB911" t="s">
        <v>8725</v>
      </c>
      <c r="CC911">
        <v>56978206346</v>
      </c>
      <c r="CD911" t="s">
        <v>8726</v>
      </c>
      <c r="CE911" t="s">
        <v>18658</v>
      </c>
      <c r="CF911" t="s">
        <v>8727</v>
      </c>
      <c r="CG911" t="s">
        <v>8825</v>
      </c>
      <c r="CH911" t="s">
        <v>8729</v>
      </c>
      <c r="CI911" t="s">
        <v>10229</v>
      </c>
      <c r="CJ911" t="s">
        <v>8731</v>
      </c>
      <c r="CK911" t="s">
        <v>9459</v>
      </c>
      <c r="CL911" t="s">
        <v>8732</v>
      </c>
      <c r="CM911" t="s">
        <v>18659</v>
      </c>
      <c r="CN911" t="s">
        <v>8733</v>
      </c>
    </row>
    <row r="912" spans="1:92" ht="15.75" customHeight="1" x14ac:dyDescent="0.3">
      <c r="A912" s="5">
        <f>COUNTIFS(Entradas!$A$2:$A$3372,L912,Entradas!$AD$2:$AD$3372,"noticias")</f>
        <v>0</v>
      </c>
      <c r="B912" s="5">
        <f>COUNTIFS(Entradas!$A$2:$A$3372,L912,Entradas!$AD$2:$AD$3372,"materiales")</f>
        <v>0</v>
      </c>
      <c r="C912" s="5">
        <f>COUNTIFS(Entradas!$A$2:$A$3372,L912,Entradas!$AD$2:$AD$3372,"agenda")</f>
        <v>2</v>
      </c>
      <c r="D912" s="5">
        <f>COUNTIFS(Entradas!$A$2:$A$3372,L912,Entradas!$AD$2:$AD$3372,"agenda",Entradas!$P$2:$P$3372,"completado")</f>
        <v>0</v>
      </c>
      <c r="E912" s="5">
        <f>COUNTIFS(Entradas!$A$2:$A$3372,L912,Entradas!$AD$2:$AD$3372,"agenda",Entradas!$F$2:$F$3372,"interna")</f>
        <v>2</v>
      </c>
      <c r="F912" s="5">
        <f>COUNTIFS(Entradas!$A$2:$A$3372,L912,Entradas!$AD$2:$AD$3372,"agenda",Entradas!$F$2:$F$3372,"abierta a la comunidad")</f>
        <v>0</v>
      </c>
      <c r="G912" s="5">
        <f>COUNTIFS(Entradas!$A$2:$A$3372,L912,Entradas!$AD$2:$AD$3372,"agenda",Entradas!$E$2:$E$3372,"1")</f>
        <v>1</v>
      </c>
      <c r="H912" s="5">
        <f>COUNTIFS(Entradas!$A$2:$A$3372,L912,Entradas!$AD$2:$AD$3372,"agenda",Entradas!$E$2:$E$3372,"2")</f>
        <v>0</v>
      </c>
      <c r="I912" s="5">
        <f>COUNTIFS(Entradas!$A$2:$A$3372,L912,Entradas!$AD$2:$AD$3372,"agenda",Entradas!$E$2:$E$3372,"3")</f>
        <v>0</v>
      </c>
      <c r="J912" s="5">
        <f>COUNTIFS(Entradas!$A$2:$A$3372,L912,Entradas!$AD$2:$AD$3372,"agenda",Entradas!$E$2:$E$3372,"4")</f>
        <v>1</v>
      </c>
      <c r="L912">
        <v>936</v>
      </c>
      <c r="M912" t="s">
        <v>18821</v>
      </c>
      <c r="N912" t="s">
        <v>18822</v>
      </c>
      <c r="O912" t="s">
        <v>18823</v>
      </c>
      <c r="P912" s="6">
        <v>42500.670266203706</v>
      </c>
      <c r="Q912">
        <v>0</v>
      </c>
      <c r="R912" t="s">
        <v>18821</v>
      </c>
      <c r="S912" t="s">
        <v>18821</v>
      </c>
      <c r="W912" t="s">
        <v>8703</v>
      </c>
      <c r="X912" t="s">
        <v>8704</v>
      </c>
      <c r="Y912" t="s">
        <v>8705</v>
      </c>
      <c r="Z912">
        <v>0</v>
      </c>
      <c r="AA912" t="s">
        <v>8703</v>
      </c>
      <c r="AB912" t="s">
        <v>8706</v>
      </c>
      <c r="AC912">
        <v>0</v>
      </c>
      <c r="AF912" t="s">
        <v>18824</v>
      </c>
      <c r="AG912" t="s">
        <v>8707</v>
      </c>
      <c r="AH912" t="s">
        <v>18825</v>
      </c>
      <c r="AI912" t="s">
        <v>18826</v>
      </c>
      <c r="AO912" t="s">
        <v>18827</v>
      </c>
      <c r="AU912" t="s">
        <v>9424</v>
      </c>
      <c r="AV912" t="s">
        <v>8709</v>
      </c>
      <c r="AX912">
        <v>8</v>
      </c>
      <c r="AY912" t="s">
        <v>8710</v>
      </c>
      <c r="BB912" t="s">
        <v>8711</v>
      </c>
      <c r="BC912" t="s">
        <v>8712</v>
      </c>
      <c r="BD912" t="s">
        <v>9013</v>
      </c>
      <c r="BE912" t="s">
        <v>8714</v>
      </c>
      <c r="BF912" t="s">
        <v>8715</v>
      </c>
      <c r="BG912">
        <v>0</v>
      </c>
      <c r="BH912" t="s">
        <v>8716</v>
      </c>
      <c r="BI912">
        <v>0</v>
      </c>
      <c r="BJ912" t="s">
        <v>8717</v>
      </c>
      <c r="BK912">
        <v>1</v>
      </c>
      <c r="BL912" s="2" t="s">
        <v>18828</v>
      </c>
      <c r="BM912" t="s">
        <v>8719</v>
      </c>
      <c r="BV912">
        <v>4709</v>
      </c>
      <c r="BW912" t="s">
        <v>8721</v>
      </c>
      <c r="BX912" t="s">
        <v>8722</v>
      </c>
      <c r="BY912" t="s">
        <v>8723</v>
      </c>
      <c r="BZ912" t="s">
        <v>8724</v>
      </c>
      <c r="CA912" t="s">
        <v>18829</v>
      </c>
      <c r="CB912" t="s">
        <v>8725</v>
      </c>
      <c r="CC912" t="s">
        <v>18830</v>
      </c>
      <c r="CD912" t="s">
        <v>8726</v>
      </c>
      <c r="CE912" t="s">
        <v>18831</v>
      </c>
      <c r="CF912" t="s">
        <v>8727</v>
      </c>
      <c r="CG912" t="s">
        <v>8728</v>
      </c>
      <c r="CH912" t="s">
        <v>8729</v>
      </c>
      <c r="CJ912" t="s">
        <v>8731</v>
      </c>
      <c r="CK912" t="s">
        <v>342</v>
      </c>
      <c r="CL912" t="s">
        <v>8732</v>
      </c>
      <c r="CN912" t="s">
        <v>8733</v>
      </c>
    </row>
    <row r="913" spans="1:92" ht="15.75" customHeight="1" x14ac:dyDescent="0.3">
      <c r="A913" s="5">
        <f>COUNTIFS(Entradas!$A$2:$A$3372,L913,Entradas!$AD$2:$AD$3372,"noticias")</f>
        <v>0</v>
      </c>
      <c r="B913" s="5">
        <f>COUNTIFS(Entradas!$A$2:$A$3372,L913,Entradas!$AD$2:$AD$3372,"materiales")</f>
        <v>0</v>
      </c>
      <c r="C913" s="5">
        <f>COUNTIFS(Entradas!$A$2:$A$3372,L913,Entradas!$AD$2:$AD$3372,"agenda")</f>
        <v>5</v>
      </c>
      <c r="D913" s="5">
        <f>COUNTIFS(Entradas!$A$2:$A$3372,L913,Entradas!$AD$2:$AD$3372,"agenda",Entradas!$P$2:$P$3372,"completado")</f>
        <v>0</v>
      </c>
      <c r="E913" s="5">
        <f>COUNTIFS(Entradas!$A$2:$A$3372,L913,Entradas!$AD$2:$AD$3372,"agenda",Entradas!$F$2:$F$3372,"interna")</f>
        <v>3</v>
      </c>
      <c r="F913" s="5">
        <f>COUNTIFS(Entradas!$A$2:$A$3372,L913,Entradas!$AD$2:$AD$3372,"agenda",Entradas!$F$2:$F$3372,"abierta a la comunidad")</f>
        <v>2</v>
      </c>
      <c r="G913" s="5">
        <f>COUNTIFS(Entradas!$A$2:$A$3372,L913,Entradas!$AD$2:$AD$3372,"agenda",Entradas!$E$2:$E$3372,"1")</f>
        <v>0</v>
      </c>
      <c r="H913" s="5">
        <f>COUNTIFS(Entradas!$A$2:$A$3372,L913,Entradas!$AD$2:$AD$3372,"agenda",Entradas!$E$2:$E$3372,"2")</f>
        <v>1</v>
      </c>
      <c r="I913" s="5">
        <f>COUNTIFS(Entradas!$A$2:$A$3372,L913,Entradas!$AD$2:$AD$3372,"agenda",Entradas!$E$2:$E$3372,"3")</f>
        <v>2</v>
      </c>
      <c r="J913" s="5">
        <f>COUNTIFS(Entradas!$A$2:$A$3372,L913,Entradas!$AD$2:$AD$3372,"agenda",Entradas!$E$2:$E$3372,"4")</f>
        <v>2</v>
      </c>
      <c r="L913">
        <v>546</v>
      </c>
      <c r="M913" t="s">
        <v>19355</v>
      </c>
      <c r="N913" t="s">
        <v>19356</v>
      </c>
      <c r="O913" t="s">
        <v>19357</v>
      </c>
      <c r="P913" s="6">
        <v>42479.660717592589</v>
      </c>
      <c r="Q913">
        <v>0</v>
      </c>
      <c r="R913" t="s">
        <v>19355</v>
      </c>
      <c r="S913" t="s">
        <v>19355</v>
      </c>
      <c r="W913" t="s">
        <v>8703</v>
      </c>
      <c r="X913" t="s">
        <v>8704</v>
      </c>
      <c r="Y913" t="s">
        <v>8705</v>
      </c>
      <c r="Z913">
        <v>0</v>
      </c>
      <c r="AA913" t="s">
        <v>8703</v>
      </c>
      <c r="AB913" t="s">
        <v>8706</v>
      </c>
      <c r="AC913">
        <v>0</v>
      </c>
      <c r="AF913" t="s">
        <v>19358</v>
      </c>
      <c r="AG913" t="s">
        <v>8707</v>
      </c>
      <c r="AH913" t="s">
        <v>19359</v>
      </c>
      <c r="AO913" t="s">
        <v>19360</v>
      </c>
      <c r="AU913" t="s">
        <v>3230</v>
      </c>
      <c r="AV913" t="s">
        <v>8709</v>
      </c>
      <c r="AX913">
        <v>8</v>
      </c>
      <c r="AY913" t="s">
        <v>8710</v>
      </c>
      <c r="BB913" t="s">
        <v>10264</v>
      </c>
      <c r="BC913" t="s">
        <v>8712</v>
      </c>
      <c r="BD913" t="s">
        <v>9175</v>
      </c>
      <c r="BE913" t="s">
        <v>8714</v>
      </c>
      <c r="BF913" t="s">
        <v>8715</v>
      </c>
      <c r="BG913">
        <v>1</v>
      </c>
      <c r="BH913" t="s">
        <v>8716</v>
      </c>
      <c r="BI913">
        <v>0</v>
      </c>
      <c r="BJ913" t="s">
        <v>8717</v>
      </c>
      <c r="BK913">
        <v>1</v>
      </c>
      <c r="BM913" t="s">
        <v>8719</v>
      </c>
      <c r="BV913">
        <v>17924</v>
      </c>
      <c r="BW913" t="s">
        <v>8721</v>
      </c>
      <c r="BX913" t="s">
        <v>8722</v>
      </c>
      <c r="BY913" t="s">
        <v>8723</v>
      </c>
      <c r="BZ913" t="s">
        <v>8724</v>
      </c>
      <c r="CB913" t="s">
        <v>8725</v>
      </c>
      <c r="CC913">
        <v>432533586</v>
      </c>
      <c r="CD913" t="s">
        <v>8726</v>
      </c>
      <c r="CE913" t="s">
        <v>19361</v>
      </c>
      <c r="CF913" t="s">
        <v>8727</v>
      </c>
      <c r="CG913" t="s">
        <v>8774</v>
      </c>
      <c r="CH913" t="s">
        <v>8729</v>
      </c>
      <c r="CI913" t="s">
        <v>19362</v>
      </c>
      <c r="CJ913" t="s">
        <v>8731</v>
      </c>
      <c r="CK913">
        <v>0</v>
      </c>
      <c r="CL913" t="s">
        <v>8732</v>
      </c>
      <c r="CN913" t="s">
        <v>8733</v>
      </c>
    </row>
    <row r="914" spans="1:92" ht="15.75" customHeight="1" x14ac:dyDescent="0.3">
      <c r="A914" s="5">
        <f>COUNTIFS(Entradas!$A$2:$A$3372,L914,Entradas!$AD$2:$AD$3372,"noticias")</f>
        <v>0</v>
      </c>
      <c r="B914" s="5">
        <f>COUNTIFS(Entradas!$A$2:$A$3372,L914,Entradas!$AD$2:$AD$3372,"materiales")</f>
        <v>0</v>
      </c>
      <c r="C914" s="5">
        <f>COUNTIFS(Entradas!$A$2:$A$3372,L914,Entradas!$AD$2:$AD$3372,"agenda")</f>
        <v>0</v>
      </c>
      <c r="D914" s="5">
        <f>COUNTIFS(Entradas!$A$2:$A$3372,L914,Entradas!$AD$2:$AD$3372,"agenda",Entradas!$P$2:$P$3372,"completado")</f>
        <v>0</v>
      </c>
      <c r="E914" s="5">
        <f>COUNTIFS(Entradas!$A$2:$A$3372,L914,Entradas!$AD$2:$AD$3372,"agenda",Entradas!$F$2:$F$3372,"interna")</f>
        <v>0</v>
      </c>
      <c r="F914" s="5">
        <f>COUNTIFS(Entradas!$A$2:$A$3372,L914,Entradas!$AD$2:$AD$3372,"agenda",Entradas!$F$2:$F$3372,"abierta a la comunidad")</f>
        <v>0</v>
      </c>
      <c r="G914" s="5">
        <f>COUNTIFS(Entradas!$A$2:$A$3372,L914,Entradas!$AD$2:$AD$3372,"agenda",Entradas!$E$2:$E$3372,"1")</f>
        <v>0</v>
      </c>
      <c r="H914" s="5">
        <f>COUNTIFS(Entradas!$A$2:$A$3372,L914,Entradas!$AD$2:$AD$3372,"agenda",Entradas!$E$2:$E$3372,"2")</f>
        <v>0</v>
      </c>
      <c r="I914" s="5">
        <f>COUNTIFS(Entradas!$A$2:$A$3372,L914,Entradas!$AD$2:$AD$3372,"agenda",Entradas!$E$2:$E$3372,"3")</f>
        <v>0</v>
      </c>
      <c r="J914" s="5">
        <f>COUNTIFS(Entradas!$A$2:$A$3372,L914,Entradas!$AD$2:$AD$3372,"agenda",Entradas!$E$2:$E$3372,"4")</f>
        <v>0</v>
      </c>
      <c r="L914">
        <v>1402</v>
      </c>
      <c r="M914" t="s">
        <v>19839</v>
      </c>
      <c r="N914" t="s">
        <v>19840</v>
      </c>
      <c r="O914" t="s">
        <v>19841</v>
      </c>
      <c r="P914" s="6">
        <v>42514.766770833332</v>
      </c>
      <c r="Q914">
        <v>0</v>
      </c>
      <c r="R914" t="s">
        <v>19839</v>
      </c>
      <c r="S914" t="s">
        <v>19839</v>
      </c>
      <c r="W914" t="s">
        <v>8703</v>
      </c>
      <c r="X914" t="s">
        <v>8704</v>
      </c>
      <c r="Y914" t="s">
        <v>8705</v>
      </c>
      <c r="Z914">
        <v>0</v>
      </c>
      <c r="AA914" t="s">
        <v>8703</v>
      </c>
      <c r="AB914" t="s">
        <v>8706</v>
      </c>
      <c r="AC914">
        <v>0</v>
      </c>
      <c r="AF914" t="s">
        <v>19842</v>
      </c>
      <c r="AG914" t="s">
        <v>8707</v>
      </c>
      <c r="AH914" t="s">
        <v>19843</v>
      </c>
      <c r="AU914" t="s">
        <v>18798</v>
      </c>
      <c r="AV914" t="s">
        <v>8709</v>
      </c>
      <c r="AX914">
        <v>8</v>
      </c>
      <c r="AY914" t="s">
        <v>8710</v>
      </c>
      <c r="BB914" t="s">
        <v>19844</v>
      </c>
      <c r="BC914" t="s">
        <v>8712</v>
      </c>
      <c r="BD914" t="s">
        <v>9394</v>
      </c>
      <c r="BE914" t="s">
        <v>8714</v>
      </c>
      <c r="BF914" t="s">
        <v>8715</v>
      </c>
      <c r="BG914">
        <v>0</v>
      </c>
      <c r="BH914" t="s">
        <v>8716</v>
      </c>
      <c r="BI914">
        <v>1</v>
      </c>
      <c r="BJ914" t="s">
        <v>8717</v>
      </c>
      <c r="BK914">
        <v>1</v>
      </c>
      <c r="BL914" t="s">
        <v>19845</v>
      </c>
      <c r="BM914" t="s">
        <v>8719</v>
      </c>
      <c r="BV914" t="s">
        <v>19846</v>
      </c>
      <c r="BW914" t="s">
        <v>8721</v>
      </c>
      <c r="BX914" t="s">
        <v>8722</v>
      </c>
      <c r="BY914" t="s">
        <v>8723</v>
      </c>
      <c r="BZ914" t="s">
        <v>8724</v>
      </c>
      <c r="CB914" t="s">
        <v>8725</v>
      </c>
      <c r="CC914">
        <v>1972435</v>
      </c>
      <c r="CD914" t="s">
        <v>8726</v>
      </c>
      <c r="CE914" t="s">
        <v>19847</v>
      </c>
      <c r="CF914" t="s">
        <v>8727</v>
      </c>
      <c r="CG914" t="s">
        <v>8899</v>
      </c>
      <c r="CH914" t="s">
        <v>8729</v>
      </c>
      <c r="CI914" t="s">
        <v>19848</v>
      </c>
      <c r="CJ914" t="s">
        <v>8731</v>
      </c>
      <c r="CK914" t="s">
        <v>1783</v>
      </c>
      <c r="CL914" t="s">
        <v>8732</v>
      </c>
      <c r="CM914" t="s">
        <v>7034</v>
      </c>
      <c r="CN914" t="s">
        <v>8733</v>
      </c>
    </row>
    <row r="915" spans="1:92" ht="15.75" customHeight="1" x14ac:dyDescent="0.3">
      <c r="A915" s="5">
        <f>COUNTIFS(Entradas!$A$2:$A$3372,L915,Entradas!$AD$2:$AD$3372,"noticias")</f>
        <v>0</v>
      </c>
      <c r="B915" s="5">
        <f>COUNTIFS(Entradas!$A$2:$A$3372,L915,Entradas!$AD$2:$AD$3372,"materiales")</f>
        <v>0</v>
      </c>
      <c r="C915" s="5">
        <f>COUNTIFS(Entradas!$A$2:$A$3372,L915,Entradas!$AD$2:$AD$3372,"agenda")</f>
        <v>0</v>
      </c>
      <c r="D915" s="5">
        <f>COUNTIFS(Entradas!$A$2:$A$3372,L915,Entradas!$AD$2:$AD$3372,"agenda",Entradas!$P$2:$P$3372,"completado")</f>
        <v>0</v>
      </c>
      <c r="E915" s="5">
        <f>COUNTIFS(Entradas!$A$2:$A$3372,L915,Entradas!$AD$2:$AD$3372,"agenda",Entradas!$F$2:$F$3372,"interna")</f>
        <v>0</v>
      </c>
      <c r="F915" s="5">
        <f>COUNTIFS(Entradas!$A$2:$A$3372,L915,Entradas!$AD$2:$AD$3372,"agenda",Entradas!$F$2:$F$3372,"abierta a la comunidad")</f>
        <v>0</v>
      </c>
      <c r="G915" s="5">
        <f>COUNTIFS(Entradas!$A$2:$A$3372,L915,Entradas!$AD$2:$AD$3372,"agenda",Entradas!$E$2:$E$3372,"1")</f>
        <v>0</v>
      </c>
      <c r="H915" s="5">
        <f>COUNTIFS(Entradas!$A$2:$A$3372,L915,Entradas!$AD$2:$AD$3372,"agenda",Entradas!$E$2:$E$3372,"2")</f>
        <v>0</v>
      </c>
      <c r="I915" s="5">
        <f>COUNTIFS(Entradas!$A$2:$A$3372,L915,Entradas!$AD$2:$AD$3372,"agenda",Entradas!$E$2:$E$3372,"3")</f>
        <v>0</v>
      </c>
      <c r="J915" s="5">
        <f>COUNTIFS(Entradas!$A$2:$A$3372,L915,Entradas!$AD$2:$AD$3372,"agenda",Entradas!$E$2:$E$3372,"4")</f>
        <v>0</v>
      </c>
      <c r="L915">
        <v>1206</v>
      </c>
      <c r="M915" t="s">
        <v>19881</v>
      </c>
      <c r="N915" t="s">
        <v>19881</v>
      </c>
      <c r="O915" t="s">
        <v>19882</v>
      </c>
      <c r="P915" s="6">
        <v>42509.689606481479</v>
      </c>
      <c r="Q915">
        <v>0</v>
      </c>
      <c r="R915" t="s">
        <v>19881</v>
      </c>
      <c r="S915" t="s">
        <v>19881</v>
      </c>
      <c r="W915" t="s">
        <v>8703</v>
      </c>
      <c r="X915" t="s">
        <v>8704</v>
      </c>
      <c r="Y915" t="s">
        <v>8705</v>
      </c>
      <c r="Z915">
        <v>0</v>
      </c>
      <c r="AA915" t="s">
        <v>8703</v>
      </c>
      <c r="AB915" t="s">
        <v>8706</v>
      </c>
      <c r="AC915">
        <v>0</v>
      </c>
      <c r="AF915" t="s">
        <v>19883</v>
      </c>
      <c r="AG915" t="s">
        <v>8707</v>
      </c>
      <c r="AH915" t="s">
        <v>19884</v>
      </c>
      <c r="AI915" t="s">
        <v>19885</v>
      </c>
      <c r="AU915" t="s">
        <v>9424</v>
      </c>
      <c r="AV915" t="s">
        <v>8709</v>
      </c>
      <c r="AX915">
        <v>8</v>
      </c>
      <c r="AY915" t="s">
        <v>8710</v>
      </c>
      <c r="BB915" t="s">
        <v>13120</v>
      </c>
      <c r="BC915" t="s">
        <v>8712</v>
      </c>
      <c r="BD915" t="s">
        <v>8780</v>
      </c>
      <c r="BE915" t="s">
        <v>8714</v>
      </c>
      <c r="BF915" t="s">
        <v>8715</v>
      </c>
      <c r="BG915">
        <v>0</v>
      </c>
      <c r="BH915" t="s">
        <v>8716</v>
      </c>
      <c r="BI915">
        <v>0</v>
      </c>
      <c r="BJ915" t="s">
        <v>8717</v>
      </c>
      <c r="BK915">
        <v>1</v>
      </c>
      <c r="BM915" t="s">
        <v>8719</v>
      </c>
      <c r="BV915" t="s">
        <v>19886</v>
      </c>
      <c r="BW915" t="s">
        <v>8721</v>
      </c>
      <c r="BX915" t="s">
        <v>8722</v>
      </c>
      <c r="BY915" t="s">
        <v>8723</v>
      </c>
      <c r="BZ915" t="s">
        <v>8724</v>
      </c>
      <c r="CB915" t="s">
        <v>8725</v>
      </c>
      <c r="CD915" t="s">
        <v>8726</v>
      </c>
      <c r="CF915" t="s">
        <v>8727</v>
      </c>
      <c r="CG915" t="s">
        <v>8825</v>
      </c>
      <c r="CH915" t="s">
        <v>8729</v>
      </c>
      <c r="CJ915" t="s">
        <v>8731</v>
      </c>
      <c r="CK915">
        <v>0</v>
      </c>
      <c r="CL915" t="s">
        <v>8732</v>
      </c>
      <c r="CN915" t="s">
        <v>8733</v>
      </c>
    </row>
    <row r="916" spans="1:92" ht="15.75" customHeight="1" x14ac:dyDescent="0.3">
      <c r="A916" s="5">
        <f>COUNTIFS(Entradas!$A$2:$A$3372,L916,Entradas!$AD$2:$AD$3372,"noticias")</f>
        <v>0</v>
      </c>
      <c r="B916" s="5">
        <f>COUNTIFS(Entradas!$A$2:$A$3372,L916,Entradas!$AD$2:$AD$3372,"materiales")</f>
        <v>0</v>
      </c>
      <c r="C916" s="5">
        <f>COUNTIFS(Entradas!$A$2:$A$3372,L916,Entradas!$AD$2:$AD$3372,"agenda")</f>
        <v>0</v>
      </c>
      <c r="D916" s="5">
        <f>COUNTIFS(Entradas!$A$2:$A$3372,L916,Entradas!$AD$2:$AD$3372,"agenda",Entradas!$P$2:$P$3372,"completado")</f>
        <v>0</v>
      </c>
      <c r="E916" s="5">
        <f>COUNTIFS(Entradas!$A$2:$A$3372,L916,Entradas!$AD$2:$AD$3372,"agenda",Entradas!$F$2:$F$3372,"interna")</f>
        <v>0</v>
      </c>
      <c r="F916" s="5">
        <f>COUNTIFS(Entradas!$A$2:$A$3372,L916,Entradas!$AD$2:$AD$3372,"agenda",Entradas!$F$2:$F$3372,"abierta a la comunidad")</f>
        <v>0</v>
      </c>
      <c r="G916" s="5">
        <f>COUNTIFS(Entradas!$A$2:$A$3372,L916,Entradas!$AD$2:$AD$3372,"agenda",Entradas!$E$2:$E$3372,"1")</f>
        <v>0</v>
      </c>
      <c r="H916" s="5">
        <f>COUNTIFS(Entradas!$A$2:$A$3372,L916,Entradas!$AD$2:$AD$3372,"agenda",Entradas!$E$2:$E$3372,"2")</f>
        <v>0</v>
      </c>
      <c r="I916" s="5">
        <f>COUNTIFS(Entradas!$A$2:$A$3372,L916,Entradas!$AD$2:$AD$3372,"agenda",Entradas!$E$2:$E$3372,"3")</f>
        <v>0</v>
      </c>
      <c r="J916" s="5">
        <f>COUNTIFS(Entradas!$A$2:$A$3372,L916,Entradas!$AD$2:$AD$3372,"agenda",Entradas!$E$2:$E$3372,"4")</f>
        <v>0</v>
      </c>
      <c r="L916">
        <v>627</v>
      </c>
      <c r="M916" t="s">
        <v>19933</v>
      </c>
      <c r="N916" t="s">
        <v>19934</v>
      </c>
      <c r="O916" t="s">
        <v>19935</v>
      </c>
      <c r="P916" s="6">
        <v>42484.087766203702</v>
      </c>
      <c r="Q916">
        <v>0</v>
      </c>
      <c r="R916" t="s">
        <v>19933</v>
      </c>
      <c r="S916" t="s">
        <v>19933</v>
      </c>
      <c r="W916" t="s">
        <v>8703</v>
      </c>
      <c r="X916" t="s">
        <v>8704</v>
      </c>
      <c r="Y916" t="s">
        <v>8705</v>
      </c>
      <c r="Z916">
        <v>0</v>
      </c>
      <c r="AA916" t="s">
        <v>8703</v>
      </c>
      <c r="AB916" t="s">
        <v>8706</v>
      </c>
      <c r="AC916">
        <v>0</v>
      </c>
      <c r="AF916" t="s">
        <v>19936</v>
      </c>
      <c r="AG916" t="s">
        <v>8707</v>
      </c>
      <c r="AH916" t="s">
        <v>19937</v>
      </c>
      <c r="AI916" t="s">
        <v>19938</v>
      </c>
      <c r="AO916" t="s">
        <v>19939</v>
      </c>
      <c r="AU916" t="s">
        <v>2845</v>
      </c>
      <c r="AV916" t="s">
        <v>8709</v>
      </c>
      <c r="AX916">
        <v>8</v>
      </c>
      <c r="AY916" t="s">
        <v>8710</v>
      </c>
      <c r="BB916" t="s">
        <v>19940</v>
      </c>
      <c r="BC916" t="s">
        <v>8712</v>
      </c>
      <c r="BD916" t="s">
        <v>9175</v>
      </c>
      <c r="BE916" t="s">
        <v>8714</v>
      </c>
      <c r="BF916" t="s">
        <v>8715</v>
      </c>
      <c r="BG916">
        <v>1</v>
      </c>
      <c r="BH916" t="s">
        <v>8716</v>
      </c>
      <c r="BI916">
        <v>1</v>
      </c>
      <c r="BJ916" t="s">
        <v>8717</v>
      </c>
      <c r="BK916">
        <v>1</v>
      </c>
      <c r="BL916" t="s">
        <v>19941</v>
      </c>
      <c r="BM916" t="s">
        <v>8719</v>
      </c>
      <c r="BV916" t="s">
        <v>19942</v>
      </c>
      <c r="BW916" t="s">
        <v>8721</v>
      </c>
      <c r="BX916" t="s">
        <v>8722</v>
      </c>
      <c r="BY916" t="s">
        <v>8723</v>
      </c>
      <c r="BZ916" t="s">
        <v>8724</v>
      </c>
      <c r="CB916" t="s">
        <v>8725</v>
      </c>
      <c r="CC916">
        <v>421976470</v>
      </c>
      <c r="CD916" t="s">
        <v>8726</v>
      </c>
      <c r="CE916" t="s">
        <v>19943</v>
      </c>
      <c r="CF916" t="s">
        <v>8727</v>
      </c>
      <c r="CG916" t="s">
        <v>8728</v>
      </c>
      <c r="CH916" t="s">
        <v>8729</v>
      </c>
      <c r="CI916" t="s">
        <v>19944</v>
      </c>
      <c r="CJ916" t="s">
        <v>8731</v>
      </c>
      <c r="CK916" t="s">
        <v>9459</v>
      </c>
      <c r="CL916" t="s">
        <v>8732</v>
      </c>
      <c r="CM916" t="s">
        <v>19945</v>
      </c>
      <c r="CN916" t="s">
        <v>8733</v>
      </c>
    </row>
    <row r="917" spans="1:92" ht="15.75" customHeight="1" x14ac:dyDescent="0.3">
      <c r="A917" s="5">
        <f>COUNTIFS(Entradas!$A$2:$A$3372,L917,Entradas!$AD$2:$AD$3372,"noticias")</f>
        <v>0</v>
      </c>
      <c r="B917" s="5">
        <f>COUNTIFS(Entradas!$A$2:$A$3372,L917,Entradas!$AD$2:$AD$3372,"materiales")</f>
        <v>0</v>
      </c>
      <c r="C917" s="5">
        <f>COUNTIFS(Entradas!$A$2:$A$3372,L917,Entradas!$AD$2:$AD$3372,"agenda")</f>
        <v>0</v>
      </c>
      <c r="D917" s="5">
        <f>COUNTIFS(Entradas!$A$2:$A$3372,L917,Entradas!$AD$2:$AD$3372,"agenda",Entradas!$P$2:$P$3372,"completado")</f>
        <v>0</v>
      </c>
      <c r="E917" s="5">
        <f>COUNTIFS(Entradas!$A$2:$A$3372,L917,Entradas!$AD$2:$AD$3372,"agenda",Entradas!$F$2:$F$3372,"interna")</f>
        <v>0</v>
      </c>
      <c r="F917" s="5">
        <f>COUNTIFS(Entradas!$A$2:$A$3372,L917,Entradas!$AD$2:$AD$3372,"agenda",Entradas!$F$2:$F$3372,"abierta a la comunidad")</f>
        <v>0</v>
      </c>
      <c r="G917" s="5">
        <f>COUNTIFS(Entradas!$A$2:$A$3372,L917,Entradas!$AD$2:$AD$3372,"agenda",Entradas!$E$2:$E$3372,"1")</f>
        <v>0</v>
      </c>
      <c r="H917" s="5">
        <f>COUNTIFS(Entradas!$A$2:$A$3372,L917,Entradas!$AD$2:$AD$3372,"agenda",Entradas!$E$2:$E$3372,"2")</f>
        <v>0</v>
      </c>
      <c r="I917" s="5">
        <f>COUNTIFS(Entradas!$A$2:$A$3372,L917,Entradas!$AD$2:$AD$3372,"agenda",Entradas!$E$2:$E$3372,"3")</f>
        <v>0</v>
      </c>
      <c r="J917" s="5">
        <f>COUNTIFS(Entradas!$A$2:$A$3372,L917,Entradas!$AD$2:$AD$3372,"agenda",Entradas!$E$2:$E$3372,"4")</f>
        <v>0</v>
      </c>
      <c r="L917">
        <v>1145</v>
      </c>
      <c r="M917" t="s">
        <v>20146</v>
      </c>
      <c r="N917" t="s">
        <v>20147</v>
      </c>
      <c r="O917" t="s">
        <v>20148</v>
      </c>
      <c r="P917" s="6">
        <v>42508.543055555558</v>
      </c>
      <c r="Q917">
        <v>0</v>
      </c>
      <c r="R917" t="s">
        <v>20146</v>
      </c>
      <c r="S917" t="s">
        <v>20146</v>
      </c>
      <c r="W917" t="s">
        <v>8703</v>
      </c>
      <c r="X917" t="s">
        <v>8704</v>
      </c>
      <c r="Y917" t="s">
        <v>8705</v>
      </c>
      <c r="Z917">
        <v>0</v>
      </c>
      <c r="AA917" t="s">
        <v>8703</v>
      </c>
      <c r="AB917" t="s">
        <v>8706</v>
      </c>
      <c r="AC917">
        <v>0</v>
      </c>
      <c r="AF917" t="s">
        <v>20149</v>
      </c>
      <c r="AG917" t="s">
        <v>8707</v>
      </c>
      <c r="AH917" t="s">
        <v>20150</v>
      </c>
      <c r="AI917" t="s">
        <v>20151</v>
      </c>
      <c r="AO917" t="s">
        <v>20152</v>
      </c>
      <c r="AU917" t="s">
        <v>18798</v>
      </c>
      <c r="AV917" t="s">
        <v>8709</v>
      </c>
      <c r="AX917">
        <v>8</v>
      </c>
      <c r="AY917" t="s">
        <v>8710</v>
      </c>
      <c r="BB917" t="s">
        <v>9001</v>
      </c>
      <c r="BC917" t="s">
        <v>8712</v>
      </c>
      <c r="BD917" t="s">
        <v>9002</v>
      </c>
      <c r="BE917" t="s">
        <v>8714</v>
      </c>
      <c r="BF917" t="s">
        <v>8715</v>
      </c>
      <c r="BG917">
        <v>0</v>
      </c>
      <c r="BH917" t="s">
        <v>8716</v>
      </c>
      <c r="BI917">
        <v>0</v>
      </c>
      <c r="BJ917" t="s">
        <v>8717</v>
      </c>
      <c r="BK917">
        <v>1</v>
      </c>
      <c r="BL917" s="2" t="s">
        <v>20153</v>
      </c>
      <c r="BM917" t="s">
        <v>8719</v>
      </c>
      <c r="BV917" t="s">
        <v>20154</v>
      </c>
      <c r="BW917" t="s">
        <v>8721</v>
      </c>
      <c r="BX917" t="s">
        <v>8722</v>
      </c>
      <c r="BY917" t="s">
        <v>8723</v>
      </c>
      <c r="BZ917" t="s">
        <v>8724</v>
      </c>
      <c r="CB917" t="s">
        <v>8725</v>
      </c>
      <c r="CC917">
        <v>997290745</v>
      </c>
      <c r="CD917" t="s">
        <v>8726</v>
      </c>
      <c r="CE917" t="s">
        <v>20155</v>
      </c>
      <c r="CF917" t="s">
        <v>8727</v>
      </c>
      <c r="CG917" t="s">
        <v>8899</v>
      </c>
      <c r="CH917" t="s">
        <v>8729</v>
      </c>
      <c r="CI917" t="s">
        <v>20156</v>
      </c>
      <c r="CJ917" t="s">
        <v>8731</v>
      </c>
      <c r="CK917">
        <v>0</v>
      </c>
      <c r="CL917" t="s">
        <v>8732</v>
      </c>
      <c r="CN917" t="s">
        <v>8733</v>
      </c>
    </row>
    <row r="918" spans="1:92" ht="15.75" customHeight="1" x14ac:dyDescent="0.3">
      <c r="A918" s="5">
        <f>COUNTIFS(Entradas!$A$2:$A$3372,L918,Entradas!$AD$2:$AD$3372,"noticias")</f>
        <v>0</v>
      </c>
      <c r="B918" s="5">
        <f>COUNTIFS(Entradas!$A$2:$A$3372,L918,Entradas!$AD$2:$AD$3372,"materiales")</f>
        <v>0</v>
      </c>
      <c r="C918" s="5">
        <f>COUNTIFS(Entradas!$A$2:$A$3372,L918,Entradas!$AD$2:$AD$3372,"agenda")</f>
        <v>0</v>
      </c>
      <c r="D918" s="5">
        <f>COUNTIFS(Entradas!$A$2:$A$3372,L918,Entradas!$AD$2:$AD$3372,"agenda",Entradas!$P$2:$P$3372,"completado")</f>
        <v>0</v>
      </c>
      <c r="E918" s="5">
        <f>COUNTIFS(Entradas!$A$2:$A$3372,L918,Entradas!$AD$2:$AD$3372,"agenda",Entradas!$F$2:$F$3372,"interna")</f>
        <v>0</v>
      </c>
      <c r="F918" s="5">
        <f>COUNTIFS(Entradas!$A$2:$A$3372,L918,Entradas!$AD$2:$AD$3372,"agenda",Entradas!$F$2:$F$3372,"abierta a la comunidad")</f>
        <v>0</v>
      </c>
      <c r="G918" s="5">
        <f>COUNTIFS(Entradas!$A$2:$A$3372,L918,Entradas!$AD$2:$AD$3372,"agenda",Entradas!$E$2:$E$3372,"1")</f>
        <v>0</v>
      </c>
      <c r="H918" s="5">
        <f>COUNTIFS(Entradas!$A$2:$A$3372,L918,Entradas!$AD$2:$AD$3372,"agenda",Entradas!$E$2:$E$3372,"2")</f>
        <v>0</v>
      </c>
      <c r="I918" s="5">
        <f>COUNTIFS(Entradas!$A$2:$A$3372,L918,Entradas!$AD$2:$AD$3372,"agenda",Entradas!$E$2:$E$3372,"3")</f>
        <v>0</v>
      </c>
      <c r="J918" s="5">
        <f>COUNTIFS(Entradas!$A$2:$A$3372,L918,Entradas!$AD$2:$AD$3372,"agenda",Entradas!$E$2:$E$3372,"4")</f>
        <v>0</v>
      </c>
      <c r="L918">
        <v>1297</v>
      </c>
      <c r="M918" t="s">
        <v>20157</v>
      </c>
      <c r="N918" t="s">
        <v>20158</v>
      </c>
      <c r="O918" t="s">
        <v>20159</v>
      </c>
      <c r="P918" s="6">
        <v>42512.740636574075</v>
      </c>
      <c r="Q918">
        <v>0</v>
      </c>
      <c r="R918" t="s">
        <v>20157</v>
      </c>
      <c r="S918" t="s">
        <v>20157</v>
      </c>
      <c r="W918" t="s">
        <v>8703</v>
      </c>
      <c r="X918" t="s">
        <v>8704</v>
      </c>
      <c r="Y918" t="s">
        <v>8705</v>
      </c>
      <c r="Z918">
        <v>0</v>
      </c>
      <c r="AA918" t="s">
        <v>8703</v>
      </c>
      <c r="AB918" t="s">
        <v>8706</v>
      </c>
      <c r="AC918">
        <v>0</v>
      </c>
      <c r="AF918" t="s">
        <v>20160</v>
      </c>
      <c r="AG918" t="s">
        <v>8707</v>
      </c>
      <c r="AH918" t="s">
        <v>20161</v>
      </c>
      <c r="AO918" t="s">
        <v>20162</v>
      </c>
      <c r="AU918" t="s">
        <v>20163</v>
      </c>
      <c r="AV918" t="s">
        <v>8709</v>
      </c>
      <c r="AX918">
        <v>8</v>
      </c>
      <c r="AY918" t="s">
        <v>8710</v>
      </c>
      <c r="BB918">
        <v>0</v>
      </c>
      <c r="BC918" t="s">
        <v>8712</v>
      </c>
      <c r="BD918">
        <v>0</v>
      </c>
      <c r="BE918" t="s">
        <v>8714</v>
      </c>
      <c r="BF918" t="s">
        <v>8715</v>
      </c>
      <c r="BG918">
        <v>0</v>
      </c>
      <c r="BH918" t="s">
        <v>8716</v>
      </c>
      <c r="BI918">
        <v>0</v>
      </c>
      <c r="BJ918" t="s">
        <v>8717</v>
      </c>
      <c r="BK918">
        <v>1</v>
      </c>
      <c r="BM918" t="s">
        <v>8719</v>
      </c>
      <c r="BV918">
        <v>3890</v>
      </c>
      <c r="BW918" t="s">
        <v>8721</v>
      </c>
      <c r="BX918" t="s">
        <v>8722</v>
      </c>
      <c r="BY918" t="s">
        <v>8723</v>
      </c>
      <c r="BZ918" t="s">
        <v>8724</v>
      </c>
      <c r="CB918" t="s">
        <v>8725</v>
      </c>
      <c r="CD918" t="s">
        <v>8726</v>
      </c>
      <c r="CE918" t="s">
        <v>20164</v>
      </c>
      <c r="CF918" t="s">
        <v>8727</v>
      </c>
      <c r="CG918" t="s">
        <v>8899</v>
      </c>
      <c r="CH918" t="s">
        <v>8729</v>
      </c>
      <c r="CI918" t="s">
        <v>20165</v>
      </c>
      <c r="CJ918" t="s">
        <v>8731</v>
      </c>
      <c r="CK918">
        <v>0</v>
      </c>
      <c r="CL918" t="s">
        <v>8732</v>
      </c>
      <c r="CN918" t="s">
        <v>8733</v>
      </c>
    </row>
    <row r="919" spans="1:92" ht="15.75" customHeight="1" x14ac:dyDescent="0.3">
      <c r="A919" s="5">
        <f>COUNTIFS(Entradas!$A$2:$A$3372,L919,Entradas!$AD$2:$AD$3372,"noticias")</f>
        <v>0</v>
      </c>
      <c r="B919" s="5">
        <f>COUNTIFS(Entradas!$A$2:$A$3372,L919,Entradas!$AD$2:$AD$3372,"materiales")</f>
        <v>0</v>
      </c>
      <c r="C919" s="5">
        <f>COUNTIFS(Entradas!$A$2:$A$3372,L919,Entradas!$AD$2:$AD$3372,"agenda")</f>
        <v>0</v>
      </c>
      <c r="D919" s="5">
        <f>COUNTIFS(Entradas!$A$2:$A$3372,L919,Entradas!$AD$2:$AD$3372,"agenda",Entradas!$P$2:$P$3372,"completado")</f>
        <v>0</v>
      </c>
      <c r="E919" s="5">
        <f>COUNTIFS(Entradas!$A$2:$A$3372,L919,Entradas!$AD$2:$AD$3372,"agenda",Entradas!$F$2:$F$3372,"interna")</f>
        <v>0</v>
      </c>
      <c r="F919" s="5">
        <f>COUNTIFS(Entradas!$A$2:$A$3372,L919,Entradas!$AD$2:$AD$3372,"agenda",Entradas!$F$2:$F$3372,"abierta a la comunidad")</f>
        <v>0</v>
      </c>
      <c r="G919" s="5">
        <f>COUNTIFS(Entradas!$A$2:$A$3372,L919,Entradas!$AD$2:$AD$3372,"agenda",Entradas!$E$2:$E$3372,"1")</f>
        <v>0</v>
      </c>
      <c r="H919" s="5">
        <f>COUNTIFS(Entradas!$A$2:$A$3372,L919,Entradas!$AD$2:$AD$3372,"agenda",Entradas!$E$2:$E$3372,"2")</f>
        <v>0</v>
      </c>
      <c r="I919" s="5">
        <f>COUNTIFS(Entradas!$A$2:$A$3372,L919,Entradas!$AD$2:$AD$3372,"agenda",Entradas!$E$2:$E$3372,"3")</f>
        <v>0</v>
      </c>
      <c r="J919" s="5">
        <f>COUNTIFS(Entradas!$A$2:$A$3372,L919,Entradas!$AD$2:$AD$3372,"agenda",Entradas!$E$2:$E$3372,"4")</f>
        <v>0</v>
      </c>
      <c r="L919">
        <v>1298</v>
      </c>
      <c r="M919" t="s">
        <v>20166</v>
      </c>
      <c r="N919" t="s">
        <v>20167</v>
      </c>
      <c r="O919" t="s">
        <v>20168</v>
      </c>
      <c r="P919" s="6">
        <v>42512.743287037039</v>
      </c>
      <c r="Q919">
        <v>0</v>
      </c>
      <c r="R919" t="s">
        <v>20166</v>
      </c>
      <c r="S919" t="s">
        <v>20166</v>
      </c>
      <c r="W919" t="s">
        <v>8703</v>
      </c>
      <c r="X919" t="s">
        <v>8704</v>
      </c>
      <c r="Y919" t="s">
        <v>8705</v>
      </c>
      <c r="Z919">
        <v>0</v>
      </c>
      <c r="AA919" t="s">
        <v>8703</v>
      </c>
      <c r="AB919" t="s">
        <v>8706</v>
      </c>
      <c r="AC919">
        <v>0</v>
      </c>
      <c r="AF919" t="s">
        <v>20160</v>
      </c>
      <c r="AG919" t="s">
        <v>8707</v>
      </c>
      <c r="AH919" t="s">
        <v>20161</v>
      </c>
      <c r="AO919" t="s">
        <v>20169</v>
      </c>
      <c r="AU919" t="s">
        <v>20163</v>
      </c>
      <c r="AV919" t="s">
        <v>8709</v>
      </c>
      <c r="AX919">
        <v>8</v>
      </c>
      <c r="AY919" t="s">
        <v>8710</v>
      </c>
      <c r="BB919" t="s">
        <v>9528</v>
      </c>
      <c r="BC919" t="s">
        <v>8712</v>
      </c>
      <c r="BD919" t="s">
        <v>8875</v>
      </c>
      <c r="BE919" t="s">
        <v>8714</v>
      </c>
      <c r="BF919" t="s">
        <v>8715</v>
      </c>
      <c r="BG919">
        <v>1</v>
      </c>
      <c r="BH919" t="s">
        <v>8716</v>
      </c>
      <c r="BI919">
        <v>0</v>
      </c>
      <c r="BJ919" t="s">
        <v>8717</v>
      </c>
      <c r="BK919">
        <v>1</v>
      </c>
      <c r="BM919" t="s">
        <v>8719</v>
      </c>
      <c r="BV919">
        <v>3890</v>
      </c>
      <c r="BW919" t="s">
        <v>8721</v>
      </c>
      <c r="BX919" t="s">
        <v>8722</v>
      </c>
      <c r="BY919" t="s">
        <v>8723</v>
      </c>
      <c r="BZ919" t="s">
        <v>8724</v>
      </c>
      <c r="CB919" t="s">
        <v>8725</v>
      </c>
      <c r="CD919" t="s">
        <v>8726</v>
      </c>
      <c r="CE919" t="s">
        <v>20164</v>
      </c>
      <c r="CF919" t="s">
        <v>8727</v>
      </c>
      <c r="CG919" t="s">
        <v>8899</v>
      </c>
      <c r="CH919" t="s">
        <v>8729</v>
      </c>
      <c r="CI919" t="s">
        <v>9664</v>
      </c>
      <c r="CJ919" t="s">
        <v>8731</v>
      </c>
      <c r="CK919">
        <v>0</v>
      </c>
      <c r="CL919" t="s">
        <v>8732</v>
      </c>
      <c r="CN919" t="s">
        <v>8733</v>
      </c>
    </row>
    <row r="920" spans="1:92" ht="15.75" customHeight="1" x14ac:dyDescent="0.3">
      <c r="A920" s="5">
        <f>COUNTIFS(Entradas!$A$2:$A$3372,L920,Entradas!$AD$2:$AD$3372,"noticias")</f>
        <v>0</v>
      </c>
      <c r="B920" s="5">
        <f>COUNTIFS(Entradas!$A$2:$A$3372,L920,Entradas!$AD$2:$AD$3372,"materiales")</f>
        <v>0</v>
      </c>
      <c r="C920" s="5">
        <f>COUNTIFS(Entradas!$A$2:$A$3372,L920,Entradas!$AD$2:$AD$3372,"agenda")</f>
        <v>0</v>
      </c>
      <c r="D920" s="5">
        <f>COUNTIFS(Entradas!$A$2:$A$3372,L920,Entradas!$AD$2:$AD$3372,"agenda",Entradas!$P$2:$P$3372,"completado")</f>
        <v>0</v>
      </c>
      <c r="E920" s="5">
        <f>COUNTIFS(Entradas!$A$2:$A$3372,L920,Entradas!$AD$2:$AD$3372,"agenda",Entradas!$F$2:$F$3372,"interna")</f>
        <v>0</v>
      </c>
      <c r="F920" s="5">
        <f>COUNTIFS(Entradas!$A$2:$A$3372,L920,Entradas!$AD$2:$AD$3372,"agenda",Entradas!$F$2:$F$3372,"abierta a la comunidad")</f>
        <v>0</v>
      </c>
      <c r="G920" s="5">
        <f>COUNTIFS(Entradas!$A$2:$A$3372,L920,Entradas!$AD$2:$AD$3372,"agenda",Entradas!$E$2:$E$3372,"1")</f>
        <v>0</v>
      </c>
      <c r="H920" s="5">
        <f>COUNTIFS(Entradas!$A$2:$A$3372,L920,Entradas!$AD$2:$AD$3372,"agenda",Entradas!$E$2:$E$3372,"2")</f>
        <v>0</v>
      </c>
      <c r="I920" s="5">
        <f>COUNTIFS(Entradas!$A$2:$A$3372,L920,Entradas!$AD$2:$AD$3372,"agenda",Entradas!$E$2:$E$3372,"3")</f>
        <v>0</v>
      </c>
      <c r="J920" s="5">
        <f>COUNTIFS(Entradas!$A$2:$A$3372,L920,Entradas!$AD$2:$AD$3372,"agenda",Entradas!$E$2:$E$3372,"4")</f>
        <v>0</v>
      </c>
      <c r="L920">
        <v>111</v>
      </c>
      <c r="M920" t="s">
        <v>20246</v>
      </c>
      <c r="N920" t="s">
        <v>20247</v>
      </c>
      <c r="O920" t="s">
        <v>20248</v>
      </c>
      <c r="P920" s="6">
        <v>42451.870729166665</v>
      </c>
      <c r="Q920">
        <v>0</v>
      </c>
      <c r="R920" t="s">
        <v>20246</v>
      </c>
      <c r="S920" t="s">
        <v>20246</v>
      </c>
      <c r="W920" t="s">
        <v>8703</v>
      </c>
      <c r="X920" t="s">
        <v>8704</v>
      </c>
      <c r="Y920" t="s">
        <v>8705</v>
      </c>
      <c r="Z920">
        <v>0</v>
      </c>
      <c r="AA920" t="s">
        <v>8703</v>
      </c>
      <c r="AB920" t="s">
        <v>8706</v>
      </c>
      <c r="AC920">
        <v>0</v>
      </c>
      <c r="AF920" t="s">
        <v>20249</v>
      </c>
      <c r="AG920" t="s">
        <v>8707</v>
      </c>
      <c r="AH920" t="s">
        <v>20250</v>
      </c>
      <c r="AI920" t="s">
        <v>20251</v>
      </c>
      <c r="AO920" t="s">
        <v>20252</v>
      </c>
      <c r="AU920" t="s">
        <v>11788</v>
      </c>
      <c r="AV920" t="s">
        <v>8709</v>
      </c>
      <c r="AX920">
        <v>8</v>
      </c>
      <c r="AY920" t="s">
        <v>8710</v>
      </c>
      <c r="BB920" t="s">
        <v>20253</v>
      </c>
      <c r="BC920" t="s">
        <v>8712</v>
      </c>
      <c r="BD920" t="s">
        <v>9013</v>
      </c>
      <c r="BE920" t="s">
        <v>8714</v>
      </c>
      <c r="BF920" t="s">
        <v>8715</v>
      </c>
      <c r="BG920">
        <v>1</v>
      </c>
      <c r="BH920" t="s">
        <v>8716</v>
      </c>
      <c r="BI920">
        <v>1</v>
      </c>
      <c r="BJ920" t="s">
        <v>8717</v>
      </c>
      <c r="BK920">
        <v>1</v>
      </c>
      <c r="BL920" s="2" t="s">
        <v>20254</v>
      </c>
      <c r="BM920" t="s">
        <v>8719</v>
      </c>
      <c r="BV920" t="s">
        <v>20255</v>
      </c>
      <c r="BW920" t="s">
        <v>8721</v>
      </c>
      <c r="BX920" t="s">
        <v>8722</v>
      </c>
      <c r="BY920" t="s">
        <v>8723</v>
      </c>
      <c r="BZ920" t="s">
        <v>8724</v>
      </c>
      <c r="CA920" t="s">
        <v>20256</v>
      </c>
      <c r="CB920" t="s">
        <v>8725</v>
      </c>
      <c r="CC920" t="s">
        <v>20257</v>
      </c>
      <c r="CD920" t="s">
        <v>8726</v>
      </c>
      <c r="CE920" t="s">
        <v>20258</v>
      </c>
      <c r="CF920" t="s">
        <v>8727</v>
      </c>
      <c r="CG920" t="s">
        <v>8728</v>
      </c>
      <c r="CH920" t="s">
        <v>8729</v>
      </c>
      <c r="CI920" t="s">
        <v>9285</v>
      </c>
      <c r="CJ920" t="s">
        <v>8731</v>
      </c>
      <c r="CK920" t="s">
        <v>1293</v>
      </c>
      <c r="CL920" t="s">
        <v>8732</v>
      </c>
      <c r="CM920" t="s">
        <v>20259</v>
      </c>
      <c r="CN920" t="s">
        <v>8733</v>
      </c>
    </row>
    <row r="921" spans="1:92" ht="15.75" customHeight="1" x14ac:dyDescent="0.3">
      <c r="A921" s="5">
        <f>COUNTIFS(Entradas!$A$2:$A$3372,L921,Entradas!$AD$2:$AD$3372,"noticias")</f>
        <v>6</v>
      </c>
      <c r="B921" s="5">
        <f>COUNTIFS(Entradas!$A$2:$A$3372,L921,Entradas!$AD$2:$AD$3372,"materiales")</f>
        <v>0</v>
      </c>
      <c r="C921" s="5">
        <f>COUNTIFS(Entradas!$A$2:$A$3372,L921,Entradas!$AD$2:$AD$3372,"agenda")</f>
        <v>5</v>
      </c>
      <c r="D921" s="5">
        <f>COUNTIFS(Entradas!$A$2:$A$3372,L921,Entradas!$AD$2:$AD$3372,"agenda",Entradas!$P$2:$P$3372,"completado")</f>
        <v>5</v>
      </c>
      <c r="E921" s="5">
        <f>COUNTIFS(Entradas!$A$2:$A$3372,L921,Entradas!$AD$2:$AD$3372,"agenda",Entradas!$F$2:$F$3372,"interna")</f>
        <v>2</v>
      </c>
      <c r="F921" s="5">
        <f>COUNTIFS(Entradas!$A$2:$A$3372,L921,Entradas!$AD$2:$AD$3372,"agenda",Entradas!$F$2:$F$3372,"abierta a la comunidad")</f>
        <v>3</v>
      </c>
      <c r="G921" s="5">
        <f>COUNTIFS(Entradas!$A$2:$A$3372,L921,Entradas!$AD$2:$AD$3372,"agenda",Entradas!$E$2:$E$3372,"1")</f>
        <v>1</v>
      </c>
      <c r="H921" s="5">
        <f>COUNTIFS(Entradas!$A$2:$A$3372,L921,Entradas!$AD$2:$AD$3372,"agenda",Entradas!$E$2:$E$3372,"2")</f>
        <v>1</v>
      </c>
      <c r="I921" s="5">
        <f>COUNTIFS(Entradas!$A$2:$A$3372,L921,Entradas!$AD$2:$AD$3372,"agenda",Entradas!$E$2:$E$3372,"3")</f>
        <v>1</v>
      </c>
      <c r="J921" s="5">
        <f>COUNTIFS(Entradas!$A$2:$A$3372,L921,Entradas!$AD$2:$AD$3372,"agenda",Entradas!$E$2:$E$3372,"4")</f>
        <v>2</v>
      </c>
      <c r="L921">
        <v>252</v>
      </c>
      <c r="M921" t="s">
        <v>20310</v>
      </c>
      <c r="N921" t="s">
        <v>20311</v>
      </c>
      <c r="O921" t="s">
        <v>20312</v>
      </c>
      <c r="P921" s="6">
        <v>42463.039629629631</v>
      </c>
      <c r="Q921">
        <v>0</v>
      </c>
      <c r="R921" t="s">
        <v>20310</v>
      </c>
      <c r="S921" t="s">
        <v>20310</v>
      </c>
      <c r="W921" t="s">
        <v>8703</v>
      </c>
      <c r="X921" t="s">
        <v>8704</v>
      </c>
      <c r="Y921" t="s">
        <v>8705</v>
      </c>
      <c r="Z921">
        <v>0</v>
      </c>
      <c r="AA921" t="s">
        <v>8703</v>
      </c>
      <c r="AB921" t="s">
        <v>8706</v>
      </c>
      <c r="AC921">
        <v>0</v>
      </c>
      <c r="AF921" t="s">
        <v>20313</v>
      </c>
      <c r="AG921" t="s">
        <v>8707</v>
      </c>
      <c r="AH921" t="s">
        <v>20314</v>
      </c>
      <c r="AO921" t="s">
        <v>20315</v>
      </c>
      <c r="AU921" t="s">
        <v>7247</v>
      </c>
      <c r="AV921" t="s">
        <v>8709</v>
      </c>
      <c r="AX921">
        <v>8</v>
      </c>
      <c r="AY921" t="s">
        <v>8710</v>
      </c>
      <c r="BB921" t="s">
        <v>11754</v>
      </c>
      <c r="BC921" t="s">
        <v>8712</v>
      </c>
      <c r="BD921" t="s">
        <v>8952</v>
      </c>
      <c r="BE921" t="s">
        <v>8714</v>
      </c>
      <c r="BF921" t="s">
        <v>8715</v>
      </c>
      <c r="BG921">
        <v>1</v>
      </c>
      <c r="BH921" t="s">
        <v>8716</v>
      </c>
      <c r="BI921">
        <v>1</v>
      </c>
      <c r="BJ921" t="s">
        <v>8717</v>
      </c>
      <c r="BK921">
        <v>1</v>
      </c>
      <c r="BL921" s="2" t="s">
        <v>20316</v>
      </c>
      <c r="BM921" t="s">
        <v>8719</v>
      </c>
      <c r="BV921" t="s">
        <v>9201</v>
      </c>
      <c r="BW921" t="s">
        <v>8721</v>
      </c>
      <c r="BX921" t="s">
        <v>8722</v>
      </c>
      <c r="BY921" t="s">
        <v>8723</v>
      </c>
      <c r="BZ921" t="s">
        <v>8724</v>
      </c>
      <c r="CA921" t="s">
        <v>20317</v>
      </c>
      <c r="CB921" t="s">
        <v>8725</v>
      </c>
      <c r="CC921">
        <v>412178534</v>
      </c>
      <c r="CD921" t="s">
        <v>8726</v>
      </c>
      <c r="CE921" t="s">
        <v>20318</v>
      </c>
      <c r="CF921" t="s">
        <v>8727</v>
      </c>
      <c r="CG921" t="s">
        <v>8825</v>
      </c>
      <c r="CH921" t="s">
        <v>8729</v>
      </c>
      <c r="CI921" t="s">
        <v>20319</v>
      </c>
      <c r="CJ921" t="s">
        <v>8731</v>
      </c>
      <c r="CK921" t="s">
        <v>8786</v>
      </c>
      <c r="CL921" t="s">
        <v>8732</v>
      </c>
      <c r="CM921" t="s">
        <v>20320</v>
      </c>
      <c r="CN921" t="s">
        <v>8733</v>
      </c>
    </row>
    <row r="922" spans="1:92" ht="15.75" customHeight="1" x14ac:dyDescent="0.3">
      <c r="A922" s="5">
        <f>COUNTIFS(Entradas!$A$2:$A$3372,L922,Entradas!$AD$2:$AD$3372,"noticias")</f>
        <v>0</v>
      </c>
      <c r="B922" s="5">
        <f>COUNTIFS(Entradas!$A$2:$A$3372,L922,Entradas!$AD$2:$AD$3372,"materiales")</f>
        <v>0</v>
      </c>
      <c r="C922" s="5">
        <f>COUNTIFS(Entradas!$A$2:$A$3372,L922,Entradas!$AD$2:$AD$3372,"agenda")</f>
        <v>5</v>
      </c>
      <c r="D922" s="5">
        <f>COUNTIFS(Entradas!$A$2:$A$3372,L922,Entradas!$AD$2:$AD$3372,"agenda",Entradas!$P$2:$P$3372,"completado")</f>
        <v>0</v>
      </c>
      <c r="E922" s="5">
        <f>COUNTIFS(Entradas!$A$2:$A$3372,L922,Entradas!$AD$2:$AD$3372,"agenda",Entradas!$F$2:$F$3372,"interna")</f>
        <v>5</v>
      </c>
      <c r="F922" s="5">
        <f>COUNTIFS(Entradas!$A$2:$A$3372,L922,Entradas!$AD$2:$AD$3372,"agenda",Entradas!$F$2:$F$3372,"abierta a la comunidad")</f>
        <v>0</v>
      </c>
      <c r="G922" s="5">
        <f>COUNTIFS(Entradas!$A$2:$A$3372,L922,Entradas!$AD$2:$AD$3372,"agenda",Entradas!$E$2:$E$3372,"1")</f>
        <v>1</v>
      </c>
      <c r="H922" s="5">
        <f>COUNTIFS(Entradas!$A$2:$A$3372,L922,Entradas!$AD$2:$AD$3372,"agenda",Entradas!$E$2:$E$3372,"2")</f>
        <v>0</v>
      </c>
      <c r="I922" s="5">
        <f>COUNTIFS(Entradas!$A$2:$A$3372,L922,Entradas!$AD$2:$AD$3372,"agenda",Entradas!$E$2:$E$3372,"3")</f>
        <v>0</v>
      </c>
      <c r="J922" s="5">
        <f>COUNTIFS(Entradas!$A$2:$A$3372,L922,Entradas!$AD$2:$AD$3372,"agenda",Entradas!$E$2:$E$3372,"4")</f>
        <v>4</v>
      </c>
      <c r="L922">
        <v>472</v>
      </c>
      <c r="M922" t="s">
        <v>20493</v>
      </c>
      <c r="N922" t="s">
        <v>20494</v>
      </c>
      <c r="O922" t="s">
        <v>20495</v>
      </c>
      <c r="P922" s="6">
        <v>42475.040543981479</v>
      </c>
      <c r="Q922">
        <v>0</v>
      </c>
      <c r="R922" t="s">
        <v>20493</v>
      </c>
      <c r="S922" t="s">
        <v>20493</v>
      </c>
      <c r="W922" t="s">
        <v>8703</v>
      </c>
      <c r="X922" t="s">
        <v>8704</v>
      </c>
      <c r="Y922" t="s">
        <v>8705</v>
      </c>
      <c r="Z922">
        <v>0</v>
      </c>
      <c r="AA922" t="s">
        <v>8703</v>
      </c>
      <c r="AB922" t="s">
        <v>8706</v>
      </c>
      <c r="AC922">
        <v>0</v>
      </c>
      <c r="AF922" t="s">
        <v>20496</v>
      </c>
      <c r="AG922" t="s">
        <v>8707</v>
      </c>
      <c r="AH922" t="s">
        <v>1239</v>
      </c>
      <c r="AO922" t="s">
        <v>20497</v>
      </c>
      <c r="AU922" t="s">
        <v>80</v>
      </c>
      <c r="AV922" t="s">
        <v>8709</v>
      </c>
      <c r="AX922">
        <v>8</v>
      </c>
      <c r="AY922" t="s">
        <v>8710</v>
      </c>
      <c r="BB922" t="s">
        <v>10837</v>
      </c>
      <c r="BC922" t="s">
        <v>8712</v>
      </c>
      <c r="BD922" t="s">
        <v>8875</v>
      </c>
      <c r="BE922" t="s">
        <v>8714</v>
      </c>
      <c r="BF922" t="s">
        <v>8715</v>
      </c>
      <c r="BG922">
        <v>0</v>
      </c>
      <c r="BH922" t="s">
        <v>8716</v>
      </c>
      <c r="BI922">
        <v>1</v>
      </c>
      <c r="BJ922" t="s">
        <v>8717</v>
      </c>
      <c r="BK922">
        <v>1</v>
      </c>
      <c r="BL922" s="2" t="s">
        <v>20498</v>
      </c>
      <c r="BM922" t="s">
        <v>8719</v>
      </c>
      <c r="BV922" t="s">
        <v>20499</v>
      </c>
      <c r="BW922" t="s">
        <v>8721</v>
      </c>
      <c r="BX922" t="s">
        <v>8722</v>
      </c>
      <c r="BY922" t="s">
        <v>8723</v>
      </c>
      <c r="BZ922" t="s">
        <v>8724</v>
      </c>
      <c r="CB922" t="s">
        <v>8725</v>
      </c>
      <c r="CC922">
        <v>412878607</v>
      </c>
      <c r="CD922" t="s">
        <v>8726</v>
      </c>
      <c r="CE922" t="s">
        <v>20493</v>
      </c>
      <c r="CF922" t="s">
        <v>8727</v>
      </c>
      <c r="CG922" t="s">
        <v>8899</v>
      </c>
      <c r="CH922" t="s">
        <v>8729</v>
      </c>
      <c r="CI922" t="s">
        <v>20500</v>
      </c>
      <c r="CJ922" t="s">
        <v>8731</v>
      </c>
      <c r="CK922" t="s">
        <v>8786</v>
      </c>
      <c r="CL922" t="s">
        <v>8732</v>
      </c>
      <c r="CM922" t="s">
        <v>20501</v>
      </c>
      <c r="CN922" t="s">
        <v>8733</v>
      </c>
    </row>
    <row r="923" spans="1:92" ht="15.75" customHeight="1" x14ac:dyDescent="0.3">
      <c r="A923" s="5">
        <f>COUNTIFS(Entradas!$A$2:$A$3372,L923,Entradas!$AD$2:$AD$3372,"noticias")</f>
        <v>3</v>
      </c>
      <c r="B923" s="5">
        <f>COUNTIFS(Entradas!$A$2:$A$3372,L923,Entradas!$AD$2:$AD$3372,"materiales")</f>
        <v>0</v>
      </c>
      <c r="C923" s="5">
        <f>COUNTIFS(Entradas!$A$2:$A$3372,L923,Entradas!$AD$2:$AD$3372,"agenda")</f>
        <v>2</v>
      </c>
      <c r="D923" s="5">
        <f>COUNTIFS(Entradas!$A$2:$A$3372,L923,Entradas!$AD$2:$AD$3372,"agenda",Entradas!$P$2:$P$3372,"completado")</f>
        <v>2</v>
      </c>
      <c r="E923" s="5">
        <f>COUNTIFS(Entradas!$A$2:$A$3372,L923,Entradas!$AD$2:$AD$3372,"agenda",Entradas!$F$2:$F$3372,"interna")</f>
        <v>0</v>
      </c>
      <c r="F923" s="5">
        <f>COUNTIFS(Entradas!$A$2:$A$3372,L923,Entradas!$AD$2:$AD$3372,"agenda",Entradas!$F$2:$F$3372,"abierta a la comunidad")</f>
        <v>2</v>
      </c>
      <c r="G923" s="5">
        <f>COUNTIFS(Entradas!$A$2:$A$3372,L923,Entradas!$AD$2:$AD$3372,"agenda",Entradas!$E$2:$E$3372,"1")</f>
        <v>1</v>
      </c>
      <c r="H923" s="5">
        <f>COUNTIFS(Entradas!$A$2:$A$3372,L923,Entradas!$AD$2:$AD$3372,"agenda",Entradas!$E$2:$E$3372,"2")</f>
        <v>0</v>
      </c>
      <c r="I923" s="5">
        <f>COUNTIFS(Entradas!$A$2:$A$3372,L923,Entradas!$AD$2:$AD$3372,"agenda",Entradas!$E$2:$E$3372,"3")</f>
        <v>0</v>
      </c>
      <c r="J923" s="5">
        <f>COUNTIFS(Entradas!$A$2:$A$3372,L923,Entradas!$AD$2:$AD$3372,"agenda",Entradas!$E$2:$E$3372,"4")</f>
        <v>1</v>
      </c>
      <c r="L923">
        <v>143</v>
      </c>
      <c r="M923" t="s">
        <v>20601</v>
      </c>
      <c r="N923" t="s">
        <v>20602</v>
      </c>
      <c r="O923" t="s">
        <v>3288</v>
      </c>
      <c r="P923" s="6">
        <v>42453.522766203707</v>
      </c>
      <c r="Q923">
        <v>0</v>
      </c>
      <c r="R923" t="s">
        <v>20601</v>
      </c>
      <c r="S923" t="s">
        <v>20601</v>
      </c>
      <c r="W923" t="s">
        <v>8703</v>
      </c>
      <c r="X923" t="s">
        <v>8704</v>
      </c>
      <c r="Y923" t="s">
        <v>8705</v>
      </c>
      <c r="Z923">
        <v>0</v>
      </c>
      <c r="AA923" t="s">
        <v>8703</v>
      </c>
      <c r="AB923" t="s">
        <v>8706</v>
      </c>
      <c r="AC923">
        <v>0</v>
      </c>
      <c r="AF923" t="s">
        <v>20603</v>
      </c>
      <c r="AG923" t="s">
        <v>8707</v>
      </c>
      <c r="AH923" t="s">
        <v>20604</v>
      </c>
      <c r="AI923" t="s">
        <v>20605</v>
      </c>
      <c r="AO923" t="s">
        <v>20606</v>
      </c>
      <c r="AU923" t="s">
        <v>20607</v>
      </c>
      <c r="AV923" t="s">
        <v>8709</v>
      </c>
      <c r="AX923">
        <v>8</v>
      </c>
      <c r="AY923" t="s">
        <v>8710</v>
      </c>
      <c r="BB923" t="s">
        <v>9841</v>
      </c>
      <c r="BC923" t="s">
        <v>8712</v>
      </c>
      <c r="BD923" t="s">
        <v>9372</v>
      </c>
      <c r="BE923" t="s">
        <v>8714</v>
      </c>
      <c r="BF923" t="s">
        <v>8715</v>
      </c>
      <c r="BG923">
        <v>1</v>
      </c>
      <c r="BH923" t="s">
        <v>8716</v>
      </c>
      <c r="BI923">
        <v>1</v>
      </c>
      <c r="BJ923" t="s">
        <v>8717</v>
      </c>
      <c r="BK923">
        <v>1</v>
      </c>
      <c r="BL923" s="2" t="s">
        <v>20608</v>
      </c>
      <c r="BM923" t="s">
        <v>8719</v>
      </c>
      <c r="BV923" t="s">
        <v>20609</v>
      </c>
      <c r="BW923" t="s">
        <v>8721</v>
      </c>
      <c r="BX923" t="s">
        <v>8722</v>
      </c>
      <c r="BY923" t="s">
        <v>8723</v>
      </c>
      <c r="BZ923" t="s">
        <v>8724</v>
      </c>
      <c r="CA923" t="s">
        <v>20610</v>
      </c>
      <c r="CB923" t="s">
        <v>8725</v>
      </c>
      <c r="CC923" t="s">
        <v>20611</v>
      </c>
      <c r="CD923" t="s">
        <v>8726</v>
      </c>
      <c r="CE923" t="s">
        <v>20612</v>
      </c>
      <c r="CF923" t="s">
        <v>8727</v>
      </c>
      <c r="CG923" t="s">
        <v>9136</v>
      </c>
      <c r="CH923" t="s">
        <v>8729</v>
      </c>
      <c r="CI923" t="s">
        <v>20613</v>
      </c>
      <c r="CJ923" t="s">
        <v>8731</v>
      </c>
      <c r="CK923" t="s">
        <v>1783</v>
      </c>
      <c r="CL923" t="s">
        <v>8732</v>
      </c>
      <c r="CM923" t="s">
        <v>20614</v>
      </c>
      <c r="CN923" t="s">
        <v>8733</v>
      </c>
    </row>
    <row r="924" spans="1:92" ht="15.75" customHeight="1" x14ac:dyDescent="0.3">
      <c r="A924" s="5">
        <f>COUNTIFS(Entradas!$A$2:$A$3372,L924,Entradas!$AD$2:$AD$3372,"noticias")</f>
        <v>0</v>
      </c>
      <c r="B924" s="5">
        <f>COUNTIFS(Entradas!$A$2:$A$3372,L924,Entradas!$AD$2:$AD$3372,"materiales")</f>
        <v>0</v>
      </c>
      <c r="C924" s="5">
        <f>COUNTIFS(Entradas!$A$2:$A$3372,L924,Entradas!$AD$2:$AD$3372,"agenda")</f>
        <v>0</v>
      </c>
      <c r="D924" s="5">
        <f>COUNTIFS(Entradas!$A$2:$A$3372,L924,Entradas!$AD$2:$AD$3372,"agenda",Entradas!$P$2:$P$3372,"completado")</f>
        <v>0</v>
      </c>
      <c r="E924" s="5">
        <f>COUNTIFS(Entradas!$A$2:$A$3372,L924,Entradas!$AD$2:$AD$3372,"agenda",Entradas!$F$2:$F$3372,"interna")</f>
        <v>0</v>
      </c>
      <c r="F924" s="5">
        <f>COUNTIFS(Entradas!$A$2:$A$3372,L924,Entradas!$AD$2:$AD$3372,"agenda",Entradas!$F$2:$F$3372,"abierta a la comunidad")</f>
        <v>0</v>
      </c>
      <c r="G924" s="5">
        <f>COUNTIFS(Entradas!$A$2:$A$3372,L924,Entradas!$AD$2:$AD$3372,"agenda",Entradas!$E$2:$E$3372,"1")</f>
        <v>0</v>
      </c>
      <c r="H924" s="5">
        <f>COUNTIFS(Entradas!$A$2:$A$3372,L924,Entradas!$AD$2:$AD$3372,"agenda",Entradas!$E$2:$E$3372,"2")</f>
        <v>0</v>
      </c>
      <c r="I924" s="5">
        <f>COUNTIFS(Entradas!$A$2:$A$3372,L924,Entradas!$AD$2:$AD$3372,"agenda",Entradas!$E$2:$E$3372,"3")</f>
        <v>0</v>
      </c>
      <c r="J924" s="5">
        <f>COUNTIFS(Entradas!$A$2:$A$3372,L924,Entradas!$AD$2:$AD$3372,"agenda",Entradas!$E$2:$E$3372,"4")</f>
        <v>0</v>
      </c>
      <c r="L924">
        <v>313</v>
      </c>
      <c r="M924" t="s">
        <v>20772</v>
      </c>
      <c r="N924" t="s">
        <v>20773</v>
      </c>
      <c r="O924" t="s">
        <v>20774</v>
      </c>
      <c r="P924" s="6">
        <v>42467.522499999999</v>
      </c>
      <c r="Q924">
        <v>0</v>
      </c>
      <c r="R924" t="s">
        <v>20772</v>
      </c>
      <c r="S924" t="s">
        <v>20772</v>
      </c>
      <c r="W924" t="s">
        <v>8703</v>
      </c>
      <c r="X924" t="s">
        <v>8704</v>
      </c>
      <c r="Y924" t="s">
        <v>8705</v>
      </c>
      <c r="Z924">
        <v>0</v>
      </c>
      <c r="AA924" t="s">
        <v>8703</v>
      </c>
      <c r="AB924" t="s">
        <v>8706</v>
      </c>
      <c r="AC924">
        <v>0</v>
      </c>
      <c r="AF924" t="s">
        <v>20775</v>
      </c>
      <c r="AG924" t="s">
        <v>8707</v>
      </c>
      <c r="AH924" t="s">
        <v>20776</v>
      </c>
      <c r="AU924" t="s">
        <v>7370</v>
      </c>
      <c r="AV924" t="s">
        <v>8709</v>
      </c>
      <c r="AX924">
        <v>8</v>
      </c>
      <c r="AY924" t="s">
        <v>8710</v>
      </c>
      <c r="BB924" t="s">
        <v>8907</v>
      </c>
      <c r="BC924" t="s">
        <v>8712</v>
      </c>
      <c r="BD924" t="s">
        <v>8780</v>
      </c>
      <c r="BE924" t="s">
        <v>8714</v>
      </c>
      <c r="BF924" t="s">
        <v>8715</v>
      </c>
      <c r="BG924">
        <v>0</v>
      </c>
      <c r="BH924" t="s">
        <v>8716</v>
      </c>
      <c r="BI924">
        <v>0</v>
      </c>
      <c r="BJ924" t="s">
        <v>8717</v>
      </c>
      <c r="BK924">
        <v>1</v>
      </c>
      <c r="BM924" t="s">
        <v>8719</v>
      </c>
      <c r="BV924" t="s">
        <v>20777</v>
      </c>
      <c r="BW924" t="s">
        <v>8721</v>
      </c>
      <c r="BX924" t="s">
        <v>8722</v>
      </c>
      <c r="BY924" t="s">
        <v>8723</v>
      </c>
      <c r="BZ924" t="s">
        <v>8724</v>
      </c>
      <c r="CB924" t="s">
        <v>8725</v>
      </c>
      <c r="CC924">
        <v>412372550</v>
      </c>
      <c r="CD924" t="s">
        <v>8726</v>
      </c>
      <c r="CE924" t="s">
        <v>17146</v>
      </c>
      <c r="CF924" t="s">
        <v>8727</v>
      </c>
      <c r="CG924" t="s">
        <v>8728</v>
      </c>
      <c r="CH924" t="s">
        <v>8729</v>
      </c>
      <c r="CI924" t="s">
        <v>15484</v>
      </c>
      <c r="CJ924" t="s">
        <v>8731</v>
      </c>
      <c r="CK924">
        <v>0</v>
      </c>
      <c r="CL924" t="s">
        <v>8732</v>
      </c>
      <c r="CN924" t="s">
        <v>8733</v>
      </c>
    </row>
    <row r="925" spans="1:92" ht="15.75" customHeight="1" x14ac:dyDescent="0.3">
      <c r="A925" s="5">
        <f>COUNTIFS(Entradas!$A$2:$A$3372,L925,Entradas!$AD$2:$AD$3372,"noticias")</f>
        <v>0</v>
      </c>
      <c r="B925" s="5">
        <f>COUNTIFS(Entradas!$A$2:$A$3372,L925,Entradas!$AD$2:$AD$3372,"materiales")</f>
        <v>0</v>
      </c>
      <c r="C925" s="5">
        <f>COUNTIFS(Entradas!$A$2:$A$3372,L925,Entradas!$AD$2:$AD$3372,"agenda")</f>
        <v>0</v>
      </c>
      <c r="D925" s="5">
        <f>COUNTIFS(Entradas!$A$2:$A$3372,L925,Entradas!$AD$2:$AD$3372,"agenda",Entradas!$P$2:$P$3372,"completado")</f>
        <v>0</v>
      </c>
      <c r="E925" s="5">
        <f>COUNTIFS(Entradas!$A$2:$A$3372,L925,Entradas!$AD$2:$AD$3372,"agenda",Entradas!$F$2:$F$3372,"interna")</f>
        <v>0</v>
      </c>
      <c r="F925" s="5">
        <f>COUNTIFS(Entradas!$A$2:$A$3372,L925,Entradas!$AD$2:$AD$3372,"agenda",Entradas!$F$2:$F$3372,"abierta a la comunidad")</f>
        <v>0</v>
      </c>
      <c r="G925" s="5">
        <f>COUNTIFS(Entradas!$A$2:$A$3372,L925,Entradas!$AD$2:$AD$3372,"agenda",Entradas!$E$2:$E$3372,"1")</f>
        <v>0</v>
      </c>
      <c r="H925" s="5">
        <f>COUNTIFS(Entradas!$A$2:$A$3372,L925,Entradas!$AD$2:$AD$3372,"agenda",Entradas!$E$2:$E$3372,"2")</f>
        <v>0</v>
      </c>
      <c r="I925" s="5">
        <f>COUNTIFS(Entradas!$A$2:$A$3372,L925,Entradas!$AD$2:$AD$3372,"agenda",Entradas!$E$2:$E$3372,"3")</f>
        <v>0</v>
      </c>
      <c r="J925" s="5">
        <f>COUNTIFS(Entradas!$A$2:$A$3372,L925,Entradas!$AD$2:$AD$3372,"agenda",Entradas!$E$2:$E$3372,"4")</f>
        <v>0</v>
      </c>
      <c r="L925">
        <v>740</v>
      </c>
      <c r="M925" t="s">
        <v>20778</v>
      </c>
      <c r="N925" t="s">
        <v>20779</v>
      </c>
      <c r="O925" t="s">
        <v>20780</v>
      </c>
      <c r="P925" s="6">
        <v>42492.114756944444</v>
      </c>
      <c r="Q925">
        <v>0</v>
      </c>
      <c r="R925" t="s">
        <v>20778</v>
      </c>
      <c r="S925" t="s">
        <v>20778</v>
      </c>
      <c r="W925" t="s">
        <v>8703</v>
      </c>
      <c r="X925" t="s">
        <v>8704</v>
      </c>
      <c r="Y925" t="s">
        <v>8705</v>
      </c>
      <c r="Z925">
        <v>0</v>
      </c>
      <c r="AA925" t="s">
        <v>8703</v>
      </c>
      <c r="AB925" t="s">
        <v>8706</v>
      </c>
      <c r="AC925">
        <v>0</v>
      </c>
      <c r="AF925" t="s">
        <v>20781</v>
      </c>
      <c r="AG925" t="s">
        <v>8707</v>
      </c>
      <c r="AH925" t="s">
        <v>20782</v>
      </c>
      <c r="AI925" t="s">
        <v>20783</v>
      </c>
      <c r="AU925" t="s">
        <v>4967</v>
      </c>
      <c r="AV925" t="s">
        <v>8709</v>
      </c>
      <c r="AX925">
        <v>8</v>
      </c>
      <c r="AY925" t="s">
        <v>8710</v>
      </c>
      <c r="BB925" t="s">
        <v>10142</v>
      </c>
      <c r="BC925" t="s">
        <v>8712</v>
      </c>
      <c r="BD925" t="s">
        <v>8713</v>
      </c>
      <c r="BE925" t="s">
        <v>8714</v>
      </c>
      <c r="BF925" t="s">
        <v>8715</v>
      </c>
      <c r="BG925">
        <v>0</v>
      </c>
      <c r="BH925" t="s">
        <v>8716</v>
      </c>
      <c r="BI925">
        <v>0</v>
      </c>
      <c r="BJ925" t="s">
        <v>8717</v>
      </c>
      <c r="BK925">
        <v>1</v>
      </c>
      <c r="BL925" t="s">
        <v>20784</v>
      </c>
      <c r="BM925" t="s">
        <v>8719</v>
      </c>
      <c r="BV925" t="s">
        <v>20785</v>
      </c>
      <c r="BW925" t="s">
        <v>8721</v>
      </c>
      <c r="BX925" t="s">
        <v>8722</v>
      </c>
      <c r="BY925" t="s">
        <v>8723</v>
      </c>
      <c r="BZ925" t="s">
        <v>8724</v>
      </c>
      <c r="CB925" t="s">
        <v>8725</v>
      </c>
      <c r="CC925">
        <v>412553827</v>
      </c>
      <c r="CD925" t="s">
        <v>8726</v>
      </c>
      <c r="CE925" t="s">
        <v>20778</v>
      </c>
      <c r="CF925" t="s">
        <v>8727</v>
      </c>
      <c r="CG925" t="s">
        <v>8728</v>
      </c>
      <c r="CH925" t="s">
        <v>8729</v>
      </c>
      <c r="CI925" t="s">
        <v>13706</v>
      </c>
      <c r="CJ925" t="s">
        <v>8731</v>
      </c>
      <c r="CK925">
        <v>0</v>
      </c>
      <c r="CL925" t="s">
        <v>8732</v>
      </c>
      <c r="CN925" t="s">
        <v>8733</v>
      </c>
    </row>
    <row r="926" spans="1:92" ht="15.75" customHeight="1" x14ac:dyDescent="0.3">
      <c r="A926" s="5">
        <f>COUNTIFS(Entradas!$A$2:$A$3372,L926,Entradas!$AD$2:$AD$3372,"noticias")</f>
        <v>0</v>
      </c>
      <c r="B926" s="5">
        <f>COUNTIFS(Entradas!$A$2:$A$3372,L926,Entradas!$AD$2:$AD$3372,"materiales")</f>
        <v>0</v>
      </c>
      <c r="C926" s="5">
        <f>COUNTIFS(Entradas!$A$2:$A$3372,L926,Entradas!$AD$2:$AD$3372,"agenda")</f>
        <v>0</v>
      </c>
      <c r="D926" s="5">
        <f>COUNTIFS(Entradas!$A$2:$A$3372,L926,Entradas!$AD$2:$AD$3372,"agenda",Entradas!$P$2:$P$3372,"completado")</f>
        <v>0</v>
      </c>
      <c r="E926" s="5">
        <f>COUNTIFS(Entradas!$A$2:$A$3372,L926,Entradas!$AD$2:$AD$3372,"agenda",Entradas!$F$2:$F$3372,"interna")</f>
        <v>0</v>
      </c>
      <c r="F926" s="5">
        <f>COUNTIFS(Entradas!$A$2:$A$3372,L926,Entradas!$AD$2:$AD$3372,"agenda",Entradas!$F$2:$F$3372,"abierta a la comunidad")</f>
        <v>0</v>
      </c>
      <c r="G926" s="5">
        <f>COUNTIFS(Entradas!$A$2:$A$3372,L926,Entradas!$AD$2:$AD$3372,"agenda",Entradas!$E$2:$E$3372,"1")</f>
        <v>0</v>
      </c>
      <c r="H926" s="5">
        <f>COUNTIFS(Entradas!$A$2:$A$3372,L926,Entradas!$AD$2:$AD$3372,"agenda",Entradas!$E$2:$E$3372,"2")</f>
        <v>0</v>
      </c>
      <c r="I926" s="5">
        <f>COUNTIFS(Entradas!$A$2:$A$3372,L926,Entradas!$AD$2:$AD$3372,"agenda",Entradas!$E$2:$E$3372,"3")</f>
        <v>0</v>
      </c>
      <c r="J926" s="5">
        <f>COUNTIFS(Entradas!$A$2:$A$3372,L926,Entradas!$AD$2:$AD$3372,"agenda",Entradas!$E$2:$E$3372,"4")</f>
        <v>0</v>
      </c>
      <c r="L926">
        <v>735</v>
      </c>
      <c r="M926" t="s">
        <v>20889</v>
      </c>
      <c r="N926" t="s">
        <v>20890</v>
      </c>
      <c r="O926" t="s">
        <v>20891</v>
      </c>
      <c r="P926" s="6">
        <v>42491.865381944444</v>
      </c>
      <c r="Q926">
        <v>0</v>
      </c>
      <c r="R926" t="s">
        <v>20889</v>
      </c>
      <c r="S926" t="s">
        <v>20889</v>
      </c>
      <c r="W926" t="s">
        <v>8703</v>
      </c>
      <c r="X926" t="s">
        <v>8704</v>
      </c>
      <c r="Y926" t="s">
        <v>8705</v>
      </c>
      <c r="Z926">
        <v>0</v>
      </c>
      <c r="AA926" t="s">
        <v>8703</v>
      </c>
      <c r="AB926" t="s">
        <v>8706</v>
      </c>
      <c r="AC926">
        <v>0</v>
      </c>
      <c r="AF926" t="s">
        <v>20892</v>
      </c>
      <c r="AG926" t="s">
        <v>8707</v>
      </c>
      <c r="AH926" t="s">
        <v>20893</v>
      </c>
      <c r="AI926" t="s">
        <v>20894</v>
      </c>
      <c r="AO926" t="s">
        <v>20895</v>
      </c>
      <c r="AU926" t="s">
        <v>895</v>
      </c>
      <c r="AV926" t="s">
        <v>8709</v>
      </c>
      <c r="AX926">
        <v>8</v>
      </c>
      <c r="AY926" t="s">
        <v>8710</v>
      </c>
      <c r="BB926" t="s">
        <v>10031</v>
      </c>
      <c r="BC926" t="s">
        <v>8712</v>
      </c>
      <c r="BD926" t="s">
        <v>8875</v>
      </c>
      <c r="BE926" t="s">
        <v>8714</v>
      </c>
      <c r="BF926" t="s">
        <v>8715</v>
      </c>
      <c r="BG926">
        <v>1</v>
      </c>
      <c r="BH926" t="s">
        <v>8716</v>
      </c>
      <c r="BI926">
        <v>1</v>
      </c>
      <c r="BJ926" t="s">
        <v>8717</v>
      </c>
      <c r="BK926">
        <v>1</v>
      </c>
      <c r="BL926" s="2" t="s">
        <v>20896</v>
      </c>
      <c r="BM926" t="s">
        <v>8719</v>
      </c>
      <c r="BV926">
        <v>4331</v>
      </c>
      <c r="BW926" t="s">
        <v>8721</v>
      </c>
      <c r="BX926" t="s">
        <v>8722</v>
      </c>
      <c r="BY926" t="s">
        <v>8723</v>
      </c>
      <c r="BZ926" t="s">
        <v>8724</v>
      </c>
      <c r="CA926" t="s">
        <v>20897</v>
      </c>
      <c r="CB926" t="s">
        <v>8725</v>
      </c>
      <c r="CC926" t="s">
        <v>20898</v>
      </c>
      <c r="CD926" t="s">
        <v>8726</v>
      </c>
      <c r="CE926" t="s">
        <v>20889</v>
      </c>
      <c r="CF926" t="s">
        <v>8727</v>
      </c>
      <c r="CG926" t="s">
        <v>8825</v>
      </c>
      <c r="CH926" t="s">
        <v>8729</v>
      </c>
      <c r="CI926" t="s">
        <v>20899</v>
      </c>
      <c r="CJ926" t="s">
        <v>8731</v>
      </c>
      <c r="CK926" t="s">
        <v>342</v>
      </c>
      <c r="CL926" t="s">
        <v>8732</v>
      </c>
      <c r="CM926" t="s">
        <v>20900</v>
      </c>
      <c r="CN926" t="s">
        <v>8733</v>
      </c>
    </row>
    <row r="927" spans="1:92" ht="15.75" customHeight="1" x14ac:dyDescent="0.3">
      <c r="A927" s="5">
        <f>COUNTIFS(Entradas!$A$2:$A$3372,L927,Entradas!$AD$2:$AD$3372,"noticias")</f>
        <v>0</v>
      </c>
      <c r="B927" s="5">
        <f>COUNTIFS(Entradas!$A$2:$A$3372,L927,Entradas!$AD$2:$AD$3372,"materiales")</f>
        <v>0</v>
      </c>
      <c r="C927" s="5">
        <f>COUNTIFS(Entradas!$A$2:$A$3372,L927,Entradas!$AD$2:$AD$3372,"agenda")</f>
        <v>0</v>
      </c>
      <c r="D927" s="5">
        <f>COUNTIFS(Entradas!$A$2:$A$3372,L927,Entradas!$AD$2:$AD$3372,"agenda",Entradas!$P$2:$P$3372,"completado")</f>
        <v>0</v>
      </c>
      <c r="E927" s="5">
        <f>COUNTIFS(Entradas!$A$2:$A$3372,L927,Entradas!$AD$2:$AD$3372,"agenda",Entradas!$F$2:$F$3372,"interna")</f>
        <v>0</v>
      </c>
      <c r="F927" s="5">
        <f>COUNTIFS(Entradas!$A$2:$A$3372,L927,Entradas!$AD$2:$AD$3372,"agenda",Entradas!$F$2:$F$3372,"abierta a la comunidad")</f>
        <v>0</v>
      </c>
      <c r="G927" s="5">
        <f>COUNTIFS(Entradas!$A$2:$A$3372,L927,Entradas!$AD$2:$AD$3372,"agenda",Entradas!$E$2:$E$3372,"1")</f>
        <v>0</v>
      </c>
      <c r="H927" s="5">
        <f>COUNTIFS(Entradas!$A$2:$A$3372,L927,Entradas!$AD$2:$AD$3372,"agenda",Entradas!$E$2:$E$3372,"2")</f>
        <v>0</v>
      </c>
      <c r="I927" s="5">
        <f>COUNTIFS(Entradas!$A$2:$A$3372,L927,Entradas!$AD$2:$AD$3372,"agenda",Entradas!$E$2:$E$3372,"3")</f>
        <v>0</v>
      </c>
      <c r="J927" s="5">
        <f>COUNTIFS(Entradas!$A$2:$A$3372,L927,Entradas!$AD$2:$AD$3372,"agenda",Entradas!$E$2:$E$3372,"4")</f>
        <v>0</v>
      </c>
      <c r="L927">
        <v>1107</v>
      </c>
      <c r="M927" t="s">
        <v>21065</v>
      </c>
      <c r="N927" t="s">
        <v>21066</v>
      </c>
      <c r="O927" t="s">
        <v>21067</v>
      </c>
      <c r="P927" s="6">
        <v>42507.595891203702</v>
      </c>
      <c r="Q927">
        <v>0</v>
      </c>
      <c r="R927" t="s">
        <v>21065</v>
      </c>
      <c r="S927" t="s">
        <v>21065</v>
      </c>
      <c r="W927" t="s">
        <v>8703</v>
      </c>
      <c r="X927" t="s">
        <v>8704</v>
      </c>
      <c r="Y927" t="s">
        <v>8705</v>
      </c>
      <c r="Z927">
        <v>0</v>
      </c>
      <c r="AA927" t="s">
        <v>8703</v>
      </c>
      <c r="AB927" t="s">
        <v>8706</v>
      </c>
      <c r="AC927">
        <v>0</v>
      </c>
      <c r="AF927" t="s">
        <v>21068</v>
      </c>
      <c r="AG927" t="s">
        <v>8707</v>
      </c>
      <c r="AH927" t="s">
        <v>21069</v>
      </c>
      <c r="AI927" t="s">
        <v>21070</v>
      </c>
      <c r="AU927" t="s">
        <v>10465</v>
      </c>
      <c r="AV927" t="s">
        <v>8709</v>
      </c>
      <c r="AX927">
        <v>8</v>
      </c>
      <c r="AY927" t="s">
        <v>8710</v>
      </c>
      <c r="BB927" t="s">
        <v>10321</v>
      </c>
      <c r="BC927" t="s">
        <v>8712</v>
      </c>
      <c r="BD927" t="s">
        <v>8875</v>
      </c>
      <c r="BE927" t="s">
        <v>8714</v>
      </c>
      <c r="BF927" t="s">
        <v>8715</v>
      </c>
      <c r="BG927">
        <v>1</v>
      </c>
      <c r="BH927" t="s">
        <v>8716</v>
      </c>
      <c r="BI927">
        <v>1</v>
      </c>
      <c r="BJ927" t="s">
        <v>8717</v>
      </c>
      <c r="BK927">
        <v>1</v>
      </c>
      <c r="BM927" t="s">
        <v>8719</v>
      </c>
      <c r="BV927" t="s">
        <v>21071</v>
      </c>
      <c r="BW927" t="s">
        <v>8721</v>
      </c>
      <c r="BX927" t="s">
        <v>8722</v>
      </c>
      <c r="BY927" t="s">
        <v>8723</v>
      </c>
      <c r="BZ927" t="s">
        <v>8724</v>
      </c>
      <c r="CA927" t="s">
        <v>10467</v>
      </c>
      <c r="CB927" t="s">
        <v>8725</v>
      </c>
      <c r="CC927">
        <v>84888898</v>
      </c>
      <c r="CD927" t="s">
        <v>8726</v>
      </c>
      <c r="CE927" t="s">
        <v>21072</v>
      </c>
      <c r="CF927" t="s">
        <v>8727</v>
      </c>
      <c r="CG927" t="s">
        <v>8899</v>
      </c>
      <c r="CH927" t="s">
        <v>8729</v>
      </c>
      <c r="CI927" t="s">
        <v>10468</v>
      </c>
      <c r="CJ927" t="s">
        <v>8731</v>
      </c>
      <c r="CK927" t="s">
        <v>1905</v>
      </c>
      <c r="CL927" t="s">
        <v>8732</v>
      </c>
      <c r="CN927" t="s">
        <v>8733</v>
      </c>
    </row>
    <row r="928" spans="1:92" ht="15.75" customHeight="1" x14ac:dyDescent="0.3">
      <c r="A928" s="5">
        <f>COUNTIFS(Entradas!$A$2:$A$3372,L928,Entradas!$AD$2:$AD$3372,"noticias")</f>
        <v>0</v>
      </c>
      <c r="B928" s="5">
        <f>COUNTIFS(Entradas!$A$2:$A$3372,L928,Entradas!$AD$2:$AD$3372,"materiales")</f>
        <v>0</v>
      </c>
      <c r="C928" s="5">
        <f>COUNTIFS(Entradas!$A$2:$A$3372,L928,Entradas!$AD$2:$AD$3372,"agenda")</f>
        <v>0</v>
      </c>
      <c r="D928" s="5">
        <f>COUNTIFS(Entradas!$A$2:$A$3372,L928,Entradas!$AD$2:$AD$3372,"agenda",Entradas!$P$2:$P$3372,"completado")</f>
        <v>0</v>
      </c>
      <c r="E928" s="5">
        <f>COUNTIFS(Entradas!$A$2:$A$3372,L928,Entradas!$AD$2:$AD$3372,"agenda",Entradas!$F$2:$F$3372,"interna")</f>
        <v>0</v>
      </c>
      <c r="F928" s="5">
        <f>COUNTIFS(Entradas!$A$2:$A$3372,L928,Entradas!$AD$2:$AD$3372,"agenda",Entradas!$F$2:$F$3372,"abierta a la comunidad")</f>
        <v>0</v>
      </c>
      <c r="G928" s="5">
        <f>COUNTIFS(Entradas!$A$2:$A$3372,L928,Entradas!$AD$2:$AD$3372,"agenda",Entradas!$E$2:$E$3372,"1")</f>
        <v>0</v>
      </c>
      <c r="H928" s="5">
        <f>COUNTIFS(Entradas!$A$2:$A$3372,L928,Entradas!$AD$2:$AD$3372,"agenda",Entradas!$E$2:$E$3372,"2")</f>
        <v>0</v>
      </c>
      <c r="I928" s="5">
        <f>COUNTIFS(Entradas!$A$2:$A$3372,L928,Entradas!$AD$2:$AD$3372,"agenda",Entradas!$E$2:$E$3372,"3")</f>
        <v>0</v>
      </c>
      <c r="J928" s="5">
        <f>COUNTIFS(Entradas!$A$2:$A$3372,L928,Entradas!$AD$2:$AD$3372,"agenda",Entradas!$E$2:$E$3372,"4")</f>
        <v>0</v>
      </c>
      <c r="L928">
        <v>953</v>
      </c>
      <c r="M928" t="s">
        <v>21188</v>
      </c>
      <c r="N928" t="s">
        <v>21189</v>
      </c>
      <c r="O928" t="s">
        <v>21190</v>
      </c>
      <c r="P928" s="6">
        <v>42501.602789351855</v>
      </c>
      <c r="Q928">
        <v>0</v>
      </c>
      <c r="R928" t="s">
        <v>21188</v>
      </c>
      <c r="S928" t="s">
        <v>21188</v>
      </c>
      <c r="W928" t="s">
        <v>8703</v>
      </c>
      <c r="X928" t="s">
        <v>8704</v>
      </c>
      <c r="Y928" t="s">
        <v>8705</v>
      </c>
      <c r="Z928">
        <v>0</v>
      </c>
      <c r="AA928" t="s">
        <v>8703</v>
      </c>
      <c r="AB928" t="s">
        <v>8706</v>
      </c>
      <c r="AC928">
        <v>0</v>
      </c>
      <c r="AF928" t="s">
        <v>21191</v>
      </c>
      <c r="AG928" t="s">
        <v>8707</v>
      </c>
      <c r="AH928" t="s">
        <v>21192</v>
      </c>
      <c r="AU928" t="s">
        <v>7247</v>
      </c>
      <c r="AV928" t="s">
        <v>8709</v>
      </c>
      <c r="AX928">
        <v>8</v>
      </c>
      <c r="AY928" t="s">
        <v>8710</v>
      </c>
      <c r="BB928" t="s">
        <v>9322</v>
      </c>
      <c r="BC928" t="s">
        <v>8712</v>
      </c>
      <c r="BD928" t="s">
        <v>8780</v>
      </c>
      <c r="BE928" t="s">
        <v>8714</v>
      </c>
      <c r="BF928" t="s">
        <v>8715</v>
      </c>
      <c r="BG928">
        <v>0</v>
      </c>
      <c r="BH928" t="s">
        <v>8716</v>
      </c>
      <c r="BI928">
        <v>1</v>
      </c>
      <c r="BJ928" t="s">
        <v>8717</v>
      </c>
      <c r="BK928">
        <v>0</v>
      </c>
      <c r="BL928" t="s">
        <v>21193</v>
      </c>
      <c r="BM928" t="s">
        <v>8719</v>
      </c>
      <c r="BV928" t="s">
        <v>21194</v>
      </c>
      <c r="BW928" t="s">
        <v>8721</v>
      </c>
      <c r="BX928" t="s">
        <v>8722</v>
      </c>
      <c r="BY928" t="s">
        <v>8723</v>
      </c>
      <c r="BZ928" t="s">
        <v>8724</v>
      </c>
      <c r="CB928" t="s">
        <v>8725</v>
      </c>
      <c r="CC928">
        <v>412178526</v>
      </c>
      <c r="CD928" t="s">
        <v>8726</v>
      </c>
      <c r="CE928" t="s">
        <v>21195</v>
      </c>
      <c r="CF928" t="s">
        <v>8727</v>
      </c>
      <c r="CG928" t="s">
        <v>8774</v>
      </c>
      <c r="CH928" t="s">
        <v>8729</v>
      </c>
      <c r="CI928" t="s">
        <v>21196</v>
      </c>
      <c r="CJ928" t="s">
        <v>8731</v>
      </c>
      <c r="CK928" t="s">
        <v>1905</v>
      </c>
      <c r="CL928" t="s">
        <v>8732</v>
      </c>
      <c r="CM928" t="s">
        <v>21197</v>
      </c>
      <c r="CN928" t="s">
        <v>8733</v>
      </c>
    </row>
    <row r="929" spans="1:92" ht="15.75" customHeight="1" x14ac:dyDescent="0.3">
      <c r="A929" s="5">
        <f>COUNTIFS(Entradas!$A$2:$A$3372,L929,Entradas!$AD$2:$AD$3372,"noticias")</f>
        <v>0</v>
      </c>
      <c r="B929" s="5">
        <f>COUNTIFS(Entradas!$A$2:$A$3372,L929,Entradas!$AD$2:$AD$3372,"materiales")</f>
        <v>0</v>
      </c>
      <c r="C929" s="5">
        <f>COUNTIFS(Entradas!$A$2:$A$3372,L929,Entradas!$AD$2:$AD$3372,"agenda")</f>
        <v>0</v>
      </c>
      <c r="D929" s="5">
        <f>COUNTIFS(Entradas!$A$2:$A$3372,L929,Entradas!$AD$2:$AD$3372,"agenda",Entradas!$P$2:$P$3372,"completado")</f>
        <v>0</v>
      </c>
      <c r="E929" s="5">
        <f>COUNTIFS(Entradas!$A$2:$A$3372,L929,Entradas!$AD$2:$AD$3372,"agenda",Entradas!$F$2:$F$3372,"interna")</f>
        <v>0</v>
      </c>
      <c r="F929" s="5">
        <f>COUNTIFS(Entradas!$A$2:$A$3372,L929,Entradas!$AD$2:$AD$3372,"agenda",Entradas!$F$2:$F$3372,"abierta a la comunidad")</f>
        <v>0</v>
      </c>
      <c r="G929" s="5">
        <f>COUNTIFS(Entradas!$A$2:$A$3372,L929,Entradas!$AD$2:$AD$3372,"agenda",Entradas!$E$2:$E$3372,"1")</f>
        <v>0</v>
      </c>
      <c r="H929" s="5">
        <f>COUNTIFS(Entradas!$A$2:$A$3372,L929,Entradas!$AD$2:$AD$3372,"agenda",Entradas!$E$2:$E$3372,"2")</f>
        <v>0</v>
      </c>
      <c r="I929" s="5">
        <f>COUNTIFS(Entradas!$A$2:$A$3372,L929,Entradas!$AD$2:$AD$3372,"agenda",Entradas!$E$2:$E$3372,"3")</f>
        <v>0</v>
      </c>
      <c r="J929" s="5">
        <f>COUNTIFS(Entradas!$A$2:$A$3372,L929,Entradas!$AD$2:$AD$3372,"agenda",Entradas!$E$2:$E$3372,"4")</f>
        <v>0</v>
      </c>
      <c r="L929">
        <v>1102</v>
      </c>
      <c r="M929" t="s">
        <v>21255</v>
      </c>
      <c r="N929" t="s">
        <v>21256</v>
      </c>
      <c r="O929" t="s">
        <v>21257</v>
      </c>
      <c r="P929" s="6">
        <v>42507.549004629633</v>
      </c>
      <c r="Q929">
        <v>0</v>
      </c>
      <c r="R929" t="s">
        <v>21255</v>
      </c>
      <c r="S929" t="s">
        <v>21255</v>
      </c>
      <c r="W929" t="s">
        <v>8703</v>
      </c>
      <c r="X929" t="s">
        <v>8704</v>
      </c>
      <c r="Y929" t="s">
        <v>8705</v>
      </c>
      <c r="Z929">
        <v>0</v>
      </c>
      <c r="AA929" t="s">
        <v>8703</v>
      </c>
      <c r="AB929" t="s">
        <v>8706</v>
      </c>
      <c r="AC929">
        <v>0</v>
      </c>
      <c r="AF929" t="s">
        <v>21258</v>
      </c>
      <c r="AG929" t="s">
        <v>8707</v>
      </c>
      <c r="AH929" t="s">
        <v>21259</v>
      </c>
      <c r="AO929" t="s">
        <v>21260</v>
      </c>
      <c r="AU929" t="s">
        <v>9424</v>
      </c>
      <c r="AV929" t="s">
        <v>8709</v>
      </c>
      <c r="AX929">
        <v>8</v>
      </c>
      <c r="AY929" t="s">
        <v>8710</v>
      </c>
      <c r="BB929" t="s">
        <v>12053</v>
      </c>
      <c r="BC929" t="s">
        <v>8712</v>
      </c>
      <c r="BD929" t="s">
        <v>9055</v>
      </c>
      <c r="BE929" t="s">
        <v>8714</v>
      </c>
      <c r="BF929" t="s">
        <v>8715</v>
      </c>
      <c r="BG929">
        <v>0</v>
      </c>
      <c r="BH929" t="s">
        <v>8716</v>
      </c>
      <c r="BI929">
        <v>1</v>
      </c>
      <c r="BJ929" t="s">
        <v>8717</v>
      </c>
      <c r="BK929">
        <v>1</v>
      </c>
      <c r="BM929" t="s">
        <v>8719</v>
      </c>
      <c r="BV929">
        <v>4744</v>
      </c>
      <c r="BW929" t="s">
        <v>8721</v>
      </c>
      <c r="BX929" t="s">
        <v>8722</v>
      </c>
      <c r="BY929" t="s">
        <v>8723</v>
      </c>
      <c r="BZ929" t="s">
        <v>8724</v>
      </c>
      <c r="CB929" t="s">
        <v>8725</v>
      </c>
      <c r="CC929" t="s">
        <v>21261</v>
      </c>
      <c r="CD929" t="s">
        <v>8726</v>
      </c>
      <c r="CE929" t="s">
        <v>21262</v>
      </c>
      <c r="CF929" t="s">
        <v>8727</v>
      </c>
      <c r="CG929" t="s">
        <v>8825</v>
      </c>
      <c r="CH929" t="s">
        <v>8729</v>
      </c>
      <c r="CJ929" t="s">
        <v>8731</v>
      </c>
      <c r="CK929" t="s">
        <v>1905</v>
      </c>
      <c r="CL929" t="s">
        <v>8732</v>
      </c>
      <c r="CN929" t="s">
        <v>8733</v>
      </c>
    </row>
    <row r="930" spans="1:92" ht="15.75" customHeight="1" x14ac:dyDescent="0.3">
      <c r="A930" s="5">
        <f>COUNTIFS(Entradas!$A$2:$A$3372,L930,Entradas!$AD$2:$AD$3372,"noticias")</f>
        <v>0</v>
      </c>
      <c r="B930" s="5">
        <f>COUNTIFS(Entradas!$A$2:$A$3372,L930,Entradas!$AD$2:$AD$3372,"materiales")</f>
        <v>0</v>
      </c>
      <c r="C930" s="5">
        <f>COUNTIFS(Entradas!$A$2:$A$3372,L930,Entradas!$AD$2:$AD$3372,"agenda")</f>
        <v>0</v>
      </c>
      <c r="D930" s="5">
        <f>COUNTIFS(Entradas!$A$2:$A$3372,L930,Entradas!$AD$2:$AD$3372,"agenda",Entradas!$P$2:$P$3372,"completado")</f>
        <v>0</v>
      </c>
      <c r="E930" s="5">
        <f>COUNTIFS(Entradas!$A$2:$A$3372,L930,Entradas!$AD$2:$AD$3372,"agenda",Entradas!$F$2:$F$3372,"interna")</f>
        <v>0</v>
      </c>
      <c r="F930" s="5">
        <f>COUNTIFS(Entradas!$A$2:$A$3372,L930,Entradas!$AD$2:$AD$3372,"agenda",Entradas!$F$2:$F$3372,"abierta a la comunidad")</f>
        <v>0</v>
      </c>
      <c r="G930" s="5">
        <f>COUNTIFS(Entradas!$A$2:$A$3372,L930,Entradas!$AD$2:$AD$3372,"agenda",Entradas!$E$2:$E$3372,"1")</f>
        <v>0</v>
      </c>
      <c r="H930" s="5">
        <f>COUNTIFS(Entradas!$A$2:$A$3372,L930,Entradas!$AD$2:$AD$3372,"agenda",Entradas!$E$2:$E$3372,"2")</f>
        <v>0</v>
      </c>
      <c r="I930" s="5">
        <f>COUNTIFS(Entradas!$A$2:$A$3372,L930,Entradas!$AD$2:$AD$3372,"agenda",Entradas!$E$2:$E$3372,"3")</f>
        <v>0</v>
      </c>
      <c r="J930" s="5">
        <f>COUNTIFS(Entradas!$A$2:$A$3372,L930,Entradas!$AD$2:$AD$3372,"agenda",Entradas!$E$2:$E$3372,"4")</f>
        <v>0</v>
      </c>
      <c r="L930">
        <v>1465</v>
      </c>
      <c r="M930" t="s">
        <v>21349</v>
      </c>
      <c r="N930" t="s">
        <v>21350</v>
      </c>
      <c r="O930" t="s">
        <v>21351</v>
      </c>
      <c r="P930" s="6">
        <v>42517.088287037041</v>
      </c>
      <c r="Q930">
        <v>0</v>
      </c>
      <c r="R930" t="s">
        <v>21349</v>
      </c>
      <c r="S930" t="s">
        <v>21349</v>
      </c>
      <c r="W930" t="s">
        <v>8703</v>
      </c>
      <c r="X930" t="s">
        <v>8704</v>
      </c>
      <c r="Y930" t="s">
        <v>8705</v>
      </c>
      <c r="Z930">
        <v>0</v>
      </c>
      <c r="AA930" t="s">
        <v>8703</v>
      </c>
      <c r="AB930" t="s">
        <v>8706</v>
      </c>
      <c r="AC930">
        <v>0</v>
      </c>
      <c r="AF930" t="s">
        <v>21352</v>
      </c>
      <c r="AG930" t="s">
        <v>8707</v>
      </c>
      <c r="AH930" t="s">
        <v>21353</v>
      </c>
      <c r="AI930" t="s">
        <v>21354</v>
      </c>
      <c r="AU930" t="s">
        <v>41</v>
      </c>
      <c r="AV930" t="s">
        <v>8709</v>
      </c>
      <c r="AX930">
        <v>8</v>
      </c>
      <c r="AY930" t="s">
        <v>8710</v>
      </c>
      <c r="BB930" t="s">
        <v>9001</v>
      </c>
      <c r="BC930" t="s">
        <v>8712</v>
      </c>
      <c r="BD930" t="s">
        <v>8952</v>
      </c>
      <c r="BE930" t="s">
        <v>8714</v>
      </c>
      <c r="BF930" t="s">
        <v>8715</v>
      </c>
      <c r="BG930">
        <v>0</v>
      </c>
      <c r="BH930" t="s">
        <v>8716</v>
      </c>
      <c r="BI930">
        <v>1</v>
      </c>
      <c r="BJ930" t="s">
        <v>8717</v>
      </c>
      <c r="BK930">
        <v>1</v>
      </c>
      <c r="BM930" t="s">
        <v>8719</v>
      </c>
      <c r="BV930" t="s">
        <v>21355</v>
      </c>
      <c r="BW930" t="s">
        <v>8721</v>
      </c>
      <c r="BX930" t="s">
        <v>8722</v>
      </c>
      <c r="BY930" t="s">
        <v>8723</v>
      </c>
      <c r="BZ930" t="s">
        <v>8724</v>
      </c>
      <c r="CB930" t="s">
        <v>8725</v>
      </c>
      <c r="CD930" t="s">
        <v>8726</v>
      </c>
      <c r="CF930" t="s">
        <v>8727</v>
      </c>
      <c r="CG930" t="s">
        <v>8825</v>
      </c>
      <c r="CH930" t="s">
        <v>8729</v>
      </c>
      <c r="CJ930" t="s">
        <v>8731</v>
      </c>
      <c r="CK930" t="s">
        <v>342</v>
      </c>
      <c r="CL930" t="s">
        <v>8732</v>
      </c>
      <c r="CM930" t="s">
        <v>21356</v>
      </c>
      <c r="CN930" t="s">
        <v>8733</v>
      </c>
    </row>
    <row r="931" spans="1:92" ht="15.75" customHeight="1" x14ac:dyDescent="0.3">
      <c r="A931" s="5">
        <f>COUNTIFS(Entradas!$A$2:$A$3372,L931,Entradas!$AD$2:$AD$3372,"noticias")</f>
        <v>0</v>
      </c>
      <c r="B931" s="5">
        <f>COUNTIFS(Entradas!$A$2:$A$3372,L931,Entradas!$AD$2:$AD$3372,"materiales")</f>
        <v>0</v>
      </c>
      <c r="C931" s="5">
        <f>COUNTIFS(Entradas!$A$2:$A$3372,L931,Entradas!$AD$2:$AD$3372,"agenda")</f>
        <v>0</v>
      </c>
      <c r="D931" s="5">
        <f>COUNTIFS(Entradas!$A$2:$A$3372,L931,Entradas!$AD$2:$AD$3372,"agenda",Entradas!$P$2:$P$3372,"completado")</f>
        <v>0</v>
      </c>
      <c r="E931" s="5">
        <f>COUNTIFS(Entradas!$A$2:$A$3372,L931,Entradas!$AD$2:$AD$3372,"agenda",Entradas!$F$2:$F$3372,"interna")</f>
        <v>0</v>
      </c>
      <c r="F931" s="5">
        <f>COUNTIFS(Entradas!$A$2:$A$3372,L931,Entradas!$AD$2:$AD$3372,"agenda",Entradas!$F$2:$F$3372,"abierta a la comunidad")</f>
        <v>0</v>
      </c>
      <c r="G931" s="5">
        <f>COUNTIFS(Entradas!$A$2:$A$3372,L931,Entradas!$AD$2:$AD$3372,"agenda",Entradas!$E$2:$E$3372,"1")</f>
        <v>0</v>
      </c>
      <c r="H931" s="5">
        <f>COUNTIFS(Entradas!$A$2:$A$3372,L931,Entradas!$AD$2:$AD$3372,"agenda",Entradas!$E$2:$E$3372,"2")</f>
        <v>0</v>
      </c>
      <c r="I931" s="5">
        <f>COUNTIFS(Entradas!$A$2:$A$3372,L931,Entradas!$AD$2:$AD$3372,"agenda",Entradas!$E$2:$E$3372,"3")</f>
        <v>0</v>
      </c>
      <c r="J931" s="5">
        <f>COUNTIFS(Entradas!$A$2:$A$3372,L931,Entradas!$AD$2:$AD$3372,"agenda",Entradas!$E$2:$E$3372,"4")</f>
        <v>0</v>
      </c>
      <c r="L931">
        <v>599</v>
      </c>
      <c r="M931" t="s">
        <v>21376</v>
      </c>
      <c r="N931" t="s">
        <v>21377</v>
      </c>
      <c r="O931" t="s">
        <v>21378</v>
      </c>
      <c r="P931" s="6">
        <v>42481.696851851855</v>
      </c>
      <c r="Q931">
        <v>0</v>
      </c>
      <c r="R931" t="s">
        <v>21376</v>
      </c>
      <c r="S931" t="s">
        <v>21376</v>
      </c>
      <c r="W931" t="s">
        <v>8703</v>
      </c>
      <c r="X931" t="s">
        <v>8704</v>
      </c>
      <c r="Y931" t="s">
        <v>8705</v>
      </c>
      <c r="Z931">
        <v>0</v>
      </c>
      <c r="AA931" t="s">
        <v>8703</v>
      </c>
      <c r="AB931" t="s">
        <v>8706</v>
      </c>
      <c r="AC931">
        <v>0</v>
      </c>
      <c r="AF931" t="s">
        <v>21379</v>
      </c>
      <c r="AG931" t="s">
        <v>8707</v>
      </c>
      <c r="AH931" t="s">
        <v>21380</v>
      </c>
      <c r="AU931" t="s">
        <v>864</v>
      </c>
      <c r="AV931" t="s">
        <v>8709</v>
      </c>
      <c r="AX931">
        <v>8</v>
      </c>
      <c r="AY931" t="s">
        <v>8710</v>
      </c>
      <c r="BB931" t="s">
        <v>21381</v>
      </c>
      <c r="BC931" t="s">
        <v>8712</v>
      </c>
      <c r="BD931" t="s">
        <v>9055</v>
      </c>
      <c r="BE931" t="s">
        <v>8714</v>
      </c>
      <c r="BF931" t="s">
        <v>8715</v>
      </c>
      <c r="BG931">
        <v>0</v>
      </c>
      <c r="BH931" t="s">
        <v>8716</v>
      </c>
      <c r="BI931">
        <v>0</v>
      </c>
      <c r="BJ931" t="s">
        <v>8717</v>
      </c>
      <c r="BK931">
        <v>1</v>
      </c>
      <c r="BM931" t="s">
        <v>8719</v>
      </c>
      <c r="BV931" t="s">
        <v>21382</v>
      </c>
      <c r="BW931" t="s">
        <v>8721</v>
      </c>
      <c r="BX931" t="s">
        <v>8722</v>
      </c>
      <c r="BY931" t="s">
        <v>8723</v>
      </c>
      <c r="BZ931" t="s">
        <v>8724</v>
      </c>
      <c r="CA931" t="s">
        <v>21383</v>
      </c>
      <c r="CB931" t="s">
        <v>8725</v>
      </c>
      <c r="CC931" t="s">
        <v>21384</v>
      </c>
      <c r="CD931" t="s">
        <v>8726</v>
      </c>
      <c r="CE931" t="s">
        <v>21385</v>
      </c>
      <c r="CF931" t="s">
        <v>8727</v>
      </c>
      <c r="CG931" t="s">
        <v>8825</v>
      </c>
      <c r="CH931" t="s">
        <v>8729</v>
      </c>
      <c r="CI931" t="s">
        <v>21386</v>
      </c>
      <c r="CJ931" t="s">
        <v>8731</v>
      </c>
      <c r="CK931">
        <v>0</v>
      </c>
      <c r="CL931" t="s">
        <v>8732</v>
      </c>
      <c r="CN931" t="s">
        <v>8733</v>
      </c>
    </row>
    <row r="932" spans="1:92" ht="15.75" customHeight="1" x14ac:dyDescent="0.3">
      <c r="A932" s="5">
        <f>COUNTIFS(Entradas!$A$2:$A$3372,L932,Entradas!$AD$2:$AD$3372,"noticias")</f>
        <v>0</v>
      </c>
      <c r="B932" s="5">
        <f>COUNTIFS(Entradas!$A$2:$A$3372,L932,Entradas!$AD$2:$AD$3372,"materiales")</f>
        <v>0</v>
      </c>
      <c r="C932" s="5">
        <f>COUNTIFS(Entradas!$A$2:$A$3372,L932,Entradas!$AD$2:$AD$3372,"agenda")</f>
        <v>0</v>
      </c>
      <c r="D932" s="5">
        <f>COUNTIFS(Entradas!$A$2:$A$3372,L932,Entradas!$AD$2:$AD$3372,"agenda",Entradas!$P$2:$P$3372,"completado")</f>
        <v>0</v>
      </c>
      <c r="E932" s="5">
        <f>COUNTIFS(Entradas!$A$2:$A$3372,L932,Entradas!$AD$2:$AD$3372,"agenda",Entradas!$F$2:$F$3372,"interna")</f>
        <v>0</v>
      </c>
      <c r="F932" s="5">
        <f>COUNTIFS(Entradas!$A$2:$A$3372,L932,Entradas!$AD$2:$AD$3372,"agenda",Entradas!$F$2:$F$3372,"abierta a la comunidad")</f>
        <v>0</v>
      </c>
      <c r="G932" s="5">
        <f>COUNTIFS(Entradas!$A$2:$A$3372,L932,Entradas!$AD$2:$AD$3372,"agenda",Entradas!$E$2:$E$3372,"1")</f>
        <v>0</v>
      </c>
      <c r="H932" s="5">
        <f>COUNTIFS(Entradas!$A$2:$A$3372,L932,Entradas!$AD$2:$AD$3372,"agenda",Entradas!$E$2:$E$3372,"2")</f>
        <v>0</v>
      </c>
      <c r="I932" s="5">
        <f>COUNTIFS(Entradas!$A$2:$A$3372,L932,Entradas!$AD$2:$AD$3372,"agenda",Entradas!$E$2:$E$3372,"3")</f>
        <v>0</v>
      </c>
      <c r="J932" s="5">
        <f>COUNTIFS(Entradas!$A$2:$A$3372,L932,Entradas!$AD$2:$AD$3372,"agenda",Entradas!$E$2:$E$3372,"4")</f>
        <v>0</v>
      </c>
      <c r="L932">
        <v>1133</v>
      </c>
      <c r="M932" t="s">
        <v>21418</v>
      </c>
      <c r="N932" t="s">
        <v>21419</v>
      </c>
      <c r="O932" t="s">
        <v>21420</v>
      </c>
      <c r="P932" s="6">
        <v>42507.903171296297</v>
      </c>
      <c r="Q932">
        <v>0</v>
      </c>
      <c r="R932" t="s">
        <v>21418</v>
      </c>
      <c r="S932" t="s">
        <v>21418</v>
      </c>
      <c r="W932" t="s">
        <v>8703</v>
      </c>
      <c r="X932" t="s">
        <v>8704</v>
      </c>
      <c r="Y932" t="s">
        <v>8705</v>
      </c>
      <c r="Z932">
        <v>0</v>
      </c>
      <c r="AA932" t="s">
        <v>8703</v>
      </c>
      <c r="AB932" t="s">
        <v>8706</v>
      </c>
      <c r="AC932">
        <v>0</v>
      </c>
      <c r="AF932" t="s">
        <v>21421</v>
      </c>
      <c r="AG932" t="s">
        <v>8707</v>
      </c>
      <c r="AH932" t="s">
        <v>21422</v>
      </c>
      <c r="AI932" t="s">
        <v>21423</v>
      </c>
      <c r="AO932" t="s">
        <v>21424</v>
      </c>
      <c r="AU932" t="s">
        <v>21425</v>
      </c>
      <c r="AV932" t="s">
        <v>8709</v>
      </c>
      <c r="AX932">
        <v>8</v>
      </c>
      <c r="AY932" t="s">
        <v>8710</v>
      </c>
      <c r="BB932" t="s">
        <v>9792</v>
      </c>
      <c r="BC932" t="s">
        <v>8712</v>
      </c>
      <c r="BD932" t="s">
        <v>9013</v>
      </c>
      <c r="BE932" t="s">
        <v>8714</v>
      </c>
      <c r="BF932" t="s">
        <v>8715</v>
      </c>
      <c r="BG932">
        <v>0</v>
      </c>
      <c r="BH932" t="s">
        <v>8716</v>
      </c>
      <c r="BI932">
        <v>0</v>
      </c>
      <c r="BJ932" t="s">
        <v>8717</v>
      </c>
      <c r="BK932">
        <v>0</v>
      </c>
      <c r="BM932" t="s">
        <v>8719</v>
      </c>
      <c r="BV932" t="s">
        <v>21426</v>
      </c>
      <c r="BW932" t="s">
        <v>8721</v>
      </c>
      <c r="BX932" t="s">
        <v>8722</v>
      </c>
      <c r="BY932" t="s">
        <v>8723</v>
      </c>
      <c r="BZ932" t="s">
        <v>8724</v>
      </c>
      <c r="CB932" t="s">
        <v>8725</v>
      </c>
      <c r="CC932">
        <v>2552550</v>
      </c>
      <c r="CD932" t="s">
        <v>8726</v>
      </c>
      <c r="CE932" t="s">
        <v>21418</v>
      </c>
      <c r="CF932" t="s">
        <v>8727</v>
      </c>
      <c r="CG932" t="s">
        <v>8825</v>
      </c>
      <c r="CH932" t="s">
        <v>8729</v>
      </c>
      <c r="CI932" t="s">
        <v>21427</v>
      </c>
      <c r="CJ932" t="s">
        <v>8731</v>
      </c>
      <c r="CK932">
        <v>0</v>
      </c>
      <c r="CL932" t="s">
        <v>8732</v>
      </c>
      <c r="CN932" t="s">
        <v>8733</v>
      </c>
    </row>
    <row r="933" spans="1:92" ht="15.75" customHeight="1" x14ac:dyDescent="0.3">
      <c r="A933" s="5">
        <f>COUNTIFS(Entradas!$A$2:$A$3372,L933,Entradas!$AD$2:$AD$3372,"noticias")</f>
        <v>0</v>
      </c>
      <c r="B933" s="5">
        <f>COUNTIFS(Entradas!$A$2:$A$3372,L933,Entradas!$AD$2:$AD$3372,"materiales")</f>
        <v>0</v>
      </c>
      <c r="C933" s="5">
        <f>COUNTIFS(Entradas!$A$2:$A$3372,L933,Entradas!$AD$2:$AD$3372,"agenda")</f>
        <v>0</v>
      </c>
      <c r="D933" s="5">
        <f>COUNTIFS(Entradas!$A$2:$A$3372,L933,Entradas!$AD$2:$AD$3372,"agenda",Entradas!$P$2:$P$3372,"completado")</f>
        <v>0</v>
      </c>
      <c r="E933" s="5">
        <f>COUNTIFS(Entradas!$A$2:$A$3372,L933,Entradas!$AD$2:$AD$3372,"agenda",Entradas!$F$2:$F$3372,"interna")</f>
        <v>0</v>
      </c>
      <c r="F933" s="5">
        <f>COUNTIFS(Entradas!$A$2:$A$3372,L933,Entradas!$AD$2:$AD$3372,"agenda",Entradas!$F$2:$F$3372,"abierta a la comunidad")</f>
        <v>0</v>
      </c>
      <c r="G933" s="5">
        <f>COUNTIFS(Entradas!$A$2:$A$3372,L933,Entradas!$AD$2:$AD$3372,"agenda",Entradas!$E$2:$E$3372,"1")</f>
        <v>0</v>
      </c>
      <c r="H933" s="5">
        <f>COUNTIFS(Entradas!$A$2:$A$3372,L933,Entradas!$AD$2:$AD$3372,"agenda",Entradas!$E$2:$E$3372,"2")</f>
        <v>0</v>
      </c>
      <c r="I933" s="5">
        <f>COUNTIFS(Entradas!$A$2:$A$3372,L933,Entradas!$AD$2:$AD$3372,"agenda",Entradas!$E$2:$E$3372,"3")</f>
        <v>0</v>
      </c>
      <c r="J933" s="5">
        <f>COUNTIFS(Entradas!$A$2:$A$3372,L933,Entradas!$AD$2:$AD$3372,"agenda",Entradas!$E$2:$E$3372,"4")</f>
        <v>0</v>
      </c>
      <c r="L933">
        <v>1435</v>
      </c>
      <c r="M933" t="s">
        <v>21439</v>
      </c>
      <c r="N933" t="s">
        <v>21440</v>
      </c>
      <c r="O933" t="s">
        <v>21441</v>
      </c>
      <c r="P933" s="6">
        <v>42515.659525462965</v>
      </c>
      <c r="Q933">
        <v>0</v>
      </c>
      <c r="R933" t="s">
        <v>21439</v>
      </c>
      <c r="S933" t="s">
        <v>21439</v>
      </c>
      <c r="W933" t="s">
        <v>8703</v>
      </c>
      <c r="X933" t="s">
        <v>8704</v>
      </c>
      <c r="Y933" t="s">
        <v>8705</v>
      </c>
      <c r="Z933">
        <v>0</v>
      </c>
      <c r="AA933" t="s">
        <v>8703</v>
      </c>
      <c r="AB933" t="s">
        <v>8706</v>
      </c>
      <c r="AC933">
        <v>0</v>
      </c>
      <c r="AF933" t="s">
        <v>21442</v>
      </c>
      <c r="AG933" t="s">
        <v>8707</v>
      </c>
      <c r="AH933" t="s">
        <v>21443</v>
      </c>
      <c r="AU933" t="s">
        <v>3551</v>
      </c>
      <c r="AV933" t="s">
        <v>8709</v>
      </c>
      <c r="AX933">
        <v>8</v>
      </c>
      <c r="AY933" t="s">
        <v>8710</v>
      </c>
      <c r="BB933" t="s">
        <v>9322</v>
      </c>
      <c r="BC933" t="s">
        <v>8712</v>
      </c>
      <c r="BD933" t="s">
        <v>8952</v>
      </c>
      <c r="BE933" t="s">
        <v>8714</v>
      </c>
      <c r="BF933" t="s">
        <v>8715</v>
      </c>
      <c r="BG933">
        <v>1</v>
      </c>
      <c r="BH933" t="s">
        <v>8716</v>
      </c>
      <c r="BI933">
        <v>1</v>
      </c>
      <c r="BJ933" t="s">
        <v>8717</v>
      </c>
      <c r="BK933">
        <v>1</v>
      </c>
      <c r="BL933" s="2" t="s">
        <v>21444</v>
      </c>
      <c r="BM933" t="s">
        <v>8719</v>
      </c>
      <c r="BV933" t="s">
        <v>21445</v>
      </c>
      <c r="BW933" t="s">
        <v>8721</v>
      </c>
      <c r="BX933" t="s">
        <v>8722</v>
      </c>
      <c r="BY933" t="s">
        <v>8723</v>
      </c>
      <c r="BZ933" t="s">
        <v>8724</v>
      </c>
      <c r="CA933" t="s">
        <v>21446</v>
      </c>
      <c r="CB933" t="s">
        <v>8725</v>
      </c>
      <c r="CC933">
        <v>432534332</v>
      </c>
      <c r="CD933" t="s">
        <v>8726</v>
      </c>
      <c r="CE933" t="s">
        <v>21447</v>
      </c>
      <c r="CF933" t="s">
        <v>8727</v>
      </c>
      <c r="CG933" t="s">
        <v>8899</v>
      </c>
      <c r="CH933" t="s">
        <v>8729</v>
      </c>
      <c r="CI933" t="s">
        <v>21448</v>
      </c>
      <c r="CJ933" t="s">
        <v>8731</v>
      </c>
      <c r="CK933" t="s">
        <v>8786</v>
      </c>
      <c r="CL933" t="s">
        <v>8732</v>
      </c>
      <c r="CM933" t="s">
        <v>21449</v>
      </c>
      <c r="CN933" t="s">
        <v>8733</v>
      </c>
    </row>
    <row r="934" spans="1:92" ht="15.75" customHeight="1" x14ac:dyDescent="0.3">
      <c r="A934" s="5">
        <f>COUNTIFS(Entradas!$A$2:$A$3372,L934,Entradas!$AD$2:$AD$3372,"noticias")</f>
        <v>0</v>
      </c>
      <c r="B934" s="5">
        <f>COUNTIFS(Entradas!$A$2:$A$3372,L934,Entradas!$AD$2:$AD$3372,"materiales")</f>
        <v>5</v>
      </c>
      <c r="C934" s="5">
        <f>COUNTIFS(Entradas!$A$2:$A$3372,L934,Entradas!$AD$2:$AD$3372,"agenda")</f>
        <v>4</v>
      </c>
      <c r="D934" s="5">
        <f>COUNTIFS(Entradas!$A$2:$A$3372,L934,Entradas!$AD$2:$AD$3372,"agenda",Entradas!$P$2:$P$3372,"completado")</f>
        <v>0</v>
      </c>
      <c r="E934" s="5">
        <f>COUNTIFS(Entradas!$A$2:$A$3372,L934,Entradas!$AD$2:$AD$3372,"agenda",Entradas!$F$2:$F$3372,"interna")</f>
        <v>4</v>
      </c>
      <c r="F934" s="5">
        <f>COUNTIFS(Entradas!$A$2:$A$3372,L934,Entradas!$AD$2:$AD$3372,"agenda",Entradas!$F$2:$F$3372,"abierta a la comunidad")</f>
        <v>0</v>
      </c>
      <c r="G934" s="5">
        <f>COUNTIFS(Entradas!$A$2:$A$3372,L934,Entradas!$AD$2:$AD$3372,"agenda",Entradas!$E$2:$E$3372,"1")</f>
        <v>0</v>
      </c>
      <c r="H934" s="5">
        <f>COUNTIFS(Entradas!$A$2:$A$3372,L934,Entradas!$AD$2:$AD$3372,"agenda",Entradas!$E$2:$E$3372,"2")</f>
        <v>4</v>
      </c>
      <c r="I934" s="5">
        <f>COUNTIFS(Entradas!$A$2:$A$3372,L934,Entradas!$AD$2:$AD$3372,"agenda",Entradas!$E$2:$E$3372,"3")</f>
        <v>0</v>
      </c>
      <c r="J934" s="5">
        <f>COUNTIFS(Entradas!$A$2:$A$3372,L934,Entradas!$AD$2:$AD$3372,"agenda",Entradas!$E$2:$E$3372,"4")</f>
        <v>0</v>
      </c>
      <c r="L934">
        <v>958</v>
      </c>
      <c r="M934" t="s">
        <v>21840</v>
      </c>
      <c r="N934" t="s">
        <v>21841</v>
      </c>
      <c r="O934" t="s">
        <v>5956</v>
      </c>
      <c r="P934" s="6">
        <v>42501.73809027778</v>
      </c>
      <c r="Q934">
        <v>0</v>
      </c>
      <c r="R934" t="s">
        <v>21840</v>
      </c>
      <c r="S934" t="s">
        <v>21840</v>
      </c>
      <c r="W934" t="s">
        <v>8703</v>
      </c>
      <c r="X934" t="s">
        <v>8704</v>
      </c>
      <c r="Y934" t="s">
        <v>8705</v>
      </c>
      <c r="Z934">
        <v>0</v>
      </c>
      <c r="AA934" t="s">
        <v>8703</v>
      </c>
      <c r="AB934" t="s">
        <v>8706</v>
      </c>
      <c r="AC934">
        <v>0</v>
      </c>
      <c r="AF934" t="s">
        <v>21842</v>
      </c>
      <c r="AG934" t="s">
        <v>8707</v>
      </c>
      <c r="AH934" t="s">
        <v>21843</v>
      </c>
      <c r="AI934" t="s">
        <v>21844</v>
      </c>
      <c r="AU934" t="s">
        <v>864</v>
      </c>
      <c r="AV934" t="s">
        <v>8709</v>
      </c>
      <c r="AX934">
        <v>8</v>
      </c>
      <c r="AY934" t="s">
        <v>8710</v>
      </c>
      <c r="BB934" t="s">
        <v>15260</v>
      </c>
      <c r="BC934" t="s">
        <v>8712</v>
      </c>
      <c r="BD934" t="s">
        <v>8952</v>
      </c>
      <c r="BE934" t="s">
        <v>8714</v>
      </c>
      <c r="BF934" t="s">
        <v>8715</v>
      </c>
      <c r="BG934">
        <v>0</v>
      </c>
      <c r="BH934" t="s">
        <v>8716</v>
      </c>
      <c r="BI934">
        <v>0</v>
      </c>
      <c r="BJ934" t="s">
        <v>8717</v>
      </c>
      <c r="BK934">
        <v>1</v>
      </c>
      <c r="BL934" t="s">
        <v>21845</v>
      </c>
      <c r="BM934" t="s">
        <v>8719</v>
      </c>
      <c r="BV934">
        <v>4986</v>
      </c>
      <c r="BW934" t="s">
        <v>8721</v>
      </c>
      <c r="BX934" t="s">
        <v>8722</v>
      </c>
      <c r="BY934" t="s">
        <v>8723</v>
      </c>
      <c r="BZ934" t="s">
        <v>8724</v>
      </c>
      <c r="CB934" t="s">
        <v>8725</v>
      </c>
      <c r="CC934" t="s">
        <v>21846</v>
      </c>
      <c r="CD934" t="s">
        <v>8726</v>
      </c>
      <c r="CF934" t="s">
        <v>8727</v>
      </c>
      <c r="CG934" t="s">
        <v>8786</v>
      </c>
      <c r="CH934" t="s">
        <v>8729</v>
      </c>
      <c r="CJ934" t="s">
        <v>8731</v>
      </c>
      <c r="CK934">
        <v>0</v>
      </c>
      <c r="CL934" t="s">
        <v>8732</v>
      </c>
      <c r="CN934" t="s">
        <v>8733</v>
      </c>
    </row>
    <row r="935" spans="1:92" ht="15.75" customHeight="1" x14ac:dyDescent="0.3">
      <c r="A935" s="5">
        <f>COUNTIFS(Entradas!$A$2:$A$3372,L935,Entradas!$AD$2:$AD$3372,"noticias")</f>
        <v>0</v>
      </c>
      <c r="B935" s="5">
        <f>COUNTIFS(Entradas!$A$2:$A$3372,L935,Entradas!$AD$2:$AD$3372,"materiales")</f>
        <v>0</v>
      </c>
      <c r="C935" s="5">
        <f>COUNTIFS(Entradas!$A$2:$A$3372,L935,Entradas!$AD$2:$AD$3372,"agenda")</f>
        <v>0</v>
      </c>
      <c r="D935" s="5">
        <f>COUNTIFS(Entradas!$A$2:$A$3372,L935,Entradas!$AD$2:$AD$3372,"agenda",Entradas!$P$2:$P$3372,"completado")</f>
        <v>0</v>
      </c>
      <c r="E935" s="5">
        <f>COUNTIFS(Entradas!$A$2:$A$3372,L935,Entradas!$AD$2:$AD$3372,"agenda",Entradas!$F$2:$F$3372,"interna")</f>
        <v>0</v>
      </c>
      <c r="F935" s="5">
        <f>COUNTIFS(Entradas!$A$2:$A$3372,L935,Entradas!$AD$2:$AD$3372,"agenda",Entradas!$F$2:$F$3372,"abierta a la comunidad")</f>
        <v>0</v>
      </c>
      <c r="G935" s="5">
        <f>COUNTIFS(Entradas!$A$2:$A$3372,L935,Entradas!$AD$2:$AD$3372,"agenda",Entradas!$E$2:$E$3372,"1")</f>
        <v>0</v>
      </c>
      <c r="H935" s="5">
        <f>COUNTIFS(Entradas!$A$2:$A$3372,L935,Entradas!$AD$2:$AD$3372,"agenda",Entradas!$E$2:$E$3372,"2")</f>
        <v>0</v>
      </c>
      <c r="I935" s="5">
        <f>COUNTIFS(Entradas!$A$2:$A$3372,L935,Entradas!$AD$2:$AD$3372,"agenda",Entradas!$E$2:$E$3372,"3")</f>
        <v>0</v>
      </c>
      <c r="J935" s="5">
        <f>COUNTIFS(Entradas!$A$2:$A$3372,L935,Entradas!$AD$2:$AD$3372,"agenda",Entradas!$E$2:$E$3372,"4")</f>
        <v>0</v>
      </c>
      <c r="L935">
        <v>1326</v>
      </c>
      <c r="M935" t="s">
        <v>21847</v>
      </c>
      <c r="N935" t="s">
        <v>21848</v>
      </c>
      <c r="O935" t="s">
        <v>21849</v>
      </c>
      <c r="P935" s="6">
        <v>42513.591203703705</v>
      </c>
      <c r="Q935">
        <v>0</v>
      </c>
      <c r="R935" t="s">
        <v>21847</v>
      </c>
      <c r="S935" t="s">
        <v>21847</v>
      </c>
      <c r="W935" t="s">
        <v>8703</v>
      </c>
      <c r="X935" t="s">
        <v>8704</v>
      </c>
      <c r="Y935" t="s">
        <v>8705</v>
      </c>
      <c r="Z935">
        <v>0</v>
      </c>
      <c r="AA935" t="s">
        <v>8703</v>
      </c>
      <c r="AB935" t="s">
        <v>8706</v>
      </c>
      <c r="AC935">
        <v>0</v>
      </c>
      <c r="AF935" t="s">
        <v>21850</v>
      </c>
      <c r="AG935" t="s">
        <v>8707</v>
      </c>
      <c r="AH935" t="s">
        <v>21851</v>
      </c>
      <c r="AU935" t="s">
        <v>9601</v>
      </c>
      <c r="AV935" t="s">
        <v>8709</v>
      </c>
      <c r="AX935">
        <v>8</v>
      </c>
      <c r="AY935" t="s">
        <v>8710</v>
      </c>
      <c r="BB935" t="s">
        <v>11306</v>
      </c>
      <c r="BC935" t="s">
        <v>8712</v>
      </c>
      <c r="BD935" t="s">
        <v>8875</v>
      </c>
      <c r="BE935" t="s">
        <v>8714</v>
      </c>
      <c r="BF935" t="s">
        <v>8715</v>
      </c>
      <c r="BG935">
        <v>0</v>
      </c>
      <c r="BH935" t="s">
        <v>8716</v>
      </c>
      <c r="BI935">
        <v>1</v>
      </c>
      <c r="BJ935" t="s">
        <v>8717</v>
      </c>
      <c r="BK935">
        <v>1</v>
      </c>
      <c r="BL935" s="2" t="s">
        <v>21852</v>
      </c>
      <c r="BM935" t="s">
        <v>8719</v>
      </c>
      <c r="BV935" t="s">
        <v>21853</v>
      </c>
      <c r="BW935" t="s">
        <v>8721</v>
      </c>
      <c r="BX935" t="s">
        <v>8722</v>
      </c>
      <c r="BY935" t="s">
        <v>8723</v>
      </c>
      <c r="BZ935" t="s">
        <v>8724</v>
      </c>
      <c r="CB935" t="s">
        <v>8725</v>
      </c>
      <c r="CC935">
        <v>2324500</v>
      </c>
      <c r="CD935" t="s">
        <v>8726</v>
      </c>
      <c r="CE935" t="s">
        <v>21854</v>
      </c>
      <c r="CF935" t="s">
        <v>8727</v>
      </c>
      <c r="CG935" t="s">
        <v>8825</v>
      </c>
      <c r="CH935" t="s">
        <v>8729</v>
      </c>
      <c r="CI935" t="s">
        <v>8835</v>
      </c>
      <c r="CJ935" t="s">
        <v>8731</v>
      </c>
      <c r="CK935" t="s">
        <v>1905</v>
      </c>
      <c r="CL935" t="s">
        <v>8732</v>
      </c>
      <c r="CM935" t="s">
        <v>21855</v>
      </c>
      <c r="CN935" t="s">
        <v>8733</v>
      </c>
    </row>
    <row r="936" spans="1:92" ht="15.75" customHeight="1" x14ac:dyDescent="0.3">
      <c r="A936" s="5">
        <f>COUNTIFS(Entradas!$A$2:$A$3372,L936,Entradas!$AD$2:$AD$3372,"noticias")</f>
        <v>1</v>
      </c>
      <c r="B936" s="5">
        <f>COUNTIFS(Entradas!$A$2:$A$3372,L936,Entradas!$AD$2:$AD$3372,"materiales")</f>
        <v>0</v>
      </c>
      <c r="C936" s="5">
        <f>COUNTIFS(Entradas!$A$2:$A$3372,L936,Entradas!$AD$2:$AD$3372,"agenda")</f>
        <v>8</v>
      </c>
      <c r="D936" s="5">
        <f>COUNTIFS(Entradas!$A$2:$A$3372,L936,Entradas!$AD$2:$AD$3372,"agenda",Entradas!$P$2:$P$3372,"completado")</f>
        <v>3</v>
      </c>
      <c r="E936" s="5">
        <f>COUNTIFS(Entradas!$A$2:$A$3372,L936,Entradas!$AD$2:$AD$3372,"agenda",Entradas!$F$2:$F$3372,"interna")</f>
        <v>8</v>
      </c>
      <c r="F936" s="5">
        <f>COUNTIFS(Entradas!$A$2:$A$3372,L936,Entradas!$AD$2:$AD$3372,"agenda",Entradas!$F$2:$F$3372,"abierta a la comunidad")</f>
        <v>0</v>
      </c>
      <c r="G936" s="5">
        <f>COUNTIFS(Entradas!$A$2:$A$3372,L936,Entradas!$AD$2:$AD$3372,"agenda",Entradas!$E$2:$E$3372,"1")</f>
        <v>4</v>
      </c>
      <c r="H936" s="5">
        <f>COUNTIFS(Entradas!$A$2:$A$3372,L936,Entradas!$AD$2:$AD$3372,"agenda",Entradas!$E$2:$E$3372,"2")</f>
        <v>2</v>
      </c>
      <c r="I936" s="5">
        <f>COUNTIFS(Entradas!$A$2:$A$3372,L936,Entradas!$AD$2:$AD$3372,"agenda",Entradas!$E$2:$E$3372,"3")</f>
        <v>2</v>
      </c>
      <c r="J936" s="5">
        <f>COUNTIFS(Entradas!$A$2:$A$3372,L936,Entradas!$AD$2:$AD$3372,"agenda",Entradas!$E$2:$E$3372,"4")</f>
        <v>0</v>
      </c>
      <c r="L936">
        <v>1373</v>
      </c>
      <c r="M936" t="s">
        <v>21856</v>
      </c>
      <c r="N936" t="s">
        <v>21857</v>
      </c>
      <c r="O936" t="s">
        <v>21858</v>
      </c>
      <c r="P936" s="6">
        <v>42513.948819444442</v>
      </c>
      <c r="Q936">
        <v>0</v>
      </c>
      <c r="R936" t="s">
        <v>21856</v>
      </c>
      <c r="S936" t="s">
        <v>21856</v>
      </c>
      <c r="W936" t="s">
        <v>8703</v>
      </c>
      <c r="X936" t="s">
        <v>8704</v>
      </c>
      <c r="Y936" t="s">
        <v>8705</v>
      </c>
      <c r="Z936">
        <v>0</v>
      </c>
      <c r="AA936" t="s">
        <v>8703</v>
      </c>
      <c r="AB936" t="s">
        <v>8706</v>
      </c>
      <c r="AC936">
        <v>0</v>
      </c>
      <c r="AF936" t="s">
        <v>4965</v>
      </c>
      <c r="AG936" t="s">
        <v>8707</v>
      </c>
      <c r="AH936" t="s">
        <v>4966</v>
      </c>
      <c r="AI936" t="s">
        <v>21859</v>
      </c>
      <c r="AO936" t="s">
        <v>21860</v>
      </c>
      <c r="AU936" t="s">
        <v>4967</v>
      </c>
      <c r="AV936" t="s">
        <v>8709</v>
      </c>
      <c r="AX936">
        <v>8</v>
      </c>
      <c r="AY936" t="s">
        <v>8710</v>
      </c>
      <c r="BB936" t="s">
        <v>21861</v>
      </c>
      <c r="BC936" t="s">
        <v>8712</v>
      </c>
      <c r="BD936">
        <v>0</v>
      </c>
      <c r="BE936" t="s">
        <v>8714</v>
      </c>
      <c r="BF936" t="s">
        <v>8715</v>
      </c>
      <c r="BG936">
        <v>0</v>
      </c>
      <c r="BH936" t="s">
        <v>8716</v>
      </c>
      <c r="BI936">
        <v>0</v>
      </c>
      <c r="BJ936" t="s">
        <v>8717</v>
      </c>
      <c r="BK936">
        <v>0</v>
      </c>
      <c r="BL936" s="2" t="s">
        <v>21862</v>
      </c>
      <c r="BM936" t="s">
        <v>8719</v>
      </c>
      <c r="BW936" t="s">
        <v>8721</v>
      </c>
      <c r="BX936" t="s">
        <v>8722</v>
      </c>
      <c r="BY936" t="s">
        <v>8723</v>
      </c>
      <c r="BZ936" t="s">
        <v>8724</v>
      </c>
      <c r="CB936" t="s">
        <v>8725</v>
      </c>
      <c r="CD936" t="s">
        <v>8726</v>
      </c>
      <c r="CF936" t="s">
        <v>8727</v>
      </c>
      <c r="CG936" t="s">
        <v>8825</v>
      </c>
      <c r="CH936" t="s">
        <v>8729</v>
      </c>
      <c r="CI936" t="s">
        <v>8826</v>
      </c>
      <c r="CJ936" t="s">
        <v>8731</v>
      </c>
      <c r="CK936">
        <v>0</v>
      </c>
      <c r="CL936" t="s">
        <v>8732</v>
      </c>
      <c r="CN936" t="s">
        <v>8733</v>
      </c>
    </row>
    <row r="937" spans="1:92" ht="15.75" customHeight="1" x14ac:dyDescent="0.3">
      <c r="A937" s="5">
        <f>COUNTIFS(Entradas!$A$2:$A$3372,L937,Entradas!$AD$2:$AD$3372,"noticias")</f>
        <v>0</v>
      </c>
      <c r="B937" s="5">
        <f>COUNTIFS(Entradas!$A$2:$A$3372,L937,Entradas!$AD$2:$AD$3372,"materiales")</f>
        <v>0</v>
      </c>
      <c r="C937" s="5">
        <f>COUNTIFS(Entradas!$A$2:$A$3372,L937,Entradas!$AD$2:$AD$3372,"agenda")</f>
        <v>0</v>
      </c>
      <c r="D937" s="5">
        <f>COUNTIFS(Entradas!$A$2:$A$3372,L937,Entradas!$AD$2:$AD$3372,"agenda",Entradas!$P$2:$P$3372,"completado")</f>
        <v>0</v>
      </c>
      <c r="E937" s="5">
        <f>COUNTIFS(Entradas!$A$2:$A$3372,L937,Entradas!$AD$2:$AD$3372,"agenda",Entradas!$F$2:$F$3372,"interna")</f>
        <v>0</v>
      </c>
      <c r="F937" s="5">
        <f>COUNTIFS(Entradas!$A$2:$A$3372,L937,Entradas!$AD$2:$AD$3372,"agenda",Entradas!$F$2:$F$3372,"abierta a la comunidad")</f>
        <v>0</v>
      </c>
      <c r="G937" s="5">
        <f>COUNTIFS(Entradas!$A$2:$A$3372,L937,Entradas!$AD$2:$AD$3372,"agenda",Entradas!$E$2:$E$3372,"1")</f>
        <v>0</v>
      </c>
      <c r="H937" s="5">
        <f>COUNTIFS(Entradas!$A$2:$A$3372,L937,Entradas!$AD$2:$AD$3372,"agenda",Entradas!$E$2:$E$3372,"2")</f>
        <v>0</v>
      </c>
      <c r="I937" s="5">
        <f>COUNTIFS(Entradas!$A$2:$A$3372,L937,Entradas!$AD$2:$AD$3372,"agenda",Entradas!$E$2:$E$3372,"3")</f>
        <v>0</v>
      </c>
      <c r="J937" s="5">
        <f>COUNTIFS(Entradas!$A$2:$A$3372,L937,Entradas!$AD$2:$AD$3372,"agenda",Entradas!$E$2:$E$3372,"4")</f>
        <v>0</v>
      </c>
      <c r="L937">
        <v>244</v>
      </c>
      <c r="M937" t="s">
        <v>21890</v>
      </c>
      <c r="N937" t="s">
        <v>21891</v>
      </c>
      <c r="O937" t="s">
        <v>21892</v>
      </c>
      <c r="P937" s="6">
        <v>42461.595393518517</v>
      </c>
      <c r="Q937">
        <v>0</v>
      </c>
      <c r="R937" t="s">
        <v>21890</v>
      </c>
      <c r="S937" t="s">
        <v>21890</v>
      </c>
      <c r="W937" t="s">
        <v>8703</v>
      </c>
      <c r="X937" t="s">
        <v>8704</v>
      </c>
      <c r="Y937" t="s">
        <v>8705</v>
      </c>
      <c r="Z937">
        <v>0</v>
      </c>
      <c r="AA937" t="s">
        <v>8703</v>
      </c>
      <c r="AB937" t="s">
        <v>8706</v>
      </c>
      <c r="AC937">
        <v>0</v>
      </c>
      <c r="AF937" t="s">
        <v>21893</v>
      </c>
      <c r="AG937" t="s">
        <v>8707</v>
      </c>
      <c r="AH937" t="s">
        <v>21894</v>
      </c>
      <c r="AU937" t="s">
        <v>7370</v>
      </c>
      <c r="AV937" t="s">
        <v>8709</v>
      </c>
      <c r="AX937">
        <v>8</v>
      </c>
      <c r="AY937" t="s">
        <v>8710</v>
      </c>
      <c r="BB937" t="s">
        <v>9322</v>
      </c>
      <c r="BC937" t="s">
        <v>8712</v>
      </c>
      <c r="BD937" t="s">
        <v>8952</v>
      </c>
      <c r="BE937" t="s">
        <v>8714</v>
      </c>
      <c r="BF937" t="s">
        <v>8715</v>
      </c>
      <c r="BG937">
        <v>0</v>
      </c>
      <c r="BH937" t="s">
        <v>8716</v>
      </c>
      <c r="BI937">
        <v>1</v>
      </c>
      <c r="BJ937" t="s">
        <v>8717</v>
      </c>
      <c r="BK937">
        <v>1</v>
      </c>
      <c r="BL937" t="s">
        <v>21895</v>
      </c>
      <c r="BM937" t="s">
        <v>8719</v>
      </c>
      <c r="BV937">
        <v>4615</v>
      </c>
      <c r="BW937" t="s">
        <v>8721</v>
      </c>
      <c r="BX937" t="s">
        <v>8722</v>
      </c>
      <c r="BY937" t="s">
        <v>8723</v>
      </c>
      <c r="BZ937" t="s">
        <v>8724</v>
      </c>
      <c r="CB937" t="s">
        <v>8725</v>
      </c>
      <c r="CC937">
        <v>412398564</v>
      </c>
      <c r="CD937" t="s">
        <v>8726</v>
      </c>
      <c r="CE937" t="s">
        <v>21890</v>
      </c>
      <c r="CF937" t="s">
        <v>8727</v>
      </c>
      <c r="CG937" t="s">
        <v>8774</v>
      </c>
      <c r="CH937" t="s">
        <v>8729</v>
      </c>
      <c r="CI937" t="s">
        <v>5810</v>
      </c>
      <c r="CJ937" t="s">
        <v>8731</v>
      </c>
      <c r="CK937" t="s">
        <v>5497</v>
      </c>
      <c r="CL937" t="s">
        <v>8732</v>
      </c>
      <c r="CN937" t="s">
        <v>8733</v>
      </c>
    </row>
    <row r="938" spans="1:92" ht="15.75" customHeight="1" x14ac:dyDescent="0.3">
      <c r="A938" s="5">
        <f>COUNTIFS(Entradas!$A$2:$A$3372,L938,Entradas!$AD$2:$AD$3372,"noticias")</f>
        <v>0</v>
      </c>
      <c r="B938" s="5">
        <f>COUNTIFS(Entradas!$A$2:$A$3372,L938,Entradas!$AD$2:$AD$3372,"materiales")</f>
        <v>0</v>
      </c>
      <c r="C938" s="5">
        <f>COUNTIFS(Entradas!$A$2:$A$3372,L938,Entradas!$AD$2:$AD$3372,"agenda")</f>
        <v>1</v>
      </c>
      <c r="D938" s="5">
        <f>COUNTIFS(Entradas!$A$2:$A$3372,L938,Entradas!$AD$2:$AD$3372,"agenda",Entradas!$P$2:$P$3372,"completado")</f>
        <v>0</v>
      </c>
      <c r="E938" s="5">
        <f>COUNTIFS(Entradas!$A$2:$A$3372,L938,Entradas!$AD$2:$AD$3372,"agenda",Entradas!$F$2:$F$3372,"interna")</f>
        <v>1</v>
      </c>
      <c r="F938" s="5">
        <f>COUNTIFS(Entradas!$A$2:$A$3372,L938,Entradas!$AD$2:$AD$3372,"agenda",Entradas!$F$2:$F$3372,"abierta a la comunidad")</f>
        <v>0</v>
      </c>
      <c r="G938" s="5">
        <f>COUNTIFS(Entradas!$A$2:$A$3372,L938,Entradas!$AD$2:$AD$3372,"agenda",Entradas!$E$2:$E$3372,"1")</f>
        <v>0</v>
      </c>
      <c r="H938" s="5">
        <f>COUNTIFS(Entradas!$A$2:$A$3372,L938,Entradas!$AD$2:$AD$3372,"agenda",Entradas!$E$2:$E$3372,"2")</f>
        <v>1</v>
      </c>
      <c r="I938" s="5">
        <f>COUNTIFS(Entradas!$A$2:$A$3372,L938,Entradas!$AD$2:$AD$3372,"agenda",Entradas!$E$2:$E$3372,"3")</f>
        <v>0</v>
      </c>
      <c r="J938" s="5">
        <f>COUNTIFS(Entradas!$A$2:$A$3372,L938,Entradas!$AD$2:$AD$3372,"agenda",Entradas!$E$2:$E$3372,"4")</f>
        <v>0</v>
      </c>
      <c r="L938">
        <v>1309</v>
      </c>
      <c r="M938" t="s">
        <v>21936</v>
      </c>
      <c r="N938" t="s">
        <v>21937</v>
      </c>
      <c r="O938" t="s">
        <v>4354</v>
      </c>
      <c r="P938" s="6">
        <v>42513.078842592593</v>
      </c>
      <c r="Q938">
        <v>0</v>
      </c>
      <c r="R938" t="s">
        <v>21936</v>
      </c>
      <c r="S938" t="s">
        <v>21936</v>
      </c>
      <c r="W938" t="s">
        <v>8703</v>
      </c>
      <c r="X938" t="s">
        <v>8704</v>
      </c>
      <c r="Y938" t="s">
        <v>8705</v>
      </c>
      <c r="Z938">
        <v>0</v>
      </c>
      <c r="AA938" t="s">
        <v>8703</v>
      </c>
      <c r="AB938" t="s">
        <v>8706</v>
      </c>
      <c r="AC938">
        <v>0</v>
      </c>
      <c r="AF938" t="s">
        <v>21938</v>
      </c>
      <c r="AG938" t="s">
        <v>8707</v>
      </c>
      <c r="AH938" t="s">
        <v>21939</v>
      </c>
      <c r="AI938" t="s">
        <v>21940</v>
      </c>
      <c r="AU938" t="s">
        <v>41</v>
      </c>
      <c r="AV938" t="s">
        <v>8709</v>
      </c>
      <c r="AX938">
        <v>8</v>
      </c>
      <c r="AY938" t="s">
        <v>8710</v>
      </c>
      <c r="BB938" t="s">
        <v>9054</v>
      </c>
      <c r="BC938" t="s">
        <v>8712</v>
      </c>
      <c r="BD938" t="s">
        <v>9372</v>
      </c>
      <c r="BE938" t="s">
        <v>8714</v>
      </c>
      <c r="BF938" t="s">
        <v>8715</v>
      </c>
      <c r="BG938">
        <v>0</v>
      </c>
      <c r="BH938" t="s">
        <v>8716</v>
      </c>
      <c r="BI938">
        <v>0</v>
      </c>
      <c r="BJ938" t="s">
        <v>8717</v>
      </c>
      <c r="BK938">
        <v>1</v>
      </c>
      <c r="BM938" t="s">
        <v>8719</v>
      </c>
      <c r="BV938">
        <v>34546</v>
      </c>
      <c r="BW938" t="s">
        <v>8721</v>
      </c>
      <c r="BX938" t="s">
        <v>8722</v>
      </c>
      <c r="BY938" t="s">
        <v>8723</v>
      </c>
      <c r="BZ938" t="s">
        <v>8724</v>
      </c>
      <c r="CB938" t="s">
        <v>8725</v>
      </c>
      <c r="CC938">
        <v>995913273</v>
      </c>
      <c r="CD938" t="s">
        <v>8726</v>
      </c>
      <c r="CE938" t="s">
        <v>21941</v>
      </c>
      <c r="CF938" t="s">
        <v>8727</v>
      </c>
      <c r="CG938" t="s">
        <v>8825</v>
      </c>
      <c r="CH938" t="s">
        <v>8729</v>
      </c>
      <c r="CJ938" t="s">
        <v>8731</v>
      </c>
      <c r="CK938">
        <v>0</v>
      </c>
      <c r="CL938" t="s">
        <v>8732</v>
      </c>
      <c r="CN938" t="s">
        <v>8733</v>
      </c>
    </row>
    <row r="939" spans="1:92" ht="15.75" customHeight="1" x14ac:dyDescent="0.3">
      <c r="A939" s="5">
        <f>COUNTIFS(Entradas!$A$2:$A$3372,L939,Entradas!$AD$2:$AD$3372,"noticias")</f>
        <v>0</v>
      </c>
      <c r="B939" s="5">
        <f>COUNTIFS(Entradas!$A$2:$A$3372,L939,Entradas!$AD$2:$AD$3372,"materiales")</f>
        <v>0</v>
      </c>
      <c r="C939" s="5">
        <f>COUNTIFS(Entradas!$A$2:$A$3372,L939,Entradas!$AD$2:$AD$3372,"agenda")</f>
        <v>0</v>
      </c>
      <c r="D939" s="5">
        <f>COUNTIFS(Entradas!$A$2:$A$3372,L939,Entradas!$AD$2:$AD$3372,"agenda",Entradas!$P$2:$P$3372,"completado")</f>
        <v>0</v>
      </c>
      <c r="E939" s="5">
        <f>COUNTIFS(Entradas!$A$2:$A$3372,L939,Entradas!$AD$2:$AD$3372,"agenda",Entradas!$F$2:$F$3372,"interna")</f>
        <v>0</v>
      </c>
      <c r="F939" s="5">
        <f>COUNTIFS(Entradas!$A$2:$A$3372,L939,Entradas!$AD$2:$AD$3372,"agenda",Entradas!$F$2:$F$3372,"abierta a la comunidad")</f>
        <v>0</v>
      </c>
      <c r="G939" s="5">
        <f>COUNTIFS(Entradas!$A$2:$A$3372,L939,Entradas!$AD$2:$AD$3372,"agenda",Entradas!$E$2:$E$3372,"1")</f>
        <v>0</v>
      </c>
      <c r="H939" s="5">
        <f>COUNTIFS(Entradas!$A$2:$A$3372,L939,Entradas!$AD$2:$AD$3372,"agenda",Entradas!$E$2:$E$3372,"2")</f>
        <v>0</v>
      </c>
      <c r="I939" s="5">
        <f>COUNTIFS(Entradas!$A$2:$A$3372,L939,Entradas!$AD$2:$AD$3372,"agenda",Entradas!$E$2:$E$3372,"3")</f>
        <v>0</v>
      </c>
      <c r="J939" s="5">
        <f>COUNTIFS(Entradas!$A$2:$A$3372,L939,Entradas!$AD$2:$AD$3372,"agenda",Entradas!$E$2:$E$3372,"4")</f>
        <v>0</v>
      </c>
      <c r="L939">
        <v>1106</v>
      </c>
      <c r="M939" t="s">
        <v>21985</v>
      </c>
      <c r="N939" t="s">
        <v>21986</v>
      </c>
      <c r="O939" t="s">
        <v>21987</v>
      </c>
      <c r="P939" s="6">
        <v>42507.583715277775</v>
      </c>
      <c r="Q939">
        <v>0</v>
      </c>
      <c r="R939" t="s">
        <v>21985</v>
      </c>
      <c r="S939" t="s">
        <v>21985</v>
      </c>
      <c r="W939" t="s">
        <v>8703</v>
      </c>
      <c r="X939" t="s">
        <v>8704</v>
      </c>
      <c r="Y939" t="s">
        <v>8705</v>
      </c>
      <c r="Z939">
        <v>0</v>
      </c>
      <c r="AA939" t="s">
        <v>8703</v>
      </c>
      <c r="AB939" t="s">
        <v>8706</v>
      </c>
      <c r="AC939">
        <v>0</v>
      </c>
      <c r="AF939" t="s">
        <v>21988</v>
      </c>
      <c r="AG939" t="s">
        <v>8707</v>
      </c>
      <c r="AH939" t="s">
        <v>21989</v>
      </c>
      <c r="AI939" t="s">
        <v>21990</v>
      </c>
      <c r="AU939" t="s">
        <v>9424</v>
      </c>
      <c r="AV939" t="s">
        <v>8709</v>
      </c>
      <c r="AX939">
        <v>8</v>
      </c>
      <c r="AY939" t="s">
        <v>8710</v>
      </c>
      <c r="BB939" t="s">
        <v>21991</v>
      </c>
      <c r="BC939" t="s">
        <v>8712</v>
      </c>
      <c r="BD939" t="s">
        <v>8952</v>
      </c>
      <c r="BE939" t="s">
        <v>8714</v>
      </c>
      <c r="BF939" t="s">
        <v>8715</v>
      </c>
      <c r="BG939">
        <v>0</v>
      </c>
      <c r="BH939" t="s">
        <v>8716</v>
      </c>
      <c r="BI939">
        <v>1</v>
      </c>
      <c r="BJ939" t="s">
        <v>8717</v>
      </c>
      <c r="BK939">
        <v>1</v>
      </c>
      <c r="BL939" t="s">
        <v>21992</v>
      </c>
      <c r="BM939" t="s">
        <v>8719</v>
      </c>
      <c r="BV939" t="s">
        <v>21993</v>
      </c>
      <c r="BW939" t="s">
        <v>8721</v>
      </c>
      <c r="BX939" t="s">
        <v>8722</v>
      </c>
      <c r="BY939" t="s">
        <v>8723</v>
      </c>
      <c r="BZ939" t="s">
        <v>8724</v>
      </c>
      <c r="CB939" t="s">
        <v>8725</v>
      </c>
      <c r="CC939">
        <v>412542374</v>
      </c>
      <c r="CD939" t="s">
        <v>8726</v>
      </c>
      <c r="CE939" t="s">
        <v>21994</v>
      </c>
      <c r="CF939" t="s">
        <v>8727</v>
      </c>
      <c r="CG939" t="s">
        <v>8774</v>
      </c>
      <c r="CH939" t="s">
        <v>8729</v>
      </c>
      <c r="CI939" t="s">
        <v>21995</v>
      </c>
      <c r="CJ939" t="s">
        <v>8731</v>
      </c>
      <c r="CK939" t="s">
        <v>1905</v>
      </c>
      <c r="CL939" t="s">
        <v>8732</v>
      </c>
      <c r="CM939" t="s">
        <v>21996</v>
      </c>
      <c r="CN939" t="s">
        <v>8733</v>
      </c>
    </row>
    <row r="940" spans="1:92" ht="15.75" customHeight="1" x14ac:dyDescent="0.3">
      <c r="A940" s="5">
        <f>COUNTIFS(Entradas!$A$2:$A$3372,L940,Entradas!$AD$2:$AD$3372,"noticias")</f>
        <v>0</v>
      </c>
      <c r="B940" s="5">
        <f>COUNTIFS(Entradas!$A$2:$A$3372,L940,Entradas!$AD$2:$AD$3372,"materiales")</f>
        <v>0</v>
      </c>
      <c r="C940" s="5">
        <f>COUNTIFS(Entradas!$A$2:$A$3372,L940,Entradas!$AD$2:$AD$3372,"agenda")</f>
        <v>0</v>
      </c>
      <c r="D940" s="5">
        <f>COUNTIFS(Entradas!$A$2:$A$3372,L940,Entradas!$AD$2:$AD$3372,"agenda",Entradas!$P$2:$P$3372,"completado")</f>
        <v>0</v>
      </c>
      <c r="E940" s="5">
        <f>COUNTIFS(Entradas!$A$2:$A$3372,L940,Entradas!$AD$2:$AD$3372,"agenda",Entradas!$F$2:$F$3372,"interna")</f>
        <v>0</v>
      </c>
      <c r="F940" s="5">
        <f>COUNTIFS(Entradas!$A$2:$A$3372,L940,Entradas!$AD$2:$AD$3372,"agenda",Entradas!$F$2:$F$3372,"abierta a la comunidad")</f>
        <v>0</v>
      </c>
      <c r="G940" s="5">
        <f>COUNTIFS(Entradas!$A$2:$A$3372,L940,Entradas!$AD$2:$AD$3372,"agenda",Entradas!$E$2:$E$3372,"1")</f>
        <v>0</v>
      </c>
      <c r="H940" s="5">
        <f>COUNTIFS(Entradas!$A$2:$A$3372,L940,Entradas!$AD$2:$AD$3372,"agenda",Entradas!$E$2:$E$3372,"2")</f>
        <v>0</v>
      </c>
      <c r="I940" s="5">
        <f>COUNTIFS(Entradas!$A$2:$A$3372,L940,Entradas!$AD$2:$AD$3372,"agenda",Entradas!$E$2:$E$3372,"3")</f>
        <v>0</v>
      </c>
      <c r="J940" s="5">
        <f>COUNTIFS(Entradas!$A$2:$A$3372,L940,Entradas!$AD$2:$AD$3372,"agenda",Entradas!$E$2:$E$3372,"4")</f>
        <v>0</v>
      </c>
      <c r="L940">
        <v>80</v>
      </c>
      <c r="M940" t="s">
        <v>9083</v>
      </c>
      <c r="N940" t="s">
        <v>9084</v>
      </c>
      <c r="O940" t="s">
        <v>9085</v>
      </c>
      <c r="P940" s="6">
        <v>42451.088113425925</v>
      </c>
      <c r="Q940">
        <v>0</v>
      </c>
      <c r="R940" t="s">
        <v>9083</v>
      </c>
      <c r="S940" t="s">
        <v>9083</v>
      </c>
      <c r="W940" t="s">
        <v>8703</v>
      </c>
      <c r="X940" t="s">
        <v>8704</v>
      </c>
      <c r="Y940" t="s">
        <v>8705</v>
      </c>
      <c r="Z940">
        <v>0</v>
      </c>
      <c r="AA940" t="s">
        <v>8703</v>
      </c>
      <c r="AB940" t="s">
        <v>8706</v>
      </c>
      <c r="AC940">
        <v>0</v>
      </c>
      <c r="AF940" t="s">
        <v>9086</v>
      </c>
      <c r="AG940" t="s">
        <v>8707</v>
      </c>
      <c r="AH940" t="s">
        <v>9087</v>
      </c>
      <c r="AU940" t="s">
        <v>4114</v>
      </c>
      <c r="AV940" t="s">
        <v>8709</v>
      </c>
      <c r="AX940">
        <v>9</v>
      </c>
      <c r="AY940" t="s">
        <v>8710</v>
      </c>
      <c r="BB940" t="s">
        <v>9088</v>
      </c>
      <c r="BC940" t="s">
        <v>8712</v>
      </c>
      <c r="BD940" t="s">
        <v>8875</v>
      </c>
      <c r="BE940" t="s">
        <v>8714</v>
      </c>
      <c r="BF940" t="s">
        <v>8715</v>
      </c>
      <c r="BG940">
        <v>1</v>
      </c>
      <c r="BH940" t="s">
        <v>8716</v>
      </c>
      <c r="BI940">
        <v>1</v>
      </c>
      <c r="BJ940" t="s">
        <v>8717</v>
      </c>
      <c r="BK940">
        <v>1</v>
      </c>
      <c r="BL940" t="s">
        <v>9089</v>
      </c>
      <c r="BM940" t="s">
        <v>8719</v>
      </c>
      <c r="BV940" t="s">
        <v>9090</v>
      </c>
      <c r="BW940" t="s">
        <v>8721</v>
      </c>
      <c r="BX940" t="s">
        <v>8722</v>
      </c>
      <c r="BY940" t="s">
        <v>8723</v>
      </c>
      <c r="BZ940" t="s">
        <v>8724</v>
      </c>
      <c r="CB940" t="s">
        <v>8725</v>
      </c>
      <c r="CC940">
        <v>4522963289</v>
      </c>
      <c r="CD940" t="s">
        <v>8726</v>
      </c>
      <c r="CE940" t="s">
        <v>9091</v>
      </c>
      <c r="CF940" t="s">
        <v>8727</v>
      </c>
      <c r="CG940" t="s">
        <v>8786</v>
      </c>
      <c r="CH940" t="s">
        <v>8729</v>
      </c>
      <c r="CI940" t="s">
        <v>9092</v>
      </c>
      <c r="CJ940" t="s">
        <v>8731</v>
      </c>
      <c r="CK940" t="s">
        <v>342</v>
      </c>
      <c r="CL940" t="s">
        <v>8732</v>
      </c>
      <c r="CM940" t="s">
        <v>9093</v>
      </c>
      <c r="CN940" t="s">
        <v>8733</v>
      </c>
    </row>
    <row r="941" spans="1:92" ht="15.75" customHeight="1" x14ac:dyDescent="0.3">
      <c r="A941" s="5">
        <f>COUNTIFS(Entradas!$A$2:$A$3372,L941,Entradas!$AD$2:$AD$3372,"noticias")</f>
        <v>0</v>
      </c>
      <c r="B941" s="5">
        <f>COUNTIFS(Entradas!$A$2:$A$3372,L941,Entradas!$AD$2:$AD$3372,"materiales")</f>
        <v>0</v>
      </c>
      <c r="C941" s="5">
        <f>COUNTIFS(Entradas!$A$2:$A$3372,L941,Entradas!$AD$2:$AD$3372,"agenda")</f>
        <v>2</v>
      </c>
      <c r="D941" s="5">
        <f>COUNTIFS(Entradas!$A$2:$A$3372,L941,Entradas!$AD$2:$AD$3372,"agenda",Entradas!$P$2:$P$3372,"completado")</f>
        <v>2</v>
      </c>
      <c r="E941" s="5">
        <f>COUNTIFS(Entradas!$A$2:$A$3372,L941,Entradas!$AD$2:$AD$3372,"agenda",Entradas!$F$2:$F$3372,"interna")</f>
        <v>0</v>
      </c>
      <c r="F941" s="5">
        <f>COUNTIFS(Entradas!$A$2:$A$3372,L941,Entradas!$AD$2:$AD$3372,"agenda",Entradas!$F$2:$F$3372,"abierta a la comunidad")</f>
        <v>2</v>
      </c>
      <c r="G941" s="5">
        <f>COUNTIFS(Entradas!$A$2:$A$3372,L941,Entradas!$AD$2:$AD$3372,"agenda",Entradas!$E$2:$E$3372,"1")</f>
        <v>0</v>
      </c>
      <c r="H941" s="5">
        <f>COUNTIFS(Entradas!$A$2:$A$3372,L941,Entradas!$AD$2:$AD$3372,"agenda",Entradas!$E$2:$E$3372,"2")</f>
        <v>0</v>
      </c>
      <c r="I941" s="5">
        <f>COUNTIFS(Entradas!$A$2:$A$3372,L941,Entradas!$AD$2:$AD$3372,"agenda",Entradas!$E$2:$E$3372,"3")</f>
        <v>0</v>
      </c>
      <c r="J941" s="5">
        <f>COUNTIFS(Entradas!$A$2:$A$3372,L941,Entradas!$AD$2:$AD$3372,"agenda",Entradas!$E$2:$E$3372,"4")</f>
        <v>2</v>
      </c>
      <c r="L941">
        <v>342</v>
      </c>
      <c r="M941" t="s">
        <v>9207</v>
      </c>
      <c r="N941" t="s">
        <v>9207</v>
      </c>
      <c r="O941" t="s">
        <v>9208</v>
      </c>
      <c r="P941" s="6">
        <v>42468.687743055554</v>
      </c>
      <c r="Q941">
        <v>0</v>
      </c>
      <c r="R941" t="s">
        <v>9207</v>
      </c>
      <c r="S941" t="s">
        <v>9207</v>
      </c>
      <c r="W941" t="s">
        <v>8703</v>
      </c>
      <c r="X941" t="s">
        <v>8704</v>
      </c>
      <c r="Y941" t="s">
        <v>8705</v>
      </c>
      <c r="Z941">
        <v>0</v>
      </c>
      <c r="AA941" t="s">
        <v>8703</v>
      </c>
      <c r="AB941" t="s">
        <v>8706</v>
      </c>
      <c r="AC941">
        <v>0</v>
      </c>
      <c r="AF941" t="s">
        <v>9209</v>
      </c>
      <c r="AG941" t="s">
        <v>8707</v>
      </c>
      <c r="AH941" t="s">
        <v>9210</v>
      </c>
      <c r="AO941" t="s">
        <v>9211</v>
      </c>
      <c r="AU941" t="s">
        <v>883</v>
      </c>
      <c r="AV941" t="s">
        <v>8709</v>
      </c>
      <c r="AX941">
        <v>9</v>
      </c>
      <c r="AY941" t="s">
        <v>8710</v>
      </c>
      <c r="BB941" t="s">
        <v>8907</v>
      </c>
      <c r="BC941" t="s">
        <v>8712</v>
      </c>
      <c r="BD941" t="s">
        <v>8920</v>
      </c>
      <c r="BE941" t="s">
        <v>8714</v>
      </c>
      <c r="BF941" t="s">
        <v>8715</v>
      </c>
      <c r="BG941">
        <v>0</v>
      </c>
      <c r="BH941" t="s">
        <v>8716</v>
      </c>
      <c r="BI941">
        <v>1</v>
      </c>
      <c r="BJ941" t="s">
        <v>8717</v>
      </c>
      <c r="BK941">
        <v>1</v>
      </c>
      <c r="BM941" t="s">
        <v>8719</v>
      </c>
      <c r="BV941">
        <v>20025</v>
      </c>
      <c r="BW941" t="s">
        <v>8721</v>
      </c>
      <c r="BX941" t="s">
        <v>8722</v>
      </c>
      <c r="BY941" t="s">
        <v>8723</v>
      </c>
      <c r="BZ941" t="s">
        <v>8724</v>
      </c>
      <c r="CB941" t="s">
        <v>8725</v>
      </c>
      <c r="CC941">
        <v>452210830</v>
      </c>
      <c r="CD941" t="s">
        <v>8726</v>
      </c>
      <c r="CE941" t="s">
        <v>9212</v>
      </c>
      <c r="CF941" t="s">
        <v>8727</v>
      </c>
      <c r="CG941" t="s">
        <v>8728</v>
      </c>
      <c r="CH941" t="s">
        <v>8729</v>
      </c>
      <c r="CJ941" t="s">
        <v>8731</v>
      </c>
      <c r="CK941" t="s">
        <v>342</v>
      </c>
      <c r="CL941" t="s">
        <v>8732</v>
      </c>
      <c r="CM941" t="s">
        <v>9213</v>
      </c>
      <c r="CN941" t="s">
        <v>8733</v>
      </c>
    </row>
    <row r="942" spans="1:92" ht="15.75" customHeight="1" x14ac:dyDescent="0.3">
      <c r="A942" s="5">
        <f>COUNTIFS(Entradas!$A$2:$A$3372,L942,Entradas!$AD$2:$AD$3372,"noticias")</f>
        <v>0</v>
      </c>
      <c r="B942" s="5">
        <f>COUNTIFS(Entradas!$A$2:$A$3372,L942,Entradas!$AD$2:$AD$3372,"materiales")</f>
        <v>0</v>
      </c>
      <c r="C942" s="5">
        <f>COUNTIFS(Entradas!$A$2:$A$3372,L942,Entradas!$AD$2:$AD$3372,"agenda")</f>
        <v>0</v>
      </c>
      <c r="D942" s="5">
        <f>COUNTIFS(Entradas!$A$2:$A$3372,L942,Entradas!$AD$2:$AD$3372,"agenda",Entradas!$P$2:$P$3372,"completado")</f>
        <v>0</v>
      </c>
      <c r="E942" s="5">
        <f>COUNTIFS(Entradas!$A$2:$A$3372,L942,Entradas!$AD$2:$AD$3372,"agenda",Entradas!$F$2:$F$3372,"interna")</f>
        <v>0</v>
      </c>
      <c r="F942" s="5">
        <f>COUNTIFS(Entradas!$A$2:$A$3372,L942,Entradas!$AD$2:$AD$3372,"agenda",Entradas!$F$2:$F$3372,"abierta a la comunidad")</f>
        <v>0</v>
      </c>
      <c r="G942" s="5">
        <f>COUNTIFS(Entradas!$A$2:$A$3372,L942,Entradas!$AD$2:$AD$3372,"agenda",Entradas!$E$2:$E$3372,"1")</f>
        <v>0</v>
      </c>
      <c r="H942" s="5">
        <f>COUNTIFS(Entradas!$A$2:$A$3372,L942,Entradas!$AD$2:$AD$3372,"agenda",Entradas!$E$2:$E$3372,"2")</f>
        <v>0</v>
      </c>
      <c r="I942" s="5">
        <f>COUNTIFS(Entradas!$A$2:$A$3372,L942,Entradas!$AD$2:$AD$3372,"agenda",Entradas!$E$2:$E$3372,"3")</f>
        <v>0</v>
      </c>
      <c r="J942" s="5">
        <f>COUNTIFS(Entradas!$A$2:$A$3372,L942,Entradas!$AD$2:$AD$3372,"agenda",Entradas!$E$2:$E$3372,"4")</f>
        <v>0</v>
      </c>
      <c r="L942">
        <v>896</v>
      </c>
      <c r="M942" t="s">
        <v>9275</v>
      </c>
      <c r="N942" t="s">
        <v>9276</v>
      </c>
      <c r="O942" t="s">
        <v>9277</v>
      </c>
      <c r="P942" s="6">
        <v>42499.598055555558</v>
      </c>
      <c r="Q942">
        <v>0</v>
      </c>
      <c r="R942" t="s">
        <v>9275</v>
      </c>
      <c r="S942" t="s">
        <v>9275</v>
      </c>
      <c r="W942" t="s">
        <v>8703</v>
      </c>
      <c r="X942" t="s">
        <v>8704</v>
      </c>
      <c r="Y942" t="s">
        <v>8705</v>
      </c>
      <c r="Z942">
        <v>0</v>
      </c>
      <c r="AA942" t="s">
        <v>8703</v>
      </c>
      <c r="AB942" t="s">
        <v>8706</v>
      </c>
      <c r="AC942">
        <v>0</v>
      </c>
      <c r="AF942" t="s">
        <v>9278</v>
      </c>
      <c r="AG942" t="s">
        <v>8707</v>
      </c>
      <c r="AH942" t="s">
        <v>9279</v>
      </c>
      <c r="AU942" t="s">
        <v>9280</v>
      </c>
      <c r="AV942" t="s">
        <v>8709</v>
      </c>
      <c r="AX942">
        <v>9</v>
      </c>
      <c r="AY942" t="s">
        <v>8710</v>
      </c>
      <c r="BB942">
        <v>0</v>
      </c>
      <c r="BC942" t="s">
        <v>8712</v>
      </c>
      <c r="BD942" t="s">
        <v>8875</v>
      </c>
      <c r="BE942" t="s">
        <v>8714</v>
      </c>
      <c r="BF942" t="s">
        <v>8715</v>
      </c>
      <c r="BG942">
        <v>1</v>
      </c>
      <c r="BH942" t="s">
        <v>8716</v>
      </c>
      <c r="BI942">
        <v>0</v>
      </c>
      <c r="BJ942" t="s">
        <v>8717</v>
      </c>
      <c r="BK942">
        <v>1</v>
      </c>
      <c r="BL942" s="2" t="s">
        <v>9281</v>
      </c>
      <c r="BM942" t="s">
        <v>8719</v>
      </c>
      <c r="BV942" t="s">
        <v>9282</v>
      </c>
      <c r="BW942" t="s">
        <v>8721</v>
      </c>
      <c r="BX942" t="s">
        <v>8722</v>
      </c>
      <c r="BY942" t="s">
        <v>8723</v>
      </c>
      <c r="BZ942" t="s">
        <v>8724</v>
      </c>
      <c r="CB942" t="s">
        <v>8725</v>
      </c>
      <c r="CC942" t="s">
        <v>9283</v>
      </c>
      <c r="CD942" t="s">
        <v>8726</v>
      </c>
      <c r="CE942" t="s">
        <v>9284</v>
      </c>
      <c r="CF942" t="s">
        <v>8727</v>
      </c>
      <c r="CG942" t="s">
        <v>8825</v>
      </c>
      <c r="CH942" t="s">
        <v>8729</v>
      </c>
      <c r="CI942" t="s">
        <v>9285</v>
      </c>
      <c r="CJ942" t="s">
        <v>8731</v>
      </c>
      <c r="CK942">
        <v>0</v>
      </c>
      <c r="CL942" t="s">
        <v>8732</v>
      </c>
      <c r="CN942" t="s">
        <v>8733</v>
      </c>
    </row>
    <row r="943" spans="1:92" ht="15.75" customHeight="1" x14ac:dyDescent="0.3">
      <c r="A943" s="5">
        <f>COUNTIFS(Entradas!$A$2:$A$3372,L943,Entradas!$AD$2:$AD$3372,"noticias")</f>
        <v>0</v>
      </c>
      <c r="B943" s="5">
        <f>COUNTIFS(Entradas!$A$2:$A$3372,L943,Entradas!$AD$2:$AD$3372,"materiales")</f>
        <v>2</v>
      </c>
      <c r="C943" s="5">
        <f>COUNTIFS(Entradas!$A$2:$A$3372,L943,Entradas!$AD$2:$AD$3372,"agenda")</f>
        <v>2</v>
      </c>
      <c r="D943" s="5">
        <f>COUNTIFS(Entradas!$A$2:$A$3372,L943,Entradas!$AD$2:$AD$3372,"agenda",Entradas!$P$2:$P$3372,"completado")</f>
        <v>1</v>
      </c>
      <c r="E943" s="5">
        <f>COUNTIFS(Entradas!$A$2:$A$3372,L943,Entradas!$AD$2:$AD$3372,"agenda",Entradas!$F$2:$F$3372,"interna")</f>
        <v>1</v>
      </c>
      <c r="F943" s="5">
        <f>COUNTIFS(Entradas!$A$2:$A$3372,L943,Entradas!$AD$2:$AD$3372,"agenda",Entradas!$F$2:$F$3372,"abierta a la comunidad")</f>
        <v>1</v>
      </c>
      <c r="G943" s="5">
        <f>COUNTIFS(Entradas!$A$2:$A$3372,L943,Entradas!$AD$2:$AD$3372,"agenda",Entradas!$E$2:$E$3372,"1")</f>
        <v>0</v>
      </c>
      <c r="H943" s="5">
        <f>COUNTIFS(Entradas!$A$2:$A$3372,L943,Entradas!$AD$2:$AD$3372,"agenda",Entradas!$E$2:$E$3372,"2")</f>
        <v>1</v>
      </c>
      <c r="I943" s="5">
        <f>COUNTIFS(Entradas!$A$2:$A$3372,L943,Entradas!$AD$2:$AD$3372,"agenda",Entradas!$E$2:$E$3372,"3")</f>
        <v>0</v>
      </c>
      <c r="J943" s="5">
        <f>COUNTIFS(Entradas!$A$2:$A$3372,L943,Entradas!$AD$2:$AD$3372,"agenda",Entradas!$E$2:$E$3372,"4")</f>
        <v>1</v>
      </c>
      <c r="L943">
        <v>68</v>
      </c>
      <c r="M943" t="s">
        <v>9568</v>
      </c>
      <c r="N943" t="s">
        <v>9569</v>
      </c>
      <c r="O943" t="s">
        <v>3736</v>
      </c>
      <c r="P943" s="6">
        <v>42450.889791666668</v>
      </c>
      <c r="Q943">
        <v>0</v>
      </c>
      <c r="R943" t="s">
        <v>9568</v>
      </c>
      <c r="S943" t="s">
        <v>9568</v>
      </c>
      <c r="W943" t="s">
        <v>8703</v>
      </c>
      <c r="X943" t="s">
        <v>8704</v>
      </c>
      <c r="Y943" t="s">
        <v>8705</v>
      </c>
      <c r="Z943">
        <v>0</v>
      </c>
      <c r="AA943" t="s">
        <v>8703</v>
      </c>
      <c r="AB943" t="s">
        <v>8706</v>
      </c>
      <c r="AC943">
        <v>0</v>
      </c>
      <c r="AF943" t="s">
        <v>9570</v>
      </c>
      <c r="AG943" t="s">
        <v>8707</v>
      </c>
      <c r="AH943" t="s">
        <v>9571</v>
      </c>
      <c r="AO943" t="s">
        <v>9572</v>
      </c>
      <c r="AU943" t="s">
        <v>3735</v>
      </c>
      <c r="AV943" t="s">
        <v>8709</v>
      </c>
      <c r="AX943">
        <v>9</v>
      </c>
      <c r="AY943" t="s">
        <v>8710</v>
      </c>
      <c r="BB943" t="s">
        <v>9573</v>
      </c>
      <c r="BC943" t="s">
        <v>8712</v>
      </c>
      <c r="BD943" t="s">
        <v>8920</v>
      </c>
      <c r="BE943" t="s">
        <v>8714</v>
      </c>
      <c r="BF943" t="s">
        <v>8715</v>
      </c>
      <c r="BG943">
        <v>1</v>
      </c>
      <c r="BH943" t="s">
        <v>8716</v>
      </c>
      <c r="BI943">
        <v>1</v>
      </c>
      <c r="BJ943" t="s">
        <v>8717</v>
      </c>
      <c r="BK943">
        <v>1</v>
      </c>
      <c r="BL943" t="s">
        <v>9574</v>
      </c>
      <c r="BM943" t="s">
        <v>8719</v>
      </c>
      <c r="BV943" t="s">
        <v>9575</v>
      </c>
      <c r="BW943" t="s">
        <v>8721</v>
      </c>
      <c r="BX943" t="s">
        <v>8722</v>
      </c>
      <c r="BY943" t="s">
        <v>8723</v>
      </c>
      <c r="BZ943" t="s">
        <v>8724</v>
      </c>
      <c r="CB943" t="s">
        <v>8725</v>
      </c>
      <c r="CC943" t="s">
        <v>9576</v>
      </c>
      <c r="CD943" t="s">
        <v>8726</v>
      </c>
      <c r="CE943" t="s">
        <v>9577</v>
      </c>
      <c r="CF943" t="s">
        <v>8727</v>
      </c>
      <c r="CG943" t="s">
        <v>8899</v>
      </c>
      <c r="CH943" t="s">
        <v>8729</v>
      </c>
      <c r="CI943" t="s">
        <v>9578</v>
      </c>
      <c r="CJ943" t="s">
        <v>8731</v>
      </c>
      <c r="CK943" t="s">
        <v>342</v>
      </c>
      <c r="CL943" t="s">
        <v>8732</v>
      </c>
      <c r="CM943" t="s">
        <v>9579</v>
      </c>
      <c r="CN943" t="s">
        <v>8733</v>
      </c>
    </row>
    <row r="944" spans="1:92" ht="15.75" customHeight="1" x14ac:dyDescent="0.3">
      <c r="A944" s="5">
        <f>COUNTIFS(Entradas!$A$2:$A$3372,L944,Entradas!$AD$2:$AD$3372,"noticias")</f>
        <v>4</v>
      </c>
      <c r="B944" s="5">
        <f>COUNTIFS(Entradas!$A$2:$A$3372,L944,Entradas!$AD$2:$AD$3372,"materiales")</f>
        <v>0</v>
      </c>
      <c r="C944" s="5">
        <f>COUNTIFS(Entradas!$A$2:$A$3372,L944,Entradas!$AD$2:$AD$3372,"agenda")</f>
        <v>1</v>
      </c>
      <c r="D944" s="5">
        <f>COUNTIFS(Entradas!$A$2:$A$3372,L944,Entradas!$AD$2:$AD$3372,"agenda",Entradas!$P$2:$P$3372,"completado")</f>
        <v>0</v>
      </c>
      <c r="E944" s="5">
        <f>COUNTIFS(Entradas!$A$2:$A$3372,L944,Entradas!$AD$2:$AD$3372,"agenda",Entradas!$F$2:$F$3372,"interna")</f>
        <v>1</v>
      </c>
      <c r="F944" s="5">
        <f>COUNTIFS(Entradas!$A$2:$A$3372,L944,Entradas!$AD$2:$AD$3372,"agenda",Entradas!$F$2:$F$3372,"abierta a la comunidad")</f>
        <v>0</v>
      </c>
      <c r="G944" s="5">
        <f>COUNTIFS(Entradas!$A$2:$A$3372,L944,Entradas!$AD$2:$AD$3372,"agenda",Entradas!$E$2:$E$3372,"1")</f>
        <v>0</v>
      </c>
      <c r="H944" s="5">
        <f>COUNTIFS(Entradas!$A$2:$A$3372,L944,Entradas!$AD$2:$AD$3372,"agenda",Entradas!$E$2:$E$3372,"2")</f>
        <v>0</v>
      </c>
      <c r="I944" s="5">
        <f>COUNTIFS(Entradas!$A$2:$A$3372,L944,Entradas!$AD$2:$AD$3372,"agenda",Entradas!$E$2:$E$3372,"3")</f>
        <v>0</v>
      </c>
      <c r="J944" s="5">
        <f>COUNTIFS(Entradas!$A$2:$A$3372,L944,Entradas!$AD$2:$AD$3372,"agenda",Entradas!$E$2:$E$3372,"4")</f>
        <v>1</v>
      </c>
      <c r="L944">
        <v>1098</v>
      </c>
      <c r="M944" t="s">
        <v>9758</v>
      </c>
      <c r="N944" t="s">
        <v>9759</v>
      </c>
      <c r="O944" t="s">
        <v>9760</v>
      </c>
      <c r="P944" s="6">
        <v>42507.524675925924</v>
      </c>
      <c r="Q944">
        <v>0</v>
      </c>
      <c r="R944" t="s">
        <v>9758</v>
      </c>
      <c r="S944" t="s">
        <v>9758</v>
      </c>
      <c r="W944" t="s">
        <v>8703</v>
      </c>
      <c r="X944" t="s">
        <v>8704</v>
      </c>
      <c r="Y944" t="s">
        <v>8705</v>
      </c>
      <c r="Z944">
        <v>0</v>
      </c>
      <c r="AA944" t="s">
        <v>8703</v>
      </c>
      <c r="AB944" t="s">
        <v>8706</v>
      </c>
      <c r="AC944">
        <v>0</v>
      </c>
      <c r="AF944" t="s">
        <v>9761</v>
      </c>
      <c r="AG944" t="s">
        <v>8707</v>
      </c>
      <c r="AH944" t="s">
        <v>3872</v>
      </c>
      <c r="AO944" t="s">
        <v>9762</v>
      </c>
      <c r="AU944" t="s">
        <v>93</v>
      </c>
      <c r="AV944" t="s">
        <v>8709</v>
      </c>
      <c r="AX944">
        <v>9</v>
      </c>
      <c r="AY944" t="s">
        <v>8710</v>
      </c>
      <c r="BB944" t="s">
        <v>9322</v>
      </c>
      <c r="BC944" t="s">
        <v>8712</v>
      </c>
      <c r="BD944" t="s">
        <v>9372</v>
      </c>
      <c r="BE944" t="s">
        <v>8714</v>
      </c>
      <c r="BF944" t="s">
        <v>8715</v>
      </c>
      <c r="BG944">
        <v>0</v>
      </c>
      <c r="BH944" t="s">
        <v>8716</v>
      </c>
      <c r="BI944">
        <v>1</v>
      </c>
      <c r="BJ944" t="s">
        <v>8717</v>
      </c>
      <c r="BK944">
        <v>1</v>
      </c>
      <c r="BM944" t="s">
        <v>8719</v>
      </c>
      <c r="BV944">
        <v>5611</v>
      </c>
      <c r="BW944" t="s">
        <v>8721</v>
      </c>
      <c r="BX944" t="s">
        <v>8722</v>
      </c>
      <c r="BY944" t="s">
        <v>8723</v>
      </c>
      <c r="BZ944" t="s">
        <v>8724</v>
      </c>
      <c r="CB944" t="s">
        <v>8725</v>
      </c>
      <c r="CC944" t="s">
        <v>9763</v>
      </c>
      <c r="CD944" t="s">
        <v>8726</v>
      </c>
      <c r="CE944" t="s">
        <v>9764</v>
      </c>
      <c r="CF944" t="s">
        <v>8727</v>
      </c>
      <c r="CG944" t="s">
        <v>8728</v>
      </c>
      <c r="CH944" t="s">
        <v>8729</v>
      </c>
      <c r="CI944" t="s">
        <v>9765</v>
      </c>
      <c r="CJ944" t="s">
        <v>8731</v>
      </c>
      <c r="CK944" t="s">
        <v>5497</v>
      </c>
      <c r="CL944" t="s">
        <v>8732</v>
      </c>
      <c r="CM944" t="s">
        <v>9766</v>
      </c>
      <c r="CN944" t="s">
        <v>8733</v>
      </c>
    </row>
    <row r="945" spans="1:92" ht="15.75" customHeight="1" x14ac:dyDescent="0.3">
      <c r="A945" s="5">
        <f>COUNTIFS(Entradas!$A$2:$A$3372,L945,Entradas!$AD$2:$AD$3372,"noticias")</f>
        <v>0</v>
      </c>
      <c r="B945" s="5">
        <f>COUNTIFS(Entradas!$A$2:$A$3372,L945,Entradas!$AD$2:$AD$3372,"materiales")</f>
        <v>0</v>
      </c>
      <c r="C945" s="5">
        <f>COUNTIFS(Entradas!$A$2:$A$3372,L945,Entradas!$AD$2:$AD$3372,"agenda")</f>
        <v>5</v>
      </c>
      <c r="D945" s="5">
        <f>COUNTIFS(Entradas!$A$2:$A$3372,L945,Entradas!$AD$2:$AD$3372,"agenda",Entradas!$P$2:$P$3372,"completado")</f>
        <v>5</v>
      </c>
      <c r="E945" s="5">
        <f>COUNTIFS(Entradas!$A$2:$A$3372,L945,Entradas!$AD$2:$AD$3372,"agenda",Entradas!$F$2:$F$3372,"interna")</f>
        <v>1</v>
      </c>
      <c r="F945" s="5">
        <f>COUNTIFS(Entradas!$A$2:$A$3372,L945,Entradas!$AD$2:$AD$3372,"agenda",Entradas!$F$2:$F$3372,"abierta a la comunidad")</f>
        <v>4</v>
      </c>
      <c r="G945" s="5">
        <f>COUNTIFS(Entradas!$A$2:$A$3372,L945,Entradas!$AD$2:$AD$3372,"agenda",Entradas!$E$2:$E$3372,"1")</f>
        <v>1</v>
      </c>
      <c r="H945" s="5">
        <f>COUNTIFS(Entradas!$A$2:$A$3372,L945,Entradas!$AD$2:$AD$3372,"agenda",Entradas!$E$2:$E$3372,"2")</f>
        <v>2</v>
      </c>
      <c r="I945" s="5">
        <f>COUNTIFS(Entradas!$A$2:$A$3372,L945,Entradas!$AD$2:$AD$3372,"agenda",Entradas!$E$2:$E$3372,"3")</f>
        <v>1</v>
      </c>
      <c r="J945" s="5">
        <f>COUNTIFS(Entradas!$A$2:$A$3372,L945,Entradas!$AD$2:$AD$3372,"agenda",Entradas!$E$2:$E$3372,"4")</f>
        <v>1</v>
      </c>
      <c r="L945">
        <v>440</v>
      </c>
      <c r="M945" t="s">
        <v>11071</v>
      </c>
      <c r="N945" t="s">
        <v>11072</v>
      </c>
      <c r="O945" t="s">
        <v>11073</v>
      </c>
      <c r="P945" s="6">
        <v>42473.895694444444</v>
      </c>
      <c r="Q945">
        <v>0</v>
      </c>
      <c r="R945" t="s">
        <v>11071</v>
      </c>
      <c r="S945" t="s">
        <v>11071</v>
      </c>
      <c r="W945" t="s">
        <v>8703</v>
      </c>
      <c r="X945" t="s">
        <v>8704</v>
      </c>
      <c r="Y945" t="s">
        <v>8705</v>
      </c>
      <c r="Z945">
        <v>0</v>
      </c>
      <c r="AA945" t="s">
        <v>8703</v>
      </c>
      <c r="AB945" t="s">
        <v>8706</v>
      </c>
      <c r="AC945">
        <v>0</v>
      </c>
      <c r="AF945" t="s">
        <v>11074</v>
      </c>
      <c r="AG945" t="s">
        <v>8707</v>
      </c>
      <c r="AH945" t="s">
        <v>11075</v>
      </c>
      <c r="AU945" t="s">
        <v>4643</v>
      </c>
      <c r="AV945" t="s">
        <v>8709</v>
      </c>
      <c r="AX945">
        <v>9</v>
      </c>
      <c r="AY945" t="s">
        <v>8710</v>
      </c>
      <c r="BB945" t="s">
        <v>9701</v>
      </c>
      <c r="BC945" t="s">
        <v>8712</v>
      </c>
      <c r="BD945" t="s">
        <v>8952</v>
      </c>
      <c r="BE945" t="s">
        <v>8714</v>
      </c>
      <c r="BF945" t="s">
        <v>8715</v>
      </c>
      <c r="BG945">
        <v>0</v>
      </c>
      <c r="BH945" t="s">
        <v>8716</v>
      </c>
      <c r="BI945">
        <v>1</v>
      </c>
      <c r="BJ945" t="s">
        <v>8717</v>
      </c>
      <c r="BK945">
        <v>0</v>
      </c>
      <c r="BL945" t="s">
        <v>11076</v>
      </c>
      <c r="BM945" t="s">
        <v>8719</v>
      </c>
      <c r="BV945" t="s">
        <v>11077</v>
      </c>
      <c r="BW945" t="s">
        <v>8721</v>
      </c>
      <c r="BX945" t="s">
        <v>8722</v>
      </c>
      <c r="BY945" t="s">
        <v>8723</v>
      </c>
      <c r="BZ945" t="s">
        <v>8724</v>
      </c>
      <c r="CB945" t="s">
        <v>8725</v>
      </c>
      <c r="CD945" t="s">
        <v>8726</v>
      </c>
      <c r="CE945" t="s">
        <v>11078</v>
      </c>
      <c r="CF945" t="s">
        <v>8727</v>
      </c>
      <c r="CG945" t="s">
        <v>9136</v>
      </c>
      <c r="CH945" t="s">
        <v>8729</v>
      </c>
      <c r="CJ945" t="s">
        <v>8731</v>
      </c>
      <c r="CK945" t="s">
        <v>342</v>
      </c>
      <c r="CL945" t="s">
        <v>8732</v>
      </c>
      <c r="CN945" t="s">
        <v>8733</v>
      </c>
    </row>
    <row r="946" spans="1:92" ht="15.75" customHeight="1" x14ac:dyDescent="0.3">
      <c r="A946" s="5">
        <f>COUNTIFS(Entradas!$A$2:$A$3372,L946,Entradas!$AD$2:$AD$3372,"noticias")</f>
        <v>0</v>
      </c>
      <c r="B946" s="5">
        <f>COUNTIFS(Entradas!$A$2:$A$3372,L946,Entradas!$AD$2:$AD$3372,"materiales")</f>
        <v>0</v>
      </c>
      <c r="C946" s="5">
        <f>COUNTIFS(Entradas!$A$2:$A$3372,L946,Entradas!$AD$2:$AD$3372,"agenda")</f>
        <v>6</v>
      </c>
      <c r="D946" s="5">
        <f>COUNTIFS(Entradas!$A$2:$A$3372,L946,Entradas!$AD$2:$AD$3372,"agenda",Entradas!$P$2:$P$3372,"completado")</f>
        <v>0</v>
      </c>
      <c r="E946" s="5">
        <f>COUNTIFS(Entradas!$A$2:$A$3372,L946,Entradas!$AD$2:$AD$3372,"agenda",Entradas!$F$2:$F$3372,"interna")</f>
        <v>1</v>
      </c>
      <c r="F946" s="5">
        <f>COUNTIFS(Entradas!$A$2:$A$3372,L946,Entradas!$AD$2:$AD$3372,"agenda",Entradas!$F$2:$F$3372,"abierta a la comunidad")</f>
        <v>5</v>
      </c>
      <c r="G946" s="5">
        <f>COUNTIFS(Entradas!$A$2:$A$3372,L946,Entradas!$AD$2:$AD$3372,"agenda",Entradas!$E$2:$E$3372,"1")</f>
        <v>1</v>
      </c>
      <c r="H946" s="5">
        <f>COUNTIFS(Entradas!$A$2:$A$3372,L946,Entradas!$AD$2:$AD$3372,"agenda",Entradas!$E$2:$E$3372,"2")</f>
        <v>0</v>
      </c>
      <c r="I946" s="5">
        <f>COUNTIFS(Entradas!$A$2:$A$3372,L946,Entradas!$AD$2:$AD$3372,"agenda",Entradas!$E$2:$E$3372,"3")</f>
        <v>0</v>
      </c>
      <c r="J946" s="5">
        <f>COUNTIFS(Entradas!$A$2:$A$3372,L946,Entradas!$AD$2:$AD$3372,"agenda",Entradas!$E$2:$E$3372,"4")</f>
        <v>5</v>
      </c>
      <c r="L946">
        <v>38</v>
      </c>
      <c r="M946" t="s">
        <v>12296</v>
      </c>
      <c r="N946" t="s">
        <v>12297</v>
      </c>
      <c r="O946" t="s">
        <v>330</v>
      </c>
      <c r="P946" s="6">
        <v>42447.627939814818</v>
      </c>
      <c r="Q946">
        <v>0</v>
      </c>
      <c r="R946" t="s">
        <v>12296</v>
      </c>
      <c r="S946" t="s">
        <v>12296</v>
      </c>
      <c r="W946" t="s">
        <v>8703</v>
      </c>
      <c r="X946" t="s">
        <v>8704</v>
      </c>
      <c r="Y946" t="s">
        <v>8705</v>
      </c>
      <c r="Z946">
        <v>0</v>
      </c>
      <c r="AA946" t="s">
        <v>8703</v>
      </c>
      <c r="AB946" t="s">
        <v>8706</v>
      </c>
      <c r="AC946">
        <v>0</v>
      </c>
      <c r="AF946" t="s">
        <v>12298</v>
      </c>
      <c r="AG946" t="s">
        <v>8707</v>
      </c>
      <c r="AH946" t="s">
        <v>12299</v>
      </c>
      <c r="AI946" t="s">
        <v>12300</v>
      </c>
      <c r="AO946" t="s">
        <v>12301</v>
      </c>
      <c r="AU946" t="s">
        <v>329</v>
      </c>
      <c r="AV946" t="s">
        <v>8709</v>
      </c>
      <c r="AX946">
        <v>9</v>
      </c>
      <c r="AY946" t="s">
        <v>8710</v>
      </c>
      <c r="BB946" t="s">
        <v>9322</v>
      </c>
      <c r="BC946" t="s">
        <v>8712</v>
      </c>
      <c r="BD946" t="s">
        <v>8875</v>
      </c>
      <c r="BE946" t="s">
        <v>8714</v>
      </c>
      <c r="BF946" t="s">
        <v>8715</v>
      </c>
      <c r="BG946">
        <v>0</v>
      </c>
      <c r="BH946" t="s">
        <v>8716</v>
      </c>
      <c r="BI946">
        <v>1</v>
      </c>
      <c r="BJ946" t="s">
        <v>8717</v>
      </c>
      <c r="BK946">
        <v>1</v>
      </c>
      <c r="BL946" t="s">
        <v>12302</v>
      </c>
      <c r="BM946" t="s">
        <v>8719</v>
      </c>
      <c r="BW946" t="s">
        <v>8721</v>
      </c>
      <c r="BX946" t="s">
        <v>8722</v>
      </c>
      <c r="BY946" t="s">
        <v>8723</v>
      </c>
      <c r="BZ946" t="s">
        <v>8724</v>
      </c>
      <c r="CA946" t="s">
        <v>12303</v>
      </c>
      <c r="CB946" t="s">
        <v>8725</v>
      </c>
      <c r="CC946">
        <v>452531956</v>
      </c>
      <c r="CD946" t="s">
        <v>8726</v>
      </c>
      <c r="CE946" t="s">
        <v>12304</v>
      </c>
      <c r="CF946" t="s">
        <v>8727</v>
      </c>
      <c r="CG946" t="s">
        <v>9136</v>
      </c>
      <c r="CH946" t="s">
        <v>8729</v>
      </c>
      <c r="CI946" t="s">
        <v>12305</v>
      </c>
      <c r="CJ946" t="s">
        <v>8731</v>
      </c>
      <c r="CK946" t="s">
        <v>342</v>
      </c>
      <c r="CL946" t="s">
        <v>8732</v>
      </c>
      <c r="CM946" t="s">
        <v>9193</v>
      </c>
      <c r="CN946" t="s">
        <v>8733</v>
      </c>
    </row>
    <row r="947" spans="1:92" ht="15.75" customHeight="1" x14ac:dyDescent="0.3">
      <c r="A947" s="5">
        <f>COUNTIFS(Entradas!$A$2:$A$3372,L947,Entradas!$AD$2:$AD$3372,"noticias")</f>
        <v>0</v>
      </c>
      <c r="B947" s="5">
        <f>COUNTIFS(Entradas!$A$2:$A$3372,L947,Entradas!$AD$2:$AD$3372,"materiales")</f>
        <v>0</v>
      </c>
      <c r="C947" s="5">
        <f>COUNTIFS(Entradas!$A$2:$A$3372,L947,Entradas!$AD$2:$AD$3372,"agenda")</f>
        <v>0</v>
      </c>
      <c r="D947" s="5">
        <f>COUNTIFS(Entradas!$A$2:$A$3372,L947,Entradas!$AD$2:$AD$3372,"agenda",Entradas!$P$2:$P$3372,"completado")</f>
        <v>0</v>
      </c>
      <c r="E947" s="5">
        <f>COUNTIFS(Entradas!$A$2:$A$3372,L947,Entradas!$AD$2:$AD$3372,"agenda",Entradas!$F$2:$F$3372,"interna")</f>
        <v>0</v>
      </c>
      <c r="F947" s="5">
        <f>COUNTIFS(Entradas!$A$2:$A$3372,L947,Entradas!$AD$2:$AD$3372,"agenda",Entradas!$F$2:$F$3372,"abierta a la comunidad")</f>
        <v>0</v>
      </c>
      <c r="G947" s="5">
        <f>COUNTIFS(Entradas!$A$2:$A$3372,L947,Entradas!$AD$2:$AD$3372,"agenda",Entradas!$E$2:$E$3372,"1")</f>
        <v>0</v>
      </c>
      <c r="H947" s="5">
        <f>COUNTIFS(Entradas!$A$2:$A$3372,L947,Entradas!$AD$2:$AD$3372,"agenda",Entradas!$E$2:$E$3372,"2")</f>
        <v>0</v>
      </c>
      <c r="I947" s="5">
        <f>COUNTIFS(Entradas!$A$2:$A$3372,L947,Entradas!$AD$2:$AD$3372,"agenda",Entradas!$E$2:$E$3372,"3")</f>
        <v>0</v>
      </c>
      <c r="J947" s="5">
        <f>COUNTIFS(Entradas!$A$2:$A$3372,L947,Entradas!$AD$2:$AD$3372,"agenda",Entradas!$E$2:$E$3372,"4")</f>
        <v>0</v>
      </c>
      <c r="L947">
        <v>999</v>
      </c>
      <c r="M947" t="s">
        <v>12314</v>
      </c>
      <c r="N947" t="s">
        <v>12315</v>
      </c>
      <c r="O947" t="s">
        <v>12316</v>
      </c>
      <c r="P947" s="6">
        <v>42502.892974537041</v>
      </c>
      <c r="Q947">
        <v>0</v>
      </c>
      <c r="R947" t="s">
        <v>12314</v>
      </c>
      <c r="S947" t="s">
        <v>12314</v>
      </c>
      <c r="W947" t="s">
        <v>8703</v>
      </c>
      <c r="X947" t="s">
        <v>8704</v>
      </c>
      <c r="Y947" t="s">
        <v>8705</v>
      </c>
      <c r="Z947">
        <v>0</v>
      </c>
      <c r="AA947" t="s">
        <v>8703</v>
      </c>
      <c r="AB947" t="s">
        <v>8706</v>
      </c>
      <c r="AC947">
        <v>0</v>
      </c>
      <c r="AF947" t="s">
        <v>12317</v>
      </c>
      <c r="AG947" t="s">
        <v>8707</v>
      </c>
      <c r="AH947" t="s">
        <v>12318</v>
      </c>
      <c r="AI947" t="s">
        <v>12319</v>
      </c>
      <c r="AO947" t="s">
        <v>12320</v>
      </c>
      <c r="AU947" t="s">
        <v>12321</v>
      </c>
      <c r="AV947" t="s">
        <v>8709</v>
      </c>
      <c r="AX947">
        <v>9</v>
      </c>
      <c r="AY947" t="s">
        <v>8710</v>
      </c>
      <c r="BB947" t="s">
        <v>9322</v>
      </c>
      <c r="BC947" t="s">
        <v>8712</v>
      </c>
      <c r="BD947" t="s">
        <v>9002</v>
      </c>
      <c r="BE947" t="s">
        <v>8714</v>
      </c>
      <c r="BF947" t="s">
        <v>8715</v>
      </c>
      <c r="BG947">
        <v>0</v>
      </c>
      <c r="BH947" t="s">
        <v>8716</v>
      </c>
      <c r="BI947">
        <v>1</v>
      </c>
      <c r="BJ947" t="s">
        <v>8717</v>
      </c>
      <c r="BK947">
        <v>1</v>
      </c>
      <c r="BL947" s="2" t="s">
        <v>12322</v>
      </c>
      <c r="BM947" t="s">
        <v>8719</v>
      </c>
      <c r="BV947" t="s">
        <v>12323</v>
      </c>
      <c r="BW947" t="s">
        <v>8721</v>
      </c>
      <c r="BX947" t="s">
        <v>8722</v>
      </c>
      <c r="BY947" t="s">
        <v>8723</v>
      </c>
      <c r="BZ947" t="s">
        <v>8724</v>
      </c>
      <c r="CB947" t="s">
        <v>8725</v>
      </c>
      <c r="CC947">
        <v>21973915</v>
      </c>
      <c r="CD947" t="s">
        <v>8726</v>
      </c>
      <c r="CE947" t="s">
        <v>12324</v>
      </c>
      <c r="CF947" t="s">
        <v>8727</v>
      </c>
      <c r="CG947" t="s">
        <v>8786</v>
      </c>
      <c r="CH947" t="s">
        <v>8729</v>
      </c>
      <c r="CI947" t="s">
        <v>12325</v>
      </c>
      <c r="CJ947" t="s">
        <v>8731</v>
      </c>
      <c r="CK947" t="s">
        <v>5497</v>
      </c>
      <c r="CL947" t="s">
        <v>8732</v>
      </c>
      <c r="CN947" t="s">
        <v>8733</v>
      </c>
    </row>
    <row r="948" spans="1:92" ht="15.75" customHeight="1" x14ac:dyDescent="0.3">
      <c r="A948" s="5">
        <f>COUNTIFS(Entradas!$A$2:$A$3372,L948,Entradas!$AD$2:$AD$3372,"noticias")</f>
        <v>0</v>
      </c>
      <c r="B948" s="5">
        <f>COUNTIFS(Entradas!$A$2:$A$3372,L948,Entradas!$AD$2:$AD$3372,"materiales")</f>
        <v>0</v>
      </c>
      <c r="C948" s="5">
        <f>COUNTIFS(Entradas!$A$2:$A$3372,L948,Entradas!$AD$2:$AD$3372,"agenda")</f>
        <v>0</v>
      </c>
      <c r="D948" s="5">
        <f>COUNTIFS(Entradas!$A$2:$A$3372,L948,Entradas!$AD$2:$AD$3372,"agenda",Entradas!$P$2:$P$3372,"completado")</f>
        <v>0</v>
      </c>
      <c r="E948" s="5">
        <f>COUNTIFS(Entradas!$A$2:$A$3372,L948,Entradas!$AD$2:$AD$3372,"agenda",Entradas!$F$2:$F$3372,"interna")</f>
        <v>0</v>
      </c>
      <c r="F948" s="5">
        <f>COUNTIFS(Entradas!$A$2:$A$3372,L948,Entradas!$AD$2:$AD$3372,"agenda",Entradas!$F$2:$F$3372,"abierta a la comunidad")</f>
        <v>0</v>
      </c>
      <c r="G948" s="5">
        <f>COUNTIFS(Entradas!$A$2:$A$3372,L948,Entradas!$AD$2:$AD$3372,"agenda",Entradas!$E$2:$E$3372,"1")</f>
        <v>0</v>
      </c>
      <c r="H948" s="5">
        <f>COUNTIFS(Entradas!$A$2:$A$3372,L948,Entradas!$AD$2:$AD$3372,"agenda",Entradas!$E$2:$E$3372,"2")</f>
        <v>0</v>
      </c>
      <c r="I948" s="5">
        <f>COUNTIFS(Entradas!$A$2:$A$3372,L948,Entradas!$AD$2:$AD$3372,"agenda",Entradas!$E$2:$E$3372,"3")</f>
        <v>0</v>
      </c>
      <c r="J948" s="5">
        <f>COUNTIFS(Entradas!$A$2:$A$3372,L948,Entradas!$AD$2:$AD$3372,"agenda",Entradas!$E$2:$E$3372,"4")</f>
        <v>0</v>
      </c>
      <c r="L948">
        <v>65</v>
      </c>
      <c r="M948" t="s">
        <v>13356</v>
      </c>
      <c r="N948" t="s">
        <v>13357</v>
      </c>
      <c r="O948" t="s">
        <v>13358</v>
      </c>
      <c r="P948" s="6">
        <v>42450.862361111111</v>
      </c>
      <c r="Q948">
        <v>0</v>
      </c>
      <c r="R948" t="s">
        <v>13356</v>
      </c>
      <c r="S948" t="s">
        <v>13356</v>
      </c>
      <c r="W948" t="s">
        <v>8703</v>
      </c>
      <c r="X948" t="s">
        <v>8704</v>
      </c>
      <c r="Y948" t="s">
        <v>8705</v>
      </c>
      <c r="Z948">
        <v>0</v>
      </c>
      <c r="AA948" t="s">
        <v>8703</v>
      </c>
      <c r="AB948" t="s">
        <v>8706</v>
      </c>
      <c r="AC948">
        <v>0</v>
      </c>
      <c r="AF948" t="s">
        <v>13359</v>
      </c>
      <c r="AG948" t="s">
        <v>8707</v>
      </c>
      <c r="AH948" t="s">
        <v>13360</v>
      </c>
      <c r="AI948" t="s">
        <v>13361</v>
      </c>
      <c r="AO948" t="s">
        <v>13362</v>
      </c>
      <c r="AU948" t="s">
        <v>13363</v>
      </c>
      <c r="AV948" t="s">
        <v>8709</v>
      </c>
      <c r="AX948">
        <v>9</v>
      </c>
      <c r="AY948" t="s">
        <v>8710</v>
      </c>
      <c r="BB948" t="s">
        <v>10256</v>
      </c>
      <c r="BC948" t="s">
        <v>8712</v>
      </c>
      <c r="BD948" t="s">
        <v>9175</v>
      </c>
      <c r="BE948" t="s">
        <v>8714</v>
      </c>
      <c r="BF948" t="s">
        <v>8715</v>
      </c>
      <c r="BG948">
        <v>0</v>
      </c>
      <c r="BH948" t="s">
        <v>8716</v>
      </c>
      <c r="BI948">
        <v>0</v>
      </c>
      <c r="BJ948" t="s">
        <v>8717</v>
      </c>
      <c r="BK948">
        <v>0</v>
      </c>
      <c r="BM948" t="s">
        <v>8719</v>
      </c>
      <c r="BV948">
        <v>6455</v>
      </c>
      <c r="BW948" t="s">
        <v>8721</v>
      </c>
      <c r="BX948" t="s">
        <v>8722</v>
      </c>
      <c r="BY948" t="s">
        <v>8723</v>
      </c>
      <c r="BZ948" t="s">
        <v>8724</v>
      </c>
      <c r="CB948" t="s">
        <v>8725</v>
      </c>
      <c r="CD948" t="s">
        <v>8726</v>
      </c>
      <c r="CE948" t="s">
        <v>13364</v>
      </c>
      <c r="CF948" t="s">
        <v>8727</v>
      </c>
      <c r="CG948" t="s">
        <v>8825</v>
      </c>
      <c r="CH948" t="s">
        <v>8729</v>
      </c>
      <c r="CJ948" t="s">
        <v>8731</v>
      </c>
      <c r="CK948">
        <v>0</v>
      </c>
      <c r="CL948" t="s">
        <v>8732</v>
      </c>
      <c r="CN948" t="s">
        <v>8733</v>
      </c>
    </row>
    <row r="949" spans="1:92" ht="15.75" customHeight="1" x14ac:dyDescent="0.3">
      <c r="A949" s="5">
        <f>COUNTIFS(Entradas!$A$2:$A$3372,L949,Entradas!$AD$2:$AD$3372,"noticias")</f>
        <v>0</v>
      </c>
      <c r="B949" s="5">
        <f>COUNTIFS(Entradas!$A$2:$A$3372,L949,Entradas!$AD$2:$AD$3372,"materiales")</f>
        <v>0</v>
      </c>
      <c r="C949" s="5">
        <f>COUNTIFS(Entradas!$A$2:$A$3372,L949,Entradas!$AD$2:$AD$3372,"agenda")</f>
        <v>0</v>
      </c>
      <c r="D949" s="5">
        <f>COUNTIFS(Entradas!$A$2:$A$3372,L949,Entradas!$AD$2:$AD$3372,"agenda",Entradas!$P$2:$P$3372,"completado")</f>
        <v>0</v>
      </c>
      <c r="E949" s="5">
        <f>COUNTIFS(Entradas!$A$2:$A$3372,L949,Entradas!$AD$2:$AD$3372,"agenda",Entradas!$F$2:$F$3372,"interna")</f>
        <v>0</v>
      </c>
      <c r="F949" s="5">
        <f>COUNTIFS(Entradas!$A$2:$A$3372,L949,Entradas!$AD$2:$AD$3372,"agenda",Entradas!$F$2:$F$3372,"abierta a la comunidad")</f>
        <v>0</v>
      </c>
      <c r="G949" s="5">
        <f>COUNTIFS(Entradas!$A$2:$A$3372,L949,Entradas!$AD$2:$AD$3372,"agenda",Entradas!$E$2:$E$3372,"1")</f>
        <v>0</v>
      </c>
      <c r="H949" s="5">
        <f>COUNTIFS(Entradas!$A$2:$A$3372,L949,Entradas!$AD$2:$AD$3372,"agenda",Entradas!$E$2:$E$3372,"2")</f>
        <v>0</v>
      </c>
      <c r="I949" s="5">
        <f>COUNTIFS(Entradas!$A$2:$A$3372,L949,Entradas!$AD$2:$AD$3372,"agenda",Entradas!$E$2:$E$3372,"3")</f>
        <v>0</v>
      </c>
      <c r="J949" s="5">
        <f>COUNTIFS(Entradas!$A$2:$A$3372,L949,Entradas!$AD$2:$AD$3372,"agenda",Entradas!$E$2:$E$3372,"4")</f>
        <v>0</v>
      </c>
      <c r="L949">
        <v>523</v>
      </c>
      <c r="M949" t="s">
        <v>13376</v>
      </c>
      <c r="N949" t="s">
        <v>13377</v>
      </c>
      <c r="O949" t="s">
        <v>13378</v>
      </c>
      <c r="P949" s="6">
        <v>42478.903368055559</v>
      </c>
      <c r="Q949">
        <v>0</v>
      </c>
      <c r="R949" t="s">
        <v>13376</v>
      </c>
      <c r="S949" t="s">
        <v>13376</v>
      </c>
      <c r="W949" t="s">
        <v>8703</v>
      </c>
      <c r="X949" t="s">
        <v>8704</v>
      </c>
      <c r="Y949" t="s">
        <v>8705</v>
      </c>
      <c r="Z949">
        <v>0</v>
      </c>
      <c r="AA949" t="s">
        <v>8703</v>
      </c>
      <c r="AB949" t="s">
        <v>8706</v>
      </c>
      <c r="AC949">
        <v>0</v>
      </c>
      <c r="AF949" t="s">
        <v>13379</v>
      </c>
      <c r="AG949" t="s">
        <v>8707</v>
      </c>
      <c r="AH949" t="s">
        <v>13380</v>
      </c>
      <c r="AI949" t="s">
        <v>13381</v>
      </c>
      <c r="AO949" t="s">
        <v>13382</v>
      </c>
      <c r="AU949" t="s">
        <v>13383</v>
      </c>
      <c r="AV949" t="s">
        <v>8709</v>
      </c>
      <c r="AX949">
        <v>9</v>
      </c>
      <c r="AY949" t="s">
        <v>8710</v>
      </c>
      <c r="BB949" t="s">
        <v>9701</v>
      </c>
      <c r="BC949" t="s">
        <v>8712</v>
      </c>
      <c r="BD949" t="s">
        <v>9293</v>
      </c>
      <c r="BE949" t="s">
        <v>8714</v>
      </c>
      <c r="BF949" t="s">
        <v>8715</v>
      </c>
      <c r="BG949">
        <v>1</v>
      </c>
      <c r="BH949" t="s">
        <v>8716</v>
      </c>
      <c r="BI949">
        <v>1</v>
      </c>
      <c r="BJ949" t="s">
        <v>8717</v>
      </c>
      <c r="BK949">
        <v>1</v>
      </c>
      <c r="BL949" s="2" t="s">
        <v>13384</v>
      </c>
      <c r="BM949" t="s">
        <v>8719</v>
      </c>
      <c r="BV949" t="s">
        <v>13385</v>
      </c>
      <c r="BW949" t="s">
        <v>8721</v>
      </c>
      <c r="BX949" t="s">
        <v>8722</v>
      </c>
      <c r="BY949" t="s">
        <v>8723</v>
      </c>
      <c r="BZ949" t="s">
        <v>8724</v>
      </c>
      <c r="CB949" t="s">
        <v>8725</v>
      </c>
      <c r="CC949">
        <v>2531226</v>
      </c>
      <c r="CD949" t="s">
        <v>8726</v>
      </c>
      <c r="CE949" t="s">
        <v>13386</v>
      </c>
      <c r="CF949" t="s">
        <v>8727</v>
      </c>
      <c r="CG949" t="s">
        <v>8825</v>
      </c>
      <c r="CH949" t="s">
        <v>8729</v>
      </c>
      <c r="CI949" t="s">
        <v>8835</v>
      </c>
      <c r="CJ949" t="s">
        <v>8731</v>
      </c>
      <c r="CK949" t="s">
        <v>342</v>
      </c>
      <c r="CL949" t="s">
        <v>8732</v>
      </c>
      <c r="CM949" t="s">
        <v>13387</v>
      </c>
      <c r="CN949" t="s">
        <v>8733</v>
      </c>
    </row>
    <row r="950" spans="1:92" ht="15.75" customHeight="1" x14ac:dyDescent="0.3">
      <c r="A950" s="5">
        <f>COUNTIFS(Entradas!$A$2:$A$3372,L950,Entradas!$AD$2:$AD$3372,"noticias")</f>
        <v>0</v>
      </c>
      <c r="B950" s="5">
        <f>COUNTIFS(Entradas!$A$2:$A$3372,L950,Entradas!$AD$2:$AD$3372,"materiales")</f>
        <v>0</v>
      </c>
      <c r="C950" s="5">
        <f>COUNTIFS(Entradas!$A$2:$A$3372,L950,Entradas!$AD$2:$AD$3372,"agenda")</f>
        <v>0</v>
      </c>
      <c r="D950" s="5">
        <f>COUNTIFS(Entradas!$A$2:$A$3372,L950,Entradas!$AD$2:$AD$3372,"agenda",Entradas!$P$2:$P$3372,"completado")</f>
        <v>0</v>
      </c>
      <c r="E950" s="5">
        <f>COUNTIFS(Entradas!$A$2:$A$3372,L950,Entradas!$AD$2:$AD$3372,"agenda",Entradas!$F$2:$F$3372,"interna")</f>
        <v>0</v>
      </c>
      <c r="F950" s="5">
        <f>COUNTIFS(Entradas!$A$2:$A$3372,L950,Entradas!$AD$2:$AD$3372,"agenda",Entradas!$F$2:$F$3372,"abierta a la comunidad")</f>
        <v>0</v>
      </c>
      <c r="G950" s="5">
        <f>COUNTIFS(Entradas!$A$2:$A$3372,L950,Entradas!$AD$2:$AD$3372,"agenda",Entradas!$E$2:$E$3372,"1")</f>
        <v>0</v>
      </c>
      <c r="H950" s="5">
        <f>COUNTIFS(Entradas!$A$2:$A$3372,L950,Entradas!$AD$2:$AD$3372,"agenda",Entradas!$E$2:$E$3372,"2")</f>
        <v>0</v>
      </c>
      <c r="I950" s="5">
        <f>COUNTIFS(Entradas!$A$2:$A$3372,L950,Entradas!$AD$2:$AD$3372,"agenda",Entradas!$E$2:$E$3372,"3")</f>
        <v>0</v>
      </c>
      <c r="J950" s="5">
        <f>COUNTIFS(Entradas!$A$2:$A$3372,L950,Entradas!$AD$2:$AD$3372,"agenda",Entradas!$E$2:$E$3372,"4")</f>
        <v>0</v>
      </c>
      <c r="L950">
        <v>932</v>
      </c>
      <c r="M950" t="s">
        <v>13649</v>
      </c>
      <c r="N950" t="s">
        <v>13650</v>
      </c>
      <c r="O950" t="s">
        <v>13651</v>
      </c>
      <c r="P950" s="6">
        <v>42500.652627314812</v>
      </c>
      <c r="Q950">
        <v>0</v>
      </c>
      <c r="R950" t="s">
        <v>13649</v>
      </c>
      <c r="S950" t="s">
        <v>13649</v>
      </c>
      <c r="W950" t="s">
        <v>8703</v>
      </c>
      <c r="X950" t="s">
        <v>8704</v>
      </c>
      <c r="Y950" t="s">
        <v>8705</v>
      </c>
      <c r="Z950">
        <v>0</v>
      </c>
      <c r="AA950" t="s">
        <v>8703</v>
      </c>
      <c r="AB950" t="s">
        <v>8706</v>
      </c>
      <c r="AC950">
        <v>0</v>
      </c>
      <c r="AF950" t="s">
        <v>13652</v>
      </c>
      <c r="AG950" t="s">
        <v>8707</v>
      </c>
      <c r="AH950" t="s">
        <v>13653</v>
      </c>
      <c r="AU950" t="s">
        <v>2109</v>
      </c>
      <c r="AV950" t="s">
        <v>8709</v>
      </c>
      <c r="AX950">
        <v>9</v>
      </c>
      <c r="AY950" t="s">
        <v>8710</v>
      </c>
      <c r="BB950" t="s">
        <v>9539</v>
      </c>
      <c r="BC950" t="s">
        <v>8712</v>
      </c>
      <c r="BD950" t="s">
        <v>8780</v>
      </c>
      <c r="BE950" t="s">
        <v>8714</v>
      </c>
      <c r="BF950" t="s">
        <v>8715</v>
      </c>
      <c r="BG950">
        <v>0</v>
      </c>
      <c r="BH950" t="s">
        <v>8716</v>
      </c>
      <c r="BI950">
        <v>1</v>
      </c>
      <c r="BJ950" t="s">
        <v>8717</v>
      </c>
      <c r="BK950">
        <v>1</v>
      </c>
      <c r="BL950" s="2" t="s">
        <v>13654</v>
      </c>
      <c r="BM950" t="s">
        <v>8719</v>
      </c>
      <c r="BV950" t="s">
        <v>13655</v>
      </c>
      <c r="BW950" t="s">
        <v>8721</v>
      </c>
      <c r="BX950" t="s">
        <v>8722</v>
      </c>
      <c r="BY950" t="s">
        <v>8723</v>
      </c>
      <c r="BZ950" t="s">
        <v>8724</v>
      </c>
      <c r="CB950" t="s">
        <v>8725</v>
      </c>
      <c r="CC950">
        <v>975442880</v>
      </c>
      <c r="CD950" t="s">
        <v>8726</v>
      </c>
      <c r="CE950" t="s">
        <v>13656</v>
      </c>
      <c r="CF950" t="s">
        <v>8727</v>
      </c>
      <c r="CG950" t="s">
        <v>8774</v>
      </c>
      <c r="CH950" t="s">
        <v>8729</v>
      </c>
      <c r="CI950" t="s">
        <v>10531</v>
      </c>
      <c r="CJ950" t="s">
        <v>8731</v>
      </c>
      <c r="CK950" t="s">
        <v>342</v>
      </c>
      <c r="CL950" t="s">
        <v>8732</v>
      </c>
      <c r="CM950" t="s">
        <v>13657</v>
      </c>
      <c r="CN950" t="s">
        <v>8733</v>
      </c>
    </row>
    <row r="951" spans="1:92" ht="15.75" customHeight="1" x14ac:dyDescent="0.3">
      <c r="A951" s="5">
        <f>COUNTIFS(Entradas!$A$2:$A$3372,L951,Entradas!$AD$2:$AD$3372,"noticias")</f>
        <v>0</v>
      </c>
      <c r="B951" s="5">
        <f>COUNTIFS(Entradas!$A$2:$A$3372,L951,Entradas!$AD$2:$AD$3372,"materiales")</f>
        <v>5</v>
      </c>
      <c r="C951" s="5">
        <f>COUNTIFS(Entradas!$A$2:$A$3372,L951,Entradas!$AD$2:$AD$3372,"agenda")</f>
        <v>3</v>
      </c>
      <c r="D951" s="5">
        <f>COUNTIFS(Entradas!$A$2:$A$3372,L951,Entradas!$AD$2:$AD$3372,"agenda",Entradas!$P$2:$P$3372,"completado")</f>
        <v>1</v>
      </c>
      <c r="E951" s="5">
        <f>COUNTIFS(Entradas!$A$2:$A$3372,L951,Entradas!$AD$2:$AD$3372,"agenda",Entradas!$F$2:$F$3372,"interna")</f>
        <v>1</v>
      </c>
      <c r="F951" s="5">
        <f>COUNTIFS(Entradas!$A$2:$A$3372,L951,Entradas!$AD$2:$AD$3372,"agenda",Entradas!$F$2:$F$3372,"abierta a la comunidad")</f>
        <v>2</v>
      </c>
      <c r="G951" s="5">
        <f>COUNTIFS(Entradas!$A$2:$A$3372,L951,Entradas!$AD$2:$AD$3372,"agenda",Entradas!$E$2:$E$3372,"1")</f>
        <v>0</v>
      </c>
      <c r="H951" s="5">
        <f>COUNTIFS(Entradas!$A$2:$A$3372,L951,Entradas!$AD$2:$AD$3372,"agenda",Entradas!$E$2:$E$3372,"2")</f>
        <v>1</v>
      </c>
      <c r="I951" s="5">
        <f>COUNTIFS(Entradas!$A$2:$A$3372,L951,Entradas!$AD$2:$AD$3372,"agenda",Entradas!$E$2:$E$3372,"3")</f>
        <v>2</v>
      </c>
      <c r="J951" s="5">
        <f>COUNTIFS(Entradas!$A$2:$A$3372,L951,Entradas!$AD$2:$AD$3372,"agenda",Entradas!$E$2:$E$3372,"4")</f>
        <v>0</v>
      </c>
      <c r="L951">
        <v>844</v>
      </c>
      <c r="M951" t="s">
        <v>13866</v>
      </c>
      <c r="N951" t="s">
        <v>13867</v>
      </c>
      <c r="O951" t="s">
        <v>8371</v>
      </c>
      <c r="P951" s="6">
        <v>42495.671423611115</v>
      </c>
      <c r="Q951">
        <v>0</v>
      </c>
      <c r="R951" t="s">
        <v>13866</v>
      </c>
      <c r="S951" t="s">
        <v>13866</v>
      </c>
      <c r="W951" t="s">
        <v>8703</v>
      </c>
      <c r="X951" t="s">
        <v>8704</v>
      </c>
      <c r="Y951" t="s">
        <v>8705</v>
      </c>
      <c r="Z951">
        <v>0</v>
      </c>
      <c r="AA951" t="s">
        <v>8703</v>
      </c>
      <c r="AB951" t="s">
        <v>8706</v>
      </c>
      <c r="AC951">
        <v>0</v>
      </c>
      <c r="AF951" t="s">
        <v>13868</v>
      </c>
      <c r="AG951" t="s">
        <v>8707</v>
      </c>
      <c r="AH951" t="s">
        <v>13869</v>
      </c>
      <c r="AI951" t="s">
        <v>13870</v>
      </c>
      <c r="AO951" t="s">
        <v>13871</v>
      </c>
      <c r="AU951" t="s">
        <v>4822</v>
      </c>
      <c r="AV951" t="s">
        <v>8709</v>
      </c>
      <c r="AX951">
        <v>9</v>
      </c>
      <c r="AY951" t="s">
        <v>8710</v>
      </c>
      <c r="BB951" t="s">
        <v>13797</v>
      </c>
      <c r="BC951" t="s">
        <v>8712</v>
      </c>
      <c r="BD951" t="s">
        <v>8952</v>
      </c>
      <c r="BE951" t="s">
        <v>8714</v>
      </c>
      <c r="BF951" t="s">
        <v>8715</v>
      </c>
      <c r="BG951">
        <v>0</v>
      </c>
      <c r="BH951" t="s">
        <v>8716</v>
      </c>
      <c r="BI951">
        <v>0</v>
      </c>
      <c r="BJ951" t="s">
        <v>8717</v>
      </c>
      <c r="BK951">
        <v>1</v>
      </c>
      <c r="BL951" s="2" t="s">
        <v>13872</v>
      </c>
      <c r="BM951" t="s">
        <v>8719</v>
      </c>
      <c r="BV951" t="s">
        <v>13873</v>
      </c>
      <c r="BW951" t="s">
        <v>8721</v>
      </c>
      <c r="BX951" t="s">
        <v>8722</v>
      </c>
      <c r="BY951" t="s">
        <v>8723</v>
      </c>
      <c r="BZ951" t="s">
        <v>8724</v>
      </c>
      <c r="CB951" t="s">
        <v>8725</v>
      </c>
      <c r="CC951">
        <v>452774998</v>
      </c>
      <c r="CD951" t="s">
        <v>8726</v>
      </c>
      <c r="CE951" t="s">
        <v>13874</v>
      </c>
      <c r="CF951" t="s">
        <v>8727</v>
      </c>
      <c r="CG951" t="s">
        <v>8774</v>
      </c>
      <c r="CH951" t="s">
        <v>8729</v>
      </c>
      <c r="CJ951" t="s">
        <v>8731</v>
      </c>
      <c r="CK951" t="s">
        <v>1905</v>
      </c>
      <c r="CL951" t="s">
        <v>8732</v>
      </c>
      <c r="CN951" t="s">
        <v>8733</v>
      </c>
    </row>
    <row r="952" spans="1:92" ht="15.75" customHeight="1" x14ac:dyDescent="0.3">
      <c r="A952" s="5">
        <f>COUNTIFS(Entradas!$A$2:$A$3372,L952,Entradas!$AD$2:$AD$3372,"noticias")</f>
        <v>0</v>
      </c>
      <c r="B952" s="5">
        <f>COUNTIFS(Entradas!$A$2:$A$3372,L952,Entradas!$AD$2:$AD$3372,"materiales")</f>
        <v>0</v>
      </c>
      <c r="C952" s="5">
        <f>COUNTIFS(Entradas!$A$2:$A$3372,L952,Entradas!$AD$2:$AD$3372,"agenda")</f>
        <v>0</v>
      </c>
      <c r="D952" s="5">
        <f>COUNTIFS(Entradas!$A$2:$A$3372,L952,Entradas!$AD$2:$AD$3372,"agenda",Entradas!$P$2:$P$3372,"completado")</f>
        <v>0</v>
      </c>
      <c r="E952" s="5">
        <f>COUNTIFS(Entradas!$A$2:$A$3372,L952,Entradas!$AD$2:$AD$3372,"agenda",Entradas!$F$2:$F$3372,"interna")</f>
        <v>0</v>
      </c>
      <c r="F952" s="5">
        <f>COUNTIFS(Entradas!$A$2:$A$3372,L952,Entradas!$AD$2:$AD$3372,"agenda",Entradas!$F$2:$F$3372,"abierta a la comunidad")</f>
        <v>0</v>
      </c>
      <c r="G952" s="5">
        <f>COUNTIFS(Entradas!$A$2:$A$3372,L952,Entradas!$AD$2:$AD$3372,"agenda",Entradas!$E$2:$E$3372,"1")</f>
        <v>0</v>
      </c>
      <c r="H952" s="5">
        <f>COUNTIFS(Entradas!$A$2:$A$3372,L952,Entradas!$AD$2:$AD$3372,"agenda",Entradas!$E$2:$E$3372,"2")</f>
        <v>0</v>
      </c>
      <c r="I952" s="5">
        <f>COUNTIFS(Entradas!$A$2:$A$3372,L952,Entradas!$AD$2:$AD$3372,"agenda",Entradas!$E$2:$E$3372,"3")</f>
        <v>0</v>
      </c>
      <c r="J952" s="5">
        <f>COUNTIFS(Entradas!$A$2:$A$3372,L952,Entradas!$AD$2:$AD$3372,"agenda",Entradas!$E$2:$E$3372,"4")</f>
        <v>0</v>
      </c>
      <c r="L952">
        <v>490</v>
      </c>
      <c r="M952" t="s">
        <v>13910</v>
      </c>
      <c r="N952" t="s">
        <v>13911</v>
      </c>
      <c r="O952" t="s">
        <v>13912</v>
      </c>
      <c r="P952" s="6">
        <v>42477.582233796296</v>
      </c>
      <c r="Q952">
        <v>0</v>
      </c>
      <c r="R952" t="s">
        <v>13910</v>
      </c>
      <c r="S952" t="s">
        <v>13910</v>
      </c>
      <c r="W952" t="s">
        <v>8703</v>
      </c>
      <c r="X952" t="s">
        <v>8704</v>
      </c>
      <c r="Y952" t="s">
        <v>8705</v>
      </c>
      <c r="Z952">
        <v>0</v>
      </c>
      <c r="AA952" t="s">
        <v>8703</v>
      </c>
      <c r="AB952" t="s">
        <v>8706</v>
      </c>
      <c r="AC952">
        <v>0</v>
      </c>
      <c r="AF952" t="s">
        <v>13913</v>
      </c>
      <c r="AG952" t="s">
        <v>8707</v>
      </c>
      <c r="AH952" t="s">
        <v>13914</v>
      </c>
      <c r="AI952" t="s">
        <v>13915</v>
      </c>
      <c r="AU952" t="s">
        <v>1316</v>
      </c>
      <c r="AV952" t="s">
        <v>8709</v>
      </c>
      <c r="AX952">
        <v>9</v>
      </c>
      <c r="AY952" t="s">
        <v>8710</v>
      </c>
      <c r="BB952" t="s">
        <v>8769</v>
      </c>
      <c r="BC952" t="s">
        <v>8712</v>
      </c>
      <c r="BD952" t="s">
        <v>8952</v>
      </c>
      <c r="BE952" t="s">
        <v>8714</v>
      </c>
      <c r="BF952" t="s">
        <v>8715</v>
      </c>
      <c r="BG952">
        <v>0</v>
      </c>
      <c r="BH952" t="s">
        <v>8716</v>
      </c>
      <c r="BI952">
        <v>0</v>
      </c>
      <c r="BJ952" t="s">
        <v>8717</v>
      </c>
      <c r="BK952">
        <v>1</v>
      </c>
      <c r="BL952" t="s">
        <v>13916</v>
      </c>
      <c r="BM952" t="s">
        <v>8719</v>
      </c>
      <c r="BV952" t="s">
        <v>13917</v>
      </c>
      <c r="BW952" t="s">
        <v>8721</v>
      </c>
      <c r="BX952" t="s">
        <v>8722</v>
      </c>
      <c r="BY952" t="s">
        <v>8723</v>
      </c>
      <c r="BZ952" t="s">
        <v>8724</v>
      </c>
      <c r="CB952" t="s">
        <v>8725</v>
      </c>
      <c r="CC952">
        <v>974570078</v>
      </c>
      <c r="CD952" t="s">
        <v>8726</v>
      </c>
      <c r="CE952" t="s">
        <v>13918</v>
      </c>
      <c r="CF952" t="s">
        <v>8727</v>
      </c>
      <c r="CG952" t="s">
        <v>8899</v>
      </c>
      <c r="CH952" t="s">
        <v>8729</v>
      </c>
      <c r="CI952" t="s">
        <v>13919</v>
      </c>
      <c r="CJ952" t="s">
        <v>8731</v>
      </c>
      <c r="CK952" t="s">
        <v>342</v>
      </c>
      <c r="CL952" t="s">
        <v>8732</v>
      </c>
      <c r="CM952" t="s">
        <v>13920</v>
      </c>
      <c r="CN952" t="s">
        <v>8733</v>
      </c>
    </row>
    <row r="953" spans="1:92" ht="15.75" customHeight="1" x14ac:dyDescent="0.3">
      <c r="A953" s="5">
        <f>COUNTIFS(Entradas!$A$2:$A$3372,L953,Entradas!$AD$2:$AD$3372,"noticias")</f>
        <v>6</v>
      </c>
      <c r="B953" s="5">
        <f>COUNTIFS(Entradas!$A$2:$A$3372,L953,Entradas!$AD$2:$AD$3372,"materiales")</f>
        <v>1</v>
      </c>
      <c r="C953" s="5">
        <f>COUNTIFS(Entradas!$A$2:$A$3372,L953,Entradas!$AD$2:$AD$3372,"agenda")</f>
        <v>5</v>
      </c>
      <c r="D953" s="5">
        <f>COUNTIFS(Entradas!$A$2:$A$3372,L953,Entradas!$AD$2:$AD$3372,"agenda",Entradas!$P$2:$P$3372,"completado")</f>
        <v>5</v>
      </c>
      <c r="E953" s="5">
        <f>COUNTIFS(Entradas!$A$2:$A$3372,L953,Entradas!$AD$2:$AD$3372,"agenda",Entradas!$F$2:$F$3372,"interna")</f>
        <v>2</v>
      </c>
      <c r="F953" s="5">
        <f>COUNTIFS(Entradas!$A$2:$A$3372,L953,Entradas!$AD$2:$AD$3372,"agenda",Entradas!$F$2:$F$3372,"abierta a la comunidad")</f>
        <v>3</v>
      </c>
      <c r="G953" s="5">
        <f>COUNTIFS(Entradas!$A$2:$A$3372,L953,Entradas!$AD$2:$AD$3372,"agenda",Entradas!$E$2:$E$3372,"1")</f>
        <v>0</v>
      </c>
      <c r="H953" s="5">
        <f>COUNTIFS(Entradas!$A$2:$A$3372,L953,Entradas!$AD$2:$AD$3372,"agenda",Entradas!$E$2:$E$3372,"2")</f>
        <v>1</v>
      </c>
      <c r="I953" s="5">
        <f>COUNTIFS(Entradas!$A$2:$A$3372,L953,Entradas!$AD$2:$AD$3372,"agenda",Entradas!$E$2:$E$3372,"3")</f>
        <v>0</v>
      </c>
      <c r="J953" s="5">
        <f>COUNTIFS(Entradas!$A$2:$A$3372,L953,Entradas!$AD$2:$AD$3372,"agenda",Entradas!$E$2:$E$3372,"4")</f>
        <v>4</v>
      </c>
      <c r="L953">
        <v>247</v>
      </c>
      <c r="M953" t="s">
        <v>13921</v>
      </c>
      <c r="N953" t="s">
        <v>13922</v>
      </c>
      <c r="O953" t="s">
        <v>5727</v>
      </c>
      <c r="P953" s="6">
        <v>42461.731712962966</v>
      </c>
      <c r="Q953">
        <v>0</v>
      </c>
      <c r="R953" t="s">
        <v>13921</v>
      </c>
      <c r="S953" t="s">
        <v>13921</v>
      </c>
      <c r="W953" t="s">
        <v>8703</v>
      </c>
      <c r="X953" t="s">
        <v>8704</v>
      </c>
      <c r="Y953" t="s">
        <v>8705</v>
      </c>
      <c r="Z953">
        <v>0</v>
      </c>
      <c r="AA953" t="s">
        <v>8703</v>
      </c>
      <c r="AB953" t="s">
        <v>8706</v>
      </c>
      <c r="AC953">
        <v>0</v>
      </c>
      <c r="AF953" t="s">
        <v>5724</v>
      </c>
      <c r="AG953" t="s">
        <v>8707</v>
      </c>
      <c r="AH953" t="s">
        <v>13923</v>
      </c>
      <c r="AI953" t="s">
        <v>13924</v>
      </c>
      <c r="AO953" t="s">
        <v>13925</v>
      </c>
      <c r="AU953" t="s">
        <v>5726</v>
      </c>
      <c r="AV953" t="s">
        <v>8709</v>
      </c>
      <c r="AX953">
        <v>9</v>
      </c>
      <c r="AY953" t="s">
        <v>8710</v>
      </c>
      <c r="BB953" t="s">
        <v>9701</v>
      </c>
      <c r="BC953" t="s">
        <v>8712</v>
      </c>
      <c r="BD953" t="s">
        <v>8875</v>
      </c>
      <c r="BE953" t="s">
        <v>8714</v>
      </c>
      <c r="BF953" t="s">
        <v>8715</v>
      </c>
      <c r="BG953">
        <v>0</v>
      </c>
      <c r="BH953" t="s">
        <v>8716</v>
      </c>
      <c r="BI953">
        <v>1</v>
      </c>
      <c r="BJ953" t="s">
        <v>8717</v>
      </c>
      <c r="BK953">
        <v>1</v>
      </c>
      <c r="BL953" t="s">
        <v>13926</v>
      </c>
      <c r="BM953" t="s">
        <v>8719</v>
      </c>
      <c r="BV953" t="s">
        <v>13927</v>
      </c>
      <c r="BW953" t="s">
        <v>8721</v>
      </c>
      <c r="BX953" t="s">
        <v>8722</v>
      </c>
      <c r="BY953" t="s">
        <v>8723</v>
      </c>
      <c r="BZ953" t="s">
        <v>8724</v>
      </c>
      <c r="CA953" t="s">
        <v>13928</v>
      </c>
      <c r="CB953" t="s">
        <v>8725</v>
      </c>
      <c r="CC953" t="s">
        <v>13929</v>
      </c>
      <c r="CD953" t="s">
        <v>8726</v>
      </c>
      <c r="CE953" t="s">
        <v>13930</v>
      </c>
      <c r="CF953" t="s">
        <v>8727</v>
      </c>
      <c r="CG953" t="s">
        <v>9136</v>
      </c>
      <c r="CH953" t="s">
        <v>8729</v>
      </c>
      <c r="CI953" t="s">
        <v>13931</v>
      </c>
      <c r="CJ953" t="s">
        <v>8731</v>
      </c>
      <c r="CK953" t="s">
        <v>342</v>
      </c>
      <c r="CL953" t="s">
        <v>8732</v>
      </c>
      <c r="CM953" t="s">
        <v>13932</v>
      </c>
      <c r="CN953" t="s">
        <v>8733</v>
      </c>
    </row>
    <row r="954" spans="1:92" ht="15.75" customHeight="1" x14ac:dyDescent="0.3">
      <c r="A954" s="5">
        <f>COUNTIFS(Entradas!$A$2:$A$3372,L954,Entradas!$AD$2:$AD$3372,"noticias")</f>
        <v>0</v>
      </c>
      <c r="B954" s="5">
        <f>COUNTIFS(Entradas!$A$2:$A$3372,L954,Entradas!$AD$2:$AD$3372,"materiales")</f>
        <v>0</v>
      </c>
      <c r="C954" s="5">
        <f>COUNTIFS(Entradas!$A$2:$A$3372,L954,Entradas!$AD$2:$AD$3372,"agenda")</f>
        <v>0</v>
      </c>
      <c r="D954" s="5">
        <f>COUNTIFS(Entradas!$A$2:$A$3372,L954,Entradas!$AD$2:$AD$3372,"agenda",Entradas!$P$2:$P$3372,"completado")</f>
        <v>0</v>
      </c>
      <c r="E954" s="5">
        <f>COUNTIFS(Entradas!$A$2:$A$3372,L954,Entradas!$AD$2:$AD$3372,"agenda",Entradas!$F$2:$F$3372,"interna")</f>
        <v>0</v>
      </c>
      <c r="F954" s="5">
        <f>COUNTIFS(Entradas!$A$2:$A$3372,L954,Entradas!$AD$2:$AD$3372,"agenda",Entradas!$F$2:$F$3372,"abierta a la comunidad")</f>
        <v>0</v>
      </c>
      <c r="G954" s="5">
        <f>COUNTIFS(Entradas!$A$2:$A$3372,L954,Entradas!$AD$2:$AD$3372,"agenda",Entradas!$E$2:$E$3372,"1")</f>
        <v>0</v>
      </c>
      <c r="H954" s="5">
        <f>COUNTIFS(Entradas!$A$2:$A$3372,L954,Entradas!$AD$2:$AD$3372,"agenda",Entradas!$E$2:$E$3372,"2")</f>
        <v>0</v>
      </c>
      <c r="I954" s="5">
        <f>COUNTIFS(Entradas!$A$2:$A$3372,L954,Entradas!$AD$2:$AD$3372,"agenda",Entradas!$E$2:$E$3372,"3")</f>
        <v>0</v>
      </c>
      <c r="J954" s="5">
        <f>COUNTIFS(Entradas!$A$2:$A$3372,L954,Entradas!$AD$2:$AD$3372,"agenda",Entradas!$E$2:$E$3372,"4")</f>
        <v>0</v>
      </c>
      <c r="L954">
        <v>242</v>
      </c>
      <c r="M954" t="s">
        <v>13933</v>
      </c>
      <c r="N954" t="s">
        <v>13934</v>
      </c>
      <c r="O954" t="s">
        <v>13935</v>
      </c>
      <c r="P954" s="6">
        <v>42461.592453703706</v>
      </c>
      <c r="Q954">
        <v>0</v>
      </c>
      <c r="R954" t="s">
        <v>13933</v>
      </c>
      <c r="S954" t="s">
        <v>13933</v>
      </c>
      <c r="W954" t="s">
        <v>8703</v>
      </c>
      <c r="X954" t="s">
        <v>8704</v>
      </c>
      <c r="Y954" t="s">
        <v>8705</v>
      </c>
      <c r="Z954">
        <v>0</v>
      </c>
      <c r="AA954" t="s">
        <v>8703</v>
      </c>
      <c r="AB954" t="s">
        <v>8706</v>
      </c>
      <c r="AC954">
        <v>0</v>
      </c>
      <c r="AF954" t="s">
        <v>13936</v>
      </c>
      <c r="AG954" t="s">
        <v>8707</v>
      </c>
      <c r="AH954" t="s">
        <v>13937</v>
      </c>
      <c r="AU954" t="s">
        <v>13938</v>
      </c>
      <c r="AV954" t="s">
        <v>8709</v>
      </c>
      <c r="AX954">
        <v>9</v>
      </c>
      <c r="AY954" t="s">
        <v>8710</v>
      </c>
      <c r="BB954" t="s">
        <v>13939</v>
      </c>
      <c r="BC954" t="s">
        <v>8712</v>
      </c>
      <c r="BD954" t="s">
        <v>8713</v>
      </c>
      <c r="BE954" t="s">
        <v>8714</v>
      </c>
      <c r="BF954" t="s">
        <v>8715</v>
      </c>
      <c r="BG954">
        <v>0</v>
      </c>
      <c r="BH954" t="s">
        <v>8716</v>
      </c>
      <c r="BI954">
        <v>0</v>
      </c>
      <c r="BJ954" t="s">
        <v>8717</v>
      </c>
      <c r="BK954">
        <v>1</v>
      </c>
      <c r="BL954" t="s">
        <v>13940</v>
      </c>
      <c r="BM954" t="s">
        <v>8719</v>
      </c>
      <c r="BV954" t="s">
        <v>13941</v>
      </c>
      <c r="BW954" t="s">
        <v>8721</v>
      </c>
      <c r="BX954" t="s">
        <v>8722</v>
      </c>
      <c r="BY954" t="s">
        <v>8723</v>
      </c>
      <c r="BZ954" t="s">
        <v>8724</v>
      </c>
      <c r="CB954" t="s">
        <v>8725</v>
      </c>
      <c r="CC954">
        <v>97970188</v>
      </c>
      <c r="CD954" t="s">
        <v>8726</v>
      </c>
      <c r="CE954" t="s">
        <v>13942</v>
      </c>
      <c r="CF954" t="s">
        <v>8727</v>
      </c>
      <c r="CG954" t="s">
        <v>8899</v>
      </c>
      <c r="CH954" t="s">
        <v>8729</v>
      </c>
      <c r="CI954" t="s">
        <v>13943</v>
      </c>
      <c r="CJ954" t="s">
        <v>8731</v>
      </c>
      <c r="CK954" t="s">
        <v>1293</v>
      </c>
      <c r="CL954" t="s">
        <v>8732</v>
      </c>
      <c r="CM954" t="s">
        <v>13944</v>
      </c>
      <c r="CN954" t="s">
        <v>8733</v>
      </c>
    </row>
    <row r="955" spans="1:92" ht="15.75" customHeight="1" x14ac:dyDescent="0.3">
      <c r="A955" s="5">
        <f>COUNTIFS(Entradas!$A$2:$A$3372,L955,Entradas!$AD$2:$AD$3372,"noticias")</f>
        <v>0</v>
      </c>
      <c r="B955" s="5">
        <f>COUNTIFS(Entradas!$A$2:$A$3372,L955,Entradas!$AD$2:$AD$3372,"materiales")</f>
        <v>0</v>
      </c>
      <c r="C955" s="5">
        <f>COUNTIFS(Entradas!$A$2:$A$3372,L955,Entradas!$AD$2:$AD$3372,"agenda")</f>
        <v>0</v>
      </c>
      <c r="D955" s="5">
        <f>COUNTIFS(Entradas!$A$2:$A$3372,L955,Entradas!$AD$2:$AD$3372,"agenda",Entradas!$P$2:$P$3372,"completado")</f>
        <v>0</v>
      </c>
      <c r="E955" s="5">
        <f>COUNTIFS(Entradas!$A$2:$A$3372,L955,Entradas!$AD$2:$AD$3372,"agenda",Entradas!$F$2:$F$3372,"interna")</f>
        <v>0</v>
      </c>
      <c r="F955" s="5">
        <f>COUNTIFS(Entradas!$A$2:$A$3372,L955,Entradas!$AD$2:$AD$3372,"agenda",Entradas!$F$2:$F$3372,"abierta a la comunidad")</f>
        <v>0</v>
      </c>
      <c r="G955" s="5">
        <f>COUNTIFS(Entradas!$A$2:$A$3372,L955,Entradas!$AD$2:$AD$3372,"agenda",Entradas!$E$2:$E$3372,"1")</f>
        <v>0</v>
      </c>
      <c r="H955" s="5">
        <f>COUNTIFS(Entradas!$A$2:$A$3372,L955,Entradas!$AD$2:$AD$3372,"agenda",Entradas!$E$2:$E$3372,"2")</f>
        <v>0</v>
      </c>
      <c r="I955" s="5">
        <f>COUNTIFS(Entradas!$A$2:$A$3372,L955,Entradas!$AD$2:$AD$3372,"agenda",Entradas!$E$2:$E$3372,"3")</f>
        <v>0</v>
      </c>
      <c r="J955" s="5">
        <f>COUNTIFS(Entradas!$A$2:$A$3372,L955,Entradas!$AD$2:$AD$3372,"agenda",Entradas!$E$2:$E$3372,"4")</f>
        <v>0</v>
      </c>
      <c r="L955">
        <v>281</v>
      </c>
      <c r="M955" t="s">
        <v>14050</v>
      </c>
      <c r="N955" t="s">
        <v>14051</v>
      </c>
      <c r="O955" t="s">
        <v>14052</v>
      </c>
      <c r="P955" s="6">
        <v>42465.051412037035</v>
      </c>
      <c r="Q955">
        <v>0</v>
      </c>
      <c r="R955" t="s">
        <v>14050</v>
      </c>
      <c r="S955" t="s">
        <v>14050</v>
      </c>
      <c r="W955" t="s">
        <v>8703</v>
      </c>
      <c r="X955" t="s">
        <v>8704</v>
      </c>
      <c r="Y955" t="s">
        <v>8705</v>
      </c>
      <c r="Z955">
        <v>0</v>
      </c>
      <c r="AA955" t="s">
        <v>8703</v>
      </c>
      <c r="AB955" t="s">
        <v>8706</v>
      </c>
      <c r="AC955">
        <v>0</v>
      </c>
      <c r="AF955" t="s">
        <v>14053</v>
      </c>
      <c r="AG955" t="s">
        <v>8707</v>
      </c>
      <c r="AH955" t="s">
        <v>14054</v>
      </c>
      <c r="AU955" t="s">
        <v>14055</v>
      </c>
      <c r="AV955" t="s">
        <v>8709</v>
      </c>
      <c r="AX955">
        <v>9</v>
      </c>
      <c r="AY955" t="s">
        <v>8710</v>
      </c>
      <c r="BB955" t="s">
        <v>9638</v>
      </c>
      <c r="BC955" t="s">
        <v>8712</v>
      </c>
      <c r="BD955" t="s">
        <v>9055</v>
      </c>
      <c r="BE955" t="s">
        <v>8714</v>
      </c>
      <c r="BF955" t="s">
        <v>8715</v>
      </c>
      <c r="BG955">
        <v>1</v>
      </c>
      <c r="BH955" t="s">
        <v>8716</v>
      </c>
      <c r="BI955">
        <v>1</v>
      </c>
      <c r="BJ955" t="s">
        <v>8717</v>
      </c>
      <c r="BK955">
        <v>1</v>
      </c>
      <c r="BL955" t="s">
        <v>14056</v>
      </c>
      <c r="BM955" t="s">
        <v>8719</v>
      </c>
      <c r="BV955" t="s">
        <v>14057</v>
      </c>
      <c r="BW955" t="s">
        <v>8721</v>
      </c>
      <c r="BX955" t="s">
        <v>8722</v>
      </c>
      <c r="BY955" t="s">
        <v>8723</v>
      </c>
      <c r="BZ955" t="s">
        <v>8724</v>
      </c>
      <c r="CB955" t="s">
        <v>8725</v>
      </c>
      <c r="CC955">
        <v>990225459</v>
      </c>
      <c r="CD955" t="s">
        <v>8726</v>
      </c>
      <c r="CE955" t="s">
        <v>14058</v>
      </c>
      <c r="CF955" t="s">
        <v>8727</v>
      </c>
      <c r="CG955" t="s">
        <v>8786</v>
      </c>
      <c r="CH955" t="s">
        <v>8729</v>
      </c>
      <c r="CI955" t="s">
        <v>8845</v>
      </c>
      <c r="CJ955" t="s">
        <v>8731</v>
      </c>
      <c r="CK955" t="s">
        <v>342</v>
      </c>
      <c r="CL955" t="s">
        <v>8732</v>
      </c>
      <c r="CM955" t="s">
        <v>14059</v>
      </c>
      <c r="CN955" t="s">
        <v>8733</v>
      </c>
    </row>
    <row r="956" spans="1:92" ht="15.75" customHeight="1" x14ac:dyDescent="0.3">
      <c r="A956" s="5">
        <f>COUNTIFS(Entradas!$A$2:$A$3372,L956,Entradas!$AD$2:$AD$3372,"noticias")</f>
        <v>0</v>
      </c>
      <c r="B956" s="5">
        <f>COUNTIFS(Entradas!$A$2:$A$3372,L956,Entradas!$AD$2:$AD$3372,"materiales")</f>
        <v>0</v>
      </c>
      <c r="C956" s="5">
        <f>COUNTIFS(Entradas!$A$2:$A$3372,L956,Entradas!$AD$2:$AD$3372,"agenda")</f>
        <v>0</v>
      </c>
      <c r="D956" s="5">
        <f>COUNTIFS(Entradas!$A$2:$A$3372,L956,Entradas!$AD$2:$AD$3372,"agenda",Entradas!$P$2:$P$3372,"completado")</f>
        <v>0</v>
      </c>
      <c r="E956" s="5">
        <f>COUNTIFS(Entradas!$A$2:$A$3372,L956,Entradas!$AD$2:$AD$3372,"agenda",Entradas!$F$2:$F$3372,"interna")</f>
        <v>0</v>
      </c>
      <c r="F956" s="5">
        <f>COUNTIFS(Entradas!$A$2:$A$3372,L956,Entradas!$AD$2:$AD$3372,"agenda",Entradas!$F$2:$F$3372,"abierta a la comunidad")</f>
        <v>0</v>
      </c>
      <c r="G956" s="5">
        <f>COUNTIFS(Entradas!$A$2:$A$3372,L956,Entradas!$AD$2:$AD$3372,"agenda",Entradas!$E$2:$E$3372,"1")</f>
        <v>0</v>
      </c>
      <c r="H956" s="5">
        <f>COUNTIFS(Entradas!$A$2:$A$3372,L956,Entradas!$AD$2:$AD$3372,"agenda",Entradas!$E$2:$E$3372,"2")</f>
        <v>0</v>
      </c>
      <c r="I956" s="5">
        <f>COUNTIFS(Entradas!$A$2:$A$3372,L956,Entradas!$AD$2:$AD$3372,"agenda",Entradas!$E$2:$E$3372,"3")</f>
        <v>0</v>
      </c>
      <c r="J956" s="5">
        <f>COUNTIFS(Entradas!$A$2:$A$3372,L956,Entradas!$AD$2:$AD$3372,"agenda",Entradas!$E$2:$E$3372,"4")</f>
        <v>0</v>
      </c>
      <c r="L956">
        <v>1265</v>
      </c>
      <c r="M956" t="s">
        <v>14126</v>
      </c>
      <c r="N956" t="s">
        <v>14127</v>
      </c>
      <c r="O956" t="s">
        <v>14128</v>
      </c>
      <c r="P956" s="6">
        <v>42510.685833333337</v>
      </c>
      <c r="Q956">
        <v>0</v>
      </c>
      <c r="R956" t="s">
        <v>14126</v>
      </c>
      <c r="S956" t="s">
        <v>14126</v>
      </c>
      <c r="W956" t="s">
        <v>8703</v>
      </c>
      <c r="X956" t="s">
        <v>8704</v>
      </c>
      <c r="Y956" t="s">
        <v>8705</v>
      </c>
      <c r="Z956">
        <v>0</v>
      </c>
      <c r="AA956" t="s">
        <v>8703</v>
      </c>
      <c r="AB956" t="s">
        <v>8706</v>
      </c>
      <c r="AC956">
        <v>0</v>
      </c>
      <c r="AF956" t="s">
        <v>14129</v>
      </c>
      <c r="AG956" t="s">
        <v>8707</v>
      </c>
      <c r="AH956" t="s">
        <v>14130</v>
      </c>
      <c r="AU956" t="s">
        <v>14131</v>
      </c>
      <c r="AV956" t="s">
        <v>8709</v>
      </c>
      <c r="AX956">
        <v>9</v>
      </c>
      <c r="AY956" t="s">
        <v>8710</v>
      </c>
      <c r="BB956" t="s">
        <v>9037</v>
      </c>
      <c r="BC956" t="s">
        <v>8712</v>
      </c>
      <c r="BD956" t="s">
        <v>9372</v>
      </c>
      <c r="BE956" t="s">
        <v>8714</v>
      </c>
      <c r="BF956" t="s">
        <v>8715</v>
      </c>
      <c r="BG956">
        <v>0</v>
      </c>
      <c r="BH956" t="s">
        <v>8716</v>
      </c>
      <c r="BI956">
        <v>1</v>
      </c>
      <c r="BJ956" t="s">
        <v>8717</v>
      </c>
      <c r="BK956">
        <v>1</v>
      </c>
      <c r="BL956" s="2" t="s">
        <v>14132</v>
      </c>
      <c r="BM956" t="s">
        <v>8719</v>
      </c>
      <c r="BV956" t="s">
        <v>14133</v>
      </c>
      <c r="BW956" t="s">
        <v>8721</v>
      </c>
      <c r="BX956" t="s">
        <v>8722</v>
      </c>
      <c r="BY956" t="s">
        <v>8723</v>
      </c>
      <c r="BZ956" t="s">
        <v>8724</v>
      </c>
      <c r="CA956" t="s">
        <v>14134</v>
      </c>
      <c r="CB956" t="s">
        <v>8725</v>
      </c>
      <c r="CC956">
        <v>452210153</v>
      </c>
      <c r="CD956" t="s">
        <v>8726</v>
      </c>
      <c r="CE956" t="s">
        <v>14135</v>
      </c>
      <c r="CF956" t="s">
        <v>8727</v>
      </c>
      <c r="CG956" t="s">
        <v>8825</v>
      </c>
      <c r="CH956" t="s">
        <v>8729</v>
      </c>
      <c r="CJ956" t="s">
        <v>8731</v>
      </c>
      <c r="CK956" t="s">
        <v>5497</v>
      </c>
      <c r="CL956" t="s">
        <v>8732</v>
      </c>
      <c r="CN956" t="s">
        <v>8733</v>
      </c>
    </row>
    <row r="957" spans="1:92" ht="15.75" customHeight="1" x14ac:dyDescent="0.3">
      <c r="A957" s="5">
        <f>COUNTIFS(Entradas!$A$2:$A$3372,L957,Entradas!$AD$2:$AD$3372,"noticias")</f>
        <v>0</v>
      </c>
      <c r="B957" s="5">
        <f>COUNTIFS(Entradas!$A$2:$A$3372,L957,Entradas!$AD$2:$AD$3372,"materiales")</f>
        <v>0</v>
      </c>
      <c r="C957" s="5">
        <f>COUNTIFS(Entradas!$A$2:$A$3372,L957,Entradas!$AD$2:$AD$3372,"agenda")</f>
        <v>0</v>
      </c>
      <c r="D957" s="5">
        <f>COUNTIFS(Entradas!$A$2:$A$3372,L957,Entradas!$AD$2:$AD$3372,"agenda",Entradas!$P$2:$P$3372,"completado")</f>
        <v>0</v>
      </c>
      <c r="E957" s="5">
        <f>COUNTIFS(Entradas!$A$2:$A$3372,L957,Entradas!$AD$2:$AD$3372,"agenda",Entradas!$F$2:$F$3372,"interna")</f>
        <v>0</v>
      </c>
      <c r="F957" s="5">
        <f>COUNTIFS(Entradas!$A$2:$A$3372,L957,Entradas!$AD$2:$AD$3372,"agenda",Entradas!$F$2:$F$3372,"abierta a la comunidad")</f>
        <v>0</v>
      </c>
      <c r="G957" s="5">
        <f>COUNTIFS(Entradas!$A$2:$A$3372,L957,Entradas!$AD$2:$AD$3372,"agenda",Entradas!$E$2:$E$3372,"1")</f>
        <v>0</v>
      </c>
      <c r="H957" s="5">
        <f>COUNTIFS(Entradas!$A$2:$A$3372,L957,Entradas!$AD$2:$AD$3372,"agenda",Entradas!$E$2:$E$3372,"2")</f>
        <v>0</v>
      </c>
      <c r="I957" s="5">
        <f>COUNTIFS(Entradas!$A$2:$A$3372,L957,Entradas!$AD$2:$AD$3372,"agenda",Entradas!$E$2:$E$3372,"3")</f>
        <v>0</v>
      </c>
      <c r="J957" s="5">
        <f>COUNTIFS(Entradas!$A$2:$A$3372,L957,Entradas!$AD$2:$AD$3372,"agenda",Entradas!$E$2:$E$3372,"4")</f>
        <v>0</v>
      </c>
      <c r="L957">
        <v>289</v>
      </c>
      <c r="M957" t="s">
        <v>14263</v>
      </c>
      <c r="N957" t="s">
        <v>14264</v>
      </c>
      <c r="O957" t="s">
        <v>14265</v>
      </c>
      <c r="P957" s="6">
        <v>42465.760648148149</v>
      </c>
      <c r="Q957">
        <v>0</v>
      </c>
      <c r="R957" t="s">
        <v>14263</v>
      </c>
      <c r="S957" t="s">
        <v>14263</v>
      </c>
      <c r="W957" t="s">
        <v>8703</v>
      </c>
      <c r="X957" t="s">
        <v>8704</v>
      </c>
      <c r="Y957" t="s">
        <v>8705</v>
      </c>
      <c r="Z957">
        <v>0</v>
      </c>
      <c r="AA957" t="s">
        <v>8703</v>
      </c>
      <c r="AB957" t="s">
        <v>8706</v>
      </c>
      <c r="AC957">
        <v>0</v>
      </c>
      <c r="AF957" t="s">
        <v>14266</v>
      </c>
      <c r="AG957" t="s">
        <v>8707</v>
      </c>
      <c r="AH957" t="s">
        <v>14267</v>
      </c>
      <c r="AI957" t="s">
        <v>14268</v>
      </c>
      <c r="AU957" t="s">
        <v>14269</v>
      </c>
      <c r="AV957" t="s">
        <v>8709</v>
      </c>
      <c r="AX957">
        <v>9</v>
      </c>
      <c r="AY957" t="s">
        <v>8710</v>
      </c>
      <c r="BB957" t="s">
        <v>10142</v>
      </c>
      <c r="BC957" t="s">
        <v>8712</v>
      </c>
      <c r="BD957">
        <v>0</v>
      </c>
      <c r="BE957" t="s">
        <v>8714</v>
      </c>
      <c r="BF957" t="s">
        <v>8715</v>
      </c>
      <c r="BG957">
        <v>0</v>
      </c>
      <c r="BH957" t="s">
        <v>8716</v>
      </c>
      <c r="BI957">
        <v>1</v>
      </c>
      <c r="BJ957" t="s">
        <v>8717</v>
      </c>
      <c r="BK957">
        <v>0</v>
      </c>
      <c r="BM957" t="s">
        <v>8719</v>
      </c>
      <c r="BV957" t="s">
        <v>14270</v>
      </c>
      <c r="BW957" t="s">
        <v>8721</v>
      </c>
      <c r="BX957" t="s">
        <v>8722</v>
      </c>
      <c r="BY957" t="s">
        <v>8723</v>
      </c>
      <c r="BZ957" t="s">
        <v>8724</v>
      </c>
      <c r="CB957" t="s">
        <v>8725</v>
      </c>
      <c r="CC957">
        <v>452991137</v>
      </c>
      <c r="CD957" t="s">
        <v>8726</v>
      </c>
      <c r="CE957" t="s">
        <v>14271</v>
      </c>
      <c r="CF957" t="s">
        <v>8727</v>
      </c>
      <c r="CG957" t="s">
        <v>8899</v>
      </c>
      <c r="CH957" t="s">
        <v>8729</v>
      </c>
      <c r="CI957" t="s">
        <v>14272</v>
      </c>
      <c r="CJ957" t="s">
        <v>8731</v>
      </c>
      <c r="CK957" t="s">
        <v>9459</v>
      </c>
      <c r="CL957" t="s">
        <v>8732</v>
      </c>
      <c r="CM957" t="s">
        <v>14273</v>
      </c>
      <c r="CN957" t="s">
        <v>8733</v>
      </c>
    </row>
    <row r="958" spans="1:92" ht="15.75" customHeight="1" x14ac:dyDescent="0.3">
      <c r="A958" s="5">
        <f>COUNTIFS(Entradas!$A$2:$A$3372,L958,Entradas!$AD$2:$AD$3372,"noticias")</f>
        <v>0</v>
      </c>
      <c r="B958" s="5">
        <f>COUNTIFS(Entradas!$A$2:$A$3372,L958,Entradas!$AD$2:$AD$3372,"materiales")</f>
        <v>0</v>
      </c>
      <c r="C958" s="5">
        <f>COUNTIFS(Entradas!$A$2:$A$3372,L958,Entradas!$AD$2:$AD$3372,"agenda")</f>
        <v>5</v>
      </c>
      <c r="D958" s="5">
        <f>COUNTIFS(Entradas!$A$2:$A$3372,L958,Entradas!$AD$2:$AD$3372,"agenda",Entradas!$P$2:$P$3372,"completado")</f>
        <v>5</v>
      </c>
      <c r="E958" s="5">
        <f>COUNTIFS(Entradas!$A$2:$A$3372,L958,Entradas!$AD$2:$AD$3372,"agenda",Entradas!$F$2:$F$3372,"interna")</f>
        <v>3</v>
      </c>
      <c r="F958" s="5">
        <f>COUNTIFS(Entradas!$A$2:$A$3372,L958,Entradas!$AD$2:$AD$3372,"agenda",Entradas!$F$2:$F$3372,"abierta a la comunidad")</f>
        <v>2</v>
      </c>
      <c r="G958" s="5">
        <f>COUNTIFS(Entradas!$A$2:$A$3372,L958,Entradas!$AD$2:$AD$3372,"agenda",Entradas!$E$2:$E$3372,"1")</f>
        <v>1</v>
      </c>
      <c r="H958" s="5">
        <f>COUNTIFS(Entradas!$A$2:$A$3372,L958,Entradas!$AD$2:$AD$3372,"agenda",Entradas!$E$2:$E$3372,"2")</f>
        <v>1</v>
      </c>
      <c r="I958" s="5">
        <f>COUNTIFS(Entradas!$A$2:$A$3372,L958,Entradas!$AD$2:$AD$3372,"agenda",Entradas!$E$2:$E$3372,"3")</f>
        <v>2</v>
      </c>
      <c r="J958" s="5">
        <f>COUNTIFS(Entradas!$A$2:$A$3372,L958,Entradas!$AD$2:$AD$3372,"agenda",Entradas!$E$2:$E$3372,"4")</f>
        <v>1</v>
      </c>
      <c r="L958">
        <v>604</v>
      </c>
      <c r="M958" t="s">
        <v>14494</v>
      </c>
      <c r="N958" t="s">
        <v>14495</v>
      </c>
      <c r="O958" t="s">
        <v>14496</v>
      </c>
      <c r="P958" s="6">
        <v>42481.836516203701</v>
      </c>
      <c r="Q958">
        <v>0</v>
      </c>
      <c r="R958" t="s">
        <v>14494</v>
      </c>
      <c r="S958" t="s">
        <v>14494</v>
      </c>
      <c r="W958" t="s">
        <v>8703</v>
      </c>
      <c r="X958" t="s">
        <v>8704</v>
      </c>
      <c r="Y958" t="s">
        <v>8705</v>
      </c>
      <c r="Z958">
        <v>0</v>
      </c>
      <c r="AA958" t="s">
        <v>8703</v>
      </c>
      <c r="AB958" t="s">
        <v>8706</v>
      </c>
      <c r="AC958">
        <v>0</v>
      </c>
      <c r="AF958" t="s">
        <v>14497</v>
      </c>
      <c r="AG958" t="s">
        <v>8707</v>
      </c>
      <c r="AH958" t="s">
        <v>14498</v>
      </c>
      <c r="AI958" t="s">
        <v>14499</v>
      </c>
      <c r="AO958" t="s">
        <v>14500</v>
      </c>
      <c r="AU958" t="s">
        <v>7771</v>
      </c>
      <c r="AV958" t="s">
        <v>8709</v>
      </c>
      <c r="AX958">
        <v>9</v>
      </c>
      <c r="AY958" t="s">
        <v>8710</v>
      </c>
      <c r="BB958" t="s">
        <v>8864</v>
      </c>
      <c r="BC958" t="s">
        <v>8712</v>
      </c>
      <c r="BD958" t="s">
        <v>8875</v>
      </c>
      <c r="BE958" t="s">
        <v>8714</v>
      </c>
      <c r="BF958" t="s">
        <v>8715</v>
      </c>
      <c r="BG958">
        <v>0</v>
      </c>
      <c r="BH958" t="s">
        <v>8716</v>
      </c>
      <c r="BI958">
        <v>1</v>
      </c>
      <c r="BJ958" t="s">
        <v>8717</v>
      </c>
      <c r="BK958">
        <v>1</v>
      </c>
      <c r="BL958" t="s">
        <v>14501</v>
      </c>
      <c r="BM958" t="s">
        <v>8719</v>
      </c>
      <c r="BV958" t="s">
        <v>14502</v>
      </c>
      <c r="BW958" t="s">
        <v>8721</v>
      </c>
      <c r="BX958" t="s">
        <v>8722</v>
      </c>
      <c r="BY958" t="s">
        <v>8723</v>
      </c>
      <c r="BZ958" t="s">
        <v>8724</v>
      </c>
      <c r="CA958" t="s">
        <v>14503</v>
      </c>
      <c r="CB958" t="s">
        <v>8725</v>
      </c>
      <c r="CC958" t="s">
        <v>14504</v>
      </c>
      <c r="CD958" t="s">
        <v>8726</v>
      </c>
      <c r="CE958" t="s">
        <v>14505</v>
      </c>
      <c r="CF958" t="s">
        <v>8727</v>
      </c>
      <c r="CG958" t="s">
        <v>8786</v>
      </c>
      <c r="CH958" t="s">
        <v>8729</v>
      </c>
      <c r="CI958" t="s">
        <v>14506</v>
      </c>
      <c r="CJ958" t="s">
        <v>8731</v>
      </c>
      <c r="CK958" t="s">
        <v>8786</v>
      </c>
      <c r="CL958" t="s">
        <v>8732</v>
      </c>
      <c r="CM958" t="s">
        <v>14507</v>
      </c>
      <c r="CN958" t="s">
        <v>8733</v>
      </c>
    </row>
    <row r="959" spans="1:92" ht="15.75" customHeight="1" x14ac:dyDescent="0.3">
      <c r="A959" s="5">
        <f>COUNTIFS(Entradas!$A$2:$A$3372,L959,Entradas!$AD$2:$AD$3372,"noticias")</f>
        <v>4</v>
      </c>
      <c r="B959" s="5">
        <f>COUNTIFS(Entradas!$A$2:$A$3372,L959,Entradas!$AD$2:$AD$3372,"materiales")</f>
        <v>0</v>
      </c>
      <c r="C959" s="5">
        <f>COUNTIFS(Entradas!$A$2:$A$3372,L959,Entradas!$AD$2:$AD$3372,"agenda")</f>
        <v>0</v>
      </c>
      <c r="D959" s="5">
        <f>COUNTIFS(Entradas!$A$2:$A$3372,L959,Entradas!$AD$2:$AD$3372,"agenda",Entradas!$P$2:$P$3372,"completado")</f>
        <v>0</v>
      </c>
      <c r="E959" s="5">
        <f>COUNTIFS(Entradas!$A$2:$A$3372,L959,Entradas!$AD$2:$AD$3372,"agenda",Entradas!$F$2:$F$3372,"interna")</f>
        <v>0</v>
      </c>
      <c r="F959" s="5">
        <f>COUNTIFS(Entradas!$A$2:$A$3372,L959,Entradas!$AD$2:$AD$3372,"agenda",Entradas!$F$2:$F$3372,"abierta a la comunidad")</f>
        <v>0</v>
      </c>
      <c r="G959" s="5">
        <f>COUNTIFS(Entradas!$A$2:$A$3372,L959,Entradas!$AD$2:$AD$3372,"agenda",Entradas!$E$2:$E$3372,"1")</f>
        <v>0</v>
      </c>
      <c r="H959" s="5">
        <f>COUNTIFS(Entradas!$A$2:$A$3372,L959,Entradas!$AD$2:$AD$3372,"agenda",Entradas!$E$2:$E$3372,"2")</f>
        <v>0</v>
      </c>
      <c r="I959" s="5">
        <f>COUNTIFS(Entradas!$A$2:$A$3372,L959,Entradas!$AD$2:$AD$3372,"agenda",Entradas!$E$2:$E$3372,"3")</f>
        <v>0</v>
      </c>
      <c r="J959" s="5">
        <f>COUNTIFS(Entradas!$A$2:$A$3372,L959,Entradas!$AD$2:$AD$3372,"agenda",Entradas!$E$2:$E$3372,"4")</f>
        <v>0</v>
      </c>
      <c r="L959">
        <v>1218</v>
      </c>
      <c r="M959" t="s">
        <v>14584</v>
      </c>
      <c r="N959" t="s">
        <v>14585</v>
      </c>
      <c r="O959" t="s">
        <v>14586</v>
      </c>
      <c r="P959" s="6">
        <v>42509.838321759256</v>
      </c>
      <c r="Q959">
        <v>0</v>
      </c>
      <c r="R959" t="s">
        <v>14584</v>
      </c>
      <c r="S959" t="s">
        <v>14584</v>
      </c>
      <c r="W959" t="s">
        <v>8703</v>
      </c>
      <c r="X959" t="s">
        <v>8704</v>
      </c>
      <c r="Y959" t="s">
        <v>8705</v>
      </c>
      <c r="Z959">
        <v>0</v>
      </c>
      <c r="AA959" t="s">
        <v>8703</v>
      </c>
      <c r="AB959" t="s">
        <v>8706</v>
      </c>
      <c r="AC959">
        <v>0</v>
      </c>
      <c r="AF959" t="s">
        <v>14587</v>
      </c>
      <c r="AG959" t="s">
        <v>8707</v>
      </c>
      <c r="AH959" t="s">
        <v>14588</v>
      </c>
      <c r="AI959" t="s">
        <v>14589</v>
      </c>
      <c r="AO959" t="s">
        <v>14590</v>
      </c>
      <c r="AU959" t="s">
        <v>329</v>
      </c>
      <c r="AV959" t="s">
        <v>8709</v>
      </c>
      <c r="AX959">
        <v>9</v>
      </c>
      <c r="AY959" t="s">
        <v>8710</v>
      </c>
      <c r="BB959" t="s">
        <v>9322</v>
      </c>
      <c r="BC959" t="s">
        <v>8712</v>
      </c>
      <c r="BD959" t="s">
        <v>8875</v>
      </c>
      <c r="BE959" t="s">
        <v>8714</v>
      </c>
      <c r="BF959" t="s">
        <v>8715</v>
      </c>
      <c r="BG959">
        <v>1</v>
      </c>
      <c r="BH959" t="s">
        <v>8716</v>
      </c>
      <c r="BI959">
        <v>1</v>
      </c>
      <c r="BJ959" t="s">
        <v>8717</v>
      </c>
      <c r="BK959">
        <v>1</v>
      </c>
      <c r="BM959" t="s">
        <v>8719</v>
      </c>
      <c r="BV959" t="s">
        <v>14591</v>
      </c>
      <c r="BW959" t="s">
        <v>8721</v>
      </c>
      <c r="BX959" t="s">
        <v>8722</v>
      </c>
      <c r="BY959" t="s">
        <v>8723</v>
      </c>
      <c r="BZ959" t="s">
        <v>8724</v>
      </c>
      <c r="CA959" t="s">
        <v>14592</v>
      </c>
      <c r="CB959" t="s">
        <v>8725</v>
      </c>
      <c r="CC959">
        <v>2531149</v>
      </c>
      <c r="CD959" t="s">
        <v>8726</v>
      </c>
      <c r="CE959" t="s">
        <v>14593</v>
      </c>
      <c r="CF959" t="s">
        <v>8727</v>
      </c>
      <c r="CG959" t="s">
        <v>8825</v>
      </c>
      <c r="CH959" t="s">
        <v>8729</v>
      </c>
      <c r="CJ959" t="s">
        <v>8731</v>
      </c>
      <c r="CK959" t="s">
        <v>5497</v>
      </c>
      <c r="CL959" t="s">
        <v>8732</v>
      </c>
      <c r="CN959" t="s">
        <v>8733</v>
      </c>
    </row>
    <row r="960" spans="1:92" ht="15.75" customHeight="1" x14ac:dyDescent="0.3">
      <c r="A960" s="5">
        <f>COUNTIFS(Entradas!$A$2:$A$3372,L960,Entradas!$AD$2:$AD$3372,"noticias")</f>
        <v>4</v>
      </c>
      <c r="B960" s="5">
        <f>COUNTIFS(Entradas!$A$2:$A$3372,L960,Entradas!$AD$2:$AD$3372,"materiales")</f>
        <v>2</v>
      </c>
      <c r="C960" s="5">
        <f>COUNTIFS(Entradas!$A$2:$A$3372,L960,Entradas!$AD$2:$AD$3372,"agenda")</f>
        <v>8</v>
      </c>
      <c r="D960" s="5">
        <f>COUNTIFS(Entradas!$A$2:$A$3372,L960,Entradas!$AD$2:$AD$3372,"agenda",Entradas!$P$2:$P$3372,"completado")</f>
        <v>0</v>
      </c>
      <c r="E960" s="5">
        <f>COUNTIFS(Entradas!$A$2:$A$3372,L960,Entradas!$AD$2:$AD$3372,"agenda",Entradas!$F$2:$F$3372,"interna")</f>
        <v>0</v>
      </c>
      <c r="F960" s="5">
        <f>COUNTIFS(Entradas!$A$2:$A$3372,L960,Entradas!$AD$2:$AD$3372,"agenda",Entradas!$F$2:$F$3372,"abierta a la comunidad")</f>
        <v>8</v>
      </c>
      <c r="G960" s="5">
        <f>COUNTIFS(Entradas!$A$2:$A$3372,L960,Entradas!$AD$2:$AD$3372,"agenda",Entradas!$E$2:$E$3372,"1")</f>
        <v>1</v>
      </c>
      <c r="H960" s="5">
        <f>COUNTIFS(Entradas!$A$2:$A$3372,L960,Entradas!$AD$2:$AD$3372,"agenda",Entradas!$E$2:$E$3372,"2")</f>
        <v>4</v>
      </c>
      <c r="I960" s="5">
        <f>COUNTIFS(Entradas!$A$2:$A$3372,L960,Entradas!$AD$2:$AD$3372,"agenda",Entradas!$E$2:$E$3372,"3")</f>
        <v>2</v>
      </c>
      <c r="J960" s="5">
        <f>COUNTIFS(Entradas!$A$2:$A$3372,L960,Entradas!$AD$2:$AD$3372,"agenda",Entradas!$E$2:$E$3372,"4")</f>
        <v>1</v>
      </c>
      <c r="L960">
        <v>807</v>
      </c>
      <c r="M960" t="s">
        <v>14646</v>
      </c>
      <c r="N960" t="s">
        <v>14647</v>
      </c>
      <c r="O960" t="s">
        <v>14648</v>
      </c>
      <c r="P960" s="6">
        <v>42494.690821759257</v>
      </c>
      <c r="Q960">
        <v>0</v>
      </c>
      <c r="R960" t="s">
        <v>14646</v>
      </c>
      <c r="S960" t="s">
        <v>14646</v>
      </c>
      <c r="W960" t="s">
        <v>8703</v>
      </c>
      <c r="X960" t="s">
        <v>8704</v>
      </c>
      <c r="Y960" t="s">
        <v>8705</v>
      </c>
      <c r="Z960">
        <v>0</v>
      </c>
      <c r="AA960" t="s">
        <v>8703</v>
      </c>
      <c r="AB960" t="s">
        <v>8706</v>
      </c>
      <c r="AC960">
        <v>0</v>
      </c>
      <c r="AF960" t="s">
        <v>14649</v>
      </c>
      <c r="AG960" t="s">
        <v>8707</v>
      </c>
      <c r="AH960" t="s">
        <v>14650</v>
      </c>
      <c r="AO960" t="s">
        <v>14651</v>
      </c>
      <c r="AU960" t="s">
        <v>4822</v>
      </c>
      <c r="AV960" t="s">
        <v>8709</v>
      </c>
      <c r="AX960">
        <v>9</v>
      </c>
      <c r="AY960" t="s">
        <v>8710</v>
      </c>
      <c r="BB960" t="s">
        <v>11185</v>
      </c>
      <c r="BC960" t="s">
        <v>8712</v>
      </c>
      <c r="BD960" t="s">
        <v>9055</v>
      </c>
      <c r="BE960" t="s">
        <v>8714</v>
      </c>
      <c r="BF960" t="s">
        <v>8715</v>
      </c>
      <c r="BG960">
        <v>0</v>
      </c>
      <c r="BH960" t="s">
        <v>8716</v>
      </c>
      <c r="BI960">
        <v>0</v>
      </c>
      <c r="BJ960" t="s">
        <v>8717</v>
      </c>
      <c r="BK960">
        <v>1</v>
      </c>
      <c r="BL960" s="2" t="s">
        <v>14652</v>
      </c>
      <c r="BM960" t="s">
        <v>8719</v>
      </c>
      <c r="BV960" t="s">
        <v>14653</v>
      </c>
      <c r="BW960" t="s">
        <v>8721</v>
      </c>
      <c r="BX960" t="s">
        <v>8722</v>
      </c>
      <c r="BY960" t="s">
        <v>8723</v>
      </c>
      <c r="BZ960" t="s">
        <v>8724</v>
      </c>
      <c r="CA960" t="s">
        <v>14654</v>
      </c>
      <c r="CB960" t="s">
        <v>8725</v>
      </c>
      <c r="CC960" t="s">
        <v>14655</v>
      </c>
      <c r="CD960" t="s">
        <v>8726</v>
      </c>
      <c r="CE960" t="s">
        <v>14656</v>
      </c>
      <c r="CF960" t="s">
        <v>8727</v>
      </c>
      <c r="CG960" t="s">
        <v>8786</v>
      </c>
      <c r="CH960" t="s">
        <v>8729</v>
      </c>
      <c r="CI960" t="s">
        <v>14657</v>
      </c>
      <c r="CJ960" t="s">
        <v>8731</v>
      </c>
      <c r="CK960" t="s">
        <v>1783</v>
      </c>
      <c r="CL960" t="s">
        <v>8732</v>
      </c>
      <c r="CN960" t="s">
        <v>8733</v>
      </c>
    </row>
    <row r="961" spans="1:92" ht="15.75" customHeight="1" x14ac:dyDescent="0.3">
      <c r="A961" s="5">
        <f>COUNTIFS(Entradas!$A$2:$A$3372,L961,Entradas!$AD$2:$AD$3372,"noticias")</f>
        <v>1</v>
      </c>
      <c r="B961" s="5">
        <f>COUNTIFS(Entradas!$A$2:$A$3372,L961,Entradas!$AD$2:$AD$3372,"materiales")</f>
        <v>1</v>
      </c>
      <c r="C961" s="5">
        <f>COUNTIFS(Entradas!$A$2:$A$3372,L961,Entradas!$AD$2:$AD$3372,"agenda")</f>
        <v>6</v>
      </c>
      <c r="D961" s="5">
        <f>COUNTIFS(Entradas!$A$2:$A$3372,L961,Entradas!$AD$2:$AD$3372,"agenda",Entradas!$P$2:$P$3372,"completado")</f>
        <v>0</v>
      </c>
      <c r="E961" s="5">
        <f>COUNTIFS(Entradas!$A$2:$A$3372,L961,Entradas!$AD$2:$AD$3372,"agenda",Entradas!$F$2:$F$3372,"interna")</f>
        <v>4</v>
      </c>
      <c r="F961" s="5">
        <f>COUNTIFS(Entradas!$A$2:$A$3372,L961,Entradas!$AD$2:$AD$3372,"agenda",Entradas!$F$2:$F$3372,"abierta a la comunidad")</f>
        <v>2</v>
      </c>
      <c r="G961" s="5">
        <f>COUNTIFS(Entradas!$A$2:$A$3372,L961,Entradas!$AD$2:$AD$3372,"agenda",Entradas!$E$2:$E$3372,"1")</f>
        <v>1</v>
      </c>
      <c r="H961" s="5">
        <f>COUNTIFS(Entradas!$A$2:$A$3372,L961,Entradas!$AD$2:$AD$3372,"agenda",Entradas!$E$2:$E$3372,"2")</f>
        <v>1</v>
      </c>
      <c r="I961" s="5">
        <f>COUNTIFS(Entradas!$A$2:$A$3372,L961,Entradas!$AD$2:$AD$3372,"agenda",Entradas!$E$2:$E$3372,"3")</f>
        <v>3</v>
      </c>
      <c r="J961" s="5">
        <f>COUNTIFS(Entradas!$A$2:$A$3372,L961,Entradas!$AD$2:$AD$3372,"agenda",Entradas!$E$2:$E$3372,"4")</f>
        <v>1</v>
      </c>
      <c r="L961">
        <v>746</v>
      </c>
      <c r="M961" t="s">
        <v>14717</v>
      </c>
      <c r="N961" t="s">
        <v>14718</v>
      </c>
      <c r="O961" t="s">
        <v>14719</v>
      </c>
      <c r="P961" s="6">
        <v>42492.567627314813</v>
      </c>
      <c r="Q961">
        <v>0</v>
      </c>
      <c r="R961" t="s">
        <v>14717</v>
      </c>
      <c r="S961" t="s">
        <v>14717</v>
      </c>
      <c r="W961" t="s">
        <v>8703</v>
      </c>
      <c r="X961" t="s">
        <v>8704</v>
      </c>
      <c r="Y961" t="s">
        <v>8705</v>
      </c>
      <c r="Z961">
        <v>0</v>
      </c>
      <c r="AA961" t="s">
        <v>8703</v>
      </c>
      <c r="AB961" t="s">
        <v>8706</v>
      </c>
      <c r="AC961">
        <v>0</v>
      </c>
      <c r="AF961" t="s">
        <v>14720</v>
      </c>
      <c r="AG961" t="s">
        <v>8707</v>
      </c>
      <c r="AH961" t="s">
        <v>14721</v>
      </c>
      <c r="AI961" t="s">
        <v>14722</v>
      </c>
      <c r="AU961" t="s">
        <v>14723</v>
      </c>
      <c r="AV961" t="s">
        <v>8709</v>
      </c>
      <c r="AX961">
        <v>9</v>
      </c>
      <c r="AY961" t="s">
        <v>8710</v>
      </c>
      <c r="BB961" t="s">
        <v>10256</v>
      </c>
      <c r="BC961" t="s">
        <v>8712</v>
      </c>
      <c r="BD961" t="s">
        <v>8875</v>
      </c>
      <c r="BE961" t="s">
        <v>8714</v>
      </c>
      <c r="BF961" t="s">
        <v>8715</v>
      </c>
      <c r="BG961">
        <v>0</v>
      </c>
      <c r="BH961" t="s">
        <v>8716</v>
      </c>
      <c r="BI961">
        <v>1</v>
      </c>
      <c r="BJ961" t="s">
        <v>8717</v>
      </c>
      <c r="BK961">
        <v>0</v>
      </c>
      <c r="BM961" t="s">
        <v>8719</v>
      </c>
      <c r="BW961" t="s">
        <v>8721</v>
      </c>
      <c r="BX961" t="s">
        <v>8722</v>
      </c>
      <c r="BY961" t="s">
        <v>8723</v>
      </c>
      <c r="BZ961" t="s">
        <v>8724</v>
      </c>
      <c r="CB961" t="s">
        <v>8725</v>
      </c>
      <c r="CD961" t="s">
        <v>8726</v>
      </c>
      <c r="CF961" t="s">
        <v>8727</v>
      </c>
      <c r="CG961" t="s">
        <v>8825</v>
      </c>
      <c r="CH961" t="s">
        <v>8729</v>
      </c>
      <c r="CJ961" t="s">
        <v>8731</v>
      </c>
      <c r="CK961" t="s">
        <v>1905</v>
      </c>
      <c r="CL961" t="s">
        <v>8732</v>
      </c>
      <c r="CN961" t="s">
        <v>8733</v>
      </c>
    </row>
    <row r="962" spans="1:92" ht="15.75" customHeight="1" x14ac:dyDescent="0.3">
      <c r="A962" s="5">
        <f>COUNTIFS(Entradas!$A$2:$A$3372,L962,Entradas!$AD$2:$AD$3372,"noticias")</f>
        <v>0</v>
      </c>
      <c r="B962" s="5">
        <f>COUNTIFS(Entradas!$A$2:$A$3372,L962,Entradas!$AD$2:$AD$3372,"materiales")</f>
        <v>0</v>
      </c>
      <c r="C962" s="5">
        <f>COUNTIFS(Entradas!$A$2:$A$3372,L962,Entradas!$AD$2:$AD$3372,"agenda")</f>
        <v>3</v>
      </c>
      <c r="D962" s="5">
        <f>COUNTIFS(Entradas!$A$2:$A$3372,L962,Entradas!$AD$2:$AD$3372,"agenda",Entradas!$P$2:$P$3372,"completado")</f>
        <v>3</v>
      </c>
      <c r="E962" s="5">
        <f>COUNTIFS(Entradas!$A$2:$A$3372,L962,Entradas!$AD$2:$AD$3372,"agenda",Entradas!$F$2:$F$3372,"interna")</f>
        <v>1</v>
      </c>
      <c r="F962" s="5">
        <f>COUNTIFS(Entradas!$A$2:$A$3372,L962,Entradas!$AD$2:$AD$3372,"agenda",Entradas!$F$2:$F$3372,"abierta a la comunidad")</f>
        <v>2</v>
      </c>
      <c r="G962" s="5">
        <f>COUNTIFS(Entradas!$A$2:$A$3372,L962,Entradas!$AD$2:$AD$3372,"agenda",Entradas!$E$2:$E$3372,"1")</f>
        <v>0</v>
      </c>
      <c r="H962" s="5">
        <f>COUNTIFS(Entradas!$A$2:$A$3372,L962,Entradas!$AD$2:$AD$3372,"agenda",Entradas!$E$2:$E$3372,"2")</f>
        <v>1</v>
      </c>
      <c r="I962" s="5">
        <f>COUNTIFS(Entradas!$A$2:$A$3372,L962,Entradas!$AD$2:$AD$3372,"agenda",Entradas!$E$2:$E$3372,"3")</f>
        <v>0</v>
      </c>
      <c r="J962" s="5">
        <f>COUNTIFS(Entradas!$A$2:$A$3372,L962,Entradas!$AD$2:$AD$3372,"agenda",Entradas!$E$2:$E$3372,"4")</f>
        <v>2</v>
      </c>
      <c r="L962">
        <v>659</v>
      </c>
      <c r="M962" t="s">
        <v>15206</v>
      </c>
      <c r="N962" t="s">
        <v>15207</v>
      </c>
      <c r="O962" t="s">
        <v>15208</v>
      </c>
      <c r="P962" s="6">
        <v>42486.162199074075</v>
      </c>
      <c r="Q962">
        <v>0</v>
      </c>
      <c r="R962" t="s">
        <v>15206</v>
      </c>
      <c r="S962" t="s">
        <v>15206</v>
      </c>
      <c r="W962" t="s">
        <v>8703</v>
      </c>
      <c r="X962" t="s">
        <v>8704</v>
      </c>
      <c r="Y962" t="s">
        <v>8705</v>
      </c>
      <c r="Z962">
        <v>0</v>
      </c>
      <c r="AA962" t="s">
        <v>8703</v>
      </c>
      <c r="AB962" t="s">
        <v>8706</v>
      </c>
      <c r="AC962">
        <v>0</v>
      </c>
      <c r="AF962" t="s">
        <v>15209</v>
      </c>
      <c r="AG962" t="s">
        <v>8707</v>
      </c>
      <c r="AH962" t="s">
        <v>15210</v>
      </c>
      <c r="AO962" t="s">
        <v>15211</v>
      </c>
      <c r="AU962" t="s">
        <v>1316</v>
      </c>
      <c r="AV962" t="s">
        <v>8709</v>
      </c>
      <c r="AX962">
        <v>9</v>
      </c>
      <c r="AY962" t="s">
        <v>8710</v>
      </c>
      <c r="BB962" t="s">
        <v>9539</v>
      </c>
      <c r="BC962" t="s">
        <v>8712</v>
      </c>
      <c r="BD962" t="s">
        <v>9055</v>
      </c>
      <c r="BE962" t="s">
        <v>8714</v>
      </c>
      <c r="BF962" t="s">
        <v>8715</v>
      </c>
      <c r="BG962">
        <v>0</v>
      </c>
      <c r="BH962" t="s">
        <v>8716</v>
      </c>
      <c r="BI962">
        <v>1</v>
      </c>
      <c r="BJ962" t="s">
        <v>8717</v>
      </c>
      <c r="BK962">
        <v>1</v>
      </c>
      <c r="BL962" t="s">
        <v>15212</v>
      </c>
      <c r="BM962" t="s">
        <v>8719</v>
      </c>
      <c r="BV962" t="s">
        <v>15213</v>
      </c>
      <c r="BW962" t="s">
        <v>8721</v>
      </c>
      <c r="BX962" t="s">
        <v>8722</v>
      </c>
      <c r="BY962" t="s">
        <v>8723</v>
      </c>
      <c r="BZ962" t="s">
        <v>8724</v>
      </c>
      <c r="CB962" t="s">
        <v>8725</v>
      </c>
      <c r="CC962" t="s">
        <v>15214</v>
      </c>
      <c r="CD962" t="s">
        <v>8726</v>
      </c>
      <c r="CE962" t="s">
        <v>15206</v>
      </c>
      <c r="CF962" t="s">
        <v>8727</v>
      </c>
      <c r="CG962" t="s">
        <v>8774</v>
      </c>
      <c r="CH962" t="s">
        <v>8729</v>
      </c>
      <c r="CI962" t="s">
        <v>10316</v>
      </c>
      <c r="CJ962" t="s">
        <v>8731</v>
      </c>
      <c r="CK962" t="s">
        <v>1905</v>
      </c>
      <c r="CL962" t="s">
        <v>8732</v>
      </c>
      <c r="CM962" t="s">
        <v>15215</v>
      </c>
      <c r="CN962" t="s">
        <v>8733</v>
      </c>
    </row>
    <row r="963" spans="1:92" ht="15.75" customHeight="1" x14ac:dyDescent="0.3">
      <c r="A963" s="5">
        <f>COUNTIFS(Entradas!$A$2:$A$3372,L963,Entradas!$AD$2:$AD$3372,"noticias")</f>
        <v>0</v>
      </c>
      <c r="B963" s="5">
        <f>COUNTIFS(Entradas!$A$2:$A$3372,L963,Entradas!$AD$2:$AD$3372,"materiales")</f>
        <v>0</v>
      </c>
      <c r="C963" s="5">
        <f>COUNTIFS(Entradas!$A$2:$A$3372,L963,Entradas!$AD$2:$AD$3372,"agenda")</f>
        <v>0</v>
      </c>
      <c r="D963" s="5">
        <f>COUNTIFS(Entradas!$A$2:$A$3372,L963,Entradas!$AD$2:$AD$3372,"agenda",Entradas!$P$2:$P$3372,"completado")</f>
        <v>0</v>
      </c>
      <c r="E963" s="5">
        <f>COUNTIFS(Entradas!$A$2:$A$3372,L963,Entradas!$AD$2:$AD$3372,"agenda",Entradas!$F$2:$F$3372,"interna")</f>
        <v>0</v>
      </c>
      <c r="F963" s="5">
        <f>COUNTIFS(Entradas!$A$2:$A$3372,L963,Entradas!$AD$2:$AD$3372,"agenda",Entradas!$F$2:$F$3372,"abierta a la comunidad")</f>
        <v>0</v>
      </c>
      <c r="G963" s="5">
        <f>COUNTIFS(Entradas!$A$2:$A$3372,L963,Entradas!$AD$2:$AD$3372,"agenda",Entradas!$E$2:$E$3372,"1")</f>
        <v>0</v>
      </c>
      <c r="H963" s="5">
        <f>COUNTIFS(Entradas!$A$2:$A$3372,L963,Entradas!$AD$2:$AD$3372,"agenda",Entradas!$E$2:$E$3372,"2")</f>
        <v>0</v>
      </c>
      <c r="I963" s="5">
        <f>COUNTIFS(Entradas!$A$2:$A$3372,L963,Entradas!$AD$2:$AD$3372,"agenda",Entradas!$E$2:$E$3372,"3")</f>
        <v>0</v>
      </c>
      <c r="J963" s="5">
        <f>COUNTIFS(Entradas!$A$2:$A$3372,L963,Entradas!$AD$2:$AD$3372,"agenda",Entradas!$E$2:$E$3372,"4")</f>
        <v>0</v>
      </c>
      <c r="L963">
        <v>1241</v>
      </c>
      <c r="M963" t="s">
        <v>15970</v>
      </c>
      <c r="N963" t="s">
        <v>15971</v>
      </c>
      <c r="O963" t="s">
        <v>15972</v>
      </c>
      <c r="P963" s="6">
        <v>42510.163738425923</v>
      </c>
      <c r="Q963">
        <v>0</v>
      </c>
      <c r="R963" t="s">
        <v>15970</v>
      </c>
      <c r="S963" t="s">
        <v>15970</v>
      </c>
      <c r="W963" t="s">
        <v>8703</v>
      </c>
      <c r="X963" t="s">
        <v>8704</v>
      </c>
      <c r="Y963" t="s">
        <v>8705</v>
      </c>
      <c r="Z963">
        <v>0</v>
      </c>
      <c r="AA963" t="s">
        <v>8703</v>
      </c>
      <c r="AB963" t="s">
        <v>8706</v>
      </c>
      <c r="AC963">
        <v>0</v>
      </c>
      <c r="AF963" t="s">
        <v>15973</v>
      </c>
      <c r="AG963" t="s">
        <v>8707</v>
      </c>
      <c r="AH963" t="s">
        <v>2108</v>
      </c>
      <c r="AU963" t="s">
        <v>5688</v>
      </c>
      <c r="AV963" t="s">
        <v>8709</v>
      </c>
      <c r="AX963">
        <v>9</v>
      </c>
      <c r="AY963" t="s">
        <v>8710</v>
      </c>
      <c r="BB963" t="s">
        <v>15974</v>
      </c>
      <c r="BC963" t="s">
        <v>8712</v>
      </c>
      <c r="BD963" t="s">
        <v>9013</v>
      </c>
      <c r="BE963" t="s">
        <v>8714</v>
      </c>
      <c r="BF963" t="s">
        <v>8715</v>
      </c>
      <c r="BG963">
        <v>1</v>
      </c>
      <c r="BH963" t="s">
        <v>8716</v>
      </c>
      <c r="BI963">
        <v>1</v>
      </c>
      <c r="BJ963" t="s">
        <v>8717</v>
      </c>
      <c r="BK963">
        <v>0</v>
      </c>
      <c r="BL963" s="2" t="s">
        <v>15975</v>
      </c>
      <c r="BM963" t="s">
        <v>8719</v>
      </c>
      <c r="BV963" t="s">
        <v>15976</v>
      </c>
      <c r="BW963" t="s">
        <v>8721</v>
      </c>
      <c r="BX963" t="s">
        <v>8722</v>
      </c>
      <c r="BY963" t="s">
        <v>8723</v>
      </c>
      <c r="BZ963" t="s">
        <v>8724</v>
      </c>
      <c r="CB963" t="s">
        <v>8725</v>
      </c>
      <c r="CC963">
        <v>56969164864</v>
      </c>
      <c r="CD963" t="s">
        <v>8726</v>
      </c>
      <c r="CE963" t="s">
        <v>15977</v>
      </c>
      <c r="CF963" t="s">
        <v>8727</v>
      </c>
      <c r="CG963" t="s">
        <v>8774</v>
      </c>
      <c r="CH963" t="s">
        <v>8729</v>
      </c>
      <c r="CI963" t="s">
        <v>15978</v>
      </c>
      <c r="CJ963" t="s">
        <v>8731</v>
      </c>
      <c r="CK963" t="s">
        <v>342</v>
      </c>
      <c r="CL963" t="s">
        <v>8732</v>
      </c>
      <c r="CM963" t="s">
        <v>15979</v>
      </c>
      <c r="CN963" t="s">
        <v>8733</v>
      </c>
    </row>
    <row r="964" spans="1:92" ht="15.75" customHeight="1" x14ac:dyDescent="0.3">
      <c r="A964" s="5">
        <f>COUNTIFS(Entradas!$A$2:$A$3372,L964,Entradas!$AD$2:$AD$3372,"noticias")</f>
        <v>0</v>
      </c>
      <c r="B964" s="5">
        <f>COUNTIFS(Entradas!$A$2:$A$3372,L964,Entradas!$AD$2:$AD$3372,"materiales")</f>
        <v>0</v>
      </c>
      <c r="C964" s="5">
        <f>COUNTIFS(Entradas!$A$2:$A$3372,L964,Entradas!$AD$2:$AD$3372,"agenda")</f>
        <v>5</v>
      </c>
      <c r="D964" s="5">
        <f>COUNTIFS(Entradas!$A$2:$A$3372,L964,Entradas!$AD$2:$AD$3372,"agenda",Entradas!$P$2:$P$3372,"completado")</f>
        <v>5</v>
      </c>
      <c r="E964" s="5">
        <f>COUNTIFS(Entradas!$A$2:$A$3372,L964,Entradas!$AD$2:$AD$3372,"agenda",Entradas!$F$2:$F$3372,"interna")</f>
        <v>4</v>
      </c>
      <c r="F964" s="5">
        <f>COUNTIFS(Entradas!$A$2:$A$3372,L964,Entradas!$AD$2:$AD$3372,"agenda",Entradas!$F$2:$F$3372,"abierta a la comunidad")</f>
        <v>1</v>
      </c>
      <c r="G964" s="5">
        <f>COUNTIFS(Entradas!$A$2:$A$3372,L964,Entradas!$AD$2:$AD$3372,"agenda",Entradas!$E$2:$E$3372,"1")</f>
        <v>1</v>
      </c>
      <c r="H964" s="5">
        <f>COUNTIFS(Entradas!$A$2:$A$3372,L964,Entradas!$AD$2:$AD$3372,"agenda",Entradas!$E$2:$E$3372,"2")</f>
        <v>2</v>
      </c>
      <c r="I964" s="5">
        <f>COUNTIFS(Entradas!$A$2:$A$3372,L964,Entradas!$AD$2:$AD$3372,"agenda",Entradas!$E$2:$E$3372,"3")</f>
        <v>1</v>
      </c>
      <c r="J964" s="5">
        <f>COUNTIFS(Entradas!$A$2:$A$3372,L964,Entradas!$AD$2:$AD$3372,"agenda",Entradas!$E$2:$E$3372,"4")</f>
        <v>1</v>
      </c>
      <c r="L964">
        <v>938</v>
      </c>
      <c r="M964" t="s">
        <v>16005</v>
      </c>
      <c r="N964" t="s">
        <v>16005</v>
      </c>
      <c r="O964" t="s">
        <v>16006</v>
      </c>
      <c r="P964" s="6">
        <v>42500.733715277776</v>
      </c>
      <c r="Q964">
        <v>0</v>
      </c>
      <c r="R964" t="s">
        <v>16005</v>
      </c>
      <c r="S964" t="s">
        <v>16005</v>
      </c>
      <c r="W964" t="s">
        <v>8703</v>
      </c>
      <c r="X964" t="s">
        <v>8704</v>
      </c>
      <c r="Y964" t="s">
        <v>8705</v>
      </c>
      <c r="Z964">
        <v>0</v>
      </c>
      <c r="AA964" t="s">
        <v>8703</v>
      </c>
      <c r="AB964" t="s">
        <v>8706</v>
      </c>
      <c r="AC964">
        <v>0</v>
      </c>
      <c r="AF964" t="s">
        <v>16007</v>
      </c>
      <c r="AG964" t="s">
        <v>8707</v>
      </c>
      <c r="AH964" t="s">
        <v>16008</v>
      </c>
      <c r="AI964" t="s">
        <v>16009</v>
      </c>
      <c r="AO964" t="s">
        <v>16010</v>
      </c>
      <c r="AU964" t="s">
        <v>329</v>
      </c>
      <c r="AV964" t="s">
        <v>8709</v>
      </c>
      <c r="AX964">
        <v>9</v>
      </c>
      <c r="AY964" t="s">
        <v>8710</v>
      </c>
      <c r="BB964" t="s">
        <v>16011</v>
      </c>
      <c r="BC964" t="s">
        <v>8712</v>
      </c>
      <c r="BD964" t="s">
        <v>8875</v>
      </c>
      <c r="BE964" t="s">
        <v>8714</v>
      </c>
      <c r="BF964" t="s">
        <v>8715</v>
      </c>
      <c r="BG964">
        <v>0</v>
      </c>
      <c r="BH964" t="s">
        <v>8716</v>
      </c>
      <c r="BI964">
        <v>1</v>
      </c>
      <c r="BJ964" t="s">
        <v>8717</v>
      </c>
      <c r="BK964">
        <v>1</v>
      </c>
      <c r="BL964" t="s">
        <v>16012</v>
      </c>
      <c r="BM964" t="s">
        <v>8719</v>
      </c>
      <c r="BV964" t="s">
        <v>16013</v>
      </c>
      <c r="BW964" t="s">
        <v>8721</v>
      </c>
      <c r="BX964" t="s">
        <v>8722</v>
      </c>
      <c r="BY964" t="s">
        <v>8723</v>
      </c>
      <c r="BZ964" t="s">
        <v>8724</v>
      </c>
      <c r="CA964" t="s">
        <v>16014</v>
      </c>
      <c r="CB964" t="s">
        <v>8725</v>
      </c>
      <c r="CC964">
        <v>452531284</v>
      </c>
      <c r="CD964" t="s">
        <v>8726</v>
      </c>
      <c r="CE964" t="s">
        <v>16015</v>
      </c>
      <c r="CF964" t="s">
        <v>8727</v>
      </c>
      <c r="CG964" t="s">
        <v>8786</v>
      </c>
      <c r="CH964" t="s">
        <v>8729</v>
      </c>
      <c r="CI964" t="s">
        <v>16016</v>
      </c>
      <c r="CJ964" t="s">
        <v>8731</v>
      </c>
      <c r="CK964" t="s">
        <v>342</v>
      </c>
      <c r="CL964" t="s">
        <v>8732</v>
      </c>
      <c r="CM964" t="s">
        <v>16017</v>
      </c>
      <c r="CN964" t="s">
        <v>8733</v>
      </c>
    </row>
    <row r="965" spans="1:92" ht="15.75" customHeight="1" x14ac:dyDescent="0.3">
      <c r="A965" s="5">
        <f>COUNTIFS(Entradas!$A$2:$A$3372,L965,Entradas!$AD$2:$AD$3372,"noticias")</f>
        <v>0</v>
      </c>
      <c r="B965" s="5">
        <f>COUNTIFS(Entradas!$A$2:$A$3372,L965,Entradas!$AD$2:$AD$3372,"materiales")</f>
        <v>0</v>
      </c>
      <c r="C965" s="5">
        <f>COUNTIFS(Entradas!$A$2:$A$3372,L965,Entradas!$AD$2:$AD$3372,"agenda")</f>
        <v>0</v>
      </c>
      <c r="D965" s="5">
        <f>COUNTIFS(Entradas!$A$2:$A$3372,L965,Entradas!$AD$2:$AD$3372,"agenda",Entradas!$P$2:$P$3372,"completado")</f>
        <v>0</v>
      </c>
      <c r="E965" s="5">
        <f>COUNTIFS(Entradas!$A$2:$A$3372,L965,Entradas!$AD$2:$AD$3372,"agenda",Entradas!$F$2:$F$3372,"interna")</f>
        <v>0</v>
      </c>
      <c r="F965" s="5">
        <f>COUNTIFS(Entradas!$A$2:$A$3372,L965,Entradas!$AD$2:$AD$3372,"agenda",Entradas!$F$2:$F$3372,"abierta a la comunidad")</f>
        <v>0</v>
      </c>
      <c r="G965" s="5">
        <f>COUNTIFS(Entradas!$A$2:$A$3372,L965,Entradas!$AD$2:$AD$3372,"agenda",Entradas!$E$2:$E$3372,"1")</f>
        <v>0</v>
      </c>
      <c r="H965" s="5">
        <f>COUNTIFS(Entradas!$A$2:$A$3372,L965,Entradas!$AD$2:$AD$3372,"agenda",Entradas!$E$2:$E$3372,"2")</f>
        <v>0</v>
      </c>
      <c r="I965" s="5">
        <f>COUNTIFS(Entradas!$A$2:$A$3372,L965,Entradas!$AD$2:$AD$3372,"agenda",Entradas!$E$2:$E$3372,"3")</f>
        <v>0</v>
      </c>
      <c r="J965" s="5">
        <f>COUNTIFS(Entradas!$A$2:$A$3372,L965,Entradas!$AD$2:$AD$3372,"agenda",Entradas!$E$2:$E$3372,"4")</f>
        <v>0</v>
      </c>
      <c r="L965">
        <v>75</v>
      </c>
      <c r="M965" t="s">
        <v>16053</v>
      </c>
      <c r="N965" t="s">
        <v>16054</v>
      </c>
      <c r="O965" t="s">
        <v>16055</v>
      </c>
      <c r="P965" s="6">
        <v>42450.987523148149</v>
      </c>
      <c r="Q965">
        <v>0</v>
      </c>
      <c r="R965" t="s">
        <v>16053</v>
      </c>
      <c r="S965" t="s">
        <v>16053</v>
      </c>
      <c r="W965" t="s">
        <v>8703</v>
      </c>
      <c r="X965" t="s">
        <v>8704</v>
      </c>
      <c r="Y965" t="s">
        <v>8705</v>
      </c>
      <c r="Z965">
        <v>0</v>
      </c>
      <c r="AA965" t="s">
        <v>8703</v>
      </c>
      <c r="AB965" t="s">
        <v>8706</v>
      </c>
      <c r="AC965">
        <v>0</v>
      </c>
      <c r="AF965" t="s">
        <v>16056</v>
      </c>
      <c r="AG965" t="s">
        <v>8707</v>
      </c>
      <c r="AH965" t="s">
        <v>16057</v>
      </c>
      <c r="AI965" t="s">
        <v>16058</v>
      </c>
      <c r="AU965" t="s">
        <v>16059</v>
      </c>
      <c r="AV965" t="s">
        <v>8709</v>
      </c>
      <c r="AX965">
        <v>9</v>
      </c>
      <c r="AY965" t="s">
        <v>8710</v>
      </c>
      <c r="BB965" t="s">
        <v>9078</v>
      </c>
      <c r="BC965" t="s">
        <v>8712</v>
      </c>
      <c r="BD965" t="s">
        <v>8875</v>
      </c>
      <c r="BE965" t="s">
        <v>8714</v>
      </c>
      <c r="BF965" t="s">
        <v>8715</v>
      </c>
      <c r="BG965">
        <v>1</v>
      </c>
      <c r="BH965" t="s">
        <v>8716</v>
      </c>
      <c r="BI965">
        <v>1</v>
      </c>
      <c r="BJ965" t="s">
        <v>8717</v>
      </c>
      <c r="BK965">
        <v>1</v>
      </c>
      <c r="BL965" t="s">
        <v>16060</v>
      </c>
      <c r="BM965" t="s">
        <v>8719</v>
      </c>
      <c r="BV965">
        <v>5824</v>
      </c>
      <c r="BW965" t="s">
        <v>8721</v>
      </c>
      <c r="BX965" t="s">
        <v>8722</v>
      </c>
      <c r="BY965" t="s">
        <v>8723</v>
      </c>
      <c r="BZ965" t="s">
        <v>8724</v>
      </c>
      <c r="CA965" t="s">
        <v>16061</v>
      </c>
      <c r="CB965" t="s">
        <v>8725</v>
      </c>
      <c r="CC965">
        <v>452531956</v>
      </c>
      <c r="CD965" t="s">
        <v>8726</v>
      </c>
      <c r="CE965" t="s">
        <v>16062</v>
      </c>
      <c r="CF965" t="s">
        <v>8727</v>
      </c>
      <c r="CG965" t="s">
        <v>8899</v>
      </c>
      <c r="CH965" t="s">
        <v>8729</v>
      </c>
      <c r="CI965" t="s">
        <v>16063</v>
      </c>
      <c r="CJ965" t="s">
        <v>8731</v>
      </c>
      <c r="CK965" t="s">
        <v>342</v>
      </c>
      <c r="CL965" t="s">
        <v>8732</v>
      </c>
      <c r="CN965" t="s">
        <v>8733</v>
      </c>
    </row>
    <row r="966" spans="1:92" ht="15.75" customHeight="1" x14ac:dyDescent="0.3">
      <c r="A966" s="5">
        <f>COUNTIFS(Entradas!$A$2:$A$3372,L966,Entradas!$AD$2:$AD$3372,"noticias")</f>
        <v>0</v>
      </c>
      <c r="B966" s="5">
        <f>COUNTIFS(Entradas!$A$2:$A$3372,L966,Entradas!$AD$2:$AD$3372,"materiales")</f>
        <v>0</v>
      </c>
      <c r="C966" s="5">
        <f>COUNTIFS(Entradas!$A$2:$A$3372,L966,Entradas!$AD$2:$AD$3372,"agenda")</f>
        <v>0</v>
      </c>
      <c r="D966" s="5">
        <f>COUNTIFS(Entradas!$A$2:$A$3372,L966,Entradas!$AD$2:$AD$3372,"agenda",Entradas!$P$2:$P$3372,"completado")</f>
        <v>0</v>
      </c>
      <c r="E966" s="5">
        <f>COUNTIFS(Entradas!$A$2:$A$3372,L966,Entradas!$AD$2:$AD$3372,"agenda",Entradas!$F$2:$F$3372,"interna")</f>
        <v>0</v>
      </c>
      <c r="F966" s="5">
        <f>COUNTIFS(Entradas!$A$2:$A$3372,L966,Entradas!$AD$2:$AD$3372,"agenda",Entradas!$F$2:$F$3372,"abierta a la comunidad")</f>
        <v>0</v>
      </c>
      <c r="G966" s="5">
        <f>COUNTIFS(Entradas!$A$2:$A$3372,L966,Entradas!$AD$2:$AD$3372,"agenda",Entradas!$E$2:$E$3372,"1")</f>
        <v>0</v>
      </c>
      <c r="H966" s="5">
        <f>COUNTIFS(Entradas!$A$2:$A$3372,L966,Entradas!$AD$2:$AD$3372,"agenda",Entradas!$E$2:$E$3372,"2")</f>
        <v>0</v>
      </c>
      <c r="I966" s="5">
        <f>COUNTIFS(Entradas!$A$2:$A$3372,L966,Entradas!$AD$2:$AD$3372,"agenda",Entradas!$E$2:$E$3372,"3")</f>
        <v>0</v>
      </c>
      <c r="J966" s="5">
        <f>COUNTIFS(Entradas!$A$2:$A$3372,L966,Entradas!$AD$2:$AD$3372,"agenda",Entradas!$E$2:$E$3372,"4")</f>
        <v>0</v>
      </c>
      <c r="L966">
        <v>843</v>
      </c>
      <c r="M966" t="s">
        <v>16089</v>
      </c>
      <c r="N966" t="s">
        <v>16090</v>
      </c>
      <c r="O966" t="s">
        <v>16091</v>
      </c>
      <c r="P966" s="6">
        <v>42495.667025462964</v>
      </c>
      <c r="Q966">
        <v>0</v>
      </c>
      <c r="R966" t="s">
        <v>16089</v>
      </c>
      <c r="S966" t="s">
        <v>16089</v>
      </c>
      <c r="W966" t="s">
        <v>8703</v>
      </c>
      <c r="X966" t="s">
        <v>8704</v>
      </c>
      <c r="Y966" t="s">
        <v>8705</v>
      </c>
      <c r="Z966">
        <v>0</v>
      </c>
      <c r="AA966" t="s">
        <v>8703</v>
      </c>
      <c r="AB966" t="s">
        <v>8706</v>
      </c>
      <c r="AC966">
        <v>0</v>
      </c>
      <c r="AF966" t="s">
        <v>16092</v>
      </c>
      <c r="AG966" t="s">
        <v>8707</v>
      </c>
      <c r="AH966" t="s">
        <v>16093</v>
      </c>
      <c r="AO966" t="s">
        <v>16094</v>
      </c>
      <c r="AU966" t="s">
        <v>16095</v>
      </c>
      <c r="AV966" t="s">
        <v>8709</v>
      </c>
      <c r="AX966">
        <v>9</v>
      </c>
      <c r="AY966" t="s">
        <v>8710</v>
      </c>
      <c r="BB966" t="s">
        <v>9701</v>
      </c>
      <c r="BC966" t="s">
        <v>8712</v>
      </c>
      <c r="BD966" t="s">
        <v>8952</v>
      </c>
      <c r="BE966" t="s">
        <v>8714</v>
      </c>
      <c r="BF966" t="s">
        <v>8715</v>
      </c>
      <c r="BG966">
        <v>0</v>
      </c>
      <c r="BH966" t="s">
        <v>8716</v>
      </c>
      <c r="BI966">
        <v>0</v>
      </c>
      <c r="BJ966" t="s">
        <v>8717</v>
      </c>
      <c r="BK966">
        <v>1</v>
      </c>
      <c r="BL966" s="2" t="s">
        <v>16096</v>
      </c>
      <c r="BM966" t="s">
        <v>8719</v>
      </c>
      <c r="BV966" t="s">
        <v>16097</v>
      </c>
      <c r="BW966" t="s">
        <v>8721</v>
      </c>
      <c r="BX966" t="s">
        <v>8722</v>
      </c>
      <c r="BY966" t="s">
        <v>8723</v>
      </c>
      <c r="BZ966" t="s">
        <v>8724</v>
      </c>
      <c r="CA966" t="s">
        <v>16098</v>
      </c>
      <c r="CB966" t="s">
        <v>8725</v>
      </c>
      <c r="CC966" t="s">
        <v>16099</v>
      </c>
      <c r="CD966" t="s">
        <v>8726</v>
      </c>
      <c r="CE966" t="s">
        <v>16100</v>
      </c>
      <c r="CF966" t="s">
        <v>8727</v>
      </c>
      <c r="CG966" t="s">
        <v>8899</v>
      </c>
      <c r="CH966" t="s">
        <v>8729</v>
      </c>
      <c r="CI966" t="s">
        <v>16101</v>
      </c>
      <c r="CJ966" t="s">
        <v>8731</v>
      </c>
      <c r="CK966">
        <v>0</v>
      </c>
      <c r="CL966" t="s">
        <v>8732</v>
      </c>
      <c r="CN966" t="s">
        <v>8733</v>
      </c>
    </row>
    <row r="967" spans="1:92" ht="15.75" customHeight="1" x14ac:dyDescent="0.3">
      <c r="A967" s="5">
        <f>COUNTIFS(Entradas!$A$2:$A$3372,L967,Entradas!$AD$2:$AD$3372,"noticias")</f>
        <v>0</v>
      </c>
      <c r="B967" s="5">
        <f>COUNTIFS(Entradas!$A$2:$A$3372,L967,Entradas!$AD$2:$AD$3372,"materiales")</f>
        <v>0</v>
      </c>
      <c r="C967" s="5">
        <f>COUNTIFS(Entradas!$A$2:$A$3372,L967,Entradas!$AD$2:$AD$3372,"agenda")</f>
        <v>5</v>
      </c>
      <c r="D967" s="5">
        <f>COUNTIFS(Entradas!$A$2:$A$3372,L967,Entradas!$AD$2:$AD$3372,"agenda",Entradas!$P$2:$P$3372,"completado")</f>
        <v>0</v>
      </c>
      <c r="E967" s="5">
        <f>COUNTIFS(Entradas!$A$2:$A$3372,L967,Entradas!$AD$2:$AD$3372,"agenda",Entradas!$F$2:$F$3372,"interna")</f>
        <v>1</v>
      </c>
      <c r="F967" s="5">
        <f>COUNTIFS(Entradas!$A$2:$A$3372,L967,Entradas!$AD$2:$AD$3372,"agenda",Entradas!$F$2:$F$3372,"abierta a la comunidad")</f>
        <v>4</v>
      </c>
      <c r="G967" s="5">
        <f>COUNTIFS(Entradas!$A$2:$A$3372,L967,Entradas!$AD$2:$AD$3372,"agenda",Entradas!$E$2:$E$3372,"1")</f>
        <v>0</v>
      </c>
      <c r="H967" s="5">
        <f>COUNTIFS(Entradas!$A$2:$A$3372,L967,Entradas!$AD$2:$AD$3372,"agenda",Entradas!$E$2:$E$3372,"2")</f>
        <v>1</v>
      </c>
      <c r="I967" s="5">
        <f>COUNTIFS(Entradas!$A$2:$A$3372,L967,Entradas!$AD$2:$AD$3372,"agenda",Entradas!$E$2:$E$3372,"3")</f>
        <v>1</v>
      </c>
      <c r="J967" s="5">
        <f>COUNTIFS(Entradas!$A$2:$A$3372,L967,Entradas!$AD$2:$AD$3372,"agenda",Entradas!$E$2:$E$3372,"4")</f>
        <v>3</v>
      </c>
      <c r="L967">
        <v>1033</v>
      </c>
      <c r="M967" t="s">
        <v>16572</v>
      </c>
      <c r="N967" t="s">
        <v>16573</v>
      </c>
      <c r="O967" t="s">
        <v>16574</v>
      </c>
      <c r="P967" s="6">
        <v>42504.674120370371</v>
      </c>
      <c r="Q967">
        <v>0</v>
      </c>
      <c r="R967" t="s">
        <v>16572</v>
      </c>
      <c r="S967" t="s">
        <v>16572</v>
      </c>
      <c r="W967" t="s">
        <v>8703</v>
      </c>
      <c r="X967" t="s">
        <v>8704</v>
      </c>
      <c r="Y967" t="s">
        <v>8705</v>
      </c>
      <c r="Z967">
        <v>0</v>
      </c>
      <c r="AA967" t="s">
        <v>8703</v>
      </c>
      <c r="AB967" t="s">
        <v>8706</v>
      </c>
      <c r="AC967">
        <v>0</v>
      </c>
      <c r="AF967" t="s">
        <v>16572</v>
      </c>
      <c r="AG967" t="s">
        <v>8707</v>
      </c>
      <c r="AH967" t="s">
        <v>16575</v>
      </c>
      <c r="AO967" t="s">
        <v>16576</v>
      </c>
      <c r="AU967" t="s">
        <v>12581</v>
      </c>
      <c r="AV967" t="s">
        <v>8709</v>
      </c>
      <c r="AX967">
        <v>9</v>
      </c>
      <c r="AY967" t="s">
        <v>8710</v>
      </c>
      <c r="BB967" t="s">
        <v>16577</v>
      </c>
      <c r="BC967" t="s">
        <v>8712</v>
      </c>
      <c r="BD967" t="s">
        <v>9013</v>
      </c>
      <c r="BE967" t="s">
        <v>8714</v>
      </c>
      <c r="BF967" t="s">
        <v>8715</v>
      </c>
      <c r="BG967">
        <v>1</v>
      </c>
      <c r="BH967" t="s">
        <v>8716</v>
      </c>
      <c r="BI967">
        <v>1</v>
      </c>
      <c r="BJ967" t="s">
        <v>8717</v>
      </c>
      <c r="BK967">
        <v>1</v>
      </c>
      <c r="BL967" s="2" t="s">
        <v>16578</v>
      </c>
      <c r="BM967" t="s">
        <v>8719</v>
      </c>
      <c r="BV967">
        <v>5507</v>
      </c>
      <c r="BW967" t="s">
        <v>8721</v>
      </c>
      <c r="BX967" t="s">
        <v>8722</v>
      </c>
      <c r="BY967" t="s">
        <v>8723</v>
      </c>
      <c r="BZ967" t="s">
        <v>8724</v>
      </c>
      <c r="CB967" t="s">
        <v>8725</v>
      </c>
      <c r="CC967">
        <v>952384657</v>
      </c>
      <c r="CD967" t="s">
        <v>8726</v>
      </c>
      <c r="CE967" t="s">
        <v>16579</v>
      </c>
      <c r="CF967" t="s">
        <v>8727</v>
      </c>
      <c r="CG967" t="s">
        <v>8774</v>
      </c>
      <c r="CH967" t="s">
        <v>8729</v>
      </c>
      <c r="CI967" t="s">
        <v>16580</v>
      </c>
      <c r="CJ967" t="s">
        <v>8731</v>
      </c>
      <c r="CK967" t="s">
        <v>342</v>
      </c>
      <c r="CL967" t="s">
        <v>8732</v>
      </c>
      <c r="CM967" t="s">
        <v>16581</v>
      </c>
      <c r="CN967" t="s">
        <v>8733</v>
      </c>
    </row>
    <row r="968" spans="1:92" ht="15.75" customHeight="1" x14ac:dyDescent="0.3">
      <c r="A968" s="5">
        <f>COUNTIFS(Entradas!$A$2:$A$3372,L968,Entradas!$AD$2:$AD$3372,"noticias")</f>
        <v>0</v>
      </c>
      <c r="B968" s="5">
        <f>COUNTIFS(Entradas!$A$2:$A$3372,L968,Entradas!$AD$2:$AD$3372,"materiales")</f>
        <v>0</v>
      </c>
      <c r="C968" s="5">
        <f>COUNTIFS(Entradas!$A$2:$A$3372,L968,Entradas!$AD$2:$AD$3372,"agenda")</f>
        <v>0</v>
      </c>
      <c r="D968" s="5">
        <f>COUNTIFS(Entradas!$A$2:$A$3372,L968,Entradas!$AD$2:$AD$3372,"agenda",Entradas!$P$2:$P$3372,"completado")</f>
        <v>0</v>
      </c>
      <c r="E968" s="5">
        <f>COUNTIFS(Entradas!$A$2:$A$3372,L968,Entradas!$AD$2:$AD$3372,"agenda",Entradas!$F$2:$F$3372,"interna")</f>
        <v>0</v>
      </c>
      <c r="F968" s="5">
        <f>COUNTIFS(Entradas!$A$2:$A$3372,L968,Entradas!$AD$2:$AD$3372,"agenda",Entradas!$F$2:$F$3372,"abierta a la comunidad")</f>
        <v>0</v>
      </c>
      <c r="G968" s="5">
        <f>COUNTIFS(Entradas!$A$2:$A$3372,L968,Entradas!$AD$2:$AD$3372,"agenda",Entradas!$E$2:$E$3372,"1")</f>
        <v>0</v>
      </c>
      <c r="H968" s="5">
        <f>COUNTIFS(Entradas!$A$2:$A$3372,L968,Entradas!$AD$2:$AD$3372,"agenda",Entradas!$E$2:$E$3372,"2")</f>
        <v>0</v>
      </c>
      <c r="I968" s="5">
        <f>COUNTIFS(Entradas!$A$2:$A$3372,L968,Entradas!$AD$2:$AD$3372,"agenda",Entradas!$E$2:$E$3372,"3")</f>
        <v>0</v>
      </c>
      <c r="J968" s="5">
        <f>COUNTIFS(Entradas!$A$2:$A$3372,L968,Entradas!$AD$2:$AD$3372,"agenda",Entradas!$E$2:$E$3372,"4")</f>
        <v>0</v>
      </c>
      <c r="L968">
        <v>521</v>
      </c>
      <c r="M968" t="s">
        <v>16703</v>
      </c>
      <c r="N968" t="s">
        <v>16704</v>
      </c>
      <c r="O968" t="s">
        <v>16705</v>
      </c>
      <c r="P968" s="6">
        <v>42478.869699074072</v>
      </c>
      <c r="Q968">
        <v>0</v>
      </c>
      <c r="R968" t="s">
        <v>16703</v>
      </c>
      <c r="S968" t="s">
        <v>16703</v>
      </c>
      <c r="W968" t="s">
        <v>8703</v>
      </c>
      <c r="X968" t="s">
        <v>8704</v>
      </c>
      <c r="Y968" t="s">
        <v>8705</v>
      </c>
      <c r="Z968">
        <v>0</v>
      </c>
      <c r="AA968" t="s">
        <v>8703</v>
      </c>
      <c r="AB968" t="s">
        <v>8706</v>
      </c>
      <c r="AC968">
        <v>0</v>
      </c>
      <c r="AF968" t="s">
        <v>16703</v>
      </c>
      <c r="AG968" t="s">
        <v>8707</v>
      </c>
      <c r="AH968" t="s">
        <v>16706</v>
      </c>
      <c r="AU968" t="s">
        <v>4643</v>
      </c>
      <c r="AV968" t="s">
        <v>8709</v>
      </c>
      <c r="AX968">
        <v>9</v>
      </c>
      <c r="AY968" t="s">
        <v>8710</v>
      </c>
      <c r="BB968">
        <v>0</v>
      </c>
      <c r="BC968" t="s">
        <v>8712</v>
      </c>
      <c r="BD968" t="s">
        <v>9293</v>
      </c>
      <c r="BE968" t="s">
        <v>8714</v>
      </c>
      <c r="BF968" t="s">
        <v>8715</v>
      </c>
      <c r="BG968">
        <v>1</v>
      </c>
      <c r="BH968" t="s">
        <v>8716</v>
      </c>
      <c r="BI968">
        <v>0</v>
      </c>
      <c r="BJ968" t="s">
        <v>8717</v>
      </c>
      <c r="BK968">
        <v>1</v>
      </c>
      <c r="BM968" t="s">
        <v>8719</v>
      </c>
      <c r="BV968">
        <v>20103</v>
      </c>
      <c r="BW968" t="s">
        <v>8721</v>
      </c>
      <c r="BX968" t="s">
        <v>8722</v>
      </c>
      <c r="BY968" t="s">
        <v>8723</v>
      </c>
      <c r="BZ968" t="s">
        <v>8724</v>
      </c>
      <c r="CB968" t="s">
        <v>8725</v>
      </c>
      <c r="CC968" t="s">
        <v>16707</v>
      </c>
      <c r="CD968" t="s">
        <v>8726</v>
      </c>
      <c r="CE968" t="s">
        <v>16708</v>
      </c>
      <c r="CF968" t="s">
        <v>8727</v>
      </c>
      <c r="CG968" t="s">
        <v>8825</v>
      </c>
      <c r="CH968" t="s">
        <v>8729</v>
      </c>
      <c r="CI968" t="s">
        <v>16709</v>
      </c>
      <c r="CJ968" t="s">
        <v>8731</v>
      </c>
      <c r="CK968">
        <v>0</v>
      </c>
      <c r="CL968" t="s">
        <v>8732</v>
      </c>
      <c r="CN968" t="s">
        <v>8733</v>
      </c>
    </row>
    <row r="969" spans="1:92" ht="15.75" customHeight="1" x14ac:dyDescent="0.3">
      <c r="A969" s="5">
        <f>COUNTIFS(Entradas!$A$2:$A$3372,L969,Entradas!$AD$2:$AD$3372,"noticias")</f>
        <v>0</v>
      </c>
      <c r="B969" s="5">
        <f>COUNTIFS(Entradas!$A$2:$A$3372,L969,Entradas!$AD$2:$AD$3372,"materiales")</f>
        <v>0</v>
      </c>
      <c r="C969" s="5">
        <f>COUNTIFS(Entradas!$A$2:$A$3372,L969,Entradas!$AD$2:$AD$3372,"agenda")</f>
        <v>1</v>
      </c>
      <c r="D969" s="5">
        <f>COUNTIFS(Entradas!$A$2:$A$3372,L969,Entradas!$AD$2:$AD$3372,"agenda",Entradas!$P$2:$P$3372,"completado")</f>
        <v>1</v>
      </c>
      <c r="E969" s="5">
        <f>COUNTIFS(Entradas!$A$2:$A$3372,L969,Entradas!$AD$2:$AD$3372,"agenda",Entradas!$F$2:$F$3372,"interna")</f>
        <v>1</v>
      </c>
      <c r="F969" s="5">
        <f>COUNTIFS(Entradas!$A$2:$A$3372,L969,Entradas!$AD$2:$AD$3372,"agenda",Entradas!$F$2:$F$3372,"abierta a la comunidad")</f>
        <v>0</v>
      </c>
      <c r="G969" s="5">
        <f>COUNTIFS(Entradas!$A$2:$A$3372,L969,Entradas!$AD$2:$AD$3372,"agenda",Entradas!$E$2:$E$3372,"1")</f>
        <v>0</v>
      </c>
      <c r="H969" s="5">
        <f>COUNTIFS(Entradas!$A$2:$A$3372,L969,Entradas!$AD$2:$AD$3372,"agenda",Entradas!$E$2:$E$3372,"2")</f>
        <v>1</v>
      </c>
      <c r="I969" s="5">
        <f>COUNTIFS(Entradas!$A$2:$A$3372,L969,Entradas!$AD$2:$AD$3372,"agenda",Entradas!$E$2:$E$3372,"3")</f>
        <v>0</v>
      </c>
      <c r="J969" s="5">
        <f>COUNTIFS(Entradas!$A$2:$A$3372,L969,Entradas!$AD$2:$AD$3372,"agenda",Entradas!$E$2:$E$3372,"4")</f>
        <v>0</v>
      </c>
      <c r="L969">
        <v>695</v>
      </c>
      <c r="M969" t="s">
        <v>16991</v>
      </c>
      <c r="N969" t="s">
        <v>16992</v>
      </c>
      <c r="O969" t="s">
        <v>8545</v>
      </c>
      <c r="P969" s="6">
        <v>42487.810069444444</v>
      </c>
      <c r="Q969">
        <v>0</v>
      </c>
      <c r="R969" t="s">
        <v>16991</v>
      </c>
      <c r="S969" t="s">
        <v>16991</v>
      </c>
      <c r="W969" t="s">
        <v>8703</v>
      </c>
      <c r="X969" t="s">
        <v>8704</v>
      </c>
      <c r="Y969" t="s">
        <v>8705</v>
      </c>
      <c r="Z969">
        <v>0</v>
      </c>
      <c r="AA969" t="s">
        <v>8703</v>
      </c>
      <c r="AB969" t="s">
        <v>8706</v>
      </c>
      <c r="AC969">
        <v>0</v>
      </c>
      <c r="AF969" t="s">
        <v>16993</v>
      </c>
      <c r="AG969" t="s">
        <v>8707</v>
      </c>
      <c r="AH969" t="s">
        <v>8544</v>
      </c>
      <c r="AI969" t="s">
        <v>16994</v>
      </c>
      <c r="AO969" t="s">
        <v>16995</v>
      </c>
      <c r="AU969" t="s">
        <v>12581</v>
      </c>
      <c r="AV969" t="s">
        <v>8709</v>
      </c>
      <c r="AX969">
        <v>9</v>
      </c>
      <c r="AY969" t="s">
        <v>8710</v>
      </c>
      <c r="BB969" t="s">
        <v>9322</v>
      </c>
      <c r="BC969" t="s">
        <v>8712</v>
      </c>
      <c r="BD969" t="s">
        <v>8875</v>
      </c>
      <c r="BE969" t="s">
        <v>8714</v>
      </c>
      <c r="BF969" t="s">
        <v>8715</v>
      </c>
      <c r="BG969">
        <v>1</v>
      </c>
      <c r="BH969" t="s">
        <v>8716</v>
      </c>
      <c r="BI969">
        <v>1</v>
      </c>
      <c r="BJ969" t="s">
        <v>8717</v>
      </c>
      <c r="BK969">
        <v>1</v>
      </c>
      <c r="BL969" t="s">
        <v>16996</v>
      </c>
      <c r="BM969" t="s">
        <v>8719</v>
      </c>
      <c r="BV969" t="s">
        <v>16997</v>
      </c>
      <c r="BW969" t="s">
        <v>8721</v>
      </c>
      <c r="BX969" t="s">
        <v>8722</v>
      </c>
      <c r="BY969" t="s">
        <v>8723</v>
      </c>
      <c r="BZ969" t="s">
        <v>8724</v>
      </c>
      <c r="CB969" t="s">
        <v>8725</v>
      </c>
      <c r="CC969">
        <v>452463265</v>
      </c>
      <c r="CD969" t="s">
        <v>8726</v>
      </c>
      <c r="CE969" t="s">
        <v>16991</v>
      </c>
      <c r="CF969" t="s">
        <v>8727</v>
      </c>
      <c r="CG969" t="s">
        <v>8899</v>
      </c>
      <c r="CH969" t="s">
        <v>8729</v>
      </c>
      <c r="CI969" t="s">
        <v>16998</v>
      </c>
      <c r="CJ969" t="s">
        <v>8731</v>
      </c>
      <c r="CK969" t="s">
        <v>1905</v>
      </c>
      <c r="CL969" t="s">
        <v>8732</v>
      </c>
      <c r="CM969" t="s">
        <v>16999</v>
      </c>
      <c r="CN969" t="s">
        <v>8733</v>
      </c>
    </row>
    <row r="970" spans="1:92" ht="15.75" customHeight="1" x14ac:dyDescent="0.3">
      <c r="A970" s="5">
        <f>COUNTIFS(Entradas!$A$2:$A$3372,L970,Entradas!$AD$2:$AD$3372,"noticias")</f>
        <v>6</v>
      </c>
      <c r="B970" s="5">
        <f>COUNTIFS(Entradas!$A$2:$A$3372,L970,Entradas!$AD$2:$AD$3372,"materiales")</f>
        <v>1</v>
      </c>
      <c r="C970" s="5">
        <f>COUNTIFS(Entradas!$A$2:$A$3372,L970,Entradas!$AD$2:$AD$3372,"agenda")</f>
        <v>5</v>
      </c>
      <c r="D970" s="5">
        <f>COUNTIFS(Entradas!$A$2:$A$3372,L970,Entradas!$AD$2:$AD$3372,"agenda",Entradas!$P$2:$P$3372,"completado")</f>
        <v>5</v>
      </c>
      <c r="E970" s="5">
        <f>COUNTIFS(Entradas!$A$2:$A$3372,L970,Entradas!$AD$2:$AD$3372,"agenda",Entradas!$F$2:$F$3372,"interna")</f>
        <v>4</v>
      </c>
      <c r="F970" s="5">
        <f>COUNTIFS(Entradas!$A$2:$A$3372,L970,Entradas!$AD$2:$AD$3372,"agenda",Entradas!$F$2:$F$3372,"abierta a la comunidad")</f>
        <v>1</v>
      </c>
      <c r="G970" s="5">
        <f>COUNTIFS(Entradas!$A$2:$A$3372,L970,Entradas!$AD$2:$AD$3372,"agenda",Entradas!$E$2:$E$3372,"1")</f>
        <v>1</v>
      </c>
      <c r="H970" s="5">
        <f>COUNTIFS(Entradas!$A$2:$A$3372,L970,Entradas!$AD$2:$AD$3372,"agenda",Entradas!$E$2:$E$3372,"2")</f>
        <v>2</v>
      </c>
      <c r="I970" s="5">
        <f>COUNTIFS(Entradas!$A$2:$A$3372,L970,Entradas!$AD$2:$AD$3372,"agenda",Entradas!$E$2:$E$3372,"3")</f>
        <v>1</v>
      </c>
      <c r="J970" s="5">
        <f>COUNTIFS(Entradas!$A$2:$A$3372,L970,Entradas!$AD$2:$AD$3372,"agenda",Entradas!$E$2:$E$3372,"4")</f>
        <v>1</v>
      </c>
      <c r="L970">
        <v>85</v>
      </c>
      <c r="M970" t="s">
        <v>17412</v>
      </c>
      <c r="N970" t="s">
        <v>17413</v>
      </c>
      <c r="O970" t="s">
        <v>17414</v>
      </c>
      <c r="P970" s="6">
        <v>42451.502824074072</v>
      </c>
      <c r="Q970">
        <v>0</v>
      </c>
      <c r="R970" t="s">
        <v>17412</v>
      </c>
      <c r="S970" t="s">
        <v>17412</v>
      </c>
      <c r="W970" t="s">
        <v>8703</v>
      </c>
      <c r="X970" t="s">
        <v>8704</v>
      </c>
      <c r="Y970" t="s">
        <v>8705</v>
      </c>
      <c r="Z970">
        <v>0</v>
      </c>
      <c r="AA970" t="s">
        <v>8703</v>
      </c>
      <c r="AB970" t="s">
        <v>8706</v>
      </c>
      <c r="AC970">
        <v>0</v>
      </c>
      <c r="AF970" t="s">
        <v>7840</v>
      </c>
      <c r="AG970" t="s">
        <v>8707</v>
      </c>
      <c r="AH970" t="s">
        <v>7841</v>
      </c>
      <c r="AI970" t="s">
        <v>17415</v>
      </c>
      <c r="AO970" t="s">
        <v>17416</v>
      </c>
      <c r="AU970" t="s">
        <v>7842</v>
      </c>
      <c r="AV970" t="s">
        <v>8709</v>
      </c>
      <c r="AX970">
        <v>9</v>
      </c>
      <c r="AY970" t="s">
        <v>8710</v>
      </c>
      <c r="BB970" t="s">
        <v>9112</v>
      </c>
      <c r="BC970" t="s">
        <v>8712</v>
      </c>
      <c r="BD970" t="s">
        <v>8780</v>
      </c>
      <c r="BE970" t="s">
        <v>8714</v>
      </c>
      <c r="BF970" t="s">
        <v>8715</v>
      </c>
      <c r="BG970">
        <v>1</v>
      </c>
      <c r="BH970" t="s">
        <v>8716</v>
      </c>
      <c r="BI970">
        <v>1</v>
      </c>
      <c r="BJ970" t="s">
        <v>8717</v>
      </c>
      <c r="BK970">
        <v>1</v>
      </c>
      <c r="BL970" t="s">
        <v>17417</v>
      </c>
      <c r="BM970" t="s">
        <v>8719</v>
      </c>
      <c r="BV970" t="s">
        <v>17418</v>
      </c>
      <c r="BW970" t="s">
        <v>8721</v>
      </c>
      <c r="BX970" t="s">
        <v>8722</v>
      </c>
      <c r="BY970" t="s">
        <v>8723</v>
      </c>
      <c r="BZ970" t="s">
        <v>8724</v>
      </c>
      <c r="CA970" t="s">
        <v>17419</v>
      </c>
      <c r="CB970" t="s">
        <v>8725</v>
      </c>
      <c r="CC970">
        <v>452756500</v>
      </c>
      <c r="CD970" t="s">
        <v>8726</v>
      </c>
      <c r="CE970" t="s">
        <v>17420</v>
      </c>
      <c r="CF970" t="s">
        <v>8727</v>
      </c>
      <c r="CG970" t="s">
        <v>8825</v>
      </c>
      <c r="CH970" t="s">
        <v>8729</v>
      </c>
      <c r="CI970" t="s">
        <v>17421</v>
      </c>
      <c r="CJ970" t="s">
        <v>8731</v>
      </c>
      <c r="CK970" t="s">
        <v>1905</v>
      </c>
      <c r="CL970" t="s">
        <v>8732</v>
      </c>
      <c r="CM970" t="s">
        <v>17422</v>
      </c>
      <c r="CN970" t="s">
        <v>8733</v>
      </c>
    </row>
    <row r="971" spans="1:92" ht="15.75" customHeight="1" x14ac:dyDescent="0.3">
      <c r="A971" s="5">
        <f>COUNTIFS(Entradas!$A$2:$A$3372,L971,Entradas!$AD$2:$AD$3372,"noticias")</f>
        <v>0</v>
      </c>
      <c r="B971" s="5">
        <f>COUNTIFS(Entradas!$A$2:$A$3372,L971,Entradas!$AD$2:$AD$3372,"materiales")</f>
        <v>0</v>
      </c>
      <c r="C971" s="5">
        <f>COUNTIFS(Entradas!$A$2:$A$3372,L971,Entradas!$AD$2:$AD$3372,"agenda")</f>
        <v>0</v>
      </c>
      <c r="D971" s="5">
        <f>COUNTIFS(Entradas!$A$2:$A$3372,L971,Entradas!$AD$2:$AD$3372,"agenda",Entradas!$P$2:$P$3372,"completado")</f>
        <v>0</v>
      </c>
      <c r="E971" s="5">
        <f>COUNTIFS(Entradas!$A$2:$A$3372,L971,Entradas!$AD$2:$AD$3372,"agenda",Entradas!$F$2:$F$3372,"interna")</f>
        <v>0</v>
      </c>
      <c r="F971" s="5">
        <f>COUNTIFS(Entradas!$A$2:$A$3372,L971,Entradas!$AD$2:$AD$3372,"agenda",Entradas!$F$2:$F$3372,"abierta a la comunidad")</f>
        <v>0</v>
      </c>
      <c r="G971" s="5">
        <f>COUNTIFS(Entradas!$A$2:$A$3372,L971,Entradas!$AD$2:$AD$3372,"agenda",Entradas!$E$2:$E$3372,"1")</f>
        <v>0</v>
      </c>
      <c r="H971" s="5">
        <f>COUNTIFS(Entradas!$A$2:$A$3372,L971,Entradas!$AD$2:$AD$3372,"agenda",Entradas!$E$2:$E$3372,"2")</f>
        <v>0</v>
      </c>
      <c r="I971" s="5">
        <f>COUNTIFS(Entradas!$A$2:$A$3372,L971,Entradas!$AD$2:$AD$3372,"agenda",Entradas!$E$2:$E$3372,"3")</f>
        <v>0</v>
      </c>
      <c r="J971" s="5">
        <f>COUNTIFS(Entradas!$A$2:$A$3372,L971,Entradas!$AD$2:$AD$3372,"agenda",Entradas!$E$2:$E$3372,"4")</f>
        <v>0</v>
      </c>
      <c r="L971">
        <v>1078</v>
      </c>
      <c r="M971" t="s">
        <v>17441</v>
      </c>
      <c r="N971" t="s">
        <v>17442</v>
      </c>
      <c r="O971" t="s">
        <v>17443</v>
      </c>
      <c r="P971" s="6">
        <v>42506.854016203702</v>
      </c>
      <c r="Q971">
        <v>0</v>
      </c>
      <c r="R971" t="s">
        <v>17441</v>
      </c>
      <c r="S971" t="s">
        <v>17441</v>
      </c>
      <c r="W971" t="s">
        <v>8703</v>
      </c>
      <c r="X971" t="s">
        <v>8704</v>
      </c>
      <c r="Y971" t="s">
        <v>8705</v>
      </c>
      <c r="Z971">
        <v>0</v>
      </c>
      <c r="AA971" t="s">
        <v>8703</v>
      </c>
      <c r="AB971" t="s">
        <v>8706</v>
      </c>
      <c r="AC971">
        <v>0</v>
      </c>
      <c r="AF971" t="s">
        <v>17444</v>
      </c>
      <c r="AG971" t="s">
        <v>8707</v>
      </c>
      <c r="AH971" t="s">
        <v>17445</v>
      </c>
      <c r="AI971" t="s">
        <v>17446</v>
      </c>
      <c r="AU971" t="s">
        <v>17447</v>
      </c>
      <c r="AV971" t="s">
        <v>8709</v>
      </c>
      <c r="AX971">
        <v>9</v>
      </c>
      <c r="AY971" t="s">
        <v>8710</v>
      </c>
      <c r="BB971" t="s">
        <v>8907</v>
      </c>
      <c r="BC971" t="s">
        <v>8712</v>
      </c>
      <c r="BD971" t="s">
        <v>8952</v>
      </c>
      <c r="BE971" t="s">
        <v>8714</v>
      </c>
      <c r="BF971" t="s">
        <v>8715</v>
      </c>
      <c r="BG971">
        <v>0</v>
      </c>
      <c r="BH971" t="s">
        <v>8716</v>
      </c>
      <c r="BI971">
        <v>1</v>
      </c>
      <c r="BJ971" t="s">
        <v>8717</v>
      </c>
      <c r="BK971">
        <v>0</v>
      </c>
      <c r="BL971" s="2" t="s">
        <v>17448</v>
      </c>
      <c r="BM971" t="s">
        <v>8719</v>
      </c>
      <c r="BV971" t="s">
        <v>17449</v>
      </c>
      <c r="BW971" t="s">
        <v>8721</v>
      </c>
      <c r="BX971" t="s">
        <v>8722</v>
      </c>
      <c r="BY971" t="s">
        <v>8723</v>
      </c>
      <c r="BZ971" t="s">
        <v>8724</v>
      </c>
      <c r="CB971" t="s">
        <v>8725</v>
      </c>
      <c r="CC971">
        <v>452744643</v>
      </c>
      <c r="CD971" t="s">
        <v>8726</v>
      </c>
      <c r="CE971" t="s">
        <v>17450</v>
      </c>
      <c r="CF971" t="s">
        <v>8727</v>
      </c>
      <c r="CG971" t="s">
        <v>8774</v>
      </c>
      <c r="CH971" t="s">
        <v>8729</v>
      </c>
      <c r="CI971" t="s">
        <v>17451</v>
      </c>
      <c r="CJ971" t="s">
        <v>8731</v>
      </c>
      <c r="CK971" t="s">
        <v>1905</v>
      </c>
      <c r="CL971" t="s">
        <v>8732</v>
      </c>
      <c r="CN971" t="s">
        <v>8733</v>
      </c>
    </row>
    <row r="972" spans="1:92" ht="15.75" customHeight="1" x14ac:dyDescent="0.3">
      <c r="A972" s="5">
        <f>COUNTIFS(Entradas!$A$2:$A$3372,L972,Entradas!$AD$2:$AD$3372,"noticias")</f>
        <v>15</v>
      </c>
      <c r="B972" s="5">
        <f>COUNTIFS(Entradas!$A$2:$A$3372,L972,Entradas!$AD$2:$AD$3372,"materiales")</f>
        <v>1</v>
      </c>
      <c r="C972" s="5">
        <f>COUNTIFS(Entradas!$A$2:$A$3372,L972,Entradas!$AD$2:$AD$3372,"agenda")</f>
        <v>5</v>
      </c>
      <c r="D972" s="5">
        <f>COUNTIFS(Entradas!$A$2:$A$3372,L972,Entradas!$AD$2:$AD$3372,"agenda",Entradas!$P$2:$P$3372,"completado")</f>
        <v>5</v>
      </c>
      <c r="E972" s="5">
        <f>COUNTIFS(Entradas!$A$2:$A$3372,L972,Entradas!$AD$2:$AD$3372,"agenda",Entradas!$F$2:$F$3372,"interna")</f>
        <v>3</v>
      </c>
      <c r="F972" s="5">
        <f>COUNTIFS(Entradas!$A$2:$A$3372,L972,Entradas!$AD$2:$AD$3372,"agenda",Entradas!$F$2:$F$3372,"abierta a la comunidad")</f>
        <v>2</v>
      </c>
      <c r="G972" s="5">
        <f>COUNTIFS(Entradas!$A$2:$A$3372,L972,Entradas!$AD$2:$AD$3372,"agenda",Entradas!$E$2:$E$3372,"1")</f>
        <v>1</v>
      </c>
      <c r="H972" s="5">
        <f>COUNTIFS(Entradas!$A$2:$A$3372,L972,Entradas!$AD$2:$AD$3372,"agenda",Entradas!$E$2:$E$3372,"2")</f>
        <v>1</v>
      </c>
      <c r="I972" s="5">
        <f>COUNTIFS(Entradas!$A$2:$A$3372,L972,Entradas!$AD$2:$AD$3372,"agenda",Entradas!$E$2:$E$3372,"3")</f>
        <v>2</v>
      </c>
      <c r="J972" s="5">
        <f>COUNTIFS(Entradas!$A$2:$A$3372,L972,Entradas!$AD$2:$AD$3372,"agenda",Entradas!$E$2:$E$3372,"4")</f>
        <v>1</v>
      </c>
      <c r="L972">
        <v>820</v>
      </c>
      <c r="M972" t="s">
        <v>17846</v>
      </c>
      <c r="N972" t="s">
        <v>17847</v>
      </c>
      <c r="O972" t="s">
        <v>17848</v>
      </c>
      <c r="P972" s="6">
        <v>42495.132662037038</v>
      </c>
      <c r="Q972">
        <v>0</v>
      </c>
      <c r="R972" t="s">
        <v>17846</v>
      </c>
      <c r="S972" t="s">
        <v>17846</v>
      </c>
      <c r="W972" t="s">
        <v>8703</v>
      </c>
      <c r="X972" t="s">
        <v>8704</v>
      </c>
      <c r="Y972" t="s">
        <v>8705</v>
      </c>
      <c r="Z972">
        <v>0</v>
      </c>
      <c r="AA972" t="s">
        <v>8703</v>
      </c>
      <c r="AB972" t="s">
        <v>8706</v>
      </c>
      <c r="AC972">
        <v>0</v>
      </c>
      <c r="AF972" t="s">
        <v>17849</v>
      </c>
      <c r="AG972" t="s">
        <v>8707</v>
      </c>
      <c r="AH972" t="s">
        <v>17850</v>
      </c>
      <c r="AI972" t="s">
        <v>17851</v>
      </c>
      <c r="AO972" t="s">
        <v>17852</v>
      </c>
      <c r="AU972" t="s">
        <v>17853</v>
      </c>
      <c r="AV972" t="s">
        <v>8709</v>
      </c>
      <c r="AX972">
        <v>9</v>
      </c>
      <c r="AY972" t="s">
        <v>8710</v>
      </c>
      <c r="BB972" t="s">
        <v>9393</v>
      </c>
      <c r="BC972" t="s">
        <v>8712</v>
      </c>
      <c r="BD972" t="s">
        <v>9293</v>
      </c>
      <c r="BE972" t="s">
        <v>8714</v>
      </c>
      <c r="BF972" t="s">
        <v>8715</v>
      </c>
      <c r="BG972">
        <v>0</v>
      </c>
      <c r="BH972" t="s">
        <v>8716</v>
      </c>
      <c r="BI972">
        <v>1</v>
      </c>
      <c r="BJ972" t="s">
        <v>8717</v>
      </c>
      <c r="BK972">
        <v>1</v>
      </c>
      <c r="BL972" s="2" t="s">
        <v>17854</v>
      </c>
      <c r="BM972" t="s">
        <v>8719</v>
      </c>
      <c r="BV972" t="s">
        <v>17855</v>
      </c>
      <c r="BW972" t="s">
        <v>8721</v>
      </c>
      <c r="BX972" t="s">
        <v>8722</v>
      </c>
      <c r="BY972" t="s">
        <v>8723</v>
      </c>
      <c r="BZ972" t="s">
        <v>8724</v>
      </c>
      <c r="CB972" t="s">
        <v>8725</v>
      </c>
      <c r="CC972">
        <v>452296534</v>
      </c>
      <c r="CD972" t="s">
        <v>8726</v>
      </c>
      <c r="CE972" t="s">
        <v>17856</v>
      </c>
      <c r="CF972" t="s">
        <v>8727</v>
      </c>
      <c r="CG972" t="s">
        <v>8774</v>
      </c>
      <c r="CH972" t="s">
        <v>8729</v>
      </c>
      <c r="CI972" t="s">
        <v>17857</v>
      </c>
      <c r="CJ972" t="s">
        <v>8731</v>
      </c>
      <c r="CK972" t="s">
        <v>1905</v>
      </c>
      <c r="CL972" t="s">
        <v>8732</v>
      </c>
      <c r="CM972" t="s">
        <v>17858</v>
      </c>
      <c r="CN972" t="s">
        <v>8733</v>
      </c>
    </row>
    <row r="973" spans="1:92" ht="15.75" customHeight="1" x14ac:dyDescent="0.3">
      <c r="A973" s="5">
        <f>COUNTIFS(Entradas!$A$2:$A$3372,L973,Entradas!$AD$2:$AD$3372,"noticias")</f>
        <v>0</v>
      </c>
      <c r="B973" s="5">
        <f>COUNTIFS(Entradas!$A$2:$A$3372,L973,Entradas!$AD$2:$AD$3372,"materiales")</f>
        <v>0</v>
      </c>
      <c r="C973" s="5">
        <f>COUNTIFS(Entradas!$A$2:$A$3372,L973,Entradas!$AD$2:$AD$3372,"agenda")</f>
        <v>0</v>
      </c>
      <c r="D973" s="5">
        <f>COUNTIFS(Entradas!$A$2:$A$3372,L973,Entradas!$AD$2:$AD$3372,"agenda",Entradas!$P$2:$P$3372,"completado")</f>
        <v>0</v>
      </c>
      <c r="E973" s="5">
        <f>COUNTIFS(Entradas!$A$2:$A$3372,L973,Entradas!$AD$2:$AD$3372,"agenda",Entradas!$F$2:$F$3372,"interna")</f>
        <v>0</v>
      </c>
      <c r="F973" s="5">
        <f>COUNTIFS(Entradas!$A$2:$A$3372,L973,Entradas!$AD$2:$AD$3372,"agenda",Entradas!$F$2:$F$3372,"abierta a la comunidad")</f>
        <v>0</v>
      </c>
      <c r="G973" s="5">
        <f>COUNTIFS(Entradas!$A$2:$A$3372,L973,Entradas!$AD$2:$AD$3372,"agenda",Entradas!$E$2:$E$3372,"1")</f>
        <v>0</v>
      </c>
      <c r="H973" s="5">
        <f>COUNTIFS(Entradas!$A$2:$A$3372,L973,Entradas!$AD$2:$AD$3372,"agenda",Entradas!$E$2:$E$3372,"2")</f>
        <v>0</v>
      </c>
      <c r="I973" s="5">
        <f>COUNTIFS(Entradas!$A$2:$A$3372,L973,Entradas!$AD$2:$AD$3372,"agenda",Entradas!$E$2:$E$3372,"3")</f>
        <v>0</v>
      </c>
      <c r="J973" s="5">
        <f>COUNTIFS(Entradas!$A$2:$A$3372,L973,Entradas!$AD$2:$AD$3372,"agenda",Entradas!$E$2:$E$3372,"4")</f>
        <v>0</v>
      </c>
      <c r="L973">
        <v>1264</v>
      </c>
      <c r="M973" t="s">
        <v>17869</v>
      </c>
      <c r="N973" t="s">
        <v>17870</v>
      </c>
      <c r="O973" t="s">
        <v>17871</v>
      </c>
      <c r="P973" s="6">
        <v>42510.6797337963</v>
      </c>
      <c r="Q973">
        <v>0</v>
      </c>
      <c r="R973" t="s">
        <v>17869</v>
      </c>
      <c r="S973" t="s">
        <v>17869</v>
      </c>
      <c r="W973" t="s">
        <v>8703</v>
      </c>
      <c r="X973" t="s">
        <v>8704</v>
      </c>
      <c r="Y973" t="s">
        <v>8705</v>
      </c>
      <c r="Z973">
        <v>0</v>
      </c>
      <c r="AA973" t="s">
        <v>8703</v>
      </c>
      <c r="AB973" t="s">
        <v>8706</v>
      </c>
      <c r="AC973">
        <v>0</v>
      </c>
      <c r="AF973" t="s">
        <v>14129</v>
      </c>
      <c r="AG973" t="s">
        <v>8707</v>
      </c>
      <c r="AH973" t="s">
        <v>14130</v>
      </c>
      <c r="AU973" t="s">
        <v>14131</v>
      </c>
      <c r="AV973" t="s">
        <v>8709</v>
      </c>
      <c r="AX973">
        <v>9</v>
      </c>
      <c r="AY973" t="s">
        <v>8710</v>
      </c>
      <c r="BB973" t="s">
        <v>9037</v>
      </c>
      <c r="BC973" t="s">
        <v>8712</v>
      </c>
      <c r="BD973">
        <v>0</v>
      </c>
      <c r="BE973" t="s">
        <v>8714</v>
      </c>
      <c r="BF973" t="s">
        <v>8715</v>
      </c>
      <c r="BG973">
        <v>0</v>
      </c>
      <c r="BH973" t="s">
        <v>8716</v>
      </c>
      <c r="BI973">
        <v>1</v>
      </c>
      <c r="BJ973" t="s">
        <v>8717</v>
      </c>
      <c r="BK973">
        <v>1</v>
      </c>
      <c r="BM973" t="s">
        <v>8719</v>
      </c>
      <c r="BV973" t="s">
        <v>14133</v>
      </c>
      <c r="BW973" t="s">
        <v>8721</v>
      </c>
      <c r="BX973" t="s">
        <v>8722</v>
      </c>
      <c r="BY973" t="s">
        <v>8723</v>
      </c>
      <c r="BZ973" t="s">
        <v>8724</v>
      </c>
      <c r="CA973" t="s">
        <v>14134</v>
      </c>
      <c r="CB973" t="s">
        <v>8725</v>
      </c>
      <c r="CC973">
        <v>452210153</v>
      </c>
      <c r="CD973" t="s">
        <v>8726</v>
      </c>
      <c r="CE973" t="s">
        <v>14135</v>
      </c>
      <c r="CF973" t="s">
        <v>8727</v>
      </c>
      <c r="CG973" t="s">
        <v>8825</v>
      </c>
      <c r="CH973" t="s">
        <v>8729</v>
      </c>
      <c r="CJ973" t="s">
        <v>8731</v>
      </c>
      <c r="CK973" t="s">
        <v>5497</v>
      </c>
      <c r="CL973" t="s">
        <v>8732</v>
      </c>
      <c r="CN973" t="s">
        <v>8733</v>
      </c>
    </row>
    <row r="974" spans="1:92" ht="15.75" customHeight="1" x14ac:dyDescent="0.3">
      <c r="A974" s="5">
        <f>COUNTIFS(Entradas!$A$2:$A$3372,L974,Entradas!$AD$2:$AD$3372,"noticias")</f>
        <v>0</v>
      </c>
      <c r="B974" s="5">
        <f>COUNTIFS(Entradas!$A$2:$A$3372,L974,Entradas!$AD$2:$AD$3372,"materiales")</f>
        <v>2</v>
      </c>
      <c r="C974" s="5">
        <f>COUNTIFS(Entradas!$A$2:$A$3372,L974,Entradas!$AD$2:$AD$3372,"agenda")</f>
        <v>6</v>
      </c>
      <c r="D974" s="5">
        <f>COUNTIFS(Entradas!$A$2:$A$3372,L974,Entradas!$AD$2:$AD$3372,"agenda",Entradas!$P$2:$P$3372,"completado")</f>
        <v>6</v>
      </c>
      <c r="E974" s="5">
        <f>COUNTIFS(Entradas!$A$2:$A$3372,L974,Entradas!$AD$2:$AD$3372,"agenda",Entradas!$F$2:$F$3372,"interna")</f>
        <v>5</v>
      </c>
      <c r="F974" s="5">
        <f>COUNTIFS(Entradas!$A$2:$A$3372,L974,Entradas!$AD$2:$AD$3372,"agenda",Entradas!$F$2:$F$3372,"abierta a la comunidad")</f>
        <v>1</v>
      </c>
      <c r="G974" s="5">
        <f>COUNTIFS(Entradas!$A$2:$A$3372,L974,Entradas!$AD$2:$AD$3372,"agenda",Entradas!$E$2:$E$3372,"1")</f>
        <v>1</v>
      </c>
      <c r="H974" s="5">
        <f>COUNTIFS(Entradas!$A$2:$A$3372,L974,Entradas!$AD$2:$AD$3372,"agenda",Entradas!$E$2:$E$3372,"2")</f>
        <v>1</v>
      </c>
      <c r="I974" s="5">
        <f>COUNTIFS(Entradas!$A$2:$A$3372,L974,Entradas!$AD$2:$AD$3372,"agenda",Entradas!$E$2:$E$3372,"3")</f>
        <v>3</v>
      </c>
      <c r="J974" s="5">
        <f>COUNTIFS(Entradas!$A$2:$A$3372,L974,Entradas!$AD$2:$AD$3372,"agenda",Entradas!$E$2:$E$3372,"4")</f>
        <v>1</v>
      </c>
      <c r="L974">
        <v>790</v>
      </c>
      <c r="M974" t="s">
        <v>19168</v>
      </c>
      <c r="N974" t="s">
        <v>19169</v>
      </c>
      <c r="O974" t="s">
        <v>19170</v>
      </c>
      <c r="P974" s="6">
        <v>42493.833449074074</v>
      </c>
      <c r="Q974">
        <v>0</v>
      </c>
      <c r="R974" t="s">
        <v>19168</v>
      </c>
      <c r="S974" t="s">
        <v>19168</v>
      </c>
      <c r="W974" t="s">
        <v>8703</v>
      </c>
      <c r="X974" t="s">
        <v>8704</v>
      </c>
      <c r="Y974" t="s">
        <v>8705</v>
      </c>
      <c r="Z974">
        <v>0</v>
      </c>
      <c r="AA974" t="s">
        <v>8703</v>
      </c>
      <c r="AB974" t="s">
        <v>8706</v>
      </c>
      <c r="AC974">
        <v>0</v>
      </c>
      <c r="AF974" t="s">
        <v>19171</v>
      </c>
      <c r="AG974" t="s">
        <v>8707</v>
      </c>
      <c r="AH974" t="s">
        <v>19172</v>
      </c>
      <c r="AO974" t="s">
        <v>19173</v>
      </c>
      <c r="AU974" t="s">
        <v>3613</v>
      </c>
      <c r="AV974" t="s">
        <v>8709</v>
      </c>
      <c r="AX974">
        <v>9</v>
      </c>
      <c r="AY974" t="s">
        <v>8710</v>
      </c>
      <c r="BB974" t="s">
        <v>9001</v>
      </c>
      <c r="BC974" t="s">
        <v>8712</v>
      </c>
      <c r="BD974" t="s">
        <v>8780</v>
      </c>
      <c r="BE974" t="s">
        <v>8714</v>
      </c>
      <c r="BF974" t="s">
        <v>8715</v>
      </c>
      <c r="BG974">
        <v>1</v>
      </c>
      <c r="BH974" t="s">
        <v>8716</v>
      </c>
      <c r="BI974">
        <v>0</v>
      </c>
      <c r="BJ974" t="s">
        <v>8717</v>
      </c>
      <c r="BK974">
        <v>1</v>
      </c>
      <c r="BL974" t="s">
        <v>19174</v>
      </c>
      <c r="BM974" t="s">
        <v>8719</v>
      </c>
      <c r="BV974">
        <v>5229</v>
      </c>
      <c r="BW974" t="s">
        <v>8721</v>
      </c>
      <c r="BX974" t="s">
        <v>8722</v>
      </c>
      <c r="BY974" t="s">
        <v>8723</v>
      </c>
      <c r="BZ974" t="s">
        <v>8724</v>
      </c>
      <c r="CA974" t="s">
        <v>19175</v>
      </c>
      <c r="CB974" t="s">
        <v>8725</v>
      </c>
      <c r="CC974" t="s">
        <v>19176</v>
      </c>
      <c r="CD974" t="s">
        <v>8726</v>
      </c>
      <c r="CE974" t="s">
        <v>19177</v>
      </c>
      <c r="CF974" t="s">
        <v>8727</v>
      </c>
      <c r="CG974" t="s">
        <v>8728</v>
      </c>
      <c r="CH974" t="s">
        <v>8729</v>
      </c>
      <c r="CJ974" t="s">
        <v>8731</v>
      </c>
      <c r="CK974">
        <v>0</v>
      </c>
      <c r="CL974" t="s">
        <v>8732</v>
      </c>
      <c r="CN974" t="s">
        <v>8733</v>
      </c>
    </row>
    <row r="975" spans="1:92" ht="15.75" customHeight="1" x14ac:dyDescent="0.3">
      <c r="A975" s="5">
        <f>COUNTIFS(Entradas!$A$2:$A$3372,L975,Entradas!$AD$2:$AD$3372,"noticias")</f>
        <v>0</v>
      </c>
      <c r="B975" s="5">
        <f>COUNTIFS(Entradas!$A$2:$A$3372,L975,Entradas!$AD$2:$AD$3372,"materiales")</f>
        <v>0</v>
      </c>
      <c r="C975" s="5">
        <f>COUNTIFS(Entradas!$A$2:$A$3372,L975,Entradas!$AD$2:$AD$3372,"agenda")</f>
        <v>0</v>
      </c>
      <c r="D975" s="5">
        <f>COUNTIFS(Entradas!$A$2:$A$3372,L975,Entradas!$AD$2:$AD$3372,"agenda",Entradas!$P$2:$P$3372,"completado")</f>
        <v>0</v>
      </c>
      <c r="E975" s="5">
        <f>COUNTIFS(Entradas!$A$2:$A$3372,L975,Entradas!$AD$2:$AD$3372,"agenda",Entradas!$F$2:$F$3372,"interna")</f>
        <v>0</v>
      </c>
      <c r="F975" s="5">
        <f>COUNTIFS(Entradas!$A$2:$A$3372,L975,Entradas!$AD$2:$AD$3372,"agenda",Entradas!$F$2:$F$3372,"abierta a la comunidad")</f>
        <v>0</v>
      </c>
      <c r="G975" s="5">
        <f>COUNTIFS(Entradas!$A$2:$A$3372,L975,Entradas!$AD$2:$AD$3372,"agenda",Entradas!$E$2:$E$3372,"1")</f>
        <v>0</v>
      </c>
      <c r="H975" s="5">
        <f>COUNTIFS(Entradas!$A$2:$A$3372,L975,Entradas!$AD$2:$AD$3372,"agenda",Entradas!$E$2:$E$3372,"2")</f>
        <v>0</v>
      </c>
      <c r="I975" s="5">
        <f>COUNTIFS(Entradas!$A$2:$A$3372,L975,Entradas!$AD$2:$AD$3372,"agenda",Entradas!$E$2:$E$3372,"3")</f>
        <v>0</v>
      </c>
      <c r="J975" s="5">
        <f>COUNTIFS(Entradas!$A$2:$A$3372,L975,Entradas!$AD$2:$AD$3372,"agenda",Entradas!$E$2:$E$3372,"4")</f>
        <v>0</v>
      </c>
      <c r="L975">
        <v>77</v>
      </c>
      <c r="M975" t="s">
        <v>20797</v>
      </c>
      <c r="N975" t="s">
        <v>20798</v>
      </c>
      <c r="O975" t="s">
        <v>20799</v>
      </c>
      <c r="P975" s="6">
        <v>42451.015405092592</v>
      </c>
      <c r="Q975">
        <v>0</v>
      </c>
      <c r="R975" t="s">
        <v>20797</v>
      </c>
      <c r="S975" t="s">
        <v>20797</v>
      </c>
      <c r="W975" t="s">
        <v>8703</v>
      </c>
      <c r="X975" t="s">
        <v>8704</v>
      </c>
      <c r="Y975" t="s">
        <v>8705</v>
      </c>
      <c r="Z975">
        <v>0</v>
      </c>
      <c r="AA975" t="s">
        <v>8703</v>
      </c>
      <c r="AB975" t="s">
        <v>8706</v>
      </c>
      <c r="AC975">
        <v>0</v>
      </c>
      <c r="AF975" t="s">
        <v>20800</v>
      </c>
      <c r="AG975" t="s">
        <v>8707</v>
      </c>
      <c r="AH975" t="s">
        <v>20801</v>
      </c>
      <c r="AO975" t="s">
        <v>20802</v>
      </c>
      <c r="AU975" t="s">
        <v>20803</v>
      </c>
      <c r="AV975" t="s">
        <v>8709</v>
      </c>
      <c r="AX975">
        <v>9</v>
      </c>
      <c r="AY975" t="s">
        <v>8710</v>
      </c>
      <c r="BB975" t="s">
        <v>9037</v>
      </c>
      <c r="BC975" t="s">
        <v>8712</v>
      </c>
      <c r="BD975" t="s">
        <v>9055</v>
      </c>
      <c r="BE975" t="s">
        <v>8714</v>
      </c>
      <c r="BF975" t="s">
        <v>8715</v>
      </c>
      <c r="BG975">
        <v>0</v>
      </c>
      <c r="BH975" t="s">
        <v>8716</v>
      </c>
      <c r="BI975">
        <v>0</v>
      </c>
      <c r="BJ975" t="s">
        <v>8717</v>
      </c>
      <c r="BK975">
        <v>1</v>
      </c>
      <c r="BL975" t="s">
        <v>20804</v>
      </c>
      <c r="BM975" t="s">
        <v>8719</v>
      </c>
      <c r="BV975">
        <v>6269</v>
      </c>
      <c r="BW975" t="s">
        <v>8721</v>
      </c>
      <c r="BX975" t="s">
        <v>8722</v>
      </c>
      <c r="BY975" t="s">
        <v>8723</v>
      </c>
      <c r="BZ975" t="s">
        <v>8724</v>
      </c>
      <c r="CB975" t="s">
        <v>8725</v>
      </c>
      <c r="CC975">
        <v>71421432</v>
      </c>
      <c r="CD975" t="s">
        <v>8726</v>
      </c>
      <c r="CE975" t="s">
        <v>20805</v>
      </c>
      <c r="CF975" t="s">
        <v>8727</v>
      </c>
      <c r="CG975" t="s">
        <v>8728</v>
      </c>
      <c r="CH975" t="s">
        <v>8729</v>
      </c>
      <c r="CI975" t="s">
        <v>15688</v>
      </c>
      <c r="CJ975" t="s">
        <v>8731</v>
      </c>
      <c r="CK975">
        <v>0</v>
      </c>
      <c r="CL975" t="s">
        <v>8732</v>
      </c>
      <c r="CN975" t="s">
        <v>8733</v>
      </c>
    </row>
    <row r="976" spans="1:92" ht="15.75" customHeight="1" x14ac:dyDescent="0.3">
      <c r="A976" s="5">
        <f>COUNTIFS(Entradas!$A$2:$A$3372,L976,Entradas!$AD$2:$AD$3372,"noticias")</f>
        <v>0</v>
      </c>
      <c r="B976" s="5">
        <f>COUNTIFS(Entradas!$A$2:$A$3372,L976,Entradas!$AD$2:$AD$3372,"materiales")</f>
        <v>0</v>
      </c>
      <c r="C976" s="5">
        <f>COUNTIFS(Entradas!$A$2:$A$3372,L976,Entradas!$AD$2:$AD$3372,"agenda")</f>
        <v>0</v>
      </c>
      <c r="D976" s="5">
        <f>COUNTIFS(Entradas!$A$2:$A$3372,L976,Entradas!$AD$2:$AD$3372,"agenda",Entradas!$P$2:$P$3372,"completado")</f>
        <v>0</v>
      </c>
      <c r="E976" s="5">
        <f>COUNTIFS(Entradas!$A$2:$A$3372,L976,Entradas!$AD$2:$AD$3372,"agenda",Entradas!$F$2:$F$3372,"interna")</f>
        <v>0</v>
      </c>
      <c r="F976" s="5">
        <f>COUNTIFS(Entradas!$A$2:$A$3372,L976,Entradas!$AD$2:$AD$3372,"agenda",Entradas!$F$2:$F$3372,"abierta a la comunidad")</f>
        <v>0</v>
      </c>
      <c r="G976" s="5">
        <f>COUNTIFS(Entradas!$A$2:$A$3372,L976,Entradas!$AD$2:$AD$3372,"agenda",Entradas!$E$2:$E$3372,"1")</f>
        <v>0</v>
      </c>
      <c r="H976" s="5">
        <f>COUNTIFS(Entradas!$A$2:$A$3372,L976,Entradas!$AD$2:$AD$3372,"agenda",Entradas!$E$2:$E$3372,"2")</f>
        <v>0</v>
      </c>
      <c r="I976" s="5">
        <f>COUNTIFS(Entradas!$A$2:$A$3372,L976,Entradas!$AD$2:$AD$3372,"agenda",Entradas!$E$2:$E$3372,"3")</f>
        <v>0</v>
      </c>
      <c r="J976" s="5">
        <f>COUNTIFS(Entradas!$A$2:$A$3372,L976,Entradas!$AD$2:$AD$3372,"agenda",Entradas!$E$2:$E$3372,"4")</f>
        <v>0</v>
      </c>
      <c r="L976">
        <v>1031</v>
      </c>
      <c r="M976" t="s">
        <v>21400</v>
      </c>
      <c r="N976" t="s">
        <v>21400</v>
      </c>
      <c r="O976" t="s">
        <v>21401</v>
      </c>
      <c r="P976" s="6">
        <v>42504.094710648147</v>
      </c>
      <c r="Q976">
        <v>0</v>
      </c>
      <c r="R976" t="s">
        <v>21400</v>
      </c>
      <c r="S976" t="s">
        <v>21400</v>
      </c>
      <c r="W976" t="s">
        <v>8703</v>
      </c>
      <c r="X976" t="s">
        <v>8704</v>
      </c>
      <c r="Y976" t="s">
        <v>8705</v>
      </c>
      <c r="Z976">
        <v>0</v>
      </c>
      <c r="AA976" t="s">
        <v>8703</v>
      </c>
      <c r="AB976" t="s">
        <v>8706</v>
      </c>
      <c r="AC976">
        <v>0</v>
      </c>
      <c r="AF976" t="s">
        <v>21402</v>
      </c>
      <c r="AG976" t="s">
        <v>8707</v>
      </c>
      <c r="AH976" t="s">
        <v>21403</v>
      </c>
      <c r="AU976" t="s">
        <v>21404</v>
      </c>
      <c r="AV976" t="s">
        <v>8709</v>
      </c>
      <c r="AX976">
        <v>9</v>
      </c>
      <c r="AY976" t="s">
        <v>8710</v>
      </c>
      <c r="BB976" t="s">
        <v>10388</v>
      </c>
      <c r="BC976" t="s">
        <v>8712</v>
      </c>
      <c r="BD976" t="s">
        <v>9394</v>
      </c>
      <c r="BE976" t="s">
        <v>8714</v>
      </c>
      <c r="BF976" t="s">
        <v>8715</v>
      </c>
      <c r="BG976">
        <v>0</v>
      </c>
      <c r="BH976" t="s">
        <v>8716</v>
      </c>
      <c r="BI976">
        <v>1</v>
      </c>
      <c r="BJ976" t="s">
        <v>8717</v>
      </c>
      <c r="BK976">
        <v>1</v>
      </c>
      <c r="BM976" t="s">
        <v>8719</v>
      </c>
      <c r="BV976" t="s">
        <v>21405</v>
      </c>
      <c r="BW976" t="s">
        <v>8721</v>
      </c>
      <c r="BX976" t="s">
        <v>8722</v>
      </c>
      <c r="BY976" t="s">
        <v>8723</v>
      </c>
      <c r="BZ976" t="s">
        <v>8724</v>
      </c>
      <c r="CB976" t="s">
        <v>8725</v>
      </c>
      <c r="CC976">
        <v>77593298</v>
      </c>
      <c r="CD976" t="s">
        <v>8726</v>
      </c>
      <c r="CE976" t="s">
        <v>21406</v>
      </c>
      <c r="CF976" t="s">
        <v>8727</v>
      </c>
      <c r="CG976" t="s">
        <v>8899</v>
      </c>
      <c r="CH976" t="s">
        <v>8729</v>
      </c>
      <c r="CI976" t="s">
        <v>21407</v>
      </c>
      <c r="CJ976" t="s">
        <v>8731</v>
      </c>
      <c r="CK976" t="s">
        <v>1905</v>
      </c>
      <c r="CL976" t="s">
        <v>8732</v>
      </c>
      <c r="CM976" t="s">
        <v>21408</v>
      </c>
      <c r="CN976" t="s">
        <v>8733</v>
      </c>
    </row>
    <row r="977" spans="1:92" ht="15.75" customHeight="1" x14ac:dyDescent="0.3">
      <c r="A977" s="5">
        <f>COUNTIFS(Entradas!$A$2:$A$3372,L977,Entradas!$AD$2:$AD$3372,"noticias")</f>
        <v>0</v>
      </c>
      <c r="B977" s="5">
        <f>COUNTIFS(Entradas!$A$2:$A$3372,L977,Entradas!$AD$2:$AD$3372,"materiales")</f>
        <v>0</v>
      </c>
      <c r="C977" s="5">
        <f>COUNTIFS(Entradas!$A$2:$A$3372,L977,Entradas!$AD$2:$AD$3372,"agenda")</f>
        <v>0</v>
      </c>
      <c r="D977" s="5">
        <f>COUNTIFS(Entradas!$A$2:$A$3372,L977,Entradas!$AD$2:$AD$3372,"agenda",Entradas!$P$2:$P$3372,"completado")</f>
        <v>0</v>
      </c>
      <c r="E977" s="5">
        <f>COUNTIFS(Entradas!$A$2:$A$3372,L977,Entradas!$AD$2:$AD$3372,"agenda",Entradas!$F$2:$F$3372,"interna")</f>
        <v>0</v>
      </c>
      <c r="F977" s="5">
        <f>COUNTIFS(Entradas!$A$2:$A$3372,L977,Entradas!$AD$2:$AD$3372,"agenda",Entradas!$F$2:$F$3372,"abierta a la comunidad")</f>
        <v>0</v>
      </c>
      <c r="G977" s="5">
        <f>COUNTIFS(Entradas!$A$2:$A$3372,L977,Entradas!$AD$2:$AD$3372,"agenda",Entradas!$E$2:$E$3372,"1")</f>
        <v>0</v>
      </c>
      <c r="H977" s="5">
        <f>COUNTIFS(Entradas!$A$2:$A$3372,L977,Entradas!$AD$2:$AD$3372,"agenda",Entradas!$E$2:$E$3372,"2")</f>
        <v>0</v>
      </c>
      <c r="I977" s="5">
        <f>COUNTIFS(Entradas!$A$2:$A$3372,L977,Entradas!$AD$2:$AD$3372,"agenda",Entradas!$E$2:$E$3372,"3")</f>
        <v>0</v>
      </c>
      <c r="J977" s="5">
        <f>COUNTIFS(Entradas!$A$2:$A$3372,L977,Entradas!$AD$2:$AD$3372,"agenda",Entradas!$E$2:$E$3372,"4")</f>
        <v>0</v>
      </c>
      <c r="L977">
        <v>798</v>
      </c>
      <c r="M977" t="s">
        <v>21637</v>
      </c>
      <c r="N977" t="s">
        <v>21638</v>
      </c>
      <c r="O977" t="s">
        <v>21639</v>
      </c>
      <c r="P977" s="6">
        <v>42494.491631944446</v>
      </c>
      <c r="Q977">
        <v>0</v>
      </c>
      <c r="R977" t="s">
        <v>21637</v>
      </c>
      <c r="S977" t="s">
        <v>21637</v>
      </c>
      <c r="W977" t="s">
        <v>8703</v>
      </c>
      <c r="X977" t="s">
        <v>8704</v>
      </c>
      <c r="Y977" t="s">
        <v>8705</v>
      </c>
      <c r="Z977">
        <v>0</v>
      </c>
      <c r="AA977" t="s">
        <v>8703</v>
      </c>
      <c r="AB977" t="s">
        <v>8706</v>
      </c>
      <c r="AC977">
        <v>0</v>
      </c>
      <c r="AF977" t="s">
        <v>21640</v>
      </c>
      <c r="AG977" t="s">
        <v>8707</v>
      </c>
      <c r="AH977" t="s">
        <v>21641</v>
      </c>
      <c r="AI977" t="s">
        <v>21642</v>
      </c>
      <c r="AU977" t="s">
        <v>21643</v>
      </c>
      <c r="AV977" t="s">
        <v>8709</v>
      </c>
      <c r="AX977">
        <v>9</v>
      </c>
      <c r="AY977" t="s">
        <v>8710</v>
      </c>
      <c r="BB977" t="s">
        <v>9121</v>
      </c>
      <c r="BC977" t="s">
        <v>8712</v>
      </c>
      <c r="BD977" t="s">
        <v>9175</v>
      </c>
      <c r="BE977" t="s">
        <v>8714</v>
      </c>
      <c r="BF977" t="s">
        <v>8715</v>
      </c>
      <c r="BG977">
        <v>0</v>
      </c>
      <c r="BH977" t="s">
        <v>8716</v>
      </c>
      <c r="BI977">
        <v>1</v>
      </c>
      <c r="BJ977" t="s">
        <v>8717</v>
      </c>
      <c r="BK977">
        <v>1</v>
      </c>
      <c r="BL977" t="s">
        <v>21644</v>
      </c>
      <c r="BM977" t="s">
        <v>8719</v>
      </c>
      <c r="BV977">
        <v>20121</v>
      </c>
      <c r="BW977" t="s">
        <v>8721</v>
      </c>
      <c r="BX977" t="s">
        <v>8722</v>
      </c>
      <c r="BY977" t="s">
        <v>8723</v>
      </c>
      <c r="BZ977" t="s">
        <v>8724</v>
      </c>
      <c r="CB977" t="s">
        <v>8725</v>
      </c>
      <c r="CC977">
        <v>4545016</v>
      </c>
      <c r="CD977" t="s">
        <v>8726</v>
      </c>
      <c r="CE977" t="s">
        <v>21637</v>
      </c>
      <c r="CF977" t="s">
        <v>8727</v>
      </c>
      <c r="CG977" t="s">
        <v>8825</v>
      </c>
      <c r="CH977" t="s">
        <v>8729</v>
      </c>
      <c r="CI977" t="s">
        <v>10229</v>
      </c>
      <c r="CJ977" t="s">
        <v>8731</v>
      </c>
      <c r="CK977" t="s">
        <v>5497</v>
      </c>
      <c r="CL977" t="s">
        <v>8732</v>
      </c>
      <c r="CM977" t="s">
        <v>886</v>
      </c>
      <c r="CN977" t="s">
        <v>8733</v>
      </c>
    </row>
    <row r="978" spans="1:92" ht="15.75" customHeight="1" x14ac:dyDescent="0.3">
      <c r="A978" s="5">
        <f>COUNTIFS(Entradas!$A$2:$A$3372,L978,Entradas!$AD$2:$AD$3372,"noticias")</f>
        <v>8</v>
      </c>
      <c r="B978" s="5">
        <f>COUNTIFS(Entradas!$A$2:$A$3372,L978,Entradas!$AD$2:$AD$3372,"materiales")</f>
        <v>1</v>
      </c>
      <c r="C978" s="5">
        <f>COUNTIFS(Entradas!$A$2:$A$3372,L978,Entradas!$AD$2:$AD$3372,"agenda")</f>
        <v>8</v>
      </c>
      <c r="D978" s="5">
        <f>COUNTIFS(Entradas!$A$2:$A$3372,L978,Entradas!$AD$2:$AD$3372,"agenda",Entradas!$P$2:$P$3372,"completado")</f>
        <v>8</v>
      </c>
      <c r="E978" s="5">
        <f>COUNTIFS(Entradas!$A$2:$A$3372,L978,Entradas!$AD$2:$AD$3372,"agenda",Entradas!$F$2:$F$3372,"interna")</f>
        <v>1</v>
      </c>
      <c r="F978" s="5">
        <f>COUNTIFS(Entradas!$A$2:$A$3372,L978,Entradas!$AD$2:$AD$3372,"agenda",Entradas!$F$2:$F$3372,"abierta a la comunidad")</f>
        <v>7</v>
      </c>
      <c r="G978" s="5">
        <f>COUNTIFS(Entradas!$A$2:$A$3372,L978,Entradas!$AD$2:$AD$3372,"agenda",Entradas!$E$2:$E$3372,"1")</f>
        <v>1</v>
      </c>
      <c r="H978" s="5">
        <f>COUNTIFS(Entradas!$A$2:$A$3372,L978,Entradas!$AD$2:$AD$3372,"agenda",Entradas!$E$2:$E$3372,"2")</f>
        <v>0</v>
      </c>
      <c r="I978" s="5">
        <f>COUNTIFS(Entradas!$A$2:$A$3372,L978,Entradas!$AD$2:$AD$3372,"agenda",Entradas!$E$2:$E$3372,"3")</f>
        <v>0</v>
      </c>
      <c r="J978" s="5">
        <f>COUNTIFS(Entradas!$A$2:$A$3372,L978,Entradas!$AD$2:$AD$3372,"agenda",Entradas!$E$2:$E$3372,"4")</f>
        <v>7</v>
      </c>
      <c r="L978">
        <v>1090</v>
      </c>
      <c r="M978" t="s">
        <v>21806</v>
      </c>
      <c r="N978" t="s">
        <v>21807</v>
      </c>
      <c r="O978" t="s">
        <v>21808</v>
      </c>
      <c r="P978" s="6">
        <v>42507.113692129627</v>
      </c>
      <c r="Q978">
        <v>0</v>
      </c>
      <c r="R978" t="s">
        <v>21806</v>
      </c>
      <c r="S978" t="s">
        <v>21806</v>
      </c>
      <c r="W978" t="s">
        <v>8703</v>
      </c>
      <c r="X978" t="s">
        <v>8704</v>
      </c>
      <c r="Y978" t="s">
        <v>8705</v>
      </c>
      <c r="Z978">
        <v>0</v>
      </c>
      <c r="AA978" t="s">
        <v>8703</v>
      </c>
      <c r="AB978" t="s">
        <v>8706</v>
      </c>
      <c r="AC978">
        <v>0</v>
      </c>
      <c r="AF978" t="s">
        <v>21809</v>
      </c>
      <c r="AG978" t="s">
        <v>8707</v>
      </c>
      <c r="AH978" t="s">
        <v>21810</v>
      </c>
      <c r="AO978" t="s">
        <v>21811</v>
      </c>
      <c r="AU978" t="s">
        <v>5078</v>
      </c>
      <c r="AV978" t="s">
        <v>8709</v>
      </c>
      <c r="AX978">
        <v>9</v>
      </c>
      <c r="AY978" t="s">
        <v>8710</v>
      </c>
      <c r="BB978" t="s">
        <v>12211</v>
      </c>
      <c r="BC978" t="s">
        <v>8712</v>
      </c>
      <c r="BD978" t="s">
        <v>9372</v>
      </c>
      <c r="BE978" t="s">
        <v>8714</v>
      </c>
      <c r="BF978" t="s">
        <v>8715</v>
      </c>
      <c r="BG978">
        <v>1</v>
      </c>
      <c r="BH978" t="s">
        <v>8716</v>
      </c>
      <c r="BI978">
        <v>1</v>
      </c>
      <c r="BJ978" t="s">
        <v>8717</v>
      </c>
      <c r="BK978">
        <v>0</v>
      </c>
      <c r="BL978" t="s">
        <v>21812</v>
      </c>
      <c r="BM978" t="s">
        <v>8719</v>
      </c>
      <c r="BV978">
        <v>5897</v>
      </c>
      <c r="BW978" t="s">
        <v>8721</v>
      </c>
      <c r="BX978" t="s">
        <v>8722</v>
      </c>
      <c r="BY978" t="s">
        <v>8723</v>
      </c>
      <c r="BZ978" t="s">
        <v>8724</v>
      </c>
      <c r="CA978" t="s">
        <v>21813</v>
      </c>
      <c r="CB978" t="s">
        <v>8725</v>
      </c>
      <c r="CC978">
        <v>452562141</v>
      </c>
      <c r="CD978" t="s">
        <v>8726</v>
      </c>
      <c r="CE978" t="s">
        <v>21814</v>
      </c>
      <c r="CF978" t="s">
        <v>8727</v>
      </c>
      <c r="CG978" t="s">
        <v>8774</v>
      </c>
      <c r="CH978" t="s">
        <v>8729</v>
      </c>
      <c r="CI978" t="s">
        <v>10643</v>
      </c>
      <c r="CJ978" t="s">
        <v>8731</v>
      </c>
      <c r="CK978" t="s">
        <v>1905</v>
      </c>
      <c r="CL978" t="s">
        <v>8732</v>
      </c>
      <c r="CM978" t="s">
        <v>21815</v>
      </c>
      <c r="CN978" t="s">
        <v>8733</v>
      </c>
    </row>
    <row r="979" spans="1:92" ht="15.75" customHeight="1" x14ac:dyDescent="0.3">
      <c r="A979" s="5">
        <f>COUNTIFS(Entradas!$A$2:$A$3372,L979,Entradas!$AD$2:$AD$3372,"noticias")</f>
        <v>0</v>
      </c>
      <c r="B979" s="5">
        <f>COUNTIFS(Entradas!$A$2:$A$3372,L979,Entradas!$AD$2:$AD$3372,"materiales")</f>
        <v>0</v>
      </c>
      <c r="C979" s="5">
        <f>COUNTIFS(Entradas!$A$2:$A$3372,L979,Entradas!$AD$2:$AD$3372,"agenda")</f>
        <v>10</v>
      </c>
      <c r="D979" s="5">
        <f>COUNTIFS(Entradas!$A$2:$A$3372,L979,Entradas!$AD$2:$AD$3372,"agenda",Entradas!$P$2:$P$3372,"completado")</f>
        <v>10</v>
      </c>
      <c r="E979" s="5">
        <f>COUNTIFS(Entradas!$A$2:$A$3372,L979,Entradas!$AD$2:$AD$3372,"agenda",Entradas!$F$2:$F$3372,"interna")</f>
        <v>6</v>
      </c>
      <c r="F979" s="5">
        <f>COUNTIFS(Entradas!$A$2:$A$3372,L979,Entradas!$AD$2:$AD$3372,"agenda",Entradas!$F$2:$F$3372,"abierta a la comunidad")</f>
        <v>4</v>
      </c>
      <c r="G979" s="5">
        <f>COUNTIFS(Entradas!$A$2:$A$3372,L979,Entradas!$AD$2:$AD$3372,"agenda",Entradas!$E$2:$E$3372,"1")</f>
        <v>1</v>
      </c>
      <c r="H979" s="5">
        <f>COUNTIFS(Entradas!$A$2:$A$3372,L979,Entradas!$AD$2:$AD$3372,"agenda",Entradas!$E$2:$E$3372,"2")</f>
        <v>2</v>
      </c>
      <c r="I979" s="5">
        <f>COUNTIFS(Entradas!$A$2:$A$3372,L979,Entradas!$AD$2:$AD$3372,"agenda",Entradas!$E$2:$E$3372,"3")</f>
        <v>2</v>
      </c>
      <c r="J979" s="5">
        <f>COUNTIFS(Entradas!$A$2:$A$3372,L979,Entradas!$AD$2:$AD$3372,"agenda",Entradas!$E$2:$E$3372,"4")</f>
        <v>5</v>
      </c>
      <c r="L979">
        <v>551</v>
      </c>
      <c r="M979" t="s">
        <v>21976</v>
      </c>
      <c r="N979" t="s">
        <v>21977</v>
      </c>
      <c r="O979" t="s">
        <v>21978</v>
      </c>
      <c r="P979" s="6">
        <v>42479.741331018522</v>
      </c>
      <c r="Q979">
        <v>0</v>
      </c>
      <c r="R979" t="s">
        <v>21976</v>
      </c>
      <c r="S979" t="s">
        <v>21976</v>
      </c>
      <c r="W979" t="s">
        <v>8703</v>
      </c>
      <c r="X979" t="s">
        <v>8704</v>
      </c>
      <c r="Y979" t="s">
        <v>8705</v>
      </c>
      <c r="Z979">
        <v>0</v>
      </c>
      <c r="AA979" t="s">
        <v>8703</v>
      </c>
      <c r="AB979" t="s">
        <v>8706</v>
      </c>
      <c r="AC979">
        <v>0</v>
      </c>
      <c r="AF979" t="s">
        <v>8766</v>
      </c>
      <c r="AG979" t="s">
        <v>8707</v>
      </c>
      <c r="AH979" t="s">
        <v>21979</v>
      </c>
      <c r="AO979" t="s">
        <v>21980</v>
      </c>
      <c r="AU979" t="s">
        <v>1822</v>
      </c>
      <c r="AV979" t="s">
        <v>8709</v>
      </c>
      <c r="AX979">
        <v>9</v>
      </c>
      <c r="AY979" t="s">
        <v>8710</v>
      </c>
      <c r="BB979" t="s">
        <v>9322</v>
      </c>
      <c r="BC979" t="s">
        <v>8712</v>
      </c>
      <c r="BD979" t="s">
        <v>8875</v>
      </c>
      <c r="BE979" t="s">
        <v>8714</v>
      </c>
      <c r="BF979" t="s">
        <v>8715</v>
      </c>
      <c r="BG979">
        <v>0</v>
      </c>
      <c r="BH979" t="s">
        <v>8716</v>
      </c>
      <c r="BI979">
        <v>1</v>
      </c>
      <c r="BJ979" t="s">
        <v>8717</v>
      </c>
      <c r="BK979">
        <v>1</v>
      </c>
      <c r="BL979" t="s">
        <v>21981</v>
      </c>
      <c r="BM979" t="s">
        <v>8719</v>
      </c>
      <c r="BV979" t="s">
        <v>21982</v>
      </c>
      <c r="BW979" t="s">
        <v>8721</v>
      </c>
      <c r="BX979" t="s">
        <v>8722</v>
      </c>
      <c r="BY979" t="s">
        <v>8723</v>
      </c>
      <c r="BZ979" t="s">
        <v>8724</v>
      </c>
      <c r="CB979" t="s">
        <v>8725</v>
      </c>
      <c r="CC979">
        <v>2413266</v>
      </c>
      <c r="CD979" t="s">
        <v>8726</v>
      </c>
      <c r="CE979" t="s">
        <v>21983</v>
      </c>
      <c r="CF979" t="s">
        <v>8727</v>
      </c>
      <c r="CG979" t="s">
        <v>8825</v>
      </c>
      <c r="CH979" t="s">
        <v>8729</v>
      </c>
      <c r="CI979" t="s">
        <v>21984</v>
      </c>
      <c r="CJ979" t="s">
        <v>8731</v>
      </c>
      <c r="CK979" t="s">
        <v>342</v>
      </c>
      <c r="CL979" t="s">
        <v>8732</v>
      </c>
      <c r="CN979" t="s">
        <v>8733</v>
      </c>
    </row>
    <row r="980" spans="1:92" ht="15.75" customHeight="1" x14ac:dyDescent="0.3">
      <c r="A980" s="5">
        <f>COUNTIFS(Entradas!$A$2:$A$3372,L980,Entradas!$AD$2:$AD$3372,"noticias")</f>
        <v>0</v>
      </c>
      <c r="B980" s="5">
        <f>COUNTIFS(Entradas!$A$2:$A$3372,L980,Entradas!$AD$2:$AD$3372,"materiales")</f>
        <v>0</v>
      </c>
      <c r="C980" s="5">
        <f>COUNTIFS(Entradas!$A$2:$A$3372,L980,Entradas!$AD$2:$AD$3372,"agenda")</f>
        <v>2</v>
      </c>
      <c r="D980" s="5">
        <f>COUNTIFS(Entradas!$A$2:$A$3372,L980,Entradas!$AD$2:$AD$3372,"agenda",Entradas!$P$2:$P$3372,"completado")</f>
        <v>1</v>
      </c>
      <c r="E980" s="5">
        <f>COUNTIFS(Entradas!$A$2:$A$3372,L980,Entradas!$AD$2:$AD$3372,"agenda",Entradas!$F$2:$F$3372,"interna")</f>
        <v>0</v>
      </c>
      <c r="F980" s="5">
        <f>COUNTIFS(Entradas!$A$2:$A$3372,L980,Entradas!$AD$2:$AD$3372,"agenda",Entradas!$F$2:$F$3372,"abierta a la comunidad")</f>
        <v>2</v>
      </c>
      <c r="G980" s="5">
        <f>COUNTIFS(Entradas!$A$2:$A$3372,L980,Entradas!$AD$2:$AD$3372,"agenda",Entradas!$E$2:$E$3372,"1")</f>
        <v>0</v>
      </c>
      <c r="H980" s="5">
        <f>COUNTIFS(Entradas!$A$2:$A$3372,L980,Entradas!$AD$2:$AD$3372,"agenda",Entradas!$E$2:$E$3372,"2")</f>
        <v>0</v>
      </c>
      <c r="I980" s="5">
        <f>COUNTIFS(Entradas!$A$2:$A$3372,L980,Entradas!$AD$2:$AD$3372,"agenda",Entradas!$E$2:$E$3372,"3")</f>
        <v>1</v>
      </c>
      <c r="J980" s="5">
        <f>COUNTIFS(Entradas!$A$2:$A$3372,L980,Entradas!$AD$2:$AD$3372,"agenda",Entradas!$E$2:$E$3372,"4")</f>
        <v>1</v>
      </c>
      <c r="L980">
        <v>1234</v>
      </c>
      <c r="M980" t="s">
        <v>8763</v>
      </c>
      <c r="N980" t="s">
        <v>8764</v>
      </c>
      <c r="O980" t="s">
        <v>8765</v>
      </c>
      <c r="P980" s="6">
        <v>42510.063310185185</v>
      </c>
      <c r="Q980">
        <v>0</v>
      </c>
      <c r="R980" t="s">
        <v>8763</v>
      </c>
      <c r="S980" t="s">
        <v>8763</v>
      </c>
      <c r="W980" t="s">
        <v>8703</v>
      </c>
      <c r="X980" t="s">
        <v>8704</v>
      </c>
      <c r="Y980" t="s">
        <v>8705</v>
      </c>
      <c r="Z980">
        <v>0</v>
      </c>
      <c r="AA980" t="s">
        <v>8703</v>
      </c>
      <c r="AB980" t="s">
        <v>8706</v>
      </c>
      <c r="AC980">
        <v>0</v>
      </c>
      <c r="AF980" t="s">
        <v>8766</v>
      </c>
      <c r="AG980" t="s">
        <v>8707</v>
      </c>
      <c r="AH980" t="s">
        <v>8767</v>
      </c>
      <c r="AU980" t="s">
        <v>8768</v>
      </c>
      <c r="AV980" t="s">
        <v>8709</v>
      </c>
      <c r="AX980">
        <v>10</v>
      </c>
      <c r="AY980" t="s">
        <v>8710</v>
      </c>
      <c r="BB980" t="s">
        <v>8769</v>
      </c>
      <c r="BC980" t="s">
        <v>8712</v>
      </c>
      <c r="BD980" t="s">
        <v>8770</v>
      </c>
      <c r="BE980" t="s">
        <v>8714</v>
      </c>
      <c r="BF980" t="s">
        <v>8715</v>
      </c>
      <c r="BG980">
        <v>1</v>
      </c>
      <c r="BH980" t="s">
        <v>8716</v>
      </c>
      <c r="BI980">
        <v>1</v>
      </c>
      <c r="BJ980" t="s">
        <v>8717</v>
      </c>
      <c r="BK980">
        <v>1</v>
      </c>
      <c r="BL980" s="2" t="s">
        <v>8771</v>
      </c>
      <c r="BM980" t="s">
        <v>8719</v>
      </c>
      <c r="BV980" t="s">
        <v>8772</v>
      </c>
      <c r="BW980" t="s">
        <v>8721</v>
      </c>
      <c r="BX980" t="s">
        <v>8722</v>
      </c>
      <c r="BY980" t="s">
        <v>8723</v>
      </c>
      <c r="BZ980" t="s">
        <v>8724</v>
      </c>
      <c r="CB980" t="s">
        <v>8725</v>
      </c>
      <c r="CD980" t="s">
        <v>8726</v>
      </c>
      <c r="CE980" t="s">
        <v>8773</v>
      </c>
      <c r="CF980" t="s">
        <v>8727</v>
      </c>
      <c r="CG980" t="s">
        <v>8774</v>
      </c>
      <c r="CH980" t="s">
        <v>8729</v>
      </c>
      <c r="CJ980" t="s">
        <v>8731</v>
      </c>
      <c r="CK980" t="s">
        <v>342</v>
      </c>
      <c r="CL980" t="s">
        <v>8732</v>
      </c>
      <c r="CM980" t="s">
        <v>8775</v>
      </c>
      <c r="CN980" t="s">
        <v>8733</v>
      </c>
    </row>
    <row r="981" spans="1:92" ht="15.75" customHeight="1" x14ac:dyDescent="0.3">
      <c r="A981" s="5">
        <f>COUNTIFS(Entradas!$A$2:$A$3372,L981,Entradas!$AD$2:$AD$3372,"noticias")</f>
        <v>0</v>
      </c>
      <c r="B981" s="5">
        <f>COUNTIFS(Entradas!$A$2:$A$3372,L981,Entradas!$AD$2:$AD$3372,"materiales")</f>
        <v>0</v>
      </c>
      <c r="C981" s="5">
        <f>COUNTIFS(Entradas!$A$2:$A$3372,L981,Entradas!$AD$2:$AD$3372,"agenda")</f>
        <v>3</v>
      </c>
      <c r="D981" s="5">
        <f>COUNTIFS(Entradas!$A$2:$A$3372,L981,Entradas!$AD$2:$AD$3372,"agenda",Entradas!$P$2:$P$3372,"completado")</f>
        <v>3</v>
      </c>
      <c r="E981" s="5">
        <f>COUNTIFS(Entradas!$A$2:$A$3372,L981,Entradas!$AD$2:$AD$3372,"agenda",Entradas!$F$2:$F$3372,"interna")</f>
        <v>2</v>
      </c>
      <c r="F981" s="5">
        <f>COUNTIFS(Entradas!$A$2:$A$3372,L981,Entradas!$AD$2:$AD$3372,"agenda",Entradas!$F$2:$F$3372,"abierta a la comunidad")</f>
        <v>1</v>
      </c>
      <c r="G981" s="5">
        <f>COUNTIFS(Entradas!$A$2:$A$3372,L981,Entradas!$AD$2:$AD$3372,"agenda",Entradas!$E$2:$E$3372,"1")</f>
        <v>1</v>
      </c>
      <c r="H981" s="5">
        <f>COUNTIFS(Entradas!$A$2:$A$3372,L981,Entradas!$AD$2:$AD$3372,"agenda",Entradas!$E$2:$E$3372,"2")</f>
        <v>1</v>
      </c>
      <c r="I981" s="5">
        <f>COUNTIFS(Entradas!$A$2:$A$3372,L981,Entradas!$AD$2:$AD$3372,"agenda",Entradas!$E$2:$E$3372,"3")</f>
        <v>0</v>
      </c>
      <c r="J981" s="5">
        <f>COUNTIFS(Entradas!$A$2:$A$3372,L981,Entradas!$AD$2:$AD$3372,"agenda",Entradas!$E$2:$E$3372,"4")</f>
        <v>1</v>
      </c>
      <c r="L981">
        <v>703</v>
      </c>
      <c r="M981" t="s">
        <v>9805</v>
      </c>
      <c r="N981" t="s">
        <v>9806</v>
      </c>
      <c r="O981" t="s">
        <v>1547</v>
      </c>
      <c r="P981" s="6">
        <v>42488.50849537037</v>
      </c>
      <c r="Q981">
        <v>0</v>
      </c>
      <c r="R981" t="s">
        <v>9805</v>
      </c>
      <c r="S981" t="s">
        <v>9805</v>
      </c>
      <c r="W981" t="s">
        <v>8703</v>
      </c>
      <c r="X981" t="s">
        <v>8704</v>
      </c>
      <c r="Y981" t="s">
        <v>8705</v>
      </c>
      <c r="Z981">
        <v>0</v>
      </c>
      <c r="AA981" t="s">
        <v>8703</v>
      </c>
      <c r="AB981" t="s">
        <v>8706</v>
      </c>
      <c r="AC981">
        <v>0</v>
      </c>
      <c r="AF981" t="s">
        <v>9807</v>
      </c>
      <c r="AG981" t="s">
        <v>8707</v>
      </c>
      <c r="AH981" t="s">
        <v>9808</v>
      </c>
      <c r="AI981" t="s">
        <v>9809</v>
      </c>
      <c r="AO981" t="s">
        <v>9810</v>
      </c>
      <c r="AU981" t="s">
        <v>1540</v>
      </c>
      <c r="AV981" t="s">
        <v>8709</v>
      </c>
      <c r="AX981">
        <v>10</v>
      </c>
      <c r="AY981" t="s">
        <v>8710</v>
      </c>
      <c r="BB981" t="s">
        <v>9811</v>
      </c>
      <c r="BC981" t="s">
        <v>8712</v>
      </c>
      <c r="BD981" t="s">
        <v>9013</v>
      </c>
      <c r="BE981" t="s">
        <v>8714</v>
      </c>
      <c r="BF981" t="s">
        <v>8715</v>
      </c>
      <c r="BG981">
        <v>0</v>
      </c>
      <c r="BH981" t="s">
        <v>8716</v>
      </c>
      <c r="BI981">
        <v>1</v>
      </c>
      <c r="BJ981" t="s">
        <v>8717</v>
      </c>
      <c r="BK981">
        <v>1</v>
      </c>
      <c r="BL981" s="2" t="s">
        <v>9812</v>
      </c>
      <c r="BM981" t="s">
        <v>8719</v>
      </c>
      <c r="BV981" t="s">
        <v>9813</v>
      </c>
      <c r="BW981" t="s">
        <v>8721</v>
      </c>
      <c r="BX981" t="s">
        <v>8722</v>
      </c>
      <c r="BY981" t="s">
        <v>8723</v>
      </c>
      <c r="BZ981" t="s">
        <v>8724</v>
      </c>
      <c r="CB981" t="s">
        <v>8725</v>
      </c>
      <c r="CC981" t="s">
        <v>9814</v>
      </c>
      <c r="CD981" t="s">
        <v>8726</v>
      </c>
      <c r="CE981" t="s">
        <v>9815</v>
      </c>
      <c r="CF981" t="s">
        <v>8727</v>
      </c>
      <c r="CG981" t="s">
        <v>8825</v>
      </c>
      <c r="CH981" t="s">
        <v>8729</v>
      </c>
      <c r="CI981" t="s">
        <v>9816</v>
      </c>
      <c r="CJ981" t="s">
        <v>8731</v>
      </c>
      <c r="CK981" t="s">
        <v>1905</v>
      </c>
      <c r="CL981" t="s">
        <v>8732</v>
      </c>
      <c r="CN981" t="s">
        <v>8733</v>
      </c>
    </row>
    <row r="982" spans="1:92" ht="15.75" customHeight="1" x14ac:dyDescent="0.3">
      <c r="A982" s="5">
        <f>COUNTIFS(Entradas!$A$2:$A$3372,L982,Entradas!$AD$2:$AD$3372,"noticias")</f>
        <v>0</v>
      </c>
      <c r="B982" s="5">
        <f>COUNTIFS(Entradas!$A$2:$A$3372,L982,Entradas!$AD$2:$AD$3372,"materiales")</f>
        <v>0</v>
      </c>
      <c r="C982" s="5">
        <f>COUNTIFS(Entradas!$A$2:$A$3372,L982,Entradas!$AD$2:$AD$3372,"agenda")</f>
        <v>0</v>
      </c>
      <c r="D982" s="5">
        <f>COUNTIFS(Entradas!$A$2:$A$3372,L982,Entradas!$AD$2:$AD$3372,"agenda",Entradas!$P$2:$P$3372,"completado")</f>
        <v>0</v>
      </c>
      <c r="E982" s="5">
        <f>COUNTIFS(Entradas!$A$2:$A$3372,L982,Entradas!$AD$2:$AD$3372,"agenda",Entradas!$F$2:$F$3372,"interna")</f>
        <v>0</v>
      </c>
      <c r="F982" s="5">
        <f>COUNTIFS(Entradas!$A$2:$A$3372,L982,Entradas!$AD$2:$AD$3372,"agenda",Entradas!$F$2:$F$3372,"abierta a la comunidad")</f>
        <v>0</v>
      </c>
      <c r="G982" s="5">
        <f>COUNTIFS(Entradas!$A$2:$A$3372,L982,Entradas!$AD$2:$AD$3372,"agenda",Entradas!$E$2:$E$3372,"1")</f>
        <v>0</v>
      </c>
      <c r="H982" s="5">
        <f>COUNTIFS(Entradas!$A$2:$A$3372,L982,Entradas!$AD$2:$AD$3372,"agenda",Entradas!$E$2:$E$3372,"2")</f>
        <v>0</v>
      </c>
      <c r="I982" s="5">
        <f>COUNTIFS(Entradas!$A$2:$A$3372,L982,Entradas!$AD$2:$AD$3372,"agenda",Entradas!$E$2:$E$3372,"3")</f>
        <v>0</v>
      </c>
      <c r="J982" s="5">
        <f>COUNTIFS(Entradas!$A$2:$A$3372,L982,Entradas!$AD$2:$AD$3372,"agenda",Entradas!$E$2:$E$3372,"4")</f>
        <v>0</v>
      </c>
      <c r="L982">
        <v>268</v>
      </c>
      <c r="M982" t="s">
        <v>10006</v>
      </c>
      <c r="N982" t="s">
        <v>10007</v>
      </c>
      <c r="O982" t="s">
        <v>10008</v>
      </c>
      <c r="P982" s="6">
        <v>42464.674710648149</v>
      </c>
      <c r="Q982">
        <v>0</v>
      </c>
      <c r="R982" t="s">
        <v>10006</v>
      </c>
      <c r="S982" t="s">
        <v>10006</v>
      </c>
      <c r="W982" t="s">
        <v>8703</v>
      </c>
      <c r="X982" t="s">
        <v>8704</v>
      </c>
      <c r="Y982" t="s">
        <v>8705</v>
      </c>
      <c r="Z982">
        <v>0</v>
      </c>
      <c r="AA982" t="s">
        <v>8703</v>
      </c>
      <c r="AB982" t="s">
        <v>8706</v>
      </c>
      <c r="AC982">
        <v>0</v>
      </c>
      <c r="AF982" t="s">
        <v>10009</v>
      </c>
      <c r="AG982" t="s">
        <v>8707</v>
      </c>
      <c r="AH982" t="s">
        <v>10010</v>
      </c>
      <c r="AU982" t="s">
        <v>10011</v>
      </c>
      <c r="AV982" t="s">
        <v>8709</v>
      </c>
      <c r="AX982">
        <v>10</v>
      </c>
      <c r="AY982" t="s">
        <v>8710</v>
      </c>
      <c r="BB982" t="s">
        <v>9322</v>
      </c>
      <c r="BC982" t="s">
        <v>8712</v>
      </c>
      <c r="BD982" t="s">
        <v>9055</v>
      </c>
      <c r="BE982" t="s">
        <v>8714</v>
      </c>
      <c r="BF982" t="s">
        <v>8715</v>
      </c>
      <c r="BG982">
        <v>0</v>
      </c>
      <c r="BH982" t="s">
        <v>8716</v>
      </c>
      <c r="BI982">
        <v>1</v>
      </c>
      <c r="BJ982" t="s">
        <v>8717</v>
      </c>
      <c r="BK982">
        <v>0</v>
      </c>
      <c r="BL982" s="2" t="s">
        <v>10012</v>
      </c>
      <c r="BM982" t="s">
        <v>8719</v>
      </c>
      <c r="BV982" t="s">
        <v>10013</v>
      </c>
      <c r="BW982" t="s">
        <v>8721</v>
      </c>
      <c r="BX982" t="s">
        <v>8722</v>
      </c>
      <c r="BY982" t="s">
        <v>8723</v>
      </c>
      <c r="BZ982" t="s">
        <v>8724</v>
      </c>
      <c r="CA982" t="s">
        <v>10014</v>
      </c>
      <c r="CB982" t="s">
        <v>8725</v>
      </c>
      <c r="CC982" t="s">
        <v>10015</v>
      </c>
      <c r="CD982" t="s">
        <v>8726</v>
      </c>
      <c r="CE982" t="s">
        <v>10016</v>
      </c>
      <c r="CF982" t="s">
        <v>8727</v>
      </c>
      <c r="CG982" t="s">
        <v>8899</v>
      </c>
      <c r="CH982" t="s">
        <v>8729</v>
      </c>
      <c r="CI982" t="s">
        <v>10017</v>
      </c>
      <c r="CJ982" t="s">
        <v>8731</v>
      </c>
      <c r="CK982" t="s">
        <v>9459</v>
      </c>
      <c r="CL982" t="s">
        <v>8732</v>
      </c>
      <c r="CM982" t="s">
        <v>10018</v>
      </c>
      <c r="CN982" t="s">
        <v>8733</v>
      </c>
    </row>
    <row r="983" spans="1:92" ht="15.75" customHeight="1" x14ac:dyDescent="0.3">
      <c r="A983" s="5">
        <f>COUNTIFS(Entradas!$A$2:$A$3372,L983,Entradas!$AD$2:$AD$3372,"noticias")</f>
        <v>1</v>
      </c>
      <c r="B983" s="5">
        <f>COUNTIFS(Entradas!$A$2:$A$3372,L983,Entradas!$AD$2:$AD$3372,"materiales")</f>
        <v>1</v>
      </c>
      <c r="C983" s="5">
        <f>COUNTIFS(Entradas!$A$2:$A$3372,L983,Entradas!$AD$2:$AD$3372,"agenda")</f>
        <v>7</v>
      </c>
      <c r="D983" s="5">
        <f>COUNTIFS(Entradas!$A$2:$A$3372,L983,Entradas!$AD$2:$AD$3372,"agenda",Entradas!$P$2:$P$3372,"completado")</f>
        <v>0</v>
      </c>
      <c r="E983" s="5">
        <f>COUNTIFS(Entradas!$A$2:$A$3372,L983,Entradas!$AD$2:$AD$3372,"agenda",Entradas!$F$2:$F$3372,"interna")</f>
        <v>3</v>
      </c>
      <c r="F983" s="5">
        <f>COUNTIFS(Entradas!$A$2:$A$3372,L983,Entradas!$AD$2:$AD$3372,"agenda",Entradas!$F$2:$F$3372,"abierta a la comunidad")</f>
        <v>4</v>
      </c>
      <c r="G983" s="5">
        <f>COUNTIFS(Entradas!$A$2:$A$3372,L983,Entradas!$AD$2:$AD$3372,"agenda",Entradas!$E$2:$E$3372,"1")</f>
        <v>1</v>
      </c>
      <c r="H983" s="5">
        <f>COUNTIFS(Entradas!$A$2:$A$3372,L983,Entradas!$AD$2:$AD$3372,"agenda",Entradas!$E$2:$E$3372,"2")</f>
        <v>2</v>
      </c>
      <c r="I983" s="5">
        <f>COUNTIFS(Entradas!$A$2:$A$3372,L983,Entradas!$AD$2:$AD$3372,"agenda",Entradas!$E$2:$E$3372,"3")</f>
        <v>0</v>
      </c>
      <c r="J983" s="5">
        <f>COUNTIFS(Entradas!$A$2:$A$3372,L983,Entradas!$AD$2:$AD$3372,"agenda",Entradas!$E$2:$E$3372,"4")</f>
        <v>4</v>
      </c>
      <c r="L983">
        <v>271</v>
      </c>
      <c r="M983" t="s">
        <v>12728</v>
      </c>
      <c r="N983" t="s">
        <v>12729</v>
      </c>
      <c r="O983" t="s">
        <v>12730</v>
      </c>
      <c r="P983" s="6">
        <v>42464.704097222224</v>
      </c>
      <c r="Q983">
        <v>0</v>
      </c>
      <c r="R983" t="s">
        <v>12728</v>
      </c>
      <c r="S983" t="s">
        <v>12728</v>
      </c>
      <c r="W983" t="s">
        <v>8703</v>
      </c>
      <c r="X983" t="s">
        <v>8704</v>
      </c>
      <c r="Y983" t="s">
        <v>8705</v>
      </c>
      <c r="Z983">
        <v>0</v>
      </c>
      <c r="AA983" t="s">
        <v>8703</v>
      </c>
      <c r="AB983" t="s">
        <v>8706</v>
      </c>
      <c r="AC983">
        <v>0</v>
      </c>
      <c r="AF983" t="s">
        <v>12731</v>
      </c>
      <c r="AG983" t="s">
        <v>8707</v>
      </c>
      <c r="AH983" t="s">
        <v>12732</v>
      </c>
      <c r="AU983" t="s">
        <v>2302</v>
      </c>
      <c r="AV983" t="s">
        <v>8709</v>
      </c>
      <c r="AX983">
        <v>10</v>
      </c>
      <c r="AY983" t="s">
        <v>8710</v>
      </c>
      <c r="BB983" t="s">
        <v>12733</v>
      </c>
      <c r="BC983" t="s">
        <v>8712</v>
      </c>
      <c r="BD983" t="s">
        <v>9055</v>
      </c>
      <c r="BE983" t="s">
        <v>8714</v>
      </c>
      <c r="BF983" t="s">
        <v>8715</v>
      </c>
      <c r="BG983">
        <v>0</v>
      </c>
      <c r="BH983" t="s">
        <v>8716</v>
      </c>
      <c r="BI983">
        <v>1</v>
      </c>
      <c r="BJ983" t="s">
        <v>8717</v>
      </c>
      <c r="BK983">
        <v>1</v>
      </c>
      <c r="BL983" s="2" t="s">
        <v>12734</v>
      </c>
      <c r="BM983" t="s">
        <v>8719</v>
      </c>
      <c r="BV983" t="s">
        <v>12735</v>
      </c>
      <c r="BW983" t="s">
        <v>8721</v>
      </c>
      <c r="BX983" t="s">
        <v>8722</v>
      </c>
      <c r="BY983" t="s">
        <v>8723</v>
      </c>
      <c r="BZ983" t="s">
        <v>8724</v>
      </c>
      <c r="CB983" t="s">
        <v>8725</v>
      </c>
      <c r="CC983" t="s">
        <v>12736</v>
      </c>
      <c r="CD983" t="s">
        <v>8726</v>
      </c>
      <c r="CE983" t="s">
        <v>12737</v>
      </c>
      <c r="CF983" t="s">
        <v>8727</v>
      </c>
      <c r="CG983" t="s">
        <v>9136</v>
      </c>
      <c r="CH983" t="s">
        <v>8729</v>
      </c>
      <c r="CI983" t="s">
        <v>12738</v>
      </c>
      <c r="CJ983" t="s">
        <v>8731</v>
      </c>
      <c r="CK983" t="s">
        <v>342</v>
      </c>
      <c r="CL983" t="s">
        <v>8732</v>
      </c>
      <c r="CM983" t="s">
        <v>12739</v>
      </c>
      <c r="CN983" t="s">
        <v>8733</v>
      </c>
    </row>
    <row r="984" spans="1:92" ht="15.75" customHeight="1" x14ac:dyDescent="0.3">
      <c r="A984" s="5">
        <f>COUNTIFS(Entradas!$A$2:$A$3372,L984,Entradas!$AD$2:$AD$3372,"noticias")</f>
        <v>0</v>
      </c>
      <c r="B984" s="5">
        <f>COUNTIFS(Entradas!$A$2:$A$3372,L984,Entradas!$AD$2:$AD$3372,"materiales")</f>
        <v>0</v>
      </c>
      <c r="C984" s="5">
        <f>COUNTIFS(Entradas!$A$2:$A$3372,L984,Entradas!$AD$2:$AD$3372,"agenda")</f>
        <v>0</v>
      </c>
      <c r="D984" s="5">
        <f>COUNTIFS(Entradas!$A$2:$A$3372,L984,Entradas!$AD$2:$AD$3372,"agenda",Entradas!$P$2:$P$3372,"completado")</f>
        <v>0</v>
      </c>
      <c r="E984" s="5">
        <f>COUNTIFS(Entradas!$A$2:$A$3372,L984,Entradas!$AD$2:$AD$3372,"agenda",Entradas!$F$2:$F$3372,"interna")</f>
        <v>0</v>
      </c>
      <c r="F984" s="5">
        <f>COUNTIFS(Entradas!$A$2:$A$3372,L984,Entradas!$AD$2:$AD$3372,"agenda",Entradas!$F$2:$F$3372,"abierta a la comunidad")</f>
        <v>0</v>
      </c>
      <c r="G984" s="5">
        <f>COUNTIFS(Entradas!$A$2:$A$3372,L984,Entradas!$AD$2:$AD$3372,"agenda",Entradas!$E$2:$E$3372,"1")</f>
        <v>0</v>
      </c>
      <c r="H984" s="5">
        <f>COUNTIFS(Entradas!$A$2:$A$3372,L984,Entradas!$AD$2:$AD$3372,"agenda",Entradas!$E$2:$E$3372,"2")</f>
        <v>0</v>
      </c>
      <c r="I984" s="5">
        <f>COUNTIFS(Entradas!$A$2:$A$3372,L984,Entradas!$AD$2:$AD$3372,"agenda",Entradas!$E$2:$E$3372,"3")</f>
        <v>0</v>
      </c>
      <c r="J984" s="5">
        <f>COUNTIFS(Entradas!$A$2:$A$3372,L984,Entradas!$AD$2:$AD$3372,"agenda",Entradas!$E$2:$E$3372,"4")</f>
        <v>0</v>
      </c>
      <c r="L984">
        <v>887</v>
      </c>
      <c r="M984" t="s">
        <v>13023</v>
      </c>
      <c r="N984" t="s">
        <v>13024</v>
      </c>
      <c r="O984" t="s">
        <v>13025</v>
      </c>
      <c r="P984" s="6">
        <v>42499.134953703702</v>
      </c>
      <c r="Q984">
        <v>0</v>
      </c>
      <c r="R984" t="s">
        <v>13023</v>
      </c>
      <c r="S984" t="s">
        <v>13023</v>
      </c>
      <c r="W984" t="s">
        <v>8703</v>
      </c>
      <c r="X984" t="s">
        <v>8704</v>
      </c>
      <c r="Y984" t="s">
        <v>8705</v>
      </c>
      <c r="Z984">
        <v>0</v>
      </c>
      <c r="AA984" t="s">
        <v>8703</v>
      </c>
      <c r="AB984" t="s">
        <v>8706</v>
      </c>
      <c r="AC984">
        <v>0</v>
      </c>
      <c r="AF984" t="s">
        <v>13026</v>
      </c>
      <c r="AG984" t="s">
        <v>8707</v>
      </c>
      <c r="AH984" t="s">
        <v>13027</v>
      </c>
      <c r="AI984" t="s">
        <v>13028</v>
      </c>
      <c r="AO984" t="s">
        <v>13029</v>
      </c>
      <c r="AU984" t="s">
        <v>13030</v>
      </c>
      <c r="AV984" t="s">
        <v>8709</v>
      </c>
      <c r="AX984">
        <v>10</v>
      </c>
      <c r="AY984" t="s">
        <v>8710</v>
      </c>
      <c r="BB984" t="s">
        <v>8907</v>
      </c>
      <c r="BC984" t="s">
        <v>8712</v>
      </c>
      <c r="BD984" t="s">
        <v>9055</v>
      </c>
      <c r="BE984" t="s">
        <v>8714</v>
      </c>
      <c r="BF984" t="s">
        <v>8715</v>
      </c>
      <c r="BG984">
        <v>0</v>
      </c>
      <c r="BH984" t="s">
        <v>8716</v>
      </c>
      <c r="BI984">
        <v>0</v>
      </c>
      <c r="BJ984" t="s">
        <v>8717</v>
      </c>
      <c r="BK984">
        <v>0</v>
      </c>
      <c r="BL984" s="2" t="s">
        <v>13031</v>
      </c>
      <c r="BM984" t="s">
        <v>8719</v>
      </c>
      <c r="BV984" t="s">
        <v>13032</v>
      </c>
      <c r="BW984" t="s">
        <v>8721</v>
      </c>
      <c r="BX984" t="s">
        <v>8722</v>
      </c>
      <c r="BY984" t="s">
        <v>8723</v>
      </c>
      <c r="BZ984" t="s">
        <v>8724</v>
      </c>
      <c r="CB984" t="s">
        <v>8725</v>
      </c>
      <c r="CC984">
        <v>65485097</v>
      </c>
      <c r="CD984" t="s">
        <v>8726</v>
      </c>
      <c r="CE984" t="s">
        <v>13033</v>
      </c>
      <c r="CF984" t="s">
        <v>8727</v>
      </c>
      <c r="CG984" t="s">
        <v>8728</v>
      </c>
      <c r="CH984" t="s">
        <v>8729</v>
      </c>
      <c r="CI984" t="s">
        <v>13034</v>
      </c>
      <c r="CJ984" t="s">
        <v>8731</v>
      </c>
      <c r="CK984">
        <v>0</v>
      </c>
      <c r="CL984" t="s">
        <v>8732</v>
      </c>
      <c r="CN984" t="s">
        <v>8733</v>
      </c>
    </row>
    <row r="985" spans="1:92" ht="15.75" customHeight="1" x14ac:dyDescent="0.3">
      <c r="A985" s="5">
        <f>COUNTIFS(Entradas!$A$2:$A$3372,L985,Entradas!$AD$2:$AD$3372,"noticias")</f>
        <v>6</v>
      </c>
      <c r="B985" s="5">
        <f>COUNTIFS(Entradas!$A$2:$A$3372,L985,Entradas!$AD$2:$AD$3372,"materiales")</f>
        <v>0</v>
      </c>
      <c r="C985" s="5">
        <f>COUNTIFS(Entradas!$A$2:$A$3372,L985,Entradas!$AD$2:$AD$3372,"agenda")</f>
        <v>6</v>
      </c>
      <c r="D985" s="5">
        <f>COUNTIFS(Entradas!$A$2:$A$3372,L985,Entradas!$AD$2:$AD$3372,"agenda",Entradas!$P$2:$P$3372,"completado")</f>
        <v>6</v>
      </c>
      <c r="E985" s="5">
        <f>COUNTIFS(Entradas!$A$2:$A$3372,L985,Entradas!$AD$2:$AD$3372,"agenda",Entradas!$F$2:$F$3372,"interna")</f>
        <v>1</v>
      </c>
      <c r="F985" s="5">
        <f>COUNTIFS(Entradas!$A$2:$A$3372,L985,Entradas!$AD$2:$AD$3372,"agenda",Entradas!$F$2:$F$3372,"abierta a la comunidad")</f>
        <v>5</v>
      </c>
      <c r="G985" s="5">
        <f>COUNTIFS(Entradas!$A$2:$A$3372,L985,Entradas!$AD$2:$AD$3372,"agenda",Entradas!$E$2:$E$3372,"1")</f>
        <v>0</v>
      </c>
      <c r="H985" s="5">
        <f>COUNTIFS(Entradas!$A$2:$A$3372,L985,Entradas!$AD$2:$AD$3372,"agenda",Entradas!$E$2:$E$3372,"2")</f>
        <v>5</v>
      </c>
      <c r="I985" s="5">
        <f>COUNTIFS(Entradas!$A$2:$A$3372,L985,Entradas!$AD$2:$AD$3372,"agenda",Entradas!$E$2:$E$3372,"3")</f>
        <v>0</v>
      </c>
      <c r="J985" s="5">
        <f>COUNTIFS(Entradas!$A$2:$A$3372,L985,Entradas!$AD$2:$AD$3372,"agenda",Entradas!$E$2:$E$3372,"4")</f>
        <v>1</v>
      </c>
      <c r="L985">
        <v>1436</v>
      </c>
      <c r="M985" t="s">
        <v>10009</v>
      </c>
      <c r="N985" t="s">
        <v>13423</v>
      </c>
      <c r="O985" t="s">
        <v>13424</v>
      </c>
      <c r="P985" s="6">
        <v>42515.710729166669</v>
      </c>
      <c r="Q985">
        <v>0</v>
      </c>
      <c r="R985" t="s">
        <v>10009</v>
      </c>
      <c r="S985" t="s">
        <v>10009</v>
      </c>
      <c r="W985" t="s">
        <v>8703</v>
      </c>
      <c r="X985" t="s">
        <v>8704</v>
      </c>
      <c r="Y985" t="s">
        <v>8705</v>
      </c>
      <c r="Z985">
        <v>0</v>
      </c>
      <c r="AA985" t="s">
        <v>8703</v>
      </c>
      <c r="AB985" t="s">
        <v>8706</v>
      </c>
      <c r="AC985">
        <v>0</v>
      </c>
      <c r="AF985" t="s">
        <v>10009</v>
      </c>
      <c r="AG985" t="s">
        <v>8707</v>
      </c>
      <c r="AH985" t="s">
        <v>13425</v>
      </c>
      <c r="AU985" t="s">
        <v>10011</v>
      </c>
      <c r="AV985" t="s">
        <v>8709</v>
      </c>
      <c r="AX985">
        <v>10</v>
      </c>
      <c r="AY985" t="s">
        <v>8710</v>
      </c>
      <c r="BB985" t="s">
        <v>9112</v>
      </c>
      <c r="BC985" t="s">
        <v>8712</v>
      </c>
      <c r="BD985" t="s">
        <v>8920</v>
      </c>
      <c r="BE985" t="s">
        <v>8714</v>
      </c>
      <c r="BF985" t="s">
        <v>8715</v>
      </c>
      <c r="BG985">
        <v>0</v>
      </c>
      <c r="BH985" t="s">
        <v>8716</v>
      </c>
      <c r="BI985">
        <v>1</v>
      </c>
      <c r="BJ985" t="s">
        <v>8717</v>
      </c>
      <c r="BK985">
        <v>1</v>
      </c>
      <c r="BL985" s="2" t="s">
        <v>13426</v>
      </c>
      <c r="BM985" t="s">
        <v>8719</v>
      </c>
      <c r="BV985" t="s">
        <v>10013</v>
      </c>
      <c r="BW985" t="s">
        <v>8721</v>
      </c>
      <c r="BX985" t="s">
        <v>8722</v>
      </c>
      <c r="BY985" t="s">
        <v>8723</v>
      </c>
      <c r="BZ985" t="s">
        <v>8724</v>
      </c>
      <c r="CA985" t="s">
        <v>10014</v>
      </c>
      <c r="CB985" t="s">
        <v>8725</v>
      </c>
      <c r="CC985">
        <v>642351374</v>
      </c>
      <c r="CD985" t="s">
        <v>8726</v>
      </c>
      <c r="CE985" t="s">
        <v>10016</v>
      </c>
      <c r="CF985" t="s">
        <v>8727</v>
      </c>
      <c r="CG985" t="s">
        <v>8899</v>
      </c>
      <c r="CH985" t="s">
        <v>8729</v>
      </c>
      <c r="CI985" t="s">
        <v>10017</v>
      </c>
      <c r="CJ985" t="s">
        <v>8731</v>
      </c>
      <c r="CK985" t="s">
        <v>9459</v>
      </c>
      <c r="CL985" t="s">
        <v>8732</v>
      </c>
      <c r="CM985" t="s">
        <v>13427</v>
      </c>
      <c r="CN985" t="s">
        <v>8733</v>
      </c>
    </row>
    <row r="986" spans="1:92" ht="15.75" customHeight="1" x14ac:dyDescent="0.3">
      <c r="A986" s="5">
        <f>COUNTIFS(Entradas!$A$2:$A$3372,L986,Entradas!$AD$2:$AD$3372,"noticias")</f>
        <v>0</v>
      </c>
      <c r="B986" s="5">
        <f>COUNTIFS(Entradas!$A$2:$A$3372,L986,Entradas!$AD$2:$AD$3372,"materiales")</f>
        <v>0</v>
      </c>
      <c r="C986" s="5">
        <f>COUNTIFS(Entradas!$A$2:$A$3372,L986,Entradas!$AD$2:$AD$3372,"agenda")</f>
        <v>0</v>
      </c>
      <c r="D986" s="5">
        <f>COUNTIFS(Entradas!$A$2:$A$3372,L986,Entradas!$AD$2:$AD$3372,"agenda",Entradas!$P$2:$P$3372,"completado")</f>
        <v>0</v>
      </c>
      <c r="E986" s="5">
        <f>COUNTIFS(Entradas!$A$2:$A$3372,L986,Entradas!$AD$2:$AD$3372,"agenda",Entradas!$F$2:$F$3372,"interna")</f>
        <v>0</v>
      </c>
      <c r="F986" s="5">
        <f>COUNTIFS(Entradas!$A$2:$A$3372,L986,Entradas!$AD$2:$AD$3372,"agenda",Entradas!$F$2:$F$3372,"abierta a la comunidad")</f>
        <v>0</v>
      </c>
      <c r="G986" s="5">
        <f>COUNTIFS(Entradas!$A$2:$A$3372,L986,Entradas!$AD$2:$AD$3372,"agenda",Entradas!$E$2:$E$3372,"1")</f>
        <v>0</v>
      </c>
      <c r="H986" s="5">
        <f>COUNTIFS(Entradas!$A$2:$A$3372,L986,Entradas!$AD$2:$AD$3372,"agenda",Entradas!$E$2:$E$3372,"2")</f>
        <v>0</v>
      </c>
      <c r="I986" s="5">
        <f>COUNTIFS(Entradas!$A$2:$A$3372,L986,Entradas!$AD$2:$AD$3372,"agenda",Entradas!$E$2:$E$3372,"3")</f>
        <v>0</v>
      </c>
      <c r="J986" s="5">
        <f>COUNTIFS(Entradas!$A$2:$A$3372,L986,Entradas!$AD$2:$AD$3372,"agenda",Entradas!$E$2:$E$3372,"4")</f>
        <v>0</v>
      </c>
      <c r="L986">
        <v>1484</v>
      </c>
      <c r="M986" t="s">
        <v>13524</v>
      </c>
      <c r="N986" t="s">
        <v>13525</v>
      </c>
      <c r="O986" t="s">
        <v>13526</v>
      </c>
      <c r="P986" s="6">
        <v>42522.63175925926</v>
      </c>
      <c r="Q986">
        <v>0</v>
      </c>
      <c r="R986" t="s">
        <v>13524</v>
      </c>
      <c r="S986" t="s">
        <v>13524</v>
      </c>
      <c r="W986" t="s">
        <v>8703</v>
      </c>
      <c r="X986" t="s">
        <v>8704</v>
      </c>
      <c r="Y986" t="s">
        <v>8705</v>
      </c>
      <c r="Z986">
        <v>0</v>
      </c>
      <c r="AA986" t="s">
        <v>8703</v>
      </c>
      <c r="AB986" t="s">
        <v>8706</v>
      </c>
      <c r="AC986">
        <v>0</v>
      </c>
      <c r="AF986" t="s">
        <v>13527</v>
      </c>
      <c r="AG986" t="s">
        <v>8707</v>
      </c>
      <c r="AH986" t="s">
        <v>13528</v>
      </c>
      <c r="AU986" t="s">
        <v>4543</v>
      </c>
      <c r="AV986" t="s">
        <v>8709</v>
      </c>
      <c r="AX986">
        <v>10</v>
      </c>
      <c r="AY986" t="s">
        <v>8710</v>
      </c>
      <c r="BB986" t="s">
        <v>13529</v>
      </c>
      <c r="BC986" t="s">
        <v>8712</v>
      </c>
      <c r="BD986" t="s">
        <v>8770</v>
      </c>
      <c r="BE986" t="s">
        <v>8714</v>
      </c>
      <c r="BF986" t="s">
        <v>8715</v>
      </c>
      <c r="BG986">
        <v>0</v>
      </c>
      <c r="BH986" t="s">
        <v>8716</v>
      </c>
      <c r="BI986">
        <v>1</v>
      </c>
      <c r="BJ986" t="s">
        <v>8717</v>
      </c>
      <c r="BK986">
        <v>1</v>
      </c>
      <c r="BM986" t="s">
        <v>8719</v>
      </c>
      <c r="BV986">
        <v>7419</v>
      </c>
      <c r="BW986" t="s">
        <v>8721</v>
      </c>
      <c r="BX986" t="s">
        <v>8722</v>
      </c>
      <c r="BY986" t="s">
        <v>8723</v>
      </c>
      <c r="BZ986" t="s">
        <v>8724</v>
      </c>
      <c r="CB986" t="s">
        <v>8725</v>
      </c>
      <c r="CD986" t="s">
        <v>8726</v>
      </c>
      <c r="CF986" t="s">
        <v>8727</v>
      </c>
      <c r="CG986" t="s">
        <v>8899</v>
      </c>
      <c r="CH986" t="s">
        <v>8729</v>
      </c>
      <c r="CI986" t="s">
        <v>13530</v>
      </c>
      <c r="CJ986" t="s">
        <v>8731</v>
      </c>
      <c r="CK986" t="s">
        <v>342</v>
      </c>
      <c r="CL986" t="s">
        <v>8732</v>
      </c>
      <c r="CM986" t="s">
        <v>13531</v>
      </c>
      <c r="CN986" t="s">
        <v>8733</v>
      </c>
    </row>
    <row r="987" spans="1:92" ht="15.75" customHeight="1" x14ac:dyDescent="0.3">
      <c r="A987" s="5">
        <f>COUNTIFS(Entradas!$A$2:$A$3372,L987,Entradas!$AD$2:$AD$3372,"noticias")</f>
        <v>0</v>
      </c>
      <c r="B987" s="5">
        <f>COUNTIFS(Entradas!$A$2:$A$3372,L987,Entradas!$AD$2:$AD$3372,"materiales")</f>
        <v>0</v>
      </c>
      <c r="C987" s="5">
        <f>COUNTIFS(Entradas!$A$2:$A$3372,L987,Entradas!$AD$2:$AD$3372,"agenda")</f>
        <v>0</v>
      </c>
      <c r="D987" s="5">
        <f>COUNTIFS(Entradas!$A$2:$A$3372,L987,Entradas!$AD$2:$AD$3372,"agenda",Entradas!$P$2:$P$3372,"completado")</f>
        <v>0</v>
      </c>
      <c r="E987" s="5">
        <f>COUNTIFS(Entradas!$A$2:$A$3372,L987,Entradas!$AD$2:$AD$3372,"agenda",Entradas!$F$2:$F$3372,"interna")</f>
        <v>0</v>
      </c>
      <c r="F987" s="5">
        <f>COUNTIFS(Entradas!$A$2:$A$3372,L987,Entradas!$AD$2:$AD$3372,"agenda",Entradas!$F$2:$F$3372,"abierta a la comunidad")</f>
        <v>0</v>
      </c>
      <c r="G987" s="5">
        <f>COUNTIFS(Entradas!$A$2:$A$3372,L987,Entradas!$AD$2:$AD$3372,"agenda",Entradas!$E$2:$E$3372,"1")</f>
        <v>0</v>
      </c>
      <c r="H987" s="5">
        <f>COUNTIFS(Entradas!$A$2:$A$3372,L987,Entradas!$AD$2:$AD$3372,"agenda",Entradas!$E$2:$E$3372,"2")</f>
        <v>0</v>
      </c>
      <c r="I987" s="5">
        <f>COUNTIFS(Entradas!$A$2:$A$3372,L987,Entradas!$AD$2:$AD$3372,"agenda",Entradas!$E$2:$E$3372,"3")</f>
        <v>0</v>
      </c>
      <c r="J987" s="5">
        <f>COUNTIFS(Entradas!$A$2:$A$3372,L987,Entradas!$AD$2:$AD$3372,"agenda",Entradas!$E$2:$E$3372,"4")</f>
        <v>0</v>
      </c>
      <c r="L987">
        <v>1162</v>
      </c>
      <c r="M987" t="s">
        <v>14070</v>
      </c>
      <c r="N987" t="s">
        <v>14071</v>
      </c>
      <c r="O987" t="s">
        <v>14072</v>
      </c>
      <c r="P987" s="6">
        <v>42508.748055555552</v>
      </c>
      <c r="Q987">
        <v>0</v>
      </c>
      <c r="R987" t="s">
        <v>14070</v>
      </c>
      <c r="S987" t="s">
        <v>14070</v>
      </c>
      <c r="W987" t="s">
        <v>8703</v>
      </c>
      <c r="X987" t="s">
        <v>8704</v>
      </c>
      <c r="Y987" t="s">
        <v>8705</v>
      </c>
      <c r="Z987">
        <v>0</v>
      </c>
      <c r="AA987" t="s">
        <v>8703</v>
      </c>
      <c r="AB987" t="s">
        <v>8706</v>
      </c>
      <c r="AC987">
        <v>0</v>
      </c>
      <c r="AF987" t="s">
        <v>14073</v>
      </c>
      <c r="AG987" t="s">
        <v>8707</v>
      </c>
      <c r="AH987" t="s">
        <v>14074</v>
      </c>
      <c r="AO987" t="s">
        <v>14075</v>
      </c>
      <c r="AU987" t="s">
        <v>14076</v>
      </c>
      <c r="AV987" t="s">
        <v>8709</v>
      </c>
      <c r="AX987">
        <v>10</v>
      </c>
      <c r="AY987" t="s">
        <v>8710</v>
      </c>
      <c r="BB987" t="s">
        <v>9650</v>
      </c>
      <c r="BC987" t="s">
        <v>8712</v>
      </c>
      <c r="BD987" t="s">
        <v>8713</v>
      </c>
      <c r="BE987" t="s">
        <v>8714</v>
      </c>
      <c r="BF987" t="s">
        <v>8715</v>
      </c>
      <c r="BG987">
        <v>0</v>
      </c>
      <c r="BH987" t="s">
        <v>8716</v>
      </c>
      <c r="BI987">
        <v>0</v>
      </c>
      <c r="BJ987" t="s">
        <v>8717</v>
      </c>
      <c r="BK987">
        <v>1</v>
      </c>
      <c r="BL987" s="2" t="s">
        <v>14077</v>
      </c>
      <c r="BM987" t="s">
        <v>8719</v>
      </c>
      <c r="BV987" t="s">
        <v>14078</v>
      </c>
      <c r="BW987" t="s">
        <v>8721</v>
      </c>
      <c r="BX987" t="s">
        <v>8722</v>
      </c>
      <c r="BY987" t="s">
        <v>8723</v>
      </c>
      <c r="BZ987" t="s">
        <v>8724</v>
      </c>
      <c r="CB987" t="s">
        <v>8725</v>
      </c>
      <c r="CC987">
        <v>994438236</v>
      </c>
      <c r="CD987" t="s">
        <v>8726</v>
      </c>
      <c r="CE987" t="s">
        <v>14079</v>
      </c>
      <c r="CF987" t="s">
        <v>8727</v>
      </c>
      <c r="CG987" t="s">
        <v>8899</v>
      </c>
      <c r="CH987" t="s">
        <v>8729</v>
      </c>
      <c r="CI987" t="s">
        <v>14080</v>
      </c>
      <c r="CJ987" t="s">
        <v>8731</v>
      </c>
      <c r="CK987">
        <v>0</v>
      </c>
      <c r="CL987" t="s">
        <v>8732</v>
      </c>
      <c r="CN987" t="s">
        <v>8733</v>
      </c>
    </row>
    <row r="988" spans="1:92" ht="15.75" customHeight="1" x14ac:dyDescent="0.3">
      <c r="A988" s="5">
        <f>COUNTIFS(Entradas!$A$2:$A$3372,L988,Entradas!$AD$2:$AD$3372,"noticias")</f>
        <v>0</v>
      </c>
      <c r="B988" s="5">
        <f>COUNTIFS(Entradas!$A$2:$A$3372,L988,Entradas!$AD$2:$AD$3372,"materiales")</f>
        <v>0</v>
      </c>
      <c r="C988" s="5">
        <f>COUNTIFS(Entradas!$A$2:$A$3372,L988,Entradas!$AD$2:$AD$3372,"agenda")</f>
        <v>0</v>
      </c>
      <c r="D988" s="5">
        <f>COUNTIFS(Entradas!$A$2:$A$3372,L988,Entradas!$AD$2:$AD$3372,"agenda",Entradas!$P$2:$P$3372,"completado")</f>
        <v>0</v>
      </c>
      <c r="E988" s="5">
        <f>COUNTIFS(Entradas!$A$2:$A$3372,L988,Entradas!$AD$2:$AD$3372,"agenda",Entradas!$F$2:$F$3372,"interna")</f>
        <v>0</v>
      </c>
      <c r="F988" s="5">
        <f>COUNTIFS(Entradas!$A$2:$A$3372,L988,Entradas!$AD$2:$AD$3372,"agenda",Entradas!$F$2:$F$3372,"abierta a la comunidad")</f>
        <v>0</v>
      </c>
      <c r="G988" s="5">
        <f>COUNTIFS(Entradas!$A$2:$A$3372,L988,Entradas!$AD$2:$AD$3372,"agenda",Entradas!$E$2:$E$3372,"1")</f>
        <v>0</v>
      </c>
      <c r="H988" s="5">
        <f>COUNTIFS(Entradas!$A$2:$A$3372,L988,Entradas!$AD$2:$AD$3372,"agenda",Entradas!$E$2:$E$3372,"2")</f>
        <v>0</v>
      </c>
      <c r="I988" s="5">
        <f>COUNTIFS(Entradas!$A$2:$A$3372,L988,Entradas!$AD$2:$AD$3372,"agenda",Entradas!$E$2:$E$3372,"3")</f>
        <v>0</v>
      </c>
      <c r="J988" s="5">
        <f>COUNTIFS(Entradas!$A$2:$A$3372,L988,Entradas!$AD$2:$AD$3372,"agenda",Entradas!$E$2:$E$3372,"4")</f>
        <v>0</v>
      </c>
      <c r="L988">
        <v>284</v>
      </c>
      <c r="M988" t="s">
        <v>14081</v>
      </c>
      <c r="N988" t="s">
        <v>14082</v>
      </c>
      <c r="O988" t="s">
        <v>14083</v>
      </c>
      <c r="P988" s="6">
        <v>42465.588333333333</v>
      </c>
      <c r="Q988">
        <v>0</v>
      </c>
      <c r="R988" t="s">
        <v>14081</v>
      </c>
      <c r="S988" t="s">
        <v>14081</v>
      </c>
      <c r="W988" t="s">
        <v>8703</v>
      </c>
      <c r="X988" t="s">
        <v>8704</v>
      </c>
      <c r="Y988" t="s">
        <v>8705</v>
      </c>
      <c r="Z988">
        <v>0</v>
      </c>
      <c r="AA988" t="s">
        <v>8703</v>
      </c>
      <c r="AB988" t="s">
        <v>8706</v>
      </c>
      <c r="AC988">
        <v>0</v>
      </c>
      <c r="AF988" t="s">
        <v>14084</v>
      </c>
      <c r="AG988" t="s">
        <v>8707</v>
      </c>
      <c r="AH988" t="s">
        <v>14085</v>
      </c>
      <c r="AI988" t="s">
        <v>14086</v>
      </c>
      <c r="AO988" t="s">
        <v>14087</v>
      </c>
      <c r="AU988" t="s">
        <v>14088</v>
      </c>
      <c r="AV988" t="s">
        <v>8709</v>
      </c>
      <c r="AX988">
        <v>10</v>
      </c>
      <c r="AY988" t="s">
        <v>8710</v>
      </c>
      <c r="BB988" t="s">
        <v>14089</v>
      </c>
      <c r="BC988" t="s">
        <v>8712</v>
      </c>
      <c r="BD988" t="s">
        <v>8780</v>
      </c>
      <c r="BE988" t="s">
        <v>8714</v>
      </c>
      <c r="BF988" t="s">
        <v>8715</v>
      </c>
      <c r="BG988">
        <v>0</v>
      </c>
      <c r="BH988" t="s">
        <v>8716</v>
      </c>
      <c r="BI988">
        <v>1</v>
      </c>
      <c r="BJ988" t="s">
        <v>8717</v>
      </c>
      <c r="BK988">
        <v>1</v>
      </c>
      <c r="BL988" s="2" t="s">
        <v>14090</v>
      </c>
      <c r="BM988" t="s">
        <v>8719</v>
      </c>
      <c r="BV988">
        <v>7760</v>
      </c>
      <c r="BW988" t="s">
        <v>8721</v>
      </c>
      <c r="BX988" t="s">
        <v>8722</v>
      </c>
      <c r="BY988" t="s">
        <v>8723</v>
      </c>
      <c r="BZ988" t="s">
        <v>8724</v>
      </c>
      <c r="CB988" t="s">
        <v>8725</v>
      </c>
      <c r="CC988" t="s">
        <v>14091</v>
      </c>
      <c r="CD988" t="s">
        <v>8726</v>
      </c>
      <c r="CE988" t="s">
        <v>14092</v>
      </c>
      <c r="CF988" t="s">
        <v>8727</v>
      </c>
      <c r="CG988" t="s">
        <v>8786</v>
      </c>
      <c r="CH988" t="s">
        <v>8729</v>
      </c>
      <c r="CI988" t="s">
        <v>14093</v>
      </c>
      <c r="CJ988" t="s">
        <v>8731</v>
      </c>
      <c r="CK988" t="s">
        <v>8786</v>
      </c>
      <c r="CL988" t="s">
        <v>8732</v>
      </c>
      <c r="CM988" t="s">
        <v>14094</v>
      </c>
      <c r="CN988" t="s">
        <v>8733</v>
      </c>
    </row>
    <row r="989" spans="1:92" ht="15.75" customHeight="1" x14ac:dyDescent="0.3">
      <c r="A989" s="5">
        <f>COUNTIFS(Entradas!$A$2:$A$3372,L989,Entradas!$AD$2:$AD$3372,"noticias")</f>
        <v>0</v>
      </c>
      <c r="B989" s="5">
        <f>COUNTIFS(Entradas!$A$2:$A$3372,L989,Entradas!$AD$2:$AD$3372,"materiales")</f>
        <v>0</v>
      </c>
      <c r="C989" s="5">
        <f>COUNTIFS(Entradas!$A$2:$A$3372,L989,Entradas!$AD$2:$AD$3372,"agenda")</f>
        <v>5</v>
      </c>
      <c r="D989" s="5">
        <f>COUNTIFS(Entradas!$A$2:$A$3372,L989,Entradas!$AD$2:$AD$3372,"agenda",Entradas!$P$2:$P$3372,"completado")</f>
        <v>5</v>
      </c>
      <c r="E989" s="5">
        <f>COUNTIFS(Entradas!$A$2:$A$3372,L989,Entradas!$AD$2:$AD$3372,"agenda",Entradas!$F$2:$F$3372,"interna")</f>
        <v>2</v>
      </c>
      <c r="F989" s="5">
        <f>COUNTIFS(Entradas!$A$2:$A$3372,L989,Entradas!$AD$2:$AD$3372,"agenda",Entradas!$F$2:$F$3372,"abierta a la comunidad")</f>
        <v>3</v>
      </c>
      <c r="G989" s="5">
        <f>COUNTIFS(Entradas!$A$2:$A$3372,L989,Entradas!$AD$2:$AD$3372,"agenda",Entradas!$E$2:$E$3372,"1")</f>
        <v>2</v>
      </c>
      <c r="H989" s="5">
        <f>COUNTIFS(Entradas!$A$2:$A$3372,L989,Entradas!$AD$2:$AD$3372,"agenda",Entradas!$E$2:$E$3372,"2")</f>
        <v>1</v>
      </c>
      <c r="I989" s="5">
        <f>COUNTIFS(Entradas!$A$2:$A$3372,L989,Entradas!$AD$2:$AD$3372,"agenda",Entradas!$E$2:$E$3372,"3")</f>
        <v>1</v>
      </c>
      <c r="J989" s="5">
        <f>COUNTIFS(Entradas!$A$2:$A$3372,L989,Entradas!$AD$2:$AD$3372,"agenda",Entradas!$E$2:$E$3372,"4")</f>
        <v>1</v>
      </c>
      <c r="L989">
        <v>921</v>
      </c>
      <c r="M989" t="s">
        <v>14418</v>
      </c>
      <c r="N989" t="s">
        <v>14419</v>
      </c>
      <c r="O989" t="s">
        <v>14420</v>
      </c>
      <c r="P989" s="6">
        <v>42500.551701388889</v>
      </c>
      <c r="Q989">
        <v>0</v>
      </c>
      <c r="R989" t="s">
        <v>14418</v>
      </c>
      <c r="S989" t="s">
        <v>14418</v>
      </c>
      <c r="W989" t="s">
        <v>8703</v>
      </c>
      <c r="X989" t="s">
        <v>8704</v>
      </c>
      <c r="Y989" t="s">
        <v>8705</v>
      </c>
      <c r="Z989">
        <v>0</v>
      </c>
      <c r="AA989" t="s">
        <v>8703</v>
      </c>
      <c r="AB989" t="s">
        <v>8706</v>
      </c>
      <c r="AC989">
        <v>0</v>
      </c>
      <c r="AF989" t="s">
        <v>14421</v>
      </c>
      <c r="AG989" t="s">
        <v>8707</v>
      </c>
      <c r="AH989" t="s">
        <v>8273</v>
      </c>
      <c r="AO989" t="s">
        <v>14422</v>
      </c>
      <c r="AU989" t="s">
        <v>1540</v>
      </c>
      <c r="AV989" t="s">
        <v>8709</v>
      </c>
      <c r="AX989">
        <v>10</v>
      </c>
      <c r="AY989" t="s">
        <v>8710</v>
      </c>
      <c r="BB989" t="s">
        <v>10371</v>
      </c>
      <c r="BC989" t="s">
        <v>8712</v>
      </c>
      <c r="BD989" t="s">
        <v>8875</v>
      </c>
      <c r="BE989" t="s">
        <v>8714</v>
      </c>
      <c r="BF989" t="s">
        <v>8715</v>
      </c>
      <c r="BG989">
        <v>0</v>
      </c>
      <c r="BH989" t="s">
        <v>8716</v>
      </c>
      <c r="BI989">
        <v>1</v>
      </c>
      <c r="BJ989" t="s">
        <v>8717</v>
      </c>
      <c r="BK989">
        <v>1</v>
      </c>
      <c r="BL989" t="s">
        <v>14423</v>
      </c>
      <c r="BM989" t="s">
        <v>8719</v>
      </c>
      <c r="BV989" t="s">
        <v>14424</v>
      </c>
      <c r="BW989" t="s">
        <v>8721</v>
      </c>
      <c r="BX989" t="s">
        <v>8722</v>
      </c>
      <c r="BY989" t="s">
        <v>8723</v>
      </c>
      <c r="BZ989" t="s">
        <v>8724</v>
      </c>
      <c r="CB989" t="s">
        <v>8725</v>
      </c>
      <c r="CC989">
        <v>967602320</v>
      </c>
      <c r="CD989" t="s">
        <v>8726</v>
      </c>
      <c r="CE989" t="s">
        <v>14425</v>
      </c>
      <c r="CF989" t="s">
        <v>8727</v>
      </c>
      <c r="CG989" t="s">
        <v>8825</v>
      </c>
      <c r="CH989" t="s">
        <v>8729</v>
      </c>
      <c r="CI989" t="s">
        <v>8826</v>
      </c>
      <c r="CJ989" t="s">
        <v>8731</v>
      </c>
      <c r="CK989" t="s">
        <v>5497</v>
      </c>
      <c r="CL989" t="s">
        <v>8732</v>
      </c>
      <c r="CN989" t="s">
        <v>8733</v>
      </c>
    </row>
    <row r="990" spans="1:92" ht="15.75" customHeight="1" x14ac:dyDescent="0.3">
      <c r="A990" s="5">
        <f>COUNTIFS(Entradas!$A$2:$A$3372,L990,Entradas!$AD$2:$AD$3372,"noticias")</f>
        <v>5</v>
      </c>
      <c r="B990" s="5">
        <f>COUNTIFS(Entradas!$A$2:$A$3372,L990,Entradas!$AD$2:$AD$3372,"materiales")</f>
        <v>0</v>
      </c>
      <c r="C990" s="5">
        <f>COUNTIFS(Entradas!$A$2:$A$3372,L990,Entradas!$AD$2:$AD$3372,"agenda")</f>
        <v>5</v>
      </c>
      <c r="D990" s="5">
        <f>COUNTIFS(Entradas!$A$2:$A$3372,L990,Entradas!$AD$2:$AD$3372,"agenda",Entradas!$P$2:$P$3372,"completado")</f>
        <v>5</v>
      </c>
      <c r="E990" s="5">
        <f>COUNTIFS(Entradas!$A$2:$A$3372,L990,Entradas!$AD$2:$AD$3372,"agenda",Entradas!$F$2:$F$3372,"interna")</f>
        <v>3</v>
      </c>
      <c r="F990" s="5">
        <f>COUNTIFS(Entradas!$A$2:$A$3372,L990,Entradas!$AD$2:$AD$3372,"agenda",Entradas!$F$2:$F$3372,"abierta a la comunidad")</f>
        <v>2</v>
      </c>
      <c r="G990" s="5">
        <f>COUNTIFS(Entradas!$A$2:$A$3372,L990,Entradas!$AD$2:$AD$3372,"agenda",Entradas!$E$2:$E$3372,"1")</f>
        <v>1</v>
      </c>
      <c r="H990" s="5">
        <f>COUNTIFS(Entradas!$A$2:$A$3372,L990,Entradas!$AD$2:$AD$3372,"agenda",Entradas!$E$2:$E$3372,"2")</f>
        <v>2</v>
      </c>
      <c r="I990" s="5">
        <f>COUNTIFS(Entradas!$A$2:$A$3372,L990,Entradas!$AD$2:$AD$3372,"agenda",Entradas!$E$2:$E$3372,"3")</f>
        <v>1</v>
      </c>
      <c r="J990" s="5">
        <f>COUNTIFS(Entradas!$A$2:$A$3372,L990,Entradas!$AD$2:$AD$3372,"agenda",Entradas!$E$2:$E$3372,"4")</f>
        <v>1</v>
      </c>
      <c r="L990">
        <v>405</v>
      </c>
      <c r="M990" t="s">
        <v>14601</v>
      </c>
      <c r="N990" t="s">
        <v>14602</v>
      </c>
      <c r="O990" t="s">
        <v>5917</v>
      </c>
      <c r="P990" s="6">
        <v>42472.671782407408</v>
      </c>
      <c r="Q990">
        <v>0</v>
      </c>
      <c r="R990" t="s">
        <v>14601</v>
      </c>
      <c r="S990" t="s">
        <v>14601</v>
      </c>
      <c r="W990" t="s">
        <v>8703</v>
      </c>
      <c r="X990" t="s">
        <v>8704</v>
      </c>
      <c r="Y990" t="s">
        <v>8705</v>
      </c>
      <c r="Z990">
        <v>0</v>
      </c>
      <c r="AA990" t="s">
        <v>8703</v>
      </c>
      <c r="AB990" t="s">
        <v>8706</v>
      </c>
      <c r="AC990">
        <v>0</v>
      </c>
      <c r="AF990" t="s">
        <v>5915</v>
      </c>
      <c r="AG990" t="s">
        <v>8707</v>
      </c>
      <c r="AH990" t="s">
        <v>14603</v>
      </c>
      <c r="AO990" t="s">
        <v>14604</v>
      </c>
      <c r="AU990" t="s">
        <v>2302</v>
      </c>
      <c r="AV990" t="s">
        <v>8709</v>
      </c>
      <c r="AX990">
        <v>10</v>
      </c>
      <c r="AY990" t="s">
        <v>8710</v>
      </c>
      <c r="BB990" t="s">
        <v>11002</v>
      </c>
      <c r="BC990" t="s">
        <v>8712</v>
      </c>
      <c r="BD990" t="s">
        <v>8875</v>
      </c>
      <c r="BE990" t="s">
        <v>8714</v>
      </c>
      <c r="BF990" t="s">
        <v>8715</v>
      </c>
      <c r="BG990">
        <v>0</v>
      </c>
      <c r="BH990" t="s">
        <v>8716</v>
      </c>
      <c r="BI990">
        <v>1</v>
      </c>
      <c r="BJ990" t="s">
        <v>8717</v>
      </c>
      <c r="BK990">
        <v>0</v>
      </c>
      <c r="BL990" t="s">
        <v>14605</v>
      </c>
      <c r="BM990" t="s">
        <v>8719</v>
      </c>
      <c r="BV990" t="s">
        <v>14606</v>
      </c>
      <c r="BW990" t="s">
        <v>8721</v>
      </c>
      <c r="BX990" t="s">
        <v>8722</v>
      </c>
      <c r="BY990" t="s">
        <v>8723</v>
      </c>
      <c r="BZ990" t="s">
        <v>8724</v>
      </c>
      <c r="CA990" t="s">
        <v>14607</v>
      </c>
      <c r="CB990" t="s">
        <v>8725</v>
      </c>
      <c r="CC990">
        <v>652484511</v>
      </c>
      <c r="CD990" t="s">
        <v>8726</v>
      </c>
      <c r="CE990" t="s">
        <v>14601</v>
      </c>
      <c r="CF990" t="s">
        <v>8727</v>
      </c>
      <c r="CG990" t="s">
        <v>8774</v>
      </c>
      <c r="CH990" t="s">
        <v>8729</v>
      </c>
      <c r="CI990" t="s">
        <v>13706</v>
      </c>
      <c r="CJ990" t="s">
        <v>8731</v>
      </c>
      <c r="CK990" t="s">
        <v>1905</v>
      </c>
      <c r="CL990" t="s">
        <v>8732</v>
      </c>
      <c r="CM990" t="s">
        <v>14608</v>
      </c>
      <c r="CN990" t="s">
        <v>8733</v>
      </c>
    </row>
    <row r="991" spans="1:92" ht="15.75" customHeight="1" x14ac:dyDescent="0.3">
      <c r="A991" s="5">
        <f>COUNTIFS(Entradas!$A$2:$A$3372,L991,Entradas!$AD$2:$AD$3372,"noticias")</f>
        <v>0</v>
      </c>
      <c r="B991" s="5">
        <f>COUNTIFS(Entradas!$A$2:$A$3372,L991,Entradas!$AD$2:$AD$3372,"materiales")</f>
        <v>2</v>
      </c>
      <c r="C991" s="5">
        <f>COUNTIFS(Entradas!$A$2:$A$3372,L991,Entradas!$AD$2:$AD$3372,"agenda")</f>
        <v>6</v>
      </c>
      <c r="D991" s="5">
        <f>COUNTIFS(Entradas!$A$2:$A$3372,L991,Entradas!$AD$2:$AD$3372,"agenda",Entradas!$P$2:$P$3372,"completado")</f>
        <v>4</v>
      </c>
      <c r="E991" s="5">
        <f>COUNTIFS(Entradas!$A$2:$A$3372,L991,Entradas!$AD$2:$AD$3372,"agenda",Entradas!$F$2:$F$3372,"interna")</f>
        <v>6</v>
      </c>
      <c r="F991" s="5">
        <f>COUNTIFS(Entradas!$A$2:$A$3372,L991,Entradas!$AD$2:$AD$3372,"agenda",Entradas!$F$2:$F$3372,"abierta a la comunidad")</f>
        <v>0</v>
      </c>
      <c r="G991" s="5">
        <f>COUNTIFS(Entradas!$A$2:$A$3372,L991,Entradas!$AD$2:$AD$3372,"agenda",Entradas!$E$2:$E$3372,"1")</f>
        <v>0</v>
      </c>
      <c r="H991" s="5">
        <f>COUNTIFS(Entradas!$A$2:$A$3372,L991,Entradas!$AD$2:$AD$3372,"agenda",Entradas!$E$2:$E$3372,"2")</f>
        <v>1</v>
      </c>
      <c r="I991" s="5">
        <f>COUNTIFS(Entradas!$A$2:$A$3372,L991,Entradas!$AD$2:$AD$3372,"agenda",Entradas!$E$2:$E$3372,"3")</f>
        <v>0</v>
      </c>
      <c r="J991" s="5">
        <f>COUNTIFS(Entradas!$A$2:$A$3372,L991,Entradas!$AD$2:$AD$3372,"agenda",Entradas!$E$2:$E$3372,"4")</f>
        <v>5</v>
      </c>
      <c r="L991">
        <v>966</v>
      </c>
      <c r="M991" t="s">
        <v>14778</v>
      </c>
      <c r="N991" t="s">
        <v>14778</v>
      </c>
      <c r="O991" t="s">
        <v>14779</v>
      </c>
      <c r="P991" s="6">
        <v>42501.838333333333</v>
      </c>
      <c r="Q991">
        <v>0</v>
      </c>
      <c r="R991" t="s">
        <v>14778</v>
      </c>
      <c r="S991" t="s">
        <v>14778</v>
      </c>
      <c r="W991" t="s">
        <v>8703</v>
      </c>
      <c r="X991" t="s">
        <v>8704</v>
      </c>
      <c r="Y991" t="s">
        <v>8705</v>
      </c>
      <c r="Z991">
        <v>0</v>
      </c>
      <c r="AA991" t="s">
        <v>8703</v>
      </c>
      <c r="AB991" t="s">
        <v>8706</v>
      </c>
      <c r="AC991">
        <v>0</v>
      </c>
      <c r="AF991" t="s">
        <v>14780</v>
      </c>
      <c r="AG991" t="s">
        <v>8707</v>
      </c>
      <c r="AH991" t="s">
        <v>14781</v>
      </c>
      <c r="AI991" t="s">
        <v>14782</v>
      </c>
      <c r="AO991" t="s">
        <v>14783</v>
      </c>
      <c r="AU991" t="s">
        <v>14784</v>
      </c>
      <c r="AV991" t="s">
        <v>8709</v>
      </c>
      <c r="AX991">
        <v>10</v>
      </c>
      <c r="AY991" t="s">
        <v>8710</v>
      </c>
      <c r="BB991" t="s">
        <v>8769</v>
      </c>
      <c r="BC991" t="s">
        <v>8712</v>
      </c>
      <c r="BD991" t="s">
        <v>8770</v>
      </c>
      <c r="BE991" t="s">
        <v>8714</v>
      </c>
      <c r="BF991" t="s">
        <v>8715</v>
      </c>
      <c r="BG991">
        <v>1</v>
      </c>
      <c r="BH991" t="s">
        <v>8716</v>
      </c>
      <c r="BI991">
        <v>1</v>
      </c>
      <c r="BJ991" t="s">
        <v>8717</v>
      </c>
      <c r="BK991">
        <v>1</v>
      </c>
      <c r="BL991" t="s">
        <v>14785</v>
      </c>
      <c r="BM991" t="s">
        <v>8719</v>
      </c>
      <c r="BV991" t="s">
        <v>14786</v>
      </c>
      <c r="BW991" t="s">
        <v>8721</v>
      </c>
      <c r="BX991" t="s">
        <v>8722</v>
      </c>
      <c r="BY991" t="s">
        <v>8723</v>
      </c>
      <c r="BZ991" t="s">
        <v>8724</v>
      </c>
      <c r="CB991" t="s">
        <v>8725</v>
      </c>
      <c r="CC991">
        <v>642381304</v>
      </c>
      <c r="CD991" t="s">
        <v>8726</v>
      </c>
      <c r="CE991" t="s">
        <v>14787</v>
      </c>
      <c r="CF991" t="s">
        <v>8727</v>
      </c>
      <c r="CG991" t="s">
        <v>8728</v>
      </c>
      <c r="CH991" t="s">
        <v>8729</v>
      </c>
      <c r="CI991" t="s">
        <v>14788</v>
      </c>
      <c r="CJ991" t="s">
        <v>8731</v>
      </c>
      <c r="CK991" t="s">
        <v>342</v>
      </c>
      <c r="CL991" t="s">
        <v>8732</v>
      </c>
      <c r="CM991" t="s">
        <v>14789</v>
      </c>
      <c r="CN991" t="s">
        <v>8733</v>
      </c>
    </row>
    <row r="992" spans="1:92" ht="15.75" customHeight="1" x14ac:dyDescent="0.3">
      <c r="A992" s="5">
        <f>COUNTIFS(Entradas!$A$2:$A$3372,L992,Entradas!$AD$2:$AD$3372,"noticias")</f>
        <v>0</v>
      </c>
      <c r="B992" s="5">
        <f>COUNTIFS(Entradas!$A$2:$A$3372,L992,Entradas!$AD$2:$AD$3372,"materiales")</f>
        <v>0</v>
      </c>
      <c r="C992" s="5">
        <f>COUNTIFS(Entradas!$A$2:$A$3372,L992,Entradas!$AD$2:$AD$3372,"agenda")</f>
        <v>23</v>
      </c>
      <c r="D992" s="5">
        <f>COUNTIFS(Entradas!$A$2:$A$3372,L992,Entradas!$AD$2:$AD$3372,"agenda",Entradas!$P$2:$P$3372,"completado")</f>
        <v>17</v>
      </c>
      <c r="E992" s="5">
        <f>COUNTIFS(Entradas!$A$2:$A$3372,L992,Entradas!$AD$2:$AD$3372,"agenda",Entradas!$F$2:$F$3372,"interna")</f>
        <v>13</v>
      </c>
      <c r="F992" s="5">
        <f>COUNTIFS(Entradas!$A$2:$A$3372,L992,Entradas!$AD$2:$AD$3372,"agenda",Entradas!$F$2:$F$3372,"abierta a la comunidad")</f>
        <v>10</v>
      </c>
      <c r="G992" s="5">
        <f>COUNTIFS(Entradas!$A$2:$A$3372,L992,Entradas!$AD$2:$AD$3372,"agenda",Entradas!$E$2:$E$3372,"1")</f>
        <v>4</v>
      </c>
      <c r="H992" s="5">
        <f>COUNTIFS(Entradas!$A$2:$A$3372,L992,Entradas!$AD$2:$AD$3372,"agenda",Entradas!$E$2:$E$3372,"2")</f>
        <v>4</v>
      </c>
      <c r="I992" s="5">
        <f>COUNTIFS(Entradas!$A$2:$A$3372,L992,Entradas!$AD$2:$AD$3372,"agenda",Entradas!$E$2:$E$3372,"3")</f>
        <v>2</v>
      </c>
      <c r="J992" s="5">
        <f>COUNTIFS(Entradas!$A$2:$A$3372,L992,Entradas!$AD$2:$AD$3372,"agenda",Entradas!$E$2:$E$3372,"4")</f>
        <v>13</v>
      </c>
      <c r="L992">
        <v>398</v>
      </c>
      <c r="M992" t="s">
        <v>14827</v>
      </c>
      <c r="N992" t="s">
        <v>14827</v>
      </c>
      <c r="O992" t="s">
        <v>14828</v>
      </c>
      <c r="P992" s="6">
        <v>42472.561631944445</v>
      </c>
      <c r="Q992">
        <v>0</v>
      </c>
      <c r="R992" t="s">
        <v>14827</v>
      </c>
      <c r="S992" t="s">
        <v>14827</v>
      </c>
      <c r="W992" t="s">
        <v>8703</v>
      </c>
      <c r="X992" t="s">
        <v>8704</v>
      </c>
      <c r="Y992" t="s">
        <v>8705</v>
      </c>
      <c r="Z992">
        <v>0</v>
      </c>
      <c r="AA992" t="s">
        <v>8703</v>
      </c>
      <c r="AB992" t="s">
        <v>8706</v>
      </c>
      <c r="AC992">
        <v>0</v>
      </c>
      <c r="AF992" t="s">
        <v>2361</v>
      </c>
      <c r="AG992" t="s">
        <v>8707</v>
      </c>
      <c r="AH992" t="s">
        <v>2362</v>
      </c>
      <c r="AI992" t="s">
        <v>14829</v>
      </c>
      <c r="AO992" t="s">
        <v>14830</v>
      </c>
      <c r="AU992" t="s">
        <v>2363</v>
      </c>
      <c r="AV992" t="s">
        <v>8709</v>
      </c>
      <c r="AX992">
        <v>10</v>
      </c>
      <c r="AY992" t="s">
        <v>8710</v>
      </c>
      <c r="BB992" t="s">
        <v>14831</v>
      </c>
      <c r="BC992" t="s">
        <v>8712</v>
      </c>
      <c r="BD992" t="s">
        <v>8875</v>
      </c>
      <c r="BE992" t="s">
        <v>8714</v>
      </c>
      <c r="BF992" t="s">
        <v>8715</v>
      </c>
      <c r="BG992">
        <v>0</v>
      </c>
      <c r="BH992" t="s">
        <v>8716</v>
      </c>
      <c r="BI992">
        <v>1</v>
      </c>
      <c r="BJ992" t="s">
        <v>8717</v>
      </c>
      <c r="BK992">
        <v>0</v>
      </c>
      <c r="BL992" s="2" t="s">
        <v>14832</v>
      </c>
      <c r="BM992" t="s">
        <v>8719</v>
      </c>
      <c r="BV992" t="s">
        <v>14833</v>
      </c>
      <c r="BW992" t="s">
        <v>8721</v>
      </c>
      <c r="BX992" t="s">
        <v>8722</v>
      </c>
      <c r="BY992" t="s">
        <v>8723</v>
      </c>
      <c r="BZ992" t="s">
        <v>8724</v>
      </c>
      <c r="CB992" t="s">
        <v>8725</v>
      </c>
      <c r="CD992" t="s">
        <v>8726</v>
      </c>
      <c r="CE992" t="s">
        <v>14834</v>
      </c>
      <c r="CF992" t="s">
        <v>8727</v>
      </c>
      <c r="CG992" t="s">
        <v>8728</v>
      </c>
      <c r="CH992" t="s">
        <v>8729</v>
      </c>
      <c r="CI992" t="s">
        <v>14835</v>
      </c>
      <c r="CJ992" t="s">
        <v>8731</v>
      </c>
      <c r="CK992" t="s">
        <v>342</v>
      </c>
      <c r="CL992" t="s">
        <v>8732</v>
      </c>
      <c r="CM992" t="s">
        <v>14836</v>
      </c>
      <c r="CN992" t="s">
        <v>8733</v>
      </c>
    </row>
    <row r="993" spans="1:92" ht="15.75" customHeight="1" x14ac:dyDescent="0.3">
      <c r="A993" s="5">
        <f>COUNTIFS(Entradas!$A$2:$A$3372,L993,Entradas!$AD$2:$AD$3372,"noticias")</f>
        <v>0</v>
      </c>
      <c r="B993" s="5">
        <f>COUNTIFS(Entradas!$A$2:$A$3372,L993,Entradas!$AD$2:$AD$3372,"materiales")</f>
        <v>0</v>
      </c>
      <c r="C993" s="5">
        <f>COUNTIFS(Entradas!$A$2:$A$3372,L993,Entradas!$AD$2:$AD$3372,"agenda")</f>
        <v>0</v>
      </c>
      <c r="D993" s="5">
        <f>COUNTIFS(Entradas!$A$2:$A$3372,L993,Entradas!$AD$2:$AD$3372,"agenda",Entradas!$P$2:$P$3372,"completado")</f>
        <v>0</v>
      </c>
      <c r="E993" s="5">
        <f>COUNTIFS(Entradas!$A$2:$A$3372,L993,Entradas!$AD$2:$AD$3372,"agenda",Entradas!$F$2:$F$3372,"interna")</f>
        <v>0</v>
      </c>
      <c r="F993" s="5">
        <f>COUNTIFS(Entradas!$A$2:$A$3372,L993,Entradas!$AD$2:$AD$3372,"agenda",Entradas!$F$2:$F$3372,"abierta a la comunidad")</f>
        <v>0</v>
      </c>
      <c r="G993" s="5">
        <f>COUNTIFS(Entradas!$A$2:$A$3372,L993,Entradas!$AD$2:$AD$3372,"agenda",Entradas!$E$2:$E$3372,"1")</f>
        <v>0</v>
      </c>
      <c r="H993" s="5">
        <f>COUNTIFS(Entradas!$A$2:$A$3372,L993,Entradas!$AD$2:$AD$3372,"agenda",Entradas!$E$2:$E$3372,"2")</f>
        <v>0</v>
      </c>
      <c r="I993" s="5">
        <f>COUNTIFS(Entradas!$A$2:$A$3372,L993,Entradas!$AD$2:$AD$3372,"agenda",Entradas!$E$2:$E$3372,"3")</f>
        <v>0</v>
      </c>
      <c r="J993" s="5">
        <f>COUNTIFS(Entradas!$A$2:$A$3372,L993,Entradas!$AD$2:$AD$3372,"agenda",Entradas!$E$2:$E$3372,"4")</f>
        <v>0</v>
      </c>
      <c r="L993">
        <v>350</v>
      </c>
      <c r="M993" t="s">
        <v>15171</v>
      </c>
      <c r="N993" t="s">
        <v>15171</v>
      </c>
      <c r="O993" t="s">
        <v>15172</v>
      </c>
      <c r="P993" s="6">
        <v>42470.798275462963</v>
      </c>
      <c r="Q993">
        <v>0</v>
      </c>
      <c r="R993" t="s">
        <v>15171</v>
      </c>
      <c r="S993" t="s">
        <v>15171</v>
      </c>
      <c r="W993" t="s">
        <v>8703</v>
      </c>
      <c r="X993" t="s">
        <v>8704</v>
      </c>
      <c r="Y993" t="s">
        <v>8705</v>
      </c>
      <c r="Z993">
        <v>0</v>
      </c>
      <c r="AA993" t="s">
        <v>8703</v>
      </c>
      <c r="AB993" t="s">
        <v>8706</v>
      </c>
      <c r="AC993">
        <v>0</v>
      </c>
      <c r="AF993" t="s">
        <v>15173</v>
      </c>
      <c r="AG993" t="s">
        <v>8707</v>
      </c>
      <c r="AH993" t="s">
        <v>15174</v>
      </c>
      <c r="AO993" t="s">
        <v>15175</v>
      </c>
      <c r="AU993" t="s">
        <v>15176</v>
      </c>
      <c r="AV993" t="s">
        <v>8709</v>
      </c>
      <c r="AX993">
        <v>10</v>
      </c>
      <c r="AY993" t="s">
        <v>8710</v>
      </c>
      <c r="BB993" t="s">
        <v>15177</v>
      </c>
      <c r="BC993" t="s">
        <v>8712</v>
      </c>
      <c r="BD993" t="s">
        <v>8713</v>
      </c>
      <c r="BE993" t="s">
        <v>8714</v>
      </c>
      <c r="BF993" t="s">
        <v>8715</v>
      </c>
      <c r="BG993">
        <v>0</v>
      </c>
      <c r="BH993" t="s">
        <v>8716</v>
      </c>
      <c r="BI993">
        <v>1</v>
      </c>
      <c r="BJ993" t="s">
        <v>8717</v>
      </c>
      <c r="BK993">
        <v>1</v>
      </c>
      <c r="BL993" t="s">
        <v>15178</v>
      </c>
      <c r="BM993" t="s">
        <v>8719</v>
      </c>
      <c r="BV993">
        <v>7773</v>
      </c>
      <c r="BW993" t="s">
        <v>8721</v>
      </c>
      <c r="BX993" t="s">
        <v>8722</v>
      </c>
      <c r="BY993" t="s">
        <v>8723</v>
      </c>
      <c r="BZ993" t="s">
        <v>8724</v>
      </c>
      <c r="CB993" t="s">
        <v>8725</v>
      </c>
      <c r="CC993">
        <v>984012985</v>
      </c>
      <c r="CD993" t="s">
        <v>8726</v>
      </c>
      <c r="CE993" t="s">
        <v>15179</v>
      </c>
      <c r="CF993" t="s">
        <v>8727</v>
      </c>
      <c r="CG993" t="s">
        <v>8825</v>
      </c>
      <c r="CH993" t="s">
        <v>8729</v>
      </c>
      <c r="CI993" t="s">
        <v>15180</v>
      </c>
      <c r="CJ993" t="s">
        <v>8731</v>
      </c>
      <c r="CK993" t="s">
        <v>1783</v>
      </c>
      <c r="CL993" t="s">
        <v>8732</v>
      </c>
      <c r="CM993" t="s">
        <v>15181</v>
      </c>
      <c r="CN993" t="s">
        <v>8733</v>
      </c>
    </row>
    <row r="994" spans="1:92" ht="15.75" customHeight="1" x14ac:dyDescent="0.3">
      <c r="A994" s="5">
        <f>COUNTIFS(Entradas!$A$2:$A$3372,L994,Entradas!$AD$2:$AD$3372,"noticias")</f>
        <v>2</v>
      </c>
      <c r="B994" s="5">
        <f>COUNTIFS(Entradas!$A$2:$A$3372,L994,Entradas!$AD$2:$AD$3372,"materiales")</f>
        <v>1</v>
      </c>
      <c r="C994" s="5">
        <f>COUNTIFS(Entradas!$A$2:$A$3372,L994,Entradas!$AD$2:$AD$3372,"agenda")</f>
        <v>2</v>
      </c>
      <c r="D994" s="5">
        <f>COUNTIFS(Entradas!$A$2:$A$3372,L994,Entradas!$AD$2:$AD$3372,"agenda",Entradas!$P$2:$P$3372,"completado")</f>
        <v>2</v>
      </c>
      <c r="E994" s="5">
        <f>COUNTIFS(Entradas!$A$2:$A$3372,L994,Entradas!$AD$2:$AD$3372,"agenda",Entradas!$F$2:$F$3372,"interna")</f>
        <v>1</v>
      </c>
      <c r="F994" s="5">
        <f>COUNTIFS(Entradas!$A$2:$A$3372,L994,Entradas!$AD$2:$AD$3372,"agenda",Entradas!$F$2:$F$3372,"abierta a la comunidad")</f>
        <v>1</v>
      </c>
      <c r="G994" s="5">
        <f>COUNTIFS(Entradas!$A$2:$A$3372,L994,Entradas!$AD$2:$AD$3372,"agenda",Entradas!$E$2:$E$3372,"1")</f>
        <v>0</v>
      </c>
      <c r="H994" s="5">
        <f>COUNTIFS(Entradas!$A$2:$A$3372,L994,Entradas!$AD$2:$AD$3372,"agenda",Entradas!$E$2:$E$3372,"2")</f>
        <v>1</v>
      </c>
      <c r="I994" s="5">
        <f>COUNTIFS(Entradas!$A$2:$A$3372,L994,Entradas!$AD$2:$AD$3372,"agenda",Entradas!$E$2:$E$3372,"3")</f>
        <v>0</v>
      </c>
      <c r="J994" s="5">
        <f>COUNTIFS(Entradas!$A$2:$A$3372,L994,Entradas!$AD$2:$AD$3372,"agenda",Entradas!$E$2:$E$3372,"4")</f>
        <v>1</v>
      </c>
      <c r="L994">
        <v>346</v>
      </c>
      <c r="M994" t="s">
        <v>15339</v>
      </c>
      <c r="N994" t="s">
        <v>15340</v>
      </c>
      <c r="O994" t="s">
        <v>290</v>
      </c>
      <c r="P994" s="6">
        <v>42469.101875</v>
      </c>
      <c r="Q994">
        <v>0</v>
      </c>
      <c r="R994" t="s">
        <v>15339</v>
      </c>
      <c r="S994" t="s">
        <v>15339</v>
      </c>
      <c r="W994" t="s">
        <v>8703</v>
      </c>
      <c r="X994" t="s">
        <v>8704</v>
      </c>
      <c r="Y994" t="s">
        <v>8705</v>
      </c>
      <c r="Z994">
        <v>0</v>
      </c>
      <c r="AA994" t="s">
        <v>8703</v>
      </c>
      <c r="AB994" t="s">
        <v>8706</v>
      </c>
      <c r="AC994">
        <v>0</v>
      </c>
      <c r="AF994" t="s">
        <v>15339</v>
      </c>
      <c r="AG994" t="s">
        <v>8707</v>
      </c>
      <c r="AH994" t="s">
        <v>15341</v>
      </c>
      <c r="AI994" t="s">
        <v>15342</v>
      </c>
      <c r="AO994" t="s">
        <v>15343</v>
      </c>
      <c r="AU994" t="s">
        <v>223</v>
      </c>
      <c r="AV994" t="s">
        <v>8709</v>
      </c>
      <c r="AX994">
        <v>10</v>
      </c>
      <c r="AY994" t="s">
        <v>8710</v>
      </c>
      <c r="BB994" t="s">
        <v>9638</v>
      </c>
      <c r="BC994" t="s">
        <v>8712</v>
      </c>
      <c r="BD994" t="s">
        <v>8875</v>
      </c>
      <c r="BE994" t="s">
        <v>8714</v>
      </c>
      <c r="BF994" t="s">
        <v>8715</v>
      </c>
      <c r="BG994">
        <v>0</v>
      </c>
      <c r="BH994" t="s">
        <v>8716</v>
      </c>
      <c r="BI994">
        <v>1</v>
      </c>
      <c r="BJ994" t="s">
        <v>8717</v>
      </c>
      <c r="BK994">
        <v>1</v>
      </c>
      <c r="BL994" s="2" t="s">
        <v>15344</v>
      </c>
      <c r="BM994" t="s">
        <v>8719</v>
      </c>
      <c r="BV994">
        <v>7331</v>
      </c>
      <c r="BW994" t="s">
        <v>8721</v>
      </c>
      <c r="BX994" t="s">
        <v>8722</v>
      </c>
      <c r="BY994" t="s">
        <v>8723</v>
      </c>
      <c r="BZ994" t="s">
        <v>8724</v>
      </c>
      <c r="CA994" t="s">
        <v>15345</v>
      </c>
      <c r="CB994" t="s">
        <v>8725</v>
      </c>
      <c r="CC994" t="s">
        <v>15346</v>
      </c>
      <c r="CD994" t="s">
        <v>8726</v>
      </c>
      <c r="CE994" t="s">
        <v>15347</v>
      </c>
      <c r="CF994" t="s">
        <v>8727</v>
      </c>
      <c r="CG994" t="s">
        <v>9136</v>
      </c>
      <c r="CH994" t="s">
        <v>8729</v>
      </c>
      <c r="CI994" t="s">
        <v>15348</v>
      </c>
      <c r="CJ994" t="s">
        <v>8731</v>
      </c>
      <c r="CK994" t="s">
        <v>1783</v>
      </c>
      <c r="CL994" t="s">
        <v>8732</v>
      </c>
      <c r="CM994" t="s">
        <v>15349</v>
      </c>
      <c r="CN994" t="s">
        <v>8733</v>
      </c>
    </row>
    <row r="995" spans="1:92" ht="15.75" customHeight="1" x14ac:dyDescent="0.3">
      <c r="A995" s="5">
        <f>COUNTIFS(Entradas!$A$2:$A$3372,L995,Entradas!$AD$2:$AD$3372,"noticias")</f>
        <v>3</v>
      </c>
      <c r="B995" s="5">
        <f>COUNTIFS(Entradas!$A$2:$A$3372,L995,Entradas!$AD$2:$AD$3372,"materiales")</f>
        <v>3</v>
      </c>
      <c r="C995" s="5">
        <f>COUNTIFS(Entradas!$A$2:$A$3372,L995,Entradas!$AD$2:$AD$3372,"agenda")</f>
        <v>5</v>
      </c>
      <c r="D995" s="5">
        <f>COUNTIFS(Entradas!$A$2:$A$3372,L995,Entradas!$AD$2:$AD$3372,"agenda",Entradas!$P$2:$P$3372,"completado")</f>
        <v>5</v>
      </c>
      <c r="E995" s="5">
        <f>COUNTIFS(Entradas!$A$2:$A$3372,L995,Entradas!$AD$2:$AD$3372,"agenda",Entradas!$F$2:$F$3372,"interna")</f>
        <v>2</v>
      </c>
      <c r="F995" s="5">
        <f>COUNTIFS(Entradas!$A$2:$A$3372,L995,Entradas!$AD$2:$AD$3372,"agenda",Entradas!$F$2:$F$3372,"abierta a la comunidad")</f>
        <v>3</v>
      </c>
      <c r="G995" s="5">
        <f>COUNTIFS(Entradas!$A$2:$A$3372,L995,Entradas!$AD$2:$AD$3372,"agenda",Entradas!$E$2:$E$3372,"1")</f>
        <v>1</v>
      </c>
      <c r="H995" s="5">
        <f>COUNTIFS(Entradas!$A$2:$A$3372,L995,Entradas!$AD$2:$AD$3372,"agenda",Entradas!$E$2:$E$3372,"2")</f>
        <v>1</v>
      </c>
      <c r="I995" s="5">
        <f>COUNTIFS(Entradas!$A$2:$A$3372,L995,Entradas!$AD$2:$AD$3372,"agenda",Entradas!$E$2:$E$3372,"3")</f>
        <v>1</v>
      </c>
      <c r="J995" s="5">
        <f>COUNTIFS(Entradas!$A$2:$A$3372,L995,Entradas!$AD$2:$AD$3372,"agenda",Entradas!$E$2:$E$3372,"4")</f>
        <v>2</v>
      </c>
      <c r="L995">
        <v>653</v>
      </c>
      <c r="M995" t="s">
        <v>15408</v>
      </c>
      <c r="N995" t="s">
        <v>15409</v>
      </c>
      <c r="O995" t="s">
        <v>15410</v>
      </c>
      <c r="P995" s="6">
        <v>42485.837708333333</v>
      </c>
      <c r="Q995">
        <v>0</v>
      </c>
      <c r="R995" t="s">
        <v>15408</v>
      </c>
      <c r="S995" t="s">
        <v>15408</v>
      </c>
      <c r="W995" t="s">
        <v>8703</v>
      </c>
      <c r="X995" t="s">
        <v>8704</v>
      </c>
      <c r="Y995" t="s">
        <v>8705</v>
      </c>
      <c r="Z995">
        <v>0</v>
      </c>
      <c r="AA995" t="s">
        <v>8703</v>
      </c>
      <c r="AB995" t="s">
        <v>8706</v>
      </c>
      <c r="AC995">
        <v>0</v>
      </c>
      <c r="AF995" t="s">
        <v>531</v>
      </c>
      <c r="AG995" t="s">
        <v>8707</v>
      </c>
      <c r="AH995" t="s">
        <v>15411</v>
      </c>
      <c r="AO995" t="s">
        <v>15412</v>
      </c>
      <c r="AU995" t="s">
        <v>526</v>
      </c>
      <c r="AV995" t="s">
        <v>8709</v>
      </c>
      <c r="AX995">
        <v>10</v>
      </c>
      <c r="AY995" t="s">
        <v>8710</v>
      </c>
      <c r="BB995" t="s">
        <v>13590</v>
      </c>
      <c r="BC995" t="s">
        <v>8712</v>
      </c>
      <c r="BD995" t="s">
        <v>8875</v>
      </c>
      <c r="BE995" t="s">
        <v>8714</v>
      </c>
      <c r="BF995" t="s">
        <v>8715</v>
      </c>
      <c r="BG995">
        <v>0</v>
      </c>
      <c r="BH995" t="s">
        <v>8716</v>
      </c>
      <c r="BI995">
        <v>0</v>
      </c>
      <c r="BJ995" t="s">
        <v>8717</v>
      </c>
      <c r="BK995">
        <v>0</v>
      </c>
      <c r="BL995" s="2" t="s">
        <v>15413</v>
      </c>
      <c r="BM995" t="s">
        <v>8719</v>
      </c>
      <c r="BV995">
        <v>7830</v>
      </c>
      <c r="BW995" t="s">
        <v>8721</v>
      </c>
      <c r="BX995" t="s">
        <v>8722</v>
      </c>
      <c r="BY995" t="s">
        <v>8723</v>
      </c>
      <c r="BZ995" t="s">
        <v>8724</v>
      </c>
      <c r="CB995" t="s">
        <v>8725</v>
      </c>
      <c r="CC995">
        <v>972271782</v>
      </c>
      <c r="CD995" t="s">
        <v>8726</v>
      </c>
      <c r="CE995" t="s">
        <v>15408</v>
      </c>
      <c r="CF995" t="s">
        <v>8727</v>
      </c>
      <c r="CG995" t="s">
        <v>8774</v>
      </c>
      <c r="CH995" t="s">
        <v>8729</v>
      </c>
      <c r="CI995" t="s">
        <v>15414</v>
      </c>
      <c r="CJ995" t="s">
        <v>8731</v>
      </c>
      <c r="CK995">
        <v>0</v>
      </c>
      <c r="CL995" t="s">
        <v>8732</v>
      </c>
      <c r="CN995" t="s">
        <v>8733</v>
      </c>
    </row>
    <row r="996" spans="1:92" ht="15.75" customHeight="1" x14ac:dyDescent="0.3">
      <c r="A996" s="5">
        <f>COUNTIFS(Entradas!$A$2:$A$3372,L996,Entradas!$AD$2:$AD$3372,"noticias")</f>
        <v>0</v>
      </c>
      <c r="B996" s="5">
        <f>COUNTIFS(Entradas!$A$2:$A$3372,L996,Entradas!$AD$2:$AD$3372,"materiales")</f>
        <v>0</v>
      </c>
      <c r="C996" s="5">
        <f>COUNTIFS(Entradas!$A$2:$A$3372,L996,Entradas!$AD$2:$AD$3372,"agenda")</f>
        <v>0</v>
      </c>
      <c r="D996" s="5">
        <f>COUNTIFS(Entradas!$A$2:$A$3372,L996,Entradas!$AD$2:$AD$3372,"agenda",Entradas!$P$2:$P$3372,"completado")</f>
        <v>0</v>
      </c>
      <c r="E996" s="5">
        <f>COUNTIFS(Entradas!$A$2:$A$3372,L996,Entradas!$AD$2:$AD$3372,"agenda",Entradas!$F$2:$F$3372,"interna")</f>
        <v>0</v>
      </c>
      <c r="F996" s="5">
        <f>COUNTIFS(Entradas!$A$2:$A$3372,L996,Entradas!$AD$2:$AD$3372,"agenda",Entradas!$F$2:$F$3372,"abierta a la comunidad")</f>
        <v>0</v>
      </c>
      <c r="G996" s="5">
        <f>COUNTIFS(Entradas!$A$2:$A$3372,L996,Entradas!$AD$2:$AD$3372,"agenda",Entradas!$E$2:$E$3372,"1")</f>
        <v>0</v>
      </c>
      <c r="H996" s="5">
        <f>COUNTIFS(Entradas!$A$2:$A$3372,L996,Entradas!$AD$2:$AD$3372,"agenda",Entradas!$E$2:$E$3372,"2")</f>
        <v>0</v>
      </c>
      <c r="I996" s="5">
        <f>COUNTIFS(Entradas!$A$2:$A$3372,L996,Entradas!$AD$2:$AD$3372,"agenda",Entradas!$E$2:$E$3372,"3")</f>
        <v>0</v>
      </c>
      <c r="J996" s="5">
        <f>COUNTIFS(Entradas!$A$2:$A$3372,L996,Entradas!$AD$2:$AD$3372,"agenda",Entradas!$E$2:$E$3372,"4")</f>
        <v>0</v>
      </c>
      <c r="L996">
        <v>522</v>
      </c>
      <c r="M996" t="s">
        <v>15892</v>
      </c>
      <c r="N996" t="s">
        <v>15893</v>
      </c>
      <c r="O996" t="s">
        <v>15894</v>
      </c>
      <c r="P996" s="6">
        <v>42478.889432870368</v>
      </c>
      <c r="Q996">
        <v>0</v>
      </c>
      <c r="R996" t="s">
        <v>15892</v>
      </c>
      <c r="S996" t="s">
        <v>15892</v>
      </c>
      <c r="W996" t="s">
        <v>8703</v>
      </c>
      <c r="X996" t="s">
        <v>8704</v>
      </c>
      <c r="Y996" t="s">
        <v>8705</v>
      </c>
      <c r="Z996">
        <v>0</v>
      </c>
      <c r="AA996" t="s">
        <v>8703</v>
      </c>
      <c r="AB996" t="s">
        <v>8706</v>
      </c>
      <c r="AC996">
        <v>0</v>
      </c>
      <c r="AF996" t="s">
        <v>15895</v>
      </c>
      <c r="AG996" t="s">
        <v>8707</v>
      </c>
      <c r="AH996" t="s">
        <v>15896</v>
      </c>
      <c r="AI996" t="s">
        <v>15897</v>
      </c>
      <c r="AO996" t="s">
        <v>15898</v>
      </c>
      <c r="AU996" t="s">
        <v>423</v>
      </c>
      <c r="AV996" t="s">
        <v>8709</v>
      </c>
      <c r="AX996">
        <v>10</v>
      </c>
      <c r="AY996" t="s">
        <v>8710</v>
      </c>
      <c r="BB996" t="s">
        <v>11754</v>
      </c>
      <c r="BC996" t="s">
        <v>8712</v>
      </c>
      <c r="BD996" t="s">
        <v>8875</v>
      </c>
      <c r="BE996" t="s">
        <v>8714</v>
      </c>
      <c r="BF996" t="s">
        <v>8715</v>
      </c>
      <c r="BG996">
        <v>0</v>
      </c>
      <c r="BH996" t="s">
        <v>8716</v>
      </c>
      <c r="BI996">
        <v>1</v>
      </c>
      <c r="BJ996" t="s">
        <v>8717</v>
      </c>
      <c r="BK996">
        <v>0</v>
      </c>
      <c r="BL996" s="2" t="s">
        <v>15899</v>
      </c>
      <c r="BM996" t="s">
        <v>8719</v>
      </c>
      <c r="BV996">
        <v>7724</v>
      </c>
      <c r="BW996" t="s">
        <v>8721</v>
      </c>
      <c r="BX996" t="s">
        <v>8722</v>
      </c>
      <c r="BY996" t="s">
        <v>8723</v>
      </c>
      <c r="BZ996" t="s">
        <v>8724</v>
      </c>
      <c r="CB996" t="s">
        <v>8725</v>
      </c>
      <c r="CC996" t="s">
        <v>15900</v>
      </c>
      <c r="CD996" t="s">
        <v>8726</v>
      </c>
      <c r="CE996" t="s">
        <v>15901</v>
      </c>
      <c r="CF996" t="s">
        <v>8727</v>
      </c>
      <c r="CG996" t="s">
        <v>8728</v>
      </c>
      <c r="CH996" t="s">
        <v>8729</v>
      </c>
      <c r="CI996" t="s">
        <v>15902</v>
      </c>
      <c r="CJ996" t="s">
        <v>8731</v>
      </c>
      <c r="CK996" t="s">
        <v>342</v>
      </c>
      <c r="CL996" t="s">
        <v>8732</v>
      </c>
      <c r="CM996" t="s">
        <v>15903</v>
      </c>
      <c r="CN996" t="s">
        <v>8733</v>
      </c>
    </row>
    <row r="997" spans="1:92" ht="15.75" customHeight="1" x14ac:dyDescent="0.3">
      <c r="A997" s="5">
        <f>COUNTIFS(Entradas!$A$2:$A$3372,L997,Entradas!$AD$2:$AD$3372,"noticias")</f>
        <v>0</v>
      </c>
      <c r="B997" s="5">
        <f>COUNTIFS(Entradas!$A$2:$A$3372,L997,Entradas!$AD$2:$AD$3372,"materiales")</f>
        <v>0</v>
      </c>
      <c r="C997" s="5">
        <f>COUNTIFS(Entradas!$A$2:$A$3372,L997,Entradas!$AD$2:$AD$3372,"agenda")</f>
        <v>2</v>
      </c>
      <c r="D997" s="5">
        <f>COUNTIFS(Entradas!$A$2:$A$3372,L997,Entradas!$AD$2:$AD$3372,"agenda",Entradas!$P$2:$P$3372,"completado")</f>
        <v>2</v>
      </c>
      <c r="E997" s="5">
        <f>COUNTIFS(Entradas!$A$2:$A$3372,L997,Entradas!$AD$2:$AD$3372,"agenda",Entradas!$F$2:$F$3372,"interna")</f>
        <v>0</v>
      </c>
      <c r="F997" s="5">
        <f>COUNTIFS(Entradas!$A$2:$A$3372,L997,Entradas!$AD$2:$AD$3372,"agenda",Entradas!$F$2:$F$3372,"abierta a la comunidad")</f>
        <v>2</v>
      </c>
      <c r="G997" s="5">
        <f>COUNTIFS(Entradas!$A$2:$A$3372,L997,Entradas!$AD$2:$AD$3372,"agenda",Entradas!$E$2:$E$3372,"1")</f>
        <v>0</v>
      </c>
      <c r="H997" s="5">
        <f>COUNTIFS(Entradas!$A$2:$A$3372,L997,Entradas!$AD$2:$AD$3372,"agenda",Entradas!$E$2:$E$3372,"2")</f>
        <v>0</v>
      </c>
      <c r="I997" s="5">
        <f>COUNTIFS(Entradas!$A$2:$A$3372,L997,Entradas!$AD$2:$AD$3372,"agenda",Entradas!$E$2:$E$3372,"3")</f>
        <v>0</v>
      </c>
      <c r="J997" s="5">
        <f>COUNTIFS(Entradas!$A$2:$A$3372,L997,Entradas!$AD$2:$AD$3372,"agenda",Entradas!$E$2:$E$3372,"4")</f>
        <v>2</v>
      </c>
      <c r="L997">
        <v>925</v>
      </c>
      <c r="M997" t="s">
        <v>16117</v>
      </c>
      <c r="N997" t="s">
        <v>16118</v>
      </c>
      <c r="O997" t="s">
        <v>16119</v>
      </c>
      <c r="P997" s="6">
        <v>42500.585729166669</v>
      </c>
      <c r="Q997">
        <v>0</v>
      </c>
      <c r="R997" t="s">
        <v>16117</v>
      </c>
      <c r="S997" t="s">
        <v>16117</v>
      </c>
      <c r="W997" t="s">
        <v>8703</v>
      </c>
      <c r="X997" t="s">
        <v>8704</v>
      </c>
      <c r="Y997" t="s">
        <v>8705</v>
      </c>
      <c r="Z997">
        <v>0</v>
      </c>
      <c r="AA997" t="s">
        <v>8703</v>
      </c>
      <c r="AB997" t="s">
        <v>8706</v>
      </c>
      <c r="AC997">
        <v>0</v>
      </c>
      <c r="AF997" t="s">
        <v>1583</v>
      </c>
      <c r="AG997" t="s">
        <v>8707</v>
      </c>
      <c r="AH997" t="s">
        <v>16120</v>
      </c>
      <c r="AI997" t="s">
        <v>16121</v>
      </c>
      <c r="AO997" t="s">
        <v>16122</v>
      </c>
      <c r="AU997" t="s">
        <v>16123</v>
      </c>
      <c r="AV997" t="s">
        <v>8709</v>
      </c>
      <c r="AX997">
        <v>10</v>
      </c>
      <c r="AY997" t="s">
        <v>8710</v>
      </c>
      <c r="BB997" t="s">
        <v>13120</v>
      </c>
      <c r="BC997" t="s">
        <v>8712</v>
      </c>
      <c r="BD997" t="s">
        <v>8920</v>
      </c>
      <c r="BE997" t="s">
        <v>8714</v>
      </c>
      <c r="BF997" t="s">
        <v>8715</v>
      </c>
      <c r="BG997">
        <v>0</v>
      </c>
      <c r="BH997" t="s">
        <v>8716</v>
      </c>
      <c r="BI997">
        <v>0</v>
      </c>
      <c r="BJ997" t="s">
        <v>8717</v>
      </c>
      <c r="BK997">
        <v>1</v>
      </c>
      <c r="BL997" t="s">
        <v>16124</v>
      </c>
      <c r="BM997" t="s">
        <v>8719</v>
      </c>
      <c r="BV997" t="s">
        <v>16125</v>
      </c>
      <c r="BW997" t="s">
        <v>8721</v>
      </c>
      <c r="BX997" t="s">
        <v>8722</v>
      </c>
      <c r="BY997" t="s">
        <v>8723</v>
      </c>
      <c r="BZ997" t="s">
        <v>8724</v>
      </c>
      <c r="CB997" t="s">
        <v>8725</v>
      </c>
      <c r="CC997" t="s">
        <v>16126</v>
      </c>
      <c r="CD997" t="s">
        <v>8726</v>
      </c>
      <c r="CE997" t="s">
        <v>16117</v>
      </c>
      <c r="CF997" t="s">
        <v>8727</v>
      </c>
      <c r="CG997" t="s">
        <v>8728</v>
      </c>
      <c r="CH997" t="s">
        <v>8729</v>
      </c>
      <c r="CJ997" t="s">
        <v>8731</v>
      </c>
      <c r="CK997" t="s">
        <v>342</v>
      </c>
      <c r="CL997" t="s">
        <v>8732</v>
      </c>
      <c r="CM997" t="s">
        <v>16127</v>
      </c>
      <c r="CN997" t="s">
        <v>8733</v>
      </c>
    </row>
    <row r="998" spans="1:92" ht="15.75" customHeight="1" x14ac:dyDescent="0.3">
      <c r="A998" s="5">
        <f>COUNTIFS(Entradas!$A$2:$A$3372,L998,Entradas!$AD$2:$AD$3372,"noticias")</f>
        <v>0</v>
      </c>
      <c r="B998" s="5">
        <f>COUNTIFS(Entradas!$A$2:$A$3372,L998,Entradas!$AD$2:$AD$3372,"materiales")</f>
        <v>0</v>
      </c>
      <c r="C998" s="5">
        <f>COUNTIFS(Entradas!$A$2:$A$3372,L998,Entradas!$AD$2:$AD$3372,"agenda")</f>
        <v>5</v>
      </c>
      <c r="D998" s="5">
        <f>COUNTIFS(Entradas!$A$2:$A$3372,L998,Entradas!$AD$2:$AD$3372,"agenda",Entradas!$P$2:$P$3372,"completado")</f>
        <v>0</v>
      </c>
      <c r="E998" s="5">
        <f>COUNTIFS(Entradas!$A$2:$A$3372,L998,Entradas!$AD$2:$AD$3372,"agenda",Entradas!$F$2:$F$3372,"interna")</f>
        <v>3</v>
      </c>
      <c r="F998" s="5">
        <f>COUNTIFS(Entradas!$A$2:$A$3372,L998,Entradas!$AD$2:$AD$3372,"agenda",Entradas!$F$2:$F$3372,"abierta a la comunidad")</f>
        <v>2</v>
      </c>
      <c r="G998" s="5">
        <f>COUNTIFS(Entradas!$A$2:$A$3372,L998,Entradas!$AD$2:$AD$3372,"agenda",Entradas!$E$2:$E$3372,"1")</f>
        <v>1</v>
      </c>
      <c r="H998" s="5">
        <f>COUNTIFS(Entradas!$A$2:$A$3372,L998,Entradas!$AD$2:$AD$3372,"agenda",Entradas!$E$2:$E$3372,"2")</f>
        <v>2</v>
      </c>
      <c r="I998" s="5">
        <f>COUNTIFS(Entradas!$A$2:$A$3372,L998,Entradas!$AD$2:$AD$3372,"agenda",Entradas!$E$2:$E$3372,"3")</f>
        <v>1</v>
      </c>
      <c r="J998" s="5">
        <f>COUNTIFS(Entradas!$A$2:$A$3372,L998,Entradas!$AD$2:$AD$3372,"agenda",Entradas!$E$2:$E$3372,"4")</f>
        <v>1</v>
      </c>
      <c r="L998">
        <v>1070</v>
      </c>
      <c r="M998" t="s">
        <v>16258</v>
      </c>
      <c r="N998" t="s">
        <v>16259</v>
      </c>
      <c r="O998" t="s">
        <v>16260</v>
      </c>
      <c r="P998" s="6">
        <v>42506.796307870369</v>
      </c>
      <c r="Q998">
        <v>0</v>
      </c>
      <c r="R998" t="s">
        <v>16258</v>
      </c>
      <c r="S998" t="s">
        <v>16258</v>
      </c>
      <c r="W998" t="s">
        <v>8703</v>
      </c>
      <c r="X998" t="s">
        <v>8704</v>
      </c>
      <c r="Y998" t="s">
        <v>8705</v>
      </c>
      <c r="Z998">
        <v>0</v>
      </c>
      <c r="AA998" t="s">
        <v>8703</v>
      </c>
      <c r="AB998" t="s">
        <v>8706</v>
      </c>
      <c r="AC998">
        <v>0</v>
      </c>
      <c r="AF998" t="s">
        <v>16261</v>
      </c>
      <c r="AG998" t="s">
        <v>8707</v>
      </c>
      <c r="AH998" t="s">
        <v>2301</v>
      </c>
      <c r="AU998" t="s">
        <v>2302</v>
      </c>
      <c r="AV998" t="s">
        <v>8709</v>
      </c>
      <c r="AX998">
        <v>10</v>
      </c>
      <c r="AY998" t="s">
        <v>8710</v>
      </c>
      <c r="BB998" t="s">
        <v>16262</v>
      </c>
      <c r="BC998" t="s">
        <v>8712</v>
      </c>
      <c r="BD998" t="s">
        <v>8875</v>
      </c>
      <c r="BE998" t="s">
        <v>8714</v>
      </c>
      <c r="BF998" t="s">
        <v>8715</v>
      </c>
      <c r="BG998">
        <v>0</v>
      </c>
      <c r="BH998" t="s">
        <v>8716</v>
      </c>
      <c r="BI998">
        <v>0</v>
      </c>
      <c r="BJ998" t="s">
        <v>8717</v>
      </c>
      <c r="BK998">
        <v>1</v>
      </c>
      <c r="BM998" t="s">
        <v>8719</v>
      </c>
      <c r="BV998" t="s">
        <v>16263</v>
      </c>
      <c r="BW998" t="s">
        <v>8721</v>
      </c>
      <c r="BX998" t="s">
        <v>8722</v>
      </c>
      <c r="BY998" t="s">
        <v>8723</v>
      </c>
      <c r="BZ998" t="s">
        <v>8724</v>
      </c>
      <c r="CA998" t="s">
        <v>16264</v>
      </c>
      <c r="CB998" t="s">
        <v>8725</v>
      </c>
      <c r="CC998">
        <v>652207099</v>
      </c>
      <c r="CD998" t="s">
        <v>8726</v>
      </c>
      <c r="CE998" t="s">
        <v>16265</v>
      </c>
      <c r="CF998" t="s">
        <v>8727</v>
      </c>
      <c r="CG998" t="s">
        <v>8774</v>
      </c>
      <c r="CH998" t="s">
        <v>8729</v>
      </c>
      <c r="CI998" t="s">
        <v>16266</v>
      </c>
      <c r="CJ998" t="s">
        <v>8731</v>
      </c>
      <c r="CK998" t="s">
        <v>1905</v>
      </c>
      <c r="CL998" t="s">
        <v>8732</v>
      </c>
      <c r="CN998" t="s">
        <v>8733</v>
      </c>
    </row>
    <row r="999" spans="1:92" ht="15.75" customHeight="1" x14ac:dyDescent="0.3">
      <c r="A999" s="5">
        <f>COUNTIFS(Entradas!$A$2:$A$3372,L999,Entradas!$AD$2:$AD$3372,"noticias")</f>
        <v>0</v>
      </c>
      <c r="B999" s="5">
        <f>COUNTIFS(Entradas!$A$2:$A$3372,L999,Entradas!$AD$2:$AD$3372,"materiales")</f>
        <v>1</v>
      </c>
      <c r="C999" s="5">
        <f>COUNTIFS(Entradas!$A$2:$A$3372,L999,Entradas!$AD$2:$AD$3372,"agenda")</f>
        <v>5</v>
      </c>
      <c r="D999" s="5">
        <f>COUNTIFS(Entradas!$A$2:$A$3372,L999,Entradas!$AD$2:$AD$3372,"agenda",Entradas!$P$2:$P$3372,"completado")</f>
        <v>5</v>
      </c>
      <c r="E999" s="5">
        <f>COUNTIFS(Entradas!$A$2:$A$3372,L999,Entradas!$AD$2:$AD$3372,"agenda",Entradas!$F$2:$F$3372,"interna")</f>
        <v>1</v>
      </c>
      <c r="F999" s="5">
        <f>COUNTIFS(Entradas!$A$2:$A$3372,L999,Entradas!$AD$2:$AD$3372,"agenda",Entradas!$F$2:$F$3372,"abierta a la comunidad")</f>
        <v>4</v>
      </c>
      <c r="G999" s="5">
        <f>COUNTIFS(Entradas!$A$2:$A$3372,L999,Entradas!$AD$2:$AD$3372,"agenda",Entradas!$E$2:$E$3372,"1")</f>
        <v>0</v>
      </c>
      <c r="H999" s="5">
        <f>COUNTIFS(Entradas!$A$2:$A$3372,L999,Entradas!$AD$2:$AD$3372,"agenda",Entradas!$E$2:$E$3372,"2")</f>
        <v>2</v>
      </c>
      <c r="I999" s="5">
        <f>COUNTIFS(Entradas!$A$2:$A$3372,L999,Entradas!$AD$2:$AD$3372,"agenda",Entradas!$E$2:$E$3372,"3")</f>
        <v>0</v>
      </c>
      <c r="J999" s="5">
        <f>COUNTIFS(Entradas!$A$2:$A$3372,L999,Entradas!$AD$2:$AD$3372,"agenda",Entradas!$E$2:$E$3372,"4")</f>
        <v>3</v>
      </c>
      <c r="L999">
        <v>664</v>
      </c>
      <c r="M999" t="s">
        <v>4590</v>
      </c>
      <c r="N999" t="s">
        <v>16781</v>
      </c>
      <c r="O999" t="s">
        <v>4593</v>
      </c>
      <c r="P999" s="6">
        <v>42486.626863425925</v>
      </c>
      <c r="Q999">
        <v>0</v>
      </c>
      <c r="R999" t="s">
        <v>4590</v>
      </c>
      <c r="S999" t="s">
        <v>4590</v>
      </c>
      <c r="W999" t="s">
        <v>8703</v>
      </c>
      <c r="X999" t="s">
        <v>8704</v>
      </c>
      <c r="Y999" t="s">
        <v>8705</v>
      </c>
      <c r="Z999">
        <v>0</v>
      </c>
      <c r="AA999" t="s">
        <v>8703</v>
      </c>
      <c r="AB999" t="s">
        <v>8706</v>
      </c>
      <c r="AC999">
        <v>0</v>
      </c>
      <c r="AF999" t="s">
        <v>4590</v>
      </c>
      <c r="AG999" t="s">
        <v>8707</v>
      </c>
      <c r="AH999" t="s">
        <v>16782</v>
      </c>
      <c r="AO999" t="s">
        <v>16783</v>
      </c>
      <c r="AU999" t="s">
        <v>4592</v>
      </c>
      <c r="AV999" t="s">
        <v>8709</v>
      </c>
      <c r="AX999">
        <v>10</v>
      </c>
      <c r="AY999" t="s">
        <v>8710</v>
      </c>
      <c r="BB999" t="s">
        <v>13797</v>
      </c>
      <c r="BC999" t="s">
        <v>8712</v>
      </c>
      <c r="BD999" t="s">
        <v>9372</v>
      </c>
      <c r="BE999" t="s">
        <v>8714</v>
      </c>
      <c r="BF999" t="s">
        <v>8715</v>
      </c>
      <c r="BG999">
        <v>1</v>
      </c>
      <c r="BH999" t="s">
        <v>8716</v>
      </c>
      <c r="BI999">
        <v>1</v>
      </c>
      <c r="BJ999" t="s">
        <v>8717</v>
      </c>
      <c r="BK999">
        <v>1</v>
      </c>
      <c r="BL999" s="2" t="s">
        <v>16784</v>
      </c>
      <c r="BM999" t="s">
        <v>8719</v>
      </c>
      <c r="BV999">
        <v>8255</v>
      </c>
      <c r="BW999" t="s">
        <v>8721</v>
      </c>
      <c r="BX999" t="s">
        <v>8722</v>
      </c>
      <c r="BY999" t="s">
        <v>8723</v>
      </c>
      <c r="BZ999" t="s">
        <v>8724</v>
      </c>
      <c r="CA999" t="s">
        <v>16785</v>
      </c>
      <c r="CB999" t="s">
        <v>8725</v>
      </c>
      <c r="CC999">
        <v>652681788</v>
      </c>
      <c r="CD999" t="s">
        <v>8726</v>
      </c>
      <c r="CE999" t="s">
        <v>16786</v>
      </c>
      <c r="CF999" t="s">
        <v>8727</v>
      </c>
      <c r="CG999" t="s">
        <v>9136</v>
      </c>
      <c r="CH999" t="s">
        <v>8729</v>
      </c>
      <c r="CI999" t="s">
        <v>16787</v>
      </c>
      <c r="CJ999" t="s">
        <v>8731</v>
      </c>
      <c r="CK999" t="s">
        <v>8786</v>
      </c>
      <c r="CL999" t="s">
        <v>8732</v>
      </c>
      <c r="CM999" t="s">
        <v>16788</v>
      </c>
      <c r="CN999" t="s">
        <v>8733</v>
      </c>
    </row>
    <row r="1000" spans="1:92" ht="15.75" customHeight="1" x14ac:dyDescent="0.3">
      <c r="A1000" s="5">
        <f>COUNTIFS(Entradas!$A$2:$A$3372,L1000,Entradas!$AD$2:$AD$3372,"noticias")</f>
        <v>0</v>
      </c>
      <c r="B1000" s="5">
        <f>COUNTIFS(Entradas!$A$2:$A$3372,L1000,Entradas!$AD$2:$AD$3372,"materiales")</f>
        <v>0</v>
      </c>
      <c r="C1000" s="5">
        <f>COUNTIFS(Entradas!$A$2:$A$3372,L1000,Entradas!$AD$2:$AD$3372,"agenda")</f>
        <v>0</v>
      </c>
      <c r="D1000" s="5">
        <f>COUNTIFS(Entradas!$A$2:$A$3372,L1000,Entradas!$AD$2:$AD$3372,"agenda",Entradas!$P$2:$P$3372,"completado")</f>
        <v>0</v>
      </c>
      <c r="E1000" s="5">
        <f>COUNTIFS(Entradas!$A$2:$A$3372,L1000,Entradas!$AD$2:$AD$3372,"agenda",Entradas!$F$2:$F$3372,"interna")</f>
        <v>0</v>
      </c>
      <c r="F1000" s="5">
        <f>COUNTIFS(Entradas!$A$2:$A$3372,L1000,Entradas!$AD$2:$AD$3372,"agenda",Entradas!$F$2:$F$3372,"abierta a la comunidad")</f>
        <v>0</v>
      </c>
      <c r="G1000" s="5">
        <f>COUNTIFS(Entradas!$A$2:$A$3372,L1000,Entradas!$AD$2:$AD$3372,"agenda",Entradas!$E$2:$E$3372,"1")</f>
        <v>0</v>
      </c>
      <c r="H1000" s="5">
        <f>COUNTIFS(Entradas!$A$2:$A$3372,L1000,Entradas!$AD$2:$AD$3372,"agenda",Entradas!$E$2:$E$3372,"2")</f>
        <v>0</v>
      </c>
      <c r="I1000" s="5">
        <f>COUNTIFS(Entradas!$A$2:$A$3372,L1000,Entradas!$AD$2:$AD$3372,"agenda",Entradas!$E$2:$E$3372,"3")</f>
        <v>0</v>
      </c>
      <c r="J1000" s="5">
        <f>COUNTIFS(Entradas!$A$2:$A$3372,L1000,Entradas!$AD$2:$AD$3372,"agenda",Entradas!$E$2:$E$3372,"4")</f>
        <v>0</v>
      </c>
      <c r="L1000">
        <v>123</v>
      </c>
      <c r="M1000" t="s">
        <v>17256</v>
      </c>
      <c r="N1000" t="s">
        <v>17257</v>
      </c>
      <c r="O1000" t="s">
        <v>17258</v>
      </c>
      <c r="P1000" s="6">
        <v>42452.515104166669</v>
      </c>
      <c r="Q1000">
        <v>0</v>
      </c>
      <c r="R1000" t="s">
        <v>17256</v>
      </c>
      <c r="S1000" t="s">
        <v>17256</v>
      </c>
      <c r="W1000" t="s">
        <v>8703</v>
      </c>
      <c r="X1000" t="s">
        <v>8704</v>
      </c>
      <c r="Y1000" t="s">
        <v>8705</v>
      </c>
      <c r="Z1000">
        <v>0</v>
      </c>
      <c r="AA1000" t="s">
        <v>8703</v>
      </c>
      <c r="AB1000" t="s">
        <v>8706</v>
      </c>
      <c r="AC1000">
        <v>0</v>
      </c>
      <c r="AF1000" t="s">
        <v>17259</v>
      </c>
      <c r="AG1000" t="s">
        <v>8707</v>
      </c>
      <c r="AU1000" t="s">
        <v>17260</v>
      </c>
      <c r="AV1000" t="s">
        <v>8709</v>
      </c>
      <c r="AX1000">
        <v>10</v>
      </c>
      <c r="AY1000" t="s">
        <v>8710</v>
      </c>
      <c r="BB1000" t="s">
        <v>17261</v>
      </c>
      <c r="BC1000" t="s">
        <v>8712</v>
      </c>
      <c r="BD1000" t="s">
        <v>9055</v>
      </c>
      <c r="BE1000" t="s">
        <v>8714</v>
      </c>
      <c r="BF1000" t="s">
        <v>8715</v>
      </c>
      <c r="BG1000">
        <v>0</v>
      </c>
      <c r="BH1000" t="s">
        <v>8716</v>
      </c>
      <c r="BI1000">
        <v>0</v>
      </c>
      <c r="BJ1000" t="s">
        <v>8717</v>
      </c>
      <c r="BK1000">
        <v>0</v>
      </c>
      <c r="BM1000" t="s">
        <v>8719</v>
      </c>
      <c r="BW1000" t="s">
        <v>8721</v>
      </c>
      <c r="BX1000" t="s">
        <v>8722</v>
      </c>
      <c r="BY1000" t="s">
        <v>8723</v>
      </c>
      <c r="BZ1000" t="s">
        <v>8724</v>
      </c>
      <c r="CB1000" t="s">
        <v>8725</v>
      </c>
      <c r="CD1000" t="s">
        <v>8726</v>
      </c>
      <c r="CF1000" t="s">
        <v>8727</v>
      </c>
      <c r="CG1000">
        <v>0</v>
      </c>
      <c r="CH1000" t="s">
        <v>8729</v>
      </c>
      <c r="CJ1000" t="s">
        <v>8731</v>
      </c>
      <c r="CK1000">
        <v>0</v>
      </c>
      <c r="CL1000" t="s">
        <v>8732</v>
      </c>
      <c r="CN1000" t="s">
        <v>8733</v>
      </c>
    </row>
    <row r="1001" spans="1:92" ht="15.75" customHeight="1" x14ac:dyDescent="0.3">
      <c r="A1001" s="5">
        <f>COUNTIFS(Entradas!$A$2:$A$3372,L1001,Entradas!$AD$2:$AD$3372,"noticias")</f>
        <v>0</v>
      </c>
      <c r="B1001" s="5">
        <f>COUNTIFS(Entradas!$A$2:$A$3372,L1001,Entradas!$AD$2:$AD$3372,"materiales")</f>
        <v>0</v>
      </c>
      <c r="C1001" s="5">
        <f>COUNTIFS(Entradas!$A$2:$A$3372,L1001,Entradas!$AD$2:$AD$3372,"agenda")</f>
        <v>0</v>
      </c>
      <c r="D1001" s="5">
        <f>COUNTIFS(Entradas!$A$2:$A$3372,L1001,Entradas!$AD$2:$AD$3372,"agenda",Entradas!$P$2:$P$3372,"completado")</f>
        <v>0</v>
      </c>
      <c r="E1001" s="5">
        <f>COUNTIFS(Entradas!$A$2:$A$3372,L1001,Entradas!$AD$2:$AD$3372,"agenda",Entradas!$F$2:$F$3372,"interna")</f>
        <v>0</v>
      </c>
      <c r="F1001" s="5">
        <f>COUNTIFS(Entradas!$A$2:$A$3372,L1001,Entradas!$AD$2:$AD$3372,"agenda",Entradas!$F$2:$F$3372,"abierta a la comunidad")</f>
        <v>0</v>
      </c>
      <c r="G1001" s="5">
        <f>COUNTIFS(Entradas!$A$2:$A$3372,L1001,Entradas!$AD$2:$AD$3372,"agenda",Entradas!$E$2:$E$3372,"1")</f>
        <v>0</v>
      </c>
      <c r="H1001" s="5">
        <f>COUNTIFS(Entradas!$A$2:$A$3372,L1001,Entradas!$AD$2:$AD$3372,"agenda",Entradas!$E$2:$E$3372,"2")</f>
        <v>0</v>
      </c>
      <c r="I1001" s="5">
        <f>COUNTIFS(Entradas!$A$2:$A$3372,L1001,Entradas!$AD$2:$AD$3372,"agenda",Entradas!$E$2:$E$3372,"3")</f>
        <v>0</v>
      </c>
      <c r="J1001" s="5">
        <f>COUNTIFS(Entradas!$A$2:$A$3372,L1001,Entradas!$AD$2:$AD$3372,"agenda",Entradas!$E$2:$E$3372,"4")</f>
        <v>0</v>
      </c>
      <c r="L1001">
        <v>249</v>
      </c>
      <c r="M1001" t="s">
        <v>17355</v>
      </c>
      <c r="N1001" t="s">
        <v>17356</v>
      </c>
      <c r="O1001" t="s">
        <v>17357</v>
      </c>
      <c r="P1001" s="6">
        <v>42461.905173611114</v>
      </c>
      <c r="Q1001">
        <v>0</v>
      </c>
      <c r="R1001" t="s">
        <v>17355</v>
      </c>
      <c r="S1001" t="s">
        <v>17355</v>
      </c>
      <c r="W1001" t="s">
        <v>8703</v>
      </c>
      <c r="X1001" t="s">
        <v>8704</v>
      </c>
      <c r="Y1001" t="s">
        <v>8705</v>
      </c>
      <c r="Z1001">
        <v>0</v>
      </c>
      <c r="AA1001" t="s">
        <v>8703</v>
      </c>
      <c r="AB1001" t="s">
        <v>8706</v>
      </c>
      <c r="AC1001">
        <v>0</v>
      </c>
      <c r="AF1001" t="s">
        <v>17358</v>
      </c>
      <c r="AG1001" t="s">
        <v>8707</v>
      </c>
      <c r="AH1001" t="s">
        <v>17359</v>
      </c>
      <c r="AI1001" t="s">
        <v>17360</v>
      </c>
      <c r="AU1001" t="s">
        <v>2302</v>
      </c>
      <c r="AV1001" t="s">
        <v>8709</v>
      </c>
      <c r="AX1001">
        <v>10</v>
      </c>
      <c r="AY1001" t="s">
        <v>8710</v>
      </c>
      <c r="BB1001" t="s">
        <v>9754</v>
      </c>
      <c r="BC1001" t="s">
        <v>8712</v>
      </c>
      <c r="BD1001" t="s">
        <v>9055</v>
      </c>
      <c r="BE1001" t="s">
        <v>8714</v>
      </c>
      <c r="BF1001" t="s">
        <v>8715</v>
      </c>
      <c r="BG1001">
        <v>0</v>
      </c>
      <c r="BH1001" t="s">
        <v>8716</v>
      </c>
      <c r="BI1001">
        <v>1</v>
      </c>
      <c r="BJ1001" t="s">
        <v>8717</v>
      </c>
      <c r="BK1001">
        <v>1</v>
      </c>
      <c r="BL1001" s="2" t="s">
        <v>17361</v>
      </c>
      <c r="BM1001" t="s">
        <v>8719</v>
      </c>
      <c r="BV1001" t="s">
        <v>17362</v>
      </c>
      <c r="BW1001" t="s">
        <v>8721</v>
      </c>
      <c r="BX1001" t="s">
        <v>8722</v>
      </c>
      <c r="BY1001" t="s">
        <v>8723</v>
      </c>
      <c r="BZ1001" t="s">
        <v>8724</v>
      </c>
      <c r="CA1001" t="s">
        <v>17363</v>
      </c>
      <c r="CB1001" t="s">
        <v>8725</v>
      </c>
      <c r="CC1001" t="s">
        <v>17364</v>
      </c>
      <c r="CD1001" t="s">
        <v>8726</v>
      </c>
      <c r="CE1001" t="s">
        <v>17365</v>
      </c>
      <c r="CF1001" t="s">
        <v>8727</v>
      </c>
      <c r="CG1001" t="s">
        <v>8899</v>
      </c>
      <c r="CH1001" t="s">
        <v>8729</v>
      </c>
      <c r="CI1001" t="s">
        <v>9664</v>
      </c>
      <c r="CJ1001" t="s">
        <v>8731</v>
      </c>
      <c r="CK1001" t="s">
        <v>342</v>
      </c>
      <c r="CL1001" t="s">
        <v>8732</v>
      </c>
      <c r="CM1001" t="s">
        <v>17366</v>
      </c>
      <c r="CN1001" t="s">
        <v>8733</v>
      </c>
    </row>
    <row r="1002" spans="1:92" ht="15.75" customHeight="1" x14ac:dyDescent="0.3">
      <c r="A1002" s="5">
        <f>COUNTIFS(Entradas!$A$2:$A$3372,L1002,Entradas!$AD$2:$AD$3372,"noticias")</f>
        <v>0</v>
      </c>
      <c r="B1002" s="5">
        <f>COUNTIFS(Entradas!$A$2:$A$3372,L1002,Entradas!$AD$2:$AD$3372,"materiales")</f>
        <v>0</v>
      </c>
      <c r="C1002" s="5">
        <f>COUNTIFS(Entradas!$A$2:$A$3372,L1002,Entradas!$AD$2:$AD$3372,"agenda")</f>
        <v>0</v>
      </c>
      <c r="D1002" s="5">
        <f>COUNTIFS(Entradas!$A$2:$A$3372,L1002,Entradas!$AD$2:$AD$3372,"agenda",Entradas!$P$2:$P$3372,"completado")</f>
        <v>0</v>
      </c>
      <c r="E1002" s="5">
        <f>COUNTIFS(Entradas!$A$2:$A$3372,L1002,Entradas!$AD$2:$AD$3372,"agenda",Entradas!$F$2:$F$3372,"interna")</f>
        <v>0</v>
      </c>
      <c r="F1002" s="5">
        <f>COUNTIFS(Entradas!$A$2:$A$3372,L1002,Entradas!$AD$2:$AD$3372,"agenda",Entradas!$F$2:$F$3372,"abierta a la comunidad")</f>
        <v>0</v>
      </c>
      <c r="G1002" s="5">
        <f>COUNTIFS(Entradas!$A$2:$A$3372,L1002,Entradas!$AD$2:$AD$3372,"agenda",Entradas!$E$2:$E$3372,"1")</f>
        <v>0</v>
      </c>
      <c r="H1002" s="5">
        <f>COUNTIFS(Entradas!$A$2:$A$3372,L1002,Entradas!$AD$2:$AD$3372,"agenda",Entradas!$E$2:$E$3372,"2")</f>
        <v>0</v>
      </c>
      <c r="I1002" s="5">
        <f>COUNTIFS(Entradas!$A$2:$A$3372,L1002,Entradas!$AD$2:$AD$3372,"agenda",Entradas!$E$2:$E$3372,"3")</f>
        <v>0</v>
      </c>
      <c r="J1002" s="5">
        <f>COUNTIFS(Entradas!$A$2:$A$3372,L1002,Entradas!$AD$2:$AD$3372,"agenda",Entradas!$E$2:$E$3372,"4")</f>
        <v>0</v>
      </c>
      <c r="L1002">
        <v>880</v>
      </c>
      <c r="M1002" t="s">
        <v>17374</v>
      </c>
      <c r="N1002" t="s">
        <v>17375</v>
      </c>
      <c r="O1002" t="s">
        <v>17376</v>
      </c>
      <c r="P1002" s="6">
        <v>42497.684027777781</v>
      </c>
      <c r="Q1002">
        <v>0</v>
      </c>
      <c r="R1002" t="s">
        <v>17374</v>
      </c>
      <c r="S1002" t="s">
        <v>17374</v>
      </c>
      <c r="W1002" t="s">
        <v>8703</v>
      </c>
      <c r="X1002" t="s">
        <v>8704</v>
      </c>
      <c r="Y1002" t="s">
        <v>8705</v>
      </c>
      <c r="Z1002">
        <v>0</v>
      </c>
      <c r="AA1002" t="s">
        <v>8703</v>
      </c>
      <c r="AB1002" t="s">
        <v>8706</v>
      </c>
      <c r="AC1002">
        <v>0</v>
      </c>
      <c r="AF1002" t="s">
        <v>17377</v>
      </c>
      <c r="AG1002" t="s">
        <v>8707</v>
      </c>
      <c r="AH1002" t="s">
        <v>17378</v>
      </c>
      <c r="AO1002" t="s">
        <v>17379</v>
      </c>
      <c r="AU1002" t="s">
        <v>423</v>
      </c>
      <c r="AV1002" t="s">
        <v>8709</v>
      </c>
      <c r="AX1002">
        <v>10</v>
      </c>
      <c r="AY1002" t="s">
        <v>8710</v>
      </c>
      <c r="BB1002" t="s">
        <v>9001</v>
      </c>
      <c r="BC1002" t="s">
        <v>8712</v>
      </c>
      <c r="BD1002" t="s">
        <v>8780</v>
      </c>
      <c r="BE1002" t="s">
        <v>8714</v>
      </c>
      <c r="BF1002" t="s">
        <v>8715</v>
      </c>
      <c r="BG1002">
        <v>0</v>
      </c>
      <c r="BH1002" t="s">
        <v>8716</v>
      </c>
      <c r="BI1002">
        <v>1</v>
      </c>
      <c r="BJ1002" t="s">
        <v>8717</v>
      </c>
      <c r="BK1002">
        <v>1</v>
      </c>
      <c r="BL1002" s="2" t="s">
        <v>17380</v>
      </c>
      <c r="BM1002" t="s">
        <v>8719</v>
      </c>
      <c r="BV1002">
        <v>22519</v>
      </c>
      <c r="BW1002" t="s">
        <v>8721</v>
      </c>
      <c r="BX1002" t="s">
        <v>8722</v>
      </c>
      <c r="BY1002" t="s">
        <v>8723</v>
      </c>
      <c r="BZ1002" t="s">
        <v>8724</v>
      </c>
      <c r="CB1002" t="s">
        <v>8725</v>
      </c>
      <c r="CC1002">
        <v>235242</v>
      </c>
      <c r="CD1002" t="s">
        <v>8726</v>
      </c>
      <c r="CE1002" t="s">
        <v>17381</v>
      </c>
      <c r="CF1002" t="s">
        <v>8727</v>
      </c>
      <c r="CG1002" t="s">
        <v>8728</v>
      </c>
      <c r="CH1002" t="s">
        <v>8729</v>
      </c>
      <c r="CI1002" t="s">
        <v>17382</v>
      </c>
      <c r="CJ1002" t="s">
        <v>8731</v>
      </c>
      <c r="CK1002">
        <v>0</v>
      </c>
      <c r="CL1002" t="s">
        <v>8732</v>
      </c>
      <c r="CM1002" t="s">
        <v>17383</v>
      </c>
      <c r="CN1002" t="s">
        <v>8733</v>
      </c>
    </row>
    <row r="1003" spans="1:92" ht="15.75" customHeight="1" x14ac:dyDescent="0.3">
      <c r="A1003" s="5">
        <f>COUNTIFS(Entradas!$A$2:$A$3372,L1003,Entradas!$AD$2:$AD$3372,"noticias")</f>
        <v>0</v>
      </c>
      <c r="B1003" s="5">
        <f>COUNTIFS(Entradas!$A$2:$A$3372,L1003,Entradas!$AD$2:$AD$3372,"materiales")</f>
        <v>0</v>
      </c>
      <c r="C1003" s="5">
        <f>COUNTIFS(Entradas!$A$2:$A$3372,L1003,Entradas!$AD$2:$AD$3372,"agenda")</f>
        <v>0</v>
      </c>
      <c r="D1003" s="5">
        <f>COUNTIFS(Entradas!$A$2:$A$3372,L1003,Entradas!$AD$2:$AD$3372,"agenda",Entradas!$P$2:$P$3372,"completado")</f>
        <v>0</v>
      </c>
      <c r="E1003" s="5">
        <f>COUNTIFS(Entradas!$A$2:$A$3372,L1003,Entradas!$AD$2:$AD$3372,"agenda",Entradas!$F$2:$F$3372,"interna")</f>
        <v>0</v>
      </c>
      <c r="F1003" s="5">
        <f>COUNTIFS(Entradas!$A$2:$A$3372,L1003,Entradas!$AD$2:$AD$3372,"agenda",Entradas!$F$2:$F$3372,"abierta a la comunidad")</f>
        <v>0</v>
      </c>
      <c r="G1003" s="5">
        <f>COUNTIFS(Entradas!$A$2:$A$3372,L1003,Entradas!$AD$2:$AD$3372,"agenda",Entradas!$E$2:$E$3372,"1")</f>
        <v>0</v>
      </c>
      <c r="H1003" s="5">
        <f>COUNTIFS(Entradas!$A$2:$A$3372,L1003,Entradas!$AD$2:$AD$3372,"agenda",Entradas!$E$2:$E$3372,"2")</f>
        <v>0</v>
      </c>
      <c r="I1003" s="5">
        <f>COUNTIFS(Entradas!$A$2:$A$3372,L1003,Entradas!$AD$2:$AD$3372,"agenda",Entradas!$E$2:$E$3372,"3")</f>
        <v>0</v>
      </c>
      <c r="J1003" s="5">
        <f>COUNTIFS(Entradas!$A$2:$A$3372,L1003,Entradas!$AD$2:$AD$3372,"agenda",Entradas!$E$2:$E$3372,"4")</f>
        <v>0</v>
      </c>
      <c r="L1003">
        <v>768</v>
      </c>
      <c r="M1003" t="s">
        <v>18184</v>
      </c>
      <c r="N1003" t="s">
        <v>18185</v>
      </c>
      <c r="O1003" t="s">
        <v>18186</v>
      </c>
      <c r="P1003" s="6">
        <v>42493.075243055559</v>
      </c>
      <c r="Q1003">
        <v>0</v>
      </c>
      <c r="R1003" t="s">
        <v>18184</v>
      </c>
      <c r="S1003" t="s">
        <v>18184</v>
      </c>
      <c r="W1003" t="s">
        <v>8703</v>
      </c>
      <c r="X1003" t="s">
        <v>8704</v>
      </c>
      <c r="Y1003" t="s">
        <v>8705</v>
      </c>
      <c r="Z1003">
        <v>0</v>
      </c>
      <c r="AA1003" t="s">
        <v>8703</v>
      </c>
      <c r="AB1003" t="s">
        <v>8706</v>
      </c>
      <c r="AC1003">
        <v>0</v>
      </c>
      <c r="AF1003" t="s">
        <v>18187</v>
      </c>
      <c r="AG1003" t="s">
        <v>8707</v>
      </c>
      <c r="AH1003" t="s">
        <v>18188</v>
      </c>
      <c r="AU1003" t="s">
        <v>18189</v>
      </c>
      <c r="AV1003" t="s">
        <v>8709</v>
      </c>
      <c r="AX1003">
        <v>10</v>
      </c>
      <c r="AY1003" t="s">
        <v>8710</v>
      </c>
      <c r="BB1003" t="s">
        <v>9539</v>
      </c>
      <c r="BC1003" t="s">
        <v>8712</v>
      </c>
      <c r="BD1003" t="s">
        <v>9055</v>
      </c>
      <c r="BE1003" t="s">
        <v>8714</v>
      </c>
      <c r="BF1003" t="s">
        <v>8715</v>
      </c>
      <c r="BG1003">
        <v>1</v>
      </c>
      <c r="BH1003" t="s">
        <v>8716</v>
      </c>
      <c r="BI1003">
        <v>1</v>
      </c>
      <c r="BJ1003" t="s">
        <v>8717</v>
      </c>
      <c r="BK1003">
        <v>1</v>
      </c>
      <c r="BL1003" s="2" t="s">
        <v>18190</v>
      </c>
      <c r="BM1003" t="s">
        <v>8719</v>
      </c>
      <c r="BV1003" t="s">
        <v>18191</v>
      </c>
      <c r="BW1003" t="s">
        <v>8721</v>
      </c>
      <c r="BX1003" t="s">
        <v>8722</v>
      </c>
      <c r="BY1003" t="s">
        <v>8723</v>
      </c>
      <c r="BZ1003" t="s">
        <v>8724</v>
      </c>
      <c r="CB1003" t="s">
        <v>8725</v>
      </c>
      <c r="CC1003">
        <v>652667302</v>
      </c>
      <c r="CD1003" t="s">
        <v>8726</v>
      </c>
      <c r="CE1003" t="s">
        <v>18192</v>
      </c>
      <c r="CF1003" t="s">
        <v>8727</v>
      </c>
      <c r="CG1003" t="s">
        <v>8899</v>
      </c>
      <c r="CH1003" t="s">
        <v>8729</v>
      </c>
      <c r="CI1003" t="s">
        <v>9664</v>
      </c>
      <c r="CJ1003" t="s">
        <v>8731</v>
      </c>
      <c r="CK1003" t="s">
        <v>1905</v>
      </c>
      <c r="CL1003" t="s">
        <v>8732</v>
      </c>
      <c r="CM1003" t="s">
        <v>18193</v>
      </c>
      <c r="CN1003" t="s">
        <v>8733</v>
      </c>
    </row>
    <row r="1004" spans="1:92" ht="15.75" customHeight="1" x14ac:dyDescent="0.3">
      <c r="A1004" s="5">
        <f>COUNTIFS(Entradas!$A$2:$A$3372,L1004,Entradas!$AD$2:$AD$3372,"noticias")</f>
        <v>1</v>
      </c>
      <c r="B1004" s="5">
        <f>COUNTIFS(Entradas!$A$2:$A$3372,L1004,Entradas!$AD$2:$AD$3372,"materiales")</f>
        <v>0</v>
      </c>
      <c r="C1004" s="5">
        <f>COUNTIFS(Entradas!$A$2:$A$3372,L1004,Entradas!$AD$2:$AD$3372,"agenda")</f>
        <v>1</v>
      </c>
      <c r="D1004" s="5">
        <f>COUNTIFS(Entradas!$A$2:$A$3372,L1004,Entradas!$AD$2:$AD$3372,"agenda",Entradas!$P$2:$P$3372,"completado")</f>
        <v>0</v>
      </c>
      <c r="E1004" s="5">
        <f>COUNTIFS(Entradas!$A$2:$A$3372,L1004,Entradas!$AD$2:$AD$3372,"agenda",Entradas!$F$2:$F$3372,"interna")</f>
        <v>0</v>
      </c>
      <c r="F1004" s="5">
        <f>COUNTIFS(Entradas!$A$2:$A$3372,L1004,Entradas!$AD$2:$AD$3372,"agenda",Entradas!$F$2:$F$3372,"abierta a la comunidad")</f>
        <v>1</v>
      </c>
      <c r="G1004" s="5">
        <f>COUNTIFS(Entradas!$A$2:$A$3372,L1004,Entradas!$AD$2:$AD$3372,"agenda",Entradas!$E$2:$E$3372,"1")</f>
        <v>0</v>
      </c>
      <c r="H1004" s="5">
        <f>COUNTIFS(Entradas!$A$2:$A$3372,L1004,Entradas!$AD$2:$AD$3372,"agenda",Entradas!$E$2:$E$3372,"2")</f>
        <v>0</v>
      </c>
      <c r="I1004" s="5">
        <f>COUNTIFS(Entradas!$A$2:$A$3372,L1004,Entradas!$AD$2:$AD$3372,"agenda",Entradas!$E$2:$E$3372,"3")</f>
        <v>0</v>
      </c>
      <c r="J1004" s="5">
        <f>COUNTIFS(Entradas!$A$2:$A$3372,L1004,Entradas!$AD$2:$AD$3372,"agenda",Entradas!$E$2:$E$3372,"4")</f>
        <v>1</v>
      </c>
      <c r="L1004">
        <v>685</v>
      </c>
      <c r="M1004" t="s">
        <v>18956</v>
      </c>
      <c r="N1004" t="s">
        <v>18957</v>
      </c>
      <c r="O1004" t="s">
        <v>18958</v>
      </c>
      <c r="P1004" s="6">
        <v>42487.586168981485</v>
      </c>
      <c r="Q1004">
        <v>0</v>
      </c>
      <c r="R1004" t="s">
        <v>18956</v>
      </c>
      <c r="S1004" t="s">
        <v>18956</v>
      </c>
      <c r="W1004" t="s">
        <v>8703</v>
      </c>
      <c r="X1004" t="s">
        <v>8704</v>
      </c>
      <c r="Y1004" t="s">
        <v>8705</v>
      </c>
      <c r="Z1004">
        <v>0</v>
      </c>
      <c r="AA1004" t="s">
        <v>8703</v>
      </c>
      <c r="AB1004" t="s">
        <v>8706</v>
      </c>
      <c r="AC1004">
        <v>0</v>
      </c>
      <c r="AF1004" t="s">
        <v>18959</v>
      </c>
      <c r="AG1004" t="s">
        <v>8707</v>
      </c>
      <c r="AH1004" t="s">
        <v>18960</v>
      </c>
      <c r="AU1004" t="s">
        <v>223</v>
      </c>
      <c r="AV1004" t="s">
        <v>8709</v>
      </c>
      <c r="AX1004">
        <v>10</v>
      </c>
      <c r="AY1004" t="s">
        <v>8710</v>
      </c>
      <c r="BB1004" t="s">
        <v>9344</v>
      </c>
      <c r="BC1004" t="s">
        <v>8712</v>
      </c>
      <c r="BD1004" t="s">
        <v>9372</v>
      </c>
      <c r="BE1004" t="s">
        <v>8714</v>
      </c>
      <c r="BF1004" t="s">
        <v>8715</v>
      </c>
      <c r="BG1004">
        <v>0</v>
      </c>
      <c r="BH1004" t="s">
        <v>8716</v>
      </c>
      <c r="BI1004">
        <v>1</v>
      </c>
      <c r="BJ1004" t="s">
        <v>8717</v>
      </c>
      <c r="BK1004">
        <v>1</v>
      </c>
      <c r="BL1004" t="s">
        <v>18961</v>
      </c>
      <c r="BM1004" t="s">
        <v>8719</v>
      </c>
      <c r="BV1004" t="s">
        <v>18962</v>
      </c>
      <c r="BW1004" t="s">
        <v>8721</v>
      </c>
      <c r="BX1004" t="s">
        <v>8722</v>
      </c>
      <c r="BY1004" t="s">
        <v>8723</v>
      </c>
      <c r="BZ1004" t="s">
        <v>8724</v>
      </c>
      <c r="CA1004" t="s">
        <v>18963</v>
      </c>
      <c r="CB1004" t="s">
        <v>8725</v>
      </c>
      <c r="CC1004">
        <v>2203938</v>
      </c>
      <c r="CD1004" t="s">
        <v>8726</v>
      </c>
      <c r="CE1004" t="s">
        <v>18956</v>
      </c>
      <c r="CF1004" t="s">
        <v>8727</v>
      </c>
      <c r="CG1004" t="s">
        <v>8728</v>
      </c>
      <c r="CH1004" t="s">
        <v>8729</v>
      </c>
      <c r="CI1004" t="s">
        <v>8826</v>
      </c>
      <c r="CJ1004" t="s">
        <v>8731</v>
      </c>
      <c r="CK1004" t="s">
        <v>342</v>
      </c>
      <c r="CL1004" t="s">
        <v>8732</v>
      </c>
      <c r="CM1004" t="s">
        <v>18964</v>
      </c>
      <c r="CN1004" t="s">
        <v>8733</v>
      </c>
    </row>
    <row r="1005" spans="1:92" ht="15.75" customHeight="1" x14ac:dyDescent="0.3">
      <c r="A1005" s="5">
        <f>COUNTIFS(Entradas!$A$2:$A$3372,L1005,Entradas!$AD$2:$AD$3372,"noticias")</f>
        <v>0</v>
      </c>
      <c r="B1005" s="5">
        <f>COUNTIFS(Entradas!$A$2:$A$3372,L1005,Entradas!$AD$2:$AD$3372,"materiales")</f>
        <v>0</v>
      </c>
      <c r="C1005" s="5">
        <f>COUNTIFS(Entradas!$A$2:$A$3372,L1005,Entradas!$AD$2:$AD$3372,"agenda")</f>
        <v>0</v>
      </c>
      <c r="D1005" s="5">
        <f>COUNTIFS(Entradas!$A$2:$A$3372,L1005,Entradas!$AD$2:$AD$3372,"agenda",Entradas!$P$2:$P$3372,"completado")</f>
        <v>0</v>
      </c>
      <c r="E1005" s="5">
        <f>COUNTIFS(Entradas!$A$2:$A$3372,L1005,Entradas!$AD$2:$AD$3372,"agenda",Entradas!$F$2:$F$3372,"interna")</f>
        <v>0</v>
      </c>
      <c r="F1005" s="5">
        <f>COUNTIFS(Entradas!$A$2:$A$3372,L1005,Entradas!$AD$2:$AD$3372,"agenda",Entradas!$F$2:$F$3372,"abierta a la comunidad")</f>
        <v>0</v>
      </c>
      <c r="G1005" s="5">
        <f>COUNTIFS(Entradas!$A$2:$A$3372,L1005,Entradas!$AD$2:$AD$3372,"agenda",Entradas!$E$2:$E$3372,"1")</f>
        <v>0</v>
      </c>
      <c r="H1005" s="5">
        <f>COUNTIFS(Entradas!$A$2:$A$3372,L1005,Entradas!$AD$2:$AD$3372,"agenda",Entradas!$E$2:$E$3372,"2")</f>
        <v>0</v>
      </c>
      <c r="I1005" s="5">
        <f>COUNTIFS(Entradas!$A$2:$A$3372,L1005,Entradas!$AD$2:$AD$3372,"agenda",Entradas!$E$2:$E$3372,"3")</f>
        <v>0</v>
      </c>
      <c r="J1005" s="5">
        <f>COUNTIFS(Entradas!$A$2:$A$3372,L1005,Entradas!$AD$2:$AD$3372,"agenda",Entradas!$E$2:$E$3372,"4")</f>
        <v>0</v>
      </c>
      <c r="L1005">
        <v>307</v>
      </c>
      <c r="M1005" t="s">
        <v>19090</v>
      </c>
      <c r="N1005" t="s">
        <v>19090</v>
      </c>
      <c r="O1005" t="s">
        <v>19091</v>
      </c>
      <c r="P1005" s="6">
        <v>42466.785266203704</v>
      </c>
      <c r="Q1005">
        <v>0</v>
      </c>
      <c r="R1005" t="s">
        <v>19090</v>
      </c>
      <c r="S1005" t="s">
        <v>19090</v>
      </c>
      <c r="W1005" t="s">
        <v>8703</v>
      </c>
      <c r="X1005" t="s">
        <v>8704</v>
      </c>
      <c r="Y1005" t="s">
        <v>8705</v>
      </c>
      <c r="Z1005">
        <v>0</v>
      </c>
      <c r="AA1005" t="s">
        <v>8703</v>
      </c>
      <c r="AB1005" t="s">
        <v>8706</v>
      </c>
      <c r="AC1005">
        <v>0</v>
      </c>
      <c r="AF1005" t="s">
        <v>19092</v>
      </c>
      <c r="AG1005" t="s">
        <v>8707</v>
      </c>
      <c r="AH1005" t="s">
        <v>19093</v>
      </c>
      <c r="AU1005" t="s">
        <v>19094</v>
      </c>
      <c r="AV1005" t="s">
        <v>8709</v>
      </c>
      <c r="AX1005">
        <v>10</v>
      </c>
      <c r="AY1005" t="s">
        <v>8710</v>
      </c>
      <c r="BB1005" t="s">
        <v>19095</v>
      </c>
      <c r="BC1005" t="s">
        <v>8712</v>
      </c>
      <c r="BD1005" t="s">
        <v>9394</v>
      </c>
      <c r="BE1005" t="s">
        <v>8714</v>
      </c>
      <c r="BF1005" t="s">
        <v>8715</v>
      </c>
      <c r="BG1005">
        <v>0</v>
      </c>
      <c r="BH1005" t="s">
        <v>8716</v>
      </c>
      <c r="BI1005">
        <v>0</v>
      </c>
      <c r="BJ1005" t="s">
        <v>8717</v>
      </c>
      <c r="BK1005">
        <v>1</v>
      </c>
      <c r="BL1005" s="2" t="s">
        <v>19096</v>
      </c>
      <c r="BM1005" t="s">
        <v>8719</v>
      </c>
      <c r="BV1005">
        <v>8010</v>
      </c>
      <c r="BW1005" t="s">
        <v>8721</v>
      </c>
      <c r="BX1005" t="s">
        <v>8722</v>
      </c>
      <c r="BY1005" t="s">
        <v>8723</v>
      </c>
      <c r="BZ1005" t="s">
        <v>8724</v>
      </c>
      <c r="CB1005" t="s">
        <v>8725</v>
      </c>
      <c r="CC1005">
        <v>977667079</v>
      </c>
      <c r="CD1005" t="s">
        <v>8726</v>
      </c>
      <c r="CE1005" t="s">
        <v>19097</v>
      </c>
      <c r="CF1005" t="s">
        <v>8727</v>
      </c>
      <c r="CG1005" t="s">
        <v>8899</v>
      </c>
      <c r="CH1005" t="s">
        <v>8729</v>
      </c>
      <c r="CI1005" t="s">
        <v>19098</v>
      </c>
      <c r="CJ1005" t="s">
        <v>8731</v>
      </c>
      <c r="CK1005">
        <v>0</v>
      </c>
      <c r="CL1005" t="s">
        <v>8732</v>
      </c>
      <c r="CN1005" t="s">
        <v>8733</v>
      </c>
    </row>
    <row r="1006" spans="1:92" ht="15.75" customHeight="1" x14ac:dyDescent="0.3">
      <c r="A1006" s="5">
        <f>COUNTIFS(Entradas!$A$2:$A$3372,L1006,Entradas!$AD$2:$AD$3372,"noticias")</f>
        <v>0</v>
      </c>
      <c r="B1006" s="5">
        <f>COUNTIFS(Entradas!$A$2:$A$3372,L1006,Entradas!$AD$2:$AD$3372,"materiales")</f>
        <v>0</v>
      </c>
      <c r="C1006" s="5">
        <f>COUNTIFS(Entradas!$A$2:$A$3372,L1006,Entradas!$AD$2:$AD$3372,"agenda")</f>
        <v>1</v>
      </c>
      <c r="D1006" s="5">
        <f>COUNTIFS(Entradas!$A$2:$A$3372,L1006,Entradas!$AD$2:$AD$3372,"agenda",Entradas!$P$2:$P$3372,"completado")</f>
        <v>0</v>
      </c>
      <c r="E1006" s="5">
        <f>COUNTIFS(Entradas!$A$2:$A$3372,L1006,Entradas!$AD$2:$AD$3372,"agenda",Entradas!$F$2:$F$3372,"interna")</f>
        <v>0</v>
      </c>
      <c r="F1006" s="5">
        <f>COUNTIFS(Entradas!$A$2:$A$3372,L1006,Entradas!$AD$2:$AD$3372,"agenda",Entradas!$F$2:$F$3372,"abierta a la comunidad")</f>
        <v>1</v>
      </c>
      <c r="G1006" s="5">
        <f>COUNTIFS(Entradas!$A$2:$A$3372,L1006,Entradas!$AD$2:$AD$3372,"agenda",Entradas!$E$2:$E$3372,"1")</f>
        <v>0</v>
      </c>
      <c r="H1006" s="5">
        <f>COUNTIFS(Entradas!$A$2:$A$3372,L1006,Entradas!$AD$2:$AD$3372,"agenda",Entradas!$E$2:$E$3372,"2")</f>
        <v>0</v>
      </c>
      <c r="I1006" s="5">
        <f>COUNTIFS(Entradas!$A$2:$A$3372,L1006,Entradas!$AD$2:$AD$3372,"agenda",Entradas!$E$2:$E$3372,"3")</f>
        <v>0</v>
      </c>
      <c r="J1006" s="5">
        <f>COUNTIFS(Entradas!$A$2:$A$3372,L1006,Entradas!$AD$2:$AD$3372,"agenda",Entradas!$E$2:$E$3372,"4")</f>
        <v>1</v>
      </c>
      <c r="L1006">
        <v>154</v>
      </c>
      <c r="M1006" t="s">
        <v>19326</v>
      </c>
      <c r="N1006" t="s">
        <v>19327</v>
      </c>
      <c r="O1006" t="s">
        <v>19328</v>
      </c>
      <c r="P1006" s="6">
        <v>42454.024062500001</v>
      </c>
      <c r="Q1006">
        <v>0</v>
      </c>
      <c r="R1006" t="s">
        <v>19326</v>
      </c>
      <c r="S1006" t="s">
        <v>19326</v>
      </c>
      <c r="W1006" t="s">
        <v>8703</v>
      </c>
      <c r="X1006" t="s">
        <v>8704</v>
      </c>
      <c r="Y1006" t="s">
        <v>8705</v>
      </c>
      <c r="Z1006">
        <v>0</v>
      </c>
      <c r="AA1006" t="s">
        <v>8703</v>
      </c>
      <c r="AB1006" t="s">
        <v>8706</v>
      </c>
      <c r="AC1006">
        <v>0</v>
      </c>
      <c r="AF1006" t="s">
        <v>19329</v>
      </c>
      <c r="AG1006" t="s">
        <v>8707</v>
      </c>
      <c r="AH1006" t="s">
        <v>19330</v>
      </c>
      <c r="AO1006" t="s">
        <v>19331</v>
      </c>
      <c r="AU1006" t="s">
        <v>9956</v>
      </c>
      <c r="AV1006" t="s">
        <v>8709</v>
      </c>
      <c r="AX1006">
        <v>10</v>
      </c>
      <c r="AY1006" t="s">
        <v>8710</v>
      </c>
      <c r="BB1006" t="s">
        <v>8907</v>
      </c>
      <c r="BC1006" t="s">
        <v>8712</v>
      </c>
      <c r="BD1006" t="s">
        <v>9372</v>
      </c>
      <c r="BE1006" t="s">
        <v>8714</v>
      </c>
      <c r="BF1006" t="s">
        <v>8715</v>
      </c>
      <c r="BG1006">
        <v>1</v>
      </c>
      <c r="BH1006" t="s">
        <v>8716</v>
      </c>
      <c r="BI1006">
        <v>1</v>
      </c>
      <c r="BJ1006" t="s">
        <v>8717</v>
      </c>
      <c r="BK1006">
        <v>1</v>
      </c>
      <c r="BL1006" t="s">
        <v>19332</v>
      </c>
      <c r="BM1006" t="s">
        <v>8719</v>
      </c>
      <c r="BV1006" t="s">
        <v>19333</v>
      </c>
      <c r="BW1006" t="s">
        <v>8721</v>
      </c>
      <c r="BX1006" t="s">
        <v>8722</v>
      </c>
      <c r="BY1006" t="s">
        <v>8723</v>
      </c>
      <c r="BZ1006" t="s">
        <v>8724</v>
      </c>
      <c r="CA1006" t="s">
        <v>19334</v>
      </c>
      <c r="CB1006" t="s">
        <v>8725</v>
      </c>
      <c r="CC1006" t="s">
        <v>19335</v>
      </c>
      <c r="CD1006" t="s">
        <v>8726</v>
      </c>
      <c r="CE1006" t="s">
        <v>19326</v>
      </c>
      <c r="CF1006" t="s">
        <v>8727</v>
      </c>
      <c r="CG1006" t="s">
        <v>8728</v>
      </c>
      <c r="CH1006" t="s">
        <v>8729</v>
      </c>
      <c r="CI1006" t="s">
        <v>19336</v>
      </c>
      <c r="CJ1006" t="s">
        <v>8731</v>
      </c>
      <c r="CK1006" t="s">
        <v>342</v>
      </c>
      <c r="CL1006" t="s">
        <v>8732</v>
      </c>
      <c r="CM1006" t="s">
        <v>19337</v>
      </c>
      <c r="CN1006" t="s">
        <v>8733</v>
      </c>
    </row>
    <row r="1007" spans="1:92" ht="15.75" customHeight="1" x14ac:dyDescent="0.3">
      <c r="A1007" s="5">
        <f>COUNTIFS(Entradas!$A$2:$A$3372,L1007,Entradas!$AD$2:$AD$3372,"noticias")</f>
        <v>0</v>
      </c>
      <c r="B1007" s="5">
        <f>COUNTIFS(Entradas!$A$2:$A$3372,L1007,Entradas!$AD$2:$AD$3372,"materiales")</f>
        <v>0</v>
      </c>
      <c r="C1007" s="5">
        <f>COUNTIFS(Entradas!$A$2:$A$3372,L1007,Entradas!$AD$2:$AD$3372,"agenda")</f>
        <v>0</v>
      </c>
      <c r="D1007" s="5">
        <f>COUNTIFS(Entradas!$A$2:$A$3372,L1007,Entradas!$AD$2:$AD$3372,"agenda",Entradas!$P$2:$P$3372,"completado")</f>
        <v>0</v>
      </c>
      <c r="E1007" s="5">
        <f>COUNTIFS(Entradas!$A$2:$A$3372,L1007,Entradas!$AD$2:$AD$3372,"agenda",Entradas!$F$2:$F$3372,"interna")</f>
        <v>0</v>
      </c>
      <c r="F1007" s="5">
        <f>COUNTIFS(Entradas!$A$2:$A$3372,L1007,Entradas!$AD$2:$AD$3372,"agenda",Entradas!$F$2:$F$3372,"abierta a la comunidad")</f>
        <v>0</v>
      </c>
      <c r="G1007" s="5">
        <f>COUNTIFS(Entradas!$A$2:$A$3372,L1007,Entradas!$AD$2:$AD$3372,"agenda",Entradas!$E$2:$E$3372,"1")</f>
        <v>0</v>
      </c>
      <c r="H1007" s="5">
        <f>COUNTIFS(Entradas!$A$2:$A$3372,L1007,Entradas!$AD$2:$AD$3372,"agenda",Entradas!$E$2:$E$3372,"2")</f>
        <v>0</v>
      </c>
      <c r="I1007" s="5">
        <f>COUNTIFS(Entradas!$A$2:$A$3372,L1007,Entradas!$AD$2:$AD$3372,"agenda",Entradas!$E$2:$E$3372,"3")</f>
        <v>0</v>
      </c>
      <c r="J1007" s="5">
        <f>COUNTIFS(Entradas!$A$2:$A$3372,L1007,Entradas!$AD$2:$AD$3372,"agenda",Entradas!$E$2:$E$3372,"4")</f>
        <v>0</v>
      </c>
      <c r="L1007">
        <v>87</v>
      </c>
      <c r="M1007" t="s">
        <v>20295</v>
      </c>
      <c r="N1007" t="s">
        <v>20295</v>
      </c>
      <c r="O1007" t="s">
        <v>20296</v>
      </c>
      <c r="P1007" s="6">
        <v>42451.513194444444</v>
      </c>
      <c r="Q1007">
        <v>0</v>
      </c>
      <c r="R1007" t="s">
        <v>20295</v>
      </c>
      <c r="S1007" t="s">
        <v>20295</v>
      </c>
      <c r="W1007" t="s">
        <v>8703</v>
      </c>
      <c r="X1007" t="s">
        <v>8704</v>
      </c>
      <c r="Y1007" t="s">
        <v>8705</v>
      </c>
      <c r="Z1007">
        <v>0</v>
      </c>
      <c r="AA1007" t="s">
        <v>8703</v>
      </c>
      <c r="AB1007" t="s">
        <v>8706</v>
      </c>
      <c r="AC1007">
        <v>0</v>
      </c>
      <c r="AF1007" t="s">
        <v>20297</v>
      </c>
      <c r="AG1007" t="s">
        <v>8707</v>
      </c>
      <c r="AH1007" t="s">
        <v>20298</v>
      </c>
      <c r="AU1007" t="s">
        <v>10479</v>
      </c>
      <c r="AV1007" t="s">
        <v>8709</v>
      </c>
      <c r="AX1007">
        <v>10</v>
      </c>
      <c r="AY1007" t="s">
        <v>8710</v>
      </c>
      <c r="BB1007" t="s">
        <v>9455</v>
      </c>
      <c r="BC1007" t="s">
        <v>8712</v>
      </c>
      <c r="BD1007" t="s">
        <v>9002</v>
      </c>
      <c r="BE1007" t="s">
        <v>8714</v>
      </c>
      <c r="BF1007" t="s">
        <v>8715</v>
      </c>
      <c r="BG1007">
        <v>0</v>
      </c>
      <c r="BH1007" t="s">
        <v>8716</v>
      </c>
      <c r="BI1007">
        <v>1</v>
      </c>
      <c r="BJ1007" t="s">
        <v>8717</v>
      </c>
      <c r="BK1007">
        <v>1</v>
      </c>
      <c r="BM1007" t="s">
        <v>8719</v>
      </c>
      <c r="BV1007" t="s">
        <v>20299</v>
      </c>
      <c r="BW1007" t="s">
        <v>8721</v>
      </c>
      <c r="BX1007" t="s">
        <v>8722</v>
      </c>
      <c r="BY1007" t="s">
        <v>8723</v>
      </c>
      <c r="BZ1007" t="s">
        <v>8724</v>
      </c>
      <c r="CB1007" t="s">
        <v>8725</v>
      </c>
      <c r="CC1007">
        <v>83539992</v>
      </c>
      <c r="CD1007" t="s">
        <v>8726</v>
      </c>
      <c r="CE1007" t="s">
        <v>20300</v>
      </c>
      <c r="CF1007" t="s">
        <v>8727</v>
      </c>
      <c r="CG1007" t="s">
        <v>8774</v>
      </c>
      <c r="CH1007" t="s">
        <v>8729</v>
      </c>
      <c r="CI1007" t="s">
        <v>2262</v>
      </c>
      <c r="CJ1007" t="s">
        <v>8731</v>
      </c>
      <c r="CK1007" t="s">
        <v>1783</v>
      </c>
      <c r="CL1007" t="s">
        <v>8732</v>
      </c>
      <c r="CN1007" t="s">
        <v>8733</v>
      </c>
    </row>
    <row r="1008" spans="1:92" ht="15.75" customHeight="1" x14ac:dyDescent="0.3">
      <c r="A1008" s="5">
        <f>COUNTIFS(Entradas!$A$2:$A$3372,L1008,Entradas!$AD$2:$AD$3372,"noticias")</f>
        <v>0</v>
      </c>
      <c r="B1008" s="5">
        <f>COUNTIFS(Entradas!$A$2:$A$3372,L1008,Entradas!$AD$2:$AD$3372,"materiales")</f>
        <v>0</v>
      </c>
      <c r="C1008" s="5">
        <f>COUNTIFS(Entradas!$A$2:$A$3372,L1008,Entradas!$AD$2:$AD$3372,"agenda")</f>
        <v>0</v>
      </c>
      <c r="D1008" s="5">
        <f>COUNTIFS(Entradas!$A$2:$A$3372,L1008,Entradas!$AD$2:$AD$3372,"agenda",Entradas!$P$2:$P$3372,"completado")</f>
        <v>0</v>
      </c>
      <c r="E1008" s="5">
        <f>COUNTIFS(Entradas!$A$2:$A$3372,L1008,Entradas!$AD$2:$AD$3372,"agenda",Entradas!$F$2:$F$3372,"interna")</f>
        <v>0</v>
      </c>
      <c r="F1008" s="5">
        <f>COUNTIFS(Entradas!$A$2:$A$3372,L1008,Entradas!$AD$2:$AD$3372,"agenda",Entradas!$F$2:$F$3372,"abierta a la comunidad")</f>
        <v>0</v>
      </c>
      <c r="G1008" s="5">
        <f>COUNTIFS(Entradas!$A$2:$A$3372,L1008,Entradas!$AD$2:$AD$3372,"agenda",Entradas!$E$2:$E$3372,"1")</f>
        <v>0</v>
      </c>
      <c r="H1008" s="5">
        <f>COUNTIFS(Entradas!$A$2:$A$3372,L1008,Entradas!$AD$2:$AD$3372,"agenda",Entradas!$E$2:$E$3372,"2")</f>
        <v>0</v>
      </c>
      <c r="I1008" s="5">
        <f>COUNTIFS(Entradas!$A$2:$A$3372,L1008,Entradas!$AD$2:$AD$3372,"agenda",Entradas!$E$2:$E$3372,"3")</f>
        <v>0</v>
      </c>
      <c r="J1008" s="5">
        <f>COUNTIFS(Entradas!$A$2:$A$3372,L1008,Entradas!$AD$2:$AD$3372,"agenda",Entradas!$E$2:$E$3372,"4")</f>
        <v>0</v>
      </c>
      <c r="L1008">
        <v>1308</v>
      </c>
      <c r="M1008" t="s">
        <v>20387</v>
      </c>
      <c r="N1008" t="s">
        <v>20388</v>
      </c>
      <c r="O1008" t="s">
        <v>20389</v>
      </c>
      <c r="P1008" s="6">
        <v>42513.064606481479</v>
      </c>
      <c r="Q1008">
        <v>0</v>
      </c>
      <c r="R1008" t="s">
        <v>20387</v>
      </c>
      <c r="S1008" t="s">
        <v>20387</v>
      </c>
      <c r="W1008" t="s">
        <v>8703</v>
      </c>
      <c r="X1008" t="s">
        <v>8704</v>
      </c>
      <c r="Y1008" t="s">
        <v>8705</v>
      </c>
      <c r="Z1008">
        <v>0</v>
      </c>
      <c r="AA1008" t="s">
        <v>8703</v>
      </c>
      <c r="AB1008" t="s">
        <v>8706</v>
      </c>
      <c r="AC1008">
        <v>0</v>
      </c>
      <c r="AF1008" t="s">
        <v>20390</v>
      </c>
      <c r="AG1008" t="s">
        <v>8707</v>
      </c>
      <c r="AH1008" t="s">
        <v>20391</v>
      </c>
      <c r="AI1008" t="s">
        <v>20392</v>
      </c>
      <c r="AU1008" t="s">
        <v>20393</v>
      </c>
      <c r="AV1008" t="s">
        <v>8709</v>
      </c>
      <c r="AX1008">
        <v>10</v>
      </c>
      <c r="AY1008" t="s">
        <v>8710</v>
      </c>
      <c r="BB1008" t="s">
        <v>9852</v>
      </c>
      <c r="BC1008" t="s">
        <v>8712</v>
      </c>
      <c r="BD1008" t="s">
        <v>9122</v>
      </c>
      <c r="BE1008" t="s">
        <v>8714</v>
      </c>
      <c r="BF1008" t="s">
        <v>8715</v>
      </c>
      <c r="BG1008">
        <v>0</v>
      </c>
      <c r="BH1008" t="s">
        <v>8716</v>
      </c>
      <c r="BI1008">
        <v>1</v>
      </c>
      <c r="BJ1008" t="s">
        <v>8717</v>
      </c>
      <c r="BK1008">
        <v>0</v>
      </c>
      <c r="BL1008" s="2" t="s">
        <v>20394</v>
      </c>
      <c r="BM1008" t="s">
        <v>8719</v>
      </c>
      <c r="BV1008" t="s">
        <v>20395</v>
      </c>
      <c r="BW1008" t="s">
        <v>8721</v>
      </c>
      <c r="BX1008" t="s">
        <v>8722</v>
      </c>
      <c r="BY1008" t="s">
        <v>8723</v>
      </c>
      <c r="BZ1008" t="s">
        <v>8724</v>
      </c>
      <c r="CB1008" t="s">
        <v>8725</v>
      </c>
      <c r="CC1008" t="s">
        <v>20396</v>
      </c>
      <c r="CD1008" t="s">
        <v>8726</v>
      </c>
      <c r="CE1008" t="s">
        <v>20397</v>
      </c>
      <c r="CF1008" t="s">
        <v>8727</v>
      </c>
      <c r="CG1008" t="s">
        <v>8774</v>
      </c>
      <c r="CH1008" t="s">
        <v>8729</v>
      </c>
      <c r="CI1008" t="s">
        <v>20398</v>
      </c>
      <c r="CJ1008" t="s">
        <v>8731</v>
      </c>
      <c r="CK1008" t="s">
        <v>9459</v>
      </c>
      <c r="CL1008" t="s">
        <v>8732</v>
      </c>
      <c r="CM1008" t="s">
        <v>20399</v>
      </c>
      <c r="CN1008" t="s">
        <v>8733</v>
      </c>
    </row>
    <row r="1009" spans="1:92" ht="15.75" customHeight="1" x14ac:dyDescent="0.3">
      <c r="A1009" s="5">
        <f>COUNTIFS(Entradas!$A$2:$A$3372,L1009,Entradas!$AD$2:$AD$3372,"noticias")</f>
        <v>0</v>
      </c>
      <c r="B1009" s="5">
        <f>COUNTIFS(Entradas!$A$2:$A$3372,L1009,Entradas!$AD$2:$AD$3372,"materiales")</f>
        <v>0</v>
      </c>
      <c r="C1009" s="5">
        <f>COUNTIFS(Entradas!$A$2:$A$3372,L1009,Entradas!$AD$2:$AD$3372,"agenda")</f>
        <v>1</v>
      </c>
      <c r="D1009" s="5">
        <f>COUNTIFS(Entradas!$A$2:$A$3372,L1009,Entradas!$AD$2:$AD$3372,"agenda",Entradas!$P$2:$P$3372,"completado")</f>
        <v>1</v>
      </c>
      <c r="E1009" s="5">
        <f>COUNTIFS(Entradas!$A$2:$A$3372,L1009,Entradas!$AD$2:$AD$3372,"agenda",Entradas!$F$2:$F$3372,"interna")</f>
        <v>1</v>
      </c>
      <c r="F1009" s="5">
        <f>COUNTIFS(Entradas!$A$2:$A$3372,L1009,Entradas!$AD$2:$AD$3372,"agenda",Entradas!$F$2:$F$3372,"abierta a la comunidad")</f>
        <v>0</v>
      </c>
      <c r="G1009" s="5">
        <f>COUNTIFS(Entradas!$A$2:$A$3372,L1009,Entradas!$AD$2:$AD$3372,"agenda",Entradas!$E$2:$E$3372,"1")</f>
        <v>0</v>
      </c>
      <c r="H1009" s="5">
        <f>COUNTIFS(Entradas!$A$2:$A$3372,L1009,Entradas!$AD$2:$AD$3372,"agenda",Entradas!$E$2:$E$3372,"2")</f>
        <v>1</v>
      </c>
      <c r="I1009" s="5">
        <f>COUNTIFS(Entradas!$A$2:$A$3372,L1009,Entradas!$AD$2:$AD$3372,"agenda",Entradas!$E$2:$E$3372,"3")</f>
        <v>0</v>
      </c>
      <c r="J1009" s="5">
        <f>COUNTIFS(Entradas!$A$2:$A$3372,L1009,Entradas!$AD$2:$AD$3372,"agenda",Entradas!$E$2:$E$3372,"4")</f>
        <v>0</v>
      </c>
      <c r="L1009">
        <v>619</v>
      </c>
      <c r="M1009" t="s">
        <v>20557</v>
      </c>
      <c r="N1009" t="s">
        <v>20557</v>
      </c>
      <c r="O1009" t="s">
        <v>20558</v>
      </c>
      <c r="P1009" s="6">
        <v>42482.796979166669</v>
      </c>
      <c r="Q1009">
        <v>0</v>
      </c>
      <c r="R1009" t="s">
        <v>20557</v>
      </c>
      <c r="S1009" t="s">
        <v>20557</v>
      </c>
      <c r="W1009" t="s">
        <v>8703</v>
      </c>
      <c r="X1009" t="s">
        <v>8704</v>
      </c>
      <c r="Y1009" t="s">
        <v>8705</v>
      </c>
      <c r="Z1009">
        <v>0</v>
      </c>
      <c r="AA1009" t="s">
        <v>8703</v>
      </c>
      <c r="AB1009" t="s">
        <v>8706</v>
      </c>
      <c r="AC1009">
        <v>0</v>
      </c>
      <c r="AF1009" t="s">
        <v>20559</v>
      </c>
      <c r="AG1009" t="s">
        <v>8707</v>
      </c>
      <c r="AH1009" t="s">
        <v>20560</v>
      </c>
      <c r="AI1009" t="s">
        <v>20561</v>
      </c>
      <c r="AU1009" t="s">
        <v>20562</v>
      </c>
      <c r="AV1009" t="s">
        <v>8709</v>
      </c>
      <c r="AX1009">
        <v>10</v>
      </c>
      <c r="AY1009" t="s">
        <v>8710</v>
      </c>
      <c r="BB1009" t="s">
        <v>20349</v>
      </c>
      <c r="BC1009" t="s">
        <v>8712</v>
      </c>
      <c r="BD1009" t="s">
        <v>9055</v>
      </c>
      <c r="BE1009" t="s">
        <v>8714</v>
      </c>
      <c r="BF1009" t="s">
        <v>8715</v>
      </c>
      <c r="BG1009">
        <v>0</v>
      </c>
      <c r="BH1009" t="s">
        <v>8716</v>
      </c>
      <c r="BI1009">
        <v>1</v>
      </c>
      <c r="BJ1009" t="s">
        <v>8717</v>
      </c>
      <c r="BK1009">
        <v>0</v>
      </c>
      <c r="BL1009" s="2" t="s">
        <v>20563</v>
      </c>
      <c r="BM1009" t="s">
        <v>8719</v>
      </c>
      <c r="BV1009" t="s">
        <v>20564</v>
      </c>
      <c r="BW1009" t="s">
        <v>8721</v>
      </c>
      <c r="BX1009" t="s">
        <v>8722</v>
      </c>
      <c r="BY1009" t="s">
        <v>8723</v>
      </c>
      <c r="BZ1009" t="s">
        <v>8724</v>
      </c>
      <c r="CA1009" t="s">
        <v>14174</v>
      </c>
      <c r="CB1009" t="s">
        <v>8725</v>
      </c>
      <c r="CC1009" t="s">
        <v>20565</v>
      </c>
      <c r="CD1009" t="s">
        <v>8726</v>
      </c>
      <c r="CE1009" t="s">
        <v>20566</v>
      </c>
      <c r="CF1009" t="s">
        <v>8727</v>
      </c>
      <c r="CG1009" t="s">
        <v>8728</v>
      </c>
      <c r="CH1009" t="s">
        <v>8729</v>
      </c>
      <c r="CI1009" t="s">
        <v>11915</v>
      </c>
      <c r="CJ1009" t="s">
        <v>8731</v>
      </c>
      <c r="CK1009" t="s">
        <v>342</v>
      </c>
      <c r="CL1009" t="s">
        <v>8732</v>
      </c>
      <c r="CM1009" t="s">
        <v>20567</v>
      </c>
      <c r="CN1009" t="s">
        <v>8733</v>
      </c>
    </row>
    <row r="1010" spans="1:92" ht="15.75" customHeight="1" x14ac:dyDescent="0.3">
      <c r="A1010" s="5">
        <f>COUNTIFS(Entradas!$A$2:$A$3372,L1010,Entradas!$AD$2:$AD$3372,"noticias")</f>
        <v>0</v>
      </c>
      <c r="B1010" s="5">
        <f>COUNTIFS(Entradas!$A$2:$A$3372,L1010,Entradas!$AD$2:$AD$3372,"materiales")</f>
        <v>0</v>
      </c>
      <c r="C1010" s="5">
        <f>COUNTIFS(Entradas!$A$2:$A$3372,L1010,Entradas!$AD$2:$AD$3372,"agenda")</f>
        <v>0</v>
      </c>
      <c r="D1010" s="5">
        <f>COUNTIFS(Entradas!$A$2:$A$3372,L1010,Entradas!$AD$2:$AD$3372,"agenda",Entradas!$P$2:$P$3372,"completado")</f>
        <v>0</v>
      </c>
      <c r="E1010" s="5">
        <f>COUNTIFS(Entradas!$A$2:$A$3372,L1010,Entradas!$AD$2:$AD$3372,"agenda",Entradas!$F$2:$F$3372,"interna")</f>
        <v>0</v>
      </c>
      <c r="F1010" s="5">
        <f>COUNTIFS(Entradas!$A$2:$A$3372,L1010,Entradas!$AD$2:$AD$3372,"agenda",Entradas!$F$2:$F$3372,"abierta a la comunidad")</f>
        <v>0</v>
      </c>
      <c r="G1010" s="5">
        <f>COUNTIFS(Entradas!$A$2:$A$3372,L1010,Entradas!$AD$2:$AD$3372,"agenda",Entradas!$E$2:$E$3372,"1")</f>
        <v>0</v>
      </c>
      <c r="H1010" s="5">
        <f>COUNTIFS(Entradas!$A$2:$A$3372,L1010,Entradas!$AD$2:$AD$3372,"agenda",Entradas!$E$2:$E$3372,"2")</f>
        <v>0</v>
      </c>
      <c r="I1010" s="5">
        <f>COUNTIFS(Entradas!$A$2:$A$3372,L1010,Entradas!$AD$2:$AD$3372,"agenda",Entradas!$E$2:$E$3372,"3")</f>
        <v>0</v>
      </c>
      <c r="J1010" s="5">
        <f>COUNTIFS(Entradas!$A$2:$A$3372,L1010,Entradas!$AD$2:$AD$3372,"agenda",Entradas!$E$2:$E$3372,"4")</f>
        <v>0</v>
      </c>
      <c r="L1010">
        <v>1222</v>
      </c>
      <c r="M1010" t="s">
        <v>20853</v>
      </c>
      <c r="N1010" t="s">
        <v>20854</v>
      </c>
      <c r="O1010" t="s">
        <v>20855</v>
      </c>
      <c r="P1010" s="6">
        <v>42509.888043981482</v>
      </c>
      <c r="Q1010">
        <v>0</v>
      </c>
      <c r="R1010" t="s">
        <v>20853</v>
      </c>
      <c r="S1010" t="s">
        <v>20853</v>
      </c>
      <c r="W1010" t="s">
        <v>8703</v>
      </c>
      <c r="X1010" t="s">
        <v>8704</v>
      </c>
      <c r="Y1010" t="s">
        <v>8705</v>
      </c>
      <c r="Z1010">
        <v>0</v>
      </c>
      <c r="AA1010" t="s">
        <v>8703</v>
      </c>
      <c r="AB1010" t="s">
        <v>8706</v>
      </c>
      <c r="AC1010">
        <v>0</v>
      </c>
      <c r="AF1010" t="s">
        <v>20856</v>
      </c>
      <c r="AG1010" t="s">
        <v>8707</v>
      </c>
      <c r="AH1010" t="s">
        <v>20857</v>
      </c>
      <c r="AU1010" t="s">
        <v>4175</v>
      </c>
      <c r="AV1010" t="s">
        <v>8709</v>
      </c>
      <c r="AX1010">
        <v>10</v>
      </c>
      <c r="AY1010" t="s">
        <v>8710</v>
      </c>
      <c r="BB1010" t="s">
        <v>9037</v>
      </c>
      <c r="BC1010" t="s">
        <v>8712</v>
      </c>
      <c r="BD1010" t="s">
        <v>8875</v>
      </c>
      <c r="BE1010" t="s">
        <v>8714</v>
      </c>
      <c r="BF1010" t="s">
        <v>8715</v>
      </c>
      <c r="BG1010">
        <v>1</v>
      </c>
      <c r="BH1010" t="s">
        <v>8716</v>
      </c>
      <c r="BI1010">
        <v>1</v>
      </c>
      <c r="BJ1010" t="s">
        <v>8717</v>
      </c>
      <c r="BK1010">
        <v>1</v>
      </c>
      <c r="BL1010" s="2" t="s">
        <v>20858</v>
      </c>
      <c r="BM1010" t="s">
        <v>8719</v>
      </c>
      <c r="BV1010" t="s">
        <v>20859</v>
      </c>
      <c r="BW1010" t="s">
        <v>8721</v>
      </c>
      <c r="BX1010" t="s">
        <v>8722</v>
      </c>
      <c r="BY1010" t="s">
        <v>8723</v>
      </c>
      <c r="BZ1010" t="s">
        <v>8724</v>
      </c>
      <c r="CA1010" t="s">
        <v>20860</v>
      </c>
      <c r="CB1010" t="s">
        <v>8725</v>
      </c>
      <c r="CC1010">
        <v>2632489</v>
      </c>
      <c r="CD1010" t="s">
        <v>8726</v>
      </c>
      <c r="CE1010" t="s">
        <v>20861</v>
      </c>
      <c r="CF1010" t="s">
        <v>8727</v>
      </c>
      <c r="CG1010" t="s">
        <v>8825</v>
      </c>
      <c r="CH1010" t="s">
        <v>8729</v>
      </c>
      <c r="CI1010" t="s">
        <v>11289</v>
      </c>
      <c r="CJ1010" t="s">
        <v>8731</v>
      </c>
      <c r="CK1010" t="s">
        <v>5497</v>
      </c>
      <c r="CL1010" t="s">
        <v>8732</v>
      </c>
      <c r="CM1010" t="s">
        <v>2280</v>
      </c>
      <c r="CN1010" t="s">
        <v>8733</v>
      </c>
    </row>
    <row r="1011" spans="1:92" ht="15.75" customHeight="1" x14ac:dyDescent="0.3">
      <c r="A1011" s="5">
        <f>COUNTIFS(Entradas!$A$2:$A$3372,L1011,Entradas!$AD$2:$AD$3372,"noticias")</f>
        <v>0</v>
      </c>
      <c r="B1011" s="5">
        <f>COUNTIFS(Entradas!$A$2:$A$3372,L1011,Entradas!$AD$2:$AD$3372,"materiales")</f>
        <v>0</v>
      </c>
      <c r="C1011" s="5">
        <f>COUNTIFS(Entradas!$A$2:$A$3372,L1011,Entradas!$AD$2:$AD$3372,"agenda")</f>
        <v>0</v>
      </c>
      <c r="D1011" s="5">
        <f>COUNTIFS(Entradas!$A$2:$A$3372,L1011,Entradas!$AD$2:$AD$3372,"agenda",Entradas!$P$2:$P$3372,"completado")</f>
        <v>0</v>
      </c>
      <c r="E1011" s="5">
        <f>COUNTIFS(Entradas!$A$2:$A$3372,L1011,Entradas!$AD$2:$AD$3372,"agenda",Entradas!$F$2:$F$3372,"interna")</f>
        <v>0</v>
      </c>
      <c r="F1011" s="5">
        <f>COUNTIFS(Entradas!$A$2:$A$3372,L1011,Entradas!$AD$2:$AD$3372,"agenda",Entradas!$F$2:$F$3372,"abierta a la comunidad")</f>
        <v>0</v>
      </c>
      <c r="G1011" s="5">
        <f>COUNTIFS(Entradas!$A$2:$A$3372,L1011,Entradas!$AD$2:$AD$3372,"agenda",Entradas!$E$2:$E$3372,"1")</f>
        <v>0</v>
      </c>
      <c r="H1011" s="5">
        <f>COUNTIFS(Entradas!$A$2:$A$3372,L1011,Entradas!$AD$2:$AD$3372,"agenda",Entradas!$E$2:$E$3372,"2")</f>
        <v>0</v>
      </c>
      <c r="I1011" s="5">
        <f>COUNTIFS(Entradas!$A$2:$A$3372,L1011,Entradas!$AD$2:$AD$3372,"agenda",Entradas!$E$2:$E$3372,"3")</f>
        <v>0</v>
      </c>
      <c r="J1011" s="5">
        <f>COUNTIFS(Entradas!$A$2:$A$3372,L1011,Entradas!$AD$2:$AD$3372,"agenda",Entradas!$E$2:$E$3372,"4")</f>
        <v>0</v>
      </c>
      <c r="L1011">
        <v>1193</v>
      </c>
      <c r="M1011" t="s">
        <v>21055</v>
      </c>
      <c r="N1011" t="s">
        <v>21056</v>
      </c>
      <c r="O1011" t="s">
        <v>21057</v>
      </c>
      <c r="P1011" s="6">
        <v>42509.620405092595</v>
      </c>
      <c r="Q1011">
        <v>0</v>
      </c>
      <c r="R1011" t="s">
        <v>21055</v>
      </c>
      <c r="S1011" t="s">
        <v>21055</v>
      </c>
      <c r="W1011" t="s">
        <v>8703</v>
      </c>
      <c r="X1011" t="s">
        <v>8704</v>
      </c>
      <c r="Y1011" t="s">
        <v>8705</v>
      </c>
      <c r="Z1011">
        <v>0</v>
      </c>
      <c r="AA1011" t="s">
        <v>8703</v>
      </c>
      <c r="AB1011" t="s">
        <v>8706</v>
      </c>
      <c r="AC1011">
        <v>0</v>
      </c>
      <c r="AF1011" t="s">
        <v>21058</v>
      </c>
      <c r="AG1011" t="s">
        <v>8707</v>
      </c>
      <c r="AH1011" t="s">
        <v>21059</v>
      </c>
      <c r="AU1011" t="s">
        <v>7761</v>
      </c>
      <c r="AV1011" t="s">
        <v>8709</v>
      </c>
      <c r="AX1011">
        <v>10</v>
      </c>
      <c r="AY1011" t="s">
        <v>8710</v>
      </c>
      <c r="BB1011" t="s">
        <v>8907</v>
      </c>
      <c r="BC1011" t="s">
        <v>8712</v>
      </c>
      <c r="BD1011" t="s">
        <v>9175</v>
      </c>
      <c r="BE1011" t="s">
        <v>8714</v>
      </c>
      <c r="BF1011" t="s">
        <v>8715</v>
      </c>
      <c r="BG1011">
        <v>1</v>
      </c>
      <c r="BH1011" t="s">
        <v>8716</v>
      </c>
      <c r="BI1011">
        <v>1</v>
      </c>
      <c r="BJ1011" t="s">
        <v>8717</v>
      </c>
      <c r="BK1011">
        <v>1</v>
      </c>
      <c r="BL1011" s="2" t="s">
        <v>21060</v>
      </c>
      <c r="BM1011" t="s">
        <v>8719</v>
      </c>
      <c r="BV1011" t="s">
        <v>21061</v>
      </c>
      <c r="BW1011" t="s">
        <v>8721</v>
      </c>
      <c r="BX1011" t="s">
        <v>8722</v>
      </c>
      <c r="BY1011" t="s">
        <v>8723</v>
      </c>
      <c r="BZ1011" t="s">
        <v>8724</v>
      </c>
      <c r="CB1011" t="s">
        <v>8725</v>
      </c>
      <c r="CC1011">
        <v>77300642</v>
      </c>
      <c r="CD1011" t="s">
        <v>8726</v>
      </c>
      <c r="CE1011" t="s">
        <v>21062</v>
      </c>
      <c r="CF1011" t="s">
        <v>8727</v>
      </c>
      <c r="CG1011" t="s">
        <v>8728</v>
      </c>
      <c r="CH1011" t="s">
        <v>8729</v>
      </c>
      <c r="CI1011" t="s">
        <v>21063</v>
      </c>
      <c r="CJ1011" t="s">
        <v>8731</v>
      </c>
      <c r="CK1011" t="s">
        <v>342</v>
      </c>
      <c r="CL1011" t="s">
        <v>8732</v>
      </c>
      <c r="CM1011" t="s">
        <v>21064</v>
      </c>
      <c r="CN1011" t="s">
        <v>8733</v>
      </c>
    </row>
    <row r="1012" spans="1:92" ht="15.75" customHeight="1" x14ac:dyDescent="0.3">
      <c r="A1012" s="5">
        <f>COUNTIFS(Entradas!$A$2:$A$3372,L1012,Entradas!$AD$2:$AD$3372,"noticias")</f>
        <v>0</v>
      </c>
      <c r="B1012" s="5">
        <f>COUNTIFS(Entradas!$A$2:$A$3372,L1012,Entradas!$AD$2:$AD$3372,"materiales")</f>
        <v>0</v>
      </c>
      <c r="C1012" s="5">
        <f>COUNTIFS(Entradas!$A$2:$A$3372,L1012,Entradas!$AD$2:$AD$3372,"agenda")</f>
        <v>0</v>
      </c>
      <c r="D1012" s="5">
        <f>COUNTIFS(Entradas!$A$2:$A$3372,L1012,Entradas!$AD$2:$AD$3372,"agenda",Entradas!$P$2:$P$3372,"completado")</f>
        <v>0</v>
      </c>
      <c r="E1012" s="5">
        <f>COUNTIFS(Entradas!$A$2:$A$3372,L1012,Entradas!$AD$2:$AD$3372,"agenda",Entradas!$F$2:$F$3372,"interna")</f>
        <v>0</v>
      </c>
      <c r="F1012" s="5">
        <f>COUNTIFS(Entradas!$A$2:$A$3372,L1012,Entradas!$AD$2:$AD$3372,"agenda",Entradas!$F$2:$F$3372,"abierta a la comunidad")</f>
        <v>0</v>
      </c>
      <c r="G1012" s="5">
        <f>COUNTIFS(Entradas!$A$2:$A$3372,L1012,Entradas!$AD$2:$AD$3372,"agenda",Entradas!$E$2:$E$3372,"1")</f>
        <v>0</v>
      </c>
      <c r="H1012" s="5">
        <f>COUNTIFS(Entradas!$A$2:$A$3372,L1012,Entradas!$AD$2:$AD$3372,"agenda",Entradas!$E$2:$E$3372,"2")</f>
        <v>0</v>
      </c>
      <c r="I1012" s="5">
        <f>COUNTIFS(Entradas!$A$2:$A$3372,L1012,Entradas!$AD$2:$AD$3372,"agenda",Entradas!$E$2:$E$3372,"3")</f>
        <v>0</v>
      </c>
      <c r="J1012" s="5">
        <f>COUNTIFS(Entradas!$A$2:$A$3372,L1012,Entradas!$AD$2:$AD$3372,"agenda",Entradas!$E$2:$E$3372,"4")</f>
        <v>0</v>
      </c>
      <c r="L1012">
        <v>742</v>
      </c>
      <c r="M1012" t="s">
        <v>22079</v>
      </c>
      <c r="N1012" t="s">
        <v>22080</v>
      </c>
      <c r="O1012" t="s">
        <v>22081</v>
      </c>
      <c r="P1012" s="6">
        <v>42492.49119212963</v>
      </c>
      <c r="Q1012">
        <v>0</v>
      </c>
      <c r="R1012" t="s">
        <v>22079</v>
      </c>
      <c r="S1012" t="s">
        <v>22079</v>
      </c>
      <c r="W1012" t="s">
        <v>8703</v>
      </c>
      <c r="X1012" t="s">
        <v>8704</v>
      </c>
      <c r="Y1012" t="s">
        <v>8705</v>
      </c>
      <c r="Z1012">
        <v>0</v>
      </c>
      <c r="AA1012" t="s">
        <v>8703</v>
      </c>
      <c r="AB1012" t="s">
        <v>8706</v>
      </c>
      <c r="AC1012">
        <v>0</v>
      </c>
      <c r="AF1012" t="s">
        <v>22082</v>
      </c>
      <c r="AG1012" t="s">
        <v>8707</v>
      </c>
      <c r="AH1012" t="s">
        <v>22083</v>
      </c>
      <c r="AU1012" t="s">
        <v>22084</v>
      </c>
      <c r="AV1012" t="s">
        <v>8709</v>
      </c>
      <c r="AX1012">
        <v>10</v>
      </c>
      <c r="AY1012" t="s">
        <v>8710</v>
      </c>
      <c r="BB1012" t="s">
        <v>10660</v>
      </c>
      <c r="BC1012" t="s">
        <v>8712</v>
      </c>
      <c r="BD1012" t="s">
        <v>8952</v>
      </c>
      <c r="BE1012" t="s">
        <v>8714</v>
      </c>
      <c r="BF1012" t="s">
        <v>8715</v>
      </c>
      <c r="BG1012">
        <v>1</v>
      </c>
      <c r="BH1012" t="s">
        <v>8716</v>
      </c>
      <c r="BI1012">
        <v>0</v>
      </c>
      <c r="BJ1012" t="s">
        <v>8717</v>
      </c>
      <c r="BK1012">
        <v>1</v>
      </c>
      <c r="BM1012" t="s">
        <v>8719</v>
      </c>
      <c r="BV1012" t="s">
        <v>22085</v>
      </c>
      <c r="BW1012" t="s">
        <v>8721</v>
      </c>
      <c r="BX1012" t="s">
        <v>8722</v>
      </c>
      <c r="BY1012" t="s">
        <v>8723</v>
      </c>
      <c r="BZ1012" t="s">
        <v>8724</v>
      </c>
      <c r="CB1012" t="s">
        <v>8725</v>
      </c>
      <c r="CC1012">
        <v>652721242</v>
      </c>
      <c r="CD1012" t="s">
        <v>8726</v>
      </c>
      <c r="CE1012" t="s">
        <v>22086</v>
      </c>
      <c r="CF1012" t="s">
        <v>8727</v>
      </c>
      <c r="CG1012" t="s">
        <v>8825</v>
      </c>
      <c r="CH1012" t="s">
        <v>8729</v>
      </c>
      <c r="CJ1012" t="s">
        <v>8731</v>
      </c>
      <c r="CK1012">
        <v>0</v>
      </c>
      <c r="CL1012" t="s">
        <v>8732</v>
      </c>
      <c r="CN1012" t="s">
        <v>8733</v>
      </c>
    </row>
    <row r="1013" spans="1:92" ht="15.75" customHeight="1" x14ac:dyDescent="0.3">
      <c r="A1013" s="5">
        <f>COUNTIFS(Entradas!$A$2:$A$3372,L1013,Entradas!$AD$2:$AD$3372,"noticias")</f>
        <v>0</v>
      </c>
      <c r="B1013" s="5">
        <f>COUNTIFS(Entradas!$A$2:$A$3372,L1013,Entradas!$AD$2:$AD$3372,"materiales")</f>
        <v>0</v>
      </c>
      <c r="C1013" s="5">
        <f>COUNTIFS(Entradas!$A$2:$A$3372,L1013,Entradas!$AD$2:$AD$3372,"agenda")</f>
        <v>0</v>
      </c>
      <c r="D1013" s="5">
        <f>COUNTIFS(Entradas!$A$2:$A$3372,L1013,Entradas!$AD$2:$AD$3372,"agenda",Entradas!$P$2:$P$3372,"completado")</f>
        <v>0</v>
      </c>
      <c r="E1013" s="5">
        <f>COUNTIFS(Entradas!$A$2:$A$3372,L1013,Entradas!$AD$2:$AD$3372,"agenda",Entradas!$F$2:$F$3372,"interna")</f>
        <v>0</v>
      </c>
      <c r="F1013" s="5">
        <f>COUNTIFS(Entradas!$A$2:$A$3372,L1013,Entradas!$AD$2:$AD$3372,"agenda",Entradas!$F$2:$F$3372,"abierta a la comunidad")</f>
        <v>0</v>
      </c>
      <c r="G1013" s="5">
        <f>COUNTIFS(Entradas!$A$2:$A$3372,L1013,Entradas!$AD$2:$AD$3372,"agenda",Entradas!$E$2:$E$3372,"1")</f>
        <v>0</v>
      </c>
      <c r="H1013" s="5">
        <f>COUNTIFS(Entradas!$A$2:$A$3372,L1013,Entradas!$AD$2:$AD$3372,"agenda",Entradas!$E$2:$E$3372,"2")</f>
        <v>0</v>
      </c>
      <c r="I1013" s="5">
        <f>COUNTIFS(Entradas!$A$2:$A$3372,L1013,Entradas!$AD$2:$AD$3372,"agenda",Entradas!$E$2:$E$3372,"3")</f>
        <v>0</v>
      </c>
      <c r="J1013" s="5">
        <f>COUNTIFS(Entradas!$A$2:$A$3372,L1013,Entradas!$AD$2:$AD$3372,"agenda",Entradas!$E$2:$E$3372,"4")</f>
        <v>0</v>
      </c>
      <c r="L1013">
        <v>994</v>
      </c>
      <c r="M1013" t="s">
        <v>13823</v>
      </c>
      <c r="N1013" t="s">
        <v>13824</v>
      </c>
      <c r="O1013" t="s">
        <v>13825</v>
      </c>
      <c r="P1013" s="6">
        <v>42502.855474537035</v>
      </c>
      <c r="Q1013">
        <v>0</v>
      </c>
      <c r="R1013" t="s">
        <v>13823</v>
      </c>
      <c r="S1013" t="s">
        <v>13823</v>
      </c>
      <c r="W1013" t="s">
        <v>8703</v>
      </c>
      <c r="X1013" t="s">
        <v>8704</v>
      </c>
      <c r="Y1013" t="s">
        <v>8705</v>
      </c>
      <c r="Z1013">
        <v>0</v>
      </c>
      <c r="AA1013" t="s">
        <v>8703</v>
      </c>
      <c r="AB1013" t="s">
        <v>8706</v>
      </c>
      <c r="AC1013">
        <v>0</v>
      </c>
      <c r="AF1013" t="s">
        <v>13826</v>
      </c>
      <c r="AG1013" t="s">
        <v>8707</v>
      </c>
      <c r="AH1013" t="s">
        <v>13827</v>
      </c>
      <c r="AU1013" t="s">
        <v>13828</v>
      </c>
      <c r="AV1013" t="s">
        <v>8709</v>
      </c>
      <c r="AX1013">
        <v>11</v>
      </c>
      <c r="AY1013" t="s">
        <v>8710</v>
      </c>
      <c r="BB1013" t="s">
        <v>13829</v>
      </c>
      <c r="BC1013" t="s">
        <v>8712</v>
      </c>
      <c r="BD1013" t="s">
        <v>8713</v>
      </c>
      <c r="BE1013" t="s">
        <v>8714</v>
      </c>
      <c r="BF1013" t="s">
        <v>8715</v>
      </c>
      <c r="BG1013">
        <v>0</v>
      </c>
      <c r="BH1013" t="s">
        <v>8716</v>
      </c>
      <c r="BI1013">
        <v>0</v>
      </c>
      <c r="BJ1013" t="s">
        <v>8717</v>
      </c>
      <c r="BK1013">
        <v>0</v>
      </c>
      <c r="BM1013" t="s">
        <v>8719</v>
      </c>
      <c r="BV1013">
        <v>8374</v>
      </c>
      <c r="BW1013" t="s">
        <v>8721</v>
      </c>
      <c r="BX1013" t="s">
        <v>8722</v>
      </c>
      <c r="BY1013" t="s">
        <v>8723</v>
      </c>
      <c r="BZ1013" t="s">
        <v>8724</v>
      </c>
      <c r="CB1013" t="s">
        <v>8725</v>
      </c>
      <c r="CC1013">
        <v>6722</v>
      </c>
      <c r="CD1013" t="s">
        <v>8726</v>
      </c>
      <c r="CE1013" t="s">
        <v>13830</v>
      </c>
      <c r="CF1013" t="s">
        <v>8727</v>
      </c>
      <c r="CG1013" t="s">
        <v>8899</v>
      </c>
      <c r="CH1013" t="s">
        <v>8729</v>
      </c>
      <c r="CI1013" t="s">
        <v>10899</v>
      </c>
      <c r="CJ1013" t="s">
        <v>8731</v>
      </c>
      <c r="CK1013">
        <v>0</v>
      </c>
      <c r="CL1013" t="s">
        <v>8732</v>
      </c>
      <c r="CN1013" t="s">
        <v>8733</v>
      </c>
    </row>
    <row r="1014" spans="1:92" ht="15.75" customHeight="1" x14ac:dyDescent="0.3">
      <c r="A1014" s="5">
        <f>COUNTIFS(Entradas!$A$2:$A$3372,L1014,Entradas!$AD$2:$AD$3372,"noticias")</f>
        <v>0</v>
      </c>
      <c r="B1014" s="5">
        <f>COUNTIFS(Entradas!$A$2:$A$3372,L1014,Entradas!$AD$2:$AD$3372,"materiales")</f>
        <v>0</v>
      </c>
      <c r="C1014" s="5">
        <f>COUNTIFS(Entradas!$A$2:$A$3372,L1014,Entradas!$AD$2:$AD$3372,"agenda")</f>
        <v>0</v>
      </c>
      <c r="D1014" s="5">
        <f>COUNTIFS(Entradas!$A$2:$A$3372,L1014,Entradas!$AD$2:$AD$3372,"agenda",Entradas!$P$2:$P$3372,"completado")</f>
        <v>0</v>
      </c>
      <c r="E1014" s="5">
        <f>COUNTIFS(Entradas!$A$2:$A$3372,L1014,Entradas!$AD$2:$AD$3372,"agenda",Entradas!$F$2:$F$3372,"interna")</f>
        <v>0</v>
      </c>
      <c r="F1014" s="5">
        <f>COUNTIFS(Entradas!$A$2:$A$3372,L1014,Entradas!$AD$2:$AD$3372,"agenda",Entradas!$F$2:$F$3372,"abierta a la comunidad")</f>
        <v>0</v>
      </c>
      <c r="G1014" s="5">
        <f>COUNTIFS(Entradas!$A$2:$A$3372,L1014,Entradas!$AD$2:$AD$3372,"agenda",Entradas!$E$2:$E$3372,"1")</f>
        <v>0</v>
      </c>
      <c r="H1014" s="5">
        <f>COUNTIFS(Entradas!$A$2:$A$3372,L1014,Entradas!$AD$2:$AD$3372,"agenda",Entradas!$E$2:$E$3372,"2")</f>
        <v>0</v>
      </c>
      <c r="I1014" s="5">
        <f>COUNTIFS(Entradas!$A$2:$A$3372,L1014,Entradas!$AD$2:$AD$3372,"agenda",Entradas!$E$2:$E$3372,"3")</f>
        <v>0</v>
      </c>
      <c r="J1014" s="5">
        <f>COUNTIFS(Entradas!$A$2:$A$3372,L1014,Entradas!$AD$2:$AD$3372,"agenda",Entradas!$E$2:$E$3372,"4")</f>
        <v>0</v>
      </c>
      <c r="L1014">
        <v>993</v>
      </c>
      <c r="M1014" t="s">
        <v>14177</v>
      </c>
      <c r="N1014" t="s">
        <v>14178</v>
      </c>
      <c r="O1014" t="s">
        <v>14179</v>
      </c>
      <c r="P1014" s="6">
        <v>42502.852905092594</v>
      </c>
      <c r="Q1014">
        <v>0</v>
      </c>
      <c r="R1014" t="s">
        <v>14177</v>
      </c>
      <c r="S1014" t="s">
        <v>14177</v>
      </c>
      <c r="W1014" t="s">
        <v>8703</v>
      </c>
      <c r="X1014" t="s">
        <v>8704</v>
      </c>
      <c r="Y1014" t="s">
        <v>8705</v>
      </c>
      <c r="Z1014">
        <v>0</v>
      </c>
      <c r="AA1014" t="s">
        <v>8703</v>
      </c>
      <c r="AB1014" t="s">
        <v>8706</v>
      </c>
      <c r="AC1014">
        <v>0</v>
      </c>
      <c r="AF1014" t="s">
        <v>14180</v>
      </c>
      <c r="AG1014" t="s">
        <v>8707</v>
      </c>
      <c r="AH1014" t="s">
        <v>14181</v>
      </c>
      <c r="AI1014" t="s">
        <v>14182</v>
      </c>
      <c r="AU1014" t="s">
        <v>14183</v>
      </c>
      <c r="AV1014" t="s">
        <v>8709</v>
      </c>
      <c r="AX1014">
        <v>11</v>
      </c>
      <c r="AY1014" t="s">
        <v>8710</v>
      </c>
      <c r="BB1014" t="s">
        <v>11420</v>
      </c>
      <c r="BC1014" t="s">
        <v>8712</v>
      </c>
      <c r="BD1014" t="s">
        <v>9013</v>
      </c>
      <c r="BE1014" t="s">
        <v>8714</v>
      </c>
      <c r="BF1014" t="s">
        <v>8715</v>
      </c>
      <c r="BG1014">
        <v>0</v>
      </c>
      <c r="BH1014" t="s">
        <v>8716</v>
      </c>
      <c r="BI1014">
        <v>1</v>
      </c>
      <c r="BJ1014" t="s">
        <v>8717</v>
      </c>
      <c r="BK1014">
        <v>1</v>
      </c>
      <c r="BM1014" t="s">
        <v>8719</v>
      </c>
      <c r="BV1014">
        <v>8370</v>
      </c>
      <c r="BW1014" t="s">
        <v>8721</v>
      </c>
      <c r="BX1014" t="s">
        <v>8722</v>
      </c>
      <c r="BY1014" t="s">
        <v>8723</v>
      </c>
      <c r="BZ1014" t="s">
        <v>8724</v>
      </c>
      <c r="CB1014" t="s">
        <v>8725</v>
      </c>
      <c r="CC1014">
        <v>672215401</v>
      </c>
      <c r="CD1014" t="s">
        <v>8726</v>
      </c>
      <c r="CE1014" t="s">
        <v>14184</v>
      </c>
      <c r="CF1014" t="s">
        <v>8727</v>
      </c>
      <c r="CG1014" t="s">
        <v>8825</v>
      </c>
      <c r="CH1014" t="s">
        <v>8729</v>
      </c>
      <c r="CI1014" t="s">
        <v>10229</v>
      </c>
      <c r="CJ1014" t="s">
        <v>8731</v>
      </c>
      <c r="CK1014" t="s">
        <v>8786</v>
      </c>
      <c r="CL1014" t="s">
        <v>8732</v>
      </c>
      <c r="CN1014" t="s">
        <v>8733</v>
      </c>
    </row>
    <row r="1015" spans="1:92" ht="15.75" customHeight="1" x14ac:dyDescent="0.3">
      <c r="A1015" s="5">
        <f>COUNTIFS(Entradas!$A$2:$A$3372,L1015,Entradas!$AD$2:$AD$3372,"noticias")</f>
        <v>0</v>
      </c>
      <c r="B1015" s="5">
        <f>COUNTIFS(Entradas!$A$2:$A$3372,L1015,Entradas!$AD$2:$AD$3372,"materiales")</f>
        <v>0</v>
      </c>
      <c r="C1015" s="5">
        <f>COUNTIFS(Entradas!$A$2:$A$3372,L1015,Entradas!$AD$2:$AD$3372,"agenda")</f>
        <v>0</v>
      </c>
      <c r="D1015" s="5">
        <f>COUNTIFS(Entradas!$A$2:$A$3372,L1015,Entradas!$AD$2:$AD$3372,"agenda",Entradas!$P$2:$P$3372,"completado")</f>
        <v>0</v>
      </c>
      <c r="E1015" s="5">
        <f>COUNTIFS(Entradas!$A$2:$A$3372,L1015,Entradas!$AD$2:$AD$3372,"agenda",Entradas!$F$2:$F$3372,"interna")</f>
        <v>0</v>
      </c>
      <c r="F1015" s="5">
        <f>COUNTIFS(Entradas!$A$2:$A$3372,L1015,Entradas!$AD$2:$AD$3372,"agenda",Entradas!$F$2:$F$3372,"abierta a la comunidad")</f>
        <v>0</v>
      </c>
      <c r="G1015" s="5">
        <f>COUNTIFS(Entradas!$A$2:$A$3372,L1015,Entradas!$AD$2:$AD$3372,"agenda",Entradas!$E$2:$E$3372,"1")</f>
        <v>0</v>
      </c>
      <c r="H1015" s="5">
        <f>COUNTIFS(Entradas!$A$2:$A$3372,L1015,Entradas!$AD$2:$AD$3372,"agenda",Entradas!$E$2:$E$3372,"2")</f>
        <v>0</v>
      </c>
      <c r="I1015" s="5">
        <f>COUNTIFS(Entradas!$A$2:$A$3372,L1015,Entradas!$AD$2:$AD$3372,"agenda",Entradas!$E$2:$E$3372,"3")</f>
        <v>0</v>
      </c>
      <c r="J1015" s="5">
        <f>COUNTIFS(Entradas!$A$2:$A$3372,L1015,Entradas!$AD$2:$AD$3372,"agenda",Entradas!$E$2:$E$3372,"4")</f>
        <v>0</v>
      </c>
      <c r="L1015">
        <v>70</v>
      </c>
      <c r="M1015" t="s">
        <v>14223</v>
      </c>
      <c r="N1015" t="s">
        <v>14224</v>
      </c>
      <c r="O1015" t="s">
        <v>14225</v>
      </c>
      <c r="P1015" s="6">
        <v>42450.895243055558</v>
      </c>
      <c r="Q1015">
        <v>0</v>
      </c>
      <c r="R1015" t="s">
        <v>14223</v>
      </c>
      <c r="S1015" t="s">
        <v>14223</v>
      </c>
      <c r="W1015" t="s">
        <v>8703</v>
      </c>
      <c r="X1015" t="s">
        <v>8704</v>
      </c>
      <c r="Y1015" t="s">
        <v>8705</v>
      </c>
      <c r="Z1015">
        <v>0</v>
      </c>
      <c r="AA1015" t="s">
        <v>8703</v>
      </c>
      <c r="AB1015" t="s">
        <v>8706</v>
      </c>
      <c r="AC1015">
        <v>0</v>
      </c>
      <c r="AF1015" t="s">
        <v>14226</v>
      </c>
      <c r="AG1015" t="s">
        <v>8707</v>
      </c>
      <c r="AH1015" t="s">
        <v>14227</v>
      </c>
      <c r="AO1015" t="s">
        <v>14228</v>
      </c>
      <c r="AU1015" t="s">
        <v>14229</v>
      </c>
      <c r="AV1015" t="s">
        <v>8709</v>
      </c>
      <c r="AX1015">
        <v>11</v>
      </c>
      <c r="AY1015" t="s">
        <v>8710</v>
      </c>
      <c r="BB1015" t="s">
        <v>8711</v>
      </c>
      <c r="BC1015" t="s">
        <v>8712</v>
      </c>
      <c r="BD1015" t="s">
        <v>9055</v>
      </c>
      <c r="BE1015" t="s">
        <v>8714</v>
      </c>
      <c r="BF1015" t="s">
        <v>8715</v>
      </c>
      <c r="BG1015">
        <v>1</v>
      </c>
      <c r="BH1015" t="s">
        <v>8716</v>
      </c>
      <c r="BI1015">
        <v>1</v>
      </c>
      <c r="BJ1015" t="s">
        <v>8717</v>
      </c>
      <c r="BK1015">
        <v>1</v>
      </c>
      <c r="BL1015" s="2" t="s">
        <v>14230</v>
      </c>
      <c r="BM1015" t="s">
        <v>8719</v>
      </c>
      <c r="BV1015" t="s">
        <v>14231</v>
      </c>
      <c r="BW1015" t="s">
        <v>8721</v>
      </c>
      <c r="BX1015" t="s">
        <v>8722</v>
      </c>
      <c r="BY1015" t="s">
        <v>8723</v>
      </c>
      <c r="BZ1015" t="s">
        <v>8724</v>
      </c>
      <c r="CB1015" t="s">
        <v>8725</v>
      </c>
      <c r="CC1015" t="s">
        <v>14232</v>
      </c>
      <c r="CD1015" t="s">
        <v>8726</v>
      </c>
      <c r="CE1015" t="s">
        <v>14233</v>
      </c>
      <c r="CF1015" t="s">
        <v>8727</v>
      </c>
      <c r="CG1015" t="s">
        <v>8728</v>
      </c>
      <c r="CH1015" t="s">
        <v>8729</v>
      </c>
      <c r="CI1015" t="s">
        <v>14234</v>
      </c>
      <c r="CJ1015" t="s">
        <v>8731</v>
      </c>
      <c r="CK1015" t="s">
        <v>342</v>
      </c>
      <c r="CL1015" t="s">
        <v>8732</v>
      </c>
      <c r="CM1015" t="s">
        <v>14235</v>
      </c>
      <c r="CN1015" t="s">
        <v>8733</v>
      </c>
    </row>
    <row r="1016" spans="1:92" ht="15.75" customHeight="1" x14ac:dyDescent="0.3">
      <c r="A1016" s="5">
        <f>COUNTIFS(Entradas!$A$2:$A$3372,L1016,Entradas!$AD$2:$AD$3372,"noticias")</f>
        <v>0</v>
      </c>
      <c r="B1016" s="5">
        <f>COUNTIFS(Entradas!$A$2:$A$3372,L1016,Entradas!$AD$2:$AD$3372,"materiales")</f>
        <v>0</v>
      </c>
      <c r="C1016" s="5">
        <f>COUNTIFS(Entradas!$A$2:$A$3372,L1016,Entradas!$AD$2:$AD$3372,"agenda")</f>
        <v>4</v>
      </c>
      <c r="D1016" s="5">
        <f>COUNTIFS(Entradas!$A$2:$A$3372,L1016,Entradas!$AD$2:$AD$3372,"agenda",Entradas!$P$2:$P$3372,"completado")</f>
        <v>4</v>
      </c>
      <c r="E1016" s="5">
        <f>COUNTIFS(Entradas!$A$2:$A$3372,L1016,Entradas!$AD$2:$AD$3372,"agenda",Entradas!$F$2:$F$3372,"interna")</f>
        <v>3</v>
      </c>
      <c r="F1016" s="5">
        <f>COUNTIFS(Entradas!$A$2:$A$3372,L1016,Entradas!$AD$2:$AD$3372,"agenda",Entradas!$F$2:$F$3372,"abierta a la comunidad")</f>
        <v>1</v>
      </c>
      <c r="G1016" s="5">
        <f>COUNTIFS(Entradas!$A$2:$A$3372,L1016,Entradas!$AD$2:$AD$3372,"agenda",Entradas!$E$2:$E$3372,"1")</f>
        <v>2</v>
      </c>
      <c r="H1016" s="5">
        <f>COUNTIFS(Entradas!$A$2:$A$3372,L1016,Entradas!$AD$2:$AD$3372,"agenda",Entradas!$E$2:$E$3372,"2")</f>
        <v>1</v>
      </c>
      <c r="I1016" s="5">
        <f>COUNTIFS(Entradas!$A$2:$A$3372,L1016,Entradas!$AD$2:$AD$3372,"agenda",Entradas!$E$2:$E$3372,"3")</f>
        <v>0</v>
      </c>
      <c r="J1016" s="5">
        <f>COUNTIFS(Entradas!$A$2:$A$3372,L1016,Entradas!$AD$2:$AD$3372,"agenda",Entradas!$E$2:$E$3372,"4")</f>
        <v>1</v>
      </c>
      <c r="L1016">
        <v>1020</v>
      </c>
      <c r="M1016" t="s">
        <v>2016</v>
      </c>
      <c r="N1016" t="s">
        <v>16674</v>
      </c>
      <c r="O1016" t="s">
        <v>16675</v>
      </c>
      <c r="P1016" s="6">
        <v>42503.653935185182</v>
      </c>
      <c r="Q1016">
        <v>0</v>
      </c>
      <c r="R1016" t="s">
        <v>2016</v>
      </c>
      <c r="S1016" t="s">
        <v>2016</v>
      </c>
      <c r="W1016" t="s">
        <v>8703</v>
      </c>
      <c r="X1016" t="s">
        <v>8704</v>
      </c>
      <c r="Y1016" t="s">
        <v>8705</v>
      </c>
      <c r="Z1016">
        <v>0</v>
      </c>
      <c r="AA1016" t="s">
        <v>8703</v>
      </c>
      <c r="AB1016" t="s">
        <v>8706</v>
      </c>
      <c r="AC1016">
        <v>0</v>
      </c>
      <c r="AF1016" t="s">
        <v>2016</v>
      </c>
      <c r="AG1016" t="s">
        <v>8707</v>
      </c>
      <c r="AH1016" t="s">
        <v>2017</v>
      </c>
      <c r="AI1016" t="s">
        <v>16676</v>
      </c>
      <c r="AO1016" t="s">
        <v>16677</v>
      </c>
      <c r="AU1016" t="s">
        <v>2018</v>
      </c>
      <c r="AV1016" t="s">
        <v>8709</v>
      </c>
      <c r="AX1016">
        <v>11</v>
      </c>
      <c r="AY1016" t="s">
        <v>8710</v>
      </c>
      <c r="BB1016" t="s">
        <v>10848</v>
      </c>
      <c r="BC1016" t="s">
        <v>8712</v>
      </c>
      <c r="BD1016" t="s">
        <v>9055</v>
      </c>
      <c r="BE1016" t="s">
        <v>8714</v>
      </c>
      <c r="BF1016" t="s">
        <v>8715</v>
      </c>
      <c r="BG1016">
        <v>0</v>
      </c>
      <c r="BH1016" t="s">
        <v>8716</v>
      </c>
      <c r="BI1016">
        <v>1</v>
      </c>
      <c r="BJ1016" t="s">
        <v>8717</v>
      </c>
      <c r="BK1016">
        <v>1</v>
      </c>
      <c r="BL1016" s="2" t="s">
        <v>16678</v>
      </c>
      <c r="BM1016" t="s">
        <v>8719</v>
      </c>
      <c r="BV1016" t="s">
        <v>16679</v>
      </c>
      <c r="BW1016" t="s">
        <v>8721</v>
      </c>
      <c r="BX1016" t="s">
        <v>8722</v>
      </c>
      <c r="BY1016" t="s">
        <v>8723</v>
      </c>
      <c r="BZ1016" t="s">
        <v>8724</v>
      </c>
      <c r="CB1016" t="s">
        <v>8725</v>
      </c>
      <c r="CC1016">
        <v>942739810</v>
      </c>
      <c r="CD1016" t="s">
        <v>8726</v>
      </c>
      <c r="CE1016" t="s">
        <v>16680</v>
      </c>
      <c r="CF1016" t="s">
        <v>8727</v>
      </c>
      <c r="CG1016" t="s">
        <v>8825</v>
      </c>
      <c r="CH1016" t="s">
        <v>8729</v>
      </c>
      <c r="CI1016" t="s">
        <v>16681</v>
      </c>
      <c r="CJ1016" t="s">
        <v>8731</v>
      </c>
      <c r="CK1016" t="s">
        <v>342</v>
      </c>
      <c r="CL1016" t="s">
        <v>8732</v>
      </c>
      <c r="CM1016" t="s">
        <v>16682</v>
      </c>
      <c r="CN1016" t="s">
        <v>8733</v>
      </c>
    </row>
    <row r="1017" spans="1:92" ht="15.75" customHeight="1" x14ac:dyDescent="0.3">
      <c r="A1017" s="5">
        <f>COUNTIFS(Entradas!$A$2:$A$3372,L1017,Entradas!$AD$2:$AD$3372,"noticias")</f>
        <v>0</v>
      </c>
      <c r="B1017" s="5">
        <f>COUNTIFS(Entradas!$A$2:$A$3372,L1017,Entradas!$AD$2:$AD$3372,"materiales")</f>
        <v>0</v>
      </c>
      <c r="C1017" s="5">
        <f>COUNTIFS(Entradas!$A$2:$A$3372,L1017,Entradas!$AD$2:$AD$3372,"agenda")</f>
        <v>0</v>
      </c>
      <c r="D1017" s="5">
        <f>COUNTIFS(Entradas!$A$2:$A$3372,L1017,Entradas!$AD$2:$AD$3372,"agenda",Entradas!$P$2:$P$3372,"completado")</f>
        <v>0</v>
      </c>
      <c r="E1017" s="5">
        <f>COUNTIFS(Entradas!$A$2:$A$3372,L1017,Entradas!$AD$2:$AD$3372,"agenda",Entradas!$F$2:$F$3372,"interna")</f>
        <v>0</v>
      </c>
      <c r="F1017" s="5">
        <f>COUNTIFS(Entradas!$A$2:$A$3372,L1017,Entradas!$AD$2:$AD$3372,"agenda",Entradas!$F$2:$F$3372,"abierta a la comunidad")</f>
        <v>0</v>
      </c>
      <c r="G1017" s="5">
        <f>COUNTIFS(Entradas!$A$2:$A$3372,L1017,Entradas!$AD$2:$AD$3372,"agenda",Entradas!$E$2:$E$3372,"1")</f>
        <v>0</v>
      </c>
      <c r="H1017" s="5">
        <f>COUNTIFS(Entradas!$A$2:$A$3372,L1017,Entradas!$AD$2:$AD$3372,"agenda",Entradas!$E$2:$E$3372,"2")</f>
        <v>0</v>
      </c>
      <c r="I1017" s="5">
        <f>COUNTIFS(Entradas!$A$2:$A$3372,L1017,Entradas!$AD$2:$AD$3372,"agenda",Entradas!$E$2:$E$3372,"3")</f>
        <v>0</v>
      </c>
      <c r="J1017" s="5">
        <f>COUNTIFS(Entradas!$A$2:$A$3372,L1017,Entradas!$AD$2:$AD$3372,"agenda",Entradas!$E$2:$E$3372,"4")</f>
        <v>0</v>
      </c>
      <c r="L1017">
        <v>420</v>
      </c>
      <c r="M1017" t="s">
        <v>20824</v>
      </c>
      <c r="N1017" t="s">
        <v>20825</v>
      </c>
      <c r="O1017" t="s">
        <v>20826</v>
      </c>
      <c r="P1017" s="6">
        <v>42473.061608796299</v>
      </c>
      <c r="Q1017">
        <v>0</v>
      </c>
      <c r="R1017" t="s">
        <v>20824</v>
      </c>
      <c r="S1017" t="s">
        <v>20824</v>
      </c>
      <c r="W1017" t="s">
        <v>8703</v>
      </c>
      <c r="X1017" t="s">
        <v>8704</v>
      </c>
      <c r="Y1017" t="s">
        <v>8705</v>
      </c>
      <c r="Z1017">
        <v>0</v>
      </c>
      <c r="AA1017" t="s">
        <v>8703</v>
      </c>
      <c r="AB1017" t="s">
        <v>8706</v>
      </c>
      <c r="AC1017">
        <v>0</v>
      </c>
      <c r="AF1017" t="s">
        <v>20827</v>
      </c>
      <c r="AG1017" t="s">
        <v>8707</v>
      </c>
      <c r="AH1017" t="s">
        <v>20828</v>
      </c>
      <c r="AO1017" t="s">
        <v>20829</v>
      </c>
      <c r="AU1017" t="s">
        <v>20830</v>
      </c>
      <c r="AV1017" t="s">
        <v>8709</v>
      </c>
      <c r="AX1017">
        <v>11</v>
      </c>
      <c r="AY1017" t="s">
        <v>8710</v>
      </c>
      <c r="BB1017" t="s">
        <v>13304</v>
      </c>
      <c r="BC1017" t="s">
        <v>8712</v>
      </c>
      <c r="BD1017" t="s">
        <v>8875</v>
      </c>
      <c r="BE1017" t="s">
        <v>8714</v>
      </c>
      <c r="BF1017" t="s">
        <v>8715</v>
      </c>
      <c r="BG1017">
        <v>0</v>
      </c>
      <c r="BH1017" t="s">
        <v>8716</v>
      </c>
      <c r="BI1017">
        <v>0</v>
      </c>
      <c r="BJ1017" t="s">
        <v>8717</v>
      </c>
      <c r="BK1017">
        <v>1</v>
      </c>
      <c r="BM1017" t="s">
        <v>8719</v>
      </c>
      <c r="BV1017" t="s">
        <v>20831</v>
      </c>
      <c r="BW1017" t="s">
        <v>8721</v>
      </c>
      <c r="BX1017" t="s">
        <v>8722</v>
      </c>
      <c r="BY1017" t="s">
        <v>8723</v>
      </c>
      <c r="BZ1017" t="s">
        <v>8724</v>
      </c>
      <c r="CB1017" t="s">
        <v>8725</v>
      </c>
      <c r="CC1017" t="s">
        <v>20832</v>
      </c>
      <c r="CD1017" t="s">
        <v>8726</v>
      </c>
      <c r="CE1017" t="s">
        <v>20824</v>
      </c>
      <c r="CF1017" t="s">
        <v>8727</v>
      </c>
      <c r="CG1017" t="s">
        <v>8899</v>
      </c>
      <c r="CH1017" t="s">
        <v>8729</v>
      </c>
      <c r="CI1017" t="s">
        <v>8900</v>
      </c>
      <c r="CJ1017" t="s">
        <v>8731</v>
      </c>
      <c r="CK1017">
        <v>0</v>
      </c>
      <c r="CL1017" t="s">
        <v>8732</v>
      </c>
      <c r="CN1017" t="s">
        <v>8733</v>
      </c>
    </row>
    <row r="1018" spans="1:92" ht="15.75" customHeight="1" x14ac:dyDescent="0.3">
      <c r="A1018" s="5">
        <f>COUNTIFS(Entradas!$A$2:$A$3372,L1018,Entradas!$AD$2:$AD$3372,"noticias")</f>
        <v>0</v>
      </c>
      <c r="B1018" s="5">
        <f>COUNTIFS(Entradas!$A$2:$A$3372,L1018,Entradas!$AD$2:$AD$3372,"materiales")</f>
        <v>0</v>
      </c>
      <c r="C1018" s="5">
        <f>COUNTIFS(Entradas!$A$2:$A$3372,L1018,Entradas!$AD$2:$AD$3372,"agenda")</f>
        <v>0</v>
      </c>
      <c r="D1018" s="5">
        <f>COUNTIFS(Entradas!$A$2:$A$3372,L1018,Entradas!$AD$2:$AD$3372,"agenda",Entradas!$P$2:$P$3372,"completado")</f>
        <v>0</v>
      </c>
      <c r="E1018" s="5">
        <f>COUNTIFS(Entradas!$A$2:$A$3372,L1018,Entradas!$AD$2:$AD$3372,"agenda",Entradas!$F$2:$F$3372,"interna")</f>
        <v>0</v>
      </c>
      <c r="F1018" s="5">
        <f>COUNTIFS(Entradas!$A$2:$A$3372,L1018,Entradas!$AD$2:$AD$3372,"agenda",Entradas!$F$2:$F$3372,"abierta a la comunidad")</f>
        <v>0</v>
      </c>
      <c r="G1018" s="5">
        <f>COUNTIFS(Entradas!$A$2:$A$3372,L1018,Entradas!$AD$2:$AD$3372,"agenda",Entradas!$E$2:$E$3372,"1")</f>
        <v>0</v>
      </c>
      <c r="H1018" s="5">
        <f>COUNTIFS(Entradas!$A$2:$A$3372,L1018,Entradas!$AD$2:$AD$3372,"agenda",Entradas!$E$2:$E$3372,"2")</f>
        <v>0</v>
      </c>
      <c r="I1018" s="5">
        <f>COUNTIFS(Entradas!$A$2:$A$3372,L1018,Entradas!$AD$2:$AD$3372,"agenda",Entradas!$E$2:$E$3372,"3")</f>
        <v>0</v>
      </c>
      <c r="J1018" s="5">
        <f>COUNTIFS(Entradas!$A$2:$A$3372,L1018,Entradas!$AD$2:$AD$3372,"agenda",Entradas!$E$2:$E$3372,"4")</f>
        <v>0</v>
      </c>
      <c r="L1018">
        <v>213</v>
      </c>
      <c r="M1018" t="s">
        <v>21726</v>
      </c>
      <c r="N1018" t="s">
        <v>21727</v>
      </c>
      <c r="O1018" t="s">
        <v>21728</v>
      </c>
      <c r="P1018" s="6">
        <v>42460.782511574071</v>
      </c>
      <c r="Q1018">
        <v>0</v>
      </c>
      <c r="R1018" t="s">
        <v>21726</v>
      </c>
      <c r="S1018" t="s">
        <v>21726</v>
      </c>
      <c r="W1018" t="s">
        <v>8703</v>
      </c>
      <c r="X1018" t="s">
        <v>8704</v>
      </c>
      <c r="Y1018" t="s">
        <v>8705</v>
      </c>
      <c r="Z1018">
        <v>0</v>
      </c>
      <c r="AA1018" t="s">
        <v>8703</v>
      </c>
      <c r="AB1018" t="s">
        <v>8706</v>
      </c>
      <c r="AC1018">
        <v>0</v>
      </c>
      <c r="AF1018" t="s">
        <v>21729</v>
      </c>
      <c r="AG1018" t="s">
        <v>8707</v>
      </c>
      <c r="AH1018" t="s">
        <v>21730</v>
      </c>
      <c r="AU1018" t="s">
        <v>21731</v>
      </c>
      <c r="AV1018" t="s">
        <v>8709</v>
      </c>
      <c r="AX1018">
        <v>11</v>
      </c>
      <c r="AY1018" t="s">
        <v>8710</v>
      </c>
      <c r="BB1018" t="s">
        <v>9112</v>
      </c>
      <c r="BC1018" t="s">
        <v>8712</v>
      </c>
      <c r="BD1018" t="s">
        <v>9055</v>
      </c>
      <c r="BE1018" t="s">
        <v>8714</v>
      </c>
      <c r="BF1018" t="s">
        <v>8715</v>
      </c>
      <c r="BG1018">
        <v>0</v>
      </c>
      <c r="BH1018" t="s">
        <v>8716</v>
      </c>
      <c r="BI1018">
        <v>1</v>
      </c>
      <c r="BJ1018" t="s">
        <v>8717</v>
      </c>
      <c r="BK1018">
        <v>1</v>
      </c>
      <c r="BL1018" t="s">
        <v>21732</v>
      </c>
      <c r="BM1018" t="s">
        <v>8719</v>
      </c>
      <c r="BV1018" t="s">
        <v>21733</v>
      </c>
      <c r="BW1018" t="s">
        <v>8721</v>
      </c>
      <c r="BX1018" t="s">
        <v>8722</v>
      </c>
      <c r="BY1018" t="s">
        <v>8723</v>
      </c>
      <c r="BZ1018" t="s">
        <v>8724</v>
      </c>
      <c r="CB1018" t="s">
        <v>8725</v>
      </c>
      <c r="CC1018">
        <v>672215401</v>
      </c>
      <c r="CD1018" t="s">
        <v>8726</v>
      </c>
      <c r="CE1018" t="s">
        <v>21734</v>
      </c>
      <c r="CF1018" t="s">
        <v>8727</v>
      </c>
      <c r="CG1018" t="s">
        <v>8825</v>
      </c>
      <c r="CH1018" t="s">
        <v>8729</v>
      </c>
      <c r="CI1018" t="s">
        <v>8826</v>
      </c>
      <c r="CJ1018" t="s">
        <v>8731</v>
      </c>
      <c r="CK1018" t="s">
        <v>342</v>
      </c>
      <c r="CL1018" t="s">
        <v>8732</v>
      </c>
      <c r="CM1018" t="s">
        <v>21735</v>
      </c>
      <c r="CN1018" t="s">
        <v>8733</v>
      </c>
    </row>
    <row r="1019" spans="1:92" ht="15.75" customHeight="1" x14ac:dyDescent="0.3">
      <c r="A1019" s="5">
        <f>COUNTIFS(Entradas!$A$2:$A$3372,L1019,Entradas!$AD$2:$AD$3372,"noticias")</f>
        <v>0</v>
      </c>
      <c r="B1019" s="5">
        <f>COUNTIFS(Entradas!$A$2:$A$3372,L1019,Entradas!$AD$2:$AD$3372,"materiales")</f>
        <v>0</v>
      </c>
      <c r="C1019" s="5">
        <f>COUNTIFS(Entradas!$A$2:$A$3372,L1019,Entradas!$AD$2:$AD$3372,"agenda")</f>
        <v>2</v>
      </c>
      <c r="D1019" s="5">
        <f>COUNTIFS(Entradas!$A$2:$A$3372,L1019,Entradas!$AD$2:$AD$3372,"agenda",Entradas!$P$2:$P$3372,"completado")</f>
        <v>1</v>
      </c>
      <c r="E1019" s="5">
        <f>COUNTIFS(Entradas!$A$2:$A$3372,L1019,Entradas!$AD$2:$AD$3372,"agenda",Entradas!$F$2:$F$3372,"interna")</f>
        <v>2</v>
      </c>
      <c r="F1019" s="5">
        <f>COUNTIFS(Entradas!$A$2:$A$3372,L1019,Entradas!$AD$2:$AD$3372,"agenda",Entradas!$F$2:$F$3372,"abierta a la comunidad")</f>
        <v>0</v>
      </c>
      <c r="G1019" s="5">
        <f>COUNTIFS(Entradas!$A$2:$A$3372,L1019,Entradas!$AD$2:$AD$3372,"agenda",Entradas!$E$2:$E$3372,"1")</f>
        <v>0</v>
      </c>
      <c r="H1019" s="5">
        <f>COUNTIFS(Entradas!$A$2:$A$3372,L1019,Entradas!$AD$2:$AD$3372,"agenda",Entradas!$E$2:$E$3372,"2")</f>
        <v>2</v>
      </c>
      <c r="I1019" s="5">
        <f>COUNTIFS(Entradas!$A$2:$A$3372,L1019,Entradas!$AD$2:$AD$3372,"agenda",Entradas!$E$2:$E$3372,"3")</f>
        <v>0</v>
      </c>
      <c r="J1019" s="5">
        <f>COUNTIFS(Entradas!$A$2:$A$3372,L1019,Entradas!$AD$2:$AD$3372,"agenda",Entradas!$E$2:$E$3372,"4")</f>
        <v>0</v>
      </c>
      <c r="L1019">
        <v>1130</v>
      </c>
      <c r="M1019" t="s">
        <v>9452</v>
      </c>
      <c r="N1019" t="s">
        <v>9453</v>
      </c>
      <c r="O1019" t="s">
        <v>5152</v>
      </c>
      <c r="P1019" s="6">
        <v>42507.865914351853</v>
      </c>
      <c r="Q1019">
        <v>0</v>
      </c>
      <c r="R1019" t="s">
        <v>9452</v>
      </c>
      <c r="S1019" t="s">
        <v>9452</v>
      </c>
      <c r="W1019" t="s">
        <v>8703</v>
      </c>
      <c r="X1019" t="s">
        <v>8704</v>
      </c>
      <c r="Y1019" t="s">
        <v>8705</v>
      </c>
      <c r="Z1019">
        <v>0</v>
      </c>
      <c r="AA1019" t="s">
        <v>8703</v>
      </c>
      <c r="AB1019" t="s">
        <v>8706</v>
      </c>
      <c r="AC1019">
        <v>0</v>
      </c>
      <c r="AF1019" t="s">
        <v>5151</v>
      </c>
      <c r="AG1019" t="s">
        <v>8707</v>
      </c>
      <c r="AH1019" t="s">
        <v>9454</v>
      </c>
      <c r="AU1019" t="s">
        <v>1450</v>
      </c>
      <c r="AV1019" t="s">
        <v>8709</v>
      </c>
      <c r="AX1019">
        <v>12</v>
      </c>
      <c r="AY1019" t="s">
        <v>8710</v>
      </c>
      <c r="BB1019" t="s">
        <v>9455</v>
      </c>
      <c r="BC1019" t="s">
        <v>8712</v>
      </c>
      <c r="BD1019" t="s">
        <v>8952</v>
      </c>
      <c r="BE1019" t="s">
        <v>8714</v>
      </c>
      <c r="BF1019" t="s">
        <v>8715</v>
      </c>
      <c r="BG1019">
        <v>1</v>
      </c>
      <c r="BH1019" t="s">
        <v>8716</v>
      </c>
      <c r="BI1019">
        <v>1</v>
      </c>
      <c r="BJ1019" t="s">
        <v>8717</v>
      </c>
      <c r="BK1019">
        <v>1</v>
      </c>
      <c r="BM1019" t="s">
        <v>8719</v>
      </c>
      <c r="BV1019" t="s">
        <v>9456</v>
      </c>
      <c r="BW1019" t="s">
        <v>8721</v>
      </c>
      <c r="BX1019" t="s">
        <v>8722</v>
      </c>
      <c r="BY1019" t="s">
        <v>8723</v>
      </c>
      <c r="BZ1019" t="s">
        <v>8724</v>
      </c>
      <c r="CB1019" t="s">
        <v>8725</v>
      </c>
      <c r="CC1019" t="s">
        <v>9457</v>
      </c>
      <c r="CD1019" t="s">
        <v>8726</v>
      </c>
      <c r="CE1019" t="s">
        <v>9452</v>
      </c>
      <c r="CF1019" t="s">
        <v>8727</v>
      </c>
      <c r="CG1019" t="s">
        <v>9136</v>
      </c>
      <c r="CH1019" t="s">
        <v>8729</v>
      </c>
      <c r="CI1019" t="s">
        <v>9458</v>
      </c>
      <c r="CJ1019" t="s">
        <v>8731</v>
      </c>
      <c r="CK1019" t="s">
        <v>9459</v>
      </c>
      <c r="CL1019" t="s">
        <v>8732</v>
      </c>
      <c r="CM1019" t="s">
        <v>9460</v>
      </c>
      <c r="CN1019" t="s">
        <v>8733</v>
      </c>
    </row>
    <row r="1020" spans="1:92" ht="15.75" customHeight="1" x14ac:dyDescent="0.3">
      <c r="A1020" s="5">
        <f>COUNTIFS(Entradas!$A$2:$A$3372,L1020,Entradas!$AD$2:$AD$3372,"noticias")</f>
        <v>0</v>
      </c>
      <c r="B1020" s="5">
        <f>COUNTIFS(Entradas!$A$2:$A$3372,L1020,Entradas!$AD$2:$AD$3372,"materiales")</f>
        <v>0</v>
      </c>
      <c r="C1020" s="5">
        <f>COUNTIFS(Entradas!$A$2:$A$3372,L1020,Entradas!$AD$2:$AD$3372,"agenda")</f>
        <v>3</v>
      </c>
      <c r="D1020" s="5">
        <f>COUNTIFS(Entradas!$A$2:$A$3372,L1020,Entradas!$AD$2:$AD$3372,"agenda",Entradas!$P$2:$P$3372,"completado")</f>
        <v>3</v>
      </c>
      <c r="E1020" s="5">
        <f>COUNTIFS(Entradas!$A$2:$A$3372,L1020,Entradas!$AD$2:$AD$3372,"agenda",Entradas!$F$2:$F$3372,"interna")</f>
        <v>2</v>
      </c>
      <c r="F1020" s="5">
        <f>COUNTIFS(Entradas!$A$2:$A$3372,L1020,Entradas!$AD$2:$AD$3372,"agenda",Entradas!$F$2:$F$3372,"abierta a la comunidad")</f>
        <v>1</v>
      </c>
      <c r="G1020" s="5">
        <f>COUNTIFS(Entradas!$A$2:$A$3372,L1020,Entradas!$AD$2:$AD$3372,"agenda",Entradas!$E$2:$E$3372,"1")</f>
        <v>0</v>
      </c>
      <c r="H1020" s="5">
        <f>COUNTIFS(Entradas!$A$2:$A$3372,L1020,Entradas!$AD$2:$AD$3372,"agenda",Entradas!$E$2:$E$3372,"2")</f>
        <v>1</v>
      </c>
      <c r="I1020" s="5">
        <f>COUNTIFS(Entradas!$A$2:$A$3372,L1020,Entradas!$AD$2:$AD$3372,"agenda",Entradas!$E$2:$E$3372,"3")</f>
        <v>1</v>
      </c>
      <c r="J1020" s="5">
        <f>COUNTIFS(Entradas!$A$2:$A$3372,L1020,Entradas!$AD$2:$AD$3372,"agenda",Entradas!$E$2:$E$3372,"4")</f>
        <v>1</v>
      </c>
      <c r="L1020">
        <v>1132</v>
      </c>
      <c r="M1020" t="s">
        <v>10409</v>
      </c>
      <c r="N1020" t="s">
        <v>10410</v>
      </c>
      <c r="O1020" t="s">
        <v>10411</v>
      </c>
      <c r="P1020" s="6">
        <v>42507.890231481484</v>
      </c>
      <c r="Q1020">
        <v>0</v>
      </c>
      <c r="R1020" t="s">
        <v>10409</v>
      </c>
      <c r="S1020" t="s">
        <v>10409</v>
      </c>
      <c r="W1020" t="s">
        <v>8703</v>
      </c>
      <c r="X1020" t="s">
        <v>8704</v>
      </c>
      <c r="Y1020" t="s">
        <v>8705</v>
      </c>
      <c r="Z1020">
        <v>0</v>
      </c>
      <c r="AA1020" t="s">
        <v>8703</v>
      </c>
      <c r="AB1020" t="s">
        <v>8706</v>
      </c>
      <c r="AC1020">
        <v>0</v>
      </c>
      <c r="AF1020" t="s">
        <v>10412</v>
      </c>
      <c r="AG1020" t="s">
        <v>8707</v>
      </c>
      <c r="AH1020" t="s">
        <v>10413</v>
      </c>
      <c r="AU1020" t="s">
        <v>10414</v>
      </c>
      <c r="AV1020" t="s">
        <v>8709</v>
      </c>
      <c r="AX1020">
        <v>12</v>
      </c>
      <c r="AY1020" t="s">
        <v>8710</v>
      </c>
      <c r="BB1020" t="s">
        <v>9001</v>
      </c>
      <c r="BC1020" t="s">
        <v>8712</v>
      </c>
      <c r="BD1020" t="s">
        <v>9055</v>
      </c>
      <c r="BE1020" t="s">
        <v>8714</v>
      </c>
      <c r="BF1020" t="s">
        <v>8715</v>
      </c>
      <c r="BG1020">
        <v>1</v>
      </c>
      <c r="BH1020" t="s">
        <v>8716</v>
      </c>
      <c r="BI1020">
        <v>1</v>
      </c>
      <c r="BJ1020" t="s">
        <v>8717</v>
      </c>
      <c r="BK1020">
        <v>1</v>
      </c>
      <c r="BL1020" s="2" t="s">
        <v>10415</v>
      </c>
      <c r="BM1020" t="s">
        <v>8719</v>
      </c>
      <c r="BV1020">
        <v>84379</v>
      </c>
      <c r="BW1020" t="s">
        <v>8721</v>
      </c>
      <c r="BX1020" t="s">
        <v>8722</v>
      </c>
      <c r="BY1020" t="s">
        <v>8723</v>
      </c>
      <c r="BZ1020" t="s">
        <v>8724</v>
      </c>
      <c r="CB1020" t="s">
        <v>8725</v>
      </c>
      <c r="CC1020">
        <v>612615695</v>
      </c>
      <c r="CD1020" t="s">
        <v>8726</v>
      </c>
      <c r="CE1020" t="s">
        <v>10416</v>
      </c>
      <c r="CF1020" t="s">
        <v>8727</v>
      </c>
      <c r="CG1020" t="s">
        <v>8899</v>
      </c>
      <c r="CH1020" t="s">
        <v>8729</v>
      </c>
      <c r="CI1020" t="s">
        <v>10417</v>
      </c>
      <c r="CJ1020" t="s">
        <v>8731</v>
      </c>
      <c r="CK1020">
        <v>0</v>
      </c>
      <c r="CL1020" t="s">
        <v>8732</v>
      </c>
      <c r="CN1020" t="s">
        <v>8733</v>
      </c>
    </row>
    <row r="1021" spans="1:92" ht="15.75" customHeight="1" x14ac:dyDescent="0.3">
      <c r="A1021" s="5">
        <f>COUNTIFS(Entradas!$A$2:$A$3372,L1021,Entradas!$AD$2:$AD$3372,"noticias")</f>
        <v>0</v>
      </c>
      <c r="B1021" s="5">
        <f>COUNTIFS(Entradas!$A$2:$A$3372,L1021,Entradas!$AD$2:$AD$3372,"materiales")</f>
        <v>0</v>
      </c>
      <c r="C1021" s="5">
        <f>COUNTIFS(Entradas!$A$2:$A$3372,L1021,Entradas!$AD$2:$AD$3372,"agenda")</f>
        <v>0</v>
      </c>
      <c r="D1021" s="5">
        <f>COUNTIFS(Entradas!$A$2:$A$3372,L1021,Entradas!$AD$2:$AD$3372,"agenda",Entradas!$P$2:$P$3372,"completado")</f>
        <v>0</v>
      </c>
      <c r="E1021" s="5">
        <f>COUNTIFS(Entradas!$A$2:$A$3372,L1021,Entradas!$AD$2:$AD$3372,"agenda",Entradas!$F$2:$F$3372,"interna")</f>
        <v>0</v>
      </c>
      <c r="F1021" s="5">
        <f>COUNTIFS(Entradas!$A$2:$A$3372,L1021,Entradas!$AD$2:$AD$3372,"agenda",Entradas!$F$2:$F$3372,"abierta a la comunidad")</f>
        <v>0</v>
      </c>
      <c r="G1021" s="5">
        <f>COUNTIFS(Entradas!$A$2:$A$3372,L1021,Entradas!$AD$2:$AD$3372,"agenda",Entradas!$E$2:$E$3372,"1")</f>
        <v>0</v>
      </c>
      <c r="H1021" s="5">
        <f>COUNTIFS(Entradas!$A$2:$A$3372,L1021,Entradas!$AD$2:$AD$3372,"agenda",Entradas!$E$2:$E$3372,"2")</f>
        <v>0</v>
      </c>
      <c r="I1021" s="5">
        <f>COUNTIFS(Entradas!$A$2:$A$3372,L1021,Entradas!$AD$2:$AD$3372,"agenda",Entradas!$E$2:$E$3372,"3")</f>
        <v>0</v>
      </c>
      <c r="J1021" s="5">
        <f>COUNTIFS(Entradas!$A$2:$A$3372,L1021,Entradas!$AD$2:$AD$3372,"agenda",Entradas!$E$2:$E$3372,"4")</f>
        <v>0</v>
      </c>
      <c r="L1021">
        <v>410</v>
      </c>
      <c r="M1021" t="s">
        <v>10494</v>
      </c>
      <c r="N1021" t="s">
        <v>10495</v>
      </c>
      <c r="O1021" t="s">
        <v>10496</v>
      </c>
      <c r="P1021" s="6">
        <v>42472.770682870374</v>
      </c>
      <c r="Q1021">
        <v>0</v>
      </c>
      <c r="R1021" t="s">
        <v>10494</v>
      </c>
      <c r="S1021" t="s">
        <v>10494</v>
      </c>
      <c r="W1021" t="s">
        <v>8703</v>
      </c>
      <c r="X1021" t="s">
        <v>8704</v>
      </c>
      <c r="Y1021" t="s">
        <v>8705</v>
      </c>
      <c r="Z1021">
        <v>0</v>
      </c>
      <c r="AA1021" t="s">
        <v>8703</v>
      </c>
      <c r="AB1021" t="s">
        <v>8706</v>
      </c>
      <c r="AC1021">
        <v>0</v>
      </c>
      <c r="AF1021" t="s">
        <v>10497</v>
      </c>
      <c r="AG1021" t="s">
        <v>8707</v>
      </c>
      <c r="AH1021" t="s">
        <v>10498</v>
      </c>
      <c r="AU1021" t="s">
        <v>10499</v>
      </c>
      <c r="AV1021" t="s">
        <v>8709</v>
      </c>
      <c r="AX1021">
        <v>12</v>
      </c>
      <c r="AY1021" t="s">
        <v>8710</v>
      </c>
      <c r="BB1021" t="s">
        <v>9344</v>
      </c>
      <c r="BC1021" t="s">
        <v>8712</v>
      </c>
      <c r="BD1021" t="s">
        <v>9372</v>
      </c>
      <c r="BE1021" t="s">
        <v>8714</v>
      </c>
      <c r="BF1021" t="s">
        <v>8715</v>
      </c>
      <c r="BG1021">
        <v>0</v>
      </c>
      <c r="BH1021" t="s">
        <v>8716</v>
      </c>
      <c r="BI1021">
        <v>0</v>
      </c>
      <c r="BJ1021" t="s">
        <v>8717</v>
      </c>
      <c r="BK1021">
        <v>1</v>
      </c>
      <c r="BM1021" t="s">
        <v>8719</v>
      </c>
      <c r="BV1021" t="s">
        <v>10500</v>
      </c>
      <c r="BW1021" t="s">
        <v>8721</v>
      </c>
      <c r="BX1021" t="s">
        <v>8722</v>
      </c>
      <c r="BY1021" t="s">
        <v>8723</v>
      </c>
      <c r="BZ1021" t="s">
        <v>8724</v>
      </c>
      <c r="CB1021" t="s">
        <v>8725</v>
      </c>
      <c r="CC1021">
        <v>227362391</v>
      </c>
      <c r="CD1021" t="s">
        <v>8726</v>
      </c>
      <c r="CE1021" t="s">
        <v>10501</v>
      </c>
      <c r="CF1021" t="s">
        <v>8727</v>
      </c>
      <c r="CG1021" t="s">
        <v>8825</v>
      </c>
      <c r="CH1021" t="s">
        <v>8729</v>
      </c>
      <c r="CI1021" t="s">
        <v>9973</v>
      </c>
      <c r="CJ1021" t="s">
        <v>8731</v>
      </c>
      <c r="CK1021">
        <v>0</v>
      </c>
      <c r="CL1021" t="s">
        <v>8732</v>
      </c>
      <c r="CN1021" t="s">
        <v>8733</v>
      </c>
    </row>
    <row r="1022" spans="1:92" ht="15.75" customHeight="1" x14ac:dyDescent="0.3">
      <c r="A1022" s="5">
        <f>COUNTIFS(Entradas!$A$2:$A$3372,L1022,Entradas!$AD$2:$AD$3372,"noticias")</f>
        <v>0</v>
      </c>
      <c r="B1022" s="5">
        <f>COUNTIFS(Entradas!$A$2:$A$3372,L1022,Entradas!$AD$2:$AD$3372,"materiales")</f>
        <v>0</v>
      </c>
      <c r="C1022" s="5">
        <f>COUNTIFS(Entradas!$A$2:$A$3372,L1022,Entradas!$AD$2:$AD$3372,"agenda")</f>
        <v>0</v>
      </c>
      <c r="D1022" s="5">
        <f>COUNTIFS(Entradas!$A$2:$A$3372,L1022,Entradas!$AD$2:$AD$3372,"agenda",Entradas!$P$2:$P$3372,"completado")</f>
        <v>0</v>
      </c>
      <c r="E1022" s="5">
        <f>COUNTIFS(Entradas!$A$2:$A$3372,L1022,Entradas!$AD$2:$AD$3372,"agenda",Entradas!$F$2:$F$3372,"interna")</f>
        <v>0</v>
      </c>
      <c r="F1022" s="5">
        <f>COUNTIFS(Entradas!$A$2:$A$3372,L1022,Entradas!$AD$2:$AD$3372,"agenda",Entradas!$F$2:$F$3372,"abierta a la comunidad")</f>
        <v>0</v>
      </c>
      <c r="G1022" s="5">
        <f>COUNTIFS(Entradas!$A$2:$A$3372,L1022,Entradas!$AD$2:$AD$3372,"agenda",Entradas!$E$2:$E$3372,"1")</f>
        <v>0</v>
      </c>
      <c r="H1022" s="5">
        <f>COUNTIFS(Entradas!$A$2:$A$3372,L1022,Entradas!$AD$2:$AD$3372,"agenda",Entradas!$E$2:$E$3372,"2")</f>
        <v>0</v>
      </c>
      <c r="I1022" s="5">
        <f>COUNTIFS(Entradas!$A$2:$A$3372,L1022,Entradas!$AD$2:$AD$3372,"agenda",Entradas!$E$2:$E$3372,"3")</f>
        <v>0</v>
      </c>
      <c r="J1022" s="5">
        <f>COUNTIFS(Entradas!$A$2:$A$3372,L1022,Entradas!$AD$2:$AD$3372,"agenda",Entradas!$E$2:$E$3372,"4")</f>
        <v>0</v>
      </c>
      <c r="L1022">
        <v>1466</v>
      </c>
      <c r="M1022" t="s">
        <v>13097</v>
      </c>
      <c r="N1022" t="s">
        <v>13098</v>
      </c>
      <c r="O1022" t="s">
        <v>13099</v>
      </c>
      <c r="P1022" s="6">
        <v>42517.522893518515</v>
      </c>
      <c r="Q1022">
        <v>0</v>
      </c>
      <c r="R1022" t="s">
        <v>13097</v>
      </c>
      <c r="S1022" t="s">
        <v>13097</v>
      </c>
      <c r="W1022" t="s">
        <v>8703</v>
      </c>
      <c r="X1022" t="s">
        <v>8704</v>
      </c>
      <c r="Y1022" t="s">
        <v>8705</v>
      </c>
      <c r="Z1022">
        <v>0</v>
      </c>
      <c r="AA1022" t="s">
        <v>8703</v>
      </c>
      <c r="AB1022" t="s">
        <v>8706</v>
      </c>
      <c r="AC1022">
        <v>0</v>
      </c>
      <c r="AF1022" t="s">
        <v>13100</v>
      </c>
      <c r="AG1022" t="s">
        <v>8707</v>
      </c>
      <c r="AH1022" t="s">
        <v>4978</v>
      </c>
      <c r="AU1022" t="s">
        <v>13101</v>
      </c>
      <c r="AV1022" t="s">
        <v>8709</v>
      </c>
      <c r="AX1022">
        <v>12</v>
      </c>
      <c r="AY1022" t="s">
        <v>8710</v>
      </c>
      <c r="BB1022" t="s">
        <v>9701</v>
      </c>
      <c r="BC1022" t="s">
        <v>8712</v>
      </c>
      <c r="BD1022" t="s">
        <v>8920</v>
      </c>
      <c r="BE1022" t="s">
        <v>8714</v>
      </c>
      <c r="BF1022" t="s">
        <v>8715</v>
      </c>
      <c r="BG1022">
        <v>1</v>
      </c>
      <c r="BH1022" t="s">
        <v>8716</v>
      </c>
      <c r="BI1022">
        <v>1</v>
      </c>
      <c r="BJ1022" t="s">
        <v>8717</v>
      </c>
      <c r="BK1022">
        <v>1</v>
      </c>
      <c r="BL1022" s="2" t="s">
        <v>13102</v>
      </c>
      <c r="BM1022" t="s">
        <v>8719</v>
      </c>
      <c r="BV1022" t="s">
        <v>13103</v>
      </c>
      <c r="BW1022" t="s">
        <v>8721</v>
      </c>
      <c r="BX1022" t="s">
        <v>8722</v>
      </c>
      <c r="BY1022" t="s">
        <v>8723</v>
      </c>
      <c r="BZ1022" t="s">
        <v>8724</v>
      </c>
      <c r="CA1022" t="s">
        <v>13104</v>
      </c>
      <c r="CB1022" t="s">
        <v>8725</v>
      </c>
      <c r="CC1022">
        <v>75185034</v>
      </c>
      <c r="CD1022" t="s">
        <v>8726</v>
      </c>
      <c r="CF1022" t="s">
        <v>8727</v>
      </c>
      <c r="CG1022">
        <v>0</v>
      </c>
      <c r="CH1022" t="s">
        <v>8729</v>
      </c>
      <c r="CJ1022" t="s">
        <v>8731</v>
      </c>
      <c r="CK1022" t="s">
        <v>1905</v>
      </c>
      <c r="CL1022" t="s">
        <v>8732</v>
      </c>
      <c r="CM1022" t="s">
        <v>13105</v>
      </c>
      <c r="CN1022" t="s">
        <v>8733</v>
      </c>
    </row>
    <row r="1023" spans="1:92" ht="15.75" customHeight="1" x14ac:dyDescent="0.3">
      <c r="A1023" s="5">
        <f>COUNTIFS(Entradas!$A$2:$A$3372,L1023,Entradas!$AD$2:$AD$3372,"noticias")</f>
        <v>0</v>
      </c>
      <c r="B1023" s="5">
        <f>COUNTIFS(Entradas!$A$2:$A$3372,L1023,Entradas!$AD$2:$AD$3372,"materiales")</f>
        <v>0</v>
      </c>
      <c r="C1023" s="5">
        <f>COUNTIFS(Entradas!$A$2:$A$3372,L1023,Entradas!$AD$2:$AD$3372,"agenda")</f>
        <v>0</v>
      </c>
      <c r="D1023" s="5">
        <f>COUNTIFS(Entradas!$A$2:$A$3372,L1023,Entradas!$AD$2:$AD$3372,"agenda",Entradas!$P$2:$P$3372,"completado")</f>
        <v>0</v>
      </c>
      <c r="E1023" s="5">
        <f>COUNTIFS(Entradas!$A$2:$A$3372,L1023,Entradas!$AD$2:$AD$3372,"agenda",Entradas!$F$2:$F$3372,"interna")</f>
        <v>0</v>
      </c>
      <c r="F1023" s="5">
        <f>COUNTIFS(Entradas!$A$2:$A$3372,L1023,Entradas!$AD$2:$AD$3372,"agenda",Entradas!$F$2:$F$3372,"abierta a la comunidad")</f>
        <v>0</v>
      </c>
      <c r="G1023" s="5">
        <f>COUNTIFS(Entradas!$A$2:$A$3372,L1023,Entradas!$AD$2:$AD$3372,"agenda",Entradas!$E$2:$E$3372,"1")</f>
        <v>0</v>
      </c>
      <c r="H1023" s="5">
        <f>COUNTIFS(Entradas!$A$2:$A$3372,L1023,Entradas!$AD$2:$AD$3372,"agenda",Entradas!$E$2:$E$3372,"2")</f>
        <v>0</v>
      </c>
      <c r="I1023" s="5">
        <f>COUNTIFS(Entradas!$A$2:$A$3372,L1023,Entradas!$AD$2:$AD$3372,"agenda",Entradas!$E$2:$E$3372,"3")</f>
        <v>0</v>
      </c>
      <c r="J1023" s="5">
        <f>COUNTIFS(Entradas!$A$2:$A$3372,L1023,Entradas!$AD$2:$AD$3372,"agenda",Entradas!$E$2:$E$3372,"4")</f>
        <v>0</v>
      </c>
      <c r="L1023">
        <v>1341</v>
      </c>
      <c r="M1023" t="s">
        <v>13249</v>
      </c>
      <c r="N1023" t="s">
        <v>13250</v>
      </c>
      <c r="O1023" t="s">
        <v>13251</v>
      </c>
      <c r="P1023" s="6">
        <v>42513.65079861111</v>
      </c>
      <c r="Q1023">
        <v>0</v>
      </c>
      <c r="R1023" t="s">
        <v>13249</v>
      </c>
      <c r="S1023" t="s">
        <v>13249</v>
      </c>
      <c r="W1023" t="s">
        <v>8703</v>
      </c>
      <c r="X1023" t="s">
        <v>8704</v>
      </c>
      <c r="Y1023" t="s">
        <v>8705</v>
      </c>
      <c r="Z1023">
        <v>0</v>
      </c>
      <c r="AA1023" t="s">
        <v>8703</v>
      </c>
      <c r="AB1023" t="s">
        <v>8706</v>
      </c>
      <c r="AC1023">
        <v>0</v>
      </c>
      <c r="AF1023" t="s">
        <v>13252</v>
      </c>
      <c r="AG1023" t="s">
        <v>8707</v>
      </c>
      <c r="AH1023" t="s">
        <v>13253</v>
      </c>
      <c r="AU1023" t="s">
        <v>1450</v>
      </c>
      <c r="AV1023" t="s">
        <v>8709</v>
      </c>
      <c r="AX1023">
        <v>12</v>
      </c>
      <c r="AY1023" t="s">
        <v>8710</v>
      </c>
      <c r="BB1023" t="s">
        <v>9037</v>
      </c>
      <c r="BC1023" t="s">
        <v>8712</v>
      </c>
      <c r="BD1023">
        <v>0</v>
      </c>
      <c r="BE1023" t="s">
        <v>8714</v>
      </c>
      <c r="BF1023" t="s">
        <v>8715</v>
      </c>
      <c r="BG1023">
        <v>1</v>
      </c>
      <c r="BH1023" t="s">
        <v>8716</v>
      </c>
      <c r="BI1023">
        <v>0</v>
      </c>
      <c r="BJ1023" t="s">
        <v>8717</v>
      </c>
      <c r="BK1023">
        <v>1</v>
      </c>
      <c r="BL1023" t="s">
        <v>13254</v>
      </c>
      <c r="BM1023" t="s">
        <v>8719</v>
      </c>
      <c r="BV1023">
        <v>8435</v>
      </c>
      <c r="BW1023" t="s">
        <v>8721</v>
      </c>
      <c r="BX1023" t="s">
        <v>8722</v>
      </c>
      <c r="BY1023" t="s">
        <v>8723</v>
      </c>
      <c r="BZ1023" t="s">
        <v>8724</v>
      </c>
      <c r="CB1023" t="s">
        <v>8725</v>
      </c>
      <c r="CD1023" t="s">
        <v>8726</v>
      </c>
      <c r="CE1023" t="s">
        <v>13255</v>
      </c>
      <c r="CF1023" t="s">
        <v>8727</v>
      </c>
      <c r="CG1023" t="s">
        <v>8825</v>
      </c>
      <c r="CH1023" t="s">
        <v>8729</v>
      </c>
      <c r="CI1023" t="s">
        <v>9973</v>
      </c>
      <c r="CJ1023" t="s">
        <v>8731</v>
      </c>
      <c r="CK1023" t="s">
        <v>5497</v>
      </c>
      <c r="CL1023" t="s">
        <v>8732</v>
      </c>
      <c r="CM1023" t="s">
        <v>2087</v>
      </c>
      <c r="CN1023" t="s">
        <v>8733</v>
      </c>
    </row>
    <row r="1024" spans="1:92" ht="15.75" customHeight="1" x14ac:dyDescent="0.3">
      <c r="A1024" s="5">
        <f>COUNTIFS(Entradas!$A$2:$A$3372,L1024,Entradas!$AD$2:$AD$3372,"noticias")</f>
        <v>0</v>
      </c>
      <c r="B1024" s="5">
        <f>COUNTIFS(Entradas!$A$2:$A$3372,L1024,Entradas!$AD$2:$AD$3372,"materiales")</f>
        <v>0</v>
      </c>
      <c r="C1024" s="5">
        <f>COUNTIFS(Entradas!$A$2:$A$3372,L1024,Entradas!$AD$2:$AD$3372,"agenda")</f>
        <v>4</v>
      </c>
      <c r="D1024" s="5">
        <f>COUNTIFS(Entradas!$A$2:$A$3372,L1024,Entradas!$AD$2:$AD$3372,"agenda",Entradas!$P$2:$P$3372,"completado")</f>
        <v>0</v>
      </c>
      <c r="E1024" s="5">
        <f>COUNTIFS(Entradas!$A$2:$A$3372,L1024,Entradas!$AD$2:$AD$3372,"agenda",Entradas!$F$2:$F$3372,"interna")</f>
        <v>4</v>
      </c>
      <c r="F1024" s="5">
        <f>COUNTIFS(Entradas!$A$2:$A$3372,L1024,Entradas!$AD$2:$AD$3372,"agenda",Entradas!$F$2:$F$3372,"abierta a la comunidad")</f>
        <v>0</v>
      </c>
      <c r="G1024" s="5">
        <f>COUNTIFS(Entradas!$A$2:$A$3372,L1024,Entradas!$AD$2:$AD$3372,"agenda",Entradas!$E$2:$E$3372,"1")</f>
        <v>2</v>
      </c>
      <c r="H1024" s="5">
        <f>COUNTIFS(Entradas!$A$2:$A$3372,L1024,Entradas!$AD$2:$AD$3372,"agenda",Entradas!$E$2:$E$3372,"2")</f>
        <v>0</v>
      </c>
      <c r="I1024" s="5">
        <f>COUNTIFS(Entradas!$A$2:$A$3372,L1024,Entradas!$AD$2:$AD$3372,"agenda",Entradas!$E$2:$E$3372,"3")</f>
        <v>1</v>
      </c>
      <c r="J1024" s="5">
        <f>COUNTIFS(Entradas!$A$2:$A$3372,L1024,Entradas!$AD$2:$AD$3372,"agenda",Entradas!$E$2:$E$3372,"4")</f>
        <v>1</v>
      </c>
      <c r="L1024">
        <v>1044</v>
      </c>
      <c r="M1024" t="s">
        <v>13532</v>
      </c>
      <c r="N1024" t="s">
        <v>13533</v>
      </c>
      <c r="O1024" t="s">
        <v>13534</v>
      </c>
      <c r="P1024" s="6">
        <v>42506.099108796298</v>
      </c>
      <c r="Q1024">
        <v>0</v>
      </c>
      <c r="R1024" t="s">
        <v>13532</v>
      </c>
      <c r="S1024" t="s">
        <v>13532</v>
      </c>
      <c r="W1024" t="s">
        <v>8703</v>
      </c>
      <c r="X1024" t="s">
        <v>8704</v>
      </c>
      <c r="Y1024" t="s">
        <v>8705</v>
      </c>
      <c r="Z1024">
        <v>0</v>
      </c>
      <c r="AA1024" t="s">
        <v>8703</v>
      </c>
      <c r="AB1024" t="s">
        <v>8706</v>
      </c>
      <c r="AC1024">
        <v>0</v>
      </c>
      <c r="AF1024" t="s">
        <v>13535</v>
      </c>
      <c r="AG1024" t="s">
        <v>8707</v>
      </c>
      <c r="AH1024" t="s">
        <v>13536</v>
      </c>
      <c r="AU1024" t="s">
        <v>13537</v>
      </c>
      <c r="AV1024" t="s">
        <v>8709</v>
      </c>
      <c r="AX1024">
        <v>12</v>
      </c>
      <c r="AY1024" t="s">
        <v>8710</v>
      </c>
      <c r="BB1024" t="s">
        <v>9455</v>
      </c>
      <c r="BC1024" t="s">
        <v>8712</v>
      </c>
      <c r="BD1024" t="s">
        <v>8952</v>
      </c>
      <c r="BE1024" t="s">
        <v>8714</v>
      </c>
      <c r="BF1024" t="s">
        <v>8715</v>
      </c>
      <c r="BG1024">
        <v>1</v>
      </c>
      <c r="BH1024" t="s">
        <v>8716</v>
      </c>
      <c r="BI1024">
        <v>1</v>
      </c>
      <c r="BJ1024" t="s">
        <v>8717</v>
      </c>
      <c r="BK1024">
        <v>1</v>
      </c>
      <c r="BL1024" t="s">
        <v>13538</v>
      </c>
      <c r="BM1024" t="s">
        <v>8719</v>
      </c>
      <c r="BV1024" t="s">
        <v>13539</v>
      </c>
      <c r="BW1024" t="s">
        <v>8721</v>
      </c>
      <c r="BX1024" t="s">
        <v>8722</v>
      </c>
      <c r="BY1024" t="s">
        <v>8723</v>
      </c>
      <c r="BZ1024" t="s">
        <v>8724</v>
      </c>
      <c r="CB1024" t="s">
        <v>8725</v>
      </c>
      <c r="CC1024" t="s">
        <v>13540</v>
      </c>
      <c r="CD1024" t="s">
        <v>8726</v>
      </c>
      <c r="CE1024" t="s">
        <v>13541</v>
      </c>
      <c r="CF1024" t="s">
        <v>8727</v>
      </c>
      <c r="CG1024" t="s">
        <v>8774</v>
      </c>
      <c r="CH1024" t="s">
        <v>8729</v>
      </c>
      <c r="CI1024" t="s">
        <v>8826</v>
      </c>
      <c r="CJ1024" t="s">
        <v>8731</v>
      </c>
      <c r="CK1024" t="s">
        <v>1783</v>
      </c>
      <c r="CL1024" t="s">
        <v>8732</v>
      </c>
      <c r="CM1024" t="s">
        <v>13542</v>
      </c>
      <c r="CN1024" t="s">
        <v>8733</v>
      </c>
    </row>
    <row r="1025" spans="1:92" ht="15.75" customHeight="1" x14ac:dyDescent="0.3">
      <c r="A1025" s="5">
        <f>COUNTIFS(Entradas!$A$2:$A$3372,L1025,Entradas!$AD$2:$AD$3372,"noticias")</f>
        <v>0</v>
      </c>
      <c r="B1025" s="5">
        <f>COUNTIFS(Entradas!$A$2:$A$3372,L1025,Entradas!$AD$2:$AD$3372,"materiales")</f>
        <v>0</v>
      </c>
      <c r="C1025" s="5">
        <f>COUNTIFS(Entradas!$A$2:$A$3372,L1025,Entradas!$AD$2:$AD$3372,"agenda")</f>
        <v>0</v>
      </c>
      <c r="D1025" s="5">
        <f>COUNTIFS(Entradas!$A$2:$A$3372,L1025,Entradas!$AD$2:$AD$3372,"agenda",Entradas!$P$2:$P$3372,"completado")</f>
        <v>0</v>
      </c>
      <c r="E1025" s="5">
        <f>COUNTIFS(Entradas!$A$2:$A$3372,L1025,Entradas!$AD$2:$AD$3372,"agenda",Entradas!$F$2:$F$3372,"interna")</f>
        <v>0</v>
      </c>
      <c r="F1025" s="5">
        <f>COUNTIFS(Entradas!$A$2:$A$3372,L1025,Entradas!$AD$2:$AD$3372,"agenda",Entradas!$F$2:$F$3372,"abierta a la comunidad")</f>
        <v>0</v>
      </c>
      <c r="G1025" s="5">
        <f>COUNTIFS(Entradas!$A$2:$A$3372,L1025,Entradas!$AD$2:$AD$3372,"agenda",Entradas!$E$2:$E$3372,"1")</f>
        <v>0</v>
      </c>
      <c r="H1025" s="5">
        <f>COUNTIFS(Entradas!$A$2:$A$3372,L1025,Entradas!$AD$2:$AD$3372,"agenda",Entradas!$E$2:$E$3372,"2")</f>
        <v>0</v>
      </c>
      <c r="I1025" s="5">
        <f>COUNTIFS(Entradas!$A$2:$A$3372,L1025,Entradas!$AD$2:$AD$3372,"agenda",Entradas!$E$2:$E$3372,"3")</f>
        <v>0</v>
      </c>
      <c r="J1025" s="5">
        <f>COUNTIFS(Entradas!$A$2:$A$3372,L1025,Entradas!$AD$2:$AD$3372,"agenda",Entradas!$E$2:$E$3372,"4")</f>
        <v>0</v>
      </c>
      <c r="L1025">
        <v>997</v>
      </c>
      <c r="M1025" t="s">
        <v>15882</v>
      </c>
      <c r="N1025" t="s">
        <v>15883</v>
      </c>
      <c r="O1025" t="s">
        <v>15884</v>
      </c>
      <c r="P1025" s="6">
        <v>42502.876180555555</v>
      </c>
      <c r="Q1025">
        <v>0</v>
      </c>
      <c r="R1025" t="s">
        <v>15882</v>
      </c>
      <c r="S1025" t="s">
        <v>15882</v>
      </c>
      <c r="W1025" t="s">
        <v>8703</v>
      </c>
      <c r="X1025" t="s">
        <v>8704</v>
      </c>
      <c r="Y1025" t="s">
        <v>8705</v>
      </c>
      <c r="Z1025">
        <v>0</v>
      </c>
      <c r="AA1025" t="s">
        <v>8703</v>
      </c>
      <c r="AB1025" t="s">
        <v>8706</v>
      </c>
      <c r="AC1025">
        <v>0</v>
      </c>
      <c r="AF1025" t="s">
        <v>15885</v>
      </c>
      <c r="AG1025" t="s">
        <v>8707</v>
      </c>
      <c r="AH1025" t="s">
        <v>15886</v>
      </c>
      <c r="AO1025" t="s">
        <v>15887</v>
      </c>
      <c r="AU1025" t="s">
        <v>1450</v>
      </c>
      <c r="AV1025" t="s">
        <v>8709</v>
      </c>
      <c r="AX1025">
        <v>12</v>
      </c>
      <c r="AY1025" t="s">
        <v>8710</v>
      </c>
      <c r="BB1025">
        <v>0</v>
      </c>
      <c r="BC1025" t="s">
        <v>8712</v>
      </c>
      <c r="BD1025" t="s">
        <v>9122</v>
      </c>
      <c r="BE1025" t="s">
        <v>8714</v>
      </c>
      <c r="BF1025" t="s">
        <v>8715</v>
      </c>
      <c r="BG1025">
        <v>0</v>
      </c>
      <c r="BH1025" t="s">
        <v>8716</v>
      </c>
      <c r="BI1025">
        <v>0</v>
      </c>
      <c r="BJ1025" t="s">
        <v>8717</v>
      </c>
      <c r="BK1025">
        <v>0</v>
      </c>
      <c r="BL1025" t="s">
        <v>15888</v>
      </c>
      <c r="BM1025" t="s">
        <v>8719</v>
      </c>
      <c r="BV1025">
        <v>8425</v>
      </c>
      <c r="BW1025" t="s">
        <v>8721</v>
      </c>
      <c r="BX1025" t="s">
        <v>8722</v>
      </c>
      <c r="BY1025" t="s">
        <v>8723</v>
      </c>
      <c r="BZ1025" t="s">
        <v>8724</v>
      </c>
      <c r="CA1025" t="s">
        <v>15889</v>
      </c>
      <c r="CB1025" t="s">
        <v>8725</v>
      </c>
      <c r="CC1025" t="s">
        <v>15890</v>
      </c>
      <c r="CD1025" t="s">
        <v>8726</v>
      </c>
      <c r="CE1025" t="s">
        <v>15882</v>
      </c>
      <c r="CF1025" t="s">
        <v>8727</v>
      </c>
      <c r="CG1025" t="s">
        <v>8899</v>
      </c>
      <c r="CH1025" t="s">
        <v>8729</v>
      </c>
      <c r="CI1025" t="s">
        <v>15891</v>
      </c>
      <c r="CJ1025" t="s">
        <v>8731</v>
      </c>
      <c r="CK1025">
        <v>0</v>
      </c>
      <c r="CL1025" t="s">
        <v>8732</v>
      </c>
      <c r="CN1025" t="s">
        <v>8733</v>
      </c>
    </row>
    <row r="1026" spans="1:92" ht="15.75" customHeight="1" x14ac:dyDescent="0.3">
      <c r="A1026" s="5">
        <f>COUNTIFS(Entradas!$A$2:$A$3372,L1026,Entradas!$AD$2:$AD$3372,"noticias")</f>
        <v>0</v>
      </c>
      <c r="B1026" s="5">
        <f>COUNTIFS(Entradas!$A$2:$A$3372,L1026,Entradas!$AD$2:$AD$3372,"materiales")</f>
        <v>0</v>
      </c>
      <c r="C1026" s="5">
        <f>COUNTIFS(Entradas!$A$2:$A$3372,L1026,Entradas!$AD$2:$AD$3372,"agenda")</f>
        <v>6</v>
      </c>
      <c r="D1026" s="5">
        <f>COUNTIFS(Entradas!$A$2:$A$3372,L1026,Entradas!$AD$2:$AD$3372,"agenda",Entradas!$P$2:$P$3372,"completado")</f>
        <v>4</v>
      </c>
      <c r="E1026" s="5">
        <f>COUNTIFS(Entradas!$A$2:$A$3372,L1026,Entradas!$AD$2:$AD$3372,"agenda",Entradas!$F$2:$F$3372,"interna")</f>
        <v>3</v>
      </c>
      <c r="F1026" s="5">
        <f>COUNTIFS(Entradas!$A$2:$A$3372,L1026,Entradas!$AD$2:$AD$3372,"agenda",Entradas!$F$2:$F$3372,"abierta a la comunidad")</f>
        <v>3</v>
      </c>
      <c r="G1026" s="5">
        <f>COUNTIFS(Entradas!$A$2:$A$3372,L1026,Entradas!$AD$2:$AD$3372,"agenda",Entradas!$E$2:$E$3372,"1")</f>
        <v>0</v>
      </c>
      <c r="H1026" s="5">
        <f>COUNTIFS(Entradas!$A$2:$A$3372,L1026,Entradas!$AD$2:$AD$3372,"agenda",Entradas!$E$2:$E$3372,"2")</f>
        <v>3</v>
      </c>
      <c r="I1026" s="5">
        <f>COUNTIFS(Entradas!$A$2:$A$3372,L1026,Entradas!$AD$2:$AD$3372,"agenda",Entradas!$E$2:$E$3372,"3")</f>
        <v>0</v>
      </c>
      <c r="J1026" s="5">
        <f>COUNTIFS(Entradas!$A$2:$A$3372,L1026,Entradas!$AD$2:$AD$3372,"agenda",Entradas!$E$2:$E$3372,"4")</f>
        <v>3</v>
      </c>
      <c r="L1026">
        <v>1028</v>
      </c>
      <c r="M1026" t="s">
        <v>16167</v>
      </c>
      <c r="N1026" t="s">
        <v>16168</v>
      </c>
      <c r="O1026" t="s">
        <v>16169</v>
      </c>
      <c r="P1026" s="6">
        <v>42503.819652777776</v>
      </c>
      <c r="Q1026">
        <v>0</v>
      </c>
      <c r="R1026" t="s">
        <v>16167</v>
      </c>
      <c r="S1026" t="s">
        <v>16167</v>
      </c>
      <c r="W1026" t="s">
        <v>8703</v>
      </c>
      <c r="X1026" t="s">
        <v>8704</v>
      </c>
      <c r="Y1026" t="s">
        <v>8705</v>
      </c>
      <c r="Z1026">
        <v>0</v>
      </c>
      <c r="AA1026" t="s">
        <v>8703</v>
      </c>
      <c r="AB1026" t="s">
        <v>8706</v>
      </c>
      <c r="AC1026">
        <v>0</v>
      </c>
      <c r="AF1026" t="s">
        <v>16170</v>
      </c>
      <c r="AG1026" t="s">
        <v>8707</v>
      </c>
      <c r="AH1026" t="s">
        <v>2233</v>
      </c>
      <c r="AI1026" t="s">
        <v>16171</v>
      </c>
      <c r="AU1026" t="s">
        <v>1450</v>
      </c>
      <c r="AV1026" t="s">
        <v>8709</v>
      </c>
      <c r="AX1026">
        <v>12</v>
      </c>
      <c r="AY1026" t="s">
        <v>8710</v>
      </c>
      <c r="BB1026" t="s">
        <v>9112</v>
      </c>
      <c r="BC1026" t="s">
        <v>8712</v>
      </c>
      <c r="BD1026">
        <v>0</v>
      </c>
      <c r="BE1026" t="s">
        <v>8714</v>
      </c>
      <c r="BF1026" t="s">
        <v>8715</v>
      </c>
      <c r="BG1026">
        <v>0</v>
      </c>
      <c r="BH1026" t="s">
        <v>8716</v>
      </c>
      <c r="BI1026">
        <v>0</v>
      </c>
      <c r="BJ1026" t="s">
        <v>8717</v>
      </c>
      <c r="BK1026">
        <v>0</v>
      </c>
      <c r="BL1026" s="2" t="s">
        <v>16172</v>
      </c>
      <c r="BM1026" t="s">
        <v>8719</v>
      </c>
      <c r="BV1026" t="s">
        <v>16173</v>
      </c>
      <c r="BW1026" t="s">
        <v>8721</v>
      </c>
      <c r="BX1026" t="s">
        <v>8722</v>
      </c>
      <c r="BY1026" t="s">
        <v>8723</v>
      </c>
      <c r="BZ1026" t="s">
        <v>8724</v>
      </c>
      <c r="CB1026" t="s">
        <v>8725</v>
      </c>
      <c r="CC1026">
        <v>612265398</v>
      </c>
      <c r="CD1026" t="s">
        <v>8726</v>
      </c>
      <c r="CF1026" t="s">
        <v>8727</v>
      </c>
      <c r="CG1026">
        <v>0</v>
      </c>
      <c r="CH1026" t="s">
        <v>8729</v>
      </c>
      <c r="CJ1026" t="s">
        <v>8731</v>
      </c>
      <c r="CK1026">
        <v>0</v>
      </c>
      <c r="CL1026" t="s">
        <v>8732</v>
      </c>
      <c r="CN1026" t="s">
        <v>8733</v>
      </c>
    </row>
    <row r="1027" spans="1:92" ht="15.75" customHeight="1" x14ac:dyDescent="0.3">
      <c r="A1027" s="5">
        <f>COUNTIFS(Entradas!$A$2:$A$3372,L1027,Entradas!$AD$2:$AD$3372,"noticias")</f>
        <v>0</v>
      </c>
      <c r="B1027" s="5">
        <f>COUNTIFS(Entradas!$A$2:$A$3372,L1027,Entradas!$AD$2:$AD$3372,"materiales")</f>
        <v>0</v>
      </c>
      <c r="C1027" s="5">
        <f>COUNTIFS(Entradas!$A$2:$A$3372,L1027,Entradas!$AD$2:$AD$3372,"agenda")</f>
        <v>0</v>
      </c>
      <c r="D1027" s="5">
        <f>COUNTIFS(Entradas!$A$2:$A$3372,L1027,Entradas!$AD$2:$AD$3372,"agenda",Entradas!$P$2:$P$3372,"completado")</f>
        <v>0</v>
      </c>
      <c r="E1027" s="5">
        <f>COUNTIFS(Entradas!$A$2:$A$3372,L1027,Entradas!$AD$2:$AD$3372,"agenda",Entradas!$F$2:$F$3372,"interna")</f>
        <v>0</v>
      </c>
      <c r="F1027" s="5">
        <f>COUNTIFS(Entradas!$A$2:$A$3372,L1027,Entradas!$AD$2:$AD$3372,"agenda",Entradas!$F$2:$F$3372,"abierta a la comunidad")</f>
        <v>0</v>
      </c>
      <c r="G1027" s="5">
        <f>COUNTIFS(Entradas!$A$2:$A$3372,L1027,Entradas!$AD$2:$AD$3372,"agenda",Entradas!$E$2:$E$3372,"1")</f>
        <v>0</v>
      </c>
      <c r="H1027" s="5">
        <f>COUNTIFS(Entradas!$A$2:$A$3372,L1027,Entradas!$AD$2:$AD$3372,"agenda",Entradas!$E$2:$E$3372,"2")</f>
        <v>0</v>
      </c>
      <c r="I1027" s="5">
        <f>COUNTIFS(Entradas!$A$2:$A$3372,L1027,Entradas!$AD$2:$AD$3372,"agenda",Entradas!$E$2:$E$3372,"3")</f>
        <v>0</v>
      </c>
      <c r="J1027" s="5">
        <f>COUNTIFS(Entradas!$A$2:$A$3372,L1027,Entradas!$AD$2:$AD$3372,"agenda",Entradas!$E$2:$E$3372,"4")</f>
        <v>0</v>
      </c>
      <c r="L1027">
        <v>358</v>
      </c>
      <c r="M1027" t="s">
        <v>16421</v>
      </c>
      <c r="N1027" t="s">
        <v>16422</v>
      </c>
      <c r="O1027" t="s">
        <v>16423</v>
      </c>
      <c r="P1027" s="6">
        <v>42471.077384259261</v>
      </c>
      <c r="Q1027">
        <v>0</v>
      </c>
      <c r="R1027" t="s">
        <v>16421</v>
      </c>
      <c r="S1027" t="s">
        <v>16421</v>
      </c>
      <c r="W1027" t="s">
        <v>8703</v>
      </c>
      <c r="X1027" t="s">
        <v>8704</v>
      </c>
      <c r="Y1027" t="s">
        <v>8705</v>
      </c>
      <c r="Z1027">
        <v>0</v>
      </c>
      <c r="AA1027" t="s">
        <v>8703</v>
      </c>
      <c r="AB1027" t="s">
        <v>8706</v>
      </c>
      <c r="AC1027">
        <v>0</v>
      </c>
      <c r="AF1027" t="s">
        <v>16424</v>
      </c>
      <c r="AG1027" t="s">
        <v>8707</v>
      </c>
      <c r="AH1027" t="s">
        <v>16425</v>
      </c>
      <c r="AU1027" t="s">
        <v>13537</v>
      </c>
      <c r="AV1027" t="s">
        <v>8709</v>
      </c>
      <c r="AX1027">
        <v>12</v>
      </c>
      <c r="AY1027" t="s">
        <v>8710</v>
      </c>
      <c r="BB1027" t="s">
        <v>13120</v>
      </c>
      <c r="BC1027" t="s">
        <v>8712</v>
      </c>
      <c r="BD1027" t="s">
        <v>8713</v>
      </c>
      <c r="BE1027" t="s">
        <v>8714</v>
      </c>
      <c r="BF1027" t="s">
        <v>8715</v>
      </c>
      <c r="BG1027">
        <v>0</v>
      </c>
      <c r="BH1027" t="s">
        <v>8716</v>
      </c>
      <c r="BI1027">
        <v>0</v>
      </c>
      <c r="BJ1027" t="s">
        <v>8717</v>
      </c>
      <c r="BK1027">
        <v>1</v>
      </c>
      <c r="BL1027" t="s">
        <v>16426</v>
      </c>
      <c r="BM1027" t="s">
        <v>8719</v>
      </c>
      <c r="BV1027" t="s">
        <v>16427</v>
      </c>
      <c r="BW1027" t="s">
        <v>8721</v>
      </c>
      <c r="BX1027" t="s">
        <v>8722</v>
      </c>
      <c r="BY1027" t="s">
        <v>8723</v>
      </c>
      <c r="BZ1027" t="s">
        <v>8724</v>
      </c>
      <c r="CA1027" t="s">
        <v>16428</v>
      </c>
      <c r="CB1027" t="s">
        <v>8725</v>
      </c>
      <c r="CC1027">
        <v>92775661</v>
      </c>
      <c r="CD1027" t="s">
        <v>8726</v>
      </c>
      <c r="CE1027" t="s">
        <v>16429</v>
      </c>
      <c r="CF1027" t="s">
        <v>8727</v>
      </c>
      <c r="CG1027" t="s">
        <v>8786</v>
      </c>
      <c r="CH1027" t="s">
        <v>8729</v>
      </c>
      <c r="CI1027" t="s">
        <v>16430</v>
      </c>
      <c r="CJ1027" t="s">
        <v>8731</v>
      </c>
      <c r="CK1027">
        <v>0</v>
      </c>
      <c r="CL1027" t="s">
        <v>8732</v>
      </c>
      <c r="CN1027" t="s">
        <v>8733</v>
      </c>
    </row>
    <row r="1028" spans="1:92" ht="15.75" customHeight="1" x14ac:dyDescent="0.3">
      <c r="A1028" s="5">
        <f>COUNTIFS(Entradas!$A$2:$A$3372,L1028,Entradas!$AD$2:$AD$3372,"noticias")</f>
        <v>0</v>
      </c>
      <c r="B1028" s="5">
        <f>COUNTIFS(Entradas!$A$2:$A$3372,L1028,Entradas!$AD$2:$AD$3372,"materiales")</f>
        <v>0</v>
      </c>
      <c r="C1028" s="5">
        <f>COUNTIFS(Entradas!$A$2:$A$3372,L1028,Entradas!$AD$2:$AD$3372,"agenda")</f>
        <v>0</v>
      </c>
      <c r="D1028" s="5">
        <f>COUNTIFS(Entradas!$A$2:$A$3372,L1028,Entradas!$AD$2:$AD$3372,"agenda",Entradas!$P$2:$P$3372,"completado")</f>
        <v>0</v>
      </c>
      <c r="E1028" s="5">
        <f>COUNTIFS(Entradas!$A$2:$A$3372,L1028,Entradas!$AD$2:$AD$3372,"agenda",Entradas!$F$2:$F$3372,"interna")</f>
        <v>0</v>
      </c>
      <c r="F1028" s="5">
        <f>COUNTIFS(Entradas!$A$2:$A$3372,L1028,Entradas!$AD$2:$AD$3372,"agenda",Entradas!$F$2:$F$3372,"abierta a la comunidad")</f>
        <v>0</v>
      </c>
      <c r="G1028" s="5">
        <f>COUNTIFS(Entradas!$A$2:$A$3372,L1028,Entradas!$AD$2:$AD$3372,"agenda",Entradas!$E$2:$E$3372,"1")</f>
        <v>0</v>
      </c>
      <c r="H1028" s="5">
        <f>COUNTIFS(Entradas!$A$2:$A$3372,L1028,Entradas!$AD$2:$AD$3372,"agenda",Entradas!$E$2:$E$3372,"2")</f>
        <v>0</v>
      </c>
      <c r="I1028" s="5">
        <f>COUNTIFS(Entradas!$A$2:$A$3372,L1028,Entradas!$AD$2:$AD$3372,"agenda",Entradas!$E$2:$E$3372,"3")</f>
        <v>0</v>
      </c>
      <c r="J1028" s="5">
        <f>COUNTIFS(Entradas!$A$2:$A$3372,L1028,Entradas!$AD$2:$AD$3372,"agenda",Entradas!$E$2:$E$3372,"4")</f>
        <v>0</v>
      </c>
      <c r="L1028">
        <v>1220</v>
      </c>
      <c r="M1028" t="s">
        <v>17018</v>
      </c>
      <c r="N1028" t="s">
        <v>17018</v>
      </c>
      <c r="O1028" t="s">
        <v>17019</v>
      </c>
      <c r="P1028" s="6">
        <v>42509.863275462965</v>
      </c>
      <c r="Q1028">
        <v>0</v>
      </c>
      <c r="R1028" t="s">
        <v>17018</v>
      </c>
      <c r="S1028" t="s">
        <v>17018</v>
      </c>
      <c r="W1028" t="s">
        <v>8703</v>
      </c>
      <c r="X1028" t="s">
        <v>8704</v>
      </c>
      <c r="Y1028" t="s">
        <v>8705</v>
      </c>
      <c r="Z1028">
        <v>0</v>
      </c>
      <c r="AA1028" t="s">
        <v>8703</v>
      </c>
      <c r="AB1028" t="s">
        <v>8706</v>
      </c>
      <c r="AC1028">
        <v>0</v>
      </c>
      <c r="AF1028" t="s">
        <v>17020</v>
      </c>
      <c r="AG1028" t="s">
        <v>8707</v>
      </c>
      <c r="AH1028" t="s">
        <v>17021</v>
      </c>
      <c r="AU1028" t="s">
        <v>17022</v>
      </c>
      <c r="AV1028" t="s">
        <v>8709</v>
      </c>
      <c r="AX1028">
        <v>12</v>
      </c>
      <c r="AY1028" t="s">
        <v>8710</v>
      </c>
      <c r="BB1028" t="s">
        <v>9001</v>
      </c>
      <c r="BC1028" t="s">
        <v>8712</v>
      </c>
      <c r="BD1028" t="s">
        <v>9175</v>
      </c>
      <c r="BE1028" t="s">
        <v>8714</v>
      </c>
      <c r="BF1028" t="s">
        <v>8715</v>
      </c>
      <c r="BG1028">
        <v>0</v>
      </c>
      <c r="BH1028" t="s">
        <v>8716</v>
      </c>
      <c r="BI1028">
        <v>1</v>
      </c>
      <c r="BJ1028" t="s">
        <v>8717</v>
      </c>
      <c r="BK1028">
        <v>1</v>
      </c>
      <c r="BL1028" s="2" t="s">
        <v>17023</v>
      </c>
      <c r="BM1028" t="s">
        <v>8719</v>
      </c>
      <c r="BV1028" t="s">
        <v>17024</v>
      </c>
      <c r="BW1028" t="s">
        <v>8721</v>
      </c>
      <c r="BX1028" t="s">
        <v>8722</v>
      </c>
      <c r="BY1028" t="s">
        <v>8723</v>
      </c>
      <c r="BZ1028" t="s">
        <v>8724</v>
      </c>
      <c r="CB1028" t="s">
        <v>8725</v>
      </c>
      <c r="CC1028">
        <v>612638531</v>
      </c>
      <c r="CD1028" t="s">
        <v>8726</v>
      </c>
      <c r="CE1028" t="s">
        <v>17025</v>
      </c>
      <c r="CF1028" t="s">
        <v>8727</v>
      </c>
      <c r="CG1028" t="s">
        <v>8774</v>
      </c>
      <c r="CH1028" t="s">
        <v>8729</v>
      </c>
      <c r="CI1028" t="s">
        <v>10229</v>
      </c>
      <c r="CJ1028" t="s">
        <v>8731</v>
      </c>
      <c r="CK1028" t="s">
        <v>342</v>
      </c>
      <c r="CL1028" t="s">
        <v>8732</v>
      </c>
      <c r="CM1028" t="s">
        <v>17026</v>
      </c>
      <c r="CN1028" t="s">
        <v>8733</v>
      </c>
    </row>
    <row r="1029" spans="1:92" ht="15.75" customHeight="1" x14ac:dyDescent="0.3">
      <c r="A1029" s="5">
        <f>COUNTIFS(Entradas!$A$2:$A$3372,L1029,Entradas!$AD$2:$AD$3372,"noticias")</f>
        <v>0</v>
      </c>
      <c r="B1029" s="5">
        <f>COUNTIFS(Entradas!$A$2:$A$3372,L1029,Entradas!$AD$2:$AD$3372,"materiales")</f>
        <v>0</v>
      </c>
      <c r="C1029" s="5">
        <f>COUNTIFS(Entradas!$A$2:$A$3372,L1029,Entradas!$AD$2:$AD$3372,"agenda")</f>
        <v>0</v>
      </c>
      <c r="D1029" s="5">
        <f>COUNTIFS(Entradas!$A$2:$A$3372,L1029,Entradas!$AD$2:$AD$3372,"agenda",Entradas!$P$2:$P$3372,"completado")</f>
        <v>0</v>
      </c>
      <c r="E1029" s="5">
        <f>COUNTIFS(Entradas!$A$2:$A$3372,L1029,Entradas!$AD$2:$AD$3372,"agenda",Entradas!$F$2:$F$3372,"interna")</f>
        <v>0</v>
      </c>
      <c r="F1029" s="5">
        <f>COUNTIFS(Entradas!$A$2:$A$3372,L1029,Entradas!$AD$2:$AD$3372,"agenda",Entradas!$F$2:$F$3372,"abierta a la comunidad")</f>
        <v>0</v>
      </c>
      <c r="G1029" s="5">
        <f>COUNTIFS(Entradas!$A$2:$A$3372,L1029,Entradas!$AD$2:$AD$3372,"agenda",Entradas!$E$2:$E$3372,"1")</f>
        <v>0</v>
      </c>
      <c r="H1029" s="5">
        <f>COUNTIFS(Entradas!$A$2:$A$3372,L1029,Entradas!$AD$2:$AD$3372,"agenda",Entradas!$E$2:$E$3372,"2")</f>
        <v>0</v>
      </c>
      <c r="I1029" s="5">
        <f>COUNTIFS(Entradas!$A$2:$A$3372,L1029,Entradas!$AD$2:$AD$3372,"agenda",Entradas!$E$2:$E$3372,"3")</f>
        <v>0</v>
      </c>
      <c r="J1029" s="5">
        <f>COUNTIFS(Entradas!$A$2:$A$3372,L1029,Entradas!$AD$2:$AD$3372,"agenda",Entradas!$E$2:$E$3372,"4")</f>
        <v>0</v>
      </c>
      <c r="L1029">
        <v>988</v>
      </c>
      <c r="M1029" t="s">
        <v>19109</v>
      </c>
      <c r="N1029" t="s">
        <v>19110</v>
      </c>
      <c r="O1029" t="s">
        <v>19111</v>
      </c>
      <c r="P1029" s="6">
        <v>42502.754259259258</v>
      </c>
      <c r="Q1029">
        <v>0</v>
      </c>
      <c r="R1029" t="s">
        <v>19109</v>
      </c>
      <c r="S1029" t="s">
        <v>19109</v>
      </c>
      <c r="W1029" t="s">
        <v>8703</v>
      </c>
      <c r="X1029" t="s">
        <v>8704</v>
      </c>
      <c r="Y1029" t="s">
        <v>8705</v>
      </c>
      <c r="Z1029">
        <v>0</v>
      </c>
      <c r="AA1029" t="s">
        <v>8703</v>
      </c>
      <c r="AB1029" t="s">
        <v>8706</v>
      </c>
      <c r="AC1029">
        <v>0</v>
      </c>
      <c r="AF1029" t="s">
        <v>19112</v>
      </c>
      <c r="AG1029" t="s">
        <v>8707</v>
      </c>
      <c r="AH1029" t="s">
        <v>19113</v>
      </c>
      <c r="AU1029" t="s">
        <v>19114</v>
      </c>
      <c r="AV1029" t="s">
        <v>8709</v>
      </c>
      <c r="AX1029">
        <v>12</v>
      </c>
      <c r="AY1029" t="s">
        <v>8710</v>
      </c>
      <c r="BB1029" t="s">
        <v>9638</v>
      </c>
      <c r="BC1029" t="s">
        <v>8712</v>
      </c>
      <c r="BD1029" t="s">
        <v>8952</v>
      </c>
      <c r="BE1029" t="s">
        <v>8714</v>
      </c>
      <c r="BF1029" t="s">
        <v>8715</v>
      </c>
      <c r="BG1029">
        <v>0</v>
      </c>
      <c r="BH1029" t="s">
        <v>8716</v>
      </c>
      <c r="BI1029">
        <v>1</v>
      </c>
      <c r="BJ1029" t="s">
        <v>8717</v>
      </c>
      <c r="BK1029">
        <v>1</v>
      </c>
      <c r="BL1029" t="s">
        <v>19115</v>
      </c>
      <c r="BM1029" t="s">
        <v>8719</v>
      </c>
      <c r="BV1029" t="s">
        <v>19116</v>
      </c>
      <c r="BW1029" t="s">
        <v>8721</v>
      </c>
      <c r="BX1029" t="s">
        <v>8722</v>
      </c>
      <c r="BY1029" t="s">
        <v>8723</v>
      </c>
      <c r="BZ1029" t="s">
        <v>8724</v>
      </c>
      <c r="CB1029" t="s">
        <v>8725</v>
      </c>
      <c r="CC1029">
        <v>983245888</v>
      </c>
      <c r="CD1029" t="s">
        <v>8726</v>
      </c>
      <c r="CF1029" t="s">
        <v>8727</v>
      </c>
      <c r="CG1029" t="s">
        <v>8825</v>
      </c>
      <c r="CH1029" t="s">
        <v>8729</v>
      </c>
      <c r="CI1029" t="s">
        <v>19117</v>
      </c>
      <c r="CJ1029" t="s">
        <v>8731</v>
      </c>
      <c r="CK1029" t="s">
        <v>5497</v>
      </c>
      <c r="CL1029" t="s">
        <v>8732</v>
      </c>
      <c r="CM1029" t="s">
        <v>19118</v>
      </c>
      <c r="CN1029" t="s">
        <v>8733</v>
      </c>
    </row>
    <row r="1030" spans="1:92" ht="15.75" customHeight="1" x14ac:dyDescent="0.3">
      <c r="A1030" s="5">
        <f>COUNTIFS(Entradas!$A$2:$A$3372,L1030,Entradas!$AD$2:$AD$3372,"noticias")</f>
        <v>0</v>
      </c>
      <c r="B1030" s="5">
        <f>COUNTIFS(Entradas!$A$2:$A$3372,L1030,Entradas!$AD$2:$AD$3372,"materiales")</f>
        <v>0</v>
      </c>
      <c r="C1030" s="5">
        <f>COUNTIFS(Entradas!$A$2:$A$3372,L1030,Entradas!$AD$2:$AD$3372,"agenda")</f>
        <v>0</v>
      </c>
      <c r="D1030" s="5">
        <f>COUNTIFS(Entradas!$A$2:$A$3372,L1030,Entradas!$AD$2:$AD$3372,"agenda",Entradas!$P$2:$P$3372,"completado")</f>
        <v>0</v>
      </c>
      <c r="E1030" s="5">
        <f>COUNTIFS(Entradas!$A$2:$A$3372,L1030,Entradas!$AD$2:$AD$3372,"agenda",Entradas!$F$2:$F$3372,"interna")</f>
        <v>0</v>
      </c>
      <c r="F1030" s="5">
        <f>COUNTIFS(Entradas!$A$2:$A$3372,L1030,Entradas!$AD$2:$AD$3372,"agenda",Entradas!$F$2:$F$3372,"abierta a la comunidad")</f>
        <v>0</v>
      </c>
      <c r="G1030" s="5">
        <f>COUNTIFS(Entradas!$A$2:$A$3372,L1030,Entradas!$AD$2:$AD$3372,"agenda",Entradas!$E$2:$E$3372,"1")</f>
        <v>0</v>
      </c>
      <c r="H1030" s="5">
        <f>COUNTIFS(Entradas!$A$2:$A$3372,L1030,Entradas!$AD$2:$AD$3372,"agenda",Entradas!$E$2:$E$3372,"2")</f>
        <v>0</v>
      </c>
      <c r="I1030" s="5">
        <f>COUNTIFS(Entradas!$A$2:$A$3372,L1030,Entradas!$AD$2:$AD$3372,"agenda",Entradas!$E$2:$E$3372,"3")</f>
        <v>0</v>
      </c>
      <c r="J1030" s="5">
        <f>COUNTIFS(Entradas!$A$2:$A$3372,L1030,Entradas!$AD$2:$AD$3372,"agenda",Entradas!$E$2:$E$3372,"4")</f>
        <v>0</v>
      </c>
      <c r="L1030">
        <v>367</v>
      </c>
      <c r="M1030" t="s">
        <v>8879</v>
      </c>
      <c r="N1030" t="s">
        <v>8880</v>
      </c>
      <c r="O1030" t="s">
        <v>8881</v>
      </c>
      <c r="P1030" s="6">
        <v>42471.651284722226</v>
      </c>
      <c r="Q1030">
        <v>0</v>
      </c>
      <c r="R1030" t="s">
        <v>8879</v>
      </c>
      <c r="S1030" t="s">
        <v>8879</v>
      </c>
      <c r="W1030" t="s">
        <v>8703</v>
      </c>
      <c r="X1030" t="s">
        <v>8704</v>
      </c>
      <c r="Y1030" t="s">
        <v>8705</v>
      </c>
      <c r="Z1030">
        <v>0</v>
      </c>
      <c r="AA1030" t="s">
        <v>8703</v>
      </c>
      <c r="AB1030" t="s">
        <v>8706</v>
      </c>
      <c r="AC1030">
        <v>0</v>
      </c>
      <c r="AF1030" t="s">
        <v>8882</v>
      </c>
      <c r="AG1030" t="s">
        <v>8707</v>
      </c>
      <c r="AH1030" t="s">
        <v>8883</v>
      </c>
      <c r="AU1030" t="s">
        <v>7054</v>
      </c>
      <c r="AV1030" t="s">
        <v>8709</v>
      </c>
      <c r="AX1030">
        <v>13</v>
      </c>
      <c r="AY1030" t="s">
        <v>8710</v>
      </c>
      <c r="BB1030" t="s">
        <v>8884</v>
      </c>
      <c r="BC1030" t="s">
        <v>8712</v>
      </c>
      <c r="BD1030" t="s">
        <v>8875</v>
      </c>
      <c r="BE1030" t="s">
        <v>8714</v>
      </c>
      <c r="BF1030" t="s">
        <v>8715</v>
      </c>
      <c r="BG1030">
        <v>0</v>
      </c>
      <c r="BH1030" t="s">
        <v>8716</v>
      </c>
      <c r="BI1030">
        <v>1</v>
      </c>
      <c r="BJ1030" t="s">
        <v>8717</v>
      </c>
      <c r="BK1030">
        <v>1</v>
      </c>
      <c r="BM1030" t="s">
        <v>8719</v>
      </c>
      <c r="BV1030" t="s">
        <v>8885</v>
      </c>
      <c r="BW1030" t="s">
        <v>8721</v>
      </c>
      <c r="BX1030" t="s">
        <v>8722</v>
      </c>
      <c r="BY1030" t="s">
        <v>8723</v>
      </c>
      <c r="BZ1030" t="s">
        <v>8724</v>
      </c>
      <c r="CA1030" t="s">
        <v>8886</v>
      </c>
      <c r="CB1030" t="s">
        <v>8725</v>
      </c>
      <c r="CC1030">
        <v>225836562</v>
      </c>
      <c r="CD1030" t="s">
        <v>8726</v>
      </c>
      <c r="CE1030" t="s">
        <v>8887</v>
      </c>
      <c r="CF1030" t="s">
        <v>8727</v>
      </c>
      <c r="CG1030" t="s">
        <v>8825</v>
      </c>
      <c r="CH1030" t="s">
        <v>8729</v>
      </c>
      <c r="CI1030" t="s">
        <v>8888</v>
      </c>
      <c r="CJ1030" t="s">
        <v>8731</v>
      </c>
      <c r="CK1030" t="s">
        <v>342</v>
      </c>
      <c r="CL1030" t="s">
        <v>8732</v>
      </c>
      <c r="CM1030" t="s">
        <v>8889</v>
      </c>
      <c r="CN1030" t="s">
        <v>8733</v>
      </c>
    </row>
    <row r="1031" spans="1:92" ht="15.75" customHeight="1" x14ac:dyDescent="0.3">
      <c r="A1031" s="5">
        <f>COUNTIFS(Entradas!$A$2:$A$3372,L1031,Entradas!$AD$2:$AD$3372,"noticias")</f>
        <v>0</v>
      </c>
      <c r="B1031" s="5">
        <f>COUNTIFS(Entradas!$A$2:$A$3372,L1031,Entradas!$AD$2:$AD$3372,"materiales")</f>
        <v>0</v>
      </c>
      <c r="C1031" s="5">
        <f>COUNTIFS(Entradas!$A$2:$A$3372,L1031,Entradas!$AD$2:$AD$3372,"agenda")</f>
        <v>1</v>
      </c>
      <c r="D1031" s="5">
        <f>COUNTIFS(Entradas!$A$2:$A$3372,L1031,Entradas!$AD$2:$AD$3372,"agenda",Entradas!$P$2:$P$3372,"completado")</f>
        <v>1</v>
      </c>
      <c r="E1031" s="5">
        <f>COUNTIFS(Entradas!$A$2:$A$3372,L1031,Entradas!$AD$2:$AD$3372,"agenda",Entradas!$F$2:$F$3372,"interna")</f>
        <v>1</v>
      </c>
      <c r="F1031" s="5">
        <f>COUNTIFS(Entradas!$A$2:$A$3372,L1031,Entradas!$AD$2:$AD$3372,"agenda",Entradas!$F$2:$F$3372,"abierta a la comunidad")</f>
        <v>0</v>
      </c>
      <c r="G1031" s="5">
        <f>COUNTIFS(Entradas!$A$2:$A$3372,L1031,Entradas!$AD$2:$AD$3372,"agenda",Entradas!$E$2:$E$3372,"1")</f>
        <v>0</v>
      </c>
      <c r="H1031" s="5">
        <f>COUNTIFS(Entradas!$A$2:$A$3372,L1031,Entradas!$AD$2:$AD$3372,"agenda",Entradas!$E$2:$E$3372,"2")</f>
        <v>1</v>
      </c>
      <c r="I1031" s="5">
        <f>COUNTIFS(Entradas!$A$2:$A$3372,L1031,Entradas!$AD$2:$AD$3372,"agenda",Entradas!$E$2:$E$3372,"3")</f>
        <v>0</v>
      </c>
      <c r="J1031" s="5">
        <f>COUNTIFS(Entradas!$A$2:$A$3372,L1031,Entradas!$AD$2:$AD$3372,"agenda",Entradas!$E$2:$E$3372,"4")</f>
        <v>0</v>
      </c>
      <c r="L1031">
        <v>1002</v>
      </c>
      <c r="M1031" t="s">
        <v>5462</v>
      </c>
      <c r="N1031" t="s">
        <v>8946</v>
      </c>
      <c r="O1031" t="s">
        <v>8947</v>
      </c>
      <c r="P1031" s="6">
        <v>42503.066527777781</v>
      </c>
      <c r="Q1031">
        <v>0</v>
      </c>
      <c r="R1031" t="s">
        <v>5462</v>
      </c>
      <c r="S1031" t="s">
        <v>5462</v>
      </c>
      <c r="W1031" t="s">
        <v>8703</v>
      </c>
      <c r="X1031" t="s">
        <v>8704</v>
      </c>
      <c r="Y1031" t="s">
        <v>8705</v>
      </c>
      <c r="Z1031">
        <v>0</v>
      </c>
      <c r="AA1031" t="s">
        <v>8703</v>
      </c>
      <c r="AB1031" t="s">
        <v>8706</v>
      </c>
      <c r="AC1031">
        <v>0</v>
      </c>
      <c r="AF1031" t="s">
        <v>8948</v>
      </c>
      <c r="AG1031" t="s">
        <v>8707</v>
      </c>
      <c r="AH1031" t="s">
        <v>8949</v>
      </c>
      <c r="AI1031" t="s">
        <v>8950</v>
      </c>
      <c r="AU1031" t="s">
        <v>5461</v>
      </c>
      <c r="AV1031" t="s">
        <v>8709</v>
      </c>
      <c r="AX1031">
        <v>13</v>
      </c>
      <c r="AY1031" t="s">
        <v>8710</v>
      </c>
      <c r="BB1031" t="s">
        <v>8951</v>
      </c>
      <c r="BC1031" t="s">
        <v>8712</v>
      </c>
      <c r="BD1031" t="s">
        <v>8952</v>
      </c>
      <c r="BE1031" t="s">
        <v>8714</v>
      </c>
      <c r="BF1031" t="s">
        <v>8715</v>
      </c>
      <c r="BG1031">
        <v>0</v>
      </c>
      <c r="BH1031" t="s">
        <v>8716</v>
      </c>
      <c r="BI1031">
        <v>1</v>
      </c>
      <c r="BJ1031" t="s">
        <v>8717</v>
      </c>
      <c r="BK1031">
        <v>1</v>
      </c>
      <c r="BL1031" s="2" t="s">
        <v>8953</v>
      </c>
      <c r="BM1031" t="s">
        <v>8719</v>
      </c>
      <c r="BV1031">
        <v>9117</v>
      </c>
      <c r="BW1031" t="s">
        <v>8721</v>
      </c>
      <c r="BX1031" t="s">
        <v>8722</v>
      </c>
      <c r="BY1031" t="s">
        <v>8723</v>
      </c>
      <c r="BZ1031" t="s">
        <v>8724</v>
      </c>
      <c r="CB1031" t="s">
        <v>8725</v>
      </c>
      <c r="CC1031">
        <v>229397750</v>
      </c>
      <c r="CD1031" t="s">
        <v>8726</v>
      </c>
      <c r="CE1031" t="s">
        <v>5462</v>
      </c>
      <c r="CF1031" t="s">
        <v>8727</v>
      </c>
      <c r="CG1031" t="s">
        <v>8825</v>
      </c>
      <c r="CH1031" t="s">
        <v>8729</v>
      </c>
      <c r="CI1031" t="s">
        <v>8954</v>
      </c>
      <c r="CJ1031" t="s">
        <v>8731</v>
      </c>
      <c r="CK1031" t="s">
        <v>1783</v>
      </c>
      <c r="CL1031" t="s">
        <v>8732</v>
      </c>
      <c r="CM1031" t="s">
        <v>8955</v>
      </c>
      <c r="CN1031" t="s">
        <v>8733</v>
      </c>
    </row>
    <row r="1032" spans="1:92" ht="15.75" customHeight="1" x14ac:dyDescent="0.3">
      <c r="A1032" s="5">
        <f>COUNTIFS(Entradas!$A$2:$A$3372,L1032,Entradas!$AD$2:$AD$3372,"noticias")</f>
        <v>0</v>
      </c>
      <c r="B1032" s="5">
        <f>COUNTIFS(Entradas!$A$2:$A$3372,L1032,Entradas!$AD$2:$AD$3372,"materiales")</f>
        <v>0</v>
      </c>
      <c r="C1032" s="5">
        <f>COUNTIFS(Entradas!$A$2:$A$3372,L1032,Entradas!$AD$2:$AD$3372,"agenda")</f>
        <v>0</v>
      </c>
      <c r="D1032" s="5">
        <f>COUNTIFS(Entradas!$A$2:$A$3372,L1032,Entradas!$AD$2:$AD$3372,"agenda",Entradas!$P$2:$P$3372,"completado")</f>
        <v>0</v>
      </c>
      <c r="E1032" s="5">
        <f>COUNTIFS(Entradas!$A$2:$A$3372,L1032,Entradas!$AD$2:$AD$3372,"agenda",Entradas!$F$2:$F$3372,"interna")</f>
        <v>0</v>
      </c>
      <c r="F1032" s="5">
        <f>COUNTIFS(Entradas!$A$2:$A$3372,L1032,Entradas!$AD$2:$AD$3372,"agenda",Entradas!$F$2:$F$3372,"abierta a la comunidad")</f>
        <v>0</v>
      </c>
      <c r="G1032" s="5">
        <f>COUNTIFS(Entradas!$A$2:$A$3372,L1032,Entradas!$AD$2:$AD$3372,"agenda",Entradas!$E$2:$E$3372,"1")</f>
        <v>0</v>
      </c>
      <c r="H1032" s="5">
        <f>COUNTIFS(Entradas!$A$2:$A$3372,L1032,Entradas!$AD$2:$AD$3372,"agenda",Entradas!$E$2:$E$3372,"2")</f>
        <v>0</v>
      </c>
      <c r="I1032" s="5">
        <f>COUNTIFS(Entradas!$A$2:$A$3372,L1032,Entradas!$AD$2:$AD$3372,"agenda",Entradas!$E$2:$E$3372,"3")</f>
        <v>0</v>
      </c>
      <c r="J1032" s="5">
        <f>COUNTIFS(Entradas!$A$2:$A$3372,L1032,Entradas!$AD$2:$AD$3372,"agenda",Entradas!$E$2:$E$3372,"4")</f>
        <v>0</v>
      </c>
      <c r="L1032">
        <v>529</v>
      </c>
      <c r="M1032" t="s">
        <v>8956</v>
      </c>
      <c r="N1032" t="s">
        <v>8957</v>
      </c>
      <c r="O1032" t="s">
        <v>8958</v>
      </c>
      <c r="P1032" s="6">
        <v>42479.149780092594</v>
      </c>
      <c r="Q1032">
        <v>0</v>
      </c>
      <c r="R1032" t="s">
        <v>8956</v>
      </c>
      <c r="S1032" t="s">
        <v>8956</v>
      </c>
      <c r="W1032" t="s">
        <v>8703</v>
      </c>
      <c r="X1032" t="s">
        <v>8704</v>
      </c>
      <c r="Y1032" t="s">
        <v>8705</v>
      </c>
      <c r="Z1032">
        <v>0</v>
      </c>
      <c r="AA1032" t="s">
        <v>8703</v>
      </c>
      <c r="AB1032" t="s">
        <v>8706</v>
      </c>
      <c r="AC1032">
        <v>0</v>
      </c>
      <c r="AF1032" t="s">
        <v>8959</v>
      </c>
      <c r="AG1032" t="s">
        <v>8707</v>
      </c>
      <c r="AH1032" t="s">
        <v>8960</v>
      </c>
      <c r="AI1032" t="s">
        <v>8961</v>
      </c>
      <c r="AU1032" t="s">
        <v>644</v>
      </c>
      <c r="AV1032" t="s">
        <v>8709</v>
      </c>
      <c r="AX1032">
        <v>13</v>
      </c>
      <c r="AY1032" t="s">
        <v>8710</v>
      </c>
      <c r="BB1032" t="s">
        <v>8962</v>
      </c>
      <c r="BC1032" t="s">
        <v>8712</v>
      </c>
      <c r="BD1032" t="s">
        <v>8875</v>
      </c>
      <c r="BE1032" t="s">
        <v>8714</v>
      </c>
      <c r="BF1032" t="s">
        <v>8715</v>
      </c>
      <c r="BG1032">
        <v>1</v>
      </c>
      <c r="BH1032" t="s">
        <v>8716</v>
      </c>
      <c r="BI1032">
        <v>0</v>
      </c>
      <c r="BJ1032" t="s">
        <v>8717</v>
      </c>
      <c r="BK1032">
        <v>1</v>
      </c>
      <c r="BM1032" t="s">
        <v>8719</v>
      </c>
      <c r="BV1032" t="s">
        <v>8963</v>
      </c>
      <c r="BW1032" t="s">
        <v>8721</v>
      </c>
      <c r="BX1032" t="s">
        <v>8722</v>
      </c>
      <c r="BY1032" t="s">
        <v>8723</v>
      </c>
      <c r="BZ1032" t="s">
        <v>8724</v>
      </c>
      <c r="CB1032" t="s">
        <v>8725</v>
      </c>
      <c r="CD1032" t="s">
        <v>8726</v>
      </c>
      <c r="CE1032" t="s">
        <v>8964</v>
      </c>
      <c r="CF1032" t="s">
        <v>8727</v>
      </c>
      <c r="CG1032" t="s">
        <v>8825</v>
      </c>
      <c r="CH1032" t="s">
        <v>8729</v>
      </c>
      <c r="CI1032" t="s">
        <v>8965</v>
      </c>
      <c r="CJ1032" t="s">
        <v>8731</v>
      </c>
      <c r="CK1032" t="s">
        <v>5497</v>
      </c>
      <c r="CL1032" t="s">
        <v>8732</v>
      </c>
      <c r="CN1032" t="s">
        <v>8733</v>
      </c>
    </row>
    <row r="1033" spans="1:92" ht="15.75" customHeight="1" x14ac:dyDescent="0.3">
      <c r="A1033" s="5">
        <f>COUNTIFS(Entradas!$A$2:$A$3372,L1033,Entradas!$AD$2:$AD$3372,"noticias")</f>
        <v>0</v>
      </c>
      <c r="B1033" s="5">
        <f>COUNTIFS(Entradas!$A$2:$A$3372,L1033,Entradas!$AD$2:$AD$3372,"materiales")</f>
        <v>0</v>
      </c>
      <c r="C1033" s="5">
        <f>COUNTIFS(Entradas!$A$2:$A$3372,L1033,Entradas!$AD$2:$AD$3372,"agenda")</f>
        <v>0</v>
      </c>
      <c r="D1033" s="5">
        <f>COUNTIFS(Entradas!$A$2:$A$3372,L1033,Entradas!$AD$2:$AD$3372,"agenda",Entradas!$P$2:$P$3372,"completado")</f>
        <v>0</v>
      </c>
      <c r="E1033" s="5">
        <f>COUNTIFS(Entradas!$A$2:$A$3372,L1033,Entradas!$AD$2:$AD$3372,"agenda",Entradas!$F$2:$F$3372,"interna")</f>
        <v>0</v>
      </c>
      <c r="F1033" s="5">
        <f>COUNTIFS(Entradas!$A$2:$A$3372,L1033,Entradas!$AD$2:$AD$3372,"agenda",Entradas!$F$2:$F$3372,"abierta a la comunidad")</f>
        <v>0</v>
      </c>
      <c r="G1033" s="5">
        <f>COUNTIFS(Entradas!$A$2:$A$3372,L1033,Entradas!$AD$2:$AD$3372,"agenda",Entradas!$E$2:$E$3372,"1")</f>
        <v>0</v>
      </c>
      <c r="H1033" s="5">
        <f>COUNTIFS(Entradas!$A$2:$A$3372,L1033,Entradas!$AD$2:$AD$3372,"agenda",Entradas!$E$2:$E$3372,"2")</f>
        <v>0</v>
      </c>
      <c r="I1033" s="5">
        <f>COUNTIFS(Entradas!$A$2:$A$3372,L1033,Entradas!$AD$2:$AD$3372,"agenda",Entradas!$E$2:$E$3372,"3")</f>
        <v>0</v>
      </c>
      <c r="J1033" s="5">
        <f>COUNTIFS(Entradas!$A$2:$A$3372,L1033,Entradas!$AD$2:$AD$3372,"agenda",Entradas!$E$2:$E$3372,"4")</f>
        <v>0</v>
      </c>
      <c r="L1033">
        <v>418</v>
      </c>
      <c r="M1033" t="s">
        <v>9338</v>
      </c>
      <c r="N1033" t="s">
        <v>9339</v>
      </c>
      <c r="O1033" t="s">
        <v>9340</v>
      </c>
      <c r="P1033" s="6">
        <v>42472.95107638889</v>
      </c>
      <c r="Q1033">
        <v>0</v>
      </c>
      <c r="R1033" t="s">
        <v>9338</v>
      </c>
      <c r="S1033" t="s">
        <v>9338</v>
      </c>
      <c r="W1033" t="s">
        <v>8703</v>
      </c>
      <c r="X1033" t="s">
        <v>8704</v>
      </c>
      <c r="Y1033" t="s">
        <v>8705</v>
      </c>
      <c r="Z1033">
        <v>0</v>
      </c>
      <c r="AA1033" t="s">
        <v>8703</v>
      </c>
      <c r="AB1033" t="s">
        <v>8706</v>
      </c>
      <c r="AC1033">
        <v>0</v>
      </c>
      <c r="AF1033" t="s">
        <v>9341</v>
      </c>
      <c r="AG1033" t="s">
        <v>8707</v>
      </c>
      <c r="AH1033" t="s">
        <v>9342</v>
      </c>
      <c r="AO1033" t="s">
        <v>9343</v>
      </c>
      <c r="AU1033" t="s">
        <v>266</v>
      </c>
      <c r="AV1033" t="s">
        <v>8709</v>
      </c>
      <c r="AX1033">
        <v>13</v>
      </c>
      <c r="AY1033" t="s">
        <v>8710</v>
      </c>
      <c r="BB1033" t="s">
        <v>9344</v>
      </c>
      <c r="BC1033" t="s">
        <v>8712</v>
      </c>
      <c r="BD1033" t="s">
        <v>9122</v>
      </c>
      <c r="BE1033" t="s">
        <v>8714</v>
      </c>
      <c r="BF1033" t="s">
        <v>8715</v>
      </c>
      <c r="BG1033">
        <v>0</v>
      </c>
      <c r="BH1033" t="s">
        <v>8716</v>
      </c>
      <c r="BI1033">
        <v>0</v>
      </c>
      <c r="BJ1033" t="s">
        <v>8717</v>
      </c>
      <c r="BK1033">
        <v>1</v>
      </c>
      <c r="BL1033" t="s">
        <v>9345</v>
      </c>
      <c r="BM1033" t="s">
        <v>8719</v>
      </c>
      <c r="BV1033" t="s">
        <v>9346</v>
      </c>
      <c r="BW1033" t="s">
        <v>8721</v>
      </c>
      <c r="BX1033" t="s">
        <v>8722</v>
      </c>
      <c r="BY1033" t="s">
        <v>8723</v>
      </c>
      <c r="BZ1033" t="s">
        <v>8724</v>
      </c>
      <c r="CA1033" t="s">
        <v>9347</v>
      </c>
      <c r="CB1033" t="s">
        <v>8725</v>
      </c>
      <c r="CC1033">
        <v>228448026</v>
      </c>
      <c r="CD1033" t="s">
        <v>8726</v>
      </c>
      <c r="CE1033" t="s">
        <v>9348</v>
      </c>
      <c r="CF1033" t="s">
        <v>8727</v>
      </c>
      <c r="CG1033" t="s">
        <v>8899</v>
      </c>
      <c r="CH1033" t="s">
        <v>8729</v>
      </c>
      <c r="CI1033" t="s">
        <v>9349</v>
      </c>
      <c r="CJ1033" t="s">
        <v>8731</v>
      </c>
      <c r="CK1033" t="s">
        <v>5497</v>
      </c>
      <c r="CL1033" t="s">
        <v>8732</v>
      </c>
      <c r="CN1033" t="s">
        <v>8733</v>
      </c>
    </row>
    <row r="1034" spans="1:92" ht="15.75" customHeight="1" x14ac:dyDescent="0.3">
      <c r="A1034" s="5">
        <f>COUNTIFS(Entradas!$A$2:$A$3372,L1034,Entradas!$AD$2:$AD$3372,"noticias")</f>
        <v>0</v>
      </c>
      <c r="B1034" s="5">
        <f>COUNTIFS(Entradas!$A$2:$A$3372,L1034,Entradas!$AD$2:$AD$3372,"materiales")</f>
        <v>0</v>
      </c>
      <c r="C1034" s="5">
        <f>COUNTIFS(Entradas!$A$2:$A$3372,L1034,Entradas!$AD$2:$AD$3372,"agenda")</f>
        <v>0</v>
      </c>
      <c r="D1034" s="5">
        <f>COUNTIFS(Entradas!$A$2:$A$3372,L1034,Entradas!$AD$2:$AD$3372,"agenda",Entradas!$P$2:$P$3372,"completado")</f>
        <v>0</v>
      </c>
      <c r="E1034" s="5">
        <f>COUNTIFS(Entradas!$A$2:$A$3372,L1034,Entradas!$AD$2:$AD$3372,"agenda",Entradas!$F$2:$F$3372,"interna")</f>
        <v>0</v>
      </c>
      <c r="F1034" s="5">
        <f>COUNTIFS(Entradas!$A$2:$A$3372,L1034,Entradas!$AD$2:$AD$3372,"agenda",Entradas!$F$2:$F$3372,"abierta a la comunidad")</f>
        <v>0</v>
      </c>
      <c r="G1034" s="5">
        <f>COUNTIFS(Entradas!$A$2:$A$3372,L1034,Entradas!$AD$2:$AD$3372,"agenda",Entradas!$E$2:$E$3372,"1")</f>
        <v>0</v>
      </c>
      <c r="H1034" s="5">
        <f>COUNTIFS(Entradas!$A$2:$A$3372,L1034,Entradas!$AD$2:$AD$3372,"agenda",Entradas!$E$2:$E$3372,"2")</f>
        <v>0</v>
      </c>
      <c r="I1034" s="5">
        <f>COUNTIFS(Entradas!$A$2:$A$3372,L1034,Entradas!$AD$2:$AD$3372,"agenda",Entradas!$E$2:$E$3372,"3")</f>
        <v>0</v>
      </c>
      <c r="J1034" s="5">
        <f>COUNTIFS(Entradas!$A$2:$A$3372,L1034,Entradas!$AD$2:$AD$3372,"agenda",Entradas!$E$2:$E$3372,"4")</f>
        <v>0</v>
      </c>
      <c r="L1034">
        <v>1256</v>
      </c>
      <c r="M1034" t="s">
        <v>9365</v>
      </c>
      <c r="N1034" t="s">
        <v>9366</v>
      </c>
      <c r="O1034" t="s">
        <v>9367</v>
      </c>
      <c r="P1034" s="6">
        <v>42510.589502314811</v>
      </c>
      <c r="Q1034">
        <v>0</v>
      </c>
      <c r="R1034" t="s">
        <v>9365</v>
      </c>
      <c r="S1034" t="s">
        <v>9365</v>
      </c>
      <c r="W1034" t="s">
        <v>8703</v>
      </c>
      <c r="X1034" t="s">
        <v>8704</v>
      </c>
      <c r="Y1034" t="s">
        <v>8705</v>
      </c>
      <c r="Z1034">
        <v>0</v>
      </c>
      <c r="AA1034" t="s">
        <v>8703</v>
      </c>
      <c r="AB1034" t="s">
        <v>8706</v>
      </c>
      <c r="AC1034">
        <v>0</v>
      </c>
      <c r="AF1034" t="s">
        <v>9368</v>
      </c>
      <c r="AG1034" t="s">
        <v>8707</v>
      </c>
      <c r="AH1034" t="s">
        <v>9369</v>
      </c>
      <c r="AU1034" t="s">
        <v>9370</v>
      </c>
      <c r="AV1034" t="s">
        <v>8709</v>
      </c>
      <c r="AX1034">
        <v>13</v>
      </c>
      <c r="AY1034" t="s">
        <v>8710</v>
      </c>
      <c r="BB1034" t="s">
        <v>9371</v>
      </c>
      <c r="BC1034" t="s">
        <v>8712</v>
      </c>
      <c r="BD1034" t="s">
        <v>9372</v>
      </c>
      <c r="BE1034" t="s">
        <v>8714</v>
      </c>
      <c r="BF1034" t="s">
        <v>8715</v>
      </c>
      <c r="BG1034">
        <v>1</v>
      </c>
      <c r="BH1034" t="s">
        <v>8716</v>
      </c>
      <c r="BI1034">
        <v>0</v>
      </c>
      <c r="BJ1034" t="s">
        <v>8717</v>
      </c>
      <c r="BK1034">
        <v>1</v>
      </c>
      <c r="BL1034" t="s">
        <v>9373</v>
      </c>
      <c r="BM1034" t="s">
        <v>8719</v>
      </c>
      <c r="BV1034" t="s">
        <v>9374</v>
      </c>
      <c r="BW1034" t="s">
        <v>8721</v>
      </c>
      <c r="BX1034" t="s">
        <v>8722</v>
      </c>
      <c r="BY1034" t="s">
        <v>8723</v>
      </c>
      <c r="BZ1034" t="s">
        <v>8724</v>
      </c>
      <c r="CB1034" t="s">
        <v>8725</v>
      </c>
      <c r="CD1034" t="s">
        <v>8726</v>
      </c>
      <c r="CE1034" t="s">
        <v>9365</v>
      </c>
      <c r="CF1034" t="s">
        <v>8727</v>
      </c>
      <c r="CG1034" t="s">
        <v>8825</v>
      </c>
      <c r="CH1034" t="s">
        <v>8729</v>
      </c>
      <c r="CI1034" t="s">
        <v>9375</v>
      </c>
      <c r="CJ1034" t="s">
        <v>8731</v>
      </c>
      <c r="CK1034">
        <v>0</v>
      </c>
      <c r="CL1034" t="s">
        <v>8732</v>
      </c>
      <c r="CN1034" t="s">
        <v>8733</v>
      </c>
    </row>
    <row r="1035" spans="1:92" ht="15.75" customHeight="1" x14ac:dyDescent="0.3">
      <c r="A1035" s="5">
        <f>COUNTIFS(Entradas!$A$2:$A$3372,L1035,Entradas!$AD$2:$AD$3372,"noticias")</f>
        <v>0</v>
      </c>
      <c r="B1035" s="5">
        <f>COUNTIFS(Entradas!$A$2:$A$3372,L1035,Entradas!$AD$2:$AD$3372,"materiales")</f>
        <v>0</v>
      </c>
      <c r="C1035" s="5">
        <f>COUNTIFS(Entradas!$A$2:$A$3372,L1035,Entradas!$AD$2:$AD$3372,"agenda")</f>
        <v>0</v>
      </c>
      <c r="D1035" s="5">
        <f>COUNTIFS(Entradas!$A$2:$A$3372,L1035,Entradas!$AD$2:$AD$3372,"agenda",Entradas!$P$2:$P$3372,"completado")</f>
        <v>0</v>
      </c>
      <c r="E1035" s="5">
        <f>COUNTIFS(Entradas!$A$2:$A$3372,L1035,Entradas!$AD$2:$AD$3372,"agenda",Entradas!$F$2:$F$3372,"interna")</f>
        <v>0</v>
      </c>
      <c r="F1035" s="5">
        <f>COUNTIFS(Entradas!$A$2:$A$3372,L1035,Entradas!$AD$2:$AD$3372,"agenda",Entradas!$F$2:$F$3372,"abierta a la comunidad")</f>
        <v>0</v>
      </c>
      <c r="G1035" s="5">
        <f>COUNTIFS(Entradas!$A$2:$A$3372,L1035,Entradas!$AD$2:$AD$3372,"agenda",Entradas!$E$2:$E$3372,"1")</f>
        <v>0</v>
      </c>
      <c r="H1035" s="5">
        <f>COUNTIFS(Entradas!$A$2:$A$3372,L1035,Entradas!$AD$2:$AD$3372,"agenda",Entradas!$E$2:$E$3372,"2")</f>
        <v>0</v>
      </c>
      <c r="I1035" s="5">
        <f>COUNTIFS(Entradas!$A$2:$A$3372,L1035,Entradas!$AD$2:$AD$3372,"agenda",Entradas!$E$2:$E$3372,"3")</f>
        <v>0</v>
      </c>
      <c r="J1035" s="5">
        <f>COUNTIFS(Entradas!$A$2:$A$3372,L1035,Entradas!$AD$2:$AD$3372,"agenda",Entradas!$E$2:$E$3372,"4")</f>
        <v>0</v>
      </c>
      <c r="L1035">
        <v>475</v>
      </c>
      <c r="M1035" t="s">
        <v>9387</v>
      </c>
      <c r="N1035" t="s">
        <v>9388</v>
      </c>
      <c r="O1035" t="s">
        <v>9389</v>
      </c>
      <c r="P1035" s="6">
        <v>42475.544432870367</v>
      </c>
      <c r="Q1035">
        <v>0</v>
      </c>
      <c r="R1035" t="s">
        <v>9387</v>
      </c>
      <c r="S1035" t="s">
        <v>9387</v>
      </c>
      <c r="W1035" t="s">
        <v>8703</v>
      </c>
      <c r="X1035" t="s">
        <v>8704</v>
      </c>
      <c r="Y1035" t="s">
        <v>8705</v>
      </c>
      <c r="Z1035">
        <v>0</v>
      </c>
      <c r="AA1035" t="s">
        <v>8703</v>
      </c>
      <c r="AB1035" t="s">
        <v>8706</v>
      </c>
      <c r="AC1035">
        <v>0</v>
      </c>
      <c r="AF1035" t="s">
        <v>9390</v>
      </c>
      <c r="AG1035" t="s">
        <v>8707</v>
      </c>
      <c r="AH1035" t="s">
        <v>9391</v>
      </c>
      <c r="AU1035" t="s">
        <v>9392</v>
      </c>
      <c r="AV1035" t="s">
        <v>8709</v>
      </c>
      <c r="AX1035">
        <v>13</v>
      </c>
      <c r="AY1035" t="s">
        <v>8710</v>
      </c>
      <c r="BB1035" t="s">
        <v>9393</v>
      </c>
      <c r="BC1035" t="s">
        <v>8712</v>
      </c>
      <c r="BD1035" t="s">
        <v>9394</v>
      </c>
      <c r="BE1035" t="s">
        <v>8714</v>
      </c>
      <c r="BF1035" t="s">
        <v>8715</v>
      </c>
      <c r="BG1035">
        <v>0</v>
      </c>
      <c r="BH1035" t="s">
        <v>8716</v>
      </c>
      <c r="BI1035">
        <v>1</v>
      </c>
      <c r="BJ1035" t="s">
        <v>8717</v>
      </c>
      <c r="BK1035">
        <v>1</v>
      </c>
      <c r="BL1035" t="s">
        <v>9395</v>
      </c>
      <c r="BM1035" t="s">
        <v>8719</v>
      </c>
      <c r="BV1035" t="s">
        <v>9396</v>
      </c>
      <c r="BW1035" t="s">
        <v>8721</v>
      </c>
      <c r="BX1035" t="s">
        <v>8722</v>
      </c>
      <c r="BY1035" t="s">
        <v>8723</v>
      </c>
      <c r="BZ1035" t="s">
        <v>8724</v>
      </c>
      <c r="CB1035" t="s">
        <v>8725</v>
      </c>
      <c r="CC1035">
        <v>957898443</v>
      </c>
      <c r="CD1035" t="s">
        <v>8726</v>
      </c>
      <c r="CE1035" t="s">
        <v>9397</v>
      </c>
      <c r="CF1035" t="s">
        <v>8727</v>
      </c>
      <c r="CG1035" t="s">
        <v>8728</v>
      </c>
      <c r="CH1035" t="s">
        <v>8729</v>
      </c>
      <c r="CI1035" t="s">
        <v>9398</v>
      </c>
      <c r="CJ1035" t="s">
        <v>8731</v>
      </c>
      <c r="CK1035" t="s">
        <v>342</v>
      </c>
      <c r="CL1035" t="s">
        <v>8732</v>
      </c>
      <c r="CM1035" t="s">
        <v>9399</v>
      </c>
      <c r="CN1035" t="s">
        <v>8733</v>
      </c>
    </row>
    <row r="1036" spans="1:92" ht="15.75" customHeight="1" x14ac:dyDescent="0.3">
      <c r="A1036" s="5">
        <f>COUNTIFS(Entradas!$A$2:$A$3372,L1036,Entradas!$AD$2:$AD$3372,"noticias")</f>
        <v>0</v>
      </c>
      <c r="B1036" s="5">
        <f>COUNTIFS(Entradas!$A$2:$A$3372,L1036,Entradas!$AD$2:$AD$3372,"materiales")</f>
        <v>0</v>
      </c>
      <c r="C1036" s="5">
        <f>COUNTIFS(Entradas!$A$2:$A$3372,L1036,Entradas!$AD$2:$AD$3372,"agenda")</f>
        <v>0</v>
      </c>
      <c r="D1036" s="5">
        <f>COUNTIFS(Entradas!$A$2:$A$3372,L1036,Entradas!$AD$2:$AD$3372,"agenda",Entradas!$P$2:$P$3372,"completado")</f>
        <v>0</v>
      </c>
      <c r="E1036" s="5">
        <f>COUNTIFS(Entradas!$A$2:$A$3372,L1036,Entradas!$AD$2:$AD$3372,"agenda",Entradas!$F$2:$F$3372,"interna")</f>
        <v>0</v>
      </c>
      <c r="F1036" s="5">
        <f>COUNTIFS(Entradas!$A$2:$A$3372,L1036,Entradas!$AD$2:$AD$3372,"agenda",Entradas!$F$2:$F$3372,"abierta a la comunidad")</f>
        <v>0</v>
      </c>
      <c r="G1036" s="5">
        <f>COUNTIFS(Entradas!$A$2:$A$3372,L1036,Entradas!$AD$2:$AD$3372,"agenda",Entradas!$E$2:$E$3372,"1")</f>
        <v>0</v>
      </c>
      <c r="H1036" s="5">
        <f>COUNTIFS(Entradas!$A$2:$A$3372,L1036,Entradas!$AD$2:$AD$3372,"agenda",Entradas!$E$2:$E$3372,"2")</f>
        <v>0</v>
      </c>
      <c r="I1036" s="5">
        <f>COUNTIFS(Entradas!$A$2:$A$3372,L1036,Entradas!$AD$2:$AD$3372,"agenda",Entradas!$E$2:$E$3372,"3")</f>
        <v>0</v>
      </c>
      <c r="J1036" s="5">
        <f>COUNTIFS(Entradas!$A$2:$A$3372,L1036,Entradas!$AD$2:$AD$3372,"agenda",Entradas!$E$2:$E$3372,"4")</f>
        <v>0</v>
      </c>
      <c r="L1036">
        <v>1321</v>
      </c>
      <c r="M1036" t="s">
        <v>9480</v>
      </c>
      <c r="N1036" t="s">
        <v>9481</v>
      </c>
      <c r="O1036" t="s">
        <v>9482</v>
      </c>
      <c r="P1036" s="6">
        <v>42513.530081018522</v>
      </c>
      <c r="Q1036">
        <v>0</v>
      </c>
      <c r="R1036" t="s">
        <v>9480</v>
      </c>
      <c r="S1036" t="s">
        <v>9480</v>
      </c>
      <c r="W1036" t="s">
        <v>8703</v>
      </c>
      <c r="X1036" t="s">
        <v>8704</v>
      </c>
      <c r="Y1036" t="s">
        <v>8705</v>
      </c>
      <c r="Z1036">
        <v>0</v>
      </c>
      <c r="AA1036" t="s">
        <v>8703</v>
      </c>
      <c r="AB1036" t="s">
        <v>8706</v>
      </c>
      <c r="AC1036">
        <v>0</v>
      </c>
      <c r="AF1036" t="s">
        <v>9483</v>
      </c>
      <c r="AG1036" t="s">
        <v>8707</v>
      </c>
      <c r="AH1036" t="s">
        <v>9484</v>
      </c>
      <c r="AI1036" t="s">
        <v>9485</v>
      </c>
      <c r="AU1036" t="s">
        <v>9392</v>
      </c>
      <c r="AV1036" t="s">
        <v>8709</v>
      </c>
      <c r="AX1036">
        <v>13</v>
      </c>
      <c r="AY1036" t="s">
        <v>8710</v>
      </c>
      <c r="BB1036" t="s">
        <v>9486</v>
      </c>
      <c r="BC1036" t="s">
        <v>8712</v>
      </c>
      <c r="BD1036" t="s">
        <v>8780</v>
      </c>
      <c r="BE1036" t="s">
        <v>8714</v>
      </c>
      <c r="BF1036" t="s">
        <v>8715</v>
      </c>
      <c r="BG1036">
        <v>0</v>
      </c>
      <c r="BH1036" t="s">
        <v>8716</v>
      </c>
      <c r="BI1036">
        <v>0</v>
      </c>
      <c r="BJ1036" t="s">
        <v>8717</v>
      </c>
      <c r="BK1036">
        <v>0</v>
      </c>
      <c r="BM1036" t="s">
        <v>8719</v>
      </c>
      <c r="BW1036" t="s">
        <v>8721</v>
      </c>
      <c r="BX1036" t="s">
        <v>8722</v>
      </c>
      <c r="BY1036" t="s">
        <v>8723</v>
      </c>
      <c r="BZ1036" t="s">
        <v>8724</v>
      </c>
      <c r="CB1036" t="s">
        <v>8725</v>
      </c>
      <c r="CD1036" t="s">
        <v>8726</v>
      </c>
      <c r="CE1036" t="s">
        <v>9487</v>
      </c>
      <c r="CF1036" t="s">
        <v>8727</v>
      </c>
      <c r="CG1036" t="s">
        <v>8825</v>
      </c>
      <c r="CH1036" t="s">
        <v>8729</v>
      </c>
      <c r="CJ1036" t="s">
        <v>8731</v>
      </c>
      <c r="CK1036">
        <v>0</v>
      </c>
      <c r="CL1036" t="s">
        <v>8732</v>
      </c>
      <c r="CN1036" t="s">
        <v>8733</v>
      </c>
    </row>
    <row r="1037" spans="1:92" ht="15.75" customHeight="1" x14ac:dyDescent="0.3">
      <c r="A1037" s="5">
        <f>COUNTIFS(Entradas!$A$2:$A$3372,L1037,Entradas!$AD$2:$AD$3372,"noticias")</f>
        <v>0</v>
      </c>
      <c r="B1037" s="5">
        <f>COUNTIFS(Entradas!$A$2:$A$3372,L1037,Entradas!$AD$2:$AD$3372,"materiales")</f>
        <v>0</v>
      </c>
      <c r="C1037" s="5">
        <f>COUNTIFS(Entradas!$A$2:$A$3372,L1037,Entradas!$AD$2:$AD$3372,"agenda")</f>
        <v>3</v>
      </c>
      <c r="D1037" s="5">
        <f>COUNTIFS(Entradas!$A$2:$A$3372,L1037,Entradas!$AD$2:$AD$3372,"agenda",Entradas!$P$2:$P$3372,"completado")</f>
        <v>3</v>
      </c>
      <c r="E1037" s="5">
        <f>COUNTIFS(Entradas!$A$2:$A$3372,L1037,Entradas!$AD$2:$AD$3372,"agenda",Entradas!$F$2:$F$3372,"interna")</f>
        <v>3</v>
      </c>
      <c r="F1037" s="5">
        <f>COUNTIFS(Entradas!$A$2:$A$3372,L1037,Entradas!$AD$2:$AD$3372,"agenda",Entradas!$F$2:$F$3372,"abierta a la comunidad")</f>
        <v>0</v>
      </c>
      <c r="G1037" s="5">
        <f>COUNTIFS(Entradas!$A$2:$A$3372,L1037,Entradas!$AD$2:$AD$3372,"agenda",Entradas!$E$2:$E$3372,"1")</f>
        <v>1</v>
      </c>
      <c r="H1037" s="5">
        <f>COUNTIFS(Entradas!$A$2:$A$3372,L1037,Entradas!$AD$2:$AD$3372,"agenda",Entradas!$E$2:$E$3372,"2")</f>
        <v>1</v>
      </c>
      <c r="I1037" s="5">
        <f>COUNTIFS(Entradas!$A$2:$A$3372,L1037,Entradas!$AD$2:$AD$3372,"agenda",Entradas!$E$2:$E$3372,"3")</f>
        <v>0</v>
      </c>
      <c r="J1037" s="5">
        <f>COUNTIFS(Entradas!$A$2:$A$3372,L1037,Entradas!$AD$2:$AD$3372,"agenda",Entradas!$E$2:$E$3372,"4")</f>
        <v>1</v>
      </c>
      <c r="L1037">
        <v>1423</v>
      </c>
      <c r="M1037" t="s">
        <v>9496</v>
      </c>
      <c r="N1037" t="s">
        <v>9497</v>
      </c>
      <c r="O1037" t="s">
        <v>6887</v>
      </c>
      <c r="P1037" s="6">
        <v>42515.070833333331</v>
      </c>
      <c r="Q1037">
        <v>0</v>
      </c>
      <c r="R1037" t="s">
        <v>9496</v>
      </c>
      <c r="S1037" t="s">
        <v>9496</v>
      </c>
      <c r="W1037" t="s">
        <v>8703</v>
      </c>
      <c r="X1037" t="s">
        <v>8704</v>
      </c>
      <c r="Y1037" t="s">
        <v>8705</v>
      </c>
      <c r="Z1037">
        <v>0</v>
      </c>
      <c r="AA1037" t="s">
        <v>8703</v>
      </c>
      <c r="AB1037" t="s">
        <v>8706</v>
      </c>
      <c r="AC1037">
        <v>0</v>
      </c>
      <c r="AF1037" t="s">
        <v>6885</v>
      </c>
      <c r="AG1037" t="s">
        <v>8707</v>
      </c>
      <c r="AH1037" t="s">
        <v>6886</v>
      </c>
      <c r="AU1037" t="s">
        <v>2594</v>
      </c>
      <c r="AV1037" t="s">
        <v>8709</v>
      </c>
      <c r="AX1037">
        <v>13</v>
      </c>
      <c r="AY1037" t="s">
        <v>8710</v>
      </c>
      <c r="BB1037">
        <v>0</v>
      </c>
      <c r="BC1037" t="s">
        <v>8712</v>
      </c>
      <c r="BD1037" t="s">
        <v>8875</v>
      </c>
      <c r="BE1037" t="s">
        <v>8714</v>
      </c>
      <c r="BF1037" t="s">
        <v>8715</v>
      </c>
      <c r="BG1037">
        <v>1</v>
      </c>
      <c r="BH1037" t="s">
        <v>8716</v>
      </c>
      <c r="BI1037">
        <v>0</v>
      </c>
      <c r="BJ1037" t="s">
        <v>8717</v>
      </c>
      <c r="BK1037">
        <v>0</v>
      </c>
      <c r="BL1037" t="s">
        <v>9498</v>
      </c>
      <c r="BM1037" t="s">
        <v>8719</v>
      </c>
      <c r="BV1037" t="s">
        <v>9499</v>
      </c>
      <c r="BW1037" t="s">
        <v>8721</v>
      </c>
      <c r="BX1037" t="s">
        <v>8722</v>
      </c>
      <c r="BY1037" t="s">
        <v>8723</v>
      </c>
      <c r="BZ1037" t="s">
        <v>8724</v>
      </c>
      <c r="CB1037" t="s">
        <v>8725</v>
      </c>
      <c r="CD1037" t="s">
        <v>8726</v>
      </c>
      <c r="CF1037" t="s">
        <v>8727</v>
      </c>
      <c r="CG1037" t="s">
        <v>8825</v>
      </c>
      <c r="CH1037" t="s">
        <v>8729</v>
      </c>
      <c r="CJ1037" t="s">
        <v>8731</v>
      </c>
      <c r="CK1037">
        <v>0</v>
      </c>
      <c r="CL1037" t="s">
        <v>8732</v>
      </c>
      <c r="CN1037" t="s">
        <v>8733</v>
      </c>
    </row>
    <row r="1038" spans="1:92" ht="15.75" customHeight="1" x14ac:dyDescent="0.3">
      <c r="A1038" s="5">
        <f>COUNTIFS(Entradas!$A$2:$A$3372,L1038,Entradas!$AD$2:$AD$3372,"noticias")</f>
        <v>0</v>
      </c>
      <c r="B1038" s="5">
        <f>COUNTIFS(Entradas!$A$2:$A$3372,L1038,Entradas!$AD$2:$AD$3372,"materiales")</f>
        <v>0</v>
      </c>
      <c r="C1038" s="5">
        <f>COUNTIFS(Entradas!$A$2:$A$3372,L1038,Entradas!$AD$2:$AD$3372,"agenda")</f>
        <v>0</v>
      </c>
      <c r="D1038" s="5">
        <f>COUNTIFS(Entradas!$A$2:$A$3372,L1038,Entradas!$AD$2:$AD$3372,"agenda",Entradas!$P$2:$P$3372,"completado")</f>
        <v>0</v>
      </c>
      <c r="E1038" s="5">
        <f>COUNTIFS(Entradas!$A$2:$A$3372,L1038,Entradas!$AD$2:$AD$3372,"agenda",Entradas!$F$2:$F$3372,"interna")</f>
        <v>0</v>
      </c>
      <c r="F1038" s="5">
        <f>COUNTIFS(Entradas!$A$2:$A$3372,L1038,Entradas!$AD$2:$AD$3372,"agenda",Entradas!$F$2:$F$3372,"abierta a la comunidad")</f>
        <v>0</v>
      </c>
      <c r="G1038" s="5">
        <f>COUNTIFS(Entradas!$A$2:$A$3372,L1038,Entradas!$AD$2:$AD$3372,"agenda",Entradas!$E$2:$E$3372,"1")</f>
        <v>0</v>
      </c>
      <c r="H1038" s="5">
        <f>COUNTIFS(Entradas!$A$2:$A$3372,L1038,Entradas!$AD$2:$AD$3372,"agenda",Entradas!$E$2:$E$3372,"2")</f>
        <v>0</v>
      </c>
      <c r="I1038" s="5">
        <f>COUNTIFS(Entradas!$A$2:$A$3372,L1038,Entradas!$AD$2:$AD$3372,"agenda",Entradas!$E$2:$E$3372,"3")</f>
        <v>0</v>
      </c>
      <c r="J1038" s="5">
        <f>COUNTIFS(Entradas!$A$2:$A$3372,L1038,Entradas!$AD$2:$AD$3372,"agenda",Entradas!$E$2:$E$3372,"4")</f>
        <v>0</v>
      </c>
      <c r="L1038">
        <v>691</v>
      </c>
      <c r="M1038" t="s">
        <v>9509</v>
      </c>
      <c r="N1038" t="s">
        <v>9510</v>
      </c>
      <c r="O1038" t="s">
        <v>9511</v>
      </c>
      <c r="P1038" s="6">
        <v>42487.637094907404</v>
      </c>
      <c r="Q1038">
        <v>0</v>
      </c>
      <c r="R1038" t="s">
        <v>9509</v>
      </c>
      <c r="S1038" t="s">
        <v>9509</v>
      </c>
      <c r="W1038" t="s">
        <v>8703</v>
      </c>
      <c r="X1038" t="s">
        <v>8704</v>
      </c>
      <c r="Y1038" t="s">
        <v>8705</v>
      </c>
      <c r="Z1038">
        <v>0</v>
      </c>
      <c r="AA1038" t="s">
        <v>8703</v>
      </c>
      <c r="AB1038" t="s">
        <v>8706</v>
      </c>
      <c r="AC1038">
        <v>0</v>
      </c>
      <c r="AF1038" t="s">
        <v>9512</v>
      </c>
      <c r="AG1038" t="s">
        <v>8707</v>
      </c>
      <c r="AH1038" t="s">
        <v>9513</v>
      </c>
      <c r="AU1038" t="s">
        <v>9514</v>
      </c>
      <c r="AV1038" t="s">
        <v>8709</v>
      </c>
      <c r="AX1038">
        <v>13</v>
      </c>
      <c r="AY1038" t="s">
        <v>8710</v>
      </c>
      <c r="BB1038" t="s">
        <v>9515</v>
      </c>
      <c r="BC1038" t="s">
        <v>8712</v>
      </c>
      <c r="BD1038" t="s">
        <v>8920</v>
      </c>
      <c r="BE1038" t="s">
        <v>8714</v>
      </c>
      <c r="BF1038" t="s">
        <v>8715</v>
      </c>
      <c r="BG1038">
        <v>0</v>
      </c>
      <c r="BH1038" t="s">
        <v>8716</v>
      </c>
      <c r="BI1038">
        <v>1</v>
      </c>
      <c r="BJ1038" t="s">
        <v>8717</v>
      </c>
      <c r="BK1038">
        <v>1</v>
      </c>
      <c r="BL1038" t="s">
        <v>9516</v>
      </c>
      <c r="BM1038" t="s">
        <v>8719</v>
      </c>
      <c r="BV1038" t="s">
        <v>9517</v>
      </c>
      <c r="BW1038" t="s">
        <v>8721</v>
      </c>
      <c r="BX1038" t="s">
        <v>8722</v>
      </c>
      <c r="BY1038" t="s">
        <v>8723</v>
      </c>
      <c r="BZ1038" t="s">
        <v>8724</v>
      </c>
      <c r="CA1038" t="s">
        <v>9518</v>
      </c>
      <c r="CB1038" t="s">
        <v>8725</v>
      </c>
      <c r="CC1038">
        <v>227103959</v>
      </c>
      <c r="CD1038" t="s">
        <v>8726</v>
      </c>
      <c r="CE1038" t="s">
        <v>9519</v>
      </c>
      <c r="CF1038" t="s">
        <v>8727</v>
      </c>
      <c r="CG1038" t="s">
        <v>9136</v>
      </c>
      <c r="CH1038" t="s">
        <v>8729</v>
      </c>
      <c r="CI1038" t="s">
        <v>9520</v>
      </c>
      <c r="CJ1038" t="s">
        <v>8731</v>
      </c>
      <c r="CK1038" t="s">
        <v>1905</v>
      </c>
      <c r="CL1038" t="s">
        <v>8732</v>
      </c>
      <c r="CM1038" t="s">
        <v>9521</v>
      </c>
      <c r="CN1038" t="s">
        <v>8733</v>
      </c>
    </row>
    <row r="1039" spans="1:92" ht="15.75" customHeight="1" x14ac:dyDescent="0.3">
      <c r="A1039" s="5">
        <f>COUNTIFS(Entradas!$A$2:$A$3372,L1039,Entradas!$AD$2:$AD$3372,"noticias")</f>
        <v>4</v>
      </c>
      <c r="B1039" s="5">
        <f>COUNTIFS(Entradas!$A$2:$A$3372,L1039,Entradas!$AD$2:$AD$3372,"materiales")</f>
        <v>0</v>
      </c>
      <c r="C1039" s="5">
        <f>COUNTIFS(Entradas!$A$2:$A$3372,L1039,Entradas!$AD$2:$AD$3372,"agenda")</f>
        <v>2</v>
      </c>
      <c r="D1039" s="5">
        <f>COUNTIFS(Entradas!$A$2:$A$3372,L1039,Entradas!$AD$2:$AD$3372,"agenda",Entradas!$P$2:$P$3372,"completado")</f>
        <v>2</v>
      </c>
      <c r="E1039" s="5">
        <f>COUNTIFS(Entradas!$A$2:$A$3372,L1039,Entradas!$AD$2:$AD$3372,"agenda",Entradas!$F$2:$F$3372,"interna")</f>
        <v>2</v>
      </c>
      <c r="F1039" s="5">
        <f>COUNTIFS(Entradas!$A$2:$A$3372,L1039,Entradas!$AD$2:$AD$3372,"agenda",Entradas!$F$2:$F$3372,"abierta a la comunidad")</f>
        <v>0</v>
      </c>
      <c r="G1039" s="5">
        <f>COUNTIFS(Entradas!$A$2:$A$3372,L1039,Entradas!$AD$2:$AD$3372,"agenda",Entradas!$E$2:$E$3372,"1")</f>
        <v>0</v>
      </c>
      <c r="H1039" s="5">
        <f>COUNTIFS(Entradas!$A$2:$A$3372,L1039,Entradas!$AD$2:$AD$3372,"agenda",Entradas!$E$2:$E$3372,"2")</f>
        <v>0</v>
      </c>
      <c r="I1039" s="5">
        <f>COUNTIFS(Entradas!$A$2:$A$3372,L1039,Entradas!$AD$2:$AD$3372,"agenda",Entradas!$E$2:$E$3372,"3")</f>
        <v>0</v>
      </c>
      <c r="J1039" s="5">
        <f>COUNTIFS(Entradas!$A$2:$A$3372,L1039,Entradas!$AD$2:$AD$3372,"agenda",Entradas!$E$2:$E$3372,"4")</f>
        <v>2</v>
      </c>
      <c r="L1039">
        <v>1449</v>
      </c>
      <c r="M1039" t="s">
        <v>9645</v>
      </c>
      <c r="N1039" t="s">
        <v>9646</v>
      </c>
      <c r="O1039" t="s">
        <v>9647</v>
      </c>
      <c r="P1039" s="6">
        <v>42516.661423611113</v>
      </c>
      <c r="Q1039">
        <v>0</v>
      </c>
      <c r="R1039" t="s">
        <v>9645</v>
      </c>
      <c r="S1039" t="s">
        <v>9645</v>
      </c>
      <c r="W1039" t="s">
        <v>8703</v>
      </c>
      <c r="X1039" t="s">
        <v>8704</v>
      </c>
      <c r="Y1039" t="s">
        <v>8705</v>
      </c>
      <c r="Z1039">
        <v>0</v>
      </c>
      <c r="AA1039" t="s">
        <v>8703</v>
      </c>
      <c r="AB1039" t="s">
        <v>8706</v>
      </c>
      <c r="AC1039">
        <v>0</v>
      </c>
      <c r="AF1039" t="s">
        <v>9648</v>
      </c>
      <c r="AG1039" t="s">
        <v>8707</v>
      </c>
      <c r="AI1039" t="s">
        <v>9649</v>
      </c>
      <c r="AU1039" t="s">
        <v>6353</v>
      </c>
      <c r="AV1039" t="s">
        <v>8709</v>
      </c>
      <c r="AX1039">
        <v>13</v>
      </c>
      <c r="AY1039" t="s">
        <v>8710</v>
      </c>
      <c r="BB1039" t="s">
        <v>9650</v>
      </c>
      <c r="BC1039" t="s">
        <v>8712</v>
      </c>
      <c r="BD1039" t="s">
        <v>8920</v>
      </c>
      <c r="BE1039" t="s">
        <v>8714</v>
      </c>
      <c r="BF1039" t="s">
        <v>8715</v>
      </c>
      <c r="BG1039">
        <v>1</v>
      </c>
      <c r="BH1039" t="s">
        <v>8716</v>
      </c>
      <c r="BI1039">
        <v>0</v>
      </c>
      <c r="BJ1039" t="s">
        <v>8717</v>
      </c>
      <c r="BK1039">
        <v>1</v>
      </c>
      <c r="BL1039" t="s">
        <v>9651</v>
      </c>
      <c r="BM1039" t="s">
        <v>8719</v>
      </c>
      <c r="BV1039" t="s">
        <v>9652</v>
      </c>
      <c r="BW1039" t="s">
        <v>8721</v>
      </c>
      <c r="BX1039" t="s">
        <v>8722</v>
      </c>
      <c r="BY1039" t="s">
        <v>8723</v>
      </c>
      <c r="BZ1039" t="s">
        <v>8724</v>
      </c>
      <c r="CA1039" t="s">
        <v>9653</v>
      </c>
      <c r="CB1039" t="s">
        <v>8725</v>
      </c>
      <c r="CD1039" t="s">
        <v>8726</v>
      </c>
      <c r="CE1039" t="s">
        <v>9654</v>
      </c>
      <c r="CF1039" t="s">
        <v>8727</v>
      </c>
      <c r="CG1039" t="s">
        <v>8825</v>
      </c>
      <c r="CH1039" t="s">
        <v>8729</v>
      </c>
      <c r="CI1039" t="s">
        <v>9655</v>
      </c>
      <c r="CJ1039" t="s">
        <v>8731</v>
      </c>
      <c r="CK1039">
        <v>0</v>
      </c>
      <c r="CL1039" t="s">
        <v>8732</v>
      </c>
      <c r="CN1039" t="s">
        <v>8733</v>
      </c>
    </row>
    <row r="1040" spans="1:92" ht="15.75" customHeight="1" x14ac:dyDescent="0.3">
      <c r="A1040" s="5">
        <f>COUNTIFS(Entradas!$A$2:$A$3372,L1040,Entradas!$AD$2:$AD$3372,"noticias")</f>
        <v>0</v>
      </c>
      <c r="B1040" s="5">
        <f>COUNTIFS(Entradas!$A$2:$A$3372,L1040,Entradas!$AD$2:$AD$3372,"materiales")</f>
        <v>0</v>
      </c>
      <c r="C1040" s="5">
        <f>COUNTIFS(Entradas!$A$2:$A$3372,L1040,Entradas!$AD$2:$AD$3372,"agenda")</f>
        <v>9</v>
      </c>
      <c r="D1040" s="5">
        <f>COUNTIFS(Entradas!$A$2:$A$3372,L1040,Entradas!$AD$2:$AD$3372,"agenda",Entradas!$P$2:$P$3372,"completado")</f>
        <v>0</v>
      </c>
      <c r="E1040" s="5">
        <f>COUNTIFS(Entradas!$A$2:$A$3372,L1040,Entradas!$AD$2:$AD$3372,"agenda",Entradas!$F$2:$F$3372,"interna")</f>
        <v>9</v>
      </c>
      <c r="F1040" s="5">
        <f>COUNTIFS(Entradas!$A$2:$A$3372,L1040,Entradas!$AD$2:$AD$3372,"agenda",Entradas!$F$2:$F$3372,"abierta a la comunidad")</f>
        <v>0</v>
      </c>
      <c r="G1040" s="5">
        <f>COUNTIFS(Entradas!$A$2:$A$3372,L1040,Entradas!$AD$2:$AD$3372,"agenda",Entradas!$E$2:$E$3372,"1")</f>
        <v>1</v>
      </c>
      <c r="H1040" s="5">
        <f>COUNTIFS(Entradas!$A$2:$A$3372,L1040,Entradas!$AD$2:$AD$3372,"agenda",Entradas!$E$2:$E$3372,"2")</f>
        <v>1</v>
      </c>
      <c r="I1040" s="5">
        <f>COUNTIFS(Entradas!$A$2:$A$3372,L1040,Entradas!$AD$2:$AD$3372,"agenda",Entradas!$E$2:$E$3372,"3")</f>
        <v>2</v>
      </c>
      <c r="J1040" s="5">
        <f>COUNTIFS(Entradas!$A$2:$A$3372,L1040,Entradas!$AD$2:$AD$3372,"agenda",Entradas!$E$2:$E$3372,"4")</f>
        <v>5</v>
      </c>
      <c r="L1040">
        <v>638</v>
      </c>
      <c r="M1040" t="s">
        <v>9798</v>
      </c>
      <c r="N1040" t="s">
        <v>9798</v>
      </c>
      <c r="O1040" t="s">
        <v>3811</v>
      </c>
      <c r="P1040" s="6">
        <v>42485.553807870368</v>
      </c>
      <c r="Q1040">
        <v>0</v>
      </c>
      <c r="R1040" t="s">
        <v>9798</v>
      </c>
      <c r="S1040" t="s">
        <v>9798</v>
      </c>
      <c r="W1040" t="s">
        <v>8703</v>
      </c>
      <c r="X1040" t="s">
        <v>8704</v>
      </c>
      <c r="Y1040" t="s">
        <v>8705</v>
      </c>
      <c r="Z1040">
        <v>0</v>
      </c>
      <c r="AA1040" t="s">
        <v>8703</v>
      </c>
      <c r="AB1040" t="s">
        <v>8706</v>
      </c>
      <c r="AC1040">
        <v>0</v>
      </c>
      <c r="AF1040" t="s">
        <v>9799</v>
      </c>
      <c r="AG1040" t="s">
        <v>8707</v>
      </c>
      <c r="AH1040" t="s">
        <v>3814</v>
      </c>
      <c r="AI1040" t="s">
        <v>9800</v>
      </c>
      <c r="AU1040" t="s">
        <v>3815</v>
      </c>
      <c r="AV1040" t="s">
        <v>8709</v>
      </c>
      <c r="AX1040">
        <v>13</v>
      </c>
      <c r="AY1040" t="s">
        <v>8710</v>
      </c>
      <c r="BB1040" t="s">
        <v>9801</v>
      </c>
      <c r="BC1040" t="s">
        <v>8712</v>
      </c>
      <c r="BD1040" t="s">
        <v>8875</v>
      </c>
      <c r="BE1040" t="s">
        <v>8714</v>
      </c>
      <c r="BF1040" t="s">
        <v>8715</v>
      </c>
      <c r="BG1040">
        <v>1</v>
      </c>
      <c r="BH1040" t="s">
        <v>8716</v>
      </c>
      <c r="BI1040">
        <v>0</v>
      </c>
      <c r="BJ1040" t="s">
        <v>8717</v>
      </c>
      <c r="BK1040">
        <v>0</v>
      </c>
      <c r="BL1040" s="2" t="s">
        <v>9802</v>
      </c>
      <c r="BM1040" t="s">
        <v>8719</v>
      </c>
      <c r="BV1040" t="s">
        <v>9803</v>
      </c>
      <c r="BW1040" t="s">
        <v>8721</v>
      </c>
      <c r="BX1040" t="s">
        <v>8722</v>
      </c>
      <c r="BY1040" t="s">
        <v>8723</v>
      </c>
      <c r="BZ1040" t="s">
        <v>8724</v>
      </c>
      <c r="CB1040" t="s">
        <v>8725</v>
      </c>
      <c r="CC1040">
        <v>27414209</v>
      </c>
      <c r="CD1040" t="s">
        <v>8726</v>
      </c>
      <c r="CE1040" t="s">
        <v>9804</v>
      </c>
      <c r="CF1040" t="s">
        <v>8727</v>
      </c>
      <c r="CG1040" t="s">
        <v>8825</v>
      </c>
      <c r="CH1040" t="s">
        <v>8729</v>
      </c>
      <c r="CI1040" t="s">
        <v>9385</v>
      </c>
      <c r="CJ1040" t="s">
        <v>8731</v>
      </c>
      <c r="CK1040">
        <v>0</v>
      </c>
      <c r="CL1040" t="s">
        <v>8732</v>
      </c>
      <c r="CN1040" t="s">
        <v>8733</v>
      </c>
    </row>
    <row r="1041" spans="1:92" ht="15.75" customHeight="1" x14ac:dyDescent="0.3">
      <c r="A1041" s="5">
        <f>COUNTIFS(Entradas!$A$2:$A$3372,L1041,Entradas!$AD$2:$AD$3372,"noticias")</f>
        <v>0</v>
      </c>
      <c r="B1041" s="5">
        <f>COUNTIFS(Entradas!$A$2:$A$3372,L1041,Entradas!$AD$2:$AD$3372,"materiales")</f>
        <v>0</v>
      </c>
      <c r="C1041" s="5">
        <f>COUNTIFS(Entradas!$A$2:$A$3372,L1041,Entradas!$AD$2:$AD$3372,"agenda")</f>
        <v>7</v>
      </c>
      <c r="D1041" s="5">
        <f>COUNTIFS(Entradas!$A$2:$A$3372,L1041,Entradas!$AD$2:$AD$3372,"agenda",Entradas!$P$2:$P$3372,"completado")</f>
        <v>7</v>
      </c>
      <c r="E1041" s="5">
        <f>COUNTIFS(Entradas!$A$2:$A$3372,L1041,Entradas!$AD$2:$AD$3372,"agenda",Entradas!$F$2:$F$3372,"interna")</f>
        <v>6</v>
      </c>
      <c r="F1041" s="5">
        <f>COUNTIFS(Entradas!$A$2:$A$3372,L1041,Entradas!$AD$2:$AD$3372,"agenda",Entradas!$F$2:$F$3372,"abierta a la comunidad")</f>
        <v>1</v>
      </c>
      <c r="G1041" s="5">
        <f>COUNTIFS(Entradas!$A$2:$A$3372,L1041,Entradas!$AD$2:$AD$3372,"agenda",Entradas!$E$2:$E$3372,"1")</f>
        <v>2</v>
      </c>
      <c r="H1041" s="5">
        <f>COUNTIFS(Entradas!$A$2:$A$3372,L1041,Entradas!$AD$2:$AD$3372,"agenda",Entradas!$E$2:$E$3372,"2")</f>
        <v>4</v>
      </c>
      <c r="I1041" s="5">
        <f>COUNTIFS(Entradas!$A$2:$A$3372,L1041,Entradas!$AD$2:$AD$3372,"agenda",Entradas!$E$2:$E$3372,"3")</f>
        <v>1</v>
      </c>
      <c r="J1041" s="5">
        <f>COUNTIFS(Entradas!$A$2:$A$3372,L1041,Entradas!$AD$2:$AD$3372,"agenda",Entradas!$E$2:$E$3372,"4")</f>
        <v>0</v>
      </c>
      <c r="L1041">
        <v>1495</v>
      </c>
      <c r="M1041" t="s">
        <v>9901</v>
      </c>
      <c r="N1041" t="s">
        <v>9902</v>
      </c>
      <c r="O1041" t="s">
        <v>9903</v>
      </c>
      <c r="P1041" s="6">
        <v>42537.599236111113</v>
      </c>
      <c r="Q1041">
        <v>0</v>
      </c>
      <c r="R1041" t="s">
        <v>9901</v>
      </c>
      <c r="S1041" t="s">
        <v>9901</v>
      </c>
      <c r="W1041" t="s">
        <v>8703</v>
      </c>
      <c r="X1041" t="s">
        <v>8704</v>
      </c>
      <c r="Y1041" t="s">
        <v>8705</v>
      </c>
      <c r="Z1041">
        <v>0</v>
      </c>
      <c r="AA1041" t="s">
        <v>8703</v>
      </c>
      <c r="AB1041" t="s">
        <v>8706</v>
      </c>
      <c r="AC1041">
        <v>0</v>
      </c>
      <c r="AF1041" t="s">
        <v>9904</v>
      </c>
      <c r="AG1041" t="s">
        <v>8707</v>
      </c>
      <c r="AH1041" t="s">
        <v>9905</v>
      </c>
      <c r="AI1041" t="s">
        <v>9906</v>
      </c>
      <c r="AU1041" t="s">
        <v>2559</v>
      </c>
      <c r="AV1041" t="s">
        <v>8709</v>
      </c>
      <c r="AX1041">
        <v>13</v>
      </c>
      <c r="AY1041" t="s">
        <v>8710</v>
      </c>
      <c r="BB1041" t="s">
        <v>9907</v>
      </c>
      <c r="BC1041" t="s">
        <v>8712</v>
      </c>
      <c r="BD1041" t="s">
        <v>8713</v>
      </c>
      <c r="BE1041" t="s">
        <v>8714</v>
      </c>
      <c r="BF1041" t="s">
        <v>8715</v>
      </c>
      <c r="BG1041">
        <v>0</v>
      </c>
      <c r="BH1041" t="s">
        <v>8716</v>
      </c>
      <c r="BI1041">
        <v>1</v>
      </c>
      <c r="BJ1041" t="s">
        <v>8717</v>
      </c>
      <c r="BK1041">
        <v>1</v>
      </c>
      <c r="BL1041" t="s">
        <v>9908</v>
      </c>
      <c r="BM1041" t="s">
        <v>8719</v>
      </c>
      <c r="BV1041" t="s">
        <v>9909</v>
      </c>
      <c r="BW1041" t="s">
        <v>8721</v>
      </c>
      <c r="BX1041" t="s">
        <v>8722</v>
      </c>
      <c r="BY1041" t="s">
        <v>8723</v>
      </c>
      <c r="BZ1041" t="s">
        <v>8724</v>
      </c>
      <c r="CA1041" t="s">
        <v>9910</v>
      </c>
      <c r="CB1041" t="s">
        <v>8725</v>
      </c>
      <c r="CC1041">
        <v>229457760</v>
      </c>
      <c r="CD1041" t="s">
        <v>8726</v>
      </c>
      <c r="CE1041" t="s">
        <v>9911</v>
      </c>
      <c r="CF1041" t="s">
        <v>8727</v>
      </c>
      <c r="CG1041" t="s">
        <v>8825</v>
      </c>
      <c r="CH1041" t="s">
        <v>8729</v>
      </c>
      <c r="CJ1041" t="s">
        <v>8731</v>
      </c>
      <c r="CK1041" t="s">
        <v>342</v>
      </c>
      <c r="CL1041" t="s">
        <v>8732</v>
      </c>
      <c r="CM1041" t="s">
        <v>9912</v>
      </c>
      <c r="CN1041" t="s">
        <v>8733</v>
      </c>
    </row>
    <row r="1042" spans="1:92" ht="15.75" customHeight="1" x14ac:dyDescent="0.3">
      <c r="A1042" s="5">
        <f>COUNTIFS(Entradas!$A$2:$A$3372,L1042,Entradas!$AD$2:$AD$3372,"noticias")</f>
        <v>0</v>
      </c>
      <c r="B1042" s="5">
        <f>COUNTIFS(Entradas!$A$2:$A$3372,L1042,Entradas!$AD$2:$AD$3372,"materiales")</f>
        <v>0</v>
      </c>
      <c r="C1042" s="5">
        <f>COUNTIFS(Entradas!$A$2:$A$3372,L1042,Entradas!$AD$2:$AD$3372,"agenda")</f>
        <v>0</v>
      </c>
      <c r="D1042" s="5">
        <f>COUNTIFS(Entradas!$A$2:$A$3372,L1042,Entradas!$AD$2:$AD$3372,"agenda",Entradas!$P$2:$P$3372,"completado")</f>
        <v>0</v>
      </c>
      <c r="E1042" s="5">
        <f>COUNTIFS(Entradas!$A$2:$A$3372,L1042,Entradas!$AD$2:$AD$3372,"agenda",Entradas!$F$2:$F$3372,"interna")</f>
        <v>0</v>
      </c>
      <c r="F1042" s="5">
        <f>COUNTIFS(Entradas!$A$2:$A$3372,L1042,Entradas!$AD$2:$AD$3372,"agenda",Entradas!$F$2:$F$3372,"abierta a la comunidad")</f>
        <v>0</v>
      </c>
      <c r="G1042" s="5">
        <f>COUNTIFS(Entradas!$A$2:$A$3372,L1042,Entradas!$AD$2:$AD$3372,"agenda",Entradas!$E$2:$E$3372,"1")</f>
        <v>0</v>
      </c>
      <c r="H1042" s="5">
        <f>COUNTIFS(Entradas!$A$2:$A$3372,L1042,Entradas!$AD$2:$AD$3372,"agenda",Entradas!$E$2:$E$3372,"2")</f>
        <v>0</v>
      </c>
      <c r="I1042" s="5">
        <f>COUNTIFS(Entradas!$A$2:$A$3372,L1042,Entradas!$AD$2:$AD$3372,"agenda",Entradas!$E$2:$E$3372,"3")</f>
        <v>0</v>
      </c>
      <c r="J1042" s="5">
        <f>COUNTIFS(Entradas!$A$2:$A$3372,L1042,Entradas!$AD$2:$AD$3372,"agenda",Entradas!$E$2:$E$3372,"4")</f>
        <v>0</v>
      </c>
      <c r="L1042">
        <v>1086</v>
      </c>
      <c r="M1042" t="s">
        <v>9913</v>
      </c>
      <c r="N1042" t="s">
        <v>9914</v>
      </c>
      <c r="O1042" t="s">
        <v>9915</v>
      </c>
      <c r="P1042" s="6">
        <v>42507.068692129629</v>
      </c>
      <c r="Q1042">
        <v>0</v>
      </c>
      <c r="R1042" t="s">
        <v>9913</v>
      </c>
      <c r="S1042" t="s">
        <v>9913</v>
      </c>
      <c r="W1042" t="s">
        <v>8703</v>
      </c>
      <c r="X1042" t="s">
        <v>8704</v>
      </c>
      <c r="Y1042" t="s">
        <v>8705</v>
      </c>
      <c r="Z1042">
        <v>0</v>
      </c>
      <c r="AA1042" t="s">
        <v>8703</v>
      </c>
      <c r="AB1042" t="s">
        <v>8706</v>
      </c>
      <c r="AC1042">
        <v>0</v>
      </c>
      <c r="AF1042" t="s">
        <v>9916</v>
      </c>
      <c r="AG1042" t="s">
        <v>8707</v>
      </c>
      <c r="AH1042" t="s">
        <v>9917</v>
      </c>
      <c r="AI1042" t="s">
        <v>9918</v>
      </c>
      <c r="AO1042" t="s">
        <v>9919</v>
      </c>
      <c r="AU1042" t="s">
        <v>9920</v>
      </c>
      <c r="AV1042" t="s">
        <v>8709</v>
      </c>
      <c r="AX1042">
        <v>13</v>
      </c>
      <c r="AY1042" t="s">
        <v>8710</v>
      </c>
      <c r="BB1042" t="s">
        <v>9344</v>
      </c>
      <c r="BC1042" t="s">
        <v>8712</v>
      </c>
      <c r="BD1042" t="s">
        <v>9372</v>
      </c>
      <c r="BE1042" t="s">
        <v>8714</v>
      </c>
      <c r="BF1042" t="s">
        <v>8715</v>
      </c>
      <c r="BG1042">
        <v>0</v>
      </c>
      <c r="BH1042" t="s">
        <v>8716</v>
      </c>
      <c r="BI1042">
        <v>0</v>
      </c>
      <c r="BJ1042" t="s">
        <v>8717</v>
      </c>
      <c r="BK1042">
        <v>1</v>
      </c>
      <c r="BL1042" t="s">
        <v>9921</v>
      </c>
      <c r="BM1042" t="s">
        <v>8719</v>
      </c>
      <c r="BV1042" t="s">
        <v>9922</v>
      </c>
      <c r="BW1042" t="s">
        <v>8721</v>
      </c>
      <c r="BX1042" t="s">
        <v>8722</v>
      </c>
      <c r="BY1042" t="s">
        <v>8723</v>
      </c>
      <c r="BZ1042" t="s">
        <v>8724</v>
      </c>
      <c r="CA1042" t="s">
        <v>9923</v>
      </c>
      <c r="CB1042" t="s">
        <v>8725</v>
      </c>
      <c r="CC1042" t="s">
        <v>9924</v>
      </c>
      <c r="CD1042" t="s">
        <v>8726</v>
      </c>
      <c r="CE1042" t="s">
        <v>9925</v>
      </c>
      <c r="CF1042" t="s">
        <v>8727</v>
      </c>
      <c r="CG1042" t="s">
        <v>8899</v>
      </c>
      <c r="CH1042" t="s">
        <v>8729</v>
      </c>
      <c r="CJ1042" t="s">
        <v>8731</v>
      </c>
      <c r="CK1042">
        <v>0</v>
      </c>
      <c r="CL1042" t="s">
        <v>8732</v>
      </c>
      <c r="CN1042" t="s">
        <v>8733</v>
      </c>
    </row>
    <row r="1043" spans="1:92" ht="15.75" customHeight="1" x14ac:dyDescent="0.3">
      <c r="A1043" s="5">
        <f>COUNTIFS(Entradas!$A$2:$A$3372,L1043,Entradas!$AD$2:$AD$3372,"noticias")</f>
        <v>0</v>
      </c>
      <c r="B1043" s="5">
        <f>COUNTIFS(Entradas!$A$2:$A$3372,L1043,Entradas!$AD$2:$AD$3372,"materiales")</f>
        <v>0</v>
      </c>
      <c r="C1043" s="5">
        <f>COUNTIFS(Entradas!$A$2:$A$3372,L1043,Entradas!$AD$2:$AD$3372,"agenda")</f>
        <v>0</v>
      </c>
      <c r="D1043" s="5">
        <f>COUNTIFS(Entradas!$A$2:$A$3372,L1043,Entradas!$AD$2:$AD$3372,"agenda",Entradas!$P$2:$P$3372,"completado")</f>
        <v>0</v>
      </c>
      <c r="E1043" s="5">
        <f>COUNTIFS(Entradas!$A$2:$A$3372,L1043,Entradas!$AD$2:$AD$3372,"agenda",Entradas!$F$2:$F$3372,"interna")</f>
        <v>0</v>
      </c>
      <c r="F1043" s="5">
        <f>COUNTIFS(Entradas!$A$2:$A$3372,L1043,Entradas!$AD$2:$AD$3372,"agenda",Entradas!$F$2:$F$3372,"abierta a la comunidad")</f>
        <v>0</v>
      </c>
      <c r="G1043" s="5">
        <f>COUNTIFS(Entradas!$A$2:$A$3372,L1043,Entradas!$AD$2:$AD$3372,"agenda",Entradas!$E$2:$E$3372,"1")</f>
        <v>0</v>
      </c>
      <c r="H1043" s="5">
        <f>COUNTIFS(Entradas!$A$2:$A$3372,L1043,Entradas!$AD$2:$AD$3372,"agenda",Entradas!$E$2:$E$3372,"2")</f>
        <v>0</v>
      </c>
      <c r="I1043" s="5">
        <f>COUNTIFS(Entradas!$A$2:$A$3372,L1043,Entradas!$AD$2:$AD$3372,"agenda",Entradas!$E$2:$E$3372,"3")</f>
        <v>0</v>
      </c>
      <c r="J1043" s="5">
        <f>COUNTIFS(Entradas!$A$2:$A$3372,L1043,Entradas!$AD$2:$AD$3372,"agenda",Entradas!$E$2:$E$3372,"4")</f>
        <v>0</v>
      </c>
      <c r="L1043">
        <v>952</v>
      </c>
      <c r="M1043" t="s">
        <v>10153</v>
      </c>
      <c r="N1043" t="s">
        <v>10154</v>
      </c>
      <c r="O1043" t="s">
        <v>10155</v>
      </c>
      <c r="P1043" s="6">
        <v>42501.589733796296</v>
      </c>
      <c r="Q1043">
        <v>0</v>
      </c>
      <c r="R1043" t="s">
        <v>10153</v>
      </c>
      <c r="S1043" t="s">
        <v>10153</v>
      </c>
      <c r="W1043" t="s">
        <v>8703</v>
      </c>
      <c r="X1043" t="s">
        <v>8704</v>
      </c>
      <c r="Y1043" t="s">
        <v>8705</v>
      </c>
      <c r="Z1043">
        <v>0</v>
      </c>
      <c r="AA1043" t="s">
        <v>8703</v>
      </c>
      <c r="AB1043" t="s">
        <v>8706</v>
      </c>
      <c r="AC1043">
        <v>0</v>
      </c>
      <c r="AF1043" t="s">
        <v>10156</v>
      </c>
      <c r="AG1043" t="s">
        <v>8707</v>
      </c>
      <c r="AH1043" t="s">
        <v>10157</v>
      </c>
      <c r="AO1043" t="s">
        <v>10158</v>
      </c>
      <c r="AU1043" t="s">
        <v>458</v>
      </c>
      <c r="AV1043" t="s">
        <v>8709</v>
      </c>
      <c r="AX1043">
        <v>13</v>
      </c>
      <c r="AY1043" t="s">
        <v>8710</v>
      </c>
      <c r="BB1043" t="s">
        <v>9528</v>
      </c>
      <c r="BC1043" t="s">
        <v>8712</v>
      </c>
      <c r="BD1043" t="s">
        <v>9055</v>
      </c>
      <c r="BE1043" t="s">
        <v>8714</v>
      </c>
      <c r="BF1043" t="s">
        <v>8715</v>
      </c>
      <c r="BG1043">
        <v>0</v>
      </c>
      <c r="BH1043" t="s">
        <v>8716</v>
      </c>
      <c r="BI1043">
        <v>0</v>
      </c>
      <c r="BJ1043" t="s">
        <v>8717</v>
      </c>
      <c r="BK1043">
        <v>1</v>
      </c>
      <c r="BL1043" s="2" t="s">
        <v>10159</v>
      </c>
      <c r="BM1043" t="s">
        <v>8719</v>
      </c>
      <c r="BV1043" t="s">
        <v>10160</v>
      </c>
      <c r="BW1043" t="s">
        <v>8721</v>
      </c>
      <c r="BX1043" t="s">
        <v>8722</v>
      </c>
      <c r="BY1043" t="s">
        <v>8723</v>
      </c>
      <c r="BZ1043" t="s">
        <v>8724</v>
      </c>
      <c r="CA1043" t="s">
        <v>10161</v>
      </c>
      <c r="CB1043" t="s">
        <v>8725</v>
      </c>
      <c r="CC1043" t="s">
        <v>10162</v>
      </c>
      <c r="CD1043" t="s">
        <v>8726</v>
      </c>
      <c r="CE1043" t="s">
        <v>10163</v>
      </c>
      <c r="CF1043" t="s">
        <v>8727</v>
      </c>
      <c r="CG1043" t="s">
        <v>8825</v>
      </c>
      <c r="CH1043" t="s">
        <v>8729</v>
      </c>
      <c r="CI1043" t="s">
        <v>10164</v>
      </c>
      <c r="CJ1043" t="s">
        <v>8731</v>
      </c>
      <c r="CK1043" t="s">
        <v>8786</v>
      </c>
      <c r="CL1043" t="s">
        <v>8732</v>
      </c>
      <c r="CN1043" t="s">
        <v>8733</v>
      </c>
    </row>
    <row r="1044" spans="1:92" ht="15.75" customHeight="1" x14ac:dyDescent="0.3">
      <c r="A1044" s="5">
        <f>COUNTIFS(Entradas!$A$2:$A$3372,L1044,Entradas!$AD$2:$AD$3372,"noticias")</f>
        <v>0</v>
      </c>
      <c r="B1044" s="5">
        <f>COUNTIFS(Entradas!$A$2:$A$3372,L1044,Entradas!$AD$2:$AD$3372,"materiales")</f>
        <v>0</v>
      </c>
      <c r="C1044" s="5">
        <f>COUNTIFS(Entradas!$A$2:$A$3372,L1044,Entradas!$AD$2:$AD$3372,"agenda")</f>
        <v>7</v>
      </c>
      <c r="D1044" s="5">
        <f>COUNTIFS(Entradas!$A$2:$A$3372,L1044,Entradas!$AD$2:$AD$3372,"agenda",Entradas!$P$2:$P$3372,"completado")</f>
        <v>0</v>
      </c>
      <c r="E1044" s="5">
        <f>COUNTIFS(Entradas!$A$2:$A$3372,L1044,Entradas!$AD$2:$AD$3372,"agenda",Entradas!$F$2:$F$3372,"interna")</f>
        <v>2</v>
      </c>
      <c r="F1044" s="5">
        <f>COUNTIFS(Entradas!$A$2:$A$3372,L1044,Entradas!$AD$2:$AD$3372,"agenda",Entradas!$F$2:$F$3372,"abierta a la comunidad")</f>
        <v>5</v>
      </c>
      <c r="G1044" s="5">
        <f>COUNTIFS(Entradas!$A$2:$A$3372,L1044,Entradas!$AD$2:$AD$3372,"agenda",Entradas!$E$2:$E$3372,"1")</f>
        <v>1</v>
      </c>
      <c r="H1044" s="5">
        <f>COUNTIFS(Entradas!$A$2:$A$3372,L1044,Entradas!$AD$2:$AD$3372,"agenda",Entradas!$E$2:$E$3372,"2")</f>
        <v>0</v>
      </c>
      <c r="I1044" s="5">
        <f>COUNTIFS(Entradas!$A$2:$A$3372,L1044,Entradas!$AD$2:$AD$3372,"agenda",Entradas!$E$2:$E$3372,"3")</f>
        <v>0</v>
      </c>
      <c r="J1044" s="5">
        <f>COUNTIFS(Entradas!$A$2:$A$3372,L1044,Entradas!$AD$2:$AD$3372,"agenda",Entradas!$E$2:$E$3372,"4")</f>
        <v>6</v>
      </c>
      <c r="L1044">
        <v>776</v>
      </c>
      <c r="M1044" t="s">
        <v>10218</v>
      </c>
      <c r="N1044" t="s">
        <v>10219</v>
      </c>
      <c r="O1044" t="s">
        <v>10220</v>
      </c>
      <c r="P1044" s="6">
        <v>42493.651400462964</v>
      </c>
      <c r="Q1044">
        <v>0</v>
      </c>
      <c r="R1044" t="s">
        <v>10218</v>
      </c>
      <c r="S1044" t="s">
        <v>10218</v>
      </c>
      <c r="W1044" t="s">
        <v>8703</v>
      </c>
      <c r="X1044" t="s">
        <v>8704</v>
      </c>
      <c r="Y1044" t="s">
        <v>8705</v>
      </c>
      <c r="Z1044">
        <v>0</v>
      </c>
      <c r="AA1044" t="s">
        <v>8703</v>
      </c>
      <c r="AB1044" t="s">
        <v>8706</v>
      </c>
      <c r="AC1044">
        <v>0</v>
      </c>
      <c r="AF1044" t="s">
        <v>10221</v>
      </c>
      <c r="AG1044" t="s">
        <v>8707</v>
      </c>
      <c r="AH1044" t="s">
        <v>10222</v>
      </c>
      <c r="AI1044" t="s">
        <v>10223</v>
      </c>
      <c r="AU1044" t="s">
        <v>10224</v>
      </c>
      <c r="AV1044" t="s">
        <v>8709</v>
      </c>
      <c r="AX1044">
        <v>13</v>
      </c>
      <c r="AY1044" t="s">
        <v>8710</v>
      </c>
      <c r="BB1044" t="s">
        <v>10225</v>
      </c>
      <c r="BC1044" t="s">
        <v>8712</v>
      </c>
      <c r="BD1044" t="s">
        <v>8875</v>
      </c>
      <c r="BE1044" t="s">
        <v>8714</v>
      </c>
      <c r="BF1044" t="s">
        <v>8715</v>
      </c>
      <c r="BG1044">
        <v>0</v>
      </c>
      <c r="BH1044" t="s">
        <v>8716</v>
      </c>
      <c r="BI1044">
        <v>1</v>
      </c>
      <c r="BJ1044" t="s">
        <v>8717</v>
      </c>
      <c r="BK1044">
        <v>1</v>
      </c>
      <c r="BL1044" t="s">
        <v>10226</v>
      </c>
      <c r="BM1044" t="s">
        <v>8719</v>
      </c>
      <c r="BV1044" t="s">
        <v>10227</v>
      </c>
      <c r="BW1044" t="s">
        <v>8721</v>
      </c>
      <c r="BX1044" t="s">
        <v>8722</v>
      </c>
      <c r="BY1044" t="s">
        <v>8723</v>
      </c>
      <c r="BZ1044" t="s">
        <v>8724</v>
      </c>
      <c r="CB1044" t="s">
        <v>8725</v>
      </c>
      <c r="CC1044">
        <v>6232223</v>
      </c>
      <c r="CD1044" t="s">
        <v>8726</v>
      </c>
      <c r="CE1044" t="s">
        <v>10228</v>
      </c>
      <c r="CF1044" t="s">
        <v>8727</v>
      </c>
      <c r="CG1044" t="s">
        <v>8728</v>
      </c>
      <c r="CH1044" t="s">
        <v>8729</v>
      </c>
      <c r="CI1044" t="s">
        <v>10229</v>
      </c>
      <c r="CJ1044" t="s">
        <v>8731</v>
      </c>
      <c r="CK1044" t="s">
        <v>8786</v>
      </c>
      <c r="CL1044" t="s">
        <v>8732</v>
      </c>
      <c r="CM1044" t="s">
        <v>10230</v>
      </c>
      <c r="CN1044" t="s">
        <v>8733</v>
      </c>
    </row>
    <row r="1045" spans="1:92" ht="15.75" customHeight="1" x14ac:dyDescent="0.3">
      <c r="A1045" s="5">
        <f>COUNTIFS(Entradas!$A$2:$A$3372,L1045,Entradas!$AD$2:$AD$3372,"noticias")</f>
        <v>0</v>
      </c>
      <c r="B1045" s="5">
        <f>COUNTIFS(Entradas!$A$2:$A$3372,L1045,Entradas!$AD$2:$AD$3372,"materiales")</f>
        <v>0</v>
      </c>
      <c r="C1045" s="5">
        <f>COUNTIFS(Entradas!$A$2:$A$3372,L1045,Entradas!$AD$2:$AD$3372,"agenda")</f>
        <v>4</v>
      </c>
      <c r="D1045" s="5">
        <f>COUNTIFS(Entradas!$A$2:$A$3372,L1045,Entradas!$AD$2:$AD$3372,"agenda",Entradas!$P$2:$P$3372,"completado")</f>
        <v>2</v>
      </c>
      <c r="E1045" s="5">
        <f>COUNTIFS(Entradas!$A$2:$A$3372,L1045,Entradas!$AD$2:$AD$3372,"agenda",Entradas!$F$2:$F$3372,"interna")</f>
        <v>1</v>
      </c>
      <c r="F1045" s="5">
        <f>COUNTIFS(Entradas!$A$2:$A$3372,L1045,Entradas!$AD$2:$AD$3372,"agenda",Entradas!$F$2:$F$3372,"abierta a la comunidad")</f>
        <v>3</v>
      </c>
      <c r="G1045" s="5">
        <f>COUNTIFS(Entradas!$A$2:$A$3372,L1045,Entradas!$AD$2:$AD$3372,"agenda",Entradas!$E$2:$E$3372,"1")</f>
        <v>1</v>
      </c>
      <c r="H1045" s="5">
        <f>COUNTIFS(Entradas!$A$2:$A$3372,L1045,Entradas!$AD$2:$AD$3372,"agenda",Entradas!$E$2:$E$3372,"2")</f>
        <v>1</v>
      </c>
      <c r="I1045" s="5">
        <f>COUNTIFS(Entradas!$A$2:$A$3372,L1045,Entradas!$AD$2:$AD$3372,"agenda",Entradas!$E$2:$E$3372,"3")</f>
        <v>1</v>
      </c>
      <c r="J1045" s="5">
        <f>COUNTIFS(Entradas!$A$2:$A$3372,L1045,Entradas!$AD$2:$AD$3372,"agenda",Entradas!$E$2:$E$3372,"4")</f>
        <v>1</v>
      </c>
      <c r="L1045">
        <v>98</v>
      </c>
      <c r="M1045" t="s">
        <v>561</v>
      </c>
      <c r="N1045" t="s">
        <v>10231</v>
      </c>
      <c r="O1045" t="s">
        <v>10232</v>
      </c>
      <c r="P1045" s="6">
        <v>42451.621562499997</v>
      </c>
      <c r="Q1045">
        <v>0</v>
      </c>
      <c r="R1045" t="s">
        <v>561</v>
      </c>
      <c r="S1045" t="s">
        <v>561</v>
      </c>
      <c r="W1045" t="s">
        <v>8703</v>
      </c>
      <c r="X1045" t="s">
        <v>8704</v>
      </c>
      <c r="Y1045" t="s">
        <v>8705</v>
      </c>
      <c r="Z1045">
        <v>0</v>
      </c>
      <c r="AA1045" t="s">
        <v>8703</v>
      </c>
      <c r="AB1045" t="s">
        <v>8706</v>
      </c>
      <c r="AC1045">
        <v>0</v>
      </c>
      <c r="AF1045" t="s">
        <v>10233</v>
      </c>
      <c r="AG1045" t="s">
        <v>8707</v>
      </c>
      <c r="AH1045" t="s">
        <v>10234</v>
      </c>
      <c r="AI1045" t="s">
        <v>10235</v>
      </c>
      <c r="AO1045" t="s">
        <v>10236</v>
      </c>
      <c r="AU1045" t="s">
        <v>560</v>
      </c>
      <c r="AV1045" t="s">
        <v>8709</v>
      </c>
      <c r="AX1045">
        <v>13</v>
      </c>
      <c r="AY1045" t="s">
        <v>8710</v>
      </c>
      <c r="BB1045" t="s">
        <v>9528</v>
      </c>
      <c r="BC1045" t="s">
        <v>8712</v>
      </c>
      <c r="BD1045" t="s">
        <v>8875</v>
      </c>
      <c r="BE1045" t="s">
        <v>8714</v>
      </c>
      <c r="BF1045" t="s">
        <v>8715</v>
      </c>
      <c r="BG1045">
        <v>1</v>
      </c>
      <c r="BH1045" t="s">
        <v>8716</v>
      </c>
      <c r="BI1045">
        <v>1</v>
      </c>
      <c r="BJ1045" t="s">
        <v>8717</v>
      </c>
      <c r="BK1045">
        <v>1</v>
      </c>
      <c r="BL1045" t="s">
        <v>10237</v>
      </c>
      <c r="BM1045" t="s">
        <v>8719</v>
      </c>
      <c r="BO1045" t="s">
        <v>8759</v>
      </c>
      <c r="BQ1045" t="s">
        <v>8760</v>
      </c>
      <c r="BS1045" t="s">
        <v>8761</v>
      </c>
      <c r="BU1045" t="s">
        <v>8762</v>
      </c>
      <c r="BV1045" t="s">
        <v>10238</v>
      </c>
      <c r="BW1045" t="s">
        <v>8721</v>
      </c>
      <c r="BX1045" t="s">
        <v>8722</v>
      </c>
      <c r="BY1045" t="s">
        <v>8723</v>
      </c>
      <c r="BZ1045" t="s">
        <v>8724</v>
      </c>
      <c r="CA1045" t="s">
        <v>10239</v>
      </c>
      <c r="CB1045" t="s">
        <v>8725</v>
      </c>
      <c r="CC1045">
        <v>81684046</v>
      </c>
      <c r="CD1045" t="s">
        <v>8726</v>
      </c>
      <c r="CE1045" t="s">
        <v>561</v>
      </c>
      <c r="CF1045" t="s">
        <v>8727</v>
      </c>
      <c r="CG1045" t="s">
        <v>9136</v>
      </c>
      <c r="CH1045" t="s">
        <v>8729</v>
      </c>
      <c r="CI1045" t="s">
        <v>10240</v>
      </c>
      <c r="CJ1045" t="s">
        <v>8731</v>
      </c>
      <c r="CK1045" t="s">
        <v>342</v>
      </c>
      <c r="CL1045" t="s">
        <v>8732</v>
      </c>
      <c r="CM1045" t="s">
        <v>10241</v>
      </c>
      <c r="CN1045" t="s">
        <v>8733</v>
      </c>
    </row>
    <row r="1046" spans="1:92" ht="15.75" customHeight="1" x14ac:dyDescent="0.3">
      <c r="A1046" s="5">
        <f>COUNTIFS(Entradas!$A$2:$A$3372,L1046,Entradas!$AD$2:$AD$3372,"noticias")</f>
        <v>0</v>
      </c>
      <c r="B1046" s="5">
        <f>COUNTIFS(Entradas!$A$2:$A$3372,L1046,Entradas!$AD$2:$AD$3372,"materiales")</f>
        <v>0</v>
      </c>
      <c r="C1046" s="5">
        <f>COUNTIFS(Entradas!$A$2:$A$3372,L1046,Entradas!$AD$2:$AD$3372,"agenda")</f>
        <v>0</v>
      </c>
      <c r="D1046" s="5">
        <f>COUNTIFS(Entradas!$A$2:$A$3372,L1046,Entradas!$AD$2:$AD$3372,"agenda",Entradas!$P$2:$P$3372,"completado")</f>
        <v>0</v>
      </c>
      <c r="E1046" s="5">
        <f>COUNTIFS(Entradas!$A$2:$A$3372,L1046,Entradas!$AD$2:$AD$3372,"agenda",Entradas!$F$2:$F$3372,"interna")</f>
        <v>0</v>
      </c>
      <c r="F1046" s="5">
        <f>COUNTIFS(Entradas!$A$2:$A$3372,L1046,Entradas!$AD$2:$AD$3372,"agenda",Entradas!$F$2:$F$3372,"abierta a la comunidad")</f>
        <v>0</v>
      </c>
      <c r="G1046" s="5">
        <f>COUNTIFS(Entradas!$A$2:$A$3372,L1046,Entradas!$AD$2:$AD$3372,"agenda",Entradas!$E$2:$E$3372,"1")</f>
        <v>0</v>
      </c>
      <c r="H1046" s="5">
        <f>COUNTIFS(Entradas!$A$2:$A$3372,L1046,Entradas!$AD$2:$AD$3372,"agenda",Entradas!$E$2:$E$3372,"2")</f>
        <v>0</v>
      </c>
      <c r="I1046" s="5">
        <f>COUNTIFS(Entradas!$A$2:$A$3372,L1046,Entradas!$AD$2:$AD$3372,"agenda",Entradas!$E$2:$E$3372,"3")</f>
        <v>0</v>
      </c>
      <c r="J1046" s="5">
        <f>COUNTIFS(Entradas!$A$2:$A$3372,L1046,Entradas!$AD$2:$AD$3372,"agenda",Entradas!$E$2:$E$3372,"4")</f>
        <v>0</v>
      </c>
      <c r="L1046">
        <v>1091</v>
      </c>
      <c r="M1046" t="s">
        <v>10311</v>
      </c>
      <c r="N1046" t="s">
        <v>10312</v>
      </c>
      <c r="O1046" t="s">
        <v>10313</v>
      </c>
      <c r="P1046" s="6">
        <v>42507.122361111113</v>
      </c>
      <c r="Q1046">
        <v>0</v>
      </c>
      <c r="R1046" t="s">
        <v>10311</v>
      </c>
      <c r="S1046" t="s">
        <v>10311</v>
      </c>
      <c r="W1046" t="s">
        <v>8703</v>
      </c>
      <c r="X1046" t="s">
        <v>8704</v>
      </c>
      <c r="Y1046" t="s">
        <v>8705</v>
      </c>
      <c r="Z1046">
        <v>0</v>
      </c>
      <c r="AA1046" t="s">
        <v>8703</v>
      </c>
      <c r="AB1046" t="s">
        <v>8706</v>
      </c>
      <c r="AC1046">
        <v>0</v>
      </c>
      <c r="AF1046" t="s">
        <v>10314</v>
      </c>
      <c r="AG1046" t="s">
        <v>8707</v>
      </c>
      <c r="AH1046" t="s">
        <v>10315</v>
      </c>
      <c r="AU1046" t="s">
        <v>88</v>
      </c>
      <c r="AV1046" t="s">
        <v>8709</v>
      </c>
      <c r="AX1046">
        <v>13</v>
      </c>
      <c r="AY1046" t="s">
        <v>8710</v>
      </c>
      <c r="BB1046">
        <v>0</v>
      </c>
      <c r="BC1046" t="s">
        <v>8712</v>
      </c>
      <c r="BD1046">
        <v>0</v>
      </c>
      <c r="BE1046" t="s">
        <v>8714</v>
      </c>
      <c r="BF1046" t="s">
        <v>8715</v>
      </c>
      <c r="BG1046">
        <v>0</v>
      </c>
      <c r="BH1046" t="s">
        <v>8716</v>
      </c>
      <c r="BI1046">
        <v>0</v>
      </c>
      <c r="BJ1046" t="s">
        <v>8717</v>
      </c>
      <c r="BK1046">
        <v>0</v>
      </c>
      <c r="BM1046" t="s">
        <v>8719</v>
      </c>
      <c r="BV1046">
        <v>10090</v>
      </c>
      <c r="BW1046" t="s">
        <v>8721</v>
      </c>
      <c r="BX1046" t="s">
        <v>8722</v>
      </c>
      <c r="BY1046" t="s">
        <v>8723</v>
      </c>
      <c r="BZ1046" t="s">
        <v>8724</v>
      </c>
      <c r="CB1046" t="s">
        <v>8725</v>
      </c>
      <c r="CD1046" t="s">
        <v>8726</v>
      </c>
      <c r="CF1046" t="s">
        <v>8727</v>
      </c>
      <c r="CG1046" t="s">
        <v>8774</v>
      </c>
      <c r="CH1046" t="s">
        <v>8729</v>
      </c>
      <c r="CI1046" t="s">
        <v>10316</v>
      </c>
      <c r="CJ1046" t="s">
        <v>8731</v>
      </c>
      <c r="CK1046">
        <v>0</v>
      </c>
      <c r="CL1046" t="s">
        <v>8732</v>
      </c>
      <c r="CN1046" t="s">
        <v>8733</v>
      </c>
    </row>
    <row r="1047" spans="1:92" ht="15.75" customHeight="1" x14ac:dyDescent="0.3">
      <c r="A1047" s="5">
        <f>COUNTIFS(Entradas!$A$2:$A$3372,L1047,Entradas!$AD$2:$AD$3372,"noticias")</f>
        <v>0</v>
      </c>
      <c r="B1047" s="5">
        <f>COUNTIFS(Entradas!$A$2:$A$3372,L1047,Entradas!$AD$2:$AD$3372,"materiales")</f>
        <v>0</v>
      </c>
      <c r="C1047" s="5">
        <f>COUNTIFS(Entradas!$A$2:$A$3372,L1047,Entradas!$AD$2:$AD$3372,"agenda")</f>
        <v>0</v>
      </c>
      <c r="D1047" s="5">
        <f>COUNTIFS(Entradas!$A$2:$A$3372,L1047,Entradas!$AD$2:$AD$3372,"agenda",Entradas!$P$2:$P$3372,"completado")</f>
        <v>0</v>
      </c>
      <c r="E1047" s="5">
        <f>COUNTIFS(Entradas!$A$2:$A$3372,L1047,Entradas!$AD$2:$AD$3372,"agenda",Entradas!$F$2:$F$3372,"interna")</f>
        <v>0</v>
      </c>
      <c r="F1047" s="5">
        <f>COUNTIFS(Entradas!$A$2:$A$3372,L1047,Entradas!$AD$2:$AD$3372,"agenda",Entradas!$F$2:$F$3372,"abierta a la comunidad")</f>
        <v>0</v>
      </c>
      <c r="G1047" s="5">
        <f>COUNTIFS(Entradas!$A$2:$A$3372,L1047,Entradas!$AD$2:$AD$3372,"agenda",Entradas!$E$2:$E$3372,"1")</f>
        <v>0</v>
      </c>
      <c r="H1047" s="5">
        <f>COUNTIFS(Entradas!$A$2:$A$3372,L1047,Entradas!$AD$2:$AD$3372,"agenda",Entradas!$E$2:$E$3372,"2")</f>
        <v>0</v>
      </c>
      <c r="I1047" s="5">
        <f>COUNTIFS(Entradas!$A$2:$A$3372,L1047,Entradas!$AD$2:$AD$3372,"agenda",Entradas!$E$2:$E$3372,"3")</f>
        <v>0</v>
      </c>
      <c r="J1047" s="5">
        <f>COUNTIFS(Entradas!$A$2:$A$3372,L1047,Entradas!$AD$2:$AD$3372,"agenda",Entradas!$E$2:$E$3372,"4")</f>
        <v>0</v>
      </c>
      <c r="L1047">
        <v>575</v>
      </c>
      <c r="M1047" t="s">
        <v>10336</v>
      </c>
      <c r="N1047" t="s">
        <v>10337</v>
      </c>
      <c r="O1047" t="s">
        <v>10338</v>
      </c>
      <c r="P1047" s="6">
        <v>42480.605243055557</v>
      </c>
      <c r="Q1047">
        <v>0</v>
      </c>
      <c r="R1047" t="s">
        <v>10336</v>
      </c>
      <c r="S1047" t="s">
        <v>10336</v>
      </c>
      <c r="W1047" t="s">
        <v>8703</v>
      </c>
      <c r="X1047" t="s">
        <v>8704</v>
      </c>
      <c r="Y1047" t="s">
        <v>8705</v>
      </c>
      <c r="Z1047">
        <v>0</v>
      </c>
      <c r="AA1047" t="s">
        <v>8703</v>
      </c>
      <c r="AB1047" t="s">
        <v>8706</v>
      </c>
      <c r="AC1047">
        <v>0</v>
      </c>
      <c r="AF1047" t="s">
        <v>3275</v>
      </c>
      <c r="AG1047" t="s">
        <v>8707</v>
      </c>
      <c r="AH1047" t="s">
        <v>10339</v>
      </c>
      <c r="AI1047" t="s">
        <v>10340</v>
      </c>
      <c r="AO1047" t="s">
        <v>10341</v>
      </c>
      <c r="AU1047" t="s">
        <v>566</v>
      </c>
      <c r="AV1047" t="s">
        <v>8709</v>
      </c>
      <c r="AX1047">
        <v>13</v>
      </c>
      <c r="AY1047" t="s">
        <v>8710</v>
      </c>
      <c r="BB1047" t="s">
        <v>9344</v>
      </c>
      <c r="BC1047" t="s">
        <v>8712</v>
      </c>
      <c r="BD1047" t="s">
        <v>8920</v>
      </c>
      <c r="BE1047" t="s">
        <v>8714</v>
      </c>
      <c r="BF1047" t="s">
        <v>8715</v>
      </c>
      <c r="BG1047">
        <v>1</v>
      </c>
      <c r="BH1047" t="s">
        <v>8716</v>
      </c>
      <c r="BI1047">
        <v>1</v>
      </c>
      <c r="BJ1047" t="s">
        <v>8717</v>
      </c>
      <c r="BK1047">
        <v>1</v>
      </c>
      <c r="BL1047" t="s">
        <v>10342</v>
      </c>
      <c r="BM1047" t="s">
        <v>8719</v>
      </c>
      <c r="BW1047" t="s">
        <v>8721</v>
      </c>
      <c r="BX1047" t="s">
        <v>8722</v>
      </c>
      <c r="BY1047" t="s">
        <v>8723</v>
      </c>
      <c r="BZ1047" t="s">
        <v>8724</v>
      </c>
      <c r="CB1047" t="s">
        <v>8725</v>
      </c>
      <c r="CD1047" t="s">
        <v>8726</v>
      </c>
      <c r="CE1047" t="s">
        <v>10343</v>
      </c>
      <c r="CF1047" t="s">
        <v>8727</v>
      </c>
      <c r="CG1047" t="s">
        <v>9136</v>
      </c>
      <c r="CH1047" t="s">
        <v>8729</v>
      </c>
      <c r="CI1047" t="s">
        <v>10344</v>
      </c>
      <c r="CJ1047" t="s">
        <v>8731</v>
      </c>
      <c r="CK1047" t="s">
        <v>2829</v>
      </c>
      <c r="CL1047" t="s">
        <v>8732</v>
      </c>
      <c r="CM1047" t="s">
        <v>10345</v>
      </c>
      <c r="CN1047" t="s">
        <v>8733</v>
      </c>
    </row>
    <row r="1048" spans="1:92" ht="15.75" customHeight="1" x14ac:dyDescent="0.3">
      <c r="A1048" s="5">
        <f>COUNTIFS(Entradas!$A$2:$A$3372,L1048,Entradas!$AD$2:$AD$3372,"noticias")</f>
        <v>0</v>
      </c>
      <c r="B1048" s="5">
        <f>COUNTIFS(Entradas!$A$2:$A$3372,L1048,Entradas!$AD$2:$AD$3372,"materiales")</f>
        <v>0</v>
      </c>
      <c r="C1048" s="5">
        <f>COUNTIFS(Entradas!$A$2:$A$3372,L1048,Entradas!$AD$2:$AD$3372,"agenda")</f>
        <v>0</v>
      </c>
      <c r="D1048" s="5">
        <f>COUNTIFS(Entradas!$A$2:$A$3372,L1048,Entradas!$AD$2:$AD$3372,"agenda",Entradas!$P$2:$P$3372,"completado")</f>
        <v>0</v>
      </c>
      <c r="E1048" s="5">
        <f>COUNTIFS(Entradas!$A$2:$A$3372,L1048,Entradas!$AD$2:$AD$3372,"agenda",Entradas!$F$2:$F$3372,"interna")</f>
        <v>0</v>
      </c>
      <c r="F1048" s="5">
        <f>COUNTIFS(Entradas!$A$2:$A$3372,L1048,Entradas!$AD$2:$AD$3372,"agenda",Entradas!$F$2:$F$3372,"abierta a la comunidad")</f>
        <v>0</v>
      </c>
      <c r="G1048" s="5">
        <f>COUNTIFS(Entradas!$A$2:$A$3372,L1048,Entradas!$AD$2:$AD$3372,"agenda",Entradas!$E$2:$E$3372,"1")</f>
        <v>0</v>
      </c>
      <c r="H1048" s="5">
        <f>COUNTIFS(Entradas!$A$2:$A$3372,L1048,Entradas!$AD$2:$AD$3372,"agenda",Entradas!$E$2:$E$3372,"2")</f>
        <v>0</v>
      </c>
      <c r="I1048" s="5">
        <f>COUNTIFS(Entradas!$A$2:$A$3372,L1048,Entradas!$AD$2:$AD$3372,"agenda",Entradas!$E$2:$E$3372,"3")</f>
        <v>0</v>
      </c>
      <c r="J1048" s="5">
        <f>COUNTIFS(Entradas!$A$2:$A$3372,L1048,Entradas!$AD$2:$AD$3372,"agenda",Entradas!$E$2:$E$3372,"4")</f>
        <v>0</v>
      </c>
      <c r="L1048">
        <v>333</v>
      </c>
      <c r="M1048" t="s">
        <v>10453</v>
      </c>
      <c r="N1048" t="s">
        <v>10454</v>
      </c>
      <c r="O1048" t="s">
        <v>10455</v>
      </c>
      <c r="P1048" s="6">
        <v>42468.120555555557</v>
      </c>
      <c r="Q1048">
        <v>0</v>
      </c>
      <c r="R1048" t="s">
        <v>10453</v>
      </c>
      <c r="S1048" t="s">
        <v>10453</v>
      </c>
      <c r="W1048" t="s">
        <v>8703</v>
      </c>
      <c r="X1048" t="s">
        <v>8704</v>
      </c>
      <c r="Y1048" t="s">
        <v>8705</v>
      </c>
      <c r="Z1048">
        <v>0</v>
      </c>
      <c r="AA1048" t="s">
        <v>8703</v>
      </c>
      <c r="AB1048" t="s">
        <v>8706</v>
      </c>
      <c r="AC1048">
        <v>0</v>
      </c>
      <c r="AF1048" t="s">
        <v>10456</v>
      </c>
      <c r="AG1048" t="s">
        <v>8707</v>
      </c>
      <c r="AH1048" t="s">
        <v>10457</v>
      </c>
      <c r="AI1048" t="s">
        <v>10458</v>
      </c>
      <c r="AU1048" t="s">
        <v>307</v>
      </c>
      <c r="AV1048" t="s">
        <v>8709</v>
      </c>
      <c r="AX1048">
        <v>13</v>
      </c>
      <c r="AY1048" t="s">
        <v>8710</v>
      </c>
      <c r="BB1048">
        <v>0</v>
      </c>
      <c r="BC1048" t="s">
        <v>8712</v>
      </c>
      <c r="BD1048">
        <v>0</v>
      </c>
      <c r="BE1048" t="s">
        <v>8714</v>
      </c>
      <c r="BF1048" t="s">
        <v>8715</v>
      </c>
      <c r="BG1048">
        <v>0</v>
      </c>
      <c r="BH1048" t="s">
        <v>8716</v>
      </c>
      <c r="BI1048">
        <v>0</v>
      </c>
      <c r="BJ1048" t="s">
        <v>8717</v>
      </c>
      <c r="BK1048">
        <v>0</v>
      </c>
      <c r="BM1048" t="s">
        <v>8719</v>
      </c>
      <c r="BV1048">
        <v>11111</v>
      </c>
      <c r="BW1048" t="s">
        <v>8721</v>
      </c>
      <c r="BX1048" t="s">
        <v>8722</v>
      </c>
      <c r="BY1048" t="s">
        <v>8723</v>
      </c>
      <c r="BZ1048" t="s">
        <v>8724</v>
      </c>
      <c r="CB1048" t="s">
        <v>8725</v>
      </c>
      <c r="CC1048">
        <v>24067420</v>
      </c>
      <c r="CD1048" t="s">
        <v>8726</v>
      </c>
      <c r="CF1048" t="s">
        <v>8727</v>
      </c>
      <c r="CG1048" t="s">
        <v>8786</v>
      </c>
      <c r="CH1048" t="s">
        <v>8729</v>
      </c>
      <c r="CI1048" t="s">
        <v>10459</v>
      </c>
      <c r="CJ1048" t="s">
        <v>8731</v>
      </c>
      <c r="CK1048">
        <v>0</v>
      </c>
      <c r="CL1048" t="s">
        <v>8732</v>
      </c>
      <c r="CN1048" t="s">
        <v>8733</v>
      </c>
    </row>
    <row r="1049" spans="1:92" ht="15.75" customHeight="1" x14ac:dyDescent="0.3">
      <c r="A1049" s="5">
        <f>COUNTIFS(Entradas!$A$2:$A$3372,L1049,Entradas!$AD$2:$AD$3372,"noticias")</f>
        <v>0</v>
      </c>
      <c r="B1049" s="5">
        <f>COUNTIFS(Entradas!$A$2:$A$3372,L1049,Entradas!$AD$2:$AD$3372,"materiales")</f>
        <v>0</v>
      </c>
      <c r="C1049" s="5">
        <f>COUNTIFS(Entradas!$A$2:$A$3372,L1049,Entradas!$AD$2:$AD$3372,"agenda")</f>
        <v>0</v>
      </c>
      <c r="D1049" s="5">
        <f>COUNTIFS(Entradas!$A$2:$A$3372,L1049,Entradas!$AD$2:$AD$3372,"agenda",Entradas!$P$2:$P$3372,"completado")</f>
        <v>0</v>
      </c>
      <c r="E1049" s="5">
        <f>COUNTIFS(Entradas!$A$2:$A$3372,L1049,Entradas!$AD$2:$AD$3372,"agenda",Entradas!$F$2:$F$3372,"interna")</f>
        <v>0</v>
      </c>
      <c r="F1049" s="5">
        <f>COUNTIFS(Entradas!$A$2:$A$3372,L1049,Entradas!$AD$2:$AD$3372,"agenda",Entradas!$F$2:$F$3372,"abierta a la comunidad")</f>
        <v>0</v>
      </c>
      <c r="G1049" s="5">
        <f>COUNTIFS(Entradas!$A$2:$A$3372,L1049,Entradas!$AD$2:$AD$3372,"agenda",Entradas!$E$2:$E$3372,"1")</f>
        <v>0</v>
      </c>
      <c r="H1049" s="5">
        <f>COUNTIFS(Entradas!$A$2:$A$3372,L1049,Entradas!$AD$2:$AD$3372,"agenda",Entradas!$E$2:$E$3372,"2")</f>
        <v>0</v>
      </c>
      <c r="I1049" s="5">
        <f>COUNTIFS(Entradas!$A$2:$A$3372,L1049,Entradas!$AD$2:$AD$3372,"agenda",Entradas!$E$2:$E$3372,"3")</f>
        <v>0</v>
      </c>
      <c r="J1049" s="5">
        <f>COUNTIFS(Entradas!$A$2:$A$3372,L1049,Entradas!$AD$2:$AD$3372,"agenda",Entradas!$E$2:$E$3372,"4")</f>
        <v>0</v>
      </c>
      <c r="L1049">
        <v>1074</v>
      </c>
      <c r="M1049" t="s">
        <v>10509</v>
      </c>
      <c r="N1049" t="s">
        <v>10510</v>
      </c>
      <c r="O1049" t="s">
        <v>10511</v>
      </c>
      <c r="P1049" s="6">
        <v>42506.831504629627</v>
      </c>
      <c r="Q1049">
        <v>0</v>
      </c>
      <c r="R1049" t="s">
        <v>10509</v>
      </c>
      <c r="S1049" t="s">
        <v>10509</v>
      </c>
      <c r="W1049" t="s">
        <v>8703</v>
      </c>
      <c r="X1049" t="s">
        <v>8704</v>
      </c>
      <c r="Y1049" t="s">
        <v>8705</v>
      </c>
      <c r="Z1049">
        <v>0</v>
      </c>
      <c r="AA1049" t="s">
        <v>8703</v>
      </c>
      <c r="AB1049" t="s">
        <v>8706</v>
      </c>
      <c r="AC1049">
        <v>0</v>
      </c>
      <c r="AF1049" t="s">
        <v>10512</v>
      </c>
      <c r="AG1049" t="s">
        <v>8707</v>
      </c>
      <c r="AH1049" t="s">
        <v>10513</v>
      </c>
      <c r="AO1049" t="s">
        <v>10514</v>
      </c>
      <c r="AU1049" t="s">
        <v>560</v>
      </c>
      <c r="AV1049" t="s">
        <v>8709</v>
      </c>
      <c r="AX1049">
        <v>13</v>
      </c>
      <c r="AY1049" t="s">
        <v>8710</v>
      </c>
      <c r="BB1049" t="s">
        <v>8907</v>
      </c>
      <c r="BC1049" t="s">
        <v>8712</v>
      </c>
      <c r="BD1049" t="s">
        <v>9372</v>
      </c>
      <c r="BE1049" t="s">
        <v>8714</v>
      </c>
      <c r="BF1049" t="s">
        <v>8715</v>
      </c>
      <c r="BG1049">
        <v>0</v>
      </c>
      <c r="BH1049" t="s">
        <v>8716</v>
      </c>
      <c r="BI1049">
        <v>0</v>
      </c>
      <c r="BJ1049" t="s">
        <v>8717</v>
      </c>
      <c r="BK1049">
        <v>1</v>
      </c>
      <c r="BL1049" t="s">
        <v>10515</v>
      </c>
      <c r="BM1049" t="s">
        <v>8719</v>
      </c>
      <c r="BV1049" t="s">
        <v>10516</v>
      </c>
      <c r="BW1049" t="s">
        <v>8721</v>
      </c>
      <c r="BX1049" t="s">
        <v>8722</v>
      </c>
      <c r="BY1049" t="s">
        <v>8723</v>
      </c>
      <c r="BZ1049" t="s">
        <v>8724</v>
      </c>
      <c r="CA1049" t="s">
        <v>10517</v>
      </c>
      <c r="CB1049" t="s">
        <v>8725</v>
      </c>
      <c r="CC1049">
        <v>25859246</v>
      </c>
      <c r="CD1049" t="s">
        <v>8726</v>
      </c>
      <c r="CE1049" t="s">
        <v>10518</v>
      </c>
      <c r="CF1049" t="s">
        <v>8727</v>
      </c>
      <c r="CG1049" t="s">
        <v>8825</v>
      </c>
      <c r="CH1049" t="s">
        <v>8729</v>
      </c>
      <c r="CI1049" t="s">
        <v>8825</v>
      </c>
      <c r="CJ1049" t="s">
        <v>8731</v>
      </c>
      <c r="CK1049" t="s">
        <v>5497</v>
      </c>
      <c r="CL1049" t="s">
        <v>8732</v>
      </c>
      <c r="CM1049" t="s">
        <v>10519</v>
      </c>
      <c r="CN1049" t="s">
        <v>8733</v>
      </c>
    </row>
    <row r="1050" spans="1:92" ht="15.75" customHeight="1" x14ac:dyDescent="0.3">
      <c r="A1050" s="5">
        <f>COUNTIFS(Entradas!$A$2:$A$3372,L1050,Entradas!$AD$2:$AD$3372,"noticias")</f>
        <v>0</v>
      </c>
      <c r="B1050" s="5">
        <f>COUNTIFS(Entradas!$A$2:$A$3372,L1050,Entradas!$AD$2:$AD$3372,"materiales")</f>
        <v>0</v>
      </c>
      <c r="C1050" s="5">
        <f>COUNTIFS(Entradas!$A$2:$A$3372,L1050,Entradas!$AD$2:$AD$3372,"agenda")</f>
        <v>0</v>
      </c>
      <c r="D1050" s="5">
        <f>COUNTIFS(Entradas!$A$2:$A$3372,L1050,Entradas!$AD$2:$AD$3372,"agenda",Entradas!$P$2:$P$3372,"completado")</f>
        <v>0</v>
      </c>
      <c r="E1050" s="5">
        <f>COUNTIFS(Entradas!$A$2:$A$3372,L1050,Entradas!$AD$2:$AD$3372,"agenda",Entradas!$F$2:$F$3372,"interna")</f>
        <v>0</v>
      </c>
      <c r="F1050" s="5">
        <f>COUNTIFS(Entradas!$A$2:$A$3372,L1050,Entradas!$AD$2:$AD$3372,"agenda",Entradas!$F$2:$F$3372,"abierta a la comunidad")</f>
        <v>0</v>
      </c>
      <c r="G1050" s="5">
        <f>COUNTIFS(Entradas!$A$2:$A$3372,L1050,Entradas!$AD$2:$AD$3372,"agenda",Entradas!$E$2:$E$3372,"1")</f>
        <v>0</v>
      </c>
      <c r="H1050" s="5">
        <f>COUNTIFS(Entradas!$A$2:$A$3372,L1050,Entradas!$AD$2:$AD$3372,"agenda",Entradas!$E$2:$E$3372,"2")</f>
        <v>0</v>
      </c>
      <c r="I1050" s="5">
        <f>COUNTIFS(Entradas!$A$2:$A$3372,L1050,Entradas!$AD$2:$AD$3372,"agenda",Entradas!$E$2:$E$3372,"3")</f>
        <v>0</v>
      </c>
      <c r="J1050" s="5">
        <f>COUNTIFS(Entradas!$A$2:$A$3372,L1050,Entradas!$AD$2:$AD$3372,"agenda",Entradas!$E$2:$E$3372,"4")</f>
        <v>0</v>
      </c>
      <c r="L1050">
        <v>319</v>
      </c>
      <c r="M1050" t="s">
        <v>10574</v>
      </c>
      <c r="N1050" t="s">
        <v>10575</v>
      </c>
      <c r="O1050" t="s">
        <v>10576</v>
      </c>
      <c r="P1050" s="6">
        <v>42467.611261574071</v>
      </c>
      <c r="Q1050">
        <v>0</v>
      </c>
      <c r="R1050" t="s">
        <v>10574</v>
      </c>
      <c r="S1050" t="s">
        <v>10574</v>
      </c>
      <c r="W1050" t="s">
        <v>8703</v>
      </c>
      <c r="X1050" t="s">
        <v>8704</v>
      </c>
      <c r="Y1050" t="s">
        <v>8705</v>
      </c>
      <c r="Z1050">
        <v>0</v>
      </c>
      <c r="AA1050" t="s">
        <v>8703</v>
      </c>
      <c r="AB1050" t="s">
        <v>8706</v>
      </c>
      <c r="AC1050">
        <v>0</v>
      </c>
      <c r="AF1050" t="s">
        <v>10577</v>
      </c>
      <c r="AG1050" t="s">
        <v>8707</v>
      </c>
      <c r="AH1050" t="s">
        <v>10578</v>
      </c>
      <c r="AU1050" t="s">
        <v>297</v>
      </c>
      <c r="AV1050" t="s">
        <v>8709</v>
      </c>
      <c r="AX1050">
        <v>13</v>
      </c>
      <c r="AY1050" t="s">
        <v>8710</v>
      </c>
      <c r="BB1050" t="s">
        <v>8907</v>
      </c>
      <c r="BC1050" t="s">
        <v>8712</v>
      </c>
      <c r="BD1050" t="s">
        <v>8875</v>
      </c>
      <c r="BE1050" t="s">
        <v>8714</v>
      </c>
      <c r="BF1050" t="s">
        <v>8715</v>
      </c>
      <c r="BG1050">
        <v>1</v>
      </c>
      <c r="BH1050" t="s">
        <v>8716</v>
      </c>
      <c r="BI1050">
        <v>1</v>
      </c>
      <c r="BJ1050" t="s">
        <v>8717</v>
      </c>
      <c r="BK1050">
        <v>1</v>
      </c>
      <c r="BL1050" s="2" t="s">
        <v>10579</v>
      </c>
      <c r="BM1050" t="s">
        <v>8719</v>
      </c>
      <c r="BV1050" t="s">
        <v>10580</v>
      </c>
      <c r="BW1050" t="s">
        <v>8721</v>
      </c>
      <c r="BX1050" t="s">
        <v>8722</v>
      </c>
      <c r="BY1050" t="s">
        <v>8723</v>
      </c>
      <c r="BZ1050" t="s">
        <v>8724</v>
      </c>
      <c r="CA1050" t="s">
        <v>10581</v>
      </c>
      <c r="CB1050" t="s">
        <v>8725</v>
      </c>
      <c r="CC1050">
        <v>223343733</v>
      </c>
      <c r="CD1050" t="s">
        <v>8726</v>
      </c>
      <c r="CE1050" t="s">
        <v>10574</v>
      </c>
      <c r="CF1050" t="s">
        <v>8727</v>
      </c>
      <c r="CG1050" t="s">
        <v>8728</v>
      </c>
      <c r="CH1050" t="s">
        <v>8729</v>
      </c>
      <c r="CI1050" t="s">
        <v>10582</v>
      </c>
      <c r="CJ1050" t="s">
        <v>8731</v>
      </c>
      <c r="CK1050" t="s">
        <v>342</v>
      </c>
      <c r="CL1050" t="s">
        <v>8732</v>
      </c>
      <c r="CM1050" t="s">
        <v>10583</v>
      </c>
      <c r="CN1050" t="s">
        <v>8733</v>
      </c>
    </row>
    <row r="1051" spans="1:92" ht="15.75" customHeight="1" x14ac:dyDescent="0.3">
      <c r="A1051" s="5">
        <f>COUNTIFS(Entradas!$A$2:$A$3372,L1051,Entradas!$AD$2:$AD$3372,"noticias")</f>
        <v>0</v>
      </c>
      <c r="B1051" s="5">
        <f>COUNTIFS(Entradas!$A$2:$A$3372,L1051,Entradas!$AD$2:$AD$3372,"materiales")</f>
        <v>0</v>
      </c>
      <c r="C1051" s="5">
        <f>COUNTIFS(Entradas!$A$2:$A$3372,L1051,Entradas!$AD$2:$AD$3372,"agenda")</f>
        <v>0</v>
      </c>
      <c r="D1051" s="5">
        <f>COUNTIFS(Entradas!$A$2:$A$3372,L1051,Entradas!$AD$2:$AD$3372,"agenda",Entradas!$P$2:$P$3372,"completado")</f>
        <v>0</v>
      </c>
      <c r="E1051" s="5">
        <f>COUNTIFS(Entradas!$A$2:$A$3372,L1051,Entradas!$AD$2:$AD$3372,"agenda",Entradas!$F$2:$F$3372,"interna")</f>
        <v>0</v>
      </c>
      <c r="F1051" s="5">
        <f>COUNTIFS(Entradas!$A$2:$A$3372,L1051,Entradas!$AD$2:$AD$3372,"agenda",Entradas!$F$2:$F$3372,"abierta a la comunidad")</f>
        <v>0</v>
      </c>
      <c r="G1051" s="5">
        <f>COUNTIFS(Entradas!$A$2:$A$3372,L1051,Entradas!$AD$2:$AD$3372,"agenda",Entradas!$E$2:$E$3372,"1")</f>
        <v>0</v>
      </c>
      <c r="H1051" s="5">
        <f>COUNTIFS(Entradas!$A$2:$A$3372,L1051,Entradas!$AD$2:$AD$3372,"agenda",Entradas!$E$2:$E$3372,"2")</f>
        <v>0</v>
      </c>
      <c r="I1051" s="5">
        <f>COUNTIFS(Entradas!$A$2:$A$3372,L1051,Entradas!$AD$2:$AD$3372,"agenda",Entradas!$E$2:$E$3372,"3")</f>
        <v>0</v>
      </c>
      <c r="J1051" s="5">
        <f>COUNTIFS(Entradas!$A$2:$A$3372,L1051,Entradas!$AD$2:$AD$3372,"agenda",Entradas!$E$2:$E$3372,"4")</f>
        <v>0</v>
      </c>
      <c r="L1051">
        <v>47</v>
      </c>
      <c r="M1051" t="s">
        <v>10736</v>
      </c>
      <c r="N1051" t="s">
        <v>10737</v>
      </c>
      <c r="O1051" t="s">
        <v>10738</v>
      </c>
      <c r="P1051" s="6">
        <v>42448.701666666668</v>
      </c>
      <c r="Q1051">
        <v>0</v>
      </c>
      <c r="R1051" t="s">
        <v>10736</v>
      </c>
      <c r="S1051" t="s">
        <v>10736</v>
      </c>
      <c r="W1051" t="s">
        <v>8703</v>
      </c>
      <c r="X1051" t="s">
        <v>8704</v>
      </c>
      <c r="Y1051" t="s">
        <v>8705</v>
      </c>
      <c r="Z1051">
        <v>0</v>
      </c>
      <c r="AA1051" t="s">
        <v>8703</v>
      </c>
      <c r="AB1051" t="s">
        <v>8706</v>
      </c>
      <c r="AC1051">
        <v>0</v>
      </c>
      <c r="AF1051" t="s">
        <v>10739</v>
      </c>
      <c r="AG1051" t="s">
        <v>8707</v>
      </c>
      <c r="AH1051" t="s">
        <v>10740</v>
      </c>
      <c r="AO1051" t="s">
        <v>10741</v>
      </c>
      <c r="AU1051" t="s">
        <v>307</v>
      </c>
      <c r="AV1051" t="s">
        <v>8709</v>
      </c>
      <c r="AX1051">
        <v>13</v>
      </c>
      <c r="AY1051" t="s">
        <v>8710</v>
      </c>
      <c r="BB1051" t="s">
        <v>10742</v>
      </c>
      <c r="BC1051" t="s">
        <v>8712</v>
      </c>
      <c r="BD1051" t="s">
        <v>8875</v>
      </c>
      <c r="BE1051" t="s">
        <v>8714</v>
      </c>
      <c r="BF1051" t="s">
        <v>8715</v>
      </c>
      <c r="BG1051">
        <v>1</v>
      </c>
      <c r="BH1051" t="s">
        <v>8716</v>
      </c>
      <c r="BI1051">
        <v>0</v>
      </c>
      <c r="BJ1051" t="s">
        <v>8717</v>
      </c>
      <c r="BK1051">
        <v>1</v>
      </c>
      <c r="BL1051" s="2" t="s">
        <v>10743</v>
      </c>
      <c r="BM1051" t="s">
        <v>8719</v>
      </c>
      <c r="BV1051">
        <v>8489</v>
      </c>
      <c r="BW1051" t="s">
        <v>8721</v>
      </c>
      <c r="BX1051" t="s">
        <v>8722</v>
      </c>
      <c r="BY1051" t="s">
        <v>8723</v>
      </c>
      <c r="BZ1051" t="s">
        <v>8724</v>
      </c>
      <c r="CA1051" t="s">
        <v>10744</v>
      </c>
      <c r="CB1051" t="s">
        <v>8725</v>
      </c>
      <c r="CC1051" t="s">
        <v>10745</v>
      </c>
      <c r="CD1051" t="s">
        <v>8726</v>
      </c>
      <c r="CE1051" t="s">
        <v>10736</v>
      </c>
      <c r="CF1051" t="s">
        <v>8727</v>
      </c>
      <c r="CG1051" t="s">
        <v>8786</v>
      </c>
      <c r="CH1051" t="s">
        <v>8729</v>
      </c>
      <c r="CI1051" t="s">
        <v>10746</v>
      </c>
      <c r="CJ1051" t="s">
        <v>8731</v>
      </c>
      <c r="CK1051" t="s">
        <v>8786</v>
      </c>
      <c r="CL1051" t="s">
        <v>8732</v>
      </c>
      <c r="CM1051" t="s">
        <v>10747</v>
      </c>
      <c r="CN1051" t="s">
        <v>8733</v>
      </c>
    </row>
    <row r="1052" spans="1:92" ht="15.75" customHeight="1" x14ac:dyDescent="0.3">
      <c r="A1052" s="5">
        <f>COUNTIFS(Entradas!$A$2:$A$3372,L1052,Entradas!$AD$2:$AD$3372,"noticias")</f>
        <v>0</v>
      </c>
      <c r="B1052" s="5">
        <f>COUNTIFS(Entradas!$A$2:$A$3372,L1052,Entradas!$AD$2:$AD$3372,"materiales")</f>
        <v>0</v>
      </c>
      <c r="C1052" s="5">
        <f>COUNTIFS(Entradas!$A$2:$A$3372,L1052,Entradas!$AD$2:$AD$3372,"agenda")</f>
        <v>0</v>
      </c>
      <c r="D1052" s="5">
        <f>COUNTIFS(Entradas!$A$2:$A$3372,L1052,Entradas!$AD$2:$AD$3372,"agenda",Entradas!$P$2:$P$3372,"completado")</f>
        <v>0</v>
      </c>
      <c r="E1052" s="5">
        <f>COUNTIFS(Entradas!$A$2:$A$3372,L1052,Entradas!$AD$2:$AD$3372,"agenda",Entradas!$F$2:$F$3372,"interna")</f>
        <v>0</v>
      </c>
      <c r="F1052" s="5">
        <f>COUNTIFS(Entradas!$A$2:$A$3372,L1052,Entradas!$AD$2:$AD$3372,"agenda",Entradas!$F$2:$F$3372,"abierta a la comunidad")</f>
        <v>0</v>
      </c>
      <c r="G1052" s="5">
        <f>COUNTIFS(Entradas!$A$2:$A$3372,L1052,Entradas!$AD$2:$AD$3372,"agenda",Entradas!$E$2:$E$3372,"1")</f>
        <v>0</v>
      </c>
      <c r="H1052" s="5">
        <f>COUNTIFS(Entradas!$A$2:$A$3372,L1052,Entradas!$AD$2:$AD$3372,"agenda",Entradas!$E$2:$E$3372,"2")</f>
        <v>0</v>
      </c>
      <c r="I1052" s="5">
        <f>COUNTIFS(Entradas!$A$2:$A$3372,L1052,Entradas!$AD$2:$AD$3372,"agenda",Entradas!$E$2:$E$3372,"3")</f>
        <v>0</v>
      </c>
      <c r="J1052" s="5">
        <f>COUNTIFS(Entradas!$A$2:$A$3372,L1052,Entradas!$AD$2:$AD$3372,"agenda",Entradas!$E$2:$E$3372,"4")</f>
        <v>0</v>
      </c>
      <c r="L1052">
        <v>401</v>
      </c>
      <c r="M1052" t="s">
        <v>10803</v>
      </c>
      <c r="N1052" t="s">
        <v>10804</v>
      </c>
      <c r="O1052" t="s">
        <v>10805</v>
      </c>
      <c r="P1052" s="6">
        <v>42472.598854166667</v>
      </c>
      <c r="Q1052">
        <v>0</v>
      </c>
      <c r="R1052" t="s">
        <v>10803</v>
      </c>
      <c r="S1052" t="s">
        <v>10803</v>
      </c>
      <c r="W1052" t="s">
        <v>8703</v>
      </c>
      <c r="X1052" t="s">
        <v>8704</v>
      </c>
      <c r="Y1052" t="s">
        <v>8705</v>
      </c>
      <c r="Z1052">
        <v>0</v>
      </c>
      <c r="AA1052" t="s">
        <v>8703</v>
      </c>
      <c r="AB1052" t="s">
        <v>8706</v>
      </c>
      <c r="AC1052">
        <v>0</v>
      </c>
      <c r="AF1052" t="s">
        <v>10806</v>
      </c>
      <c r="AG1052" t="s">
        <v>8707</v>
      </c>
      <c r="AH1052" t="s">
        <v>10807</v>
      </c>
      <c r="AI1052" t="s">
        <v>10808</v>
      </c>
      <c r="AU1052" t="s">
        <v>307</v>
      </c>
      <c r="AV1052" t="s">
        <v>8709</v>
      </c>
      <c r="AX1052">
        <v>13</v>
      </c>
      <c r="AY1052" t="s">
        <v>8710</v>
      </c>
      <c r="BB1052" t="s">
        <v>10809</v>
      </c>
      <c r="BC1052" t="s">
        <v>8712</v>
      </c>
      <c r="BD1052" t="s">
        <v>8770</v>
      </c>
      <c r="BE1052" t="s">
        <v>8714</v>
      </c>
      <c r="BF1052" t="s">
        <v>8715</v>
      </c>
      <c r="BG1052">
        <v>1</v>
      </c>
      <c r="BH1052" t="s">
        <v>8716</v>
      </c>
      <c r="BI1052">
        <v>0</v>
      </c>
      <c r="BJ1052" t="s">
        <v>8717</v>
      </c>
      <c r="BK1052">
        <v>1</v>
      </c>
      <c r="BL1052" s="2" t="s">
        <v>10810</v>
      </c>
      <c r="BM1052" t="s">
        <v>8719</v>
      </c>
      <c r="BV1052" t="s">
        <v>10811</v>
      </c>
      <c r="BW1052" t="s">
        <v>8721</v>
      </c>
      <c r="BX1052" t="s">
        <v>8722</v>
      </c>
      <c r="BY1052" t="s">
        <v>8723</v>
      </c>
      <c r="BZ1052" t="s">
        <v>8724</v>
      </c>
      <c r="CA1052" t="s">
        <v>10812</v>
      </c>
      <c r="CB1052" t="s">
        <v>8725</v>
      </c>
      <c r="CC1052">
        <v>2224101</v>
      </c>
      <c r="CD1052" t="s">
        <v>8726</v>
      </c>
      <c r="CF1052" t="s">
        <v>8727</v>
      </c>
      <c r="CG1052" t="s">
        <v>8825</v>
      </c>
      <c r="CH1052" t="s">
        <v>8729</v>
      </c>
      <c r="CJ1052" t="s">
        <v>8731</v>
      </c>
      <c r="CK1052">
        <v>0</v>
      </c>
      <c r="CL1052" t="s">
        <v>8732</v>
      </c>
      <c r="CN1052" t="s">
        <v>8733</v>
      </c>
    </row>
    <row r="1053" spans="1:92" ht="15.75" customHeight="1" x14ac:dyDescent="0.3">
      <c r="A1053" s="5">
        <f>COUNTIFS(Entradas!$A$2:$A$3372,L1053,Entradas!$AD$2:$AD$3372,"noticias")</f>
        <v>0</v>
      </c>
      <c r="B1053" s="5">
        <f>COUNTIFS(Entradas!$A$2:$A$3372,L1053,Entradas!$AD$2:$AD$3372,"materiales")</f>
        <v>0</v>
      </c>
      <c r="C1053" s="5">
        <f>COUNTIFS(Entradas!$A$2:$A$3372,L1053,Entradas!$AD$2:$AD$3372,"agenda")</f>
        <v>0</v>
      </c>
      <c r="D1053" s="5">
        <f>COUNTIFS(Entradas!$A$2:$A$3372,L1053,Entradas!$AD$2:$AD$3372,"agenda",Entradas!$P$2:$P$3372,"completado")</f>
        <v>0</v>
      </c>
      <c r="E1053" s="5">
        <f>COUNTIFS(Entradas!$A$2:$A$3372,L1053,Entradas!$AD$2:$AD$3372,"agenda",Entradas!$F$2:$F$3372,"interna")</f>
        <v>0</v>
      </c>
      <c r="F1053" s="5">
        <f>COUNTIFS(Entradas!$A$2:$A$3372,L1053,Entradas!$AD$2:$AD$3372,"agenda",Entradas!$F$2:$F$3372,"abierta a la comunidad")</f>
        <v>0</v>
      </c>
      <c r="G1053" s="5">
        <f>COUNTIFS(Entradas!$A$2:$A$3372,L1053,Entradas!$AD$2:$AD$3372,"agenda",Entradas!$E$2:$E$3372,"1")</f>
        <v>0</v>
      </c>
      <c r="H1053" s="5">
        <f>COUNTIFS(Entradas!$A$2:$A$3372,L1053,Entradas!$AD$2:$AD$3372,"agenda",Entradas!$E$2:$E$3372,"2")</f>
        <v>0</v>
      </c>
      <c r="I1053" s="5">
        <f>COUNTIFS(Entradas!$A$2:$A$3372,L1053,Entradas!$AD$2:$AD$3372,"agenda",Entradas!$E$2:$E$3372,"3")</f>
        <v>0</v>
      </c>
      <c r="J1053" s="5">
        <f>COUNTIFS(Entradas!$A$2:$A$3372,L1053,Entradas!$AD$2:$AD$3372,"agenda",Entradas!$E$2:$E$3372,"4")</f>
        <v>0</v>
      </c>
      <c r="L1053">
        <v>928</v>
      </c>
      <c r="M1053" t="s">
        <v>10831</v>
      </c>
      <c r="N1053" t="s">
        <v>10832</v>
      </c>
      <c r="O1053" t="s">
        <v>10833</v>
      </c>
      <c r="P1053" s="6">
        <v>42500.607499999998</v>
      </c>
      <c r="Q1053">
        <v>0</v>
      </c>
      <c r="R1053" t="s">
        <v>10831</v>
      </c>
      <c r="S1053" t="s">
        <v>10831</v>
      </c>
      <c r="W1053" t="s">
        <v>8703</v>
      </c>
      <c r="X1053" t="s">
        <v>8704</v>
      </c>
      <c r="Y1053" t="s">
        <v>8705</v>
      </c>
      <c r="Z1053">
        <v>0</v>
      </c>
      <c r="AA1053" t="s">
        <v>8703</v>
      </c>
      <c r="AB1053" t="s">
        <v>8706</v>
      </c>
      <c r="AC1053">
        <v>0</v>
      </c>
      <c r="AF1053" t="s">
        <v>10834</v>
      </c>
      <c r="AG1053" t="s">
        <v>8707</v>
      </c>
      <c r="AH1053" t="s">
        <v>10835</v>
      </c>
      <c r="AU1053" t="s">
        <v>10836</v>
      </c>
      <c r="AV1053" t="s">
        <v>8709</v>
      </c>
      <c r="AX1053">
        <v>13</v>
      </c>
      <c r="AY1053" t="s">
        <v>8710</v>
      </c>
      <c r="BB1053" t="s">
        <v>10837</v>
      </c>
      <c r="BC1053" t="s">
        <v>8712</v>
      </c>
      <c r="BD1053" t="s">
        <v>8952</v>
      </c>
      <c r="BE1053" t="s">
        <v>8714</v>
      </c>
      <c r="BF1053" t="s">
        <v>8715</v>
      </c>
      <c r="BG1053">
        <v>1</v>
      </c>
      <c r="BH1053" t="s">
        <v>8716</v>
      </c>
      <c r="BI1053">
        <v>0</v>
      </c>
      <c r="BJ1053" t="s">
        <v>8717</v>
      </c>
      <c r="BK1053">
        <v>1</v>
      </c>
      <c r="BL1053" t="s">
        <v>10838</v>
      </c>
      <c r="BM1053" t="s">
        <v>8719</v>
      </c>
      <c r="BV1053" t="s">
        <v>10839</v>
      </c>
      <c r="BW1053" t="s">
        <v>8721</v>
      </c>
      <c r="BX1053" t="s">
        <v>8722</v>
      </c>
      <c r="BY1053" t="s">
        <v>8723</v>
      </c>
      <c r="BZ1053" t="s">
        <v>8724</v>
      </c>
      <c r="CB1053" t="s">
        <v>8725</v>
      </c>
      <c r="CC1053">
        <v>227103027</v>
      </c>
      <c r="CD1053" t="s">
        <v>8726</v>
      </c>
      <c r="CE1053" t="s">
        <v>10831</v>
      </c>
      <c r="CF1053" t="s">
        <v>8727</v>
      </c>
      <c r="CG1053" t="s">
        <v>9136</v>
      </c>
      <c r="CH1053" t="s">
        <v>8729</v>
      </c>
      <c r="CI1053" t="s">
        <v>10840</v>
      </c>
      <c r="CJ1053" t="s">
        <v>8731</v>
      </c>
      <c r="CK1053">
        <v>0</v>
      </c>
      <c r="CL1053" t="s">
        <v>8732</v>
      </c>
      <c r="CN1053" t="s">
        <v>8733</v>
      </c>
    </row>
    <row r="1054" spans="1:92" ht="15.75" customHeight="1" x14ac:dyDescent="0.3">
      <c r="A1054" s="5">
        <f>COUNTIFS(Entradas!$A$2:$A$3372,L1054,Entradas!$AD$2:$AD$3372,"noticias")</f>
        <v>0</v>
      </c>
      <c r="B1054" s="5">
        <f>COUNTIFS(Entradas!$A$2:$A$3372,L1054,Entradas!$AD$2:$AD$3372,"materiales")</f>
        <v>1</v>
      </c>
      <c r="C1054" s="5">
        <f>COUNTIFS(Entradas!$A$2:$A$3372,L1054,Entradas!$AD$2:$AD$3372,"agenda")</f>
        <v>5</v>
      </c>
      <c r="D1054" s="5">
        <f>COUNTIFS(Entradas!$A$2:$A$3372,L1054,Entradas!$AD$2:$AD$3372,"agenda",Entradas!$P$2:$P$3372,"completado")</f>
        <v>0</v>
      </c>
      <c r="E1054" s="5">
        <f>COUNTIFS(Entradas!$A$2:$A$3372,L1054,Entradas!$AD$2:$AD$3372,"agenda",Entradas!$F$2:$F$3372,"interna")</f>
        <v>5</v>
      </c>
      <c r="F1054" s="5">
        <f>COUNTIFS(Entradas!$A$2:$A$3372,L1054,Entradas!$AD$2:$AD$3372,"agenda",Entradas!$F$2:$F$3372,"abierta a la comunidad")</f>
        <v>0</v>
      </c>
      <c r="G1054" s="5">
        <f>COUNTIFS(Entradas!$A$2:$A$3372,L1054,Entradas!$AD$2:$AD$3372,"agenda",Entradas!$E$2:$E$3372,"1")</f>
        <v>2</v>
      </c>
      <c r="H1054" s="5">
        <f>COUNTIFS(Entradas!$A$2:$A$3372,L1054,Entradas!$AD$2:$AD$3372,"agenda",Entradas!$E$2:$E$3372,"2")</f>
        <v>1</v>
      </c>
      <c r="I1054" s="5">
        <f>COUNTIFS(Entradas!$A$2:$A$3372,L1054,Entradas!$AD$2:$AD$3372,"agenda",Entradas!$E$2:$E$3372,"3")</f>
        <v>1</v>
      </c>
      <c r="J1054" s="5">
        <f>COUNTIFS(Entradas!$A$2:$A$3372,L1054,Entradas!$AD$2:$AD$3372,"agenda",Entradas!$E$2:$E$3372,"4")</f>
        <v>1</v>
      </c>
      <c r="L1054">
        <v>534</v>
      </c>
      <c r="M1054" t="s">
        <v>11008</v>
      </c>
      <c r="N1054" t="s">
        <v>11009</v>
      </c>
      <c r="O1054" t="s">
        <v>11010</v>
      </c>
      <c r="P1054" s="6">
        <v>42479.472453703704</v>
      </c>
      <c r="Q1054">
        <v>0</v>
      </c>
      <c r="R1054" t="s">
        <v>11008</v>
      </c>
      <c r="S1054" t="s">
        <v>11008</v>
      </c>
      <c r="W1054" t="s">
        <v>8703</v>
      </c>
      <c r="X1054" t="s">
        <v>8704</v>
      </c>
      <c r="Y1054" t="s">
        <v>8705</v>
      </c>
      <c r="Z1054">
        <v>0</v>
      </c>
      <c r="AA1054" t="s">
        <v>8703</v>
      </c>
      <c r="AB1054" t="s">
        <v>8706</v>
      </c>
      <c r="AC1054">
        <v>0</v>
      </c>
      <c r="AF1054" t="s">
        <v>11011</v>
      </c>
      <c r="AG1054" t="s">
        <v>8707</v>
      </c>
      <c r="AH1054" t="s">
        <v>11012</v>
      </c>
      <c r="AU1054" t="s">
        <v>11013</v>
      </c>
      <c r="AV1054" t="s">
        <v>8709</v>
      </c>
      <c r="AX1054">
        <v>13</v>
      </c>
      <c r="AY1054" t="s">
        <v>8710</v>
      </c>
      <c r="BB1054" t="s">
        <v>11014</v>
      </c>
      <c r="BC1054" t="s">
        <v>8712</v>
      </c>
      <c r="BD1054" t="s">
        <v>8780</v>
      </c>
      <c r="BE1054" t="s">
        <v>8714</v>
      </c>
      <c r="BF1054" t="s">
        <v>8715</v>
      </c>
      <c r="BG1054">
        <v>1</v>
      </c>
      <c r="BH1054" t="s">
        <v>8716</v>
      </c>
      <c r="BI1054">
        <v>0</v>
      </c>
      <c r="BJ1054" t="s">
        <v>8717</v>
      </c>
      <c r="BK1054">
        <v>0</v>
      </c>
      <c r="BL1054" t="s">
        <v>11015</v>
      </c>
      <c r="BM1054" t="s">
        <v>8719</v>
      </c>
      <c r="BV1054" t="s">
        <v>11016</v>
      </c>
      <c r="BW1054" t="s">
        <v>8721</v>
      </c>
      <c r="BX1054" t="s">
        <v>8722</v>
      </c>
      <c r="BY1054" t="s">
        <v>8723</v>
      </c>
      <c r="BZ1054" t="s">
        <v>8724</v>
      </c>
      <c r="CB1054" t="s">
        <v>8725</v>
      </c>
      <c r="CD1054" t="s">
        <v>8726</v>
      </c>
      <c r="CE1054" t="s">
        <v>11017</v>
      </c>
      <c r="CF1054" t="s">
        <v>8727</v>
      </c>
      <c r="CG1054" t="s">
        <v>8825</v>
      </c>
      <c r="CH1054" t="s">
        <v>8729</v>
      </c>
      <c r="CJ1054" t="s">
        <v>8731</v>
      </c>
      <c r="CK1054">
        <v>0</v>
      </c>
      <c r="CL1054" t="s">
        <v>8732</v>
      </c>
      <c r="CN1054" t="s">
        <v>8733</v>
      </c>
    </row>
    <row r="1055" spans="1:92" ht="15.75" customHeight="1" x14ac:dyDescent="0.3">
      <c r="A1055" s="5">
        <f>COUNTIFS(Entradas!$A$2:$A$3372,L1055,Entradas!$AD$2:$AD$3372,"noticias")</f>
        <v>0</v>
      </c>
      <c r="B1055" s="5">
        <f>COUNTIFS(Entradas!$A$2:$A$3372,L1055,Entradas!$AD$2:$AD$3372,"materiales")</f>
        <v>0</v>
      </c>
      <c r="C1055" s="5">
        <f>COUNTIFS(Entradas!$A$2:$A$3372,L1055,Entradas!$AD$2:$AD$3372,"agenda")</f>
        <v>0</v>
      </c>
      <c r="D1055" s="5">
        <f>COUNTIFS(Entradas!$A$2:$A$3372,L1055,Entradas!$AD$2:$AD$3372,"agenda",Entradas!$P$2:$P$3372,"completado")</f>
        <v>0</v>
      </c>
      <c r="E1055" s="5">
        <f>COUNTIFS(Entradas!$A$2:$A$3372,L1055,Entradas!$AD$2:$AD$3372,"agenda",Entradas!$F$2:$F$3372,"interna")</f>
        <v>0</v>
      </c>
      <c r="F1055" s="5">
        <f>COUNTIFS(Entradas!$A$2:$A$3372,L1055,Entradas!$AD$2:$AD$3372,"agenda",Entradas!$F$2:$F$3372,"abierta a la comunidad")</f>
        <v>0</v>
      </c>
      <c r="G1055" s="5">
        <f>COUNTIFS(Entradas!$A$2:$A$3372,L1055,Entradas!$AD$2:$AD$3372,"agenda",Entradas!$E$2:$E$3372,"1")</f>
        <v>0</v>
      </c>
      <c r="H1055" s="5">
        <f>COUNTIFS(Entradas!$A$2:$A$3372,L1055,Entradas!$AD$2:$AD$3372,"agenda",Entradas!$E$2:$E$3372,"2")</f>
        <v>0</v>
      </c>
      <c r="I1055" s="5">
        <f>COUNTIFS(Entradas!$A$2:$A$3372,L1055,Entradas!$AD$2:$AD$3372,"agenda",Entradas!$E$2:$E$3372,"3")</f>
        <v>0</v>
      </c>
      <c r="J1055" s="5">
        <f>COUNTIFS(Entradas!$A$2:$A$3372,L1055,Entradas!$AD$2:$AD$3372,"agenda",Entradas!$E$2:$E$3372,"4")</f>
        <v>0</v>
      </c>
      <c r="L1055">
        <v>438</v>
      </c>
      <c r="M1055" t="s">
        <v>11044</v>
      </c>
      <c r="N1055" t="s">
        <v>11045</v>
      </c>
      <c r="O1055" t="s">
        <v>11046</v>
      </c>
      <c r="P1055" s="6">
        <v>42473.842430555553</v>
      </c>
      <c r="Q1055">
        <v>0</v>
      </c>
      <c r="R1055" t="s">
        <v>11044</v>
      </c>
      <c r="S1055" t="s">
        <v>11044</v>
      </c>
      <c r="W1055" t="s">
        <v>8703</v>
      </c>
      <c r="X1055" t="s">
        <v>8704</v>
      </c>
      <c r="Y1055" t="s">
        <v>8705</v>
      </c>
      <c r="Z1055">
        <v>0</v>
      </c>
      <c r="AA1055" t="s">
        <v>8703</v>
      </c>
      <c r="AB1055" t="s">
        <v>8706</v>
      </c>
      <c r="AC1055">
        <v>0</v>
      </c>
      <c r="AF1055" t="s">
        <v>11044</v>
      </c>
      <c r="AG1055" t="s">
        <v>8707</v>
      </c>
      <c r="AH1055" t="s">
        <v>11047</v>
      </c>
      <c r="AU1055" t="s">
        <v>3668</v>
      </c>
      <c r="AV1055" t="s">
        <v>8709</v>
      </c>
      <c r="AX1055">
        <v>13</v>
      </c>
      <c r="AY1055" t="s">
        <v>8710</v>
      </c>
      <c r="BB1055" t="s">
        <v>9037</v>
      </c>
      <c r="BC1055" t="s">
        <v>8712</v>
      </c>
      <c r="BD1055" t="s">
        <v>8713</v>
      </c>
      <c r="BE1055" t="s">
        <v>8714</v>
      </c>
      <c r="BF1055" t="s">
        <v>8715</v>
      </c>
      <c r="BG1055">
        <v>1</v>
      </c>
      <c r="BH1055" t="s">
        <v>8716</v>
      </c>
      <c r="BI1055">
        <v>0</v>
      </c>
      <c r="BJ1055" t="s">
        <v>8717</v>
      </c>
      <c r="BK1055">
        <v>0</v>
      </c>
      <c r="BL1055" s="2" t="s">
        <v>11048</v>
      </c>
      <c r="BM1055" t="s">
        <v>8719</v>
      </c>
      <c r="BV1055" t="s">
        <v>11049</v>
      </c>
      <c r="BW1055" t="s">
        <v>8721</v>
      </c>
      <c r="BX1055" t="s">
        <v>8722</v>
      </c>
      <c r="BY1055" t="s">
        <v>8723</v>
      </c>
      <c r="BZ1055" t="s">
        <v>8724</v>
      </c>
      <c r="CA1055" t="s">
        <v>11050</v>
      </c>
      <c r="CB1055" t="s">
        <v>8725</v>
      </c>
      <c r="CC1055">
        <v>228192955</v>
      </c>
      <c r="CD1055" t="s">
        <v>8726</v>
      </c>
      <c r="CE1055" t="s">
        <v>11051</v>
      </c>
      <c r="CF1055" t="s">
        <v>8727</v>
      </c>
      <c r="CG1055" t="s">
        <v>8728</v>
      </c>
      <c r="CH1055" t="s">
        <v>8729</v>
      </c>
      <c r="CI1055" t="s">
        <v>11052</v>
      </c>
      <c r="CJ1055" t="s">
        <v>8731</v>
      </c>
      <c r="CK1055">
        <v>0</v>
      </c>
      <c r="CL1055" t="s">
        <v>8732</v>
      </c>
      <c r="CN1055" t="s">
        <v>8733</v>
      </c>
    </row>
    <row r="1056" spans="1:92" ht="15.75" customHeight="1" x14ac:dyDescent="0.3">
      <c r="A1056" s="5">
        <f>COUNTIFS(Entradas!$A$2:$A$3372,L1056,Entradas!$AD$2:$AD$3372,"noticias")</f>
        <v>0</v>
      </c>
      <c r="B1056" s="5">
        <f>COUNTIFS(Entradas!$A$2:$A$3372,L1056,Entradas!$AD$2:$AD$3372,"materiales")</f>
        <v>5</v>
      </c>
      <c r="C1056" s="5">
        <f>COUNTIFS(Entradas!$A$2:$A$3372,L1056,Entradas!$AD$2:$AD$3372,"agenda")</f>
        <v>9</v>
      </c>
      <c r="D1056" s="5">
        <f>COUNTIFS(Entradas!$A$2:$A$3372,L1056,Entradas!$AD$2:$AD$3372,"agenda",Entradas!$P$2:$P$3372,"completado")</f>
        <v>9</v>
      </c>
      <c r="E1056" s="5">
        <f>COUNTIFS(Entradas!$A$2:$A$3372,L1056,Entradas!$AD$2:$AD$3372,"agenda",Entradas!$F$2:$F$3372,"interna")</f>
        <v>8</v>
      </c>
      <c r="F1056" s="5">
        <f>COUNTIFS(Entradas!$A$2:$A$3372,L1056,Entradas!$AD$2:$AD$3372,"agenda",Entradas!$F$2:$F$3372,"abierta a la comunidad")</f>
        <v>1</v>
      </c>
      <c r="G1056" s="5">
        <f>COUNTIFS(Entradas!$A$2:$A$3372,L1056,Entradas!$AD$2:$AD$3372,"agenda",Entradas!$E$2:$E$3372,"1")</f>
        <v>1</v>
      </c>
      <c r="H1056" s="5">
        <f>COUNTIFS(Entradas!$A$2:$A$3372,L1056,Entradas!$AD$2:$AD$3372,"agenda",Entradas!$E$2:$E$3372,"2")</f>
        <v>1</v>
      </c>
      <c r="I1056" s="5">
        <f>COUNTIFS(Entradas!$A$2:$A$3372,L1056,Entradas!$AD$2:$AD$3372,"agenda",Entradas!$E$2:$E$3372,"3")</f>
        <v>2</v>
      </c>
      <c r="J1056" s="5">
        <f>COUNTIFS(Entradas!$A$2:$A$3372,L1056,Entradas!$AD$2:$AD$3372,"agenda",Entradas!$E$2:$E$3372,"4")</f>
        <v>5</v>
      </c>
      <c r="L1056">
        <v>1073</v>
      </c>
      <c r="M1056" t="s">
        <v>11110</v>
      </c>
      <c r="N1056" t="s">
        <v>11110</v>
      </c>
      <c r="O1056" t="s">
        <v>11111</v>
      </c>
      <c r="P1056" s="6">
        <v>42506.816192129627</v>
      </c>
      <c r="Q1056">
        <v>0</v>
      </c>
      <c r="R1056" t="s">
        <v>11110</v>
      </c>
      <c r="S1056" t="s">
        <v>11110</v>
      </c>
      <c r="W1056" t="s">
        <v>8703</v>
      </c>
      <c r="X1056" t="s">
        <v>8704</v>
      </c>
      <c r="Y1056" t="s">
        <v>8705</v>
      </c>
      <c r="Z1056">
        <v>0</v>
      </c>
      <c r="AA1056" t="s">
        <v>8703</v>
      </c>
      <c r="AB1056" t="s">
        <v>8706</v>
      </c>
      <c r="AC1056">
        <v>0</v>
      </c>
      <c r="AF1056" t="s">
        <v>11112</v>
      </c>
      <c r="AG1056" t="s">
        <v>8707</v>
      </c>
      <c r="AH1056" t="s">
        <v>11113</v>
      </c>
      <c r="AI1056" t="s">
        <v>11114</v>
      </c>
      <c r="AO1056" t="s">
        <v>11115</v>
      </c>
      <c r="AU1056" t="s">
        <v>800</v>
      </c>
      <c r="AV1056" t="s">
        <v>8709</v>
      </c>
      <c r="AX1056">
        <v>13</v>
      </c>
      <c r="AY1056" t="s">
        <v>8710</v>
      </c>
      <c r="BB1056" t="s">
        <v>11116</v>
      </c>
      <c r="BC1056" t="s">
        <v>8712</v>
      </c>
      <c r="BD1056" t="s">
        <v>8780</v>
      </c>
      <c r="BE1056" t="s">
        <v>8714</v>
      </c>
      <c r="BF1056" t="s">
        <v>8715</v>
      </c>
      <c r="BG1056">
        <v>1</v>
      </c>
      <c r="BH1056" t="s">
        <v>8716</v>
      </c>
      <c r="BI1056">
        <v>0</v>
      </c>
      <c r="BJ1056" t="s">
        <v>8717</v>
      </c>
      <c r="BK1056">
        <v>1</v>
      </c>
      <c r="BL1056" t="s">
        <v>11117</v>
      </c>
      <c r="BM1056" t="s">
        <v>8719</v>
      </c>
      <c r="BV1056" t="s">
        <v>11118</v>
      </c>
      <c r="BW1056" t="s">
        <v>8721</v>
      </c>
      <c r="BX1056" t="s">
        <v>8722</v>
      </c>
      <c r="BY1056" t="s">
        <v>8723</v>
      </c>
      <c r="BZ1056" t="s">
        <v>8724</v>
      </c>
      <c r="CA1056" t="s">
        <v>11119</v>
      </c>
      <c r="CB1056" t="s">
        <v>8725</v>
      </c>
      <c r="CC1056">
        <v>227207201</v>
      </c>
      <c r="CD1056" t="s">
        <v>8726</v>
      </c>
      <c r="CE1056" t="s">
        <v>11120</v>
      </c>
      <c r="CF1056" t="s">
        <v>8727</v>
      </c>
      <c r="CG1056" t="s">
        <v>8786</v>
      </c>
      <c r="CH1056" t="s">
        <v>8729</v>
      </c>
      <c r="CI1056" t="s">
        <v>11121</v>
      </c>
      <c r="CJ1056" t="s">
        <v>8731</v>
      </c>
      <c r="CK1056">
        <v>0</v>
      </c>
      <c r="CL1056" t="s">
        <v>8732</v>
      </c>
      <c r="CN1056" t="s">
        <v>8733</v>
      </c>
    </row>
    <row r="1057" spans="1:92" ht="15.75" customHeight="1" x14ac:dyDescent="0.3">
      <c r="A1057" s="5">
        <f>COUNTIFS(Entradas!$A$2:$A$3372,L1057,Entradas!$AD$2:$AD$3372,"noticias")</f>
        <v>0</v>
      </c>
      <c r="B1057" s="5">
        <f>COUNTIFS(Entradas!$A$2:$A$3372,L1057,Entradas!$AD$2:$AD$3372,"materiales")</f>
        <v>0</v>
      </c>
      <c r="C1057" s="5">
        <f>COUNTIFS(Entradas!$A$2:$A$3372,L1057,Entradas!$AD$2:$AD$3372,"agenda")</f>
        <v>5</v>
      </c>
      <c r="D1057" s="5">
        <f>COUNTIFS(Entradas!$A$2:$A$3372,L1057,Entradas!$AD$2:$AD$3372,"agenda",Entradas!$P$2:$P$3372,"completado")</f>
        <v>5</v>
      </c>
      <c r="E1057" s="5">
        <f>COUNTIFS(Entradas!$A$2:$A$3372,L1057,Entradas!$AD$2:$AD$3372,"agenda",Entradas!$F$2:$F$3372,"interna")</f>
        <v>4</v>
      </c>
      <c r="F1057" s="5">
        <f>COUNTIFS(Entradas!$A$2:$A$3372,L1057,Entradas!$AD$2:$AD$3372,"agenda",Entradas!$F$2:$F$3372,"abierta a la comunidad")</f>
        <v>1</v>
      </c>
      <c r="G1057" s="5">
        <f>COUNTIFS(Entradas!$A$2:$A$3372,L1057,Entradas!$AD$2:$AD$3372,"agenda",Entradas!$E$2:$E$3372,"1")</f>
        <v>1</v>
      </c>
      <c r="H1057" s="5">
        <f>COUNTIFS(Entradas!$A$2:$A$3372,L1057,Entradas!$AD$2:$AD$3372,"agenda",Entradas!$E$2:$E$3372,"2")</f>
        <v>2</v>
      </c>
      <c r="I1057" s="5">
        <f>COUNTIFS(Entradas!$A$2:$A$3372,L1057,Entradas!$AD$2:$AD$3372,"agenda",Entradas!$E$2:$E$3372,"3")</f>
        <v>1</v>
      </c>
      <c r="J1057" s="5">
        <f>COUNTIFS(Entradas!$A$2:$A$3372,L1057,Entradas!$AD$2:$AD$3372,"agenda",Entradas!$E$2:$E$3372,"4")</f>
        <v>1</v>
      </c>
      <c r="L1057">
        <v>467</v>
      </c>
      <c r="M1057" t="s">
        <v>11134</v>
      </c>
      <c r="N1057" t="s">
        <v>11135</v>
      </c>
      <c r="O1057" t="s">
        <v>11136</v>
      </c>
      <c r="P1057" s="6">
        <v>42474.852465277778</v>
      </c>
      <c r="Q1057">
        <v>0</v>
      </c>
      <c r="R1057" t="s">
        <v>11134</v>
      </c>
      <c r="S1057" t="s">
        <v>11134</v>
      </c>
      <c r="W1057" t="s">
        <v>8703</v>
      </c>
      <c r="X1057" t="s">
        <v>8704</v>
      </c>
      <c r="Y1057" t="s">
        <v>8705</v>
      </c>
      <c r="Z1057">
        <v>0</v>
      </c>
      <c r="AA1057" t="s">
        <v>8703</v>
      </c>
      <c r="AB1057" t="s">
        <v>8706</v>
      </c>
      <c r="AC1057">
        <v>0</v>
      </c>
      <c r="AF1057" t="s">
        <v>6665</v>
      </c>
      <c r="AG1057" t="s">
        <v>8707</v>
      </c>
      <c r="AH1057" t="s">
        <v>11137</v>
      </c>
      <c r="AI1057" t="s">
        <v>11138</v>
      </c>
      <c r="AO1057" t="s">
        <v>11139</v>
      </c>
      <c r="AU1057" t="s">
        <v>2559</v>
      </c>
      <c r="AV1057" t="s">
        <v>8709</v>
      </c>
      <c r="AX1057">
        <v>13</v>
      </c>
      <c r="AY1057" t="s">
        <v>8710</v>
      </c>
      <c r="BB1057" t="s">
        <v>11140</v>
      </c>
      <c r="BC1057" t="s">
        <v>8712</v>
      </c>
      <c r="BD1057" t="s">
        <v>8875</v>
      </c>
      <c r="BE1057" t="s">
        <v>8714</v>
      </c>
      <c r="BF1057" t="s">
        <v>8715</v>
      </c>
      <c r="BG1057">
        <v>1</v>
      </c>
      <c r="BH1057" t="s">
        <v>8716</v>
      </c>
      <c r="BI1057">
        <v>0</v>
      </c>
      <c r="BJ1057" t="s">
        <v>8717</v>
      </c>
      <c r="BK1057">
        <v>1</v>
      </c>
      <c r="BL1057" s="2" t="s">
        <v>11141</v>
      </c>
      <c r="BM1057" t="s">
        <v>8719</v>
      </c>
      <c r="BV1057" t="s">
        <v>11142</v>
      </c>
      <c r="BW1057" t="s">
        <v>8721</v>
      </c>
      <c r="BX1057" t="s">
        <v>8722</v>
      </c>
      <c r="BY1057" t="s">
        <v>8723</v>
      </c>
      <c r="BZ1057" t="s">
        <v>8724</v>
      </c>
      <c r="CA1057" t="s">
        <v>11143</v>
      </c>
      <c r="CB1057" t="s">
        <v>8725</v>
      </c>
      <c r="CC1057">
        <v>227375446</v>
      </c>
      <c r="CD1057" t="s">
        <v>8726</v>
      </c>
      <c r="CE1057" t="s">
        <v>11134</v>
      </c>
      <c r="CF1057" t="s">
        <v>8727</v>
      </c>
      <c r="CG1057" t="s">
        <v>8899</v>
      </c>
      <c r="CH1057" t="s">
        <v>8729</v>
      </c>
      <c r="CI1057" t="s">
        <v>11144</v>
      </c>
      <c r="CJ1057" t="s">
        <v>8731</v>
      </c>
      <c r="CK1057">
        <v>0</v>
      </c>
      <c r="CL1057" t="s">
        <v>8732</v>
      </c>
      <c r="CN1057" t="s">
        <v>8733</v>
      </c>
    </row>
    <row r="1058" spans="1:92" ht="15.75" customHeight="1" x14ac:dyDescent="0.3">
      <c r="A1058" s="5">
        <f>COUNTIFS(Entradas!$A$2:$A$3372,L1058,Entradas!$AD$2:$AD$3372,"noticias")</f>
        <v>0</v>
      </c>
      <c r="B1058" s="5">
        <f>COUNTIFS(Entradas!$A$2:$A$3372,L1058,Entradas!$AD$2:$AD$3372,"materiales")</f>
        <v>0</v>
      </c>
      <c r="C1058" s="5">
        <f>COUNTIFS(Entradas!$A$2:$A$3372,L1058,Entradas!$AD$2:$AD$3372,"agenda")</f>
        <v>0</v>
      </c>
      <c r="D1058" s="5">
        <f>COUNTIFS(Entradas!$A$2:$A$3372,L1058,Entradas!$AD$2:$AD$3372,"agenda",Entradas!$P$2:$P$3372,"completado")</f>
        <v>0</v>
      </c>
      <c r="E1058" s="5">
        <f>COUNTIFS(Entradas!$A$2:$A$3372,L1058,Entradas!$AD$2:$AD$3372,"agenda",Entradas!$F$2:$F$3372,"interna")</f>
        <v>0</v>
      </c>
      <c r="F1058" s="5">
        <f>COUNTIFS(Entradas!$A$2:$A$3372,L1058,Entradas!$AD$2:$AD$3372,"agenda",Entradas!$F$2:$F$3372,"abierta a la comunidad")</f>
        <v>0</v>
      </c>
      <c r="G1058" s="5">
        <f>COUNTIFS(Entradas!$A$2:$A$3372,L1058,Entradas!$AD$2:$AD$3372,"agenda",Entradas!$E$2:$E$3372,"1")</f>
        <v>0</v>
      </c>
      <c r="H1058" s="5">
        <f>COUNTIFS(Entradas!$A$2:$A$3372,L1058,Entradas!$AD$2:$AD$3372,"agenda",Entradas!$E$2:$E$3372,"2")</f>
        <v>0</v>
      </c>
      <c r="I1058" s="5">
        <f>COUNTIFS(Entradas!$A$2:$A$3372,L1058,Entradas!$AD$2:$AD$3372,"agenda",Entradas!$E$2:$E$3372,"3")</f>
        <v>0</v>
      </c>
      <c r="J1058" s="5">
        <f>COUNTIFS(Entradas!$A$2:$A$3372,L1058,Entradas!$AD$2:$AD$3372,"agenda",Entradas!$E$2:$E$3372,"4")</f>
        <v>0</v>
      </c>
      <c r="L1058">
        <v>374</v>
      </c>
      <c r="M1058" t="s">
        <v>11431</v>
      </c>
      <c r="N1058" t="s">
        <v>11432</v>
      </c>
      <c r="O1058" t="s">
        <v>11433</v>
      </c>
      <c r="P1058" s="6">
        <v>42471.706678240742</v>
      </c>
      <c r="Q1058">
        <v>0</v>
      </c>
      <c r="R1058" t="s">
        <v>11431</v>
      </c>
      <c r="S1058" t="s">
        <v>11431</v>
      </c>
      <c r="W1058" t="s">
        <v>8703</v>
      </c>
      <c r="X1058" t="s">
        <v>8704</v>
      </c>
      <c r="Y1058" t="s">
        <v>8705</v>
      </c>
      <c r="Z1058">
        <v>0</v>
      </c>
      <c r="AA1058" t="s">
        <v>8703</v>
      </c>
      <c r="AB1058" t="s">
        <v>8706</v>
      </c>
      <c r="AC1058">
        <v>0</v>
      </c>
      <c r="AF1058" t="s">
        <v>11434</v>
      </c>
      <c r="AG1058" t="s">
        <v>8707</v>
      </c>
      <c r="AH1058" t="s">
        <v>11435</v>
      </c>
      <c r="AI1058" t="s">
        <v>11436</v>
      </c>
      <c r="AU1058" t="s">
        <v>11437</v>
      </c>
      <c r="AV1058" t="s">
        <v>8709</v>
      </c>
      <c r="AX1058">
        <v>13</v>
      </c>
      <c r="AY1058" t="s">
        <v>8710</v>
      </c>
      <c r="BB1058" t="s">
        <v>11438</v>
      </c>
      <c r="BC1058" t="s">
        <v>8712</v>
      </c>
      <c r="BD1058" t="s">
        <v>8713</v>
      </c>
      <c r="BE1058" t="s">
        <v>8714</v>
      </c>
      <c r="BF1058" t="s">
        <v>8715</v>
      </c>
      <c r="BG1058">
        <v>0</v>
      </c>
      <c r="BH1058" t="s">
        <v>8716</v>
      </c>
      <c r="BI1058">
        <v>0</v>
      </c>
      <c r="BJ1058" t="s">
        <v>8717</v>
      </c>
      <c r="BK1058">
        <v>1</v>
      </c>
      <c r="BL1058" t="s">
        <v>11439</v>
      </c>
      <c r="BM1058" t="s">
        <v>8719</v>
      </c>
      <c r="BV1058" t="s">
        <v>11440</v>
      </c>
      <c r="BW1058" t="s">
        <v>8721</v>
      </c>
      <c r="BX1058" t="s">
        <v>8722</v>
      </c>
      <c r="BY1058" t="s">
        <v>8723</v>
      </c>
      <c r="BZ1058" t="s">
        <v>8724</v>
      </c>
      <c r="CA1058" t="s">
        <v>11441</v>
      </c>
      <c r="CB1058" t="s">
        <v>8725</v>
      </c>
      <c r="CC1058">
        <v>228154674</v>
      </c>
      <c r="CD1058" t="s">
        <v>8726</v>
      </c>
      <c r="CE1058" t="s">
        <v>11442</v>
      </c>
      <c r="CF1058" t="s">
        <v>8727</v>
      </c>
      <c r="CG1058" t="s">
        <v>8825</v>
      </c>
      <c r="CH1058" t="s">
        <v>8729</v>
      </c>
      <c r="CJ1058" t="s">
        <v>8731</v>
      </c>
      <c r="CK1058">
        <v>0</v>
      </c>
      <c r="CL1058" t="s">
        <v>8732</v>
      </c>
      <c r="CN1058" t="s">
        <v>8733</v>
      </c>
    </row>
    <row r="1059" spans="1:92" ht="15.75" customHeight="1" x14ac:dyDescent="0.3">
      <c r="A1059" s="5">
        <f>COUNTIFS(Entradas!$A$2:$A$3372,L1059,Entradas!$AD$2:$AD$3372,"noticias")</f>
        <v>0</v>
      </c>
      <c r="B1059" s="5">
        <f>COUNTIFS(Entradas!$A$2:$A$3372,L1059,Entradas!$AD$2:$AD$3372,"materiales")</f>
        <v>0</v>
      </c>
      <c r="C1059" s="5">
        <f>COUNTIFS(Entradas!$A$2:$A$3372,L1059,Entradas!$AD$2:$AD$3372,"agenda")</f>
        <v>0</v>
      </c>
      <c r="D1059" s="5">
        <f>COUNTIFS(Entradas!$A$2:$A$3372,L1059,Entradas!$AD$2:$AD$3372,"agenda",Entradas!$P$2:$P$3372,"completado")</f>
        <v>0</v>
      </c>
      <c r="E1059" s="5">
        <f>COUNTIFS(Entradas!$A$2:$A$3372,L1059,Entradas!$AD$2:$AD$3372,"agenda",Entradas!$F$2:$F$3372,"interna")</f>
        <v>0</v>
      </c>
      <c r="F1059" s="5">
        <f>COUNTIFS(Entradas!$A$2:$A$3372,L1059,Entradas!$AD$2:$AD$3372,"agenda",Entradas!$F$2:$F$3372,"abierta a la comunidad")</f>
        <v>0</v>
      </c>
      <c r="G1059" s="5">
        <f>COUNTIFS(Entradas!$A$2:$A$3372,L1059,Entradas!$AD$2:$AD$3372,"agenda",Entradas!$E$2:$E$3372,"1")</f>
        <v>0</v>
      </c>
      <c r="H1059" s="5">
        <f>COUNTIFS(Entradas!$A$2:$A$3372,L1059,Entradas!$AD$2:$AD$3372,"agenda",Entradas!$E$2:$E$3372,"2")</f>
        <v>0</v>
      </c>
      <c r="I1059" s="5">
        <f>COUNTIFS(Entradas!$A$2:$A$3372,L1059,Entradas!$AD$2:$AD$3372,"agenda",Entradas!$E$2:$E$3372,"3")</f>
        <v>0</v>
      </c>
      <c r="J1059" s="5">
        <f>COUNTIFS(Entradas!$A$2:$A$3372,L1059,Entradas!$AD$2:$AD$3372,"agenda",Entradas!$E$2:$E$3372,"4")</f>
        <v>0</v>
      </c>
      <c r="L1059">
        <v>479</v>
      </c>
      <c r="M1059" t="s">
        <v>11794</v>
      </c>
      <c r="N1059" t="s">
        <v>11795</v>
      </c>
      <c r="O1059" t="s">
        <v>11796</v>
      </c>
      <c r="P1059" s="6">
        <v>42475.592141203706</v>
      </c>
      <c r="Q1059">
        <v>0</v>
      </c>
      <c r="R1059" t="s">
        <v>11794</v>
      </c>
      <c r="S1059" t="s">
        <v>11794</v>
      </c>
      <c r="W1059" t="s">
        <v>8703</v>
      </c>
      <c r="X1059" t="s">
        <v>8704</v>
      </c>
      <c r="Y1059" t="s">
        <v>8705</v>
      </c>
      <c r="Z1059">
        <v>0</v>
      </c>
      <c r="AA1059" t="s">
        <v>8703</v>
      </c>
      <c r="AB1059" t="s">
        <v>8706</v>
      </c>
      <c r="AC1059">
        <v>0</v>
      </c>
      <c r="AF1059" t="s">
        <v>11797</v>
      </c>
      <c r="AG1059" t="s">
        <v>8707</v>
      </c>
      <c r="AH1059" t="s">
        <v>11798</v>
      </c>
      <c r="AU1059" t="s">
        <v>2559</v>
      </c>
      <c r="AV1059" t="s">
        <v>8709</v>
      </c>
      <c r="AX1059">
        <v>13</v>
      </c>
      <c r="AY1059" t="s">
        <v>8710</v>
      </c>
      <c r="BB1059" t="s">
        <v>11799</v>
      </c>
      <c r="BC1059" t="s">
        <v>8712</v>
      </c>
      <c r="BD1059" t="s">
        <v>8952</v>
      </c>
      <c r="BE1059" t="s">
        <v>8714</v>
      </c>
      <c r="BF1059" t="s">
        <v>8715</v>
      </c>
      <c r="BG1059">
        <v>0</v>
      </c>
      <c r="BH1059" t="s">
        <v>8716</v>
      </c>
      <c r="BI1059">
        <v>0</v>
      </c>
      <c r="BJ1059" t="s">
        <v>8717</v>
      </c>
      <c r="BK1059">
        <v>1</v>
      </c>
      <c r="BL1059" s="2" t="s">
        <v>11800</v>
      </c>
      <c r="BM1059" t="s">
        <v>8719</v>
      </c>
      <c r="BV1059" t="s">
        <v>11801</v>
      </c>
      <c r="BW1059" t="s">
        <v>8721</v>
      </c>
      <c r="BX1059" t="s">
        <v>8722</v>
      </c>
      <c r="BY1059" t="s">
        <v>8723</v>
      </c>
      <c r="BZ1059" t="s">
        <v>8724</v>
      </c>
      <c r="CB1059" t="s">
        <v>8725</v>
      </c>
      <c r="CC1059">
        <v>29457735</v>
      </c>
      <c r="CD1059" t="s">
        <v>8726</v>
      </c>
      <c r="CE1059" t="s">
        <v>11802</v>
      </c>
      <c r="CF1059" t="s">
        <v>8727</v>
      </c>
      <c r="CG1059" t="s">
        <v>8774</v>
      </c>
      <c r="CH1059" t="s">
        <v>8729</v>
      </c>
      <c r="CI1059" t="s">
        <v>11803</v>
      </c>
      <c r="CJ1059" t="s">
        <v>8731</v>
      </c>
      <c r="CK1059">
        <v>0</v>
      </c>
      <c r="CL1059" t="s">
        <v>8732</v>
      </c>
      <c r="CN1059" t="s">
        <v>8733</v>
      </c>
    </row>
    <row r="1060" spans="1:92" ht="15.75" customHeight="1" x14ac:dyDescent="0.3">
      <c r="A1060" s="5">
        <f>COUNTIFS(Entradas!$A$2:$A$3372,L1060,Entradas!$AD$2:$AD$3372,"noticias")</f>
        <v>0</v>
      </c>
      <c r="B1060" s="5">
        <f>COUNTIFS(Entradas!$A$2:$A$3372,L1060,Entradas!$AD$2:$AD$3372,"materiales")</f>
        <v>1</v>
      </c>
      <c r="C1060" s="5">
        <f>COUNTIFS(Entradas!$A$2:$A$3372,L1060,Entradas!$AD$2:$AD$3372,"agenda")</f>
        <v>0</v>
      </c>
      <c r="D1060" s="5">
        <f>COUNTIFS(Entradas!$A$2:$A$3372,L1060,Entradas!$AD$2:$AD$3372,"agenda",Entradas!$P$2:$P$3372,"completado")</f>
        <v>0</v>
      </c>
      <c r="E1060" s="5">
        <f>COUNTIFS(Entradas!$A$2:$A$3372,L1060,Entradas!$AD$2:$AD$3372,"agenda",Entradas!$F$2:$F$3372,"interna")</f>
        <v>0</v>
      </c>
      <c r="F1060" s="5">
        <f>COUNTIFS(Entradas!$A$2:$A$3372,L1060,Entradas!$AD$2:$AD$3372,"agenda",Entradas!$F$2:$F$3372,"abierta a la comunidad")</f>
        <v>0</v>
      </c>
      <c r="G1060" s="5">
        <f>COUNTIFS(Entradas!$A$2:$A$3372,L1060,Entradas!$AD$2:$AD$3372,"agenda",Entradas!$E$2:$E$3372,"1")</f>
        <v>0</v>
      </c>
      <c r="H1060" s="5">
        <f>COUNTIFS(Entradas!$A$2:$A$3372,L1060,Entradas!$AD$2:$AD$3372,"agenda",Entradas!$E$2:$E$3372,"2")</f>
        <v>0</v>
      </c>
      <c r="I1060" s="5">
        <f>COUNTIFS(Entradas!$A$2:$A$3372,L1060,Entradas!$AD$2:$AD$3372,"agenda",Entradas!$E$2:$E$3372,"3")</f>
        <v>0</v>
      </c>
      <c r="J1060" s="5">
        <f>COUNTIFS(Entradas!$A$2:$A$3372,L1060,Entradas!$AD$2:$AD$3372,"agenda",Entradas!$E$2:$E$3372,"4")</f>
        <v>0</v>
      </c>
      <c r="L1060">
        <v>470</v>
      </c>
      <c r="M1060" t="s">
        <v>12002</v>
      </c>
      <c r="N1060" t="s">
        <v>12003</v>
      </c>
      <c r="O1060" t="s">
        <v>12004</v>
      </c>
      <c r="P1060" s="6">
        <v>42474.970312500001</v>
      </c>
      <c r="Q1060">
        <v>0</v>
      </c>
      <c r="R1060" t="s">
        <v>12002</v>
      </c>
      <c r="S1060" t="s">
        <v>12002</v>
      </c>
      <c r="W1060" t="s">
        <v>8703</v>
      </c>
      <c r="X1060" t="s">
        <v>8704</v>
      </c>
      <c r="Y1060" t="s">
        <v>8705</v>
      </c>
      <c r="Z1060">
        <v>0</v>
      </c>
      <c r="AA1060" t="s">
        <v>8703</v>
      </c>
      <c r="AB1060" t="s">
        <v>8706</v>
      </c>
      <c r="AC1060">
        <v>0</v>
      </c>
      <c r="AF1060" t="s">
        <v>12005</v>
      </c>
      <c r="AG1060" t="s">
        <v>8707</v>
      </c>
      <c r="AH1060" t="s">
        <v>12006</v>
      </c>
      <c r="AI1060" t="s">
        <v>12007</v>
      </c>
      <c r="AO1060" t="s">
        <v>12008</v>
      </c>
      <c r="AU1060" t="s">
        <v>12009</v>
      </c>
      <c r="AV1060" t="s">
        <v>8709</v>
      </c>
      <c r="AX1060">
        <v>13</v>
      </c>
      <c r="AY1060" t="s">
        <v>8710</v>
      </c>
      <c r="BB1060" t="s">
        <v>12010</v>
      </c>
      <c r="BC1060" t="s">
        <v>8712</v>
      </c>
      <c r="BD1060" t="s">
        <v>9055</v>
      </c>
      <c r="BE1060" t="s">
        <v>8714</v>
      </c>
      <c r="BF1060" t="s">
        <v>8715</v>
      </c>
      <c r="BG1060">
        <v>0</v>
      </c>
      <c r="BH1060" t="s">
        <v>8716</v>
      </c>
      <c r="BI1060">
        <v>1</v>
      </c>
      <c r="BJ1060" t="s">
        <v>8717</v>
      </c>
      <c r="BK1060">
        <v>1</v>
      </c>
      <c r="BL1060" s="2" t="s">
        <v>12011</v>
      </c>
      <c r="BM1060" t="s">
        <v>8719</v>
      </c>
      <c r="BV1060" t="s">
        <v>12012</v>
      </c>
      <c r="BW1060" t="s">
        <v>8721</v>
      </c>
      <c r="BX1060" t="s">
        <v>8722</v>
      </c>
      <c r="BY1060" t="s">
        <v>8723</v>
      </c>
      <c r="BZ1060" t="s">
        <v>8724</v>
      </c>
      <c r="CA1060" t="s">
        <v>12013</v>
      </c>
      <c r="CB1060" t="s">
        <v>8725</v>
      </c>
      <c r="CC1060" t="s">
        <v>12014</v>
      </c>
      <c r="CD1060" t="s">
        <v>8726</v>
      </c>
      <c r="CE1060" t="s">
        <v>12015</v>
      </c>
      <c r="CF1060" t="s">
        <v>8727</v>
      </c>
      <c r="CG1060" t="s">
        <v>8825</v>
      </c>
      <c r="CH1060" t="s">
        <v>8729</v>
      </c>
      <c r="CJ1060" t="s">
        <v>8731</v>
      </c>
      <c r="CK1060" t="s">
        <v>5497</v>
      </c>
      <c r="CL1060" t="s">
        <v>8732</v>
      </c>
      <c r="CM1060" t="s">
        <v>12016</v>
      </c>
      <c r="CN1060" t="s">
        <v>8733</v>
      </c>
    </row>
    <row r="1061" spans="1:92" ht="15.75" customHeight="1" x14ac:dyDescent="0.3">
      <c r="A1061" s="5">
        <f>COUNTIFS(Entradas!$A$2:$A$3372,L1061,Entradas!$AD$2:$AD$3372,"noticias")</f>
        <v>0</v>
      </c>
      <c r="B1061" s="5">
        <f>COUNTIFS(Entradas!$A$2:$A$3372,L1061,Entradas!$AD$2:$AD$3372,"materiales")</f>
        <v>7</v>
      </c>
      <c r="C1061" s="5">
        <f>COUNTIFS(Entradas!$A$2:$A$3372,L1061,Entradas!$AD$2:$AD$3372,"agenda")</f>
        <v>0</v>
      </c>
      <c r="D1061" s="5">
        <f>COUNTIFS(Entradas!$A$2:$A$3372,L1061,Entradas!$AD$2:$AD$3372,"agenda",Entradas!$P$2:$P$3372,"completado")</f>
        <v>0</v>
      </c>
      <c r="E1061" s="5">
        <f>COUNTIFS(Entradas!$A$2:$A$3372,L1061,Entradas!$AD$2:$AD$3372,"agenda",Entradas!$F$2:$F$3372,"interna")</f>
        <v>0</v>
      </c>
      <c r="F1061" s="5">
        <f>COUNTIFS(Entradas!$A$2:$A$3372,L1061,Entradas!$AD$2:$AD$3372,"agenda",Entradas!$F$2:$F$3372,"abierta a la comunidad")</f>
        <v>0</v>
      </c>
      <c r="G1061" s="5">
        <f>COUNTIFS(Entradas!$A$2:$A$3372,L1061,Entradas!$AD$2:$AD$3372,"agenda",Entradas!$E$2:$E$3372,"1")</f>
        <v>0</v>
      </c>
      <c r="H1061" s="5">
        <f>COUNTIFS(Entradas!$A$2:$A$3372,L1061,Entradas!$AD$2:$AD$3372,"agenda",Entradas!$E$2:$E$3372,"2")</f>
        <v>0</v>
      </c>
      <c r="I1061" s="5">
        <f>COUNTIFS(Entradas!$A$2:$A$3372,L1061,Entradas!$AD$2:$AD$3372,"agenda",Entradas!$E$2:$E$3372,"3")</f>
        <v>0</v>
      </c>
      <c r="J1061" s="5">
        <f>COUNTIFS(Entradas!$A$2:$A$3372,L1061,Entradas!$AD$2:$AD$3372,"agenda",Entradas!$E$2:$E$3372,"4")</f>
        <v>0</v>
      </c>
      <c r="L1061">
        <v>946</v>
      </c>
      <c r="M1061" t="s">
        <v>12113</v>
      </c>
      <c r="N1061" t="s">
        <v>12114</v>
      </c>
      <c r="O1061" t="s">
        <v>12115</v>
      </c>
      <c r="P1061" s="6">
        <v>42501.519143518519</v>
      </c>
      <c r="Q1061">
        <v>0</v>
      </c>
      <c r="R1061" t="s">
        <v>12113</v>
      </c>
      <c r="S1061" t="s">
        <v>12113</v>
      </c>
      <c r="W1061" t="s">
        <v>8703</v>
      </c>
      <c r="X1061" t="s">
        <v>8704</v>
      </c>
      <c r="Y1061" t="s">
        <v>8705</v>
      </c>
      <c r="Z1061">
        <v>0</v>
      </c>
      <c r="AA1061" t="s">
        <v>8703</v>
      </c>
      <c r="AB1061" t="s">
        <v>8706</v>
      </c>
      <c r="AC1061">
        <v>0</v>
      </c>
      <c r="AF1061" t="s">
        <v>12116</v>
      </c>
      <c r="AG1061" t="s">
        <v>8707</v>
      </c>
      <c r="AH1061" t="s">
        <v>12117</v>
      </c>
      <c r="AI1061" t="s">
        <v>12118</v>
      </c>
      <c r="AU1061" t="s">
        <v>10224</v>
      </c>
      <c r="AV1061" t="s">
        <v>8709</v>
      </c>
      <c r="AX1061">
        <v>13</v>
      </c>
      <c r="AY1061" t="s">
        <v>8710</v>
      </c>
      <c r="BB1061" t="s">
        <v>12119</v>
      </c>
      <c r="BC1061" t="s">
        <v>8712</v>
      </c>
      <c r="BD1061" t="s">
        <v>9055</v>
      </c>
      <c r="BE1061" t="s">
        <v>8714</v>
      </c>
      <c r="BF1061" t="s">
        <v>8715</v>
      </c>
      <c r="BG1061">
        <v>0</v>
      </c>
      <c r="BH1061" t="s">
        <v>8716</v>
      </c>
      <c r="BI1061">
        <v>1</v>
      </c>
      <c r="BJ1061" t="s">
        <v>8717</v>
      </c>
      <c r="BK1061">
        <v>1</v>
      </c>
      <c r="BL1061" t="s">
        <v>12120</v>
      </c>
      <c r="BM1061" t="s">
        <v>8719</v>
      </c>
      <c r="BV1061">
        <v>10266</v>
      </c>
      <c r="BW1061" t="s">
        <v>8721</v>
      </c>
      <c r="BX1061" t="s">
        <v>8722</v>
      </c>
      <c r="BY1061" t="s">
        <v>8723</v>
      </c>
      <c r="BZ1061" t="s">
        <v>8724</v>
      </c>
      <c r="CB1061" t="s">
        <v>8725</v>
      </c>
      <c r="CC1061">
        <v>976534596</v>
      </c>
      <c r="CD1061" t="s">
        <v>8726</v>
      </c>
      <c r="CE1061" t="s">
        <v>12113</v>
      </c>
      <c r="CF1061" t="s">
        <v>8727</v>
      </c>
      <c r="CG1061" t="s">
        <v>8786</v>
      </c>
      <c r="CH1061" t="s">
        <v>8729</v>
      </c>
      <c r="CI1061" t="s">
        <v>12121</v>
      </c>
      <c r="CJ1061" t="s">
        <v>8731</v>
      </c>
      <c r="CK1061" t="s">
        <v>1783</v>
      </c>
      <c r="CL1061" t="s">
        <v>8732</v>
      </c>
      <c r="CM1061" t="s">
        <v>12122</v>
      </c>
      <c r="CN1061" t="s">
        <v>8733</v>
      </c>
    </row>
    <row r="1062" spans="1:92" ht="15.75" customHeight="1" x14ac:dyDescent="0.3">
      <c r="A1062" s="5">
        <f>COUNTIFS(Entradas!$A$2:$A$3372,L1062,Entradas!$AD$2:$AD$3372,"noticias")</f>
        <v>0</v>
      </c>
      <c r="B1062" s="5">
        <f>COUNTIFS(Entradas!$A$2:$A$3372,L1062,Entradas!$AD$2:$AD$3372,"materiales")</f>
        <v>0</v>
      </c>
      <c r="C1062" s="5">
        <f>COUNTIFS(Entradas!$A$2:$A$3372,L1062,Entradas!$AD$2:$AD$3372,"agenda")</f>
        <v>5</v>
      </c>
      <c r="D1062" s="5">
        <f>COUNTIFS(Entradas!$A$2:$A$3372,L1062,Entradas!$AD$2:$AD$3372,"agenda",Entradas!$P$2:$P$3372,"completado")</f>
        <v>0</v>
      </c>
      <c r="E1062" s="5">
        <f>COUNTIFS(Entradas!$A$2:$A$3372,L1062,Entradas!$AD$2:$AD$3372,"agenda",Entradas!$F$2:$F$3372,"interna")</f>
        <v>4</v>
      </c>
      <c r="F1062" s="5">
        <f>COUNTIFS(Entradas!$A$2:$A$3372,L1062,Entradas!$AD$2:$AD$3372,"agenda",Entradas!$F$2:$F$3372,"abierta a la comunidad")</f>
        <v>1</v>
      </c>
      <c r="G1062" s="5">
        <f>COUNTIFS(Entradas!$A$2:$A$3372,L1062,Entradas!$AD$2:$AD$3372,"agenda",Entradas!$E$2:$E$3372,"1")</f>
        <v>1</v>
      </c>
      <c r="H1062" s="5">
        <f>COUNTIFS(Entradas!$A$2:$A$3372,L1062,Entradas!$AD$2:$AD$3372,"agenda",Entradas!$E$2:$E$3372,"2")</f>
        <v>1</v>
      </c>
      <c r="I1062" s="5">
        <f>COUNTIFS(Entradas!$A$2:$A$3372,L1062,Entradas!$AD$2:$AD$3372,"agenda",Entradas!$E$2:$E$3372,"3")</f>
        <v>1</v>
      </c>
      <c r="J1062" s="5">
        <f>COUNTIFS(Entradas!$A$2:$A$3372,L1062,Entradas!$AD$2:$AD$3372,"agenda",Entradas!$E$2:$E$3372,"4")</f>
        <v>2</v>
      </c>
      <c r="L1062">
        <v>1483</v>
      </c>
      <c r="M1062" t="s">
        <v>12161</v>
      </c>
      <c r="N1062" t="s">
        <v>12162</v>
      </c>
      <c r="O1062" t="s">
        <v>12163</v>
      </c>
      <c r="P1062" s="6">
        <v>42522.61681712963</v>
      </c>
      <c r="Q1062">
        <v>0</v>
      </c>
      <c r="R1062" t="s">
        <v>12161</v>
      </c>
      <c r="S1062" t="s">
        <v>12161</v>
      </c>
      <c r="W1062" t="s">
        <v>8703</v>
      </c>
      <c r="X1062" t="s">
        <v>8704</v>
      </c>
      <c r="Y1062" t="s">
        <v>8705</v>
      </c>
      <c r="Z1062">
        <v>0</v>
      </c>
      <c r="AA1062" t="s">
        <v>8703</v>
      </c>
      <c r="AB1062" t="s">
        <v>8706</v>
      </c>
      <c r="AC1062">
        <v>0</v>
      </c>
      <c r="AF1062" t="s">
        <v>12164</v>
      </c>
      <c r="AG1062" t="s">
        <v>8707</v>
      </c>
      <c r="AH1062" t="s">
        <v>6797</v>
      </c>
      <c r="AO1062" t="s">
        <v>12165</v>
      </c>
      <c r="AU1062" t="s">
        <v>11208</v>
      </c>
      <c r="AV1062" t="s">
        <v>8709</v>
      </c>
      <c r="AX1062">
        <v>13</v>
      </c>
      <c r="AY1062" t="s">
        <v>8710</v>
      </c>
      <c r="BB1062" t="s">
        <v>9841</v>
      </c>
      <c r="BC1062" t="s">
        <v>8712</v>
      </c>
      <c r="BD1062" t="s">
        <v>8780</v>
      </c>
      <c r="BE1062" t="s">
        <v>8714</v>
      </c>
      <c r="BF1062" t="s">
        <v>8715</v>
      </c>
      <c r="BG1062">
        <v>1</v>
      </c>
      <c r="BH1062" t="s">
        <v>8716</v>
      </c>
      <c r="BI1062">
        <v>1</v>
      </c>
      <c r="BJ1062" t="s">
        <v>8717</v>
      </c>
      <c r="BK1062">
        <v>1</v>
      </c>
      <c r="BM1062" t="s">
        <v>8719</v>
      </c>
      <c r="BV1062">
        <v>31037</v>
      </c>
      <c r="BW1062" t="s">
        <v>8721</v>
      </c>
      <c r="BX1062" t="s">
        <v>8722</v>
      </c>
      <c r="BY1062" t="s">
        <v>8723</v>
      </c>
      <c r="BZ1062" t="s">
        <v>8724</v>
      </c>
      <c r="CB1062" t="s">
        <v>8725</v>
      </c>
      <c r="CD1062" t="s">
        <v>8726</v>
      </c>
      <c r="CE1062" t="s">
        <v>12166</v>
      </c>
      <c r="CF1062" t="s">
        <v>8727</v>
      </c>
      <c r="CG1062" t="s">
        <v>8825</v>
      </c>
      <c r="CH1062" t="s">
        <v>8729</v>
      </c>
      <c r="CI1062" t="s">
        <v>10229</v>
      </c>
      <c r="CJ1062" t="s">
        <v>8731</v>
      </c>
      <c r="CK1062" t="s">
        <v>5497</v>
      </c>
      <c r="CL1062" t="s">
        <v>8732</v>
      </c>
      <c r="CM1062" t="s">
        <v>12167</v>
      </c>
      <c r="CN1062" t="s">
        <v>8733</v>
      </c>
    </row>
    <row r="1063" spans="1:92" ht="15.75" customHeight="1" x14ac:dyDescent="0.3">
      <c r="A1063" s="5">
        <f>COUNTIFS(Entradas!$A$2:$A$3372,L1063,Entradas!$AD$2:$AD$3372,"noticias")</f>
        <v>0</v>
      </c>
      <c r="B1063" s="5">
        <f>COUNTIFS(Entradas!$A$2:$A$3372,L1063,Entradas!$AD$2:$AD$3372,"materiales")</f>
        <v>0</v>
      </c>
      <c r="C1063" s="5">
        <f>COUNTIFS(Entradas!$A$2:$A$3372,L1063,Entradas!$AD$2:$AD$3372,"agenda")</f>
        <v>0</v>
      </c>
      <c r="D1063" s="5">
        <f>COUNTIFS(Entradas!$A$2:$A$3372,L1063,Entradas!$AD$2:$AD$3372,"agenda",Entradas!$P$2:$P$3372,"completado")</f>
        <v>0</v>
      </c>
      <c r="E1063" s="5">
        <f>COUNTIFS(Entradas!$A$2:$A$3372,L1063,Entradas!$AD$2:$AD$3372,"agenda",Entradas!$F$2:$F$3372,"interna")</f>
        <v>0</v>
      </c>
      <c r="F1063" s="5">
        <f>COUNTIFS(Entradas!$A$2:$A$3372,L1063,Entradas!$AD$2:$AD$3372,"agenda",Entradas!$F$2:$F$3372,"abierta a la comunidad")</f>
        <v>0</v>
      </c>
      <c r="G1063" s="5">
        <f>COUNTIFS(Entradas!$A$2:$A$3372,L1063,Entradas!$AD$2:$AD$3372,"agenda",Entradas!$E$2:$E$3372,"1")</f>
        <v>0</v>
      </c>
      <c r="H1063" s="5">
        <f>COUNTIFS(Entradas!$A$2:$A$3372,L1063,Entradas!$AD$2:$AD$3372,"agenda",Entradas!$E$2:$E$3372,"2")</f>
        <v>0</v>
      </c>
      <c r="I1063" s="5">
        <f>COUNTIFS(Entradas!$A$2:$A$3372,L1063,Entradas!$AD$2:$AD$3372,"agenda",Entradas!$E$2:$E$3372,"3")</f>
        <v>0</v>
      </c>
      <c r="J1063" s="5">
        <f>COUNTIFS(Entradas!$A$2:$A$3372,L1063,Entradas!$AD$2:$AD$3372,"agenda",Entradas!$E$2:$E$3372,"4")</f>
        <v>0</v>
      </c>
      <c r="L1063">
        <v>889</v>
      </c>
      <c r="M1063" t="s">
        <v>12204</v>
      </c>
      <c r="N1063" t="s">
        <v>12205</v>
      </c>
      <c r="O1063" t="s">
        <v>12206</v>
      </c>
      <c r="P1063" s="6">
        <v>42499.524224537039</v>
      </c>
      <c r="Q1063">
        <v>0</v>
      </c>
      <c r="R1063" t="s">
        <v>12204</v>
      </c>
      <c r="S1063" t="s">
        <v>12204</v>
      </c>
      <c r="W1063" t="s">
        <v>8703</v>
      </c>
      <c r="X1063" t="s">
        <v>8704</v>
      </c>
      <c r="Y1063" t="s">
        <v>8705</v>
      </c>
      <c r="Z1063">
        <v>0</v>
      </c>
      <c r="AA1063" t="s">
        <v>8703</v>
      </c>
      <c r="AB1063" t="s">
        <v>8706</v>
      </c>
      <c r="AC1063">
        <v>0</v>
      </c>
      <c r="AF1063" t="s">
        <v>12207</v>
      </c>
      <c r="AG1063" t="s">
        <v>8707</v>
      </c>
      <c r="AH1063" t="s">
        <v>12208</v>
      </c>
      <c r="AI1063" t="s">
        <v>12209</v>
      </c>
      <c r="AO1063" t="s">
        <v>12210</v>
      </c>
      <c r="AU1063" t="s">
        <v>307</v>
      </c>
      <c r="AV1063" t="s">
        <v>8709</v>
      </c>
      <c r="AX1063">
        <v>13</v>
      </c>
      <c r="AY1063" t="s">
        <v>8710</v>
      </c>
      <c r="BB1063" t="s">
        <v>12211</v>
      </c>
      <c r="BC1063" t="s">
        <v>8712</v>
      </c>
      <c r="BD1063" t="s">
        <v>8780</v>
      </c>
      <c r="BE1063" t="s">
        <v>8714</v>
      </c>
      <c r="BF1063" t="s">
        <v>8715</v>
      </c>
      <c r="BG1063">
        <v>1</v>
      </c>
      <c r="BH1063" t="s">
        <v>8716</v>
      </c>
      <c r="BI1063">
        <v>1</v>
      </c>
      <c r="BJ1063" t="s">
        <v>8717</v>
      </c>
      <c r="BK1063">
        <v>1</v>
      </c>
      <c r="BL1063" t="s">
        <v>12212</v>
      </c>
      <c r="BM1063" t="s">
        <v>8719</v>
      </c>
      <c r="BV1063" t="s">
        <v>12213</v>
      </c>
      <c r="BW1063" t="s">
        <v>8721</v>
      </c>
      <c r="BX1063" t="s">
        <v>8722</v>
      </c>
      <c r="BY1063" t="s">
        <v>8723</v>
      </c>
      <c r="BZ1063" t="s">
        <v>8724</v>
      </c>
      <c r="CA1063" t="s">
        <v>12214</v>
      </c>
      <c r="CB1063" t="s">
        <v>8725</v>
      </c>
      <c r="CC1063">
        <v>225443371</v>
      </c>
      <c r="CD1063" t="s">
        <v>8726</v>
      </c>
      <c r="CE1063" t="s">
        <v>12215</v>
      </c>
      <c r="CF1063" t="s">
        <v>8727</v>
      </c>
      <c r="CG1063" t="s">
        <v>8899</v>
      </c>
      <c r="CH1063" t="s">
        <v>8729</v>
      </c>
      <c r="CI1063" t="s">
        <v>8845</v>
      </c>
      <c r="CJ1063" t="s">
        <v>8731</v>
      </c>
      <c r="CK1063" t="s">
        <v>9459</v>
      </c>
      <c r="CL1063" t="s">
        <v>8732</v>
      </c>
      <c r="CM1063" t="s">
        <v>12216</v>
      </c>
      <c r="CN1063" t="s">
        <v>8733</v>
      </c>
    </row>
    <row r="1064" spans="1:92" ht="15.75" customHeight="1" x14ac:dyDescent="0.3">
      <c r="A1064" s="5">
        <f>COUNTIFS(Entradas!$A$2:$A$3372,L1064,Entradas!$AD$2:$AD$3372,"noticias")</f>
        <v>0</v>
      </c>
      <c r="B1064" s="5">
        <f>COUNTIFS(Entradas!$A$2:$A$3372,L1064,Entradas!$AD$2:$AD$3372,"materiales")</f>
        <v>0</v>
      </c>
      <c r="C1064" s="5">
        <f>COUNTIFS(Entradas!$A$2:$A$3372,L1064,Entradas!$AD$2:$AD$3372,"agenda")</f>
        <v>0</v>
      </c>
      <c r="D1064" s="5">
        <f>COUNTIFS(Entradas!$A$2:$A$3372,L1064,Entradas!$AD$2:$AD$3372,"agenda",Entradas!$P$2:$P$3372,"completado")</f>
        <v>0</v>
      </c>
      <c r="E1064" s="5">
        <f>COUNTIFS(Entradas!$A$2:$A$3372,L1064,Entradas!$AD$2:$AD$3372,"agenda",Entradas!$F$2:$F$3372,"interna")</f>
        <v>0</v>
      </c>
      <c r="F1064" s="5">
        <f>COUNTIFS(Entradas!$A$2:$A$3372,L1064,Entradas!$AD$2:$AD$3372,"agenda",Entradas!$F$2:$F$3372,"abierta a la comunidad")</f>
        <v>0</v>
      </c>
      <c r="G1064" s="5">
        <f>COUNTIFS(Entradas!$A$2:$A$3372,L1064,Entradas!$AD$2:$AD$3372,"agenda",Entradas!$E$2:$E$3372,"1")</f>
        <v>0</v>
      </c>
      <c r="H1064" s="5">
        <f>COUNTIFS(Entradas!$A$2:$A$3372,L1064,Entradas!$AD$2:$AD$3372,"agenda",Entradas!$E$2:$E$3372,"2")</f>
        <v>0</v>
      </c>
      <c r="I1064" s="5">
        <f>COUNTIFS(Entradas!$A$2:$A$3372,L1064,Entradas!$AD$2:$AD$3372,"agenda",Entradas!$E$2:$E$3372,"3")</f>
        <v>0</v>
      </c>
      <c r="J1064" s="5">
        <f>COUNTIFS(Entradas!$A$2:$A$3372,L1064,Entradas!$AD$2:$AD$3372,"agenda",Entradas!$E$2:$E$3372,"4")</f>
        <v>0</v>
      </c>
      <c r="L1064">
        <v>818</v>
      </c>
      <c r="M1064" t="s">
        <v>12268</v>
      </c>
      <c r="N1064" t="s">
        <v>12269</v>
      </c>
      <c r="O1064" t="s">
        <v>12270</v>
      </c>
      <c r="P1064" s="6">
        <v>42495.069189814814</v>
      </c>
      <c r="Q1064">
        <v>0</v>
      </c>
      <c r="R1064" t="s">
        <v>12268</v>
      </c>
      <c r="S1064" t="s">
        <v>12268</v>
      </c>
      <c r="W1064" t="s">
        <v>8703</v>
      </c>
      <c r="X1064" t="s">
        <v>8704</v>
      </c>
      <c r="Y1064" t="s">
        <v>8705</v>
      </c>
      <c r="Z1064">
        <v>0</v>
      </c>
      <c r="AA1064" t="s">
        <v>8703</v>
      </c>
      <c r="AB1064" t="s">
        <v>8706</v>
      </c>
      <c r="AC1064">
        <v>0</v>
      </c>
      <c r="AF1064" t="s">
        <v>12271</v>
      </c>
      <c r="AG1064" t="s">
        <v>8707</v>
      </c>
      <c r="AH1064" t="s">
        <v>10740</v>
      </c>
      <c r="AU1064" t="s">
        <v>307</v>
      </c>
      <c r="AV1064" t="s">
        <v>8709</v>
      </c>
      <c r="AX1064">
        <v>13</v>
      </c>
      <c r="AY1064" t="s">
        <v>8710</v>
      </c>
      <c r="BB1064" t="s">
        <v>8711</v>
      </c>
      <c r="BC1064" t="s">
        <v>8712</v>
      </c>
      <c r="BD1064" t="s">
        <v>8952</v>
      </c>
      <c r="BE1064" t="s">
        <v>8714</v>
      </c>
      <c r="BF1064" t="s">
        <v>8715</v>
      </c>
      <c r="BG1064">
        <v>1</v>
      </c>
      <c r="BH1064" t="s">
        <v>8716</v>
      </c>
      <c r="BI1064">
        <v>1</v>
      </c>
      <c r="BJ1064" t="s">
        <v>8717</v>
      </c>
      <c r="BK1064">
        <v>1</v>
      </c>
      <c r="BL1064" s="2" t="s">
        <v>12272</v>
      </c>
      <c r="BM1064" t="s">
        <v>8719</v>
      </c>
      <c r="BW1064" t="s">
        <v>8721</v>
      </c>
      <c r="BX1064" t="s">
        <v>8722</v>
      </c>
      <c r="BY1064" t="s">
        <v>8723</v>
      </c>
      <c r="BZ1064" t="s">
        <v>8724</v>
      </c>
      <c r="CB1064" t="s">
        <v>8725</v>
      </c>
      <c r="CD1064" t="s">
        <v>8726</v>
      </c>
      <c r="CE1064" t="s">
        <v>12273</v>
      </c>
      <c r="CF1064" t="s">
        <v>8727</v>
      </c>
      <c r="CG1064" t="s">
        <v>9136</v>
      </c>
      <c r="CH1064" t="s">
        <v>8729</v>
      </c>
      <c r="CI1064" t="s">
        <v>12274</v>
      </c>
      <c r="CJ1064" t="s">
        <v>8731</v>
      </c>
      <c r="CK1064" t="s">
        <v>1905</v>
      </c>
      <c r="CL1064" t="s">
        <v>8732</v>
      </c>
      <c r="CN1064" t="s">
        <v>8733</v>
      </c>
    </row>
    <row r="1065" spans="1:92" ht="15.75" customHeight="1" x14ac:dyDescent="0.3">
      <c r="A1065" s="5">
        <f>COUNTIFS(Entradas!$A$2:$A$3372,L1065,Entradas!$AD$2:$AD$3372,"noticias")</f>
        <v>0</v>
      </c>
      <c r="B1065" s="5">
        <f>COUNTIFS(Entradas!$A$2:$A$3372,L1065,Entradas!$AD$2:$AD$3372,"materiales")</f>
        <v>0</v>
      </c>
      <c r="C1065" s="5">
        <f>COUNTIFS(Entradas!$A$2:$A$3372,L1065,Entradas!$AD$2:$AD$3372,"agenda")</f>
        <v>0</v>
      </c>
      <c r="D1065" s="5">
        <f>COUNTIFS(Entradas!$A$2:$A$3372,L1065,Entradas!$AD$2:$AD$3372,"agenda",Entradas!$P$2:$P$3372,"completado")</f>
        <v>0</v>
      </c>
      <c r="E1065" s="5">
        <f>COUNTIFS(Entradas!$A$2:$A$3372,L1065,Entradas!$AD$2:$AD$3372,"agenda",Entradas!$F$2:$F$3372,"interna")</f>
        <v>0</v>
      </c>
      <c r="F1065" s="5">
        <f>COUNTIFS(Entradas!$A$2:$A$3372,L1065,Entradas!$AD$2:$AD$3372,"agenda",Entradas!$F$2:$F$3372,"abierta a la comunidad")</f>
        <v>0</v>
      </c>
      <c r="G1065" s="5">
        <f>COUNTIFS(Entradas!$A$2:$A$3372,L1065,Entradas!$AD$2:$AD$3372,"agenda",Entradas!$E$2:$E$3372,"1")</f>
        <v>0</v>
      </c>
      <c r="H1065" s="5">
        <f>COUNTIFS(Entradas!$A$2:$A$3372,L1065,Entradas!$AD$2:$AD$3372,"agenda",Entradas!$E$2:$E$3372,"2")</f>
        <v>0</v>
      </c>
      <c r="I1065" s="5">
        <f>COUNTIFS(Entradas!$A$2:$A$3372,L1065,Entradas!$AD$2:$AD$3372,"agenda",Entradas!$E$2:$E$3372,"3")</f>
        <v>0</v>
      </c>
      <c r="J1065" s="5">
        <f>COUNTIFS(Entradas!$A$2:$A$3372,L1065,Entradas!$AD$2:$AD$3372,"agenda",Entradas!$E$2:$E$3372,"4")</f>
        <v>0</v>
      </c>
      <c r="L1065">
        <v>283</v>
      </c>
      <c r="M1065" t="s">
        <v>12338</v>
      </c>
      <c r="N1065" t="s">
        <v>12339</v>
      </c>
      <c r="O1065" t="s">
        <v>12340</v>
      </c>
      <c r="P1065" s="6">
        <v>42465.491261574076</v>
      </c>
      <c r="Q1065">
        <v>0</v>
      </c>
      <c r="R1065" t="s">
        <v>12338</v>
      </c>
      <c r="S1065" t="s">
        <v>12338</v>
      </c>
      <c r="W1065" t="s">
        <v>8703</v>
      </c>
      <c r="X1065" t="s">
        <v>8704</v>
      </c>
      <c r="Y1065" t="s">
        <v>8705</v>
      </c>
      <c r="Z1065">
        <v>0</v>
      </c>
      <c r="AA1065" t="s">
        <v>8703</v>
      </c>
      <c r="AB1065" t="s">
        <v>8706</v>
      </c>
      <c r="AC1065">
        <v>0</v>
      </c>
      <c r="AF1065" t="s">
        <v>12341</v>
      </c>
      <c r="AG1065" t="s">
        <v>8707</v>
      </c>
      <c r="AH1065" t="s">
        <v>12342</v>
      </c>
      <c r="AU1065" t="s">
        <v>12343</v>
      </c>
      <c r="AV1065" t="s">
        <v>8709</v>
      </c>
      <c r="AX1065">
        <v>13</v>
      </c>
      <c r="AY1065" t="s">
        <v>8710</v>
      </c>
      <c r="BB1065" t="s">
        <v>9792</v>
      </c>
      <c r="BC1065" t="s">
        <v>8712</v>
      </c>
      <c r="BD1065" t="s">
        <v>8875</v>
      </c>
      <c r="BE1065" t="s">
        <v>8714</v>
      </c>
      <c r="BF1065" t="s">
        <v>8715</v>
      </c>
      <c r="BG1065">
        <v>1</v>
      </c>
      <c r="BH1065" t="s">
        <v>8716</v>
      </c>
      <c r="BI1065">
        <v>1</v>
      </c>
      <c r="BJ1065" t="s">
        <v>8717</v>
      </c>
      <c r="BK1065">
        <v>1</v>
      </c>
      <c r="BL1065" s="2" t="s">
        <v>12344</v>
      </c>
      <c r="BM1065" t="s">
        <v>8719</v>
      </c>
      <c r="BV1065" t="s">
        <v>12345</v>
      </c>
      <c r="BW1065" t="s">
        <v>8721</v>
      </c>
      <c r="BX1065" t="s">
        <v>8722</v>
      </c>
      <c r="BY1065" t="s">
        <v>8723</v>
      </c>
      <c r="BZ1065" t="s">
        <v>8724</v>
      </c>
      <c r="CA1065" t="s">
        <v>12346</v>
      </c>
      <c r="CB1065" t="s">
        <v>8725</v>
      </c>
      <c r="CC1065" t="s">
        <v>12347</v>
      </c>
      <c r="CD1065" t="s">
        <v>8726</v>
      </c>
      <c r="CE1065" t="s">
        <v>12348</v>
      </c>
      <c r="CF1065" t="s">
        <v>8727</v>
      </c>
      <c r="CG1065" t="s">
        <v>8786</v>
      </c>
      <c r="CH1065" t="s">
        <v>8729</v>
      </c>
      <c r="CI1065" t="s">
        <v>12349</v>
      </c>
      <c r="CJ1065" t="s">
        <v>8731</v>
      </c>
      <c r="CK1065" t="s">
        <v>1905</v>
      </c>
      <c r="CL1065" t="s">
        <v>8732</v>
      </c>
      <c r="CN1065" t="s">
        <v>8733</v>
      </c>
    </row>
    <row r="1066" spans="1:92" ht="15.75" customHeight="1" x14ac:dyDescent="0.3">
      <c r="A1066" s="5">
        <f>COUNTIFS(Entradas!$A$2:$A$3372,L1066,Entradas!$AD$2:$AD$3372,"noticias")</f>
        <v>1</v>
      </c>
      <c r="B1066" s="5">
        <f>COUNTIFS(Entradas!$A$2:$A$3372,L1066,Entradas!$AD$2:$AD$3372,"materiales")</f>
        <v>0</v>
      </c>
      <c r="C1066" s="5">
        <f>COUNTIFS(Entradas!$A$2:$A$3372,L1066,Entradas!$AD$2:$AD$3372,"agenda")</f>
        <v>2</v>
      </c>
      <c r="D1066" s="5">
        <f>COUNTIFS(Entradas!$A$2:$A$3372,L1066,Entradas!$AD$2:$AD$3372,"agenda",Entradas!$P$2:$P$3372,"completado")</f>
        <v>0</v>
      </c>
      <c r="E1066" s="5">
        <f>COUNTIFS(Entradas!$A$2:$A$3372,L1066,Entradas!$AD$2:$AD$3372,"agenda",Entradas!$F$2:$F$3372,"interna")</f>
        <v>1</v>
      </c>
      <c r="F1066" s="5">
        <f>COUNTIFS(Entradas!$A$2:$A$3372,L1066,Entradas!$AD$2:$AD$3372,"agenda",Entradas!$F$2:$F$3372,"abierta a la comunidad")</f>
        <v>1</v>
      </c>
      <c r="G1066" s="5">
        <f>COUNTIFS(Entradas!$A$2:$A$3372,L1066,Entradas!$AD$2:$AD$3372,"agenda",Entradas!$E$2:$E$3372,"1")</f>
        <v>1</v>
      </c>
      <c r="H1066" s="5">
        <f>COUNTIFS(Entradas!$A$2:$A$3372,L1066,Entradas!$AD$2:$AD$3372,"agenda",Entradas!$E$2:$E$3372,"2")</f>
        <v>0</v>
      </c>
      <c r="I1066" s="5">
        <f>COUNTIFS(Entradas!$A$2:$A$3372,L1066,Entradas!$AD$2:$AD$3372,"agenda",Entradas!$E$2:$E$3372,"3")</f>
        <v>0</v>
      </c>
      <c r="J1066" s="5">
        <f>COUNTIFS(Entradas!$A$2:$A$3372,L1066,Entradas!$AD$2:$AD$3372,"agenda",Entradas!$E$2:$E$3372,"4")</f>
        <v>1</v>
      </c>
      <c r="L1066">
        <v>49</v>
      </c>
      <c r="M1066" t="s">
        <v>12455</v>
      </c>
      <c r="N1066" t="s">
        <v>12456</v>
      </c>
      <c r="O1066" t="s">
        <v>3669</v>
      </c>
      <c r="P1066" s="6">
        <v>42448.901539351849</v>
      </c>
      <c r="Q1066">
        <v>0</v>
      </c>
      <c r="R1066" t="s">
        <v>12455</v>
      </c>
      <c r="S1066" t="s">
        <v>12455</v>
      </c>
      <c r="W1066" t="s">
        <v>8703</v>
      </c>
      <c r="X1066" t="s">
        <v>8704</v>
      </c>
      <c r="Y1066" t="s">
        <v>8705</v>
      </c>
      <c r="Z1066">
        <v>0</v>
      </c>
      <c r="AA1066" t="s">
        <v>8703</v>
      </c>
      <c r="AB1066" t="s">
        <v>8706</v>
      </c>
      <c r="AC1066">
        <v>0</v>
      </c>
      <c r="AF1066" t="s">
        <v>12457</v>
      </c>
      <c r="AG1066" t="s">
        <v>8707</v>
      </c>
      <c r="AH1066" t="s">
        <v>12458</v>
      </c>
      <c r="AI1066" t="s">
        <v>12459</v>
      </c>
      <c r="AO1066" t="s">
        <v>12460</v>
      </c>
      <c r="AU1066" t="s">
        <v>3668</v>
      </c>
      <c r="AV1066" t="s">
        <v>8709</v>
      </c>
      <c r="AX1066">
        <v>13</v>
      </c>
      <c r="AY1066" t="s">
        <v>8710</v>
      </c>
      <c r="BB1066" t="s">
        <v>12461</v>
      </c>
      <c r="BC1066" t="s">
        <v>8712</v>
      </c>
      <c r="BD1066" t="s">
        <v>8875</v>
      </c>
      <c r="BE1066" t="s">
        <v>8714</v>
      </c>
      <c r="BF1066" t="s">
        <v>8715</v>
      </c>
      <c r="BG1066">
        <v>1</v>
      </c>
      <c r="BH1066" t="s">
        <v>8716</v>
      </c>
      <c r="BI1066">
        <v>1</v>
      </c>
      <c r="BJ1066" t="s">
        <v>8717</v>
      </c>
      <c r="BK1066">
        <v>1</v>
      </c>
      <c r="BM1066" t="s">
        <v>8719</v>
      </c>
      <c r="BV1066" t="s">
        <v>11049</v>
      </c>
      <c r="BW1066" t="s">
        <v>8721</v>
      </c>
      <c r="BX1066" t="s">
        <v>8722</v>
      </c>
      <c r="BY1066" t="s">
        <v>8723</v>
      </c>
      <c r="BZ1066" t="s">
        <v>8724</v>
      </c>
      <c r="CB1066" t="s">
        <v>8725</v>
      </c>
      <c r="CC1066" t="s">
        <v>12462</v>
      </c>
      <c r="CD1066" t="s">
        <v>8726</v>
      </c>
      <c r="CE1066" t="s">
        <v>12463</v>
      </c>
      <c r="CF1066" t="s">
        <v>8727</v>
      </c>
      <c r="CG1066" t="s">
        <v>8825</v>
      </c>
      <c r="CH1066" t="s">
        <v>8729</v>
      </c>
      <c r="CI1066" t="s">
        <v>10531</v>
      </c>
      <c r="CJ1066" t="s">
        <v>8731</v>
      </c>
      <c r="CK1066" t="s">
        <v>8786</v>
      </c>
      <c r="CL1066" t="s">
        <v>8732</v>
      </c>
      <c r="CM1066" t="s">
        <v>12464</v>
      </c>
      <c r="CN1066" t="s">
        <v>8733</v>
      </c>
    </row>
    <row r="1067" spans="1:92" ht="15.75" customHeight="1" x14ac:dyDescent="0.3">
      <c r="A1067" s="5">
        <f>COUNTIFS(Entradas!$A$2:$A$3372,L1067,Entradas!$AD$2:$AD$3372,"noticias")</f>
        <v>0</v>
      </c>
      <c r="B1067" s="5">
        <f>COUNTIFS(Entradas!$A$2:$A$3372,L1067,Entradas!$AD$2:$AD$3372,"materiales")</f>
        <v>0</v>
      </c>
      <c r="C1067" s="5">
        <f>COUNTIFS(Entradas!$A$2:$A$3372,L1067,Entradas!$AD$2:$AD$3372,"agenda")</f>
        <v>0</v>
      </c>
      <c r="D1067" s="5">
        <f>COUNTIFS(Entradas!$A$2:$A$3372,L1067,Entradas!$AD$2:$AD$3372,"agenda",Entradas!$P$2:$P$3372,"completado")</f>
        <v>0</v>
      </c>
      <c r="E1067" s="5">
        <f>COUNTIFS(Entradas!$A$2:$A$3372,L1067,Entradas!$AD$2:$AD$3372,"agenda",Entradas!$F$2:$F$3372,"interna")</f>
        <v>0</v>
      </c>
      <c r="F1067" s="5">
        <f>COUNTIFS(Entradas!$A$2:$A$3372,L1067,Entradas!$AD$2:$AD$3372,"agenda",Entradas!$F$2:$F$3372,"abierta a la comunidad")</f>
        <v>0</v>
      </c>
      <c r="G1067" s="5">
        <f>COUNTIFS(Entradas!$A$2:$A$3372,L1067,Entradas!$AD$2:$AD$3372,"agenda",Entradas!$E$2:$E$3372,"1")</f>
        <v>0</v>
      </c>
      <c r="H1067" s="5">
        <f>COUNTIFS(Entradas!$A$2:$A$3372,L1067,Entradas!$AD$2:$AD$3372,"agenda",Entradas!$E$2:$E$3372,"2")</f>
        <v>0</v>
      </c>
      <c r="I1067" s="5">
        <f>COUNTIFS(Entradas!$A$2:$A$3372,L1067,Entradas!$AD$2:$AD$3372,"agenda",Entradas!$E$2:$E$3372,"3")</f>
        <v>0</v>
      </c>
      <c r="J1067" s="5">
        <f>COUNTIFS(Entradas!$A$2:$A$3372,L1067,Entradas!$AD$2:$AD$3372,"agenda",Entradas!$E$2:$E$3372,"4")</f>
        <v>0</v>
      </c>
      <c r="L1067">
        <v>179</v>
      </c>
      <c r="M1067" t="s">
        <v>12547</v>
      </c>
      <c r="N1067" t="s">
        <v>12548</v>
      </c>
      <c r="O1067" t="s">
        <v>12549</v>
      </c>
      <c r="P1067" s="6">
        <v>42457.775231481479</v>
      </c>
      <c r="Q1067">
        <v>0</v>
      </c>
      <c r="R1067" t="s">
        <v>12547</v>
      </c>
      <c r="S1067" t="s">
        <v>12547</v>
      </c>
      <c r="W1067" t="s">
        <v>8703</v>
      </c>
      <c r="X1067" t="s">
        <v>8704</v>
      </c>
      <c r="Y1067" t="s">
        <v>8705</v>
      </c>
      <c r="Z1067">
        <v>0</v>
      </c>
      <c r="AA1067" t="s">
        <v>8703</v>
      </c>
      <c r="AB1067" t="s">
        <v>8706</v>
      </c>
      <c r="AC1067">
        <v>0</v>
      </c>
      <c r="AF1067" t="s">
        <v>2306</v>
      </c>
      <c r="AG1067" t="s">
        <v>8707</v>
      </c>
      <c r="AH1067" t="s">
        <v>12550</v>
      </c>
      <c r="AI1067" t="s">
        <v>12551</v>
      </c>
      <c r="AU1067" t="s">
        <v>307</v>
      </c>
      <c r="AV1067" t="s">
        <v>8709</v>
      </c>
      <c r="AX1067">
        <v>13</v>
      </c>
      <c r="AY1067" t="s">
        <v>8710</v>
      </c>
      <c r="BB1067" t="s">
        <v>9112</v>
      </c>
      <c r="BC1067" t="s">
        <v>8712</v>
      </c>
      <c r="BD1067" t="s">
        <v>8875</v>
      </c>
      <c r="BE1067" t="s">
        <v>8714</v>
      </c>
      <c r="BF1067" t="s">
        <v>8715</v>
      </c>
      <c r="BG1067">
        <v>0</v>
      </c>
      <c r="BH1067" t="s">
        <v>8716</v>
      </c>
      <c r="BI1067">
        <v>0</v>
      </c>
      <c r="BJ1067" t="s">
        <v>8717</v>
      </c>
      <c r="BK1067">
        <v>1</v>
      </c>
      <c r="BL1067" s="2" t="s">
        <v>12552</v>
      </c>
      <c r="BM1067" t="s">
        <v>8719</v>
      </c>
      <c r="BO1067" t="s">
        <v>8759</v>
      </c>
      <c r="BQ1067" t="s">
        <v>8760</v>
      </c>
      <c r="BS1067" t="s">
        <v>8761</v>
      </c>
      <c r="BU1067" t="s">
        <v>8762</v>
      </c>
      <c r="BV1067" t="s">
        <v>12553</v>
      </c>
      <c r="BW1067" t="s">
        <v>8721</v>
      </c>
      <c r="BX1067" t="s">
        <v>8722</v>
      </c>
      <c r="BY1067" t="s">
        <v>8723</v>
      </c>
      <c r="BZ1067" t="s">
        <v>8724</v>
      </c>
      <c r="CB1067" t="s">
        <v>8725</v>
      </c>
      <c r="CC1067">
        <v>226974346</v>
      </c>
      <c r="CD1067" t="s">
        <v>8726</v>
      </c>
      <c r="CE1067" t="s">
        <v>12547</v>
      </c>
      <c r="CF1067" t="s">
        <v>8727</v>
      </c>
      <c r="CG1067" t="s">
        <v>8825</v>
      </c>
      <c r="CH1067" t="s">
        <v>8729</v>
      </c>
      <c r="CI1067" t="s">
        <v>8826</v>
      </c>
      <c r="CJ1067" t="s">
        <v>8731</v>
      </c>
      <c r="CK1067">
        <v>0</v>
      </c>
      <c r="CL1067" t="s">
        <v>8732</v>
      </c>
      <c r="CN1067" t="s">
        <v>8733</v>
      </c>
    </row>
    <row r="1068" spans="1:92" ht="15.75" customHeight="1" x14ac:dyDescent="0.3">
      <c r="A1068" s="5">
        <f>COUNTIFS(Entradas!$A$2:$A$3372,L1068,Entradas!$AD$2:$AD$3372,"noticias")</f>
        <v>4</v>
      </c>
      <c r="B1068" s="5">
        <f>COUNTIFS(Entradas!$A$2:$A$3372,L1068,Entradas!$AD$2:$AD$3372,"materiales")</f>
        <v>0</v>
      </c>
      <c r="C1068" s="5">
        <f>COUNTIFS(Entradas!$A$2:$A$3372,L1068,Entradas!$AD$2:$AD$3372,"agenda")</f>
        <v>0</v>
      </c>
      <c r="D1068" s="5">
        <f>COUNTIFS(Entradas!$A$2:$A$3372,L1068,Entradas!$AD$2:$AD$3372,"agenda",Entradas!$P$2:$P$3372,"completado")</f>
        <v>0</v>
      </c>
      <c r="E1068" s="5">
        <f>COUNTIFS(Entradas!$A$2:$A$3372,L1068,Entradas!$AD$2:$AD$3372,"agenda",Entradas!$F$2:$F$3372,"interna")</f>
        <v>0</v>
      </c>
      <c r="F1068" s="5">
        <f>COUNTIFS(Entradas!$A$2:$A$3372,L1068,Entradas!$AD$2:$AD$3372,"agenda",Entradas!$F$2:$F$3372,"abierta a la comunidad")</f>
        <v>0</v>
      </c>
      <c r="G1068" s="5">
        <f>COUNTIFS(Entradas!$A$2:$A$3372,L1068,Entradas!$AD$2:$AD$3372,"agenda",Entradas!$E$2:$E$3372,"1")</f>
        <v>0</v>
      </c>
      <c r="H1068" s="5">
        <f>COUNTIFS(Entradas!$A$2:$A$3372,L1068,Entradas!$AD$2:$AD$3372,"agenda",Entradas!$E$2:$E$3372,"2")</f>
        <v>0</v>
      </c>
      <c r="I1068" s="5">
        <f>COUNTIFS(Entradas!$A$2:$A$3372,L1068,Entradas!$AD$2:$AD$3372,"agenda",Entradas!$E$2:$E$3372,"3")</f>
        <v>0</v>
      </c>
      <c r="J1068" s="5">
        <f>COUNTIFS(Entradas!$A$2:$A$3372,L1068,Entradas!$AD$2:$AD$3372,"agenda",Entradas!$E$2:$E$3372,"4")</f>
        <v>0</v>
      </c>
      <c r="L1068">
        <v>1124</v>
      </c>
      <c r="M1068" t="s">
        <v>12554</v>
      </c>
      <c r="N1068" t="s">
        <v>12555</v>
      </c>
      <c r="O1068" t="s">
        <v>12556</v>
      </c>
      <c r="P1068" s="6">
        <v>42507.841041666667</v>
      </c>
      <c r="Q1068">
        <v>0</v>
      </c>
      <c r="R1068" t="s">
        <v>12554</v>
      </c>
      <c r="S1068" t="s">
        <v>12554</v>
      </c>
      <c r="W1068" t="s">
        <v>8703</v>
      </c>
      <c r="X1068" t="s">
        <v>8704</v>
      </c>
      <c r="Y1068" t="s">
        <v>8705</v>
      </c>
      <c r="Z1068">
        <v>0</v>
      </c>
      <c r="AA1068" t="s">
        <v>8703</v>
      </c>
      <c r="AB1068" t="s">
        <v>8706</v>
      </c>
      <c r="AC1068">
        <v>0</v>
      </c>
      <c r="AF1068" t="s">
        <v>12557</v>
      </c>
      <c r="AG1068" t="s">
        <v>8707</v>
      </c>
      <c r="AH1068" t="s">
        <v>12558</v>
      </c>
      <c r="AU1068" t="s">
        <v>2559</v>
      </c>
      <c r="AV1068" t="s">
        <v>8709</v>
      </c>
      <c r="AX1068">
        <v>13</v>
      </c>
      <c r="AY1068" t="s">
        <v>8710</v>
      </c>
      <c r="BB1068" t="s">
        <v>12559</v>
      </c>
      <c r="BC1068" t="s">
        <v>8712</v>
      </c>
      <c r="BD1068" t="s">
        <v>8713</v>
      </c>
      <c r="BE1068" t="s">
        <v>8714</v>
      </c>
      <c r="BF1068" t="s">
        <v>8715</v>
      </c>
      <c r="BG1068">
        <v>0</v>
      </c>
      <c r="BH1068" t="s">
        <v>8716</v>
      </c>
      <c r="BI1068">
        <v>1</v>
      </c>
      <c r="BJ1068" t="s">
        <v>8717</v>
      </c>
      <c r="BK1068">
        <v>1</v>
      </c>
      <c r="BL1068" s="2" t="s">
        <v>12560</v>
      </c>
      <c r="BM1068" t="s">
        <v>8719</v>
      </c>
      <c r="BV1068" t="s">
        <v>12345</v>
      </c>
      <c r="BW1068" t="s">
        <v>8721</v>
      </c>
      <c r="BX1068" t="s">
        <v>8722</v>
      </c>
      <c r="BY1068" t="s">
        <v>8723</v>
      </c>
      <c r="BZ1068" t="s">
        <v>8724</v>
      </c>
      <c r="CA1068" t="s">
        <v>12561</v>
      </c>
      <c r="CB1068" t="s">
        <v>8725</v>
      </c>
      <c r="CC1068">
        <v>9457720</v>
      </c>
      <c r="CD1068" t="s">
        <v>8726</v>
      </c>
      <c r="CE1068" t="s">
        <v>12554</v>
      </c>
      <c r="CF1068" t="s">
        <v>8727</v>
      </c>
      <c r="CG1068" t="s">
        <v>8786</v>
      </c>
      <c r="CH1068" t="s">
        <v>8729</v>
      </c>
      <c r="CI1068" t="s">
        <v>12562</v>
      </c>
      <c r="CJ1068" t="s">
        <v>8731</v>
      </c>
      <c r="CK1068" t="s">
        <v>1905</v>
      </c>
      <c r="CL1068" t="s">
        <v>8732</v>
      </c>
      <c r="CM1068" t="s">
        <v>12563</v>
      </c>
      <c r="CN1068" t="s">
        <v>8733</v>
      </c>
    </row>
    <row r="1069" spans="1:92" ht="15.75" customHeight="1" x14ac:dyDescent="0.3">
      <c r="A1069" s="5">
        <f>COUNTIFS(Entradas!$A$2:$A$3372,L1069,Entradas!$AD$2:$AD$3372,"noticias")</f>
        <v>0</v>
      </c>
      <c r="B1069" s="5">
        <f>COUNTIFS(Entradas!$A$2:$A$3372,L1069,Entradas!$AD$2:$AD$3372,"materiales")</f>
        <v>0</v>
      </c>
      <c r="C1069" s="5">
        <f>COUNTIFS(Entradas!$A$2:$A$3372,L1069,Entradas!$AD$2:$AD$3372,"agenda")</f>
        <v>0</v>
      </c>
      <c r="D1069" s="5">
        <f>COUNTIFS(Entradas!$A$2:$A$3372,L1069,Entradas!$AD$2:$AD$3372,"agenda",Entradas!$P$2:$P$3372,"completado")</f>
        <v>0</v>
      </c>
      <c r="E1069" s="5">
        <f>COUNTIFS(Entradas!$A$2:$A$3372,L1069,Entradas!$AD$2:$AD$3372,"agenda",Entradas!$F$2:$F$3372,"interna")</f>
        <v>0</v>
      </c>
      <c r="F1069" s="5">
        <f>COUNTIFS(Entradas!$A$2:$A$3372,L1069,Entradas!$AD$2:$AD$3372,"agenda",Entradas!$F$2:$F$3372,"abierta a la comunidad")</f>
        <v>0</v>
      </c>
      <c r="G1069" s="5">
        <f>COUNTIFS(Entradas!$A$2:$A$3372,L1069,Entradas!$AD$2:$AD$3372,"agenda",Entradas!$E$2:$E$3372,"1")</f>
        <v>0</v>
      </c>
      <c r="H1069" s="5">
        <f>COUNTIFS(Entradas!$A$2:$A$3372,L1069,Entradas!$AD$2:$AD$3372,"agenda",Entradas!$E$2:$E$3372,"2")</f>
        <v>0</v>
      </c>
      <c r="I1069" s="5">
        <f>COUNTIFS(Entradas!$A$2:$A$3372,L1069,Entradas!$AD$2:$AD$3372,"agenda",Entradas!$E$2:$E$3372,"3")</f>
        <v>0</v>
      </c>
      <c r="J1069" s="5">
        <f>COUNTIFS(Entradas!$A$2:$A$3372,L1069,Entradas!$AD$2:$AD$3372,"agenda",Entradas!$E$2:$E$3372,"4")</f>
        <v>0</v>
      </c>
      <c r="L1069">
        <v>796</v>
      </c>
      <c r="M1069" t="s">
        <v>12692</v>
      </c>
      <c r="N1069" t="s">
        <v>12693</v>
      </c>
      <c r="O1069" t="s">
        <v>12694</v>
      </c>
      <c r="P1069" s="6">
        <v>42494.11446759259</v>
      </c>
      <c r="Q1069">
        <v>0</v>
      </c>
      <c r="R1069" t="s">
        <v>12692</v>
      </c>
      <c r="S1069" t="s">
        <v>12692</v>
      </c>
      <c r="W1069" t="s">
        <v>8703</v>
      </c>
      <c r="X1069" t="s">
        <v>8704</v>
      </c>
      <c r="Y1069" t="s">
        <v>8705</v>
      </c>
      <c r="Z1069">
        <v>0</v>
      </c>
      <c r="AA1069" t="s">
        <v>8703</v>
      </c>
      <c r="AB1069" t="s">
        <v>8706</v>
      </c>
      <c r="AC1069">
        <v>0</v>
      </c>
      <c r="AF1069" t="s">
        <v>12695</v>
      </c>
      <c r="AG1069" t="s">
        <v>8707</v>
      </c>
      <c r="AH1069" t="s">
        <v>12696</v>
      </c>
      <c r="AU1069" t="s">
        <v>12697</v>
      </c>
      <c r="AV1069" t="s">
        <v>8709</v>
      </c>
      <c r="AX1069">
        <v>13</v>
      </c>
      <c r="AY1069" t="s">
        <v>8710</v>
      </c>
      <c r="BB1069" t="s">
        <v>9455</v>
      </c>
      <c r="BC1069" t="s">
        <v>8712</v>
      </c>
      <c r="BD1069" t="s">
        <v>8952</v>
      </c>
      <c r="BE1069" t="s">
        <v>8714</v>
      </c>
      <c r="BF1069" t="s">
        <v>8715</v>
      </c>
      <c r="BG1069">
        <v>0</v>
      </c>
      <c r="BH1069" t="s">
        <v>8716</v>
      </c>
      <c r="BI1069">
        <v>1</v>
      </c>
      <c r="BJ1069" t="s">
        <v>8717</v>
      </c>
      <c r="BK1069">
        <v>1</v>
      </c>
      <c r="BL1069" s="2" t="s">
        <v>12698</v>
      </c>
      <c r="BM1069" t="s">
        <v>8719</v>
      </c>
      <c r="BV1069">
        <v>9421</v>
      </c>
      <c r="BW1069" t="s">
        <v>8721</v>
      </c>
      <c r="BX1069" t="s">
        <v>8722</v>
      </c>
      <c r="BY1069" t="s">
        <v>8723</v>
      </c>
      <c r="BZ1069" t="s">
        <v>8724</v>
      </c>
      <c r="CB1069" t="s">
        <v>8725</v>
      </c>
      <c r="CD1069" t="s">
        <v>8726</v>
      </c>
      <c r="CE1069" t="s">
        <v>12692</v>
      </c>
      <c r="CF1069" t="s">
        <v>8727</v>
      </c>
      <c r="CG1069" t="s">
        <v>8899</v>
      </c>
      <c r="CH1069" t="s">
        <v>8729</v>
      </c>
      <c r="CI1069" t="s">
        <v>12699</v>
      </c>
      <c r="CJ1069" t="s">
        <v>8731</v>
      </c>
      <c r="CK1069" t="s">
        <v>1783</v>
      </c>
      <c r="CL1069" t="s">
        <v>8732</v>
      </c>
      <c r="CM1069" t="s">
        <v>12700</v>
      </c>
      <c r="CN1069" t="s">
        <v>8733</v>
      </c>
    </row>
    <row r="1070" spans="1:92" ht="15.75" customHeight="1" x14ac:dyDescent="0.3">
      <c r="A1070" s="5">
        <f>COUNTIFS(Entradas!$A$2:$A$3372,L1070,Entradas!$AD$2:$AD$3372,"noticias")</f>
        <v>0</v>
      </c>
      <c r="B1070" s="5">
        <f>COUNTIFS(Entradas!$A$2:$A$3372,L1070,Entradas!$AD$2:$AD$3372,"materiales")</f>
        <v>0</v>
      </c>
      <c r="C1070" s="5">
        <f>COUNTIFS(Entradas!$A$2:$A$3372,L1070,Entradas!$AD$2:$AD$3372,"agenda")</f>
        <v>5</v>
      </c>
      <c r="D1070" s="5">
        <f>COUNTIFS(Entradas!$A$2:$A$3372,L1070,Entradas!$AD$2:$AD$3372,"agenda",Entradas!$P$2:$P$3372,"completado")</f>
        <v>5</v>
      </c>
      <c r="E1070" s="5">
        <f>COUNTIFS(Entradas!$A$2:$A$3372,L1070,Entradas!$AD$2:$AD$3372,"agenda",Entradas!$F$2:$F$3372,"interna")</f>
        <v>4</v>
      </c>
      <c r="F1070" s="5">
        <f>COUNTIFS(Entradas!$A$2:$A$3372,L1070,Entradas!$AD$2:$AD$3372,"agenda",Entradas!$F$2:$F$3372,"abierta a la comunidad")</f>
        <v>1</v>
      </c>
      <c r="G1070" s="5">
        <f>COUNTIFS(Entradas!$A$2:$A$3372,L1070,Entradas!$AD$2:$AD$3372,"agenda",Entradas!$E$2:$E$3372,"1")</f>
        <v>0</v>
      </c>
      <c r="H1070" s="5">
        <f>COUNTIFS(Entradas!$A$2:$A$3372,L1070,Entradas!$AD$2:$AD$3372,"agenda",Entradas!$E$2:$E$3372,"2")</f>
        <v>3</v>
      </c>
      <c r="I1070" s="5">
        <f>COUNTIFS(Entradas!$A$2:$A$3372,L1070,Entradas!$AD$2:$AD$3372,"agenda",Entradas!$E$2:$E$3372,"3")</f>
        <v>0</v>
      </c>
      <c r="J1070" s="5">
        <f>COUNTIFS(Entradas!$A$2:$A$3372,L1070,Entradas!$AD$2:$AD$3372,"agenda",Entradas!$E$2:$E$3372,"4")</f>
        <v>2</v>
      </c>
      <c r="L1070">
        <v>1233</v>
      </c>
      <c r="M1070" t="s">
        <v>12899</v>
      </c>
      <c r="N1070" t="s">
        <v>12900</v>
      </c>
      <c r="O1070" t="s">
        <v>12901</v>
      </c>
      <c r="P1070" s="6">
        <v>42510.040636574071</v>
      </c>
      <c r="Q1070">
        <v>0</v>
      </c>
      <c r="R1070" t="s">
        <v>12899</v>
      </c>
      <c r="S1070" t="s">
        <v>12899</v>
      </c>
      <c r="W1070" t="s">
        <v>8703</v>
      </c>
      <c r="X1070" t="s">
        <v>8704</v>
      </c>
      <c r="Y1070" t="s">
        <v>8705</v>
      </c>
      <c r="Z1070">
        <v>0</v>
      </c>
      <c r="AA1070" t="s">
        <v>8703</v>
      </c>
      <c r="AB1070" t="s">
        <v>8706</v>
      </c>
      <c r="AC1070">
        <v>0</v>
      </c>
      <c r="AF1070" t="s">
        <v>12902</v>
      </c>
      <c r="AG1070" t="s">
        <v>8707</v>
      </c>
      <c r="AH1070" t="s">
        <v>12903</v>
      </c>
      <c r="AI1070" t="s">
        <v>12904</v>
      </c>
      <c r="AU1070" t="s">
        <v>781</v>
      </c>
      <c r="AV1070" t="s">
        <v>8709</v>
      </c>
      <c r="AX1070">
        <v>13</v>
      </c>
      <c r="AY1070" t="s">
        <v>8710</v>
      </c>
      <c r="BB1070" t="s">
        <v>8711</v>
      </c>
      <c r="BC1070" t="s">
        <v>8712</v>
      </c>
      <c r="BD1070" t="s">
        <v>9055</v>
      </c>
      <c r="BE1070" t="s">
        <v>8714</v>
      </c>
      <c r="BF1070" t="s">
        <v>8715</v>
      </c>
      <c r="BG1070">
        <v>1</v>
      </c>
      <c r="BH1070" t="s">
        <v>8716</v>
      </c>
      <c r="BI1070">
        <v>1</v>
      </c>
      <c r="BJ1070" t="s">
        <v>8717</v>
      </c>
      <c r="BK1070">
        <v>1</v>
      </c>
      <c r="BL1070" t="s">
        <v>12905</v>
      </c>
      <c r="BM1070" t="s">
        <v>8719</v>
      </c>
      <c r="BV1070">
        <v>10740</v>
      </c>
      <c r="BW1070" t="s">
        <v>8721</v>
      </c>
      <c r="BX1070" t="s">
        <v>8722</v>
      </c>
      <c r="BY1070" t="s">
        <v>8723</v>
      </c>
      <c r="BZ1070" t="s">
        <v>8724</v>
      </c>
      <c r="CB1070" t="s">
        <v>8725</v>
      </c>
      <c r="CC1070" t="s">
        <v>12906</v>
      </c>
      <c r="CD1070" t="s">
        <v>8726</v>
      </c>
      <c r="CE1070" t="s">
        <v>7658</v>
      </c>
      <c r="CF1070" t="s">
        <v>8727</v>
      </c>
      <c r="CG1070" t="s">
        <v>8786</v>
      </c>
      <c r="CH1070" t="s">
        <v>8729</v>
      </c>
      <c r="CI1070" t="s">
        <v>12907</v>
      </c>
      <c r="CJ1070" t="s">
        <v>8731</v>
      </c>
      <c r="CK1070" t="s">
        <v>8786</v>
      </c>
      <c r="CL1070" t="s">
        <v>8732</v>
      </c>
      <c r="CM1070" t="s">
        <v>12908</v>
      </c>
      <c r="CN1070" t="s">
        <v>8733</v>
      </c>
    </row>
    <row r="1071" spans="1:92" ht="15.75" customHeight="1" x14ac:dyDescent="0.3">
      <c r="A1071" s="5">
        <f>COUNTIFS(Entradas!$A$2:$A$3372,L1071,Entradas!$AD$2:$AD$3372,"noticias")</f>
        <v>0</v>
      </c>
      <c r="B1071" s="5">
        <f>COUNTIFS(Entradas!$A$2:$A$3372,L1071,Entradas!$AD$2:$AD$3372,"materiales")</f>
        <v>0</v>
      </c>
      <c r="C1071" s="5">
        <f>COUNTIFS(Entradas!$A$2:$A$3372,L1071,Entradas!$AD$2:$AD$3372,"agenda")</f>
        <v>0</v>
      </c>
      <c r="D1071" s="5">
        <f>COUNTIFS(Entradas!$A$2:$A$3372,L1071,Entradas!$AD$2:$AD$3372,"agenda",Entradas!$P$2:$P$3372,"completado")</f>
        <v>0</v>
      </c>
      <c r="E1071" s="5">
        <f>COUNTIFS(Entradas!$A$2:$A$3372,L1071,Entradas!$AD$2:$AD$3372,"agenda",Entradas!$F$2:$F$3372,"interna")</f>
        <v>0</v>
      </c>
      <c r="F1071" s="5">
        <f>COUNTIFS(Entradas!$A$2:$A$3372,L1071,Entradas!$AD$2:$AD$3372,"agenda",Entradas!$F$2:$F$3372,"abierta a la comunidad")</f>
        <v>0</v>
      </c>
      <c r="G1071" s="5">
        <f>COUNTIFS(Entradas!$A$2:$A$3372,L1071,Entradas!$AD$2:$AD$3372,"agenda",Entradas!$E$2:$E$3372,"1")</f>
        <v>0</v>
      </c>
      <c r="H1071" s="5">
        <f>COUNTIFS(Entradas!$A$2:$A$3372,L1071,Entradas!$AD$2:$AD$3372,"agenda",Entradas!$E$2:$E$3372,"2")</f>
        <v>0</v>
      </c>
      <c r="I1071" s="5">
        <f>COUNTIFS(Entradas!$A$2:$A$3372,L1071,Entradas!$AD$2:$AD$3372,"agenda",Entradas!$E$2:$E$3372,"3")</f>
        <v>0</v>
      </c>
      <c r="J1071" s="5">
        <f>COUNTIFS(Entradas!$A$2:$A$3372,L1071,Entradas!$AD$2:$AD$3372,"agenda",Entradas!$E$2:$E$3372,"4")</f>
        <v>0</v>
      </c>
      <c r="L1071">
        <v>586</v>
      </c>
      <c r="M1071" t="s">
        <v>12918</v>
      </c>
      <c r="N1071" t="s">
        <v>12919</v>
      </c>
      <c r="O1071" t="s">
        <v>12920</v>
      </c>
      <c r="P1071" s="6">
        <v>42480.814212962963</v>
      </c>
      <c r="Q1071">
        <v>0</v>
      </c>
      <c r="R1071" t="s">
        <v>12918</v>
      </c>
      <c r="S1071" t="s">
        <v>12918</v>
      </c>
      <c r="W1071" t="s">
        <v>8703</v>
      </c>
      <c r="X1071" t="s">
        <v>8704</v>
      </c>
      <c r="Y1071" t="s">
        <v>8705</v>
      </c>
      <c r="Z1071">
        <v>0</v>
      </c>
      <c r="AA1071" t="s">
        <v>8703</v>
      </c>
      <c r="AB1071" t="s">
        <v>8706</v>
      </c>
      <c r="AC1071">
        <v>0</v>
      </c>
      <c r="AF1071" t="s">
        <v>12921</v>
      </c>
      <c r="AG1071" t="s">
        <v>8707</v>
      </c>
      <c r="AH1071" t="s">
        <v>12922</v>
      </c>
      <c r="AI1071" t="s">
        <v>12923</v>
      </c>
      <c r="AO1071" t="s">
        <v>12924</v>
      </c>
      <c r="AU1071" t="s">
        <v>12925</v>
      </c>
      <c r="AV1071" t="s">
        <v>8709</v>
      </c>
      <c r="AX1071">
        <v>13</v>
      </c>
      <c r="AY1071" t="s">
        <v>8710</v>
      </c>
      <c r="BB1071" t="s">
        <v>9701</v>
      </c>
      <c r="BC1071" t="s">
        <v>8712</v>
      </c>
      <c r="BD1071" t="s">
        <v>8780</v>
      </c>
      <c r="BE1071" t="s">
        <v>8714</v>
      </c>
      <c r="BF1071" t="s">
        <v>8715</v>
      </c>
      <c r="BG1071">
        <v>0</v>
      </c>
      <c r="BH1071" t="s">
        <v>8716</v>
      </c>
      <c r="BI1071">
        <v>1</v>
      </c>
      <c r="BJ1071" t="s">
        <v>8717</v>
      </c>
      <c r="BK1071">
        <v>1</v>
      </c>
      <c r="BL1071" s="2" t="s">
        <v>12926</v>
      </c>
      <c r="BM1071" t="s">
        <v>8719</v>
      </c>
      <c r="BV1071" t="s">
        <v>12927</v>
      </c>
      <c r="BW1071" t="s">
        <v>8721</v>
      </c>
      <c r="BX1071" t="s">
        <v>8722</v>
      </c>
      <c r="BY1071" t="s">
        <v>8723</v>
      </c>
      <c r="BZ1071" t="s">
        <v>8724</v>
      </c>
      <c r="CB1071" t="s">
        <v>8725</v>
      </c>
      <c r="CC1071">
        <v>28796372</v>
      </c>
      <c r="CD1071" t="s">
        <v>8726</v>
      </c>
      <c r="CE1071" t="s">
        <v>12928</v>
      </c>
      <c r="CF1071" t="s">
        <v>8727</v>
      </c>
      <c r="CG1071" t="s">
        <v>8825</v>
      </c>
      <c r="CH1071" t="s">
        <v>8729</v>
      </c>
      <c r="CI1071" t="s">
        <v>12929</v>
      </c>
      <c r="CJ1071" t="s">
        <v>8731</v>
      </c>
      <c r="CK1071" t="s">
        <v>342</v>
      </c>
      <c r="CL1071" t="s">
        <v>8732</v>
      </c>
      <c r="CM1071" t="s">
        <v>12930</v>
      </c>
      <c r="CN1071" t="s">
        <v>8733</v>
      </c>
    </row>
    <row r="1072" spans="1:92" ht="15.75" customHeight="1" x14ac:dyDescent="0.3">
      <c r="A1072" s="5">
        <f>COUNTIFS(Entradas!$A$2:$A$3372,L1072,Entradas!$AD$2:$AD$3372,"noticias")</f>
        <v>0</v>
      </c>
      <c r="B1072" s="5">
        <f>COUNTIFS(Entradas!$A$2:$A$3372,L1072,Entradas!$AD$2:$AD$3372,"materiales")</f>
        <v>0</v>
      </c>
      <c r="C1072" s="5">
        <f>COUNTIFS(Entradas!$A$2:$A$3372,L1072,Entradas!$AD$2:$AD$3372,"agenda")</f>
        <v>0</v>
      </c>
      <c r="D1072" s="5">
        <f>COUNTIFS(Entradas!$A$2:$A$3372,L1072,Entradas!$AD$2:$AD$3372,"agenda",Entradas!$P$2:$P$3372,"completado")</f>
        <v>0</v>
      </c>
      <c r="E1072" s="5">
        <f>COUNTIFS(Entradas!$A$2:$A$3372,L1072,Entradas!$AD$2:$AD$3372,"agenda",Entradas!$F$2:$F$3372,"interna")</f>
        <v>0</v>
      </c>
      <c r="F1072" s="5">
        <f>COUNTIFS(Entradas!$A$2:$A$3372,L1072,Entradas!$AD$2:$AD$3372,"agenda",Entradas!$F$2:$F$3372,"abierta a la comunidad")</f>
        <v>0</v>
      </c>
      <c r="G1072" s="5">
        <f>COUNTIFS(Entradas!$A$2:$A$3372,L1072,Entradas!$AD$2:$AD$3372,"agenda",Entradas!$E$2:$E$3372,"1")</f>
        <v>0</v>
      </c>
      <c r="H1072" s="5">
        <f>COUNTIFS(Entradas!$A$2:$A$3372,L1072,Entradas!$AD$2:$AD$3372,"agenda",Entradas!$E$2:$E$3372,"2")</f>
        <v>0</v>
      </c>
      <c r="I1072" s="5">
        <f>COUNTIFS(Entradas!$A$2:$A$3372,L1072,Entradas!$AD$2:$AD$3372,"agenda",Entradas!$E$2:$E$3372,"3")</f>
        <v>0</v>
      </c>
      <c r="J1072" s="5">
        <f>COUNTIFS(Entradas!$A$2:$A$3372,L1072,Entradas!$AD$2:$AD$3372,"agenda",Entradas!$E$2:$E$3372,"4")</f>
        <v>0</v>
      </c>
      <c r="L1072">
        <v>1275</v>
      </c>
      <c r="M1072" t="s">
        <v>13004</v>
      </c>
      <c r="N1072" t="s">
        <v>13004</v>
      </c>
      <c r="O1072" t="s">
        <v>13005</v>
      </c>
      <c r="P1072" s="6">
        <v>42510.798958333333</v>
      </c>
      <c r="Q1072">
        <v>0</v>
      </c>
      <c r="R1072" t="s">
        <v>13004</v>
      </c>
      <c r="S1072" t="s">
        <v>13004</v>
      </c>
      <c r="W1072" t="s">
        <v>8703</v>
      </c>
      <c r="X1072" t="s">
        <v>8704</v>
      </c>
      <c r="Y1072" t="s">
        <v>8705</v>
      </c>
      <c r="Z1072">
        <v>0</v>
      </c>
      <c r="AA1072" t="s">
        <v>8703</v>
      </c>
      <c r="AB1072" t="s">
        <v>8706</v>
      </c>
      <c r="AC1072">
        <v>0</v>
      </c>
      <c r="AF1072" t="s">
        <v>13006</v>
      </c>
      <c r="AG1072" t="s">
        <v>8707</v>
      </c>
      <c r="AH1072" t="s">
        <v>13007</v>
      </c>
      <c r="AI1072" t="s">
        <v>13008</v>
      </c>
      <c r="AU1072" t="s">
        <v>13009</v>
      </c>
      <c r="AV1072" t="s">
        <v>8709</v>
      </c>
      <c r="AX1072">
        <v>13</v>
      </c>
      <c r="AY1072" t="s">
        <v>8710</v>
      </c>
      <c r="BB1072" t="s">
        <v>11514</v>
      </c>
      <c r="BC1072" t="s">
        <v>8712</v>
      </c>
      <c r="BD1072" t="s">
        <v>8713</v>
      </c>
      <c r="BE1072" t="s">
        <v>8714</v>
      </c>
      <c r="BF1072" t="s">
        <v>8715</v>
      </c>
      <c r="BG1072">
        <v>0</v>
      </c>
      <c r="BH1072" t="s">
        <v>8716</v>
      </c>
      <c r="BI1072">
        <v>0</v>
      </c>
      <c r="BJ1072" t="s">
        <v>8717</v>
      </c>
      <c r="BK1072">
        <v>0</v>
      </c>
      <c r="BM1072" t="s">
        <v>8719</v>
      </c>
      <c r="BV1072" t="s">
        <v>13010</v>
      </c>
      <c r="BW1072" t="s">
        <v>8721</v>
      </c>
      <c r="BX1072" t="s">
        <v>8722</v>
      </c>
      <c r="BY1072" t="s">
        <v>8723</v>
      </c>
      <c r="BZ1072" t="s">
        <v>8724</v>
      </c>
      <c r="CB1072" t="s">
        <v>8725</v>
      </c>
      <c r="CC1072" t="s">
        <v>13011</v>
      </c>
      <c r="CD1072" t="s">
        <v>8726</v>
      </c>
      <c r="CE1072" t="s">
        <v>13012</v>
      </c>
      <c r="CF1072" t="s">
        <v>8727</v>
      </c>
      <c r="CG1072" t="s">
        <v>8825</v>
      </c>
      <c r="CH1072" t="s">
        <v>8729</v>
      </c>
      <c r="CI1072" t="s">
        <v>10125</v>
      </c>
      <c r="CJ1072" t="s">
        <v>8731</v>
      </c>
      <c r="CK1072">
        <v>0</v>
      </c>
      <c r="CL1072" t="s">
        <v>8732</v>
      </c>
      <c r="CM1072" t="s">
        <v>10125</v>
      </c>
      <c r="CN1072" t="s">
        <v>8733</v>
      </c>
    </row>
    <row r="1073" spans="1:92" ht="15.75" customHeight="1" x14ac:dyDescent="0.3">
      <c r="A1073" s="5">
        <f>COUNTIFS(Entradas!$A$2:$A$3372,L1073,Entradas!$AD$2:$AD$3372,"noticias")</f>
        <v>0</v>
      </c>
      <c r="B1073" s="5">
        <f>COUNTIFS(Entradas!$A$2:$A$3372,L1073,Entradas!$AD$2:$AD$3372,"materiales")</f>
        <v>0</v>
      </c>
      <c r="C1073" s="5">
        <f>COUNTIFS(Entradas!$A$2:$A$3372,L1073,Entradas!$AD$2:$AD$3372,"agenda")</f>
        <v>0</v>
      </c>
      <c r="D1073" s="5">
        <f>COUNTIFS(Entradas!$A$2:$A$3372,L1073,Entradas!$AD$2:$AD$3372,"agenda",Entradas!$P$2:$P$3372,"completado")</f>
        <v>0</v>
      </c>
      <c r="E1073" s="5">
        <f>COUNTIFS(Entradas!$A$2:$A$3372,L1073,Entradas!$AD$2:$AD$3372,"agenda",Entradas!$F$2:$F$3372,"interna")</f>
        <v>0</v>
      </c>
      <c r="F1073" s="5">
        <f>COUNTIFS(Entradas!$A$2:$A$3372,L1073,Entradas!$AD$2:$AD$3372,"agenda",Entradas!$F$2:$F$3372,"abierta a la comunidad")</f>
        <v>0</v>
      </c>
      <c r="G1073" s="5">
        <f>COUNTIFS(Entradas!$A$2:$A$3372,L1073,Entradas!$AD$2:$AD$3372,"agenda",Entradas!$E$2:$E$3372,"1")</f>
        <v>0</v>
      </c>
      <c r="H1073" s="5">
        <f>COUNTIFS(Entradas!$A$2:$A$3372,L1073,Entradas!$AD$2:$AD$3372,"agenda",Entradas!$E$2:$E$3372,"2")</f>
        <v>0</v>
      </c>
      <c r="I1073" s="5">
        <f>COUNTIFS(Entradas!$A$2:$A$3372,L1073,Entradas!$AD$2:$AD$3372,"agenda",Entradas!$E$2:$E$3372,"3")</f>
        <v>0</v>
      </c>
      <c r="J1073" s="5">
        <f>COUNTIFS(Entradas!$A$2:$A$3372,L1073,Entradas!$AD$2:$AD$3372,"agenda",Entradas!$E$2:$E$3372,"4")</f>
        <v>0</v>
      </c>
      <c r="L1073">
        <v>349</v>
      </c>
      <c r="M1073" t="s">
        <v>13151</v>
      </c>
      <c r="N1073" t="s">
        <v>13151</v>
      </c>
      <c r="O1073" t="s">
        <v>13152</v>
      </c>
      <c r="P1073" s="6">
        <v>42470.646620370368</v>
      </c>
      <c r="Q1073">
        <v>0</v>
      </c>
      <c r="R1073" t="s">
        <v>13151</v>
      </c>
      <c r="S1073" t="s">
        <v>13151</v>
      </c>
      <c r="W1073" t="s">
        <v>8703</v>
      </c>
      <c r="X1073" t="s">
        <v>8704</v>
      </c>
      <c r="Y1073" t="s">
        <v>8705</v>
      </c>
      <c r="Z1073">
        <v>0</v>
      </c>
      <c r="AA1073" t="s">
        <v>8703</v>
      </c>
      <c r="AB1073" t="s">
        <v>8706</v>
      </c>
      <c r="AC1073">
        <v>0</v>
      </c>
      <c r="AF1073" t="s">
        <v>13153</v>
      </c>
      <c r="AG1073" t="s">
        <v>8707</v>
      </c>
      <c r="AH1073" t="s">
        <v>13154</v>
      </c>
      <c r="AU1073" t="s">
        <v>5643</v>
      </c>
      <c r="AV1073" t="s">
        <v>8709</v>
      </c>
      <c r="AX1073">
        <v>13</v>
      </c>
      <c r="AY1073" t="s">
        <v>8710</v>
      </c>
      <c r="BB1073" t="s">
        <v>13155</v>
      </c>
      <c r="BC1073" t="s">
        <v>8712</v>
      </c>
      <c r="BD1073" t="s">
        <v>9055</v>
      </c>
      <c r="BE1073" t="s">
        <v>8714</v>
      </c>
      <c r="BF1073" t="s">
        <v>8715</v>
      </c>
      <c r="BG1073">
        <v>0</v>
      </c>
      <c r="BH1073" t="s">
        <v>8716</v>
      </c>
      <c r="BI1073">
        <v>1</v>
      </c>
      <c r="BJ1073" t="s">
        <v>8717</v>
      </c>
      <c r="BK1073">
        <v>0</v>
      </c>
      <c r="BL1073" t="s">
        <v>13156</v>
      </c>
      <c r="BM1073" t="s">
        <v>8719</v>
      </c>
      <c r="BW1073" t="s">
        <v>8721</v>
      </c>
      <c r="BX1073" t="s">
        <v>8722</v>
      </c>
      <c r="BY1073" t="s">
        <v>8723</v>
      </c>
      <c r="BZ1073" t="s">
        <v>8724</v>
      </c>
      <c r="CB1073" t="s">
        <v>8725</v>
      </c>
      <c r="CC1073" t="s">
        <v>13157</v>
      </c>
      <c r="CD1073" t="s">
        <v>8726</v>
      </c>
      <c r="CE1073" t="s">
        <v>13158</v>
      </c>
      <c r="CF1073" t="s">
        <v>8727</v>
      </c>
      <c r="CG1073" t="s">
        <v>8786</v>
      </c>
      <c r="CH1073" t="s">
        <v>8729</v>
      </c>
      <c r="CI1073" t="s">
        <v>13159</v>
      </c>
      <c r="CJ1073" t="s">
        <v>8731</v>
      </c>
      <c r="CK1073" t="s">
        <v>5497</v>
      </c>
      <c r="CL1073" t="s">
        <v>8732</v>
      </c>
      <c r="CM1073" t="s">
        <v>13160</v>
      </c>
      <c r="CN1073" t="s">
        <v>8733</v>
      </c>
    </row>
    <row r="1074" spans="1:92" ht="15.75" customHeight="1" x14ac:dyDescent="0.3">
      <c r="A1074" s="5">
        <f>COUNTIFS(Entradas!$A$2:$A$3372,L1074,Entradas!$AD$2:$AD$3372,"noticias")</f>
        <v>0</v>
      </c>
      <c r="B1074" s="5">
        <f>COUNTIFS(Entradas!$A$2:$A$3372,L1074,Entradas!$AD$2:$AD$3372,"materiales")</f>
        <v>0</v>
      </c>
      <c r="C1074" s="5">
        <f>COUNTIFS(Entradas!$A$2:$A$3372,L1074,Entradas!$AD$2:$AD$3372,"agenda")</f>
        <v>0</v>
      </c>
      <c r="D1074" s="5">
        <f>COUNTIFS(Entradas!$A$2:$A$3372,L1074,Entradas!$AD$2:$AD$3372,"agenda",Entradas!$P$2:$P$3372,"completado")</f>
        <v>0</v>
      </c>
      <c r="E1074" s="5">
        <f>COUNTIFS(Entradas!$A$2:$A$3372,L1074,Entradas!$AD$2:$AD$3372,"agenda",Entradas!$F$2:$F$3372,"interna")</f>
        <v>0</v>
      </c>
      <c r="F1074" s="5">
        <f>COUNTIFS(Entradas!$A$2:$A$3372,L1074,Entradas!$AD$2:$AD$3372,"agenda",Entradas!$F$2:$F$3372,"abierta a la comunidad")</f>
        <v>0</v>
      </c>
      <c r="G1074" s="5">
        <f>COUNTIFS(Entradas!$A$2:$A$3372,L1074,Entradas!$AD$2:$AD$3372,"agenda",Entradas!$E$2:$E$3372,"1")</f>
        <v>0</v>
      </c>
      <c r="H1074" s="5">
        <f>COUNTIFS(Entradas!$A$2:$A$3372,L1074,Entradas!$AD$2:$AD$3372,"agenda",Entradas!$E$2:$E$3372,"2")</f>
        <v>0</v>
      </c>
      <c r="I1074" s="5">
        <f>COUNTIFS(Entradas!$A$2:$A$3372,L1074,Entradas!$AD$2:$AD$3372,"agenda",Entradas!$E$2:$E$3372,"3")</f>
        <v>0</v>
      </c>
      <c r="J1074" s="5">
        <f>COUNTIFS(Entradas!$A$2:$A$3372,L1074,Entradas!$AD$2:$AD$3372,"agenda",Entradas!$E$2:$E$3372,"4")</f>
        <v>0</v>
      </c>
      <c r="L1074">
        <v>687</v>
      </c>
      <c r="M1074" t="s">
        <v>13205</v>
      </c>
      <c r="N1074" t="s">
        <v>13206</v>
      </c>
      <c r="O1074" t="s">
        <v>13207</v>
      </c>
      <c r="P1074" s="6">
        <v>42487.598738425928</v>
      </c>
      <c r="Q1074">
        <v>0</v>
      </c>
      <c r="R1074" t="s">
        <v>13205</v>
      </c>
      <c r="S1074" t="s">
        <v>13205</v>
      </c>
      <c r="W1074" t="s">
        <v>8703</v>
      </c>
      <c r="X1074" t="s">
        <v>8704</v>
      </c>
      <c r="Y1074" t="s">
        <v>8705</v>
      </c>
      <c r="Z1074">
        <v>0</v>
      </c>
      <c r="AA1074" t="s">
        <v>8703</v>
      </c>
      <c r="AB1074" t="s">
        <v>8706</v>
      </c>
      <c r="AC1074">
        <v>0</v>
      </c>
      <c r="AF1074" t="s">
        <v>13208</v>
      </c>
      <c r="AG1074" t="s">
        <v>8707</v>
      </c>
      <c r="AH1074" t="s">
        <v>13209</v>
      </c>
      <c r="AI1074" t="s">
        <v>13210</v>
      </c>
      <c r="AO1074" t="s">
        <v>13211</v>
      </c>
      <c r="AU1074" t="s">
        <v>13212</v>
      </c>
      <c r="AV1074" t="s">
        <v>8709</v>
      </c>
      <c r="AX1074">
        <v>13</v>
      </c>
      <c r="AY1074" t="s">
        <v>8710</v>
      </c>
      <c r="BB1074" t="s">
        <v>13213</v>
      </c>
      <c r="BC1074" t="s">
        <v>8712</v>
      </c>
      <c r="BD1074" t="s">
        <v>8952</v>
      </c>
      <c r="BE1074" t="s">
        <v>8714</v>
      </c>
      <c r="BF1074" t="s">
        <v>8715</v>
      </c>
      <c r="BG1074">
        <v>0</v>
      </c>
      <c r="BH1074" t="s">
        <v>8716</v>
      </c>
      <c r="BI1074">
        <v>0</v>
      </c>
      <c r="BJ1074" t="s">
        <v>8717</v>
      </c>
      <c r="BK1074">
        <v>1</v>
      </c>
      <c r="BL1074" s="2" t="s">
        <v>13214</v>
      </c>
      <c r="BM1074" t="s">
        <v>8719</v>
      </c>
      <c r="BV1074" t="s">
        <v>13215</v>
      </c>
      <c r="BW1074" t="s">
        <v>8721</v>
      </c>
      <c r="BX1074" t="s">
        <v>8722</v>
      </c>
      <c r="BY1074" t="s">
        <v>8723</v>
      </c>
      <c r="BZ1074" t="s">
        <v>8724</v>
      </c>
      <c r="CB1074" t="s">
        <v>8725</v>
      </c>
      <c r="CC1074">
        <v>994679459</v>
      </c>
      <c r="CD1074" t="s">
        <v>8726</v>
      </c>
      <c r="CE1074" t="s">
        <v>13216</v>
      </c>
      <c r="CF1074" t="s">
        <v>8727</v>
      </c>
      <c r="CG1074" t="s">
        <v>8899</v>
      </c>
      <c r="CH1074" t="s">
        <v>8729</v>
      </c>
      <c r="CI1074" t="s">
        <v>9854</v>
      </c>
      <c r="CJ1074" t="s">
        <v>8731</v>
      </c>
      <c r="CK1074">
        <v>0</v>
      </c>
      <c r="CL1074" t="s">
        <v>8732</v>
      </c>
      <c r="CN1074" t="s">
        <v>8733</v>
      </c>
    </row>
    <row r="1075" spans="1:92" ht="15.75" customHeight="1" x14ac:dyDescent="0.3">
      <c r="A1075" s="5">
        <f>COUNTIFS(Entradas!$A$2:$A$3372,L1075,Entradas!$AD$2:$AD$3372,"noticias")</f>
        <v>0</v>
      </c>
      <c r="B1075" s="5">
        <f>COUNTIFS(Entradas!$A$2:$A$3372,L1075,Entradas!$AD$2:$AD$3372,"materiales")</f>
        <v>0</v>
      </c>
      <c r="C1075" s="5">
        <f>COUNTIFS(Entradas!$A$2:$A$3372,L1075,Entradas!$AD$2:$AD$3372,"agenda")</f>
        <v>0</v>
      </c>
      <c r="D1075" s="5">
        <f>COUNTIFS(Entradas!$A$2:$A$3372,L1075,Entradas!$AD$2:$AD$3372,"agenda",Entradas!$P$2:$P$3372,"completado")</f>
        <v>0</v>
      </c>
      <c r="E1075" s="5">
        <f>COUNTIFS(Entradas!$A$2:$A$3372,L1075,Entradas!$AD$2:$AD$3372,"agenda",Entradas!$F$2:$F$3372,"interna")</f>
        <v>0</v>
      </c>
      <c r="F1075" s="5">
        <f>COUNTIFS(Entradas!$A$2:$A$3372,L1075,Entradas!$AD$2:$AD$3372,"agenda",Entradas!$F$2:$F$3372,"abierta a la comunidad")</f>
        <v>0</v>
      </c>
      <c r="G1075" s="5">
        <f>COUNTIFS(Entradas!$A$2:$A$3372,L1075,Entradas!$AD$2:$AD$3372,"agenda",Entradas!$E$2:$E$3372,"1")</f>
        <v>0</v>
      </c>
      <c r="H1075" s="5">
        <f>COUNTIFS(Entradas!$A$2:$A$3372,L1075,Entradas!$AD$2:$AD$3372,"agenda",Entradas!$E$2:$E$3372,"2")</f>
        <v>0</v>
      </c>
      <c r="I1075" s="5">
        <f>COUNTIFS(Entradas!$A$2:$A$3372,L1075,Entradas!$AD$2:$AD$3372,"agenda",Entradas!$E$2:$E$3372,"3")</f>
        <v>0</v>
      </c>
      <c r="J1075" s="5">
        <f>COUNTIFS(Entradas!$A$2:$A$3372,L1075,Entradas!$AD$2:$AD$3372,"agenda",Entradas!$E$2:$E$3372,"4")</f>
        <v>0</v>
      </c>
      <c r="L1075">
        <v>943</v>
      </c>
      <c r="M1075" t="s">
        <v>13234</v>
      </c>
      <c r="N1075" t="s">
        <v>13235</v>
      </c>
      <c r="O1075" t="s">
        <v>13236</v>
      </c>
      <c r="P1075" s="6">
        <v>42501.121307870373</v>
      </c>
      <c r="Q1075">
        <v>0</v>
      </c>
      <c r="R1075" t="s">
        <v>13234</v>
      </c>
      <c r="S1075" t="s">
        <v>13234</v>
      </c>
      <c r="W1075" t="s">
        <v>8703</v>
      </c>
      <c r="X1075" t="s">
        <v>8704</v>
      </c>
      <c r="Y1075" t="s">
        <v>8705</v>
      </c>
      <c r="Z1075">
        <v>0</v>
      </c>
      <c r="AA1075" t="s">
        <v>8703</v>
      </c>
      <c r="AB1075" t="s">
        <v>8706</v>
      </c>
      <c r="AC1075">
        <v>0</v>
      </c>
      <c r="AF1075" t="s">
        <v>13237</v>
      </c>
      <c r="AG1075" t="s">
        <v>8707</v>
      </c>
      <c r="AH1075" t="s">
        <v>13238</v>
      </c>
      <c r="AI1075" t="s">
        <v>13239</v>
      </c>
      <c r="AU1075" t="s">
        <v>2258</v>
      </c>
      <c r="AV1075" t="s">
        <v>8709</v>
      </c>
      <c r="AX1075">
        <v>13</v>
      </c>
      <c r="AY1075" t="s">
        <v>8710</v>
      </c>
      <c r="BB1075" t="s">
        <v>10225</v>
      </c>
      <c r="BC1075" t="s">
        <v>8712</v>
      </c>
      <c r="BD1075" t="s">
        <v>8875</v>
      </c>
      <c r="BE1075" t="s">
        <v>8714</v>
      </c>
      <c r="BF1075" t="s">
        <v>8715</v>
      </c>
      <c r="BG1075">
        <v>0</v>
      </c>
      <c r="BH1075" t="s">
        <v>8716</v>
      </c>
      <c r="BI1075">
        <v>1</v>
      </c>
      <c r="BJ1075" t="s">
        <v>8717</v>
      </c>
      <c r="BK1075">
        <v>0</v>
      </c>
      <c r="BM1075" t="s">
        <v>8719</v>
      </c>
      <c r="BV1075" t="s">
        <v>13240</v>
      </c>
      <c r="BW1075" t="s">
        <v>8721</v>
      </c>
      <c r="BX1075" t="s">
        <v>8722</v>
      </c>
      <c r="BY1075" t="s">
        <v>8723</v>
      </c>
      <c r="BZ1075" t="s">
        <v>8724</v>
      </c>
      <c r="CB1075" t="s">
        <v>8725</v>
      </c>
      <c r="CC1075">
        <v>29459998</v>
      </c>
      <c r="CD1075" t="s">
        <v>8726</v>
      </c>
      <c r="CE1075" t="s">
        <v>13241</v>
      </c>
      <c r="CF1075" t="s">
        <v>8727</v>
      </c>
      <c r="CG1075" t="s">
        <v>8774</v>
      </c>
      <c r="CH1075" t="s">
        <v>8729</v>
      </c>
      <c r="CI1075" t="s">
        <v>10840</v>
      </c>
      <c r="CJ1075" t="s">
        <v>8731</v>
      </c>
      <c r="CK1075" t="s">
        <v>1905</v>
      </c>
      <c r="CL1075" t="s">
        <v>8732</v>
      </c>
      <c r="CN1075" t="s">
        <v>8733</v>
      </c>
    </row>
    <row r="1076" spans="1:92" ht="15.75" customHeight="1" x14ac:dyDescent="0.3">
      <c r="A1076" s="5">
        <f>COUNTIFS(Entradas!$A$2:$A$3372,L1076,Entradas!$AD$2:$AD$3372,"noticias")</f>
        <v>0</v>
      </c>
      <c r="B1076" s="5">
        <f>COUNTIFS(Entradas!$A$2:$A$3372,L1076,Entradas!$AD$2:$AD$3372,"materiales")</f>
        <v>0</v>
      </c>
      <c r="C1076" s="5">
        <f>COUNTIFS(Entradas!$A$2:$A$3372,L1076,Entradas!$AD$2:$AD$3372,"agenda")</f>
        <v>0</v>
      </c>
      <c r="D1076" s="5">
        <f>COUNTIFS(Entradas!$A$2:$A$3372,L1076,Entradas!$AD$2:$AD$3372,"agenda",Entradas!$P$2:$P$3372,"completado")</f>
        <v>0</v>
      </c>
      <c r="E1076" s="5">
        <f>COUNTIFS(Entradas!$A$2:$A$3372,L1076,Entradas!$AD$2:$AD$3372,"agenda",Entradas!$F$2:$F$3372,"interna")</f>
        <v>0</v>
      </c>
      <c r="F1076" s="5">
        <f>COUNTIFS(Entradas!$A$2:$A$3372,L1076,Entradas!$AD$2:$AD$3372,"agenda",Entradas!$F$2:$F$3372,"abierta a la comunidad")</f>
        <v>0</v>
      </c>
      <c r="G1076" s="5">
        <f>COUNTIFS(Entradas!$A$2:$A$3372,L1076,Entradas!$AD$2:$AD$3372,"agenda",Entradas!$E$2:$E$3372,"1")</f>
        <v>0</v>
      </c>
      <c r="H1076" s="5">
        <f>COUNTIFS(Entradas!$A$2:$A$3372,L1076,Entradas!$AD$2:$AD$3372,"agenda",Entradas!$E$2:$E$3372,"2")</f>
        <v>0</v>
      </c>
      <c r="I1076" s="5">
        <f>COUNTIFS(Entradas!$A$2:$A$3372,L1076,Entradas!$AD$2:$AD$3372,"agenda",Entradas!$E$2:$E$3372,"3")</f>
        <v>0</v>
      </c>
      <c r="J1076" s="5">
        <f>COUNTIFS(Entradas!$A$2:$A$3372,L1076,Entradas!$AD$2:$AD$3372,"agenda",Entradas!$E$2:$E$3372,"4")</f>
        <v>0</v>
      </c>
      <c r="L1076">
        <v>954</v>
      </c>
      <c r="M1076" t="s">
        <v>13290</v>
      </c>
      <c r="N1076" t="s">
        <v>13291</v>
      </c>
      <c r="O1076" t="s">
        <v>13292</v>
      </c>
      <c r="P1076" s="6">
        <v>42501.664907407408</v>
      </c>
      <c r="Q1076">
        <v>0</v>
      </c>
      <c r="R1076" t="s">
        <v>13290</v>
      </c>
      <c r="S1076" t="s">
        <v>13290</v>
      </c>
      <c r="W1076" t="s">
        <v>8703</v>
      </c>
      <c r="X1076" t="s">
        <v>8704</v>
      </c>
      <c r="Y1076" t="s">
        <v>8705</v>
      </c>
      <c r="Z1076">
        <v>0</v>
      </c>
      <c r="AA1076" t="s">
        <v>8703</v>
      </c>
      <c r="AB1076" t="s">
        <v>8706</v>
      </c>
      <c r="AC1076">
        <v>0</v>
      </c>
      <c r="AF1076" t="s">
        <v>13293</v>
      </c>
      <c r="AG1076" t="s">
        <v>8707</v>
      </c>
      <c r="AH1076" t="s">
        <v>13294</v>
      </c>
      <c r="AO1076" t="s">
        <v>13295</v>
      </c>
      <c r="AU1076" t="s">
        <v>10836</v>
      </c>
      <c r="AV1076" t="s">
        <v>8709</v>
      </c>
      <c r="AX1076">
        <v>13</v>
      </c>
      <c r="AY1076" t="s">
        <v>8710</v>
      </c>
      <c r="BB1076" t="s">
        <v>13296</v>
      </c>
      <c r="BC1076" t="s">
        <v>8712</v>
      </c>
      <c r="BD1076" t="s">
        <v>8780</v>
      </c>
      <c r="BE1076" t="s">
        <v>8714</v>
      </c>
      <c r="BF1076" t="s">
        <v>8715</v>
      </c>
      <c r="BG1076">
        <v>1</v>
      </c>
      <c r="BH1076" t="s">
        <v>8716</v>
      </c>
      <c r="BI1076">
        <v>0</v>
      </c>
      <c r="BJ1076" t="s">
        <v>8717</v>
      </c>
      <c r="BK1076">
        <v>1</v>
      </c>
      <c r="BL1076" t="s">
        <v>13297</v>
      </c>
      <c r="BM1076" t="s">
        <v>8719</v>
      </c>
      <c r="BV1076" t="s">
        <v>10839</v>
      </c>
      <c r="BW1076" t="s">
        <v>8721</v>
      </c>
      <c r="BX1076" t="s">
        <v>8722</v>
      </c>
      <c r="BY1076" t="s">
        <v>8723</v>
      </c>
      <c r="BZ1076" t="s">
        <v>8724</v>
      </c>
      <c r="CB1076" t="s">
        <v>8725</v>
      </c>
      <c r="CC1076">
        <v>227103027</v>
      </c>
      <c r="CD1076" t="s">
        <v>8726</v>
      </c>
      <c r="CE1076" t="s">
        <v>13298</v>
      </c>
      <c r="CF1076" t="s">
        <v>8727</v>
      </c>
      <c r="CG1076" t="s">
        <v>8774</v>
      </c>
      <c r="CH1076" t="s">
        <v>8729</v>
      </c>
      <c r="CI1076" t="s">
        <v>10840</v>
      </c>
      <c r="CJ1076" t="s">
        <v>8731</v>
      </c>
      <c r="CK1076">
        <v>0</v>
      </c>
      <c r="CL1076" t="s">
        <v>8732</v>
      </c>
      <c r="CN1076" t="s">
        <v>8733</v>
      </c>
    </row>
    <row r="1077" spans="1:92" ht="15.75" customHeight="1" x14ac:dyDescent="0.3">
      <c r="A1077" s="5">
        <f>COUNTIFS(Entradas!$A$2:$A$3372,L1077,Entradas!$AD$2:$AD$3372,"noticias")</f>
        <v>0</v>
      </c>
      <c r="B1077" s="5">
        <f>COUNTIFS(Entradas!$A$2:$A$3372,L1077,Entradas!$AD$2:$AD$3372,"materiales")</f>
        <v>0</v>
      </c>
      <c r="C1077" s="5">
        <f>COUNTIFS(Entradas!$A$2:$A$3372,L1077,Entradas!$AD$2:$AD$3372,"agenda")</f>
        <v>5</v>
      </c>
      <c r="D1077" s="5">
        <f>COUNTIFS(Entradas!$A$2:$A$3372,L1077,Entradas!$AD$2:$AD$3372,"agenda",Entradas!$P$2:$P$3372,"completado")</f>
        <v>0</v>
      </c>
      <c r="E1077" s="5">
        <f>COUNTIFS(Entradas!$A$2:$A$3372,L1077,Entradas!$AD$2:$AD$3372,"agenda",Entradas!$F$2:$F$3372,"interna")</f>
        <v>5</v>
      </c>
      <c r="F1077" s="5">
        <f>COUNTIFS(Entradas!$A$2:$A$3372,L1077,Entradas!$AD$2:$AD$3372,"agenda",Entradas!$F$2:$F$3372,"abierta a la comunidad")</f>
        <v>0</v>
      </c>
      <c r="G1077" s="5">
        <f>COUNTIFS(Entradas!$A$2:$A$3372,L1077,Entradas!$AD$2:$AD$3372,"agenda",Entradas!$E$2:$E$3372,"1")</f>
        <v>4</v>
      </c>
      <c r="H1077" s="5">
        <f>COUNTIFS(Entradas!$A$2:$A$3372,L1077,Entradas!$AD$2:$AD$3372,"agenda",Entradas!$E$2:$E$3372,"2")</f>
        <v>1</v>
      </c>
      <c r="I1077" s="5">
        <f>COUNTIFS(Entradas!$A$2:$A$3372,L1077,Entradas!$AD$2:$AD$3372,"agenda",Entradas!$E$2:$E$3372,"3")</f>
        <v>0</v>
      </c>
      <c r="J1077" s="5">
        <f>COUNTIFS(Entradas!$A$2:$A$3372,L1077,Entradas!$AD$2:$AD$3372,"agenda",Entradas!$E$2:$E$3372,"4")</f>
        <v>0</v>
      </c>
      <c r="L1077">
        <v>737</v>
      </c>
      <c r="M1077" t="s">
        <v>13309</v>
      </c>
      <c r="N1077" t="s">
        <v>13310</v>
      </c>
      <c r="O1077" t="s">
        <v>13311</v>
      </c>
      <c r="P1077" s="6">
        <v>42491.92287037037</v>
      </c>
      <c r="Q1077">
        <v>0</v>
      </c>
      <c r="R1077" t="s">
        <v>13309</v>
      </c>
      <c r="S1077" t="s">
        <v>13309</v>
      </c>
      <c r="W1077" t="s">
        <v>8703</v>
      </c>
      <c r="X1077" t="s">
        <v>8704</v>
      </c>
      <c r="Y1077" t="s">
        <v>8705</v>
      </c>
      <c r="Z1077">
        <v>0</v>
      </c>
      <c r="AA1077" t="s">
        <v>8703</v>
      </c>
      <c r="AB1077" t="s">
        <v>8706</v>
      </c>
      <c r="AC1077">
        <v>0</v>
      </c>
      <c r="AF1077" t="s">
        <v>13312</v>
      </c>
      <c r="AG1077" t="s">
        <v>8707</v>
      </c>
      <c r="AH1077" t="s">
        <v>13313</v>
      </c>
      <c r="AO1077" t="s">
        <v>13314</v>
      </c>
      <c r="AU1077" t="s">
        <v>745</v>
      </c>
      <c r="AV1077" t="s">
        <v>8709</v>
      </c>
      <c r="AX1077">
        <v>13</v>
      </c>
      <c r="AY1077" t="s">
        <v>8710</v>
      </c>
      <c r="BB1077" t="s">
        <v>9344</v>
      </c>
      <c r="BC1077" t="s">
        <v>8712</v>
      </c>
      <c r="BD1077" t="s">
        <v>8952</v>
      </c>
      <c r="BE1077" t="s">
        <v>8714</v>
      </c>
      <c r="BF1077" t="s">
        <v>8715</v>
      </c>
      <c r="BG1077">
        <v>1</v>
      </c>
      <c r="BH1077" t="s">
        <v>8716</v>
      </c>
      <c r="BI1077">
        <v>0</v>
      </c>
      <c r="BJ1077" t="s">
        <v>8717</v>
      </c>
      <c r="BK1077">
        <v>0</v>
      </c>
      <c r="BL1077" t="s">
        <v>13315</v>
      </c>
      <c r="BM1077" t="s">
        <v>8719</v>
      </c>
      <c r="BV1077" t="s">
        <v>13316</v>
      </c>
      <c r="BW1077" t="s">
        <v>8721</v>
      </c>
      <c r="BX1077" t="s">
        <v>8722</v>
      </c>
      <c r="BY1077" t="s">
        <v>8723</v>
      </c>
      <c r="BZ1077" t="s">
        <v>8724</v>
      </c>
      <c r="CB1077" t="s">
        <v>8725</v>
      </c>
      <c r="CC1077">
        <v>226234652</v>
      </c>
      <c r="CD1077" t="s">
        <v>8726</v>
      </c>
      <c r="CE1077" t="s">
        <v>13317</v>
      </c>
      <c r="CF1077" t="s">
        <v>8727</v>
      </c>
      <c r="CG1077" t="s">
        <v>8825</v>
      </c>
      <c r="CH1077" t="s">
        <v>8729</v>
      </c>
      <c r="CI1077" t="s">
        <v>13318</v>
      </c>
      <c r="CJ1077" t="s">
        <v>8731</v>
      </c>
      <c r="CK1077">
        <v>0</v>
      </c>
      <c r="CL1077" t="s">
        <v>8732</v>
      </c>
      <c r="CN1077" t="s">
        <v>8733</v>
      </c>
    </row>
    <row r="1078" spans="1:92" ht="15.75" customHeight="1" x14ac:dyDescent="0.3">
      <c r="A1078" s="5">
        <f>COUNTIFS(Entradas!$A$2:$A$3372,L1078,Entradas!$AD$2:$AD$3372,"noticias")</f>
        <v>0</v>
      </c>
      <c r="B1078" s="5">
        <f>COUNTIFS(Entradas!$A$2:$A$3372,L1078,Entradas!$AD$2:$AD$3372,"materiales")</f>
        <v>0</v>
      </c>
      <c r="C1078" s="5">
        <f>COUNTIFS(Entradas!$A$2:$A$3372,L1078,Entradas!$AD$2:$AD$3372,"agenda")</f>
        <v>0</v>
      </c>
      <c r="D1078" s="5">
        <f>COUNTIFS(Entradas!$A$2:$A$3372,L1078,Entradas!$AD$2:$AD$3372,"agenda",Entradas!$P$2:$P$3372,"completado")</f>
        <v>0</v>
      </c>
      <c r="E1078" s="5">
        <f>COUNTIFS(Entradas!$A$2:$A$3372,L1078,Entradas!$AD$2:$AD$3372,"agenda",Entradas!$F$2:$F$3372,"interna")</f>
        <v>0</v>
      </c>
      <c r="F1078" s="5">
        <f>COUNTIFS(Entradas!$A$2:$A$3372,L1078,Entradas!$AD$2:$AD$3372,"agenda",Entradas!$F$2:$F$3372,"abierta a la comunidad")</f>
        <v>0</v>
      </c>
      <c r="G1078" s="5">
        <f>COUNTIFS(Entradas!$A$2:$A$3372,L1078,Entradas!$AD$2:$AD$3372,"agenda",Entradas!$E$2:$E$3372,"1")</f>
        <v>0</v>
      </c>
      <c r="H1078" s="5">
        <f>COUNTIFS(Entradas!$A$2:$A$3372,L1078,Entradas!$AD$2:$AD$3372,"agenda",Entradas!$E$2:$E$3372,"2")</f>
        <v>0</v>
      </c>
      <c r="I1078" s="5">
        <f>COUNTIFS(Entradas!$A$2:$A$3372,L1078,Entradas!$AD$2:$AD$3372,"agenda",Entradas!$E$2:$E$3372,"3")</f>
        <v>0</v>
      </c>
      <c r="J1078" s="5">
        <f>COUNTIFS(Entradas!$A$2:$A$3372,L1078,Entradas!$AD$2:$AD$3372,"agenda",Entradas!$E$2:$E$3372,"4")</f>
        <v>0</v>
      </c>
      <c r="L1078">
        <v>919</v>
      </c>
      <c r="M1078" t="s">
        <v>13319</v>
      </c>
      <c r="N1078" t="s">
        <v>13320</v>
      </c>
      <c r="O1078" t="s">
        <v>13321</v>
      </c>
      <c r="P1078" s="6">
        <v>42500.512962962966</v>
      </c>
      <c r="Q1078">
        <v>0</v>
      </c>
      <c r="R1078" t="s">
        <v>13319</v>
      </c>
      <c r="S1078" t="s">
        <v>13319</v>
      </c>
      <c r="W1078" t="s">
        <v>8703</v>
      </c>
      <c r="X1078" t="s">
        <v>8704</v>
      </c>
      <c r="Y1078" t="s">
        <v>8705</v>
      </c>
      <c r="Z1078">
        <v>0</v>
      </c>
      <c r="AA1078" t="s">
        <v>8703</v>
      </c>
      <c r="AB1078" t="s">
        <v>8706</v>
      </c>
      <c r="AC1078">
        <v>0</v>
      </c>
      <c r="AF1078" t="s">
        <v>13322</v>
      </c>
      <c r="AG1078" t="s">
        <v>8707</v>
      </c>
      <c r="AH1078" t="s">
        <v>13323</v>
      </c>
      <c r="AU1078" t="s">
        <v>7532</v>
      </c>
      <c r="AV1078" t="s">
        <v>8709</v>
      </c>
      <c r="AX1078">
        <v>13</v>
      </c>
      <c r="AY1078" t="s">
        <v>8710</v>
      </c>
      <c r="BB1078">
        <v>0</v>
      </c>
      <c r="BC1078" t="s">
        <v>8712</v>
      </c>
      <c r="BD1078">
        <v>0</v>
      </c>
      <c r="BE1078" t="s">
        <v>8714</v>
      </c>
      <c r="BF1078" t="s">
        <v>8715</v>
      </c>
      <c r="BG1078">
        <v>0</v>
      </c>
      <c r="BH1078" t="s">
        <v>8716</v>
      </c>
      <c r="BI1078">
        <v>0</v>
      </c>
      <c r="BJ1078" t="s">
        <v>8717</v>
      </c>
      <c r="BK1078">
        <v>0</v>
      </c>
      <c r="BM1078" t="s">
        <v>8719</v>
      </c>
      <c r="BV1078" t="s">
        <v>13324</v>
      </c>
      <c r="BW1078" t="s">
        <v>8721</v>
      </c>
      <c r="BX1078" t="s">
        <v>8722</v>
      </c>
      <c r="BY1078" t="s">
        <v>8723</v>
      </c>
      <c r="BZ1078" t="s">
        <v>8724</v>
      </c>
      <c r="CA1078" t="s">
        <v>13325</v>
      </c>
      <c r="CB1078" t="s">
        <v>8725</v>
      </c>
      <c r="CC1078">
        <v>225281500</v>
      </c>
      <c r="CD1078" t="s">
        <v>8726</v>
      </c>
      <c r="CF1078" t="s">
        <v>8727</v>
      </c>
      <c r="CG1078">
        <v>0</v>
      </c>
      <c r="CH1078" t="s">
        <v>8729</v>
      </c>
      <c r="CJ1078" t="s">
        <v>8731</v>
      </c>
      <c r="CK1078">
        <v>0</v>
      </c>
      <c r="CL1078" t="s">
        <v>8732</v>
      </c>
      <c r="CN1078" t="s">
        <v>8733</v>
      </c>
    </row>
    <row r="1079" spans="1:92" ht="15.75" customHeight="1" x14ac:dyDescent="0.3">
      <c r="A1079" s="5">
        <f>COUNTIFS(Entradas!$A$2:$A$3372,L1079,Entradas!$AD$2:$AD$3372,"noticias")</f>
        <v>0</v>
      </c>
      <c r="B1079" s="5">
        <f>COUNTIFS(Entradas!$A$2:$A$3372,L1079,Entradas!$AD$2:$AD$3372,"materiales")</f>
        <v>0</v>
      </c>
      <c r="C1079" s="5">
        <f>COUNTIFS(Entradas!$A$2:$A$3372,L1079,Entradas!$AD$2:$AD$3372,"agenda")</f>
        <v>0</v>
      </c>
      <c r="D1079" s="5">
        <f>COUNTIFS(Entradas!$A$2:$A$3372,L1079,Entradas!$AD$2:$AD$3372,"agenda",Entradas!$P$2:$P$3372,"completado")</f>
        <v>0</v>
      </c>
      <c r="E1079" s="5">
        <f>COUNTIFS(Entradas!$A$2:$A$3372,L1079,Entradas!$AD$2:$AD$3372,"agenda",Entradas!$F$2:$F$3372,"interna")</f>
        <v>0</v>
      </c>
      <c r="F1079" s="5">
        <f>COUNTIFS(Entradas!$A$2:$A$3372,L1079,Entradas!$AD$2:$AD$3372,"agenda",Entradas!$F$2:$F$3372,"abierta a la comunidad")</f>
        <v>0</v>
      </c>
      <c r="G1079" s="5">
        <f>COUNTIFS(Entradas!$A$2:$A$3372,L1079,Entradas!$AD$2:$AD$3372,"agenda",Entradas!$E$2:$E$3372,"1")</f>
        <v>0</v>
      </c>
      <c r="H1079" s="5">
        <f>COUNTIFS(Entradas!$A$2:$A$3372,L1079,Entradas!$AD$2:$AD$3372,"agenda",Entradas!$E$2:$E$3372,"2")</f>
        <v>0</v>
      </c>
      <c r="I1079" s="5">
        <f>COUNTIFS(Entradas!$A$2:$A$3372,L1079,Entradas!$AD$2:$AD$3372,"agenda",Entradas!$E$2:$E$3372,"3")</f>
        <v>0</v>
      </c>
      <c r="J1079" s="5">
        <f>COUNTIFS(Entradas!$A$2:$A$3372,L1079,Entradas!$AD$2:$AD$3372,"agenda",Entradas!$E$2:$E$3372,"4")</f>
        <v>0</v>
      </c>
      <c r="L1079">
        <v>1363</v>
      </c>
      <c r="M1079" t="s">
        <v>13438</v>
      </c>
      <c r="N1079" t="s">
        <v>13439</v>
      </c>
      <c r="O1079" t="s">
        <v>13440</v>
      </c>
      <c r="P1079" s="6">
        <v>42513.851365740738</v>
      </c>
      <c r="Q1079">
        <v>0</v>
      </c>
      <c r="R1079" t="s">
        <v>13438</v>
      </c>
      <c r="S1079" t="s">
        <v>13438</v>
      </c>
      <c r="W1079" t="s">
        <v>8703</v>
      </c>
      <c r="X1079" t="s">
        <v>8704</v>
      </c>
      <c r="Y1079" t="s">
        <v>8705</v>
      </c>
      <c r="Z1079">
        <v>0</v>
      </c>
      <c r="AA1079" t="s">
        <v>8703</v>
      </c>
      <c r="AB1079" t="s">
        <v>8706</v>
      </c>
      <c r="AC1079">
        <v>0</v>
      </c>
      <c r="AF1079" t="s">
        <v>13441</v>
      </c>
      <c r="AG1079" t="s">
        <v>8707</v>
      </c>
      <c r="AH1079" t="s">
        <v>13442</v>
      </c>
      <c r="AU1079" t="s">
        <v>4312</v>
      </c>
      <c r="AV1079" t="s">
        <v>8709</v>
      </c>
      <c r="AX1079">
        <v>13</v>
      </c>
      <c r="AY1079" t="s">
        <v>8710</v>
      </c>
      <c r="BB1079" t="s">
        <v>13443</v>
      </c>
      <c r="BC1079" t="s">
        <v>8712</v>
      </c>
      <c r="BD1079" t="s">
        <v>8952</v>
      </c>
      <c r="BE1079" t="s">
        <v>8714</v>
      </c>
      <c r="BF1079" t="s">
        <v>8715</v>
      </c>
      <c r="BG1079">
        <v>1</v>
      </c>
      <c r="BH1079" t="s">
        <v>8716</v>
      </c>
      <c r="BI1079">
        <v>1</v>
      </c>
      <c r="BJ1079" t="s">
        <v>8717</v>
      </c>
      <c r="BK1079">
        <v>1</v>
      </c>
      <c r="BL1079" s="2" t="s">
        <v>10062</v>
      </c>
      <c r="BM1079" t="s">
        <v>8719</v>
      </c>
      <c r="BV1079" t="s">
        <v>13444</v>
      </c>
      <c r="BW1079" t="s">
        <v>8721</v>
      </c>
      <c r="BX1079" t="s">
        <v>8722</v>
      </c>
      <c r="BY1079" t="s">
        <v>8723</v>
      </c>
      <c r="BZ1079" t="s">
        <v>8724</v>
      </c>
      <c r="CA1079" t="s">
        <v>13445</v>
      </c>
      <c r="CB1079" t="s">
        <v>8725</v>
      </c>
      <c r="CC1079">
        <v>28931566</v>
      </c>
      <c r="CD1079" t="s">
        <v>8726</v>
      </c>
      <c r="CE1079" t="s">
        <v>10065</v>
      </c>
      <c r="CF1079" t="s">
        <v>8727</v>
      </c>
      <c r="CG1079" t="s">
        <v>8899</v>
      </c>
      <c r="CH1079" t="s">
        <v>8729</v>
      </c>
      <c r="CI1079" t="s">
        <v>13446</v>
      </c>
      <c r="CJ1079" t="s">
        <v>8731</v>
      </c>
      <c r="CK1079" t="s">
        <v>8786</v>
      </c>
      <c r="CL1079" t="s">
        <v>8732</v>
      </c>
      <c r="CM1079" t="s">
        <v>7767</v>
      </c>
      <c r="CN1079" t="s">
        <v>8733</v>
      </c>
    </row>
    <row r="1080" spans="1:92" ht="15.75" customHeight="1" x14ac:dyDescent="0.3">
      <c r="A1080" s="5">
        <f>COUNTIFS(Entradas!$A$2:$A$3372,L1080,Entradas!$AD$2:$AD$3372,"noticias")</f>
        <v>11</v>
      </c>
      <c r="B1080" s="5">
        <f>COUNTIFS(Entradas!$A$2:$A$3372,L1080,Entradas!$AD$2:$AD$3372,"materiales")</f>
        <v>1</v>
      </c>
      <c r="C1080" s="5">
        <f>COUNTIFS(Entradas!$A$2:$A$3372,L1080,Entradas!$AD$2:$AD$3372,"agenda")</f>
        <v>5</v>
      </c>
      <c r="D1080" s="5">
        <f>COUNTIFS(Entradas!$A$2:$A$3372,L1080,Entradas!$AD$2:$AD$3372,"agenda",Entradas!$P$2:$P$3372,"completado")</f>
        <v>5</v>
      </c>
      <c r="E1080" s="5">
        <f>COUNTIFS(Entradas!$A$2:$A$3372,L1080,Entradas!$AD$2:$AD$3372,"agenda",Entradas!$F$2:$F$3372,"interna")</f>
        <v>4</v>
      </c>
      <c r="F1080" s="5">
        <f>COUNTIFS(Entradas!$A$2:$A$3372,L1080,Entradas!$AD$2:$AD$3372,"agenda",Entradas!$F$2:$F$3372,"abierta a la comunidad")</f>
        <v>1</v>
      </c>
      <c r="G1080" s="5">
        <f>COUNTIFS(Entradas!$A$2:$A$3372,L1080,Entradas!$AD$2:$AD$3372,"agenda",Entradas!$E$2:$E$3372,"1")</f>
        <v>0</v>
      </c>
      <c r="H1080" s="5">
        <f>COUNTIFS(Entradas!$A$2:$A$3372,L1080,Entradas!$AD$2:$AD$3372,"agenda",Entradas!$E$2:$E$3372,"2")</f>
        <v>5</v>
      </c>
      <c r="I1080" s="5">
        <f>COUNTIFS(Entradas!$A$2:$A$3372,L1080,Entradas!$AD$2:$AD$3372,"agenda",Entradas!$E$2:$E$3372,"3")</f>
        <v>0</v>
      </c>
      <c r="J1080" s="5">
        <f>COUNTIFS(Entradas!$A$2:$A$3372,L1080,Entradas!$AD$2:$AD$3372,"agenda",Entradas!$E$2:$E$3372,"4")</f>
        <v>0</v>
      </c>
      <c r="L1080">
        <v>263</v>
      </c>
      <c r="M1080" t="s">
        <v>13459</v>
      </c>
      <c r="N1080" t="s">
        <v>13460</v>
      </c>
      <c r="O1080" t="s">
        <v>3127</v>
      </c>
      <c r="P1080" s="6">
        <v>42464.564733796295</v>
      </c>
      <c r="Q1080">
        <v>0</v>
      </c>
      <c r="R1080" t="s">
        <v>13459</v>
      </c>
      <c r="S1080" t="s">
        <v>13459</v>
      </c>
      <c r="W1080" t="s">
        <v>8703</v>
      </c>
      <c r="X1080" t="s">
        <v>8704</v>
      </c>
      <c r="Y1080" t="s">
        <v>8705</v>
      </c>
      <c r="Z1080">
        <v>0</v>
      </c>
      <c r="AA1080" t="s">
        <v>8703</v>
      </c>
      <c r="AB1080" t="s">
        <v>8706</v>
      </c>
      <c r="AC1080">
        <v>0</v>
      </c>
      <c r="AF1080" t="s">
        <v>3126</v>
      </c>
      <c r="AG1080" t="s">
        <v>8707</v>
      </c>
      <c r="AH1080" t="s">
        <v>3142</v>
      </c>
      <c r="AI1080" t="s">
        <v>13461</v>
      </c>
      <c r="AO1080" t="s">
        <v>13462</v>
      </c>
      <c r="AU1080" t="s">
        <v>3050</v>
      </c>
      <c r="AV1080" t="s">
        <v>8709</v>
      </c>
      <c r="AX1080">
        <v>13</v>
      </c>
      <c r="AY1080" t="s">
        <v>8710</v>
      </c>
      <c r="BB1080" t="s">
        <v>13463</v>
      </c>
      <c r="BC1080" t="s">
        <v>8712</v>
      </c>
      <c r="BD1080" t="s">
        <v>8875</v>
      </c>
      <c r="BE1080" t="s">
        <v>8714</v>
      </c>
      <c r="BF1080" t="s">
        <v>8715</v>
      </c>
      <c r="BG1080">
        <v>0</v>
      </c>
      <c r="BH1080" t="s">
        <v>8716</v>
      </c>
      <c r="BI1080">
        <v>0</v>
      </c>
      <c r="BJ1080" t="s">
        <v>8717</v>
      </c>
      <c r="BK1080">
        <v>1</v>
      </c>
      <c r="BL1080" s="2" t="s">
        <v>13464</v>
      </c>
      <c r="BM1080" t="s">
        <v>8719</v>
      </c>
      <c r="BV1080" t="s">
        <v>13465</v>
      </c>
      <c r="BW1080" t="s">
        <v>8721</v>
      </c>
      <c r="BX1080" t="s">
        <v>8722</v>
      </c>
      <c r="BY1080" t="s">
        <v>8723</v>
      </c>
      <c r="BZ1080" t="s">
        <v>8724</v>
      </c>
      <c r="CB1080" t="s">
        <v>8725</v>
      </c>
      <c r="CC1080">
        <v>22594262</v>
      </c>
      <c r="CD1080" t="s">
        <v>8726</v>
      </c>
      <c r="CE1080" t="s">
        <v>13466</v>
      </c>
      <c r="CF1080" t="s">
        <v>8727</v>
      </c>
      <c r="CG1080" t="s">
        <v>9136</v>
      </c>
      <c r="CH1080" t="s">
        <v>8729</v>
      </c>
      <c r="CI1080" t="s">
        <v>13467</v>
      </c>
      <c r="CJ1080" t="s">
        <v>8731</v>
      </c>
      <c r="CK1080" t="s">
        <v>5497</v>
      </c>
      <c r="CL1080" t="s">
        <v>8732</v>
      </c>
      <c r="CN1080" t="s">
        <v>8733</v>
      </c>
    </row>
    <row r="1081" spans="1:92" ht="15.75" customHeight="1" x14ac:dyDescent="0.3">
      <c r="A1081" s="5">
        <f>COUNTIFS(Entradas!$A$2:$A$3372,L1081,Entradas!$AD$2:$AD$3372,"noticias")</f>
        <v>0</v>
      </c>
      <c r="B1081" s="5">
        <f>COUNTIFS(Entradas!$A$2:$A$3372,L1081,Entradas!$AD$2:$AD$3372,"materiales")</f>
        <v>0</v>
      </c>
      <c r="C1081" s="5">
        <f>COUNTIFS(Entradas!$A$2:$A$3372,L1081,Entradas!$AD$2:$AD$3372,"agenda")</f>
        <v>0</v>
      </c>
      <c r="D1081" s="5">
        <f>COUNTIFS(Entradas!$A$2:$A$3372,L1081,Entradas!$AD$2:$AD$3372,"agenda",Entradas!$P$2:$P$3372,"completado")</f>
        <v>0</v>
      </c>
      <c r="E1081" s="5">
        <f>COUNTIFS(Entradas!$A$2:$A$3372,L1081,Entradas!$AD$2:$AD$3372,"agenda",Entradas!$F$2:$F$3372,"interna")</f>
        <v>0</v>
      </c>
      <c r="F1081" s="5">
        <f>COUNTIFS(Entradas!$A$2:$A$3372,L1081,Entradas!$AD$2:$AD$3372,"agenda",Entradas!$F$2:$F$3372,"abierta a la comunidad")</f>
        <v>0</v>
      </c>
      <c r="G1081" s="5">
        <f>COUNTIFS(Entradas!$A$2:$A$3372,L1081,Entradas!$AD$2:$AD$3372,"agenda",Entradas!$E$2:$E$3372,"1")</f>
        <v>0</v>
      </c>
      <c r="H1081" s="5">
        <f>COUNTIFS(Entradas!$A$2:$A$3372,L1081,Entradas!$AD$2:$AD$3372,"agenda",Entradas!$E$2:$E$3372,"2")</f>
        <v>0</v>
      </c>
      <c r="I1081" s="5">
        <f>COUNTIFS(Entradas!$A$2:$A$3372,L1081,Entradas!$AD$2:$AD$3372,"agenda",Entradas!$E$2:$E$3372,"3")</f>
        <v>0</v>
      </c>
      <c r="J1081" s="5">
        <f>COUNTIFS(Entradas!$A$2:$A$3372,L1081,Entradas!$AD$2:$AD$3372,"agenda",Entradas!$E$2:$E$3372,"4")</f>
        <v>0</v>
      </c>
      <c r="L1081">
        <v>393</v>
      </c>
      <c r="M1081" t="s">
        <v>13998</v>
      </c>
      <c r="N1081" t="s">
        <v>13999</v>
      </c>
      <c r="O1081" t="s">
        <v>14000</v>
      </c>
      <c r="P1081" s="6">
        <v>42472.463784722226</v>
      </c>
      <c r="Q1081">
        <v>0</v>
      </c>
      <c r="R1081" t="s">
        <v>13998</v>
      </c>
      <c r="S1081" t="s">
        <v>13998</v>
      </c>
      <c r="W1081" t="s">
        <v>8703</v>
      </c>
      <c r="X1081" t="s">
        <v>8704</v>
      </c>
      <c r="Y1081" t="s">
        <v>8705</v>
      </c>
      <c r="Z1081">
        <v>0</v>
      </c>
      <c r="AA1081" t="s">
        <v>8703</v>
      </c>
      <c r="AB1081" t="s">
        <v>8706</v>
      </c>
      <c r="AC1081">
        <v>0</v>
      </c>
      <c r="AF1081" t="s">
        <v>13998</v>
      </c>
      <c r="AG1081" t="s">
        <v>8707</v>
      </c>
      <c r="AH1081" t="s">
        <v>14001</v>
      </c>
      <c r="AI1081" t="s">
        <v>14002</v>
      </c>
      <c r="AU1081" t="s">
        <v>2559</v>
      </c>
      <c r="AV1081" t="s">
        <v>8709</v>
      </c>
      <c r="AX1081">
        <v>13</v>
      </c>
      <c r="AY1081" t="s">
        <v>8710</v>
      </c>
      <c r="BB1081" t="s">
        <v>9001</v>
      </c>
      <c r="BC1081" t="s">
        <v>8712</v>
      </c>
      <c r="BD1081" t="s">
        <v>8952</v>
      </c>
      <c r="BE1081" t="s">
        <v>8714</v>
      </c>
      <c r="BF1081" t="s">
        <v>8715</v>
      </c>
      <c r="BG1081">
        <v>0</v>
      </c>
      <c r="BH1081" t="s">
        <v>8716</v>
      </c>
      <c r="BI1081">
        <v>0</v>
      </c>
      <c r="BJ1081" t="s">
        <v>8717</v>
      </c>
      <c r="BK1081">
        <v>0</v>
      </c>
      <c r="BL1081" t="s">
        <v>14003</v>
      </c>
      <c r="BM1081" t="s">
        <v>8719</v>
      </c>
      <c r="BV1081" t="s">
        <v>14004</v>
      </c>
      <c r="BW1081" t="s">
        <v>8721</v>
      </c>
      <c r="BX1081" t="s">
        <v>8722</v>
      </c>
      <c r="BY1081" t="s">
        <v>8723</v>
      </c>
      <c r="BZ1081" t="s">
        <v>8724</v>
      </c>
      <c r="CA1081" t="s">
        <v>14005</v>
      </c>
      <c r="CB1081" t="s">
        <v>8725</v>
      </c>
      <c r="CC1081">
        <v>229457786</v>
      </c>
      <c r="CD1081" t="s">
        <v>8726</v>
      </c>
      <c r="CE1081" t="s">
        <v>14006</v>
      </c>
      <c r="CF1081" t="s">
        <v>8727</v>
      </c>
      <c r="CG1081" t="s">
        <v>8774</v>
      </c>
      <c r="CH1081" t="s">
        <v>8729</v>
      </c>
      <c r="CI1081" t="s">
        <v>14007</v>
      </c>
      <c r="CJ1081" t="s">
        <v>8731</v>
      </c>
      <c r="CK1081" t="s">
        <v>342</v>
      </c>
      <c r="CL1081" t="s">
        <v>8732</v>
      </c>
      <c r="CM1081" t="s">
        <v>14008</v>
      </c>
      <c r="CN1081" t="s">
        <v>8733</v>
      </c>
    </row>
    <row r="1082" spans="1:92" ht="15.75" customHeight="1" x14ac:dyDescent="0.3">
      <c r="A1082" s="5">
        <f>COUNTIFS(Entradas!$A$2:$A$3372,L1082,Entradas!$AD$2:$AD$3372,"noticias")</f>
        <v>0</v>
      </c>
      <c r="B1082" s="5">
        <f>COUNTIFS(Entradas!$A$2:$A$3372,L1082,Entradas!$AD$2:$AD$3372,"materiales")</f>
        <v>0</v>
      </c>
      <c r="C1082" s="5">
        <f>COUNTIFS(Entradas!$A$2:$A$3372,L1082,Entradas!$AD$2:$AD$3372,"agenda")</f>
        <v>0</v>
      </c>
      <c r="D1082" s="5">
        <f>COUNTIFS(Entradas!$A$2:$A$3372,L1082,Entradas!$AD$2:$AD$3372,"agenda",Entradas!$P$2:$P$3372,"completado")</f>
        <v>0</v>
      </c>
      <c r="E1082" s="5">
        <f>COUNTIFS(Entradas!$A$2:$A$3372,L1082,Entradas!$AD$2:$AD$3372,"agenda",Entradas!$F$2:$F$3372,"interna")</f>
        <v>0</v>
      </c>
      <c r="F1082" s="5">
        <f>COUNTIFS(Entradas!$A$2:$A$3372,L1082,Entradas!$AD$2:$AD$3372,"agenda",Entradas!$F$2:$F$3372,"abierta a la comunidad")</f>
        <v>0</v>
      </c>
      <c r="G1082" s="5">
        <f>COUNTIFS(Entradas!$A$2:$A$3372,L1082,Entradas!$AD$2:$AD$3372,"agenda",Entradas!$E$2:$E$3372,"1")</f>
        <v>0</v>
      </c>
      <c r="H1082" s="5">
        <f>COUNTIFS(Entradas!$A$2:$A$3372,L1082,Entradas!$AD$2:$AD$3372,"agenda",Entradas!$E$2:$E$3372,"2")</f>
        <v>0</v>
      </c>
      <c r="I1082" s="5">
        <f>COUNTIFS(Entradas!$A$2:$A$3372,L1082,Entradas!$AD$2:$AD$3372,"agenda",Entradas!$E$2:$E$3372,"3")</f>
        <v>0</v>
      </c>
      <c r="J1082" s="5">
        <f>COUNTIFS(Entradas!$A$2:$A$3372,L1082,Entradas!$AD$2:$AD$3372,"agenda",Entradas!$E$2:$E$3372,"4")</f>
        <v>0</v>
      </c>
      <c r="L1082">
        <v>185</v>
      </c>
      <c r="M1082" t="s">
        <v>14030</v>
      </c>
      <c r="N1082" t="s">
        <v>14031</v>
      </c>
      <c r="O1082" t="s">
        <v>14032</v>
      </c>
      <c r="P1082" s="6">
        <v>42458.61923611111</v>
      </c>
      <c r="Q1082">
        <v>0</v>
      </c>
      <c r="R1082" t="s">
        <v>14030</v>
      </c>
      <c r="S1082" t="s">
        <v>14030</v>
      </c>
      <c r="W1082" t="s">
        <v>8703</v>
      </c>
      <c r="X1082" t="s">
        <v>8704</v>
      </c>
      <c r="Y1082" t="s">
        <v>8705</v>
      </c>
      <c r="Z1082">
        <v>0</v>
      </c>
      <c r="AA1082" t="s">
        <v>8703</v>
      </c>
      <c r="AB1082" t="s">
        <v>8706</v>
      </c>
      <c r="AC1082">
        <v>0</v>
      </c>
      <c r="AF1082" t="s">
        <v>14033</v>
      </c>
      <c r="AG1082" t="s">
        <v>8707</v>
      </c>
      <c r="AH1082" t="s">
        <v>13521</v>
      </c>
      <c r="AO1082" t="s">
        <v>14034</v>
      </c>
      <c r="AU1082" t="s">
        <v>640</v>
      </c>
      <c r="AV1082" t="s">
        <v>8709</v>
      </c>
      <c r="AX1082">
        <v>13</v>
      </c>
      <c r="AY1082" t="s">
        <v>8710</v>
      </c>
      <c r="BB1082" t="s">
        <v>9001</v>
      </c>
      <c r="BC1082" t="s">
        <v>8712</v>
      </c>
      <c r="BD1082" t="s">
        <v>8780</v>
      </c>
      <c r="BE1082" t="s">
        <v>8714</v>
      </c>
      <c r="BF1082" t="s">
        <v>8715</v>
      </c>
      <c r="BG1082">
        <v>0</v>
      </c>
      <c r="BH1082" t="s">
        <v>8716</v>
      </c>
      <c r="BI1082">
        <v>0</v>
      </c>
      <c r="BJ1082" t="s">
        <v>8717</v>
      </c>
      <c r="BK1082">
        <v>0</v>
      </c>
      <c r="BL1082" s="2" t="s">
        <v>14035</v>
      </c>
      <c r="BM1082" t="s">
        <v>8719</v>
      </c>
      <c r="BV1082">
        <v>9734</v>
      </c>
      <c r="BW1082" t="s">
        <v>8721</v>
      </c>
      <c r="BX1082" t="s">
        <v>8722</v>
      </c>
      <c r="BY1082" t="s">
        <v>8723</v>
      </c>
      <c r="BZ1082" t="s">
        <v>8724</v>
      </c>
      <c r="CB1082" t="s">
        <v>8725</v>
      </c>
      <c r="CC1082">
        <v>224856828</v>
      </c>
      <c r="CD1082" t="s">
        <v>8726</v>
      </c>
      <c r="CE1082" t="s">
        <v>14036</v>
      </c>
      <c r="CF1082" t="s">
        <v>8727</v>
      </c>
      <c r="CG1082" t="s">
        <v>8899</v>
      </c>
      <c r="CH1082" t="s">
        <v>8729</v>
      </c>
      <c r="CI1082" t="s">
        <v>14037</v>
      </c>
      <c r="CJ1082" t="s">
        <v>8731</v>
      </c>
      <c r="CK1082" t="s">
        <v>342</v>
      </c>
      <c r="CL1082" t="s">
        <v>8732</v>
      </c>
      <c r="CM1082" t="s">
        <v>14038</v>
      </c>
      <c r="CN1082" t="s">
        <v>8733</v>
      </c>
    </row>
    <row r="1083" spans="1:92" ht="15.75" customHeight="1" x14ac:dyDescent="0.3">
      <c r="A1083" s="5">
        <f>COUNTIFS(Entradas!$A$2:$A$3372,L1083,Entradas!$AD$2:$AD$3372,"noticias")</f>
        <v>0</v>
      </c>
      <c r="B1083" s="5">
        <f>COUNTIFS(Entradas!$A$2:$A$3372,L1083,Entradas!$AD$2:$AD$3372,"materiales")</f>
        <v>1</v>
      </c>
      <c r="C1083" s="5">
        <f>COUNTIFS(Entradas!$A$2:$A$3372,L1083,Entradas!$AD$2:$AD$3372,"agenda")</f>
        <v>5</v>
      </c>
      <c r="D1083" s="5">
        <f>COUNTIFS(Entradas!$A$2:$A$3372,L1083,Entradas!$AD$2:$AD$3372,"agenda",Entradas!$P$2:$P$3372,"completado")</f>
        <v>0</v>
      </c>
      <c r="E1083" s="5">
        <f>COUNTIFS(Entradas!$A$2:$A$3372,L1083,Entradas!$AD$2:$AD$3372,"agenda",Entradas!$F$2:$F$3372,"interna")</f>
        <v>2</v>
      </c>
      <c r="F1083" s="5">
        <f>COUNTIFS(Entradas!$A$2:$A$3372,L1083,Entradas!$AD$2:$AD$3372,"agenda",Entradas!$F$2:$F$3372,"abierta a la comunidad")</f>
        <v>3</v>
      </c>
      <c r="G1083" s="5">
        <f>COUNTIFS(Entradas!$A$2:$A$3372,L1083,Entradas!$AD$2:$AD$3372,"agenda",Entradas!$E$2:$E$3372,"1")</f>
        <v>0</v>
      </c>
      <c r="H1083" s="5">
        <f>COUNTIFS(Entradas!$A$2:$A$3372,L1083,Entradas!$AD$2:$AD$3372,"agenda",Entradas!$E$2:$E$3372,"2")</f>
        <v>2</v>
      </c>
      <c r="I1083" s="5">
        <f>COUNTIFS(Entradas!$A$2:$A$3372,L1083,Entradas!$AD$2:$AD$3372,"agenda",Entradas!$E$2:$E$3372,"3")</f>
        <v>1</v>
      </c>
      <c r="J1083" s="5">
        <f>COUNTIFS(Entradas!$A$2:$A$3372,L1083,Entradas!$AD$2:$AD$3372,"agenda",Entradas!$E$2:$E$3372,"4")</f>
        <v>2</v>
      </c>
      <c r="L1083">
        <v>301</v>
      </c>
      <c r="M1083" t="s">
        <v>14136</v>
      </c>
      <c r="N1083" t="s">
        <v>14137</v>
      </c>
      <c r="O1083" t="s">
        <v>14138</v>
      </c>
      <c r="P1083" s="6">
        <v>42466.651689814818</v>
      </c>
      <c r="Q1083">
        <v>0</v>
      </c>
      <c r="R1083" t="s">
        <v>14136</v>
      </c>
      <c r="S1083" t="s">
        <v>14136</v>
      </c>
      <c r="W1083" t="s">
        <v>8703</v>
      </c>
      <c r="X1083" t="s">
        <v>8704</v>
      </c>
      <c r="Y1083" t="s">
        <v>8705</v>
      </c>
      <c r="Z1083">
        <v>0</v>
      </c>
      <c r="AA1083" t="s">
        <v>8703</v>
      </c>
      <c r="AB1083" t="s">
        <v>8706</v>
      </c>
      <c r="AC1083">
        <v>0</v>
      </c>
      <c r="AF1083" t="s">
        <v>14139</v>
      </c>
      <c r="AG1083" t="s">
        <v>8707</v>
      </c>
      <c r="AH1083" t="s">
        <v>14140</v>
      </c>
      <c r="AO1083" t="s">
        <v>14141</v>
      </c>
      <c r="AU1083" t="s">
        <v>14142</v>
      </c>
      <c r="AV1083" t="s">
        <v>8709</v>
      </c>
      <c r="AX1083">
        <v>13</v>
      </c>
      <c r="AY1083" t="s">
        <v>8710</v>
      </c>
      <c r="BB1083" t="s">
        <v>10388</v>
      </c>
      <c r="BC1083" t="s">
        <v>8712</v>
      </c>
      <c r="BD1083" t="s">
        <v>9055</v>
      </c>
      <c r="BE1083" t="s">
        <v>8714</v>
      </c>
      <c r="BF1083" t="s">
        <v>8715</v>
      </c>
      <c r="BG1083">
        <v>0</v>
      </c>
      <c r="BH1083" t="s">
        <v>8716</v>
      </c>
      <c r="BI1083">
        <v>1</v>
      </c>
      <c r="BJ1083" t="s">
        <v>8717</v>
      </c>
      <c r="BK1083">
        <v>1</v>
      </c>
      <c r="BL1083" s="2" t="s">
        <v>14143</v>
      </c>
      <c r="BM1083" t="s">
        <v>8719</v>
      </c>
      <c r="BV1083" t="s">
        <v>14144</v>
      </c>
      <c r="BW1083" t="s">
        <v>8721</v>
      </c>
      <c r="BX1083" t="s">
        <v>8722</v>
      </c>
      <c r="BY1083" t="s">
        <v>8723</v>
      </c>
      <c r="BZ1083" t="s">
        <v>8724</v>
      </c>
      <c r="CB1083" t="s">
        <v>8725</v>
      </c>
      <c r="CC1083">
        <v>225962295</v>
      </c>
      <c r="CD1083" t="s">
        <v>8726</v>
      </c>
      <c r="CE1083" t="s">
        <v>14145</v>
      </c>
      <c r="CF1083" t="s">
        <v>8727</v>
      </c>
      <c r="CG1083" t="s">
        <v>8728</v>
      </c>
      <c r="CH1083" t="s">
        <v>8729</v>
      </c>
      <c r="CJ1083" t="s">
        <v>8731</v>
      </c>
      <c r="CK1083" t="s">
        <v>9459</v>
      </c>
      <c r="CL1083" t="s">
        <v>8732</v>
      </c>
      <c r="CM1083" t="s">
        <v>14146</v>
      </c>
      <c r="CN1083" t="s">
        <v>8733</v>
      </c>
    </row>
    <row r="1084" spans="1:92" ht="15.75" customHeight="1" x14ac:dyDescent="0.3">
      <c r="A1084" s="5">
        <f>COUNTIFS(Entradas!$A$2:$A$3372,L1084,Entradas!$AD$2:$AD$3372,"noticias")</f>
        <v>0</v>
      </c>
      <c r="B1084" s="5">
        <f>COUNTIFS(Entradas!$A$2:$A$3372,L1084,Entradas!$AD$2:$AD$3372,"materiales")</f>
        <v>0</v>
      </c>
      <c r="C1084" s="5">
        <f>COUNTIFS(Entradas!$A$2:$A$3372,L1084,Entradas!$AD$2:$AD$3372,"agenda")</f>
        <v>0</v>
      </c>
      <c r="D1084" s="5">
        <f>COUNTIFS(Entradas!$A$2:$A$3372,L1084,Entradas!$AD$2:$AD$3372,"agenda",Entradas!$P$2:$P$3372,"completado")</f>
        <v>0</v>
      </c>
      <c r="E1084" s="5">
        <f>COUNTIFS(Entradas!$A$2:$A$3372,L1084,Entradas!$AD$2:$AD$3372,"agenda",Entradas!$F$2:$F$3372,"interna")</f>
        <v>0</v>
      </c>
      <c r="F1084" s="5">
        <f>COUNTIFS(Entradas!$A$2:$A$3372,L1084,Entradas!$AD$2:$AD$3372,"agenda",Entradas!$F$2:$F$3372,"abierta a la comunidad")</f>
        <v>0</v>
      </c>
      <c r="G1084" s="5">
        <f>COUNTIFS(Entradas!$A$2:$A$3372,L1084,Entradas!$AD$2:$AD$3372,"agenda",Entradas!$E$2:$E$3372,"1")</f>
        <v>0</v>
      </c>
      <c r="H1084" s="5">
        <f>COUNTIFS(Entradas!$A$2:$A$3372,L1084,Entradas!$AD$2:$AD$3372,"agenda",Entradas!$E$2:$E$3372,"2")</f>
        <v>0</v>
      </c>
      <c r="I1084" s="5">
        <f>COUNTIFS(Entradas!$A$2:$A$3372,L1084,Entradas!$AD$2:$AD$3372,"agenda",Entradas!$E$2:$E$3372,"3")</f>
        <v>0</v>
      </c>
      <c r="J1084" s="5">
        <f>COUNTIFS(Entradas!$A$2:$A$3372,L1084,Entradas!$AD$2:$AD$3372,"agenda",Entradas!$E$2:$E$3372,"4")</f>
        <v>0</v>
      </c>
      <c r="L1084">
        <v>515</v>
      </c>
      <c r="M1084" t="s">
        <v>14426</v>
      </c>
      <c r="N1084" t="s">
        <v>14427</v>
      </c>
      <c r="O1084" t="s">
        <v>14428</v>
      </c>
      <c r="P1084" s="6">
        <v>42478.821643518517</v>
      </c>
      <c r="Q1084">
        <v>0</v>
      </c>
      <c r="R1084" t="s">
        <v>14426</v>
      </c>
      <c r="S1084" t="s">
        <v>14426</v>
      </c>
      <c r="W1084" t="s">
        <v>8703</v>
      </c>
      <c r="X1084" t="s">
        <v>8704</v>
      </c>
      <c r="Y1084" t="s">
        <v>8705</v>
      </c>
      <c r="Z1084">
        <v>0</v>
      </c>
      <c r="AA1084" t="s">
        <v>8703</v>
      </c>
      <c r="AB1084" t="s">
        <v>8706</v>
      </c>
      <c r="AC1084">
        <v>0</v>
      </c>
      <c r="AF1084" t="s">
        <v>14429</v>
      </c>
      <c r="AG1084" t="s">
        <v>8707</v>
      </c>
      <c r="AH1084" t="s">
        <v>14430</v>
      </c>
      <c r="AO1084" t="s">
        <v>14431</v>
      </c>
      <c r="AU1084" t="s">
        <v>3498</v>
      </c>
      <c r="AV1084" t="s">
        <v>8709</v>
      </c>
      <c r="AX1084">
        <v>13</v>
      </c>
      <c r="AY1084" t="s">
        <v>8710</v>
      </c>
      <c r="BB1084" t="s">
        <v>14432</v>
      </c>
      <c r="BC1084" t="s">
        <v>8712</v>
      </c>
      <c r="BD1084" t="s">
        <v>8780</v>
      </c>
      <c r="BE1084" t="s">
        <v>8714</v>
      </c>
      <c r="BF1084" t="s">
        <v>8715</v>
      </c>
      <c r="BG1084">
        <v>1</v>
      </c>
      <c r="BH1084" t="s">
        <v>8716</v>
      </c>
      <c r="BI1084">
        <v>1</v>
      </c>
      <c r="BJ1084" t="s">
        <v>8717</v>
      </c>
      <c r="BK1084">
        <v>1</v>
      </c>
      <c r="BL1084" s="2" t="s">
        <v>14433</v>
      </c>
      <c r="BM1084" t="s">
        <v>8719</v>
      </c>
      <c r="BV1084" t="s">
        <v>14434</v>
      </c>
      <c r="BW1084" t="s">
        <v>8721</v>
      </c>
      <c r="BX1084" t="s">
        <v>8722</v>
      </c>
      <c r="BY1084" t="s">
        <v>8723</v>
      </c>
      <c r="BZ1084" t="s">
        <v>8724</v>
      </c>
      <c r="CA1084" t="s">
        <v>14435</v>
      </c>
      <c r="CB1084" t="s">
        <v>8725</v>
      </c>
      <c r="CC1084" t="s">
        <v>14436</v>
      </c>
      <c r="CD1084" t="s">
        <v>8726</v>
      </c>
      <c r="CE1084" t="s">
        <v>14437</v>
      </c>
      <c r="CF1084" t="s">
        <v>8727</v>
      </c>
      <c r="CG1084" t="s">
        <v>8728</v>
      </c>
      <c r="CH1084" t="s">
        <v>8729</v>
      </c>
      <c r="CI1084" t="s">
        <v>8730</v>
      </c>
      <c r="CJ1084" t="s">
        <v>8731</v>
      </c>
      <c r="CK1084" t="s">
        <v>9459</v>
      </c>
      <c r="CL1084" t="s">
        <v>8732</v>
      </c>
      <c r="CN1084" t="s">
        <v>8733</v>
      </c>
    </row>
    <row r="1085" spans="1:92" ht="15.75" customHeight="1" x14ac:dyDescent="0.3">
      <c r="A1085" s="5">
        <f>COUNTIFS(Entradas!$A$2:$A$3372,L1085,Entradas!$AD$2:$AD$3372,"noticias")</f>
        <v>0</v>
      </c>
      <c r="B1085" s="5">
        <f>COUNTIFS(Entradas!$A$2:$A$3372,L1085,Entradas!$AD$2:$AD$3372,"materiales")</f>
        <v>0</v>
      </c>
      <c r="C1085" s="5">
        <f>COUNTIFS(Entradas!$A$2:$A$3372,L1085,Entradas!$AD$2:$AD$3372,"agenda")</f>
        <v>0</v>
      </c>
      <c r="D1085" s="5">
        <f>COUNTIFS(Entradas!$A$2:$A$3372,L1085,Entradas!$AD$2:$AD$3372,"agenda",Entradas!$P$2:$P$3372,"completado")</f>
        <v>0</v>
      </c>
      <c r="E1085" s="5">
        <f>COUNTIFS(Entradas!$A$2:$A$3372,L1085,Entradas!$AD$2:$AD$3372,"agenda",Entradas!$F$2:$F$3372,"interna")</f>
        <v>0</v>
      </c>
      <c r="F1085" s="5">
        <f>COUNTIFS(Entradas!$A$2:$A$3372,L1085,Entradas!$AD$2:$AD$3372,"agenda",Entradas!$F$2:$F$3372,"abierta a la comunidad")</f>
        <v>0</v>
      </c>
      <c r="G1085" s="5">
        <f>COUNTIFS(Entradas!$A$2:$A$3372,L1085,Entradas!$AD$2:$AD$3372,"agenda",Entradas!$E$2:$E$3372,"1")</f>
        <v>0</v>
      </c>
      <c r="H1085" s="5">
        <f>COUNTIFS(Entradas!$A$2:$A$3372,L1085,Entradas!$AD$2:$AD$3372,"agenda",Entradas!$E$2:$E$3372,"2")</f>
        <v>0</v>
      </c>
      <c r="I1085" s="5">
        <f>COUNTIFS(Entradas!$A$2:$A$3372,L1085,Entradas!$AD$2:$AD$3372,"agenda",Entradas!$E$2:$E$3372,"3")</f>
        <v>0</v>
      </c>
      <c r="J1085" s="5">
        <f>COUNTIFS(Entradas!$A$2:$A$3372,L1085,Entradas!$AD$2:$AD$3372,"agenda",Entradas!$E$2:$E$3372,"4")</f>
        <v>0</v>
      </c>
      <c r="L1085">
        <v>1065</v>
      </c>
      <c r="M1085" t="s">
        <v>14461</v>
      </c>
      <c r="N1085" t="s">
        <v>14462</v>
      </c>
      <c r="O1085" t="s">
        <v>14463</v>
      </c>
      <c r="P1085" s="6">
        <v>42506.724050925928</v>
      </c>
      <c r="Q1085">
        <v>0</v>
      </c>
      <c r="R1085" t="s">
        <v>14461</v>
      </c>
      <c r="S1085" t="s">
        <v>14461</v>
      </c>
      <c r="W1085" t="s">
        <v>8703</v>
      </c>
      <c r="X1085" t="s">
        <v>8704</v>
      </c>
      <c r="Y1085" t="s">
        <v>8705</v>
      </c>
      <c r="Z1085">
        <v>0</v>
      </c>
      <c r="AA1085" t="s">
        <v>8703</v>
      </c>
      <c r="AB1085" t="s">
        <v>8706</v>
      </c>
      <c r="AC1085">
        <v>0</v>
      </c>
      <c r="AF1085" t="s">
        <v>14464</v>
      </c>
      <c r="AG1085" t="s">
        <v>8707</v>
      </c>
      <c r="AH1085" t="s">
        <v>14465</v>
      </c>
      <c r="AU1085" t="s">
        <v>14466</v>
      </c>
      <c r="AV1085" t="s">
        <v>8709</v>
      </c>
      <c r="AX1085">
        <v>13</v>
      </c>
      <c r="AY1085" t="s">
        <v>8710</v>
      </c>
      <c r="BB1085" t="s">
        <v>13797</v>
      </c>
      <c r="BC1085" t="s">
        <v>8712</v>
      </c>
      <c r="BD1085" t="s">
        <v>8780</v>
      </c>
      <c r="BE1085" t="s">
        <v>8714</v>
      </c>
      <c r="BF1085" t="s">
        <v>8715</v>
      </c>
      <c r="BG1085">
        <v>1</v>
      </c>
      <c r="BH1085" t="s">
        <v>8716</v>
      </c>
      <c r="BI1085">
        <v>1</v>
      </c>
      <c r="BJ1085" t="s">
        <v>8717</v>
      </c>
      <c r="BK1085">
        <v>1</v>
      </c>
      <c r="BL1085" s="2" t="s">
        <v>14467</v>
      </c>
      <c r="BM1085" t="s">
        <v>8719</v>
      </c>
      <c r="BV1085" t="s">
        <v>14468</v>
      </c>
      <c r="BW1085" t="s">
        <v>8721</v>
      </c>
      <c r="BX1085" t="s">
        <v>8722</v>
      </c>
      <c r="BY1085" t="s">
        <v>8723</v>
      </c>
      <c r="BZ1085" t="s">
        <v>8724</v>
      </c>
      <c r="CA1085" t="s">
        <v>14469</v>
      </c>
      <c r="CB1085" t="s">
        <v>8725</v>
      </c>
      <c r="CC1085">
        <v>229457701</v>
      </c>
      <c r="CD1085" t="s">
        <v>8726</v>
      </c>
      <c r="CE1085" t="s">
        <v>14470</v>
      </c>
      <c r="CF1085" t="s">
        <v>8727</v>
      </c>
      <c r="CG1085" t="s">
        <v>8728</v>
      </c>
      <c r="CH1085" t="s">
        <v>8729</v>
      </c>
      <c r="CI1085" t="s">
        <v>12929</v>
      </c>
      <c r="CJ1085" t="s">
        <v>8731</v>
      </c>
      <c r="CK1085" t="s">
        <v>342</v>
      </c>
      <c r="CL1085" t="s">
        <v>8732</v>
      </c>
      <c r="CM1085" t="s">
        <v>14471</v>
      </c>
      <c r="CN1085" t="s">
        <v>8733</v>
      </c>
    </row>
    <row r="1086" spans="1:92" ht="15.75" customHeight="1" x14ac:dyDescent="0.3">
      <c r="A1086" s="5">
        <f>COUNTIFS(Entradas!$A$2:$A$3372,L1086,Entradas!$AD$2:$AD$3372,"noticias")</f>
        <v>0</v>
      </c>
      <c r="B1086" s="5">
        <f>COUNTIFS(Entradas!$A$2:$A$3372,L1086,Entradas!$AD$2:$AD$3372,"materiales")</f>
        <v>0</v>
      </c>
      <c r="C1086" s="5">
        <f>COUNTIFS(Entradas!$A$2:$A$3372,L1086,Entradas!$AD$2:$AD$3372,"agenda")</f>
        <v>4</v>
      </c>
      <c r="D1086" s="5">
        <f>COUNTIFS(Entradas!$A$2:$A$3372,L1086,Entradas!$AD$2:$AD$3372,"agenda",Entradas!$P$2:$P$3372,"completado")</f>
        <v>3</v>
      </c>
      <c r="E1086" s="5">
        <f>COUNTIFS(Entradas!$A$2:$A$3372,L1086,Entradas!$AD$2:$AD$3372,"agenda",Entradas!$F$2:$F$3372,"interna")</f>
        <v>4</v>
      </c>
      <c r="F1086" s="5">
        <f>COUNTIFS(Entradas!$A$2:$A$3372,L1086,Entradas!$AD$2:$AD$3372,"agenda",Entradas!$F$2:$F$3372,"abierta a la comunidad")</f>
        <v>0</v>
      </c>
      <c r="G1086" s="5">
        <f>COUNTIFS(Entradas!$A$2:$A$3372,L1086,Entradas!$AD$2:$AD$3372,"agenda",Entradas!$E$2:$E$3372,"1")</f>
        <v>0</v>
      </c>
      <c r="H1086" s="5">
        <f>COUNTIFS(Entradas!$A$2:$A$3372,L1086,Entradas!$AD$2:$AD$3372,"agenda",Entradas!$E$2:$E$3372,"2")</f>
        <v>4</v>
      </c>
      <c r="I1086" s="5">
        <f>COUNTIFS(Entradas!$A$2:$A$3372,L1086,Entradas!$AD$2:$AD$3372,"agenda",Entradas!$E$2:$E$3372,"3")</f>
        <v>0</v>
      </c>
      <c r="J1086" s="5">
        <f>COUNTIFS(Entradas!$A$2:$A$3372,L1086,Entradas!$AD$2:$AD$3372,"agenda",Entradas!$E$2:$E$3372,"4")</f>
        <v>0</v>
      </c>
      <c r="L1086">
        <v>1062</v>
      </c>
      <c r="M1086" t="s">
        <v>14527</v>
      </c>
      <c r="N1086" t="s">
        <v>14528</v>
      </c>
      <c r="O1086" t="s">
        <v>2259</v>
      </c>
      <c r="P1086" s="6">
        <v>42506.697013888886</v>
      </c>
      <c r="Q1086">
        <v>0</v>
      </c>
      <c r="R1086" t="s">
        <v>14527</v>
      </c>
      <c r="S1086" t="s">
        <v>14527</v>
      </c>
      <c r="W1086" t="s">
        <v>8703</v>
      </c>
      <c r="X1086" t="s">
        <v>8704</v>
      </c>
      <c r="Y1086" t="s">
        <v>8705</v>
      </c>
      <c r="Z1086">
        <v>0</v>
      </c>
      <c r="AA1086" t="s">
        <v>8703</v>
      </c>
      <c r="AB1086" t="s">
        <v>8706</v>
      </c>
      <c r="AC1086">
        <v>0</v>
      </c>
      <c r="AF1086" t="s">
        <v>13998</v>
      </c>
      <c r="AG1086" t="s">
        <v>8707</v>
      </c>
      <c r="AH1086" t="s">
        <v>14529</v>
      </c>
      <c r="AI1086" t="s">
        <v>14530</v>
      </c>
      <c r="AU1086" t="s">
        <v>2559</v>
      </c>
      <c r="AV1086" t="s">
        <v>8709</v>
      </c>
      <c r="AX1086">
        <v>13</v>
      </c>
      <c r="AY1086" t="s">
        <v>8710</v>
      </c>
      <c r="BB1086" t="s">
        <v>9515</v>
      </c>
      <c r="BC1086" t="s">
        <v>8712</v>
      </c>
      <c r="BD1086" t="s">
        <v>8875</v>
      </c>
      <c r="BE1086" t="s">
        <v>8714</v>
      </c>
      <c r="BF1086" t="s">
        <v>8715</v>
      </c>
      <c r="BG1086">
        <v>1</v>
      </c>
      <c r="BH1086" t="s">
        <v>8716</v>
      </c>
      <c r="BI1086">
        <v>0</v>
      </c>
      <c r="BJ1086" t="s">
        <v>8717</v>
      </c>
      <c r="BK1086">
        <v>1</v>
      </c>
      <c r="BL1086" t="s">
        <v>14531</v>
      </c>
      <c r="BM1086" t="s">
        <v>8719</v>
      </c>
      <c r="BV1086" t="s">
        <v>14532</v>
      </c>
      <c r="BW1086" t="s">
        <v>8721</v>
      </c>
      <c r="BX1086" t="s">
        <v>8722</v>
      </c>
      <c r="BY1086" t="s">
        <v>8723</v>
      </c>
      <c r="BZ1086" t="s">
        <v>8724</v>
      </c>
      <c r="CA1086" t="s">
        <v>14533</v>
      </c>
      <c r="CB1086" t="s">
        <v>8725</v>
      </c>
      <c r="CC1086">
        <v>229457786</v>
      </c>
      <c r="CD1086" t="s">
        <v>8726</v>
      </c>
      <c r="CE1086" t="s">
        <v>14006</v>
      </c>
      <c r="CF1086" t="s">
        <v>8727</v>
      </c>
      <c r="CG1086" t="s">
        <v>8774</v>
      </c>
      <c r="CH1086" t="s">
        <v>8729</v>
      </c>
      <c r="CI1086" t="s">
        <v>14534</v>
      </c>
      <c r="CJ1086" t="s">
        <v>8731</v>
      </c>
      <c r="CK1086">
        <v>0</v>
      </c>
      <c r="CL1086" t="s">
        <v>8732</v>
      </c>
      <c r="CN1086" t="s">
        <v>8733</v>
      </c>
    </row>
    <row r="1087" spans="1:92" ht="15.75" customHeight="1" x14ac:dyDescent="0.3">
      <c r="A1087" s="5">
        <f>COUNTIFS(Entradas!$A$2:$A$3372,L1087,Entradas!$AD$2:$AD$3372,"noticias")</f>
        <v>0</v>
      </c>
      <c r="B1087" s="5">
        <f>COUNTIFS(Entradas!$A$2:$A$3372,L1087,Entradas!$AD$2:$AD$3372,"materiales")</f>
        <v>0</v>
      </c>
      <c r="C1087" s="5">
        <f>COUNTIFS(Entradas!$A$2:$A$3372,L1087,Entradas!$AD$2:$AD$3372,"agenda")</f>
        <v>0</v>
      </c>
      <c r="D1087" s="5">
        <f>COUNTIFS(Entradas!$A$2:$A$3372,L1087,Entradas!$AD$2:$AD$3372,"agenda",Entradas!$P$2:$P$3372,"completado")</f>
        <v>0</v>
      </c>
      <c r="E1087" s="5">
        <f>COUNTIFS(Entradas!$A$2:$A$3372,L1087,Entradas!$AD$2:$AD$3372,"agenda",Entradas!$F$2:$F$3372,"interna")</f>
        <v>0</v>
      </c>
      <c r="F1087" s="5">
        <f>COUNTIFS(Entradas!$A$2:$A$3372,L1087,Entradas!$AD$2:$AD$3372,"agenda",Entradas!$F$2:$F$3372,"abierta a la comunidad")</f>
        <v>0</v>
      </c>
      <c r="G1087" s="5">
        <f>COUNTIFS(Entradas!$A$2:$A$3372,L1087,Entradas!$AD$2:$AD$3372,"agenda",Entradas!$E$2:$E$3372,"1")</f>
        <v>0</v>
      </c>
      <c r="H1087" s="5">
        <f>COUNTIFS(Entradas!$A$2:$A$3372,L1087,Entradas!$AD$2:$AD$3372,"agenda",Entradas!$E$2:$E$3372,"2")</f>
        <v>0</v>
      </c>
      <c r="I1087" s="5">
        <f>COUNTIFS(Entradas!$A$2:$A$3372,L1087,Entradas!$AD$2:$AD$3372,"agenda",Entradas!$E$2:$E$3372,"3")</f>
        <v>0</v>
      </c>
      <c r="J1087" s="5">
        <f>COUNTIFS(Entradas!$A$2:$A$3372,L1087,Entradas!$AD$2:$AD$3372,"agenda",Entradas!$E$2:$E$3372,"4")</f>
        <v>0</v>
      </c>
      <c r="L1087">
        <v>821</v>
      </c>
      <c r="M1087" t="s">
        <v>14762</v>
      </c>
      <c r="N1087" t="s">
        <v>14763</v>
      </c>
      <c r="O1087" t="s">
        <v>14764</v>
      </c>
      <c r="P1087" s="6">
        <v>42495.341724537036</v>
      </c>
      <c r="Q1087">
        <v>0</v>
      </c>
      <c r="R1087" t="s">
        <v>14762</v>
      </c>
      <c r="S1087" t="s">
        <v>14762</v>
      </c>
      <c r="W1087" t="s">
        <v>8703</v>
      </c>
      <c r="X1087" t="s">
        <v>8704</v>
      </c>
      <c r="Y1087" t="s">
        <v>8705</v>
      </c>
      <c r="Z1087">
        <v>0</v>
      </c>
      <c r="AA1087" t="s">
        <v>8703</v>
      </c>
      <c r="AB1087" t="s">
        <v>8706</v>
      </c>
      <c r="AC1087">
        <v>0</v>
      </c>
      <c r="AF1087" t="s">
        <v>3275</v>
      </c>
      <c r="AG1087" t="s">
        <v>8707</v>
      </c>
      <c r="AH1087" t="s">
        <v>10339</v>
      </c>
      <c r="AI1087" t="s">
        <v>14765</v>
      </c>
      <c r="AU1087" t="s">
        <v>566</v>
      </c>
      <c r="AV1087" t="s">
        <v>8709</v>
      </c>
      <c r="AX1087">
        <v>13</v>
      </c>
      <c r="AY1087" t="s">
        <v>8710</v>
      </c>
      <c r="BB1087" t="s">
        <v>11684</v>
      </c>
      <c r="BC1087" t="s">
        <v>8712</v>
      </c>
      <c r="BD1087" t="s">
        <v>8875</v>
      </c>
      <c r="BE1087" t="s">
        <v>8714</v>
      </c>
      <c r="BF1087" t="s">
        <v>8715</v>
      </c>
      <c r="BG1087">
        <v>0</v>
      </c>
      <c r="BH1087" t="s">
        <v>8716</v>
      </c>
      <c r="BI1087">
        <v>1</v>
      </c>
      <c r="BJ1087" t="s">
        <v>8717</v>
      </c>
      <c r="BK1087">
        <v>1</v>
      </c>
      <c r="BL1087" s="2" t="s">
        <v>14766</v>
      </c>
      <c r="BM1087" t="s">
        <v>8719</v>
      </c>
      <c r="BV1087">
        <v>8511</v>
      </c>
      <c r="BW1087" t="s">
        <v>8721</v>
      </c>
      <c r="BX1087" t="s">
        <v>8722</v>
      </c>
      <c r="BY1087" t="s">
        <v>8723</v>
      </c>
      <c r="BZ1087" t="s">
        <v>8724</v>
      </c>
      <c r="CB1087" t="s">
        <v>8725</v>
      </c>
      <c r="CC1087">
        <v>998896694</v>
      </c>
      <c r="CD1087" t="s">
        <v>8726</v>
      </c>
      <c r="CE1087" t="s">
        <v>14767</v>
      </c>
      <c r="CF1087" t="s">
        <v>8727</v>
      </c>
      <c r="CG1087" t="s">
        <v>8899</v>
      </c>
      <c r="CH1087" t="s">
        <v>8729</v>
      </c>
      <c r="CI1087" t="s">
        <v>14768</v>
      </c>
      <c r="CJ1087" t="s">
        <v>8731</v>
      </c>
      <c r="CK1087" t="s">
        <v>1905</v>
      </c>
      <c r="CL1087" t="s">
        <v>8732</v>
      </c>
      <c r="CN1087" t="s">
        <v>8733</v>
      </c>
    </row>
    <row r="1088" spans="1:92" ht="15.75" customHeight="1" x14ac:dyDescent="0.3">
      <c r="A1088" s="5">
        <f>COUNTIFS(Entradas!$A$2:$A$3372,L1088,Entradas!$AD$2:$AD$3372,"noticias")</f>
        <v>2</v>
      </c>
      <c r="B1088" s="5">
        <f>COUNTIFS(Entradas!$A$2:$A$3372,L1088,Entradas!$AD$2:$AD$3372,"materiales")</f>
        <v>0</v>
      </c>
      <c r="C1088" s="5">
        <f>COUNTIFS(Entradas!$A$2:$A$3372,L1088,Entradas!$AD$2:$AD$3372,"agenda")</f>
        <v>3</v>
      </c>
      <c r="D1088" s="5">
        <f>COUNTIFS(Entradas!$A$2:$A$3372,L1088,Entradas!$AD$2:$AD$3372,"agenda",Entradas!$P$2:$P$3372,"completado")</f>
        <v>1</v>
      </c>
      <c r="E1088" s="5">
        <f>COUNTIFS(Entradas!$A$2:$A$3372,L1088,Entradas!$AD$2:$AD$3372,"agenda",Entradas!$F$2:$F$3372,"interna")</f>
        <v>3</v>
      </c>
      <c r="F1088" s="5">
        <f>COUNTIFS(Entradas!$A$2:$A$3372,L1088,Entradas!$AD$2:$AD$3372,"agenda",Entradas!$F$2:$F$3372,"abierta a la comunidad")</f>
        <v>0</v>
      </c>
      <c r="G1088" s="5">
        <f>COUNTIFS(Entradas!$A$2:$A$3372,L1088,Entradas!$AD$2:$AD$3372,"agenda",Entradas!$E$2:$E$3372,"1")</f>
        <v>0</v>
      </c>
      <c r="H1088" s="5">
        <f>COUNTIFS(Entradas!$A$2:$A$3372,L1088,Entradas!$AD$2:$AD$3372,"agenda",Entradas!$E$2:$E$3372,"2")</f>
        <v>1</v>
      </c>
      <c r="I1088" s="5">
        <f>COUNTIFS(Entradas!$A$2:$A$3372,L1088,Entradas!$AD$2:$AD$3372,"agenda",Entradas!$E$2:$E$3372,"3")</f>
        <v>0</v>
      </c>
      <c r="J1088" s="5">
        <f>COUNTIFS(Entradas!$A$2:$A$3372,L1088,Entradas!$AD$2:$AD$3372,"agenda",Entradas!$E$2:$E$3372,"4")</f>
        <v>2</v>
      </c>
      <c r="L1088">
        <v>1113</v>
      </c>
      <c r="M1088" t="s">
        <v>14798</v>
      </c>
      <c r="N1088" t="s">
        <v>14799</v>
      </c>
      <c r="O1088" t="s">
        <v>14800</v>
      </c>
      <c r="P1088" s="6">
        <v>42507.635983796295</v>
      </c>
      <c r="Q1088">
        <v>0</v>
      </c>
      <c r="R1088" t="s">
        <v>14798</v>
      </c>
      <c r="S1088" t="s">
        <v>14798</v>
      </c>
      <c r="W1088" t="s">
        <v>8703</v>
      </c>
      <c r="X1088" t="s">
        <v>8704</v>
      </c>
      <c r="Y1088" t="s">
        <v>8705</v>
      </c>
      <c r="Z1088">
        <v>0</v>
      </c>
      <c r="AA1088" t="s">
        <v>8703</v>
      </c>
      <c r="AB1088" t="s">
        <v>8706</v>
      </c>
      <c r="AC1088">
        <v>0</v>
      </c>
      <c r="AF1088" t="s">
        <v>14801</v>
      </c>
      <c r="AG1088" t="s">
        <v>8707</v>
      </c>
      <c r="AH1088" t="s">
        <v>14802</v>
      </c>
      <c r="AO1088" t="s">
        <v>14803</v>
      </c>
      <c r="AU1088" t="s">
        <v>88</v>
      </c>
      <c r="AV1088" t="s">
        <v>8709</v>
      </c>
      <c r="AX1088">
        <v>13</v>
      </c>
      <c r="AY1088" t="s">
        <v>8710</v>
      </c>
      <c r="BB1088" t="s">
        <v>8711</v>
      </c>
      <c r="BC1088" t="s">
        <v>8712</v>
      </c>
      <c r="BD1088" t="s">
        <v>8920</v>
      </c>
      <c r="BE1088" t="s">
        <v>8714</v>
      </c>
      <c r="BF1088" t="s">
        <v>8715</v>
      </c>
      <c r="BG1088">
        <v>1</v>
      </c>
      <c r="BH1088" t="s">
        <v>8716</v>
      </c>
      <c r="BI1088">
        <v>1</v>
      </c>
      <c r="BJ1088" t="s">
        <v>8717</v>
      </c>
      <c r="BK1088">
        <v>1</v>
      </c>
      <c r="BL1088" s="2" t="s">
        <v>14804</v>
      </c>
      <c r="BM1088" t="s">
        <v>8719</v>
      </c>
      <c r="BV1088" t="s">
        <v>14805</v>
      </c>
      <c r="BW1088" t="s">
        <v>8721</v>
      </c>
      <c r="BX1088" t="s">
        <v>8722</v>
      </c>
      <c r="BY1088" t="s">
        <v>8723</v>
      </c>
      <c r="BZ1088" t="s">
        <v>8724</v>
      </c>
      <c r="CB1088" t="s">
        <v>8725</v>
      </c>
      <c r="CC1088">
        <v>228624881</v>
      </c>
      <c r="CD1088" t="s">
        <v>8726</v>
      </c>
      <c r="CE1088" t="s">
        <v>14806</v>
      </c>
      <c r="CF1088" t="s">
        <v>8727</v>
      </c>
      <c r="CG1088" t="s">
        <v>8774</v>
      </c>
      <c r="CH1088" t="s">
        <v>8729</v>
      </c>
      <c r="CI1088" t="s">
        <v>14807</v>
      </c>
      <c r="CJ1088" t="s">
        <v>8731</v>
      </c>
      <c r="CK1088" t="s">
        <v>8786</v>
      </c>
      <c r="CL1088" t="s">
        <v>8732</v>
      </c>
      <c r="CM1088" t="s">
        <v>14808</v>
      </c>
      <c r="CN1088" t="s">
        <v>8733</v>
      </c>
    </row>
    <row r="1089" spans="1:92" ht="15.75" customHeight="1" x14ac:dyDescent="0.3">
      <c r="A1089" s="5">
        <f>COUNTIFS(Entradas!$A$2:$A$3372,L1089,Entradas!$AD$2:$AD$3372,"noticias")</f>
        <v>0</v>
      </c>
      <c r="B1089" s="5">
        <f>COUNTIFS(Entradas!$A$2:$A$3372,L1089,Entradas!$AD$2:$AD$3372,"materiales")</f>
        <v>0</v>
      </c>
      <c r="C1089" s="5">
        <f>COUNTIFS(Entradas!$A$2:$A$3372,L1089,Entradas!$AD$2:$AD$3372,"agenda")</f>
        <v>0</v>
      </c>
      <c r="D1089" s="5">
        <f>COUNTIFS(Entradas!$A$2:$A$3372,L1089,Entradas!$AD$2:$AD$3372,"agenda",Entradas!$P$2:$P$3372,"completado")</f>
        <v>0</v>
      </c>
      <c r="E1089" s="5">
        <f>COUNTIFS(Entradas!$A$2:$A$3372,L1089,Entradas!$AD$2:$AD$3372,"agenda",Entradas!$F$2:$F$3372,"interna")</f>
        <v>0</v>
      </c>
      <c r="F1089" s="5">
        <f>COUNTIFS(Entradas!$A$2:$A$3372,L1089,Entradas!$AD$2:$AD$3372,"agenda",Entradas!$F$2:$F$3372,"abierta a la comunidad")</f>
        <v>0</v>
      </c>
      <c r="G1089" s="5">
        <f>COUNTIFS(Entradas!$A$2:$A$3372,L1089,Entradas!$AD$2:$AD$3372,"agenda",Entradas!$E$2:$E$3372,"1")</f>
        <v>0</v>
      </c>
      <c r="H1089" s="5">
        <f>COUNTIFS(Entradas!$A$2:$A$3372,L1089,Entradas!$AD$2:$AD$3372,"agenda",Entradas!$E$2:$E$3372,"2")</f>
        <v>0</v>
      </c>
      <c r="I1089" s="5">
        <f>COUNTIFS(Entradas!$A$2:$A$3372,L1089,Entradas!$AD$2:$AD$3372,"agenda",Entradas!$E$2:$E$3372,"3")</f>
        <v>0</v>
      </c>
      <c r="J1089" s="5">
        <f>COUNTIFS(Entradas!$A$2:$A$3372,L1089,Entradas!$AD$2:$AD$3372,"agenda",Entradas!$E$2:$E$3372,"4")</f>
        <v>0</v>
      </c>
      <c r="L1089">
        <v>230</v>
      </c>
      <c r="M1089" t="s">
        <v>14913</v>
      </c>
      <c r="N1089" t="s">
        <v>14914</v>
      </c>
      <c r="O1089" t="s">
        <v>14915</v>
      </c>
      <c r="P1089" s="6">
        <v>42461.525405092594</v>
      </c>
      <c r="Q1089">
        <v>0</v>
      </c>
      <c r="R1089" t="s">
        <v>14913</v>
      </c>
      <c r="S1089" t="s">
        <v>14913</v>
      </c>
      <c r="W1089" t="s">
        <v>8703</v>
      </c>
      <c r="X1089" t="s">
        <v>8704</v>
      </c>
      <c r="Y1089" t="s">
        <v>8705</v>
      </c>
      <c r="Z1089">
        <v>0</v>
      </c>
      <c r="AA1089" t="s">
        <v>8703</v>
      </c>
      <c r="AB1089" t="s">
        <v>8706</v>
      </c>
      <c r="AC1089">
        <v>0</v>
      </c>
      <c r="AF1089" t="s">
        <v>14916</v>
      </c>
      <c r="AG1089" t="s">
        <v>8707</v>
      </c>
      <c r="AH1089" t="s">
        <v>14917</v>
      </c>
      <c r="AU1089" t="s">
        <v>2594</v>
      </c>
      <c r="AV1089" t="s">
        <v>8709</v>
      </c>
      <c r="AX1089">
        <v>13</v>
      </c>
      <c r="AY1089" t="s">
        <v>8710</v>
      </c>
      <c r="BB1089" t="s">
        <v>14918</v>
      </c>
      <c r="BC1089" t="s">
        <v>8712</v>
      </c>
      <c r="BD1089" t="s">
        <v>8713</v>
      </c>
      <c r="BE1089" t="s">
        <v>8714</v>
      </c>
      <c r="BF1089" t="s">
        <v>8715</v>
      </c>
      <c r="BG1089">
        <v>0</v>
      </c>
      <c r="BH1089" t="s">
        <v>8716</v>
      </c>
      <c r="BI1089">
        <v>0</v>
      </c>
      <c r="BJ1089" t="s">
        <v>8717</v>
      </c>
      <c r="BK1089">
        <v>1</v>
      </c>
      <c r="BL1089" s="2" t="s">
        <v>14919</v>
      </c>
      <c r="BM1089" t="s">
        <v>8719</v>
      </c>
      <c r="BV1089" t="s">
        <v>14920</v>
      </c>
      <c r="BW1089" t="s">
        <v>8721</v>
      </c>
      <c r="BX1089" t="s">
        <v>8722</v>
      </c>
      <c r="BY1089" t="s">
        <v>8723</v>
      </c>
      <c r="BZ1089" t="s">
        <v>8724</v>
      </c>
      <c r="CA1089" t="s">
        <v>14921</v>
      </c>
      <c r="CB1089" t="s">
        <v>8725</v>
      </c>
      <c r="CC1089">
        <v>22</v>
      </c>
      <c r="CD1089" t="s">
        <v>8726</v>
      </c>
      <c r="CE1089" t="s">
        <v>14922</v>
      </c>
      <c r="CF1089" t="s">
        <v>8727</v>
      </c>
      <c r="CG1089" t="s">
        <v>8825</v>
      </c>
      <c r="CH1089" t="s">
        <v>8729</v>
      </c>
      <c r="CI1089" t="s">
        <v>14923</v>
      </c>
      <c r="CJ1089" t="s">
        <v>8731</v>
      </c>
      <c r="CK1089" t="s">
        <v>5497</v>
      </c>
      <c r="CL1089" t="s">
        <v>8732</v>
      </c>
      <c r="CN1089" t="s">
        <v>8733</v>
      </c>
    </row>
    <row r="1090" spans="1:92" ht="15.75" customHeight="1" x14ac:dyDescent="0.3">
      <c r="A1090" s="5">
        <f>COUNTIFS(Entradas!$A$2:$A$3372,L1090,Entradas!$AD$2:$AD$3372,"noticias")</f>
        <v>0</v>
      </c>
      <c r="B1090" s="5">
        <f>COUNTIFS(Entradas!$A$2:$A$3372,L1090,Entradas!$AD$2:$AD$3372,"materiales")</f>
        <v>0</v>
      </c>
      <c r="C1090" s="5">
        <f>COUNTIFS(Entradas!$A$2:$A$3372,L1090,Entradas!$AD$2:$AD$3372,"agenda")</f>
        <v>0</v>
      </c>
      <c r="D1090" s="5">
        <f>COUNTIFS(Entradas!$A$2:$A$3372,L1090,Entradas!$AD$2:$AD$3372,"agenda",Entradas!$P$2:$P$3372,"completado")</f>
        <v>0</v>
      </c>
      <c r="E1090" s="5">
        <f>COUNTIFS(Entradas!$A$2:$A$3372,L1090,Entradas!$AD$2:$AD$3372,"agenda",Entradas!$F$2:$F$3372,"interna")</f>
        <v>0</v>
      </c>
      <c r="F1090" s="5">
        <f>COUNTIFS(Entradas!$A$2:$A$3372,L1090,Entradas!$AD$2:$AD$3372,"agenda",Entradas!$F$2:$F$3372,"abierta a la comunidad")</f>
        <v>0</v>
      </c>
      <c r="G1090" s="5">
        <f>COUNTIFS(Entradas!$A$2:$A$3372,L1090,Entradas!$AD$2:$AD$3372,"agenda",Entradas!$E$2:$E$3372,"1")</f>
        <v>0</v>
      </c>
      <c r="H1090" s="5">
        <f>COUNTIFS(Entradas!$A$2:$A$3372,L1090,Entradas!$AD$2:$AD$3372,"agenda",Entradas!$E$2:$E$3372,"2")</f>
        <v>0</v>
      </c>
      <c r="I1090" s="5">
        <f>COUNTIFS(Entradas!$A$2:$A$3372,L1090,Entradas!$AD$2:$AD$3372,"agenda",Entradas!$E$2:$E$3372,"3")</f>
        <v>0</v>
      </c>
      <c r="J1090" s="5">
        <f>COUNTIFS(Entradas!$A$2:$A$3372,L1090,Entradas!$AD$2:$AD$3372,"agenda",Entradas!$E$2:$E$3372,"4")</f>
        <v>0</v>
      </c>
      <c r="L1090">
        <v>131</v>
      </c>
      <c r="M1090" t="s">
        <v>15067</v>
      </c>
      <c r="N1090" t="s">
        <v>15068</v>
      </c>
      <c r="O1090" t="s">
        <v>15069</v>
      </c>
      <c r="P1090" s="6">
        <v>42452.768229166664</v>
      </c>
      <c r="Q1090">
        <v>0</v>
      </c>
      <c r="R1090" t="s">
        <v>15067</v>
      </c>
      <c r="S1090" t="s">
        <v>15067</v>
      </c>
      <c r="W1090" t="s">
        <v>8703</v>
      </c>
      <c r="X1090" t="s">
        <v>8704</v>
      </c>
      <c r="Y1090" t="s">
        <v>8705</v>
      </c>
      <c r="Z1090">
        <v>0</v>
      </c>
      <c r="AA1090" t="s">
        <v>8703</v>
      </c>
      <c r="AB1090" t="s">
        <v>8706</v>
      </c>
      <c r="AC1090">
        <v>0</v>
      </c>
      <c r="AF1090" t="s">
        <v>15070</v>
      </c>
      <c r="AG1090" t="s">
        <v>8707</v>
      </c>
      <c r="AH1090" t="s">
        <v>15071</v>
      </c>
      <c r="AI1090" t="s">
        <v>15072</v>
      </c>
      <c r="AO1090" t="s">
        <v>15073</v>
      </c>
      <c r="AU1090" t="s">
        <v>15074</v>
      </c>
      <c r="AV1090" t="s">
        <v>8709</v>
      </c>
      <c r="AX1090">
        <v>13</v>
      </c>
      <c r="AY1090" t="s">
        <v>8710</v>
      </c>
      <c r="BB1090" t="s">
        <v>15075</v>
      </c>
      <c r="BC1090" t="s">
        <v>8712</v>
      </c>
      <c r="BD1090" t="s">
        <v>9013</v>
      </c>
      <c r="BE1090" t="s">
        <v>8714</v>
      </c>
      <c r="BF1090" t="s">
        <v>8715</v>
      </c>
      <c r="BG1090">
        <v>1</v>
      </c>
      <c r="BH1090" t="s">
        <v>8716</v>
      </c>
      <c r="BI1090">
        <v>0</v>
      </c>
      <c r="BJ1090" t="s">
        <v>8717</v>
      </c>
      <c r="BK1090">
        <v>1</v>
      </c>
      <c r="BL1090" t="s">
        <v>15076</v>
      </c>
      <c r="BM1090" t="s">
        <v>8719</v>
      </c>
      <c r="BV1090" t="s">
        <v>15077</v>
      </c>
      <c r="BW1090" t="s">
        <v>8721</v>
      </c>
      <c r="BX1090" t="s">
        <v>8722</v>
      </c>
      <c r="BY1090" t="s">
        <v>8723</v>
      </c>
      <c r="BZ1090" t="s">
        <v>8724</v>
      </c>
      <c r="CA1090" t="s">
        <v>15078</v>
      </c>
      <c r="CB1090" t="s">
        <v>8725</v>
      </c>
      <c r="CC1090" t="s">
        <v>15078</v>
      </c>
      <c r="CD1090" t="s">
        <v>8726</v>
      </c>
      <c r="CE1090" t="s">
        <v>15067</v>
      </c>
      <c r="CF1090" t="s">
        <v>8727</v>
      </c>
      <c r="CG1090" t="s">
        <v>8825</v>
      </c>
      <c r="CH1090" t="s">
        <v>8729</v>
      </c>
      <c r="CI1090" t="s">
        <v>15079</v>
      </c>
      <c r="CJ1090" t="s">
        <v>8731</v>
      </c>
      <c r="CK1090">
        <v>0</v>
      </c>
      <c r="CL1090" t="s">
        <v>8732</v>
      </c>
      <c r="CN1090" t="s">
        <v>8733</v>
      </c>
    </row>
    <row r="1091" spans="1:92" ht="15.75" customHeight="1" x14ac:dyDescent="0.3">
      <c r="A1091" s="5">
        <f>COUNTIFS(Entradas!$A$2:$A$3372,L1091,Entradas!$AD$2:$AD$3372,"noticias")</f>
        <v>0</v>
      </c>
      <c r="B1091" s="5">
        <f>COUNTIFS(Entradas!$A$2:$A$3372,L1091,Entradas!$AD$2:$AD$3372,"materiales")</f>
        <v>0</v>
      </c>
      <c r="C1091" s="5">
        <f>COUNTIFS(Entradas!$A$2:$A$3372,L1091,Entradas!$AD$2:$AD$3372,"agenda")</f>
        <v>0</v>
      </c>
      <c r="D1091" s="5">
        <f>COUNTIFS(Entradas!$A$2:$A$3372,L1091,Entradas!$AD$2:$AD$3372,"agenda",Entradas!$P$2:$P$3372,"completado")</f>
        <v>0</v>
      </c>
      <c r="E1091" s="5">
        <f>COUNTIFS(Entradas!$A$2:$A$3372,L1091,Entradas!$AD$2:$AD$3372,"agenda",Entradas!$F$2:$F$3372,"interna")</f>
        <v>0</v>
      </c>
      <c r="F1091" s="5">
        <f>COUNTIFS(Entradas!$A$2:$A$3372,L1091,Entradas!$AD$2:$AD$3372,"agenda",Entradas!$F$2:$F$3372,"abierta a la comunidad")</f>
        <v>0</v>
      </c>
      <c r="G1091" s="5">
        <f>COUNTIFS(Entradas!$A$2:$A$3372,L1091,Entradas!$AD$2:$AD$3372,"agenda",Entradas!$E$2:$E$3372,"1")</f>
        <v>0</v>
      </c>
      <c r="H1091" s="5">
        <f>COUNTIFS(Entradas!$A$2:$A$3372,L1091,Entradas!$AD$2:$AD$3372,"agenda",Entradas!$E$2:$E$3372,"2")</f>
        <v>0</v>
      </c>
      <c r="I1091" s="5">
        <f>COUNTIFS(Entradas!$A$2:$A$3372,L1091,Entradas!$AD$2:$AD$3372,"agenda",Entradas!$E$2:$E$3372,"3")</f>
        <v>0</v>
      </c>
      <c r="J1091" s="5">
        <f>COUNTIFS(Entradas!$A$2:$A$3372,L1091,Entradas!$AD$2:$AD$3372,"agenda",Entradas!$E$2:$E$3372,"4")</f>
        <v>0</v>
      </c>
      <c r="L1091">
        <v>755</v>
      </c>
      <c r="M1091" t="s">
        <v>15100</v>
      </c>
      <c r="N1091" t="s">
        <v>15101</v>
      </c>
      <c r="O1091" t="s">
        <v>15102</v>
      </c>
      <c r="P1091" s="6">
        <v>42492.663587962961</v>
      </c>
      <c r="Q1091">
        <v>0</v>
      </c>
      <c r="R1091" t="s">
        <v>15100</v>
      </c>
      <c r="S1091" t="s">
        <v>15100</v>
      </c>
      <c r="W1091" t="s">
        <v>8703</v>
      </c>
      <c r="X1091" t="s">
        <v>8704</v>
      </c>
      <c r="Y1091" t="s">
        <v>8705</v>
      </c>
      <c r="Z1091">
        <v>0</v>
      </c>
      <c r="AA1091" t="s">
        <v>8703</v>
      </c>
      <c r="AB1091" t="s">
        <v>8706</v>
      </c>
      <c r="AC1091">
        <v>0</v>
      </c>
      <c r="AF1091" t="s">
        <v>15103</v>
      </c>
      <c r="AG1091" t="s">
        <v>8707</v>
      </c>
      <c r="AH1091" t="s">
        <v>15104</v>
      </c>
      <c r="AO1091" t="s">
        <v>15105</v>
      </c>
      <c r="AU1091" t="s">
        <v>9445</v>
      </c>
      <c r="AV1091" t="s">
        <v>8709</v>
      </c>
      <c r="AX1091">
        <v>13</v>
      </c>
      <c r="AY1091" t="s">
        <v>8710</v>
      </c>
      <c r="BB1091" t="s">
        <v>11002</v>
      </c>
      <c r="BC1091" t="s">
        <v>8712</v>
      </c>
      <c r="BD1091" t="s">
        <v>8780</v>
      </c>
      <c r="BE1091" t="s">
        <v>8714</v>
      </c>
      <c r="BF1091" t="s">
        <v>8715</v>
      </c>
      <c r="BG1091">
        <v>1</v>
      </c>
      <c r="BH1091" t="s">
        <v>8716</v>
      </c>
      <c r="BI1091">
        <v>1</v>
      </c>
      <c r="BJ1091" t="s">
        <v>8717</v>
      </c>
      <c r="BK1091">
        <v>1</v>
      </c>
      <c r="BL1091" t="s">
        <v>15106</v>
      </c>
      <c r="BM1091" t="s">
        <v>8719</v>
      </c>
      <c r="BV1091" t="s">
        <v>15107</v>
      </c>
      <c r="BW1091" t="s">
        <v>8721</v>
      </c>
      <c r="BX1091" t="s">
        <v>8722</v>
      </c>
      <c r="BY1091" t="s">
        <v>8723</v>
      </c>
      <c r="BZ1091" t="s">
        <v>8724</v>
      </c>
      <c r="CA1091" t="s">
        <v>15108</v>
      </c>
      <c r="CB1091" t="s">
        <v>8725</v>
      </c>
      <c r="CC1091">
        <v>225571959</v>
      </c>
      <c r="CD1091" t="s">
        <v>8726</v>
      </c>
      <c r="CE1091" t="s">
        <v>15109</v>
      </c>
      <c r="CF1091" t="s">
        <v>8727</v>
      </c>
      <c r="CG1091" t="s">
        <v>8899</v>
      </c>
      <c r="CH1091" t="s">
        <v>8729</v>
      </c>
      <c r="CI1091" t="s">
        <v>15110</v>
      </c>
      <c r="CJ1091" t="s">
        <v>8731</v>
      </c>
      <c r="CK1091" t="s">
        <v>342</v>
      </c>
      <c r="CL1091" t="s">
        <v>8732</v>
      </c>
      <c r="CM1091" t="s">
        <v>15111</v>
      </c>
      <c r="CN1091" t="s">
        <v>8733</v>
      </c>
    </row>
    <row r="1092" spans="1:92" ht="15.75" customHeight="1" x14ac:dyDescent="0.3">
      <c r="A1092" s="5">
        <f>COUNTIFS(Entradas!$A$2:$A$3372,L1092,Entradas!$AD$2:$AD$3372,"noticias")</f>
        <v>0</v>
      </c>
      <c r="B1092" s="5">
        <f>COUNTIFS(Entradas!$A$2:$A$3372,L1092,Entradas!$AD$2:$AD$3372,"materiales")</f>
        <v>0</v>
      </c>
      <c r="C1092" s="5">
        <f>COUNTIFS(Entradas!$A$2:$A$3372,L1092,Entradas!$AD$2:$AD$3372,"agenda")</f>
        <v>9</v>
      </c>
      <c r="D1092" s="5">
        <f>COUNTIFS(Entradas!$A$2:$A$3372,L1092,Entradas!$AD$2:$AD$3372,"agenda",Entradas!$P$2:$P$3372,"completado")</f>
        <v>0</v>
      </c>
      <c r="E1092" s="5">
        <f>COUNTIFS(Entradas!$A$2:$A$3372,L1092,Entradas!$AD$2:$AD$3372,"agenda",Entradas!$F$2:$F$3372,"interna")</f>
        <v>7</v>
      </c>
      <c r="F1092" s="5">
        <f>COUNTIFS(Entradas!$A$2:$A$3372,L1092,Entradas!$AD$2:$AD$3372,"agenda",Entradas!$F$2:$F$3372,"abierta a la comunidad")</f>
        <v>2</v>
      </c>
      <c r="G1092" s="5">
        <f>COUNTIFS(Entradas!$A$2:$A$3372,L1092,Entradas!$AD$2:$AD$3372,"agenda",Entradas!$E$2:$E$3372,"1")</f>
        <v>1</v>
      </c>
      <c r="H1092" s="5">
        <f>COUNTIFS(Entradas!$A$2:$A$3372,L1092,Entradas!$AD$2:$AD$3372,"agenda",Entradas!$E$2:$E$3372,"2")</f>
        <v>3</v>
      </c>
      <c r="I1092" s="5">
        <f>COUNTIFS(Entradas!$A$2:$A$3372,L1092,Entradas!$AD$2:$AD$3372,"agenda",Entradas!$E$2:$E$3372,"3")</f>
        <v>4</v>
      </c>
      <c r="J1092" s="5">
        <f>COUNTIFS(Entradas!$A$2:$A$3372,L1092,Entradas!$AD$2:$AD$3372,"agenda",Entradas!$E$2:$E$3372,"4")</f>
        <v>1</v>
      </c>
      <c r="L1092">
        <v>384</v>
      </c>
      <c r="M1092" t="s">
        <v>15453</v>
      </c>
      <c r="N1092" t="s">
        <v>15454</v>
      </c>
      <c r="O1092" t="s">
        <v>15455</v>
      </c>
      <c r="P1092" s="6">
        <v>42471.843287037038</v>
      </c>
      <c r="Q1092">
        <v>0</v>
      </c>
      <c r="R1092" t="s">
        <v>15453</v>
      </c>
      <c r="S1092" t="s">
        <v>15453</v>
      </c>
      <c r="W1092" t="s">
        <v>8703</v>
      </c>
      <c r="X1092" t="s">
        <v>8704</v>
      </c>
      <c r="Y1092" t="s">
        <v>8705</v>
      </c>
      <c r="Z1092">
        <v>0</v>
      </c>
      <c r="AA1092" t="s">
        <v>8703</v>
      </c>
      <c r="AB1092" t="s">
        <v>8706</v>
      </c>
      <c r="AC1092">
        <v>0</v>
      </c>
      <c r="AF1092" t="s">
        <v>15456</v>
      </c>
      <c r="AG1092" t="s">
        <v>8707</v>
      </c>
      <c r="AH1092" t="s">
        <v>15457</v>
      </c>
      <c r="AI1092" t="s">
        <v>15458</v>
      </c>
      <c r="AO1092" t="s">
        <v>15459</v>
      </c>
      <c r="AU1092" t="s">
        <v>132</v>
      </c>
      <c r="AV1092" t="s">
        <v>8709</v>
      </c>
      <c r="AX1092">
        <v>13</v>
      </c>
      <c r="AY1092" t="s">
        <v>8710</v>
      </c>
      <c r="BB1092" t="s">
        <v>10754</v>
      </c>
      <c r="BC1092" t="s">
        <v>8712</v>
      </c>
      <c r="BD1092" t="s">
        <v>8875</v>
      </c>
      <c r="BE1092" t="s">
        <v>8714</v>
      </c>
      <c r="BF1092" t="s">
        <v>8715</v>
      </c>
      <c r="BG1092">
        <v>1</v>
      </c>
      <c r="BH1092" t="s">
        <v>8716</v>
      </c>
      <c r="BI1092">
        <v>1</v>
      </c>
      <c r="BJ1092" t="s">
        <v>8717</v>
      </c>
      <c r="BK1092">
        <v>0</v>
      </c>
      <c r="BL1092" t="s">
        <v>15460</v>
      </c>
      <c r="BM1092" t="s">
        <v>8719</v>
      </c>
      <c r="BV1092">
        <v>10450</v>
      </c>
      <c r="BW1092" t="s">
        <v>8721</v>
      </c>
      <c r="BX1092" t="s">
        <v>8722</v>
      </c>
      <c r="BY1092" t="s">
        <v>8723</v>
      </c>
      <c r="BZ1092" t="s">
        <v>8724</v>
      </c>
      <c r="CB1092" t="s">
        <v>8725</v>
      </c>
      <c r="CC1092">
        <v>27975245</v>
      </c>
      <c r="CD1092" t="s">
        <v>8726</v>
      </c>
      <c r="CE1092" t="s">
        <v>15461</v>
      </c>
      <c r="CF1092" t="s">
        <v>8727</v>
      </c>
      <c r="CG1092" t="s">
        <v>8825</v>
      </c>
      <c r="CH1092" t="s">
        <v>8729</v>
      </c>
      <c r="CI1092" t="s">
        <v>15462</v>
      </c>
      <c r="CJ1092" t="s">
        <v>8731</v>
      </c>
      <c r="CK1092" t="s">
        <v>5497</v>
      </c>
      <c r="CL1092" t="s">
        <v>8732</v>
      </c>
      <c r="CM1092" t="s">
        <v>15463</v>
      </c>
      <c r="CN1092" t="s">
        <v>8733</v>
      </c>
    </row>
    <row r="1093" spans="1:92" ht="15.75" customHeight="1" x14ac:dyDescent="0.3">
      <c r="A1093" s="5">
        <f>COUNTIFS(Entradas!$A$2:$A$3372,L1093,Entradas!$AD$2:$AD$3372,"noticias")</f>
        <v>0</v>
      </c>
      <c r="B1093" s="5">
        <f>COUNTIFS(Entradas!$A$2:$A$3372,L1093,Entradas!$AD$2:$AD$3372,"materiales")</f>
        <v>0</v>
      </c>
      <c r="C1093" s="5">
        <f>COUNTIFS(Entradas!$A$2:$A$3372,L1093,Entradas!$AD$2:$AD$3372,"agenda")</f>
        <v>0</v>
      </c>
      <c r="D1093" s="5">
        <f>COUNTIFS(Entradas!$A$2:$A$3372,L1093,Entradas!$AD$2:$AD$3372,"agenda",Entradas!$P$2:$P$3372,"completado")</f>
        <v>0</v>
      </c>
      <c r="E1093" s="5">
        <f>COUNTIFS(Entradas!$A$2:$A$3372,L1093,Entradas!$AD$2:$AD$3372,"agenda",Entradas!$F$2:$F$3372,"interna")</f>
        <v>0</v>
      </c>
      <c r="F1093" s="5">
        <f>COUNTIFS(Entradas!$A$2:$A$3372,L1093,Entradas!$AD$2:$AD$3372,"agenda",Entradas!$F$2:$F$3372,"abierta a la comunidad")</f>
        <v>0</v>
      </c>
      <c r="G1093" s="5">
        <f>COUNTIFS(Entradas!$A$2:$A$3372,L1093,Entradas!$AD$2:$AD$3372,"agenda",Entradas!$E$2:$E$3372,"1")</f>
        <v>0</v>
      </c>
      <c r="H1093" s="5">
        <f>COUNTIFS(Entradas!$A$2:$A$3372,L1093,Entradas!$AD$2:$AD$3372,"agenda",Entradas!$E$2:$E$3372,"2")</f>
        <v>0</v>
      </c>
      <c r="I1093" s="5">
        <f>COUNTIFS(Entradas!$A$2:$A$3372,L1093,Entradas!$AD$2:$AD$3372,"agenda",Entradas!$E$2:$E$3372,"3")</f>
        <v>0</v>
      </c>
      <c r="J1093" s="5">
        <f>COUNTIFS(Entradas!$A$2:$A$3372,L1093,Entradas!$AD$2:$AD$3372,"agenda",Entradas!$E$2:$E$3372,"4")</f>
        <v>0</v>
      </c>
      <c r="L1093">
        <v>459</v>
      </c>
      <c r="M1093" t="s">
        <v>15603</v>
      </c>
      <c r="N1093" t="s">
        <v>15604</v>
      </c>
      <c r="O1093" t="s">
        <v>15605</v>
      </c>
      <c r="P1093" s="6">
        <v>42474.760451388887</v>
      </c>
      <c r="Q1093">
        <v>0</v>
      </c>
      <c r="R1093" t="s">
        <v>15603</v>
      </c>
      <c r="S1093" t="s">
        <v>15603</v>
      </c>
      <c r="W1093" t="s">
        <v>8703</v>
      </c>
      <c r="X1093" t="s">
        <v>8704</v>
      </c>
      <c r="Y1093" t="s">
        <v>8705</v>
      </c>
      <c r="Z1093">
        <v>0</v>
      </c>
      <c r="AA1093" t="s">
        <v>8703</v>
      </c>
      <c r="AB1093" t="s">
        <v>8706</v>
      </c>
      <c r="AC1093">
        <v>0</v>
      </c>
      <c r="AG1093" t="s">
        <v>8707</v>
      </c>
      <c r="AH1093" t="s">
        <v>15606</v>
      </c>
      <c r="AU1093" t="s">
        <v>2559</v>
      </c>
      <c r="AV1093" t="s">
        <v>8709</v>
      </c>
      <c r="AX1093">
        <v>13</v>
      </c>
      <c r="AY1093" t="s">
        <v>8710</v>
      </c>
      <c r="BB1093" t="s">
        <v>9001</v>
      </c>
      <c r="BC1093" t="s">
        <v>8712</v>
      </c>
      <c r="BD1093" t="s">
        <v>8875</v>
      </c>
      <c r="BE1093" t="s">
        <v>8714</v>
      </c>
      <c r="BF1093" t="s">
        <v>8715</v>
      </c>
      <c r="BG1093">
        <v>1</v>
      </c>
      <c r="BH1093" t="s">
        <v>8716</v>
      </c>
      <c r="BI1093">
        <v>1</v>
      </c>
      <c r="BJ1093" t="s">
        <v>8717</v>
      </c>
      <c r="BK1093">
        <v>1</v>
      </c>
      <c r="BL1093" t="s">
        <v>15607</v>
      </c>
      <c r="BM1093" t="s">
        <v>8719</v>
      </c>
      <c r="BW1093" t="s">
        <v>8721</v>
      </c>
      <c r="BX1093" t="s">
        <v>8722</v>
      </c>
      <c r="BY1093" t="s">
        <v>8723</v>
      </c>
      <c r="BZ1093" t="s">
        <v>8724</v>
      </c>
      <c r="CA1093" t="s">
        <v>15608</v>
      </c>
      <c r="CB1093" t="s">
        <v>8725</v>
      </c>
      <c r="CD1093" t="s">
        <v>8726</v>
      </c>
      <c r="CE1093" t="s">
        <v>15603</v>
      </c>
      <c r="CF1093" t="s">
        <v>8727</v>
      </c>
      <c r="CG1093" t="s">
        <v>8728</v>
      </c>
      <c r="CH1093" t="s">
        <v>8729</v>
      </c>
      <c r="CJ1093" t="s">
        <v>8731</v>
      </c>
      <c r="CK1093" t="s">
        <v>342</v>
      </c>
      <c r="CL1093" t="s">
        <v>8732</v>
      </c>
      <c r="CM1093" t="s">
        <v>2898</v>
      </c>
      <c r="CN1093" t="s">
        <v>8733</v>
      </c>
    </row>
    <row r="1094" spans="1:92" ht="15.75" customHeight="1" x14ac:dyDescent="0.3">
      <c r="A1094" s="5">
        <f>COUNTIFS(Entradas!$A$2:$A$3372,L1094,Entradas!$AD$2:$AD$3372,"noticias")</f>
        <v>0</v>
      </c>
      <c r="B1094" s="5">
        <f>COUNTIFS(Entradas!$A$2:$A$3372,L1094,Entradas!$AD$2:$AD$3372,"materiales")</f>
        <v>0</v>
      </c>
      <c r="C1094" s="5">
        <f>COUNTIFS(Entradas!$A$2:$A$3372,L1094,Entradas!$AD$2:$AD$3372,"agenda")</f>
        <v>0</v>
      </c>
      <c r="D1094" s="5">
        <f>COUNTIFS(Entradas!$A$2:$A$3372,L1094,Entradas!$AD$2:$AD$3372,"agenda",Entradas!$P$2:$P$3372,"completado")</f>
        <v>0</v>
      </c>
      <c r="E1094" s="5">
        <f>COUNTIFS(Entradas!$A$2:$A$3372,L1094,Entradas!$AD$2:$AD$3372,"agenda",Entradas!$F$2:$F$3372,"interna")</f>
        <v>0</v>
      </c>
      <c r="F1094" s="5">
        <f>COUNTIFS(Entradas!$A$2:$A$3372,L1094,Entradas!$AD$2:$AD$3372,"agenda",Entradas!$F$2:$F$3372,"abierta a la comunidad")</f>
        <v>0</v>
      </c>
      <c r="G1094" s="5">
        <f>COUNTIFS(Entradas!$A$2:$A$3372,L1094,Entradas!$AD$2:$AD$3372,"agenda",Entradas!$E$2:$E$3372,"1")</f>
        <v>0</v>
      </c>
      <c r="H1094" s="5">
        <f>COUNTIFS(Entradas!$A$2:$A$3372,L1094,Entradas!$AD$2:$AD$3372,"agenda",Entradas!$E$2:$E$3372,"2")</f>
        <v>0</v>
      </c>
      <c r="I1094" s="5">
        <f>COUNTIFS(Entradas!$A$2:$A$3372,L1094,Entradas!$AD$2:$AD$3372,"agenda",Entradas!$E$2:$E$3372,"3")</f>
        <v>0</v>
      </c>
      <c r="J1094" s="5">
        <f>COUNTIFS(Entradas!$A$2:$A$3372,L1094,Entradas!$AD$2:$AD$3372,"agenda",Entradas!$E$2:$E$3372,"4")</f>
        <v>0</v>
      </c>
      <c r="L1094">
        <v>877</v>
      </c>
      <c r="M1094" t="s">
        <v>15627</v>
      </c>
      <c r="N1094" t="s">
        <v>15628</v>
      </c>
      <c r="O1094" t="s">
        <v>15629</v>
      </c>
      <c r="P1094" s="6">
        <v>42496.800636574073</v>
      </c>
      <c r="Q1094">
        <v>0</v>
      </c>
      <c r="R1094" t="s">
        <v>15627</v>
      </c>
      <c r="S1094" t="s">
        <v>15627</v>
      </c>
      <c r="W1094" t="s">
        <v>8703</v>
      </c>
      <c r="X1094" t="s">
        <v>8704</v>
      </c>
      <c r="Y1094" t="s">
        <v>8705</v>
      </c>
      <c r="Z1094">
        <v>0</v>
      </c>
      <c r="AA1094" t="s">
        <v>8703</v>
      </c>
      <c r="AB1094" t="s">
        <v>8706</v>
      </c>
      <c r="AC1094">
        <v>0</v>
      </c>
      <c r="AF1094" t="s">
        <v>15630</v>
      </c>
      <c r="AG1094" t="s">
        <v>8707</v>
      </c>
      <c r="AH1094" t="s">
        <v>15631</v>
      </c>
      <c r="AO1094" t="s">
        <v>15632</v>
      </c>
      <c r="AU1094" t="s">
        <v>266</v>
      </c>
      <c r="AV1094" t="s">
        <v>8709</v>
      </c>
      <c r="AX1094">
        <v>13</v>
      </c>
      <c r="AY1094" t="s">
        <v>8710</v>
      </c>
      <c r="BB1094" t="s">
        <v>9344</v>
      </c>
      <c r="BC1094" t="s">
        <v>8712</v>
      </c>
      <c r="BD1094" t="s">
        <v>9394</v>
      </c>
      <c r="BE1094" t="s">
        <v>8714</v>
      </c>
      <c r="BF1094" t="s">
        <v>8715</v>
      </c>
      <c r="BG1094">
        <v>0</v>
      </c>
      <c r="BH1094" t="s">
        <v>8716</v>
      </c>
      <c r="BI1094">
        <v>1</v>
      </c>
      <c r="BJ1094" t="s">
        <v>8717</v>
      </c>
      <c r="BK1094">
        <v>1</v>
      </c>
      <c r="BL1094" t="s">
        <v>15633</v>
      </c>
      <c r="BM1094" t="s">
        <v>8719</v>
      </c>
      <c r="BV1094" t="s">
        <v>15634</v>
      </c>
      <c r="BW1094" t="s">
        <v>8721</v>
      </c>
      <c r="BX1094" t="s">
        <v>8722</v>
      </c>
      <c r="BY1094" t="s">
        <v>8723</v>
      </c>
      <c r="BZ1094" t="s">
        <v>8724</v>
      </c>
      <c r="CA1094" t="s">
        <v>15635</v>
      </c>
      <c r="CB1094" t="s">
        <v>8725</v>
      </c>
      <c r="CC1094" t="s">
        <v>15636</v>
      </c>
      <c r="CD1094" t="s">
        <v>8726</v>
      </c>
      <c r="CF1094" t="s">
        <v>8727</v>
      </c>
      <c r="CG1094" t="s">
        <v>8825</v>
      </c>
      <c r="CH1094" t="s">
        <v>8729</v>
      </c>
      <c r="CJ1094" t="s">
        <v>8731</v>
      </c>
      <c r="CK1094" t="s">
        <v>5497</v>
      </c>
      <c r="CL1094" t="s">
        <v>8732</v>
      </c>
      <c r="CM1094" t="s">
        <v>15637</v>
      </c>
      <c r="CN1094" t="s">
        <v>8733</v>
      </c>
    </row>
    <row r="1095" spans="1:92" ht="15.75" customHeight="1" x14ac:dyDescent="0.3">
      <c r="A1095" s="5">
        <f>COUNTIFS(Entradas!$A$2:$A$3372,L1095,Entradas!$AD$2:$AD$3372,"noticias")</f>
        <v>0</v>
      </c>
      <c r="B1095" s="5">
        <f>COUNTIFS(Entradas!$A$2:$A$3372,L1095,Entradas!$AD$2:$AD$3372,"materiales")</f>
        <v>0</v>
      </c>
      <c r="C1095" s="5">
        <f>COUNTIFS(Entradas!$A$2:$A$3372,L1095,Entradas!$AD$2:$AD$3372,"agenda")</f>
        <v>0</v>
      </c>
      <c r="D1095" s="5">
        <f>COUNTIFS(Entradas!$A$2:$A$3372,L1095,Entradas!$AD$2:$AD$3372,"agenda",Entradas!$P$2:$P$3372,"completado")</f>
        <v>0</v>
      </c>
      <c r="E1095" s="5">
        <f>COUNTIFS(Entradas!$A$2:$A$3372,L1095,Entradas!$AD$2:$AD$3372,"agenda",Entradas!$F$2:$F$3372,"interna")</f>
        <v>0</v>
      </c>
      <c r="F1095" s="5">
        <f>COUNTIFS(Entradas!$A$2:$A$3372,L1095,Entradas!$AD$2:$AD$3372,"agenda",Entradas!$F$2:$F$3372,"abierta a la comunidad")</f>
        <v>0</v>
      </c>
      <c r="G1095" s="5">
        <f>COUNTIFS(Entradas!$A$2:$A$3372,L1095,Entradas!$AD$2:$AD$3372,"agenda",Entradas!$E$2:$E$3372,"1")</f>
        <v>0</v>
      </c>
      <c r="H1095" s="5">
        <f>COUNTIFS(Entradas!$A$2:$A$3372,L1095,Entradas!$AD$2:$AD$3372,"agenda",Entradas!$E$2:$E$3372,"2")</f>
        <v>0</v>
      </c>
      <c r="I1095" s="5">
        <f>COUNTIFS(Entradas!$A$2:$A$3372,L1095,Entradas!$AD$2:$AD$3372,"agenda",Entradas!$E$2:$E$3372,"3")</f>
        <v>0</v>
      </c>
      <c r="J1095" s="5">
        <f>COUNTIFS(Entradas!$A$2:$A$3372,L1095,Entradas!$AD$2:$AD$3372,"agenda",Entradas!$E$2:$E$3372,"4")</f>
        <v>0</v>
      </c>
      <c r="L1095">
        <v>474</v>
      </c>
      <c r="M1095" t="s">
        <v>15669</v>
      </c>
      <c r="N1095" t="s">
        <v>15670</v>
      </c>
      <c r="O1095" t="s">
        <v>15671</v>
      </c>
      <c r="P1095" s="6">
        <v>42475.349699074075</v>
      </c>
      <c r="Q1095">
        <v>0</v>
      </c>
      <c r="R1095" t="s">
        <v>15669</v>
      </c>
      <c r="S1095" t="s">
        <v>15669</v>
      </c>
      <c r="W1095" t="s">
        <v>8703</v>
      </c>
      <c r="X1095" t="s">
        <v>8704</v>
      </c>
      <c r="Y1095" t="s">
        <v>8705</v>
      </c>
      <c r="Z1095">
        <v>0</v>
      </c>
      <c r="AA1095" t="s">
        <v>8703</v>
      </c>
      <c r="AB1095" t="s">
        <v>8706</v>
      </c>
      <c r="AC1095">
        <v>0</v>
      </c>
      <c r="AF1095" t="s">
        <v>15672</v>
      </c>
      <c r="AG1095" t="s">
        <v>8707</v>
      </c>
      <c r="AH1095" t="s">
        <v>15673</v>
      </c>
      <c r="AI1095" t="s">
        <v>15674</v>
      </c>
      <c r="AU1095" t="s">
        <v>132</v>
      </c>
      <c r="AV1095" t="s">
        <v>8709</v>
      </c>
      <c r="AX1095">
        <v>13</v>
      </c>
      <c r="AY1095" t="s">
        <v>8710</v>
      </c>
      <c r="BB1095" t="s">
        <v>8907</v>
      </c>
      <c r="BC1095" t="s">
        <v>8712</v>
      </c>
      <c r="BD1095" t="s">
        <v>8780</v>
      </c>
      <c r="BE1095" t="s">
        <v>8714</v>
      </c>
      <c r="BF1095" t="s">
        <v>8715</v>
      </c>
      <c r="BG1095">
        <v>0</v>
      </c>
      <c r="BH1095" t="s">
        <v>8716</v>
      </c>
      <c r="BI1095">
        <v>0</v>
      </c>
      <c r="BJ1095" t="s">
        <v>8717</v>
      </c>
      <c r="BK1095">
        <v>1</v>
      </c>
      <c r="BL1095" s="2" t="s">
        <v>15675</v>
      </c>
      <c r="BM1095" t="s">
        <v>8719</v>
      </c>
      <c r="BV1095" t="s">
        <v>15676</v>
      </c>
      <c r="BW1095" t="s">
        <v>8721</v>
      </c>
      <c r="BX1095" t="s">
        <v>8722</v>
      </c>
      <c r="BY1095" t="s">
        <v>8723</v>
      </c>
      <c r="BZ1095" t="s">
        <v>8724</v>
      </c>
      <c r="CA1095" t="s">
        <v>15677</v>
      </c>
      <c r="CB1095" t="s">
        <v>8725</v>
      </c>
      <c r="CD1095" t="s">
        <v>8726</v>
      </c>
      <c r="CE1095" t="s">
        <v>15678</v>
      </c>
      <c r="CF1095" t="s">
        <v>8727</v>
      </c>
      <c r="CG1095" t="s">
        <v>8825</v>
      </c>
      <c r="CH1095" t="s">
        <v>8729</v>
      </c>
      <c r="CI1095" t="s">
        <v>9385</v>
      </c>
      <c r="CJ1095" t="s">
        <v>8731</v>
      </c>
      <c r="CK1095">
        <v>0</v>
      </c>
      <c r="CL1095" t="s">
        <v>8732</v>
      </c>
      <c r="CN1095" t="s">
        <v>8733</v>
      </c>
    </row>
    <row r="1096" spans="1:92" ht="15.75" customHeight="1" x14ac:dyDescent="0.3">
      <c r="A1096" s="5">
        <f>COUNTIFS(Entradas!$A$2:$A$3372,L1096,Entradas!$AD$2:$AD$3372,"noticias")</f>
        <v>0</v>
      </c>
      <c r="B1096" s="5">
        <f>COUNTIFS(Entradas!$A$2:$A$3372,L1096,Entradas!$AD$2:$AD$3372,"materiales")</f>
        <v>0</v>
      </c>
      <c r="C1096" s="5">
        <f>COUNTIFS(Entradas!$A$2:$A$3372,L1096,Entradas!$AD$2:$AD$3372,"agenda")</f>
        <v>0</v>
      </c>
      <c r="D1096" s="5">
        <f>COUNTIFS(Entradas!$A$2:$A$3372,L1096,Entradas!$AD$2:$AD$3372,"agenda",Entradas!$P$2:$P$3372,"completado")</f>
        <v>0</v>
      </c>
      <c r="E1096" s="5">
        <f>COUNTIFS(Entradas!$A$2:$A$3372,L1096,Entradas!$AD$2:$AD$3372,"agenda",Entradas!$F$2:$F$3372,"interna")</f>
        <v>0</v>
      </c>
      <c r="F1096" s="5">
        <f>COUNTIFS(Entradas!$A$2:$A$3372,L1096,Entradas!$AD$2:$AD$3372,"agenda",Entradas!$F$2:$F$3372,"abierta a la comunidad")</f>
        <v>0</v>
      </c>
      <c r="G1096" s="5">
        <f>COUNTIFS(Entradas!$A$2:$A$3372,L1096,Entradas!$AD$2:$AD$3372,"agenda",Entradas!$E$2:$E$3372,"1")</f>
        <v>0</v>
      </c>
      <c r="H1096" s="5">
        <f>COUNTIFS(Entradas!$A$2:$A$3372,L1096,Entradas!$AD$2:$AD$3372,"agenda",Entradas!$E$2:$E$3372,"2")</f>
        <v>0</v>
      </c>
      <c r="I1096" s="5">
        <f>COUNTIFS(Entradas!$A$2:$A$3372,L1096,Entradas!$AD$2:$AD$3372,"agenda",Entradas!$E$2:$E$3372,"3")</f>
        <v>0</v>
      </c>
      <c r="J1096" s="5">
        <f>COUNTIFS(Entradas!$A$2:$A$3372,L1096,Entradas!$AD$2:$AD$3372,"agenda",Entradas!$E$2:$E$3372,"4")</f>
        <v>0</v>
      </c>
      <c r="L1096">
        <v>299</v>
      </c>
      <c r="M1096" t="s">
        <v>15714</v>
      </c>
      <c r="N1096" t="s">
        <v>15714</v>
      </c>
      <c r="O1096" t="s">
        <v>15715</v>
      </c>
      <c r="P1096" s="6">
        <v>42466.610405092593</v>
      </c>
      <c r="Q1096">
        <v>0</v>
      </c>
      <c r="R1096" t="s">
        <v>15714</v>
      </c>
      <c r="S1096" t="s">
        <v>15714</v>
      </c>
      <c r="W1096" t="s">
        <v>8703</v>
      </c>
      <c r="X1096" t="s">
        <v>8704</v>
      </c>
      <c r="Y1096" t="s">
        <v>8705</v>
      </c>
      <c r="Z1096">
        <v>0</v>
      </c>
      <c r="AA1096" t="s">
        <v>8703</v>
      </c>
      <c r="AB1096" t="s">
        <v>8706</v>
      </c>
      <c r="AC1096">
        <v>0</v>
      </c>
      <c r="AF1096" t="s">
        <v>15716</v>
      </c>
      <c r="AG1096" t="s">
        <v>8707</v>
      </c>
      <c r="AH1096" t="s">
        <v>15717</v>
      </c>
      <c r="AI1096" t="s">
        <v>15718</v>
      </c>
      <c r="AU1096" t="s">
        <v>781</v>
      </c>
      <c r="AV1096" t="s">
        <v>8709</v>
      </c>
      <c r="AX1096">
        <v>13</v>
      </c>
      <c r="AY1096" t="s">
        <v>8710</v>
      </c>
      <c r="BB1096" t="s">
        <v>15719</v>
      </c>
      <c r="BC1096" t="s">
        <v>8712</v>
      </c>
      <c r="BD1096" t="s">
        <v>8780</v>
      </c>
      <c r="BE1096" t="s">
        <v>8714</v>
      </c>
      <c r="BF1096" t="s">
        <v>8715</v>
      </c>
      <c r="BG1096">
        <v>1</v>
      </c>
      <c r="BH1096" t="s">
        <v>8716</v>
      </c>
      <c r="BI1096">
        <v>1</v>
      </c>
      <c r="BJ1096" t="s">
        <v>8717</v>
      </c>
      <c r="BK1096">
        <v>1</v>
      </c>
      <c r="BM1096" t="s">
        <v>8719</v>
      </c>
      <c r="BV1096" t="s">
        <v>15720</v>
      </c>
      <c r="BW1096" t="s">
        <v>8721</v>
      </c>
      <c r="BX1096" t="s">
        <v>8722</v>
      </c>
      <c r="BY1096" t="s">
        <v>8723</v>
      </c>
      <c r="BZ1096" t="s">
        <v>8724</v>
      </c>
      <c r="CB1096" t="s">
        <v>8725</v>
      </c>
      <c r="CC1096">
        <v>228182518</v>
      </c>
      <c r="CD1096" t="s">
        <v>8726</v>
      </c>
      <c r="CE1096" t="s">
        <v>15721</v>
      </c>
      <c r="CF1096" t="s">
        <v>8727</v>
      </c>
      <c r="CG1096" t="s">
        <v>8825</v>
      </c>
      <c r="CH1096" t="s">
        <v>8729</v>
      </c>
      <c r="CI1096" t="s">
        <v>15722</v>
      </c>
      <c r="CJ1096" t="s">
        <v>8731</v>
      </c>
      <c r="CK1096" t="s">
        <v>342</v>
      </c>
      <c r="CL1096" t="s">
        <v>8732</v>
      </c>
      <c r="CM1096" t="s">
        <v>15723</v>
      </c>
      <c r="CN1096" t="s">
        <v>8733</v>
      </c>
    </row>
    <row r="1097" spans="1:92" ht="15.75" customHeight="1" x14ac:dyDescent="0.3">
      <c r="A1097" s="5">
        <f>COUNTIFS(Entradas!$A$2:$A$3372,L1097,Entradas!$AD$2:$AD$3372,"noticias")</f>
        <v>0</v>
      </c>
      <c r="B1097" s="5">
        <f>COUNTIFS(Entradas!$A$2:$A$3372,L1097,Entradas!$AD$2:$AD$3372,"materiales")</f>
        <v>0</v>
      </c>
      <c r="C1097" s="5">
        <f>COUNTIFS(Entradas!$A$2:$A$3372,L1097,Entradas!$AD$2:$AD$3372,"agenda")</f>
        <v>0</v>
      </c>
      <c r="D1097" s="5">
        <f>COUNTIFS(Entradas!$A$2:$A$3372,L1097,Entradas!$AD$2:$AD$3372,"agenda",Entradas!$P$2:$P$3372,"completado")</f>
        <v>0</v>
      </c>
      <c r="E1097" s="5">
        <f>COUNTIFS(Entradas!$A$2:$A$3372,L1097,Entradas!$AD$2:$AD$3372,"agenda",Entradas!$F$2:$F$3372,"interna")</f>
        <v>0</v>
      </c>
      <c r="F1097" s="5">
        <f>COUNTIFS(Entradas!$A$2:$A$3372,L1097,Entradas!$AD$2:$AD$3372,"agenda",Entradas!$F$2:$F$3372,"abierta a la comunidad")</f>
        <v>0</v>
      </c>
      <c r="G1097" s="5">
        <f>COUNTIFS(Entradas!$A$2:$A$3372,L1097,Entradas!$AD$2:$AD$3372,"agenda",Entradas!$E$2:$E$3372,"1")</f>
        <v>0</v>
      </c>
      <c r="H1097" s="5">
        <f>COUNTIFS(Entradas!$A$2:$A$3372,L1097,Entradas!$AD$2:$AD$3372,"agenda",Entradas!$E$2:$E$3372,"2")</f>
        <v>0</v>
      </c>
      <c r="I1097" s="5">
        <f>COUNTIFS(Entradas!$A$2:$A$3372,L1097,Entradas!$AD$2:$AD$3372,"agenda",Entradas!$E$2:$E$3372,"3")</f>
        <v>0</v>
      </c>
      <c r="J1097" s="5">
        <f>COUNTIFS(Entradas!$A$2:$A$3372,L1097,Entradas!$AD$2:$AD$3372,"agenda",Entradas!$E$2:$E$3372,"4")</f>
        <v>0</v>
      </c>
      <c r="L1097">
        <v>316</v>
      </c>
      <c r="M1097" t="s">
        <v>15828</v>
      </c>
      <c r="N1097" t="s">
        <v>15829</v>
      </c>
      <c r="O1097" t="s">
        <v>15830</v>
      </c>
      <c r="P1097" s="6">
        <v>42467.560127314813</v>
      </c>
      <c r="Q1097">
        <v>0</v>
      </c>
      <c r="R1097" t="s">
        <v>15828</v>
      </c>
      <c r="S1097" t="s">
        <v>15828</v>
      </c>
      <c r="W1097" t="s">
        <v>8703</v>
      </c>
      <c r="X1097" t="s">
        <v>8704</v>
      </c>
      <c r="Y1097" t="s">
        <v>8705</v>
      </c>
      <c r="Z1097">
        <v>0</v>
      </c>
      <c r="AA1097" t="s">
        <v>8703</v>
      </c>
      <c r="AB1097" t="s">
        <v>8706</v>
      </c>
      <c r="AC1097">
        <v>0</v>
      </c>
      <c r="AF1097" t="s">
        <v>15831</v>
      </c>
      <c r="AG1097" t="s">
        <v>8707</v>
      </c>
      <c r="AH1097" t="s">
        <v>744</v>
      </c>
      <c r="AU1097" t="s">
        <v>745</v>
      </c>
      <c r="AV1097" t="s">
        <v>8709</v>
      </c>
      <c r="AX1097">
        <v>13</v>
      </c>
      <c r="AY1097" t="s">
        <v>8710</v>
      </c>
      <c r="BB1097" t="s">
        <v>9037</v>
      </c>
      <c r="BC1097" t="s">
        <v>8712</v>
      </c>
      <c r="BD1097" t="s">
        <v>8952</v>
      </c>
      <c r="BE1097" t="s">
        <v>8714</v>
      </c>
      <c r="BF1097" t="s">
        <v>8715</v>
      </c>
      <c r="BG1097">
        <v>1</v>
      </c>
      <c r="BH1097" t="s">
        <v>8716</v>
      </c>
      <c r="BI1097">
        <v>0</v>
      </c>
      <c r="BJ1097" t="s">
        <v>8717</v>
      </c>
      <c r="BK1097">
        <v>1</v>
      </c>
      <c r="BL1097" t="s">
        <v>15832</v>
      </c>
      <c r="BM1097" t="s">
        <v>8719</v>
      </c>
      <c r="BV1097">
        <v>10283</v>
      </c>
      <c r="BW1097" t="s">
        <v>8721</v>
      </c>
      <c r="BX1097" t="s">
        <v>8722</v>
      </c>
      <c r="BY1097" t="s">
        <v>8723</v>
      </c>
      <c r="BZ1097" t="s">
        <v>8724</v>
      </c>
      <c r="CB1097" t="s">
        <v>8725</v>
      </c>
      <c r="CC1097">
        <v>226234652</v>
      </c>
      <c r="CD1097" t="s">
        <v>8726</v>
      </c>
      <c r="CE1097" t="s">
        <v>15833</v>
      </c>
      <c r="CF1097" t="s">
        <v>8727</v>
      </c>
      <c r="CG1097" t="s">
        <v>8825</v>
      </c>
      <c r="CH1097" t="s">
        <v>8729</v>
      </c>
      <c r="CI1097" t="s">
        <v>15834</v>
      </c>
      <c r="CJ1097" t="s">
        <v>8731</v>
      </c>
      <c r="CK1097">
        <v>0</v>
      </c>
      <c r="CL1097" t="s">
        <v>8732</v>
      </c>
      <c r="CN1097" t="s">
        <v>8733</v>
      </c>
    </row>
    <row r="1098" spans="1:92" ht="15.75" customHeight="1" x14ac:dyDescent="0.3">
      <c r="A1098" s="5">
        <f>COUNTIFS(Entradas!$A$2:$A$3372,L1098,Entradas!$AD$2:$AD$3372,"noticias")</f>
        <v>0</v>
      </c>
      <c r="B1098" s="5">
        <f>COUNTIFS(Entradas!$A$2:$A$3372,L1098,Entradas!$AD$2:$AD$3372,"materiales")</f>
        <v>0</v>
      </c>
      <c r="C1098" s="5">
        <f>COUNTIFS(Entradas!$A$2:$A$3372,L1098,Entradas!$AD$2:$AD$3372,"agenda")</f>
        <v>0</v>
      </c>
      <c r="D1098" s="5">
        <f>COUNTIFS(Entradas!$A$2:$A$3372,L1098,Entradas!$AD$2:$AD$3372,"agenda",Entradas!$P$2:$P$3372,"completado")</f>
        <v>0</v>
      </c>
      <c r="E1098" s="5">
        <f>COUNTIFS(Entradas!$A$2:$A$3372,L1098,Entradas!$AD$2:$AD$3372,"agenda",Entradas!$F$2:$F$3372,"interna")</f>
        <v>0</v>
      </c>
      <c r="F1098" s="5">
        <f>COUNTIFS(Entradas!$A$2:$A$3372,L1098,Entradas!$AD$2:$AD$3372,"agenda",Entradas!$F$2:$F$3372,"abierta a la comunidad")</f>
        <v>0</v>
      </c>
      <c r="G1098" s="5">
        <f>COUNTIFS(Entradas!$A$2:$A$3372,L1098,Entradas!$AD$2:$AD$3372,"agenda",Entradas!$E$2:$E$3372,"1")</f>
        <v>0</v>
      </c>
      <c r="H1098" s="5">
        <f>COUNTIFS(Entradas!$A$2:$A$3372,L1098,Entradas!$AD$2:$AD$3372,"agenda",Entradas!$E$2:$E$3372,"2")</f>
        <v>0</v>
      </c>
      <c r="I1098" s="5">
        <f>COUNTIFS(Entradas!$A$2:$A$3372,L1098,Entradas!$AD$2:$AD$3372,"agenda",Entradas!$E$2:$E$3372,"3")</f>
        <v>0</v>
      </c>
      <c r="J1098" s="5">
        <f>COUNTIFS(Entradas!$A$2:$A$3372,L1098,Entradas!$AD$2:$AD$3372,"agenda",Entradas!$E$2:$E$3372,"4")</f>
        <v>0</v>
      </c>
      <c r="L1098">
        <v>288</v>
      </c>
      <c r="M1098" t="s">
        <v>15843</v>
      </c>
      <c r="N1098" t="s">
        <v>15844</v>
      </c>
      <c r="O1098" t="s">
        <v>15845</v>
      </c>
      <c r="P1098" s="6">
        <v>42465.684803240743</v>
      </c>
      <c r="Q1098">
        <v>0</v>
      </c>
      <c r="R1098" t="s">
        <v>15843</v>
      </c>
      <c r="S1098" t="s">
        <v>15843</v>
      </c>
      <c r="W1098" t="s">
        <v>8703</v>
      </c>
      <c r="X1098" t="s">
        <v>8704</v>
      </c>
      <c r="Y1098" t="s">
        <v>8705</v>
      </c>
      <c r="Z1098">
        <v>0</v>
      </c>
      <c r="AA1098" t="s">
        <v>8703</v>
      </c>
      <c r="AB1098" t="s">
        <v>8706</v>
      </c>
      <c r="AC1098">
        <v>0</v>
      </c>
      <c r="AF1098" t="s">
        <v>15846</v>
      </c>
      <c r="AG1098" t="s">
        <v>8707</v>
      </c>
      <c r="AH1098" t="s">
        <v>15847</v>
      </c>
      <c r="AO1098" t="s">
        <v>15848</v>
      </c>
      <c r="AU1098" t="s">
        <v>3932</v>
      </c>
      <c r="AV1098" t="s">
        <v>8709</v>
      </c>
      <c r="AX1098">
        <v>13</v>
      </c>
      <c r="AY1098" t="s">
        <v>8710</v>
      </c>
      <c r="BB1098" t="s">
        <v>9614</v>
      </c>
      <c r="BC1098" t="s">
        <v>8712</v>
      </c>
      <c r="BD1098" t="s">
        <v>9175</v>
      </c>
      <c r="BE1098" t="s">
        <v>8714</v>
      </c>
      <c r="BF1098" t="s">
        <v>8715</v>
      </c>
      <c r="BG1098">
        <v>0</v>
      </c>
      <c r="BH1098" t="s">
        <v>8716</v>
      </c>
      <c r="BI1098">
        <v>1</v>
      </c>
      <c r="BJ1098" t="s">
        <v>8717</v>
      </c>
      <c r="BK1098">
        <v>1</v>
      </c>
      <c r="BL1098" s="2" t="s">
        <v>15849</v>
      </c>
      <c r="BM1098" t="s">
        <v>8719</v>
      </c>
      <c r="BV1098" t="s">
        <v>15850</v>
      </c>
      <c r="BW1098" t="s">
        <v>8721</v>
      </c>
      <c r="BX1098" t="s">
        <v>8722</v>
      </c>
      <c r="BY1098" t="s">
        <v>8723</v>
      </c>
      <c r="BZ1098" t="s">
        <v>8724</v>
      </c>
      <c r="CB1098" t="s">
        <v>8725</v>
      </c>
      <c r="CC1098">
        <v>229446212</v>
      </c>
      <c r="CD1098" t="s">
        <v>8726</v>
      </c>
      <c r="CE1098" t="s">
        <v>15843</v>
      </c>
      <c r="CF1098" t="s">
        <v>8727</v>
      </c>
      <c r="CG1098" t="s">
        <v>8899</v>
      </c>
      <c r="CH1098" t="s">
        <v>8729</v>
      </c>
      <c r="CI1098" t="s">
        <v>9664</v>
      </c>
      <c r="CJ1098" t="s">
        <v>8731</v>
      </c>
      <c r="CK1098" t="s">
        <v>342</v>
      </c>
      <c r="CL1098" t="s">
        <v>8732</v>
      </c>
      <c r="CM1098" t="s">
        <v>15851</v>
      </c>
      <c r="CN1098" t="s">
        <v>8733</v>
      </c>
    </row>
    <row r="1099" spans="1:92" ht="15.75" customHeight="1" x14ac:dyDescent="0.3">
      <c r="A1099" s="5">
        <f>COUNTIFS(Entradas!$A$2:$A$3372,L1099,Entradas!$AD$2:$AD$3372,"noticias")</f>
        <v>0</v>
      </c>
      <c r="B1099" s="5">
        <f>COUNTIFS(Entradas!$A$2:$A$3372,L1099,Entradas!$AD$2:$AD$3372,"materiales")</f>
        <v>0</v>
      </c>
      <c r="C1099" s="5">
        <f>COUNTIFS(Entradas!$A$2:$A$3372,L1099,Entradas!$AD$2:$AD$3372,"agenda")</f>
        <v>0</v>
      </c>
      <c r="D1099" s="5">
        <f>COUNTIFS(Entradas!$A$2:$A$3372,L1099,Entradas!$AD$2:$AD$3372,"agenda",Entradas!$P$2:$P$3372,"completado")</f>
        <v>0</v>
      </c>
      <c r="E1099" s="5">
        <f>COUNTIFS(Entradas!$A$2:$A$3372,L1099,Entradas!$AD$2:$AD$3372,"agenda",Entradas!$F$2:$F$3372,"interna")</f>
        <v>0</v>
      </c>
      <c r="F1099" s="5">
        <f>COUNTIFS(Entradas!$A$2:$A$3372,L1099,Entradas!$AD$2:$AD$3372,"agenda",Entradas!$F$2:$F$3372,"abierta a la comunidad")</f>
        <v>0</v>
      </c>
      <c r="G1099" s="5">
        <f>COUNTIFS(Entradas!$A$2:$A$3372,L1099,Entradas!$AD$2:$AD$3372,"agenda",Entradas!$E$2:$E$3372,"1")</f>
        <v>0</v>
      </c>
      <c r="H1099" s="5">
        <f>COUNTIFS(Entradas!$A$2:$A$3372,L1099,Entradas!$AD$2:$AD$3372,"agenda",Entradas!$E$2:$E$3372,"2")</f>
        <v>0</v>
      </c>
      <c r="I1099" s="5">
        <f>COUNTIFS(Entradas!$A$2:$A$3372,L1099,Entradas!$AD$2:$AD$3372,"agenda",Entradas!$E$2:$E$3372,"3")</f>
        <v>0</v>
      </c>
      <c r="J1099" s="5">
        <f>COUNTIFS(Entradas!$A$2:$A$3372,L1099,Entradas!$AD$2:$AD$3372,"agenda",Entradas!$E$2:$E$3372,"4")</f>
        <v>0</v>
      </c>
      <c r="L1099">
        <v>906</v>
      </c>
      <c r="M1099" t="s">
        <v>15915</v>
      </c>
      <c r="N1099" t="s">
        <v>15916</v>
      </c>
      <c r="O1099" t="s">
        <v>15917</v>
      </c>
      <c r="P1099" s="6">
        <v>42499.795601851853</v>
      </c>
      <c r="Q1099">
        <v>0</v>
      </c>
      <c r="R1099" t="s">
        <v>15915</v>
      </c>
      <c r="S1099" t="s">
        <v>15915</v>
      </c>
      <c r="W1099" t="s">
        <v>8703</v>
      </c>
      <c r="X1099" t="s">
        <v>8704</v>
      </c>
      <c r="Y1099" t="s">
        <v>8705</v>
      </c>
      <c r="Z1099">
        <v>0</v>
      </c>
      <c r="AA1099" t="s">
        <v>8703</v>
      </c>
      <c r="AB1099" t="s">
        <v>8706</v>
      </c>
      <c r="AC1099">
        <v>0</v>
      </c>
      <c r="AF1099" t="s">
        <v>8516</v>
      </c>
      <c r="AG1099" t="s">
        <v>8707</v>
      </c>
      <c r="AH1099" t="s">
        <v>15918</v>
      </c>
      <c r="AU1099" t="s">
        <v>297</v>
      </c>
      <c r="AV1099" t="s">
        <v>8709</v>
      </c>
      <c r="AX1099">
        <v>13</v>
      </c>
      <c r="AY1099" t="s">
        <v>8710</v>
      </c>
      <c r="BB1099" t="s">
        <v>9037</v>
      </c>
      <c r="BC1099" t="s">
        <v>8712</v>
      </c>
      <c r="BD1099" t="s">
        <v>9372</v>
      </c>
      <c r="BE1099" t="s">
        <v>8714</v>
      </c>
      <c r="BF1099" t="s">
        <v>8715</v>
      </c>
      <c r="BG1099">
        <v>0</v>
      </c>
      <c r="BH1099" t="s">
        <v>8716</v>
      </c>
      <c r="BI1099">
        <v>0</v>
      </c>
      <c r="BJ1099" t="s">
        <v>8717</v>
      </c>
      <c r="BK1099">
        <v>1</v>
      </c>
      <c r="BL1099" t="s">
        <v>15919</v>
      </c>
      <c r="BM1099" t="s">
        <v>8719</v>
      </c>
      <c r="BV1099" t="s">
        <v>15920</v>
      </c>
      <c r="BW1099" t="s">
        <v>8721</v>
      </c>
      <c r="BX1099" t="s">
        <v>8722</v>
      </c>
      <c r="BY1099" t="s">
        <v>8723</v>
      </c>
      <c r="BZ1099" t="s">
        <v>8724</v>
      </c>
      <c r="CB1099" t="s">
        <v>8725</v>
      </c>
      <c r="CC1099">
        <v>956793534</v>
      </c>
      <c r="CD1099" t="s">
        <v>8726</v>
      </c>
      <c r="CE1099" t="s">
        <v>15921</v>
      </c>
      <c r="CF1099" t="s">
        <v>8727</v>
      </c>
      <c r="CG1099" t="s">
        <v>8774</v>
      </c>
      <c r="CH1099" t="s">
        <v>8729</v>
      </c>
      <c r="CJ1099" t="s">
        <v>8731</v>
      </c>
      <c r="CK1099" t="s">
        <v>342</v>
      </c>
      <c r="CL1099" t="s">
        <v>8732</v>
      </c>
      <c r="CN1099" t="s">
        <v>8733</v>
      </c>
    </row>
    <row r="1100" spans="1:92" ht="15.75" customHeight="1" x14ac:dyDescent="0.3">
      <c r="A1100" s="5">
        <f>COUNTIFS(Entradas!$A$2:$A$3372,L1100,Entradas!$AD$2:$AD$3372,"noticias")</f>
        <v>0</v>
      </c>
      <c r="B1100" s="5">
        <f>COUNTIFS(Entradas!$A$2:$A$3372,L1100,Entradas!$AD$2:$AD$3372,"materiales")</f>
        <v>0</v>
      </c>
      <c r="C1100" s="5">
        <f>COUNTIFS(Entradas!$A$2:$A$3372,L1100,Entradas!$AD$2:$AD$3372,"agenda")</f>
        <v>0</v>
      </c>
      <c r="D1100" s="5">
        <f>COUNTIFS(Entradas!$A$2:$A$3372,L1100,Entradas!$AD$2:$AD$3372,"agenda",Entradas!$P$2:$P$3372,"completado")</f>
        <v>0</v>
      </c>
      <c r="E1100" s="5">
        <f>COUNTIFS(Entradas!$A$2:$A$3372,L1100,Entradas!$AD$2:$AD$3372,"agenda",Entradas!$F$2:$F$3372,"interna")</f>
        <v>0</v>
      </c>
      <c r="F1100" s="5">
        <f>COUNTIFS(Entradas!$A$2:$A$3372,L1100,Entradas!$AD$2:$AD$3372,"agenda",Entradas!$F$2:$F$3372,"abierta a la comunidad")</f>
        <v>0</v>
      </c>
      <c r="G1100" s="5">
        <f>COUNTIFS(Entradas!$A$2:$A$3372,L1100,Entradas!$AD$2:$AD$3372,"agenda",Entradas!$E$2:$E$3372,"1")</f>
        <v>0</v>
      </c>
      <c r="H1100" s="5">
        <f>COUNTIFS(Entradas!$A$2:$A$3372,L1100,Entradas!$AD$2:$AD$3372,"agenda",Entradas!$E$2:$E$3372,"2")</f>
        <v>0</v>
      </c>
      <c r="I1100" s="5">
        <f>COUNTIFS(Entradas!$A$2:$A$3372,L1100,Entradas!$AD$2:$AD$3372,"agenda",Entradas!$E$2:$E$3372,"3")</f>
        <v>0</v>
      </c>
      <c r="J1100" s="5">
        <f>COUNTIFS(Entradas!$A$2:$A$3372,L1100,Entradas!$AD$2:$AD$3372,"agenda",Entradas!$E$2:$E$3372,"4")</f>
        <v>0</v>
      </c>
      <c r="L1100">
        <v>1469</v>
      </c>
      <c r="M1100" t="s">
        <v>15937</v>
      </c>
      <c r="N1100" t="s">
        <v>15938</v>
      </c>
      <c r="O1100" t="s">
        <v>15939</v>
      </c>
      <c r="P1100" s="6">
        <v>42517.606793981482</v>
      </c>
      <c r="Q1100">
        <v>0</v>
      </c>
      <c r="R1100" t="s">
        <v>15937</v>
      </c>
      <c r="S1100" t="s">
        <v>15937</v>
      </c>
      <c r="W1100" t="s">
        <v>8703</v>
      </c>
      <c r="X1100" t="s">
        <v>8704</v>
      </c>
      <c r="Y1100" t="s">
        <v>8705</v>
      </c>
      <c r="Z1100">
        <v>0</v>
      </c>
      <c r="AA1100" t="s">
        <v>8703</v>
      </c>
      <c r="AB1100" t="s">
        <v>8706</v>
      </c>
      <c r="AC1100">
        <v>0</v>
      </c>
      <c r="AF1100" t="s">
        <v>15940</v>
      </c>
      <c r="AG1100" t="s">
        <v>8707</v>
      </c>
      <c r="AH1100" t="s">
        <v>15941</v>
      </c>
      <c r="AU1100" t="s">
        <v>15942</v>
      </c>
      <c r="AV1100" t="s">
        <v>8709</v>
      </c>
      <c r="AX1100">
        <v>13</v>
      </c>
      <c r="AY1100" t="s">
        <v>8710</v>
      </c>
      <c r="BB1100" t="s">
        <v>10072</v>
      </c>
      <c r="BC1100" t="s">
        <v>8712</v>
      </c>
      <c r="BD1100" t="s">
        <v>8952</v>
      </c>
      <c r="BE1100" t="s">
        <v>8714</v>
      </c>
      <c r="BF1100" t="s">
        <v>8715</v>
      </c>
      <c r="BG1100">
        <v>0</v>
      </c>
      <c r="BH1100" t="s">
        <v>8716</v>
      </c>
      <c r="BI1100">
        <v>0</v>
      </c>
      <c r="BJ1100" t="s">
        <v>8717</v>
      </c>
      <c r="BK1100">
        <v>0</v>
      </c>
      <c r="BL1100" s="2" t="s">
        <v>15943</v>
      </c>
      <c r="BM1100" t="s">
        <v>8719</v>
      </c>
      <c r="BV1100" t="s">
        <v>15944</v>
      </c>
      <c r="BW1100" t="s">
        <v>8721</v>
      </c>
      <c r="BX1100" t="s">
        <v>8722</v>
      </c>
      <c r="BY1100" t="s">
        <v>8723</v>
      </c>
      <c r="BZ1100" t="s">
        <v>8724</v>
      </c>
      <c r="CB1100" t="s">
        <v>8725</v>
      </c>
      <c r="CC1100" t="s">
        <v>15945</v>
      </c>
      <c r="CD1100" t="s">
        <v>8726</v>
      </c>
      <c r="CE1100" t="s">
        <v>15946</v>
      </c>
      <c r="CF1100" t="s">
        <v>8727</v>
      </c>
      <c r="CG1100" t="s">
        <v>8899</v>
      </c>
      <c r="CH1100" t="s">
        <v>8729</v>
      </c>
      <c r="CI1100" t="s">
        <v>15947</v>
      </c>
      <c r="CJ1100" t="s">
        <v>8731</v>
      </c>
      <c r="CK1100">
        <v>0</v>
      </c>
      <c r="CL1100" t="s">
        <v>8732</v>
      </c>
      <c r="CN1100" t="s">
        <v>8733</v>
      </c>
    </row>
    <row r="1101" spans="1:92" ht="15.75" customHeight="1" x14ac:dyDescent="0.3">
      <c r="A1101" s="5">
        <f>COUNTIFS(Entradas!$A$2:$A$3372,L1101,Entradas!$AD$2:$AD$3372,"noticias")</f>
        <v>0</v>
      </c>
      <c r="B1101" s="5">
        <f>COUNTIFS(Entradas!$A$2:$A$3372,L1101,Entradas!$AD$2:$AD$3372,"materiales")</f>
        <v>0</v>
      </c>
      <c r="C1101" s="5">
        <f>COUNTIFS(Entradas!$A$2:$A$3372,L1101,Entradas!$AD$2:$AD$3372,"agenda")</f>
        <v>5</v>
      </c>
      <c r="D1101" s="5">
        <f>COUNTIFS(Entradas!$A$2:$A$3372,L1101,Entradas!$AD$2:$AD$3372,"agenda",Entradas!$P$2:$P$3372,"completado")</f>
        <v>5</v>
      </c>
      <c r="E1101" s="5">
        <f>COUNTIFS(Entradas!$A$2:$A$3372,L1101,Entradas!$AD$2:$AD$3372,"agenda",Entradas!$F$2:$F$3372,"interna")</f>
        <v>5</v>
      </c>
      <c r="F1101" s="5">
        <f>COUNTIFS(Entradas!$A$2:$A$3372,L1101,Entradas!$AD$2:$AD$3372,"agenda",Entradas!$F$2:$F$3372,"abierta a la comunidad")</f>
        <v>0</v>
      </c>
      <c r="G1101" s="5">
        <f>COUNTIFS(Entradas!$A$2:$A$3372,L1101,Entradas!$AD$2:$AD$3372,"agenda",Entradas!$E$2:$E$3372,"1")</f>
        <v>1</v>
      </c>
      <c r="H1101" s="5">
        <f>COUNTIFS(Entradas!$A$2:$A$3372,L1101,Entradas!$AD$2:$AD$3372,"agenda",Entradas!$E$2:$E$3372,"2")</f>
        <v>1</v>
      </c>
      <c r="I1101" s="5">
        <f>COUNTIFS(Entradas!$A$2:$A$3372,L1101,Entradas!$AD$2:$AD$3372,"agenda",Entradas!$E$2:$E$3372,"3")</f>
        <v>0</v>
      </c>
      <c r="J1101" s="5">
        <f>COUNTIFS(Entradas!$A$2:$A$3372,L1101,Entradas!$AD$2:$AD$3372,"agenda",Entradas!$E$2:$E$3372,"4")</f>
        <v>3</v>
      </c>
      <c r="L1101">
        <v>656</v>
      </c>
      <c r="M1101" t="s">
        <v>16018</v>
      </c>
      <c r="N1101" t="s">
        <v>16019</v>
      </c>
      <c r="O1101" t="s">
        <v>16020</v>
      </c>
      <c r="P1101" s="6">
        <v>42485.928182870368</v>
      </c>
      <c r="Q1101">
        <v>0</v>
      </c>
      <c r="R1101" t="s">
        <v>16018</v>
      </c>
      <c r="S1101" t="s">
        <v>16018</v>
      </c>
      <c r="W1101" t="s">
        <v>8703</v>
      </c>
      <c r="X1101" t="s">
        <v>8704</v>
      </c>
      <c r="Y1101" t="s">
        <v>8705</v>
      </c>
      <c r="Z1101">
        <v>0</v>
      </c>
      <c r="AA1101" t="s">
        <v>8703</v>
      </c>
      <c r="AB1101" t="s">
        <v>8706</v>
      </c>
      <c r="AC1101">
        <v>0</v>
      </c>
      <c r="AF1101" t="s">
        <v>16021</v>
      </c>
      <c r="AG1101" t="s">
        <v>8707</v>
      </c>
      <c r="AH1101" t="s">
        <v>7909</v>
      </c>
      <c r="AI1101" t="s">
        <v>16022</v>
      </c>
      <c r="AO1101" t="s">
        <v>16023</v>
      </c>
      <c r="AU1101" t="s">
        <v>7910</v>
      </c>
      <c r="AV1101" t="s">
        <v>8709</v>
      </c>
      <c r="AX1101">
        <v>13</v>
      </c>
      <c r="AY1101" t="s">
        <v>8710</v>
      </c>
      <c r="BB1101" t="s">
        <v>9037</v>
      </c>
      <c r="BC1101" t="s">
        <v>8712</v>
      </c>
      <c r="BD1101" t="s">
        <v>8875</v>
      </c>
      <c r="BE1101" t="s">
        <v>8714</v>
      </c>
      <c r="BF1101" t="s">
        <v>8715</v>
      </c>
      <c r="BG1101">
        <v>1</v>
      </c>
      <c r="BH1101" t="s">
        <v>8716</v>
      </c>
      <c r="BI1101">
        <v>1</v>
      </c>
      <c r="BJ1101" t="s">
        <v>8717</v>
      </c>
      <c r="BK1101">
        <v>1</v>
      </c>
      <c r="BL1101" s="2" t="s">
        <v>16024</v>
      </c>
      <c r="BM1101" t="s">
        <v>8719</v>
      </c>
      <c r="BV1101" t="s">
        <v>11118</v>
      </c>
      <c r="BW1101" t="s">
        <v>8721</v>
      </c>
      <c r="BX1101" t="s">
        <v>8722</v>
      </c>
      <c r="BY1101" t="s">
        <v>8723</v>
      </c>
      <c r="BZ1101" t="s">
        <v>8724</v>
      </c>
      <c r="CB1101" t="s">
        <v>8725</v>
      </c>
      <c r="CC1101">
        <v>998123425</v>
      </c>
      <c r="CD1101" t="s">
        <v>8726</v>
      </c>
      <c r="CE1101" t="s">
        <v>16018</v>
      </c>
      <c r="CF1101" t="s">
        <v>8727</v>
      </c>
      <c r="CG1101" t="s">
        <v>8728</v>
      </c>
      <c r="CH1101" t="s">
        <v>8729</v>
      </c>
      <c r="CI1101" t="s">
        <v>16025</v>
      </c>
      <c r="CJ1101" t="s">
        <v>8731</v>
      </c>
      <c r="CK1101" t="s">
        <v>342</v>
      </c>
      <c r="CL1101" t="s">
        <v>8732</v>
      </c>
      <c r="CM1101" t="s">
        <v>12636</v>
      </c>
      <c r="CN1101" t="s">
        <v>8733</v>
      </c>
    </row>
    <row r="1102" spans="1:92" ht="15.75" customHeight="1" x14ac:dyDescent="0.3">
      <c r="A1102" s="5">
        <f>COUNTIFS(Entradas!$A$2:$A$3372,L1102,Entradas!$AD$2:$AD$3372,"noticias")</f>
        <v>0</v>
      </c>
      <c r="B1102" s="5">
        <f>COUNTIFS(Entradas!$A$2:$A$3372,L1102,Entradas!$AD$2:$AD$3372,"materiales")</f>
        <v>0</v>
      </c>
      <c r="C1102" s="5">
        <f>COUNTIFS(Entradas!$A$2:$A$3372,L1102,Entradas!$AD$2:$AD$3372,"agenda")</f>
        <v>0</v>
      </c>
      <c r="D1102" s="5">
        <f>COUNTIFS(Entradas!$A$2:$A$3372,L1102,Entradas!$AD$2:$AD$3372,"agenda",Entradas!$P$2:$P$3372,"completado")</f>
        <v>0</v>
      </c>
      <c r="E1102" s="5">
        <f>COUNTIFS(Entradas!$A$2:$A$3372,L1102,Entradas!$AD$2:$AD$3372,"agenda",Entradas!$F$2:$F$3372,"interna")</f>
        <v>0</v>
      </c>
      <c r="F1102" s="5">
        <f>COUNTIFS(Entradas!$A$2:$A$3372,L1102,Entradas!$AD$2:$AD$3372,"agenda",Entradas!$F$2:$F$3372,"abierta a la comunidad")</f>
        <v>0</v>
      </c>
      <c r="G1102" s="5">
        <f>COUNTIFS(Entradas!$A$2:$A$3372,L1102,Entradas!$AD$2:$AD$3372,"agenda",Entradas!$E$2:$E$3372,"1")</f>
        <v>0</v>
      </c>
      <c r="H1102" s="5">
        <f>COUNTIFS(Entradas!$A$2:$A$3372,L1102,Entradas!$AD$2:$AD$3372,"agenda",Entradas!$E$2:$E$3372,"2")</f>
        <v>0</v>
      </c>
      <c r="I1102" s="5">
        <f>COUNTIFS(Entradas!$A$2:$A$3372,L1102,Entradas!$AD$2:$AD$3372,"agenda",Entradas!$E$2:$E$3372,"3")</f>
        <v>0</v>
      </c>
      <c r="J1102" s="5">
        <f>COUNTIFS(Entradas!$A$2:$A$3372,L1102,Entradas!$AD$2:$AD$3372,"agenda",Entradas!$E$2:$E$3372,"4")</f>
        <v>0</v>
      </c>
      <c r="L1102">
        <v>679</v>
      </c>
      <c r="M1102" t="s">
        <v>16250</v>
      </c>
      <c r="N1102" t="s">
        <v>16250</v>
      </c>
      <c r="O1102" t="s">
        <v>16251</v>
      </c>
      <c r="P1102" s="6">
        <v>42487.131412037037</v>
      </c>
      <c r="Q1102">
        <v>0</v>
      </c>
      <c r="R1102" t="s">
        <v>16250</v>
      </c>
      <c r="S1102" t="s">
        <v>16250</v>
      </c>
      <c r="W1102" t="s">
        <v>8703</v>
      </c>
      <c r="X1102" t="s">
        <v>8704</v>
      </c>
      <c r="Y1102" t="s">
        <v>8705</v>
      </c>
      <c r="Z1102">
        <v>0</v>
      </c>
      <c r="AA1102" t="s">
        <v>8703</v>
      </c>
      <c r="AB1102" t="s">
        <v>8706</v>
      </c>
      <c r="AC1102">
        <v>0</v>
      </c>
      <c r="AF1102" t="s">
        <v>16252</v>
      </c>
      <c r="AG1102" t="s">
        <v>8707</v>
      </c>
      <c r="AH1102" t="s">
        <v>16253</v>
      </c>
      <c r="AU1102" t="s">
        <v>12052</v>
      </c>
      <c r="AV1102" t="s">
        <v>8709</v>
      </c>
      <c r="AX1102">
        <v>13</v>
      </c>
      <c r="AY1102" t="s">
        <v>8710</v>
      </c>
      <c r="BB1102" t="s">
        <v>8711</v>
      </c>
      <c r="BC1102" t="s">
        <v>8712</v>
      </c>
      <c r="BD1102" t="s">
        <v>9055</v>
      </c>
      <c r="BE1102" t="s">
        <v>8714</v>
      </c>
      <c r="BF1102" t="s">
        <v>8715</v>
      </c>
      <c r="BG1102">
        <v>0</v>
      </c>
      <c r="BH1102" t="s">
        <v>8716</v>
      </c>
      <c r="BI1102">
        <v>0</v>
      </c>
      <c r="BJ1102" t="s">
        <v>8717</v>
      </c>
      <c r="BK1102">
        <v>0</v>
      </c>
      <c r="BL1102" s="2" t="s">
        <v>16254</v>
      </c>
      <c r="BM1102" t="s">
        <v>8719</v>
      </c>
      <c r="BV1102" t="s">
        <v>16255</v>
      </c>
      <c r="BW1102" t="s">
        <v>8721</v>
      </c>
      <c r="BX1102" t="s">
        <v>8722</v>
      </c>
      <c r="BY1102" t="s">
        <v>8723</v>
      </c>
      <c r="BZ1102" t="s">
        <v>8724</v>
      </c>
      <c r="CB1102" t="s">
        <v>8725</v>
      </c>
      <c r="CC1102">
        <v>967242211</v>
      </c>
      <c r="CD1102" t="s">
        <v>8726</v>
      </c>
      <c r="CE1102" t="s">
        <v>16256</v>
      </c>
      <c r="CF1102" t="s">
        <v>8727</v>
      </c>
      <c r="CG1102" t="s">
        <v>8786</v>
      </c>
      <c r="CH1102" t="s">
        <v>8729</v>
      </c>
      <c r="CI1102" t="s">
        <v>16257</v>
      </c>
      <c r="CJ1102" t="s">
        <v>8731</v>
      </c>
      <c r="CK1102">
        <v>0</v>
      </c>
      <c r="CL1102" t="s">
        <v>8732</v>
      </c>
      <c r="CN1102" t="s">
        <v>8733</v>
      </c>
    </row>
    <row r="1103" spans="1:92" ht="15.75" customHeight="1" x14ac:dyDescent="0.3">
      <c r="A1103" s="5">
        <f>COUNTIFS(Entradas!$A$2:$A$3372,L1103,Entradas!$AD$2:$AD$3372,"noticias")</f>
        <v>0</v>
      </c>
      <c r="B1103" s="5">
        <f>COUNTIFS(Entradas!$A$2:$A$3372,L1103,Entradas!$AD$2:$AD$3372,"materiales")</f>
        <v>0</v>
      </c>
      <c r="C1103" s="5">
        <f>COUNTIFS(Entradas!$A$2:$A$3372,L1103,Entradas!$AD$2:$AD$3372,"agenda")</f>
        <v>0</v>
      </c>
      <c r="D1103" s="5">
        <f>COUNTIFS(Entradas!$A$2:$A$3372,L1103,Entradas!$AD$2:$AD$3372,"agenda",Entradas!$P$2:$P$3372,"completado")</f>
        <v>0</v>
      </c>
      <c r="E1103" s="5">
        <f>COUNTIFS(Entradas!$A$2:$A$3372,L1103,Entradas!$AD$2:$AD$3372,"agenda",Entradas!$F$2:$F$3372,"interna")</f>
        <v>0</v>
      </c>
      <c r="F1103" s="5">
        <f>COUNTIFS(Entradas!$A$2:$A$3372,L1103,Entradas!$AD$2:$AD$3372,"agenda",Entradas!$F$2:$F$3372,"abierta a la comunidad")</f>
        <v>0</v>
      </c>
      <c r="G1103" s="5">
        <f>COUNTIFS(Entradas!$A$2:$A$3372,L1103,Entradas!$AD$2:$AD$3372,"agenda",Entradas!$E$2:$E$3372,"1")</f>
        <v>0</v>
      </c>
      <c r="H1103" s="5">
        <f>COUNTIFS(Entradas!$A$2:$A$3372,L1103,Entradas!$AD$2:$AD$3372,"agenda",Entradas!$E$2:$E$3372,"2")</f>
        <v>0</v>
      </c>
      <c r="I1103" s="5">
        <f>COUNTIFS(Entradas!$A$2:$A$3372,L1103,Entradas!$AD$2:$AD$3372,"agenda",Entradas!$E$2:$E$3372,"3")</f>
        <v>0</v>
      </c>
      <c r="J1103" s="5">
        <f>COUNTIFS(Entradas!$A$2:$A$3372,L1103,Entradas!$AD$2:$AD$3372,"agenda",Entradas!$E$2:$E$3372,"4")</f>
        <v>0</v>
      </c>
      <c r="L1103">
        <v>492</v>
      </c>
      <c r="M1103" t="s">
        <v>16298</v>
      </c>
      <c r="N1103" t="s">
        <v>16299</v>
      </c>
      <c r="O1103" t="s">
        <v>16300</v>
      </c>
      <c r="P1103" s="6">
        <v>42477.705694444441</v>
      </c>
      <c r="Q1103">
        <v>0</v>
      </c>
      <c r="R1103" t="s">
        <v>16298</v>
      </c>
      <c r="S1103" t="s">
        <v>16298</v>
      </c>
      <c r="W1103" t="s">
        <v>8703</v>
      </c>
      <c r="X1103" t="s">
        <v>8704</v>
      </c>
      <c r="Y1103" t="s">
        <v>8705</v>
      </c>
      <c r="Z1103">
        <v>0</v>
      </c>
      <c r="AA1103" t="s">
        <v>8703</v>
      </c>
      <c r="AB1103" t="s">
        <v>8706</v>
      </c>
      <c r="AC1103">
        <v>0</v>
      </c>
      <c r="AF1103" t="s">
        <v>16301</v>
      </c>
      <c r="AG1103" t="s">
        <v>8707</v>
      </c>
      <c r="AH1103" t="s">
        <v>16302</v>
      </c>
      <c r="AU1103" t="s">
        <v>16303</v>
      </c>
      <c r="AV1103" t="s">
        <v>8709</v>
      </c>
      <c r="AX1103">
        <v>13</v>
      </c>
      <c r="AY1103" t="s">
        <v>8710</v>
      </c>
      <c r="BB1103" t="s">
        <v>16304</v>
      </c>
      <c r="BC1103" t="s">
        <v>8712</v>
      </c>
      <c r="BD1103" t="s">
        <v>9293</v>
      </c>
      <c r="BE1103" t="s">
        <v>8714</v>
      </c>
      <c r="BF1103" t="s">
        <v>8715</v>
      </c>
      <c r="BG1103">
        <v>0</v>
      </c>
      <c r="BH1103" t="s">
        <v>8716</v>
      </c>
      <c r="BI1103">
        <v>0</v>
      </c>
      <c r="BJ1103" t="s">
        <v>8717</v>
      </c>
      <c r="BK1103">
        <v>1</v>
      </c>
      <c r="BM1103" t="s">
        <v>8719</v>
      </c>
      <c r="BV1103">
        <v>13120014</v>
      </c>
      <c r="BW1103" t="s">
        <v>8721</v>
      </c>
      <c r="BX1103" t="s">
        <v>8722</v>
      </c>
      <c r="BY1103" t="s">
        <v>8723</v>
      </c>
      <c r="BZ1103" t="s">
        <v>8724</v>
      </c>
      <c r="CB1103" t="s">
        <v>8725</v>
      </c>
      <c r="CC1103" t="s">
        <v>16305</v>
      </c>
      <c r="CD1103" t="s">
        <v>8726</v>
      </c>
      <c r="CF1103" t="s">
        <v>8727</v>
      </c>
      <c r="CG1103" t="s">
        <v>8786</v>
      </c>
      <c r="CH1103" t="s">
        <v>8729</v>
      </c>
      <c r="CI1103" t="s">
        <v>16306</v>
      </c>
      <c r="CJ1103" t="s">
        <v>8731</v>
      </c>
      <c r="CK1103">
        <v>0</v>
      </c>
      <c r="CL1103" t="s">
        <v>8732</v>
      </c>
      <c r="CN1103" t="s">
        <v>8733</v>
      </c>
    </row>
    <row r="1104" spans="1:92" ht="15.75" customHeight="1" x14ac:dyDescent="0.3">
      <c r="A1104" s="5">
        <f>COUNTIFS(Entradas!$A$2:$A$3372,L1104,Entradas!$AD$2:$AD$3372,"noticias")</f>
        <v>0</v>
      </c>
      <c r="B1104" s="5">
        <f>COUNTIFS(Entradas!$A$2:$A$3372,L1104,Entradas!$AD$2:$AD$3372,"materiales")</f>
        <v>0</v>
      </c>
      <c r="C1104" s="5">
        <f>COUNTIFS(Entradas!$A$2:$A$3372,L1104,Entradas!$AD$2:$AD$3372,"agenda")</f>
        <v>0</v>
      </c>
      <c r="D1104" s="5">
        <f>COUNTIFS(Entradas!$A$2:$A$3372,L1104,Entradas!$AD$2:$AD$3372,"agenda",Entradas!$P$2:$P$3372,"completado")</f>
        <v>0</v>
      </c>
      <c r="E1104" s="5">
        <f>COUNTIFS(Entradas!$A$2:$A$3372,L1104,Entradas!$AD$2:$AD$3372,"agenda",Entradas!$F$2:$F$3372,"interna")</f>
        <v>0</v>
      </c>
      <c r="F1104" s="5">
        <f>COUNTIFS(Entradas!$A$2:$A$3372,L1104,Entradas!$AD$2:$AD$3372,"agenda",Entradas!$F$2:$F$3372,"abierta a la comunidad")</f>
        <v>0</v>
      </c>
      <c r="G1104" s="5">
        <f>COUNTIFS(Entradas!$A$2:$A$3372,L1104,Entradas!$AD$2:$AD$3372,"agenda",Entradas!$E$2:$E$3372,"1")</f>
        <v>0</v>
      </c>
      <c r="H1104" s="5">
        <f>COUNTIFS(Entradas!$A$2:$A$3372,L1104,Entradas!$AD$2:$AD$3372,"agenda",Entradas!$E$2:$E$3372,"2")</f>
        <v>0</v>
      </c>
      <c r="I1104" s="5">
        <f>COUNTIFS(Entradas!$A$2:$A$3372,L1104,Entradas!$AD$2:$AD$3372,"agenda",Entradas!$E$2:$E$3372,"3")</f>
        <v>0</v>
      </c>
      <c r="J1104" s="5">
        <f>COUNTIFS(Entradas!$A$2:$A$3372,L1104,Entradas!$AD$2:$AD$3372,"agenda",Entradas!$E$2:$E$3372,"4")</f>
        <v>0</v>
      </c>
      <c r="L1104">
        <v>576</v>
      </c>
      <c r="M1104" t="s">
        <v>16318</v>
      </c>
      <c r="N1104" t="s">
        <v>16319</v>
      </c>
      <c r="O1104" t="s">
        <v>16320</v>
      </c>
      <c r="P1104" s="6">
        <v>42480.607129629629</v>
      </c>
      <c r="Q1104">
        <v>0</v>
      </c>
      <c r="R1104" t="s">
        <v>16318</v>
      </c>
      <c r="S1104" t="s">
        <v>16318</v>
      </c>
      <c r="W1104" t="s">
        <v>8703</v>
      </c>
      <c r="X1104" t="s">
        <v>8704</v>
      </c>
      <c r="Y1104" t="s">
        <v>8705</v>
      </c>
      <c r="Z1104">
        <v>0</v>
      </c>
      <c r="AA1104" t="s">
        <v>8703</v>
      </c>
      <c r="AB1104" t="s">
        <v>8706</v>
      </c>
      <c r="AC1104">
        <v>0</v>
      </c>
      <c r="AF1104" t="s">
        <v>16321</v>
      </c>
      <c r="AG1104" t="s">
        <v>8707</v>
      </c>
      <c r="AH1104" t="s">
        <v>16322</v>
      </c>
      <c r="AU1104" t="s">
        <v>4708</v>
      </c>
      <c r="AV1104" t="s">
        <v>8709</v>
      </c>
      <c r="AX1104">
        <v>13</v>
      </c>
      <c r="AY1104" t="s">
        <v>8710</v>
      </c>
      <c r="BB1104" t="s">
        <v>14677</v>
      </c>
      <c r="BC1104" t="s">
        <v>8712</v>
      </c>
      <c r="BD1104" t="s">
        <v>8952</v>
      </c>
      <c r="BE1104" t="s">
        <v>8714</v>
      </c>
      <c r="BF1104" t="s">
        <v>8715</v>
      </c>
      <c r="BG1104">
        <v>0</v>
      </c>
      <c r="BH1104" t="s">
        <v>8716</v>
      </c>
      <c r="BI1104">
        <v>0</v>
      </c>
      <c r="BJ1104" t="s">
        <v>8717</v>
      </c>
      <c r="BK1104">
        <v>1</v>
      </c>
      <c r="BL1104" t="s">
        <v>16323</v>
      </c>
      <c r="BM1104" t="s">
        <v>8719</v>
      </c>
      <c r="BW1104" t="s">
        <v>8721</v>
      </c>
      <c r="BX1104" t="s">
        <v>8722</v>
      </c>
      <c r="BY1104" t="s">
        <v>8723</v>
      </c>
      <c r="BZ1104" t="s">
        <v>8724</v>
      </c>
      <c r="CB1104" t="s">
        <v>8725</v>
      </c>
      <c r="CD1104" t="s">
        <v>8726</v>
      </c>
      <c r="CE1104" t="s">
        <v>16324</v>
      </c>
      <c r="CF1104" t="s">
        <v>8727</v>
      </c>
      <c r="CG1104" t="s">
        <v>8825</v>
      </c>
      <c r="CH1104" t="s">
        <v>8729</v>
      </c>
      <c r="CI1104" t="s">
        <v>11289</v>
      </c>
      <c r="CJ1104" t="s">
        <v>8731</v>
      </c>
      <c r="CK1104">
        <v>0</v>
      </c>
      <c r="CL1104" t="s">
        <v>8732</v>
      </c>
      <c r="CN1104" t="s">
        <v>8733</v>
      </c>
    </row>
    <row r="1105" spans="1:92" ht="15.75" customHeight="1" x14ac:dyDescent="0.3">
      <c r="A1105" s="5">
        <f>COUNTIFS(Entradas!$A$2:$A$3372,L1105,Entradas!$AD$2:$AD$3372,"noticias")</f>
        <v>0</v>
      </c>
      <c r="B1105" s="5">
        <f>COUNTIFS(Entradas!$A$2:$A$3372,L1105,Entradas!$AD$2:$AD$3372,"materiales")</f>
        <v>0</v>
      </c>
      <c r="C1105" s="5">
        <f>COUNTIFS(Entradas!$A$2:$A$3372,L1105,Entradas!$AD$2:$AD$3372,"agenda")</f>
        <v>8</v>
      </c>
      <c r="D1105" s="5">
        <f>COUNTIFS(Entradas!$A$2:$A$3372,L1105,Entradas!$AD$2:$AD$3372,"agenda",Entradas!$P$2:$P$3372,"completado")</f>
        <v>0</v>
      </c>
      <c r="E1105" s="5">
        <f>COUNTIFS(Entradas!$A$2:$A$3372,L1105,Entradas!$AD$2:$AD$3372,"agenda",Entradas!$F$2:$F$3372,"interna")</f>
        <v>8</v>
      </c>
      <c r="F1105" s="5">
        <f>COUNTIFS(Entradas!$A$2:$A$3372,L1105,Entradas!$AD$2:$AD$3372,"agenda",Entradas!$F$2:$F$3372,"abierta a la comunidad")</f>
        <v>0</v>
      </c>
      <c r="G1105" s="5">
        <f>COUNTIFS(Entradas!$A$2:$A$3372,L1105,Entradas!$AD$2:$AD$3372,"agenda",Entradas!$E$2:$E$3372,"1")</f>
        <v>3</v>
      </c>
      <c r="H1105" s="5">
        <f>COUNTIFS(Entradas!$A$2:$A$3372,L1105,Entradas!$AD$2:$AD$3372,"agenda",Entradas!$E$2:$E$3372,"2")</f>
        <v>2</v>
      </c>
      <c r="I1105" s="5">
        <f>COUNTIFS(Entradas!$A$2:$A$3372,L1105,Entradas!$AD$2:$AD$3372,"agenda",Entradas!$E$2:$E$3372,"3")</f>
        <v>3</v>
      </c>
      <c r="J1105" s="5">
        <f>COUNTIFS(Entradas!$A$2:$A$3372,L1105,Entradas!$AD$2:$AD$3372,"agenda",Entradas!$E$2:$E$3372,"4")</f>
        <v>0</v>
      </c>
      <c r="L1105">
        <v>1169</v>
      </c>
      <c r="M1105" t="s">
        <v>16334</v>
      </c>
      <c r="N1105" t="s">
        <v>16335</v>
      </c>
      <c r="O1105" t="s">
        <v>3071</v>
      </c>
      <c r="P1105" s="6">
        <v>42508.861805555556</v>
      </c>
      <c r="Q1105">
        <v>0</v>
      </c>
      <c r="R1105" t="s">
        <v>16334</v>
      </c>
      <c r="S1105" t="s">
        <v>16334</v>
      </c>
      <c r="W1105" t="s">
        <v>8703</v>
      </c>
      <c r="X1105" t="s">
        <v>8704</v>
      </c>
      <c r="Y1105" t="s">
        <v>8705</v>
      </c>
      <c r="Z1105">
        <v>0</v>
      </c>
      <c r="AA1105" t="s">
        <v>8703</v>
      </c>
      <c r="AB1105" t="s">
        <v>8706</v>
      </c>
      <c r="AC1105">
        <v>0</v>
      </c>
      <c r="AF1105" t="s">
        <v>3077</v>
      </c>
      <c r="AG1105" t="s">
        <v>8707</v>
      </c>
      <c r="AH1105" t="s">
        <v>3069</v>
      </c>
      <c r="AI1105" t="s">
        <v>16336</v>
      </c>
      <c r="AO1105" t="s">
        <v>16337</v>
      </c>
      <c r="AU1105" t="s">
        <v>297</v>
      </c>
      <c r="AV1105" t="s">
        <v>8709</v>
      </c>
      <c r="AX1105">
        <v>13</v>
      </c>
      <c r="AY1105" t="s">
        <v>8710</v>
      </c>
      <c r="BB1105" t="s">
        <v>11684</v>
      </c>
      <c r="BC1105" t="s">
        <v>8712</v>
      </c>
      <c r="BD1105" t="s">
        <v>8875</v>
      </c>
      <c r="BE1105" t="s">
        <v>8714</v>
      </c>
      <c r="BF1105" t="s">
        <v>8715</v>
      </c>
      <c r="BG1105">
        <v>1</v>
      </c>
      <c r="BH1105" t="s">
        <v>8716</v>
      </c>
      <c r="BI1105">
        <v>1</v>
      </c>
      <c r="BJ1105" t="s">
        <v>8717</v>
      </c>
      <c r="BK1105">
        <v>1</v>
      </c>
      <c r="BL1105" s="2" t="s">
        <v>16338</v>
      </c>
      <c r="BM1105" t="s">
        <v>8719</v>
      </c>
      <c r="BV1105" t="s">
        <v>16339</v>
      </c>
      <c r="BW1105" t="s">
        <v>8721</v>
      </c>
      <c r="BX1105" t="s">
        <v>8722</v>
      </c>
      <c r="BY1105" t="s">
        <v>8723</v>
      </c>
      <c r="BZ1105" t="s">
        <v>8724</v>
      </c>
      <c r="CA1105" t="s">
        <v>16340</v>
      </c>
      <c r="CB1105" t="s">
        <v>8725</v>
      </c>
      <c r="CC1105">
        <v>232036850</v>
      </c>
      <c r="CD1105" t="s">
        <v>8726</v>
      </c>
      <c r="CE1105" t="s">
        <v>16341</v>
      </c>
      <c r="CF1105" t="s">
        <v>8727</v>
      </c>
      <c r="CG1105" t="s">
        <v>8825</v>
      </c>
      <c r="CH1105" t="s">
        <v>8729</v>
      </c>
      <c r="CI1105" t="s">
        <v>16342</v>
      </c>
      <c r="CJ1105" t="s">
        <v>8731</v>
      </c>
      <c r="CK1105" t="s">
        <v>1783</v>
      </c>
      <c r="CL1105" t="s">
        <v>8732</v>
      </c>
      <c r="CM1105" t="s">
        <v>16343</v>
      </c>
      <c r="CN1105" t="s">
        <v>8733</v>
      </c>
    </row>
    <row r="1106" spans="1:92" ht="15.75" customHeight="1" x14ac:dyDescent="0.3">
      <c r="A1106" s="5">
        <f>COUNTIFS(Entradas!$A$2:$A$3372,L1106,Entradas!$AD$2:$AD$3372,"noticias")</f>
        <v>0</v>
      </c>
      <c r="B1106" s="5">
        <f>COUNTIFS(Entradas!$A$2:$A$3372,L1106,Entradas!$AD$2:$AD$3372,"materiales")</f>
        <v>0</v>
      </c>
      <c r="C1106" s="5">
        <f>COUNTIFS(Entradas!$A$2:$A$3372,L1106,Entradas!$AD$2:$AD$3372,"agenda")</f>
        <v>0</v>
      </c>
      <c r="D1106" s="5">
        <f>COUNTIFS(Entradas!$A$2:$A$3372,L1106,Entradas!$AD$2:$AD$3372,"agenda",Entradas!$P$2:$P$3372,"completado")</f>
        <v>0</v>
      </c>
      <c r="E1106" s="5">
        <f>COUNTIFS(Entradas!$A$2:$A$3372,L1106,Entradas!$AD$2:$AD$3372,"agenda",Entradas!$F$2:$F$3372,"interna")</f>
        <v>0</v>
      </c>
      <c r="F1106" s="5">
        <f>COUNTIFS(Entradas!$A$2:$A$3372,L1106,Entradas!$AD$2:$AD$3372,"agenda",Entradas!$F$2:$F$3372,"abierta a la comunidad")</f>
        <v>0</v>
      </c>
      <c r="G1106" s="5">
        <f>COUNTIFS(Entradas!$A$2:$A$3372,L1106,Entradas!$AD$2:$AD$3372,"agenda",Entradas!$E$2:$E$3372,"1")</f>
        <v>0</v>
      </c>
      <c r="H1106" s="5">
        <f>COUNTIFS(Entradas!$A$2:$A$3372,L1106,Entradas!$AD$2:$AD$3372,"agenda",Entradas!$E$2:$E$3372,"2")</f>
        <v>0</v>
      </c>
      <c r="I1106" s="5">
        <f>COUNTIFS(Entradas!$A$2:$A$3372,L1106,Entradas!$AD$2:$AD$3372,"agenda",Entradas!$E$2:$E$3372,"3")</f>
        <v>0</v>
      </c>
      <c r="J1106" s="5">
        <f>COUNTIFS(Entradas!$A$2:$A$3372,L1106,Entradas!$AD$2:$AD$3372,"agenda",Entradas!$E$2:$E$3372,"4")</f>
        <v>0</v>
      </c>
      <c r="L1106">
        <v>1177</v>
      </c>
      <c r="M1106" t="s">
        <v>16414</v>
      </c>
      <c r="N1106" t="s">
        <v>16415</v>
      </c>
      <c r="O1106" t="s">
        <v>16416</v>
      </c>
      <c r="P1106" s="6">
        <v>42508.948368055557</v>
      </c>
      <c r="Q1106">
        <v>0</v>
      </c>
      <c r="R1106" t="s">
        <v>16414</v>
      </c>
      <c r="S1106" t="s">
        <v>16414</v>
      </c>
      <c r="W1106" t="s">
        <v>8703</v>
      </c>
      <c r="X1106" t="s">
        <v>8704</v>
      </c>
      <c r="Y1106" t="s">
        <v>8705</v>
      </c>
      <c r="Z1106">
        <v>0</v>
      </c>
      <c r="AA1106" t="s">
        <v>8703</v>
      </c>
      <c r="AB1106" t="s">
        <v>8706</v>
      </c>
      <c r="AC1106">
        <v>0</v>
      </c>
      <c r="AF1106" t="s">
        <v>16417</v>
      </c>
      <c r="AG1106" t="s">
        <v>8707</v>
      </c>
      <c r="AH1106" t="s">
        <v>16418</v>
      </c>
      <c r="AU1106" t="s">
        <v>12343</v>
      </c>
      <c r="AV1106" t="s">
        <v>8709</v>
      </c>
      <c r="AX1106">
        <v>13</v>
      </c>
      <c r="AY1106" t="s">
        <v>8710</v>
      </c>
      <c r="BB1106" t="s">
        <v>8874</v>
      </c>
      <c r="BC1106" t="s">
        <v>8712</v>
      </c>
      <c r="BD1106" t="s">
        <v>8875</v>
      </c>
      <c r="BE1106" t="s">
        <v>8714</v>
      </c>
      <c r="BF1106" t="s">
        <v>8715</v>
      </c>
      <c r="BG1106">
        <v>1</v>
      </c>
      <c r="BH1106" t="s">
        <v>8716</v>
      </c>
      <c r="BI1106">
        <v>1</v>
      </c>
      <c r="BJ1106" t="s">
        <v>8717</v>
      </c>
      <c r="BK1106">
        <v>0</v>
      </c>
      <c r="BM1106" t="s">
        <v>8719</v>
      </c>
      <c r="BV1106">
        <v>8546</v>
      </c>
      <c r="BW1106" t="s">
        <v>8721</v>
      </c>
      <c r="BX1106" t="s">
        <v>8722</v>
      </c>
      <c r="BY1106" t="s">
        <v>8723</v>
      </c>
      <c r="BZ1106" t="s">
        <v>8724</v>
      </c>
      <c r="CB1106" t="s">
        <v>8725</v>
      </c>
      <c r="CD1106" t="s">
        <v>8726</v>
      </c>
      <c r="CE1106" t="s">
        <v>16419</v>
      </c>
      <c r="CF1106" t="s">
        <v>8727</v>
      </c>
      <c r="CG1106">
        <v>0</v>
      </c>
      <c r="CH1106" t="s">
        <v>8729</v>
      </c>
      <c r="CI1106" t="s">
        <v>16420</v>
      </c>
      <c r="CJ1106" t="s">
        <v>8731</v>
      </c>
      <c r="CK1106" t="s">
        <v>342</v>
      </c>
      <c r="CL1106" t="s">
        <v>8732</v>
      </c>
      <c r="CM1106" t="s">
        <v>3473</v>
      </c>
      <c r="CN1106" t="s">
        <v>8733</v>
      </c>
    </row>
    <row r="1107" spans="1:92" ht="15.75" customHeight="1" x14ac:dyDescent="0.3">
      <c r="A1107" s="5">
        <f>COUNTIFS(Entradas!$A$2:$A$3372,L1107,Entradas!$AD$2:$AD$3372,"noticias")</f>
        <v>0</v>
      </c>
      <c r="B1107" s="5">
        <f>COUNTIFS(Entradas!$A$2:$A$3372,L1107,Entradas!$AD$2:$AD$3372,"materiales")</f>
        <v>0</v>
      </c>
      <c r="C1107" s="5">
        <f>COUNTIFS(Entradas!$A$2:$A$3372,L1107,Entradas!$AD$2:$AD$3372,"agenda")</f>
        <v>0</v>
      </c>
      <c r="D1107" s="5">
        <f>COUNTIFS(Entradas!$A$2:$A$3372,L1107,Entradas!$AD$2:$AD$3372,"agenda",Entradas!$P$2:$P$3372,"completado")</f>
        <v>0</v>
      </c>
      <c r="E1107" s="5">
        <f>COUNTIFS(Entradas!$A$2:$A$3372,L1107,Entradas!$AD$2:$AD$3372,"agenda",Entradas!$F$2:$F$3372,"interna")</f>
        <v>0</v>
      </c>
      <c r="F1107" s="5">
        <f>COUNTIFS(Entradas!$A$2:$A$3372,L1107,Entradas!$AD$2:$AD$3372,"agenda",Entradas!$F$2:$F$3372,"abierta a la comunidad")</f>
        <v>0</v>
      </c>
      <c r="G1107" s="5">
        <f>COUNTIFS(Entradas!$A$2:$A$3372,L1107,Entradas!$AD$2:$AD$3372,"agenda",Entradas!$E$2:$E$3372,"1")</f>
        <v>0</v>
      </c>
      <c r="H1107" s="5">
        <f>COUNTIFS(Entradas!$A$2:$A$3372,L1107,Entradas!$AD$2:$AD$3372,"agenda",Entradas!$E$2:$E$3372,"2")</f>
        <v>0</v>
      </c>
      <c r="I1107" s="5">
        <f>COUNTIFS(Entradas!$A$2:$A$3372,L1107,Entradas!$AD$2:$AD$3372,"agenda",Entradas!$E$2:$E$3372,"3")</f>
        <v>0</v>
      </c>
      <c r="J1107" s="5">
        <f>COUNTIFS(Entradas!$A$2:$A$3372,L1107,Entradas!$AD$2:$AD$3372,"agenda",Entradas!$E$2:$E$3372,"4")</f>
        <v>0</v>
      </c>
      <c r="L1107">
        <v>859</v>
      </c>
      <c r="M1107" t="s">
        <v>16442</v>
      </c>
      <c r="N1107" t="s">
        <v>16443</v>
      </c>
      <c r="O1107" t="s">
        <v>16444</v>
      </c>
      <c r="P1107" s="6">
        <v>42495.925868055558</v>
      </c>
      <c r="Q1107">
        <v>0</v>
      </c>
      <c r="R1107" t="s">
        <v>16442</v>
      </c>
      <c r="S1107" t="s">
        <v>16442</v>
      </c>
      <c r="W1107" t="s">
        <v>8703</v>
      </c>
      <c r="X1107" t="s">
        <v>8704</v>
      </c>
      <c r="Y1107" t="s">
        <v>8705</v>
      </c>
      <c r="Z1107">
        <v>0</v>
      </c>
      <c r="AA1107" t="s">
        <v>8703</v>
      </c>
      <c r="AB1107" t="s">
        <v>8706</v>
      </c>
      <c r="AC1107">
        <v>0</v>
      </c>
      <c r="AF1107" t="s">
        <v>10739</v>
      </c>
      <c r="AG1107" t="s">
        <v>8707</v>
      </c>
      <c r="AH1107" t="s">
        <v>16445</v>
      </c>
      <c r="AI1107" t="s">
        <v>16446</v>
      </c>
      <c r="AU1107" t="s">
        <v>307</v>
      </c>
      <c r="AV1107" t="s">
        <v>8709</v>
      </c>
      <c r="AX1107">
        <v>13</v>
      </c>
      <c r="AY1107" t="s">
        <v>8710</v>
      </c>
      <c r="BB1107" t="s">
        <v>9446</v>
      </c>
      <c r="BC1107" t="s">
        <v>8712</v>
      </c>
      <c r="BD1107" t="s">
        <v>9175</v>
      </c>
      <c r="BE1107" t="s">
        <v>8714</v>
      </c>
      <c r="BF1107" t="s">
        <v>8715</v>
      </c>
      <c r="BG1107">
        <v>1</v>
      </c>
      <c r="BH1107" t="s">
        <v>8716</v>
      </c>
      <c r="BI1107">
        <v>1</v>
      </c>
      <c r="BJ1107" t="s">
        <v>8717</v>
      </c>
      <c r="BK1107">
        <v>1</v>
      </c>
      <c r="BL1107" s="2" t="s">
        <v>16447</v>
      </c>
      <c r="BM1107" t="s">
        <v>8719</v>
      </c>
      <c r="BV1107" t="s">
        <v>16448</v>
      </c>
      <c r="BW1107" t="s">
        <v>8721</v>
      </c>
      <c r="BX1107" t="s">
        <v>8722</v>
      </c>
      <c r="BY1107" t="s">
        <v>8723</v>
      </c>
      <c r="BZ1107" t="s">
        <v>8724</v>
      </c>
      <c r="CA1107" t="s">
        <v>16449</v>
      </c>
      <c r="CB1107" t="s">
        <v>8725</v>
      </c>
      <c r="CC1107" t="s">
        <v>16450</v>
      </c>
      <c r="CD1107" t="s">
        <v>8726</v>
      </c>
      <c r="CE1107" t="s">
        <v>16451</v>
      </c>
      <c r="CF1107" t="s">
        <v>8727</v>
      </c>
      <c r="CG1107" t="s">
        <v>8786</v>
      </c>
      <c r="CH1107" t="s">
        <v>8729</v>
      </c>
      <c r="CI1107" t="s">
        <v>16452</v>
      </c>
      <c r="CJ1107" t="s">
        <v>8731</v>
      </c>
      <c r="CK1107" t="s">
        <v>1905</v>
      </c>
      <c r="CL1107" t="s">
        <v>8732</v>
      </c>
      <c r="CM1107" t="s">
        <v>16453</v>
      </c>
      <c r="CN1107" t="s">
        <v>8733</v>
      </c>
    </row>
    <row r="1108" spans="1:92" ht="15.75" customHeight="1" x14ac:dyDescent="0.3">
      <c r="A1108" s="5">
        <f>COUNTIFS(Entradas!$A$2:$A$3372,L1108,Entradas!$AD$2:$AD$3372,"noticias")</f>
        <v>0</v>
      </c>
      <c r="B1108" s="5">
        <f>COUNTIFS(Entradas!$A$2:$A$3372,L1108,Entradas!$AD$2:$AD$3372,"materiales")</f>
        <v>1</v>
      </c>
      <c r="C1108" s="5">
        <f>COUNTIFS(Entradas!$A$2:$A$3372,L1108,Entradas!$AD$2:$AD$3372,"agenda")</f>
        <v>5</v>
      </c>
      <c r="D1108" s="5">
        <f>COUNTIFS(Entradas!$A$2:$A$3372,L1108,Entradas!$AD$2:$AD$3372,"agenda",Entradas!$P$2:$P$3372,"completado")</f>
        <v>3</v>
      </c>
      <c r="E1108" s="5">
        <f>COUNTIFS(Entradas!$A$2:$A$3372,L1108,Entradas!$AD$2:$AD$3372,"agenda",Entradas!$F$2:$F$3372,"interna")</f>
        <v>4</v>
      </c>
      <c r="F1108" s="5">
        <f>COUNTIFS(Entradas!$A$2:$A$3372,L1108,Entradas!$AD$2:$AD$3372,"agenda",Entradas!$F$2:$F$3372,"abierta a la comunidad")</f>
        <v>1</v>
      </c>
      <c r="G1108" s="5">
        <f>COUNTIFS(Entradas!$A$2:$A$3372,L1108,Entradas!$AD$2:$AD$3372,"agenda",Entradas!$E$2:$E$3372,"1")</f>
        <v>2</v>
      </c>
      <c r="H1108" s="5">
        <f>COUNTIFS(Entradas!$A$2:$A$3372,L1108,Entradas!$AD$2:$AD$3372,"agenda",Entradas!$E$2:$E$3372,"2")</f>
        <v>0</v>
      </c>
      <c r="I1108" s="5">
        <f>COUNTIFS(Entradas!$A$2:$A$3372,L1108,Entradas!$AD$2:$AD$3372,"agenda",Entradas!$E$2:$E$3372,"3")</f>
        <v>0</v>
      </c>
      <c r="J1108" s="5">
        <f>COUNTIFS(Entradas!$A$2:$A$3372,L1108,Entradas!$AD$2:$AD$3372,"agenda",Entradas!$E$2:$E$3372,"4")</f>
        <v>3</v>
      </c>
      <c r="L1108">
        <v>429</v>
      </c>
      <c r="M1108" t="s">
        <v>16525</v>
      </c>
      <c r="N1108" t="s">
        <v>16525</v>
      </c>
      <c r="O1108" t="s">
        <v>16526</v>
      </c>
      <c r="P1108" s="6">
        <v>42473.69326388889</v>
      </c>
      <c r="Q1108">
        <v>0</v>
      </c>
      <c r="R1108" t="s">
        <v>16525</v>
      </c>
      <c r="S1108" t="s">
        <v>16525</v>
      </c>
      <c r="W1108" t="s">
        <v>8703</v>
      </c>
      <c r="X1108" t="s">
        <v>8704</v>
      </c>
      <c r="Y1108" t="s">
        <v>8705</v>
      </c>
      <c r="Z1108">
        <v>0</v>
      </c>
      <c r="AA1108" t="s">
        <v>8703</v>
      </c>
      <c r="AB1108" t="s">
        <v>8706</v>
      </c>
      <c r="AC1108">
        <v>0</v>
      </c>
      <c r="AF1108" t="s">
        <v>7793</v>
      </c>
      <c r="AG1108" t="s">
        <v>8707</v>
      </c>
      <c r="AH1108" t="s">
        <v>16527</v>
      </c>
      <c r="AI1108" t="s">
        <v>16528</v>
      </c>
      <c r="AO1108" t="s">
        <v>16529</v>
      </c>
      <c r="AU1108" t="s">
        <v>3815</v>
      </c>
      <c r="AV1108" t="s">
        <v>8709</v>
      </c>
      <c r="AX1108">
        <v>13</v>
      </c>
      <c r="AY1108" t="s">
        <v>8710</v>
      </c>
      <c r="BB1108" t="s">
        <v>10818</v>
      </c>
      <c r="BC1108" t="s">
        <v>8712</v>
      </c>
      <c r="BD1108" t="s">
        <v>8713</v>
      </c>
      <c r="BE1108" t="s">
        <v>8714</v>
      </c>
      <c r="BF1108" t="s">
        <v>8715</v>
      </c>
      <c r="BG1108">
        <v>0</v>
      </c>
      <c r="BH1108" t="s">
        <v>8716</v>
      </c>
      <c r="BI1108">
        <v>0</v>
      </c>
      <c r="BJ1108" t="s">
        <v>8717</v>
      </c>
      <c r="BK1108">
        <v>0</v>
      </c>
      <c r="BL1108" s="2" t="s">
        <v>16530</v>
      </c>
      <c r="BM1108" t="s">
        <v>8719</v>
      </c>
      <c r="BV1108">
        <v>8556</v>
      </c>
      <c r="BW1108" t="s">
        <v>8721</v>
      </c>
      <c r="BX1108" t="s">
        <v>8722</v>
      </c>
      <c r="BY1108" t="s">
        <v>8723</v>
      </c>
      <c r="BZ1108" t="s">
        <v>8724</v>
      </c>
      <c r="CA1108" t="s">
        <v>16531</v>
      </c>
      <c r="CB1108" t="s">
        <v>8725</v>
      </c>
      <c r="CC1108">
        <v>227793650</v>
      </c>
      <c r="CD1108" t="s">
        <v>8726</v>
      </c>
      <c r="CE1108" t="s">
        <v>16532</v>
      </c>
      <c r="CF1108" t="s">
        <v>8727</v>
      </c>
      <c r="CG1108" t="s">
        <v>8774</v>
      </c>
      <c r="CH1108" t="s">
        <v>8729</v>
      </c>
      <c r="CI1108" t="s">
        <v>16533</v>
      </c>
      <c r="CJ1108" t="s">
        <v>8731</v>
      </c>
      <c r="CK1108" t="s">
        <v>1905</v>
      </c>
      <c r="CL1108" t="s">
        <v>8732</v>
      </c>
      <c r="CN1108" t="s">
        <v>8733</v>
      </c>
    </row>
    <row r="1109" spans="1:92" ht="15.75" customHeight="1" x14ac:dyDescent="0.3">
      <c r="A1109" s="5">
        <f>COUNTIFS(Entradas!$A$2:$A$3372,L1109,Entradas!$AD$2:$AD$3372,"noticias")</f>
        <v>13</v>
      </c>
      <c r="B1109" s="5">
        <f>COUNTIFS(Entradas!$A$2:$A$3372,L1109,Entradas!$AD$2:$AD$3372,"materiales")</f>
        <v>0</v>
      </c>
      <c r="C1109" s="5">
        <f>COUNTIFS(Entradas!$A$2:$A$3372,L1109,Entradas!$AD$2:$AD$3372,"agenda")</f>
        <v>10</v>
      </c>
      <c r="D1109" s="5">
        <f>COUNTIFS(Entradas!$A$2:$A$3372,L1109,Entradas!$AD$2:$AD$3372,"agenda",Entradas!$P$2:$P$3372,"completado")</f>
        <v>8</v>
      </c>
      <c r="E1109" s="5">
        <f>COUNTIFS(Entradas!$A$2:$A$3372,L1109,Entradas!$AD$2:$AD$3372,"agenda",Entradas!$F$2:$F$3372,"interna")</f>
        <v>9</v>
      </c>
      <c r="F1109" s="5">
        <f>COUNTIFS(Entradas!$A$2:$A$3372,L1109,Entradas!$AD$2:$AD$3372,"agenda",Entradas!$F$2:$F$3372,"abierta a la comunidad")</f>
        <v>1</v>
      </c>
      <c r="G1109" s="5">
        <f>COUNTIFS(Entradas!$A$2:$A$3372,L1109,Entradas!$AD$2:$AD$3372,"agenda",Entradas!$E$2:$E$3372,"1")</f>
        <v>2</v>
      </c>
      <c r="H1109" s="5">
        <f>COUNTIFS(Entradas!$A$2:$A$3372,L1109,Entradas!$AD$2:$AD$3372,"agenda",Entradas!$E$2:$E$3372,"2")</f>
        <v>1</v>
      </c>
      <c r="I1109" s="5">
        <f>COUNTIFS(Entradas!$A$2:$A$3372,L1109,Entradas!$AD$2:$AD$3372,"agenda",Entradas!$E$2:$E$3372,"3")</f>
        <v>2</v>
      </c>
      <c r="J1109" s="5">
        <f>COUNTIFS(Entradas!$A$2:$A$3372,L1109,Entradas!$AD$2:$AD$3372,"agenda",Entradas!$E$2:$E$3372,"4")</f>
        <v>5</v>
      </c>
      <c r="L1109">
        <v>868</v>
      </c>
      <c r="M1109" t="s">
        <v>2485</v>
      </c>
      <c r="N1109" t="s">
        <v>16683</v>
      </c>
      <c r="O1109" t="s">
        <v>16684</v>
      </c>
      <c r="P1109" s="6">
        <v>42496.564340277779</v>
      </c>
      <c r="Q1109">
        <v>0</v>
      </c>
      <c r="R1109" t="s">
        <v>2485</v>
      </c>
      <c r="S1109" t="s">
        <v>2485</v>
      </c>
      <c r="W1109" t="s">
        <v>8703</v>
      </c>
      <c r="X1109" t="s">
        <v>8704</v>
      </c>
      <c r="Y1109" t="s">
        <v>8705</v>
      </c>
      <c r="Z1109">
        <v>0</v>
      </c>
      <c r="AA1109" t="s">
        <v>8703</v>
      </c>
      <c r="AB1109" t="s">
        <v>8706</v>
      </c>
      <c r="AC1109">
        <v>0</v>
      </c>
      <c r="AF1109" t="s">
        <v>16685</v>
      </c>
      <c r="AG1109" t="s">
        <v>8707</v>
      </c>
      <c r="AH1109" t="s">
        <v>2486</v>
      </c>
      <c r="AI1109" t="s">
        <v>16686</v>
      </c>
      <c r="AO1109" t="s">
        <v>16687</v>
      </c>
      <c r="AU1109" t="s">
        <v>307</v>
      </c>
      <c r="AV1109" t="s">
        <v>8709</v>
      </c>
      <c r="AX1109">
        <v>13</v>
      </c>
      <c r="AY1109" t="s">
        <v>8710</v>
      </c>
      <c r="BB1109" t="s">
        <v>8981</v>
      </c>
      <c r="BC1109" t="s">
        <v>8712</v>
      </c>
      <c r="BD1109" t="s">
        <v>8875</v>
      </c>
      <c r="BE1109" t="s">
        <v>8714</v>
      </c>
      <c r="BF1109" t="s">
        <v>8715</v>
      </c>
      <c r="BG1109">
        <v>0</v>
      </c>
      <c r="BH1109" t="s">
        <v>8716</v>
      </c>
      <c r="BI1109">
        <v>0</v>
      </c>
      <c r="BJ1109" t="s">
        <v>8717</v>
      </c>
      <c r="BK1109">
        <v>1</v>
      </c>
      <c r="BL1109" t="s">
        <v>16688</v>
      </c>
      <c r="BM1109" t="s">
        <v>8719</v>
      </c>
      <c r="BV1109" t="s">
        <v>16689</v>
      </c>
      <c r="BW1109" t="s">
        <v>8721</v>
      </c>
      <c r="BX1109" t="s">
        <v>8722</v>
      </c>
      <c r="BY1109" t="s">
        <v>8723</v>
      </c>
      <c r="BZ1109" t="s">
        <v>8724</v>
      </c>
      <c r="CA1109" t="s">
        <v>16690</v>
      </c>
      <c r="CB1109" t="s">
        <v>8725</v>
      </c>
      <c r="CC1109">
        <v>232186457</v>
      </c>
      <c r="CD1109" t="s">
        <v>8726</v>
      </c>
      <c r="CE1109" t="s">
        <v>16691</v>
      </c>
      <c r="CF1109" t="s">
        <v>8727</v>
      </c>
      <c r="CG1109" t="s">
        <v>8825</v>
      </c>
      <c r="CH1109" t="s">
        <v>8729</v>
      </c>
      <c r="CI1109" t="s">
        <v>16692</v>
      </c>
      <c r="CJ1109" t="s">
        <v>8731</v>
      </c>
      <c r="CK1109">
        <v>0</v>
      </c>
      <c r="CL1109" t="s">
        <v>8732</v>
      </c>
      <c r="CN1109" t="s">
        <v>8733</v>
      </c>
    </row>
    <row r="1110" spans="1:92" ht="15.75" customHeight="1" x14ac:dyDescent="0.3">
      <c r="A1110" s="5">
        <f>COUNTIFS(Entradas!$A$2:$A$3372,L1110,Entradas!$AD$2:$AD$3372,"noticias")</f>
        <v>0</v>
      </c>
      <c r="B1110" s="5">
        <f>COUNTIFS(Entradas!$A$2:$A$3372,L1110,Entradas!$AD$2:$AD$3372,"materiales")</f>
        <v>0</v>
      </c>
      <c r="C1110" s="5">
        <f>COUNTIFS(Entradas!$A$2:$A$3372,L1110,Entradas!$AD$2:$AD$3372,"agenda")</f>
        <v>0</v>
      </c>
      <c r="D1110" s="5">
        <f>COUNTIFS(Entradas!$A$2:$A$3372,L1110,Entradas!$AD$2:$AD$3372,"agenda",Entradas!$P$2:$P$3372,"completado")</f>
        <v>0</v>
      </c>
      <c r="E1110" s="5">
        <f>COUNTIFS(Entradas!$A$2:$A$3372,L1110,Entradas!$AD$2:$AD$3372,"agenda",Entradas!$F$2:$F$3372,"interna")</f>
        <v>0</v>
      </c>
      <c r="F1110" s="5">
        <f>COUNTIFS(Entradas!$A$2:$A$3372,L1110,Entradas!$AD$2:$AD$3372,"agenda",Entradas!$F$2:$F$3372,"abierta a la comunidad")</f>
        <v>0</v>
      </c>
      <c r="G1110" s="5">
        <f>COUNTIFS(Entradas!$A$2:$A$3372,L1110,Entradas!$AD$2:$AD$3372,"agenda",Entradas!$E$2:$E$3372,"1")</f>
        <v>0</v>
      </c>
      <c r="H1110" s="5">
        <f>COUNTIFS(Entradas!$A$2:$A$3372,L1110,Entradas!$AD$2:$AD$3372,"agenda",Entradas!$E$2:$E$3372,"2")</f>
        <v>0</v>
      </c>
      <c r="I1110" s="5">
        <f>COUNTIFS(Entradas!$A$2:$A$3372,L1110,Entradas!$AD$2:$AD$3372,"agenda",Entradas!$E$2:$E$3372,"3")</f>
        <v>0</v>
      </c>
      <c r="J1110" s="5">
        <f>COUNTIFS(Entradas!$A$2:$A$3372,L1110,Entradas!$AD$2:$AD$3372,"agenda",Entradas!$E$2:$E$3372,"4")</f>
        <v>0</v>
      </c>
      <c r="L1110">
        <v>908</v>
      </c>
      <c r="M1110" t="s">
        <v>16750</v>
      </c>
      <c r="N1110" t="s">
        <v>16751</v>
      </c>
      <c r="O1110" t="s">
        <v>16752</v>
      </c>
      <c r="P1110" s="6">
        <v>42499.854363425926</v>
      </c>
      <c r="Q1110">
        <v>0</v>
      </c>
      <c r="R1110" t="s">
        <v>16750</v>
      </c>
      <c r="S1110" t="s">
        <v>16750</v>
      </c>
      <c r="W1110" t="s">
        <v>8703</v>
      </c>
      <c r="X1110" t="s">
        <v>8704</v>
      </c>
      <c r="Y1110" t="s">
        <v>8705</v>
      </c>
      <c r="Z1110">
        <v>0</v>
      </c>
      <c r="AA1110" t="s">
        <v>8703</v>
      </c>
      <c r="AB1110" t="s">
        <v>8706</v>
      </c>
      <c r="AC1110">
        <v>0</v>
      </c>
      <c r="AF1110" t="s">
        <v>16753</v>
      </c>
      <c r="AG1110" t="s">
        <v>8707</v>
      </c>
      <c r="AH1110" t="s">
        <v>16754</v>
      </c>
      <c r="AO1110" t="s">
        <v>16755</v>
      </c>
      <c r="AU1110" t="s">
        <v>16756</v>
      </c>
      <c r="AV1110" t="s">
        <v>8709</v>
      </c>
      <c r="AX1110">
        <v>13</v>
      </c>
      <c r="AY1110" t="s">
        <v>8710</v>
      </c>
      <c r="BB1110" t="s">
        <v>10837</v>
      </c>
      <c r="BC1110" t="s">
        <v>8712</v>
      </c>
      <c r="BD1110">
        <v>0</v>
      </c>
      <c r="BE1110" t="s">
        <v>8714</v>
      </c>
      <c r="BF1110" t="s">
        <v>8715</v>
      </c>
      <c r="BG1110">
        <v>0</v>
      </c>
      <c r="BH1110" t="s">
        <v>8716</v>
      </c>
      <c r="BI1110">
        <v>1</v>
      </c>
      <c r="BJ1110" t="s">
        <v>8717</v>
      </c>
      <c r="BK1110">
        <v>0</v>
      </c>
      <c r="BL1110" s="2" t="s">
        <v>16757</v>
      </c>
      <c r="BM1110" t="s">
        <v>8719</v>
      </c>
      <c r="BV1110" t="s">
        <v>16758</v>
      </c>
      <c r="BW1110" t="s">
        <v>8721</v>
      </c>
      <c r="BX1110" t="s">
        <v>8722</v>
      </c>
      <c r="BY1110" t="s">
        <v>8723</v>
      </c>
      <c r="BZ1110" t="s">
        <v>8724</v>
      </c>
      <c r="CB1110" t="s">
        <v>8725</v>
      </c>
      <c r="CC1110">
        <v>228441832</v>
      </c>
      <c r="CD1110" t="s">
        <v>8726</v>
      </c>
      <c r="CE1110" t="s">
        <v>16759</v>
      </c>
      <c r="CF1110" t="s">
        <v>8727</v>
      </c>
      <c r="CG1110" t="s">
        <v>8728</v>
      </c>
      <c r="CH1110" t="s">
        <v>8729</v>
      </c>
      <c r="CI1110" t="s">
        <v>15688</v>
      </c>
      <c r="CJ1110" t="s">
        <v>8731</v>
      </c>
      <c r="CK1110" t="s">
        <v>342</v>
      </c>
      <c r="CL1110" t="s">
        <v>8732</v>
      </c>
      <c r="CN1110" t="s">
        <v>8733</v>
      </c>
    </row>
    <row r="1111" spans="1:92" ht="15.75" customHeight="1" x14ac:dyDescent="0.3">
      <c r="A1111" s="5">
        <f>COUNTIFS(Entradas!$A$2:$A$3372,L1111,Entradas!$AD$2:$AD$3372,"noticias")</f>
        <v>0</v>
      </c>
      <c r="B1111" s="5">
        <f>COUNTIFS(Entradas!$A$2:$A$3372,L1111,Entradas!$AD$2:$AD$3372,"materiales")</f>
        <v>0</v>
      </c>
      <c r="C1111" s="5">
        <f>COUNTIFS(Entradas!$A$2:$A$3372,L1111,Entradas!$AD$2:$AD$3372,"agenda")</f>
        <v>0</v>
      </c>
      <c r="D1111" s="5">
        <f>COUNTIFS(Entradas!$A$2:$A$3372,L1111,Entradas!$AD$2:$AD$3372,"agenda",Entradas!$P$2:$P$3372,"completado")</f>
        <v>0</v>
      </c>
      <c r="E1111" s="5">
        <f>COUNTIFS(Entradas!$A$2:$A$3372,L1111,Entradas!$AD$2:$AD$3372,"agenda",Entradas!$F$2:$F$3372,"interna")</f>
        <v>0</v>
      </c>
      <c r="F1111" s="5">
        <f>COUNTIFS(Entradas!$A$2:$A$3372,L1111,Entradas!$AD$2:$AD$3372,"agenda",Entradas!$F$2:$F$3372,"abierta a la comunidad")</f>
        <v>0</v>
      </c>
      <c r="G1111" s="5">
        <f>COUNTIFS(Entradas!$A$2:$A$3372,L1111,Entradas!$AD$2:$AD$3372,"agenda",Entradas!$E$2:$E$3372,"1")</f>
        <v>0</v>
      </c>
      <c r="H1111" s="5">
        <f>COUNTIFS(Entradas!$A$2:$A$3372,L1111,Entradas!$AD$2:$AD$3372,"agenda",Entradas!$E$2:$E$3372,"2")</f>
        <v>0</v>
      </c>
      <c r="I1111" s="5">
        <f>COUNTIFS(Entradas!$A$2:$A$3372,L1111,Entradas!$AD$2:$AD$3372,"agenda",Entradas!$E$2:$E$3372,"3")</f>
        <v>0</v>
      </c>
      <c r="J1111" s="5">
        <f>COUNTIFS(Entradas!$A$2:$A$3372,L1111,Entradas!$AD$2:$AD$3372,"agenda",Entradas!$E$2:$E$3372,"4")</f>
        <v>0</v>
      </c>
      <c r="L1111">
        <v>706</v>
      </c>
      <c r="M1111" t="s">
        <v>16771</v>
      </c>
      <c r="N1111" t="s">
        <v>16772</v>
      </c>
      <c r="O1111" t="s">
        <v>16773</v>
      </c>
      <c r="P1111" s="6">
        <v>42488.634965277779</v>
      </c>
      <c r="Q1111">
        <v>0</v>
      </c>
      <c r="R1111" t="s">
        <v>16771</v>
      </c>
      <c r="S1111" t="s">
        <v>16771</v>
      </c>
      <c r="W1111" t="s">
        <v>8703</v>
      </c>
      <c r="X1111" t="s">
        <v>8704</v>
      </c>
      <c r="Y1111" t="s">
        <v>8705</v>
      </c>
      <c r="Z1111">
        <v>0</v>
      </c>
      <c r="AA1111" t="s">
        <v>8703</v>
      </c>
      <c r="AB1111" t="s">
        <v>8706</v>
      </c>
      <c r="AC1111">
        <v>0</v>
      </c>
      <c r="AF1111" t="s">
        <v>16774</v>
      </c>
      <c r="AG1111" t="s">
        <v>8707</v>
      </c>
      <c r="AH1111" t="s">
        <v>16775</v>
      </c>
      <c r="AU1111" t="s">
        <v>16776</v>
      </c>
      <c r="AV1111" t="s">
        <v>8709</v>
      </c>
      <c r="AX1111">
        <v>13</v>
      </c>
      <c r="AY1111" t="s">
        <v>8710</v>
      </c>
      <c r="BB1111" t="s">
        <v>8907</v>
      </c>
      <c r="BC1111" t="s">
        <v>8712</v>
      </c>
      <c r="BD1111" t="s">
        <v>8920</v>
      </c>
      <c r="BE1111" t="s">
        <v>8714</v>
      </c>
      <c r="BF1111" t="s">
        <v>8715</v>
      </c>
      <c r="BG1111">
        <v>1</v>
      </c>
      <c r="BH1111" t="s">
        <v>8716</v>
      </c>
      <c r="BI1111">
        <v>0</v>
      </c>
      <c r="BJ1111" t="s">
        <v>8717</v>
      </c>
      <c r="BK1111">
        <v>0</v>
      </c>
      <c r="BL1111" t="s">
        <v>16777</v>
      </c>
      <c r="BM1111" t="s">
        <v>8719</v>
      </c>
      <c r="BV1111" t="s">
        <v>16778</v>
      </c>
      <c r="BW1111" t="s">
        <v>8721</v>
      </c>
      <c r="BX1111" t="s">
        <v>8722</v>
      </c>
      <c r="BY1111" t="s">
        <v>8723</v>
      </c>
      <c r="BZ1111" t="s">
        <v>8724</v>
      </c>
      <c r="CB1111" t="s">
        <v>8725</v>
      </c>
      <c r="CC1111">
        <v>228612541</v>
      </c>
      <c r="CD1111" t="s">
        <v>8726</v>
      </c>
      <c r="CE1111" t="s">
        <v>16779</v>
      </c>
      <c r="CF1111" t="s">
        <v>8727</v>
      </c>
      <c r="CG1111" t="s">
        <v>8728</v>
      </c>
      <c r="CH1111" t="s">
        <v>8729</v>
      </c>
      <c r="CJ1111" t="s">
        <v>8731</v>
      </c>
      <c r="CK1111" t="s">
        <v>342</v>
      </c>
      <c r="CL1111" t="s">
        <v>8732</v>
      </c>
      <c r="CM1111" t="s">
        <v>16780</v>
      </c>
      <c r="CN1111" t="s">
        <v>8733</v>
      </c>
    </row>
    <row r="1112" spans="1:92" ht="15.75" customHeight="1" x14ac:dyDescent="0.3">
      <c r="A1112" s="5">
        <f>COUNTIFS(Entradas!$A$2:$A$3372,L1112,Entradas!$AD$2:$AD$3372,"noticias")</f>
        <v>0</v>
      </c>
      <c r="B1112" s="5">
        <f>COUNTIFS(Entradas!$A$2:$A$3372,L1112,Entradas!$AD$2:$AD$3372,"materiales")</f>
        <v>0</v>
      </c>
      <c r="C1112" s="5">
        <f>COUNTIFS(Entradas!$A$2:$A$3372,L1112,Entradas!$AD$2:$AD$3372,"agenda")</f>
        <v>0</v>
      </c>
      <c r="D1112" s="5">
        <f>COUNTIFS(Entradas!$A$2:$A$3372,L1112,Entradas!$AD$2:$AD$3372,"agenda",Entradas!$P$2:$P$3372,"completado")</f>
        <v>0</v>
      </c>
      <c r="E1112" s="5">
        <f>COUNTIFS(Entradas!$A$2:$A$3372,L1112,Entradas!$AD$2:$AD$3372,"agenda",Entradas!$F$2:$F$3372,"interna")</f>
        <v>0</v>
      </c>
      <c r="F1112" s="5">
        <f>COUNTIFS(Entradas!$A$2:$A$3372,L1112,Entradas!$AD$2:$AD$3372,"agenda",Entradas!$F$2:$F$3372,"abierta a la comunidad")</f>
        <v>0</v>
      </c>
      <c r="G1112" s="5">
        <f>COUNTIFS(Entradas!$A$2:$A$3372,L1112,Entradas!$AD$2:$AD$3372,"agenda",Entradas!$E$2:$E$3372,"1")</f>
        <v>0</v>
      </c>
      <c r="H1112" s="5">
        <f>COUNTIFS(Entradas!$A$2:$A$3372,L1112,Entradas!$AD$2:$AD$3372,"agenda",Entradas!$E$2:$E$3372,"2")</f>
        <v>0</v>
      </c>
      <c r="I1112" s="5">
        <f>COUNTIFS(Entradas!$A$2:$A$3372,L1112,Entradas!$AD$2:$AD$3372,"agenda",Entradas!$E$2:$E$3372,"3")</f>
        <v>0</v>
      </c>
      <c r="J1112" s="5">
        <f>COUNTIFS(Entradas!$A$2:$A$3372,L1112,Entradas!$AD$2:$AD$3372,"agenda",Entradas!$E$2:$E$3372,"4")</f>
        <v>0</v>
      </c>
      <c r="L1112">
        <v>618</v>
      </c>
      <c r="M1112" t="s">
        <v>16795</v>
      </c>
      <c r="N1112" t="s">
        <v>16796</v>
      </c>
      <c r="O1112" t="s">
        <v>16797</v>
      </c>
      <c r="P1112" s="6">
        <v>42482.714155092595</v>
      </c>
      <c r="Q1112">
        <v>0</v>
      </c>
      <c r="R1112" t="s">
        <v>16795</v>
      </c>
      <c r="S1112" t="s">
        <v>16795</v>
      </c>
      <c r="W1112" t="s">
        <v>8703</v>
      </c>
      <c r="X1112" t="s">
        <v>8704</v>
      </c>
      <c r="Y1112" t="s">
        <v>8705</v>
      </c>
      <c r="Z1112">
        <v>0</v>
      </c>
      <c r="AA1112" t="s">
        <v>8703</v>
      </c>
      <c r="AB1112" t="s">
        <v>8706</v>
      </c>
      <c r="AC1112">
        <v>0</v>
      </c>
      <c r="AF1112" t="s">
        <v>5603</v>
      </c>
      <c r="AG1112" t="s">
        <v>8707</v>
      </c>
      <c r="AH1112" t="s">
        <v>16798</v>
      </c>
      <c r="AO1112" t="s">
        <v>16799</v>
      </c>
      <c r="AU1112" t="s">
        <v>3668</v>
      </c>
      <c r="AV1112" t="s">
        <v>8709</v>
      </c>
      <c r="AX1112">
        <v>13</v>
      </c>
      <c r="AY1112" t="s">
        <v>8710</v>
      </c>
      <c r="BB1112" t="s">
        <v>8874</v>
      </c>
      <c r="BC1112" t="s">
        <v>8712</v>
      </c>
      <c r="BD1112" t="s">
        <v>8780</v>
      </c>
      <c r="BE1112" t="s">
        <v>8714</v>
      </c>
      <c r="BF1112" t="s">
        <v>8715</v>
      </c>
      <c r="BG1112">
        <v>0</v>
      </c>
      <c r="BH1112" t="s">
        <v>8716</v>
      </c>
      <c r="BI1112">
        <v>1</v>
      </c>
      <c r="BJ1112" t="s">
        <v>8717</v>
      </c>
      <c r="BK1112">
        <v>1</v>
      </c>
      <c r="BL1112" t="s">
        <v>16800</v>
      </c>
      <c r="BM1112" t="s">
        <v>8719</v>
      </c>
      <c r="BV1112" t="s">
        <v>16801</v>
      </c>
      <c r="BW1112" t="s">
        <v>8721</v>
      </c>
      <c r="BX1112" t="s">
        <v>8722</v>
      </c>
      <c r="BY1112" t="s">
        <v>8723</v>
      </c>
      <c r="BZ1112" t="s">
        <v>8724</v>
      </c>
      <c r="CB1112" t="s">
        <v>8725</v>
      </c>
      <c r="CC1112">
        <v>228193166</v>
      </c>
      <c r="CD1112" t="s">
        <v>8726</v>
      </c>
      <c r="CE1112" t="s">
        <v>16802</v>
      </c>
      <c r="CF1112" t="s">
        <v>8727</v>
      </c>
      <c r="CG1112" t="s">
        <v>8728</v>
      </c>
      <c r="CH1112" t="s">
        <v>8729</v>
      </c>
      <c r="CI1112" t="s">
        <v>15098</v>
      </c>
      <c r="CJ1112" t="s">
        <v>8731</v>
      </c>
      <c r="CK1112" t="s">
        <v>342</v>
      </c>
      <c r="CL1112" t="s">
        <v>8732</v>
      </c>
      <c r="CM1112" t="s">
        <v>16803</v>
      </c>
      <c r="CN1112" t="s">
        <v>8733</v>
      </c>
    </row>
    <row r="1113" spans="1:92" ht="15.75" customHeight="1" x14ac:dyDescent="0.3">
      <c r="A1113" s="5">
        <f>COUNTIFS(Entradas!$A$2:$A$3372,L1113,Entradas!$AD$2:$AD$3372,"noticias")</f>
        <v>0</v>
      </c>
      <c r="B1113" s="5">
        <f>COUNTIFS(Entradas!$A$2:$A$3372,L1113,Entradas!$AD$2:$AD$3372,"materiales")</f>
        <v>0</v>
      </c>
      <c r="C1113" s="5">
        <f>COUNTIFS(Entradas!$A$2:$A$3372,L1113,Entradas!$AD$2:$AD$3372,"agenda")</f>
        <v>0</v>
      </c>
      <c r="D1113" s="5">
        <f>COUNTIFS(Entradas!$A$2:$A$3372,L1113,Entradas!$AD$2:$AD$3372,"agenda",Entradas!$P$2:$P$3372,"completado")</f>
        <v>0</v>
      </c>
      <c r="E1113" s="5">
        <f>COUNTIFS(Entradas!$A$2:$A$3372,L1113,Entradas!$AD$2:$AD$3372,"agenda",Entradas!$F$2:$F$3372,"interna")</f>
        <v>0</v>
      </c>
      <c r="F1113" s="5">
        <f>COUNTIFS(Entradas!$A$2:$A$3372,L1113,Entradas!$AD$2:$AD$3372,"agenda",Entradas!$F$2:$F$3372,"abierta a la comunidad")</f>
        <v>0</v>
      </c>
      <c r="G1113" s="5">
        <f>COUNTIFS(Entradas!$A$2:$A$3372,L1113,Entradas!$AD$2:$AD$3372,"agenda",Entradas!$E$2:$E$3372,"1")</f>
        <v>0</v>
      </c>
      <c r="H1113" s="5">
        <f>COUNTIFS(Entradas!$A$2:$A$3372,L1113,Entradas!$AD$2:$AD$3372,"agenda",Entradas!$E$2:$E$3372,"2")</f>
        <v>0</v>
      </c>
      <c r="I1113" s="5">
        <f>COUNTIFS(Entradas!$A$2:$A$3372,L1113,Entradas!$AD$2:$AD$3372,"agenda",Entradas!$E$2:$E$3372,"3")</f>
        <v>0</v>
      </c>
      <c r="J1113" s="5">
        <f>COUNTIFS(Entradas!$A$2:$A$3372,L1113,Entradas!$AD$2:$AD$3372,"agenda",Entradas!$E$2:$E$3372,"4")</f>
        <v>0</v>
      </c>
      <c r="L1113">
        <v>402</v>
      </c>
      <c r="M1113" t="s">
        <v>16804</v>
      </c>
      <c r="N1113" t="s">
        <v>16805</v>
      </c>
      <c r="O1113" t="s">
        <v>16806</v>
      </c>
      <c r="P1113" s="6">
        <v>42472.637071759258</v>
      </c>
      <c r="Q1113">
        <v>0</v>
      </c>
      <c r="R1113" t="s">
        <v>16804</v>
      </c>
      <c r="S1113" t="s">
        <v>16804</v>
      </c>
      <c r="W1113" t="s">
        <v>8703</v>
      </c>
      <c r="X1113" t="s">
        <v>8704</v>
      </c>
      <c r="Y1113" t="s">
        <v>8705</v>
      </c>
      <c r="Z1113">
        <v>0</v>
      </c>
      <c r="AA1113" t="s">
        <v>8703</v>
      </c>
      <c r="AB1113" t="s">
        <v>8706</v>
      </c>
      <c r="AC1113">
        <v>0</v>
      </c>
      <c r="AF1113" t="s">
        <v>16807</v>
      </c>
      <c r="AG1113" t="s">
        <v>8707</v>
      </c>
      <c r="AH1113" t="s">
        <v>16808</v>
      </c>
      <c r="AU1113" t="s">
        <v>9514</v>
      </c>
      <c r="AV1113" t="s">
        <v>8709</v>
      </c>
      <c r="AX1113">
        <v>13</v>
      </c>
      <c r="AY1113" t="s">
        <v>8710</v>
      </c>
      <c r="BB1113" t="s">
        <v>14171</v>
      </c>
      <c r="BC1113" t="s">
        <v>8712</v>
      </c>
      <c r="BD1113" t="s">
        <v>9175</v>
      </c>
      <c r="BE1113" t="s">
        <v>8714</v>
      </c>
      <c r="BF1113" t="s">
        <v>8715</v>
      </c>
      <c r="BG1113">
        <v>1</v>
      </c>
      <c r="BH1113" t="s">
        <v>8716</v>
      </c>
      <c r="BI1113">
        <v>1</v>
      </c>
      <c r="BJ1113" t="s">
        <v>8717</v>
      </c>
      <c r="BK1113">
        <v>1</v>
      </c>
      <c r="BL1113" t="s">
        <v>16809</v>
      </c>
      <c r="BM1113" t="s">
        <v>8719</v>
      </c>
      <c r="BV1113">
        <v>8514</v>
      </c>
      <c r="BW1113" t="s">
        <v>8721</v>
      </c>
      <c r="BX1113" t="s">
        <v>8722</v>
      </c>
      <c r="BY1113" t="s">
        <v>8723</v>
      </c>
      <c r="BZ1113" t="s">
        <v>8724</v>
      </c>
      <c r="CA1113" t="s">
        <v>16810</v>
      </c>
      <c r="CB1113" t="s">
        <v>8725</v>
      </c>
      <c r="CC1113">
        <v>227103959</v>
      </c>
      <c r="CD1113" t="s">
        <v>8726</v>
      </c>
      <c r="CE1113" t="s">
        <v>9519</v>
      </c>
      <c r="CF1113" t="s">
        <v>8727</v>
      </c>
      <c r="CG1113" t="s">
        <v>8825</v>
      </c>
      <c r="CH1113" t="s">
        <v>8729</v>
      </c>
      <c r="CI1113" t="s">
        <v>9520</v>
      </c>
      <c r="CJ1113" t="s">
        <v>8731</v>
      </c>
      <c r="CK1113" t="s">
        <v>1905</v>
      </c>
      <c r="CL1113" t="s">
        <v>8732</v>
      </c>
      <c r="CM1113" t="s">
        <v>16811</v>
      </c>
      <c r="CN1113" t="s">
        <v>8733</v>
      </c>
    </row>
    <row r="1114" spans="1:92" ht="15.75" customHeight="1" x14ac:dyDescent="0.3">
      <c r="A1114" s="5">
        <f>COUNTIFS(Entradas!$A$2:$A$3372,L1114,Entradas!$AD$2:$AD$3372,"noticias")</f>
        <v>0</v>
      </c>
      <c r="B1114" s="5">
        <f>COUNTIFS(Entradas!$A$2:$A$3372,L1114,Entradas!$AD$2:$AD$3372,"materiales")</f>
        <v>0</v>
      </c>
      <c r="C1114" s="5">
        <f>COUNTIFS(Entradas!$A$2:$A$3372,L1114,Entradas!$AD$2:$AD$3372,"agenda")</f>
        <v>0</v>
      </c>
      <c r="D1114" s="5">
        <f>COUNTIFS(Entradas!$A$2:$A$3372,L1114,Entradas!$AD$2:$AD$3372,"agenda",Entradas!$P$2:$P$3372,"completado")</f>
        <v>0</v>
      </c>
      <c r="E1114" s="5">
        <f>COUNTIFS(Entradas!$A$2:$A$3372,L1114,Entradas!$AD$2:$AD$3372,"agenda",Entradas!$F$2:$F$3372,"interna")</f>
        <v>0</v>
      </c>
      <c r="F1114" s="5">
        <f>COUNTIFS(Entradas!$A$2:$A$3372,L1114,Entradas!$AD$2:$AD$3372,"agenda",Entradas!$F$2:$F$3372,"abierta a la comunidad")</f>
        <v>0</v>
      </c>
      <c r="G1114" s="5">
        <f>COUNTIFS(Entradas!$A$2:$A$3372,L1114,Entradas!$AD$2:$AD$3372,"agenda",Entradas!$E$2:$E$3372,"1")</f>
        <v>0</v>
      </c>
      <c r="H1114" s="5">
        <f>COUNTIFS(Entradas!$A$2:$A$3372,L1114,Entradas!$AD$2:$AD$3372,"agenda",Entradas!$E$2:$E$3372,"2")</f>
        <v>0</v>
      </c>
      <c r="I1114" s="5">
        <f>COUNTIFS(Entradas!$A$2:$A$3372,L1114,Entradas!$AD$2:$AD$3372,"agenda",Entradas!$E$2:$E$3372,"3")</f>
        <v>0</v>
      </c>
      <c r="J1114" s="5">
        <f>COUNTIFS(Entradas!$A$2:$A$3372,L1114,Entradas!$AD$2:$AD$3372,"agenda",Entradas!$E$2:$E$3372,"4")</f>
        <v>0</v>
      </c>
      <c r="L1114">
        <v>587</v>
      </c>
      <c r="M1114" t="s">
        <v>16924</v>
      </c>
      <c r="N1114" t="s">
        <v>16924</v>
      </c>
      <c r="O1114" t="s">
        <v>16925</v>
      </c>
      <c r="P1114" s="6">
        <v>42480.846145833333</v>
      </c>
      <c r="Q1114">
        <v>0</v>
      </c>
      <c r="R1114" t="s">
        <v>16924</v>
      </c>
      <c r="S1114" t="s">
        <v>16924</v>
      </c>
      <c r="W1114" t="s">
        <v>8703</v>
      </c>
      <c r="X1114" t="s">
        <v>8704</v>
      </c>
      <c r="Y1114" t="s">
        <v>8705</v>
      </c>
      <c r="Z1114">
        <v>0</v>
      </c>
      <c r="AA1114" t="s">
        <v>8703</v>
      </c>
      <c r="AB1114" t="s">
        <v>8706</v>
      </c>
      <c r="AC1114">
        <v>0</v>
      </c>
      <c r="AF1114" t="s">
        <v>16926</v>
      </c>
      <c r="AG1114" t="s">
        <v>8707</v>
      </c>
      <c r="AH1114" t="s">
        <v>16927</v>
      </c>
      <c r="AU1114" t="s">
        <v>16928</v>
      </c>
      <c r="AV1114" t="s">
        <v>8709</v>
      </c>
      <c r="AX1114">
        <v>13</v>
      </c>
      <c r="AY1114" t="s">
        <v>8710</v>
      </c>
      <c r="BB1114" t="s">
        <v>9393</v>
      </c>
      <c r="BC1114" t="s">
        <v>8712</v>
      </c>
      <c r="BD1114" t="s">
        <v>8952</v>
      </c>
      <c r="BE1114" t="s">
        <v>8714</v>
      </c>
      <c r="BF1114" t="s">
        <v>8715</v>
      </c>
      <c r="BG1114">
        <v>0</v>
      </c>
      <c r="BH1114" t="s">
        <v>8716</v>
      </c>
      <c r="BI1114">
        <v>0</v>
      </c>
      <c r="BJ1114" t="s">
        <v>8717</v>
      </c>
      <c r="BK1114">
        <v>1</v>
      </c>
      <c r="BL1114" t="s">
        <v>16929</v>
      </c>
      <c r="BM1114" t="s">
        <v>8719</v>
      </c>
      <c r="BW1114" t="s">
        <v>8721</v>
      </c>
      <c r="BX1114" t="s">
        <v>8722</v>
      </c>
      <c r="BY1114" t="s">
        <v>8723</v>
      </c>
      <c r="BZ1114" t="s">
        <v>8724</v>
      </c>
      <c r="CB1114" t="s">
        <v>8725</v>
      </c>
      <c r="CC1114">
        <v>983692396</v>
      </c>
      <c r="CD1114" t="s">
        <v>8726</v>
      </c>
      <c r="CE1114" t="s">
        <v>16930</v>
      </c>
      <c r="CF1114" t="s">
        <v>8727</v>
      </c>
      <c r="CG1114" t="s">
        <v>9136</v>
      </c>
      <c r="CH1114" t="s">
        <v>8729</v>
      </c>
      <c r="CI1114" t="s">
        <v>10840</v>
      </c>
      <c r="CJ1114" t="s">
        <v>8731</v>
      </c>
      <c r="CK1114">
        <v>0</v>
      </c>
      <c r="CL1114" t="s">
        <v>8732</v>
      </c>
      <c r="CN1114" t="s">
        <v>8733</v>
      </c>
    </row>
    <row r="1115" spans="1:92" ht="15.75" customHeight="1" x14ac:dyDescent="0.3">
      <c r="A1115" s="5">
        <f>COUNTIFS(Entradas!$A$2:$A$3372,L1115,Entradas!$AD$2:$AD$3372,"noticias")</f>
        <v>0</v>
      </c>
      <c r="B1115" s="5">
        <f>COUNTIFS(Entradas!$A$2:$A$3372,L1115,Entradas!$AD$2:$AD$3372,"materiales")</f>
        <v>0</v>
      </c>
      <c r="C1115" s="5">
        <f>COUNTIFS(Entradas!$A$2:$A$3372,L1115,Entradas!$AD$2:$AD$3372,"agenda")</f>
        <v>0</v>
      </c>
      <c r="D1115" s="5">
        <f>COUNTIFS(Entradas!$A$2:$A$3372,L1115,Entradas!$AD$2:$AD$3372,"agenda",Entradas!$P$2:$P$3372,"completado")</f>
        <v>0</v>
      </c>
      <c r="E1115" s="5">
        <f>COUNTIFS(Entradas!$A$2:$A$3372,L1115,Entradas!$AD$2:$AD$3372,"agenda",Entradas!$F$2:$F$3372,"interna")</f>
        <v>0</v>
      </c>
      <c r="F1115" s="5">
        <f>COUNTIFS(Entradas!$A$2:$A$3372,L1115,Entradas!$AD$2:$AD$3372,"agenda",Entradas!$F$2:$F$3372,"abierta a la comunidad")</f>
        <v>0</v>
      </c>
      <c r="G1115" s="5">
        <f>COUNTIFS(Entradas!$A$2:$A$3372,L1115,Entradas!$AD$2:$AD$3372,"agenda",Entradas!$E$2:$E$3372,"1")</f>
        <v>0</v>
      </c>
      <c r="H1115" s="5">
        <f>COUNTIFS(Entradas!$A$2:$A$3372,L1115,Entradas!$AD$2:$AD$3372,"agenda",Entradas!$E$2:$E$3372,"2")</f>
        <v>0</v>
      </c>
      <c r="I1115" s="5">
        <f>COUNTIFS(Entradas!$A$2:$A$3372,L1115,Entradas!$AD$2:$AD$3372,"agenda",Entradas!$E$2:$E$3372,"3")</f>
        <v>0</v>
      </c>
      <c r="J1115" s="5">
        <f>COUNTIFS(Entradas!$A$2:$A$3372,L1115,Entradas!$AD$2:$AD$3372,"agenda",Entradas!$E$2:$E$3372,"4")</f>
        <v>0</v>
      </c>
      <c r="L1115">
        <v>464</v>
      </c>
      <c r="M1115" t="s">
        <v>17106</v>
      </c>
      <c r="N1115" t="s">
        <v>17107</v>
      </c>
      <c r="O1115" t="s">
        <v>17108</v>
      </c>
      <c r="P1115" s="6">
        <v>42474.807199074072</v>
      </c>
      <c r="Q1115">
        <v>0</v>
      </c>
      <c r="R1115" t="s">
        <v>17106</v>
      </c>
      <c r="S1115" t="s">
        <v>17106</v>
      </c>
      <c r="W1115" t="s">
        <v>8703</v>
      </c>
      <c r="X1115" t="s">
        <v>8704</v>
      </c>
      <c r="Y1115" t="s">
        <v>8705</v>
      </c>
      <c r="Z1115">
        <v>0</v>
      </c>
      <c r="AA1115" t="s">
        <v>8703</v>
      </c>
      <c r="AB1115" t="s">
        <v>8706</v>
      </c>
      <c r="AC1115">
        <v>0</v>
      </c>
      <c r="AF1115" t="s">
        <v>17109</v>
      </c>
      <c r="AG1115" t="s">
        <v>8707</v>
      </c>
      <c r="AH1115" t="s">
        <v>17110</v>
      </c>
      <c r="AI1115" t="s">
        <v>17111</v>
      </c>
      <c r="AU1115" t="s">
        <v>17112</v>
      </c>
      <c r="AV1115" t="s">
        <v>8709</v>
      </c>
      <c r="AX1115">
        <v>13</v>
      </c>
      <c r="AY1115" t="s">
        <v>8710</v>
      </c>
      <c r="BB1115" t="s">
        <v>9393</v>
      </c>
      <c r="BC1115" t="s">
        <v>8712</v>
      </c>
      <c r="BD1115">
        <v>0</v>
      </c>
      <c r="BE1115" t="s">
        <v>8714</v>
      </c>
      <c r="BF1115" t="s">
        <v>8715</v>
      </c>
      <c r="BG1115">
        <v>1</v>
      </c>
      <c r="BH1115" t="s">
        <v>8716</v>
      </c>
      <c r="BI1115">
        <v>0</v>
      </c>
      <c r="BJ1115" t="s">
        <v>8717</v>
      </c>
      <c r="BK1115">
        <v>1</v>
      </c>
      <c r="BL1115" t="s">
        <v>17113</v>
      </c>
      <c r="BM1115" t="s">
        <v>8719</v>
      </c>
      <c r="BV1115" t="s">
        <v>17114</v>
      </c>
      <c r="BW1115" t="s">
        <v>8721</v>
      </c>
      <c r="BX1115" t="s">
        <v>8722</v>
      </c>
      <c r="BY1115" t="s">
        <v>8723</v>
      </c>
      <c r="BZ1115" t="s">
        <v>8724</v>
      </c>
      <c r="CB1115" t="s">
        <v>8725</v>
      </c>
      <c r="CC1115">
        <v>225418850</v>
      </c>
      <c r="CD1115" t="s">
        <v>8726</v>
      </c>
      <c r="CE1115" t="s">
        <v>17115</v>
      </c>
      <c r="CF1115" t="s">
        <v>8727</v>
      </c>
      <c r="CG1115" t="s">
        <v>8899</v>
      </c>
      <c r="CH1115" t="s">
        <v>8729</v>
      </c>
      <c r="CI1115" t="s">
        <v>17116</v>
      </c>
      <c r="CJ1115" t="s">
        <v>8731</v>
      </c>
      <c r="CK1115">
        <v>0</v>
      </c>
      <c r="CL1115" t="s">
        <v>8732</v>
      </c>
      <c r="CN1115" t="s">
        <v>8733</v>
      </c>
    </row>
    <row r="1116" spans="1:92" ht="15.75" customHeight="1" x14ac:dyDescent="0.3">
      <c r="A1116" s="5">
        <f>COUNTIFS(Entradas!$A$2:$A$3372,L1116,Entradas!$AD$2:$AD$3372,"noticias")</f>
        <v>0</v>
      </c>
      <c r="B1116" s="5">
        <f>COUNTIFS(Entradas!$A$2:$A$3372,L1116,Entradas!$AD$2:$AD$3372,"materiales")</f>
        <v>0</v>
      </c>
      <c r="C1116" s="5">
        <f>COUNTIFS(Entradas!$A$2:$A$3372,L1116,Entradas!$AD$2:$AD$3372,"agenda")</f>
        <v>0</v>
      </c>
      <c r="D1116" s="5">
        <f>COUNTIFS(Entradas!$A$2:$A$3372,L1116,Entradas!$AD$2:$AD$3372,"agenda",Entradas!$P$2:$P$3372,"completado")</f>
        <v>0</v>
      </c>
      <c r="E1116" s="5">
        <f>COUNTIFS(Entradas!$A$2:$A$3372,L1116,Entradas!$AD$2:$AD$3372,"agenda",Entradas!$F$2:$F$3372,"interna")</f>
        <v>0</v>
      </c>
      <c r="F1116" s="5">
        <f>COUNTIFS(Entradas!$A$2:$A$3372,L1116,Entradas!$AD$2:$AD$3372,"agenda",Entradas!$F$2:$F$3372,"abierta a la comunidad")</f>
        <v>0</v>
      </c>
      <c r="G1116" s="5">
        <f>COUNTIFS(Entradas!$A$2:$A$3372,L1116,Entradas!$AD$2:$AD$3372,"agenda",Entradas!$E$2:$E$3372,"1")</f>
        <v>0</v>
      </c>
      <c r="H1116" s="5">
        <f>COUNTIFS(Entradas!$A$2:$A$3372,L1116,Entradas!$AD$2:$AD$3372,"agenda",Entradas!$E$2:$E$3372,"2")</f>
        <v>0</v>
      </c>
      <c r="I1116" s="5">
        <f>COUNTIFS(Entradas!$A$2:$A$3372,L1116,Entradas!$AD$2:$AD$3372,"agenda",Entradas!$E$2:$E$3372,"3")</f>
        <v>0</v>
      </c>
      <c r="J1116" s="5">
        <f>COUNTIFS(Entradas!$A$2:$A$3372,L1116,Entradas!$AD$2:$AD$3372,"agenda",Entradas!$E$2:$E$3372,"4")</f>
        <v>0</v>
      </c>
      <c r="L1116">
        <v>909</v>
      </c>
      <c r="M1116" t="s">
        <v>17297</v>
      </c>
      <c r="N1116" t="s">
        <v>17298</v>
      </c>
      <c r="O1116" t="s">
        <v>17299</v>
      </c>
      <c r="P1116" s="6">
        <v>42499.86613425926</v>
      </c>
      <c r="Q1116">
        <v>0</v>
      </c>
      <c r="R1116" t="s">
        <v>17297</v>
      </c>
      <c r="S1116" t="s">
        <v>17297</v>
      </c>
      <c r="W1116" t="s">
        <v>8703</v>
      </c>
      <c r="X1116" t="s">
        <v>8704</v>
      </c>
      <c r="Y1116" t="s">
        <v>8705</v>
      </c>
      <c r="Z1116">
        <v>0</v>
      </c>
      <c r="AA1116" t="s">
        <v>8703</v>
      </c>
      <c r="AB1116" t="s">
        <v>8706</v>
      </c>
      <c r="AC1116">
        <v>0</v>
      </c>
      <c r="AF1116" t="s">
        <v>17297</v>
      </c>
      <c r="AG1116" t="s">
        <v>8707</v>
      </c>
      <c r="AH1116" t="s">
        <v>17300</v>
      </c>
      <c r="AU1116" t="s">
        <v>105</v>
      </c>
      <c r="AV1116" t="s">
        <v>8709</v>
      </c>
      <c r="AX1116">
        <v>13</v>
      </c>
      <c r="AY1116" t="s">
        <v>8710</v>
      </c>
      <c r="BB1116" t="s">
        <v>17301</v>
      </c>
      <c r="BC1116" t="s">
        <v>8712</v>
      </c>
      <c r="BD1116" t="s">
        <v>9293</v>
      </c>
      <c r="BE1116" t="s">
        <v>8714</v>
      </c>
      <c r="BF1116" t="s">
        <v>8715</v>
      </c>
      <c r="BG1116">
        <v>0</v>
      </c>
      <c r="BH1116" t="s">
        <v>8716</v>
      </c>
      <c r="BI1116">
        <v>0</v>
      </c>
      <c r="BJ1116" t="s">
        <v>8717</v>
      </c>
      <c r="BK1116">
        <v>0</v>
      </c>
      <c r="BL1116" t="s">
        <v>17302</v>
      </c>
      <c r="BM1116" t="s">
        <v>8719</v>
      </c>
      <c r="BV1116" t="s">
        <v>17303</v>
      </c>
      <c r="BW1116" t="s">
        <v>8721</v>
      </c>
      <c r="BX1116" t="s">
        <v>8722</v>
      </c>
      <c r="BY1116" t="s">
        <v>8723</v>
      </c>
      <c r="BZ1116" t="s">
        <v>8724</v>
      </c>
      <c r="CB1116" t="s">
        <v>8725</v>
      </c>
      <c r="CC1116">
        <v>227965480</v>
      </c>
      <c r="CD1116" t="s">
        <v>8726</v>
      </c>
      <c r="CE1116" t="s">
        <v>17304</v>
      </c>
      <c r="CF1116" t="s">
        <v>8727</v>
      </c>
      <c r="CG1116" t="s">
        <v>8899</v>
      </c>
      <c r="CH1116" t="s">
        <v>8729</v>
      </c>
      <c r="CI1116" t="s">
        <v>8900</v>
      </c>
      <c r="CJ1116" t="s">
        <v>8731</v>
      </c>
      <c r="CK1116" t="s">
        <v>1905</v>
      </c>
      <c r="CL1116" t="s">
        <v>8732</v>
      </c>
      <c r="CN1116" t="s">
        <v>8733</v>
      </c>
    </row>
    <row r="1117" spans="1:92" ht="15.75" customHeight="1" x14ac:dyDescent="0.3">
      <c r="A1117" s="5">
        <f>COUNTIFS(Entradas!$A$2:$A$3372,L1117,Entradas!$AD$2:$AD$3372,"noticias")</f>
        <v>0</v>
      </c>
      <c r="B1117" s="5">
        <f>COUNTIFS(Entradas!$A$2:$A$3372,L1117,Entradas!$AD$2:$AD$3372,"materiales")</f>
        <v>1</v>
      </c>
      <c r="C1117" s="5">
        <f>COUNTIFS(Entradas!$A$2:$A$3372,L1117,Entradas!$AD$2:$AD$3372,"agenda")</f>
        <v>4</v>
      </c>
      <c r="D1117" s="5">
        <f>COUNTIFS(Entradas!$A$2:$A$3372,L1117,Entradas!$AD$2:$AD$3372,"agenda",Entradas!$P$2:$P$3372,"completado")</f>
        <v>0</v>
      </c>
      <c r="E1117" s="5">
        <f>COUNTIFS(Entradas!$A$2:$A$3372,L1117,Entradas!$AD$2:$AD$3372,"agenda",Entradas!$F$2:$F$3372,"interna")</f>
        <v>4</v>
      </c>
      <c r="F1117" s="5">
        <f>COUNTIFS(Entradas!$A$2:$A$3372,L1117,Entradas!$AD$2:$AD$3372,"agenda",Entradas!$F$2:$F$3372,"abierta a la comunidad")</f>
        <v>0</v>
      </c>
      <c r="G1117" s="5">
        <f>COUNTIFS(Entradas!$A$2:$A$3372,L1117,Entradas!$AD$2:$AD$3372,"agenda",Entradas!$E$2:$E$3372,"1")</f>
        <v>0</v>
      </c>
      <c r="H1117" s="5">
        <f>COUNTIFS(Entradas!$A$2:$A$3372,L1117,Entradas!$AD$2:$AD$3372,"agenda",Entradas!$E$2:$E$3372,"2")</f>
        <v>2</v>
      </c>
      <c r="I1117" s="5">
        <f>COUNTIFS(Entradas!$A$2:$A$3372,L1117,Entradas!$AD$2:$AD$3372,"agenda",Entradas!$E$2:$E$3372,"3")</f>
        <v>0</v>
      </c>
      <c r="J1117" s="5">
        <f>COUNTIFS(Entradas!$A$2:$A$3372,L1117,Entradas!$AD$2:$AD$3372,"agenda",Entradas!$E$2:$E$3372,"4")</f>
        <v>2</v>
      </c>
      <c r="L1117">
        <v>853</v>
      </c>
      <c r="M1117" t="s">
        <v>17432</v>
      </c>
      <c r="N1117" t="s">
        <v>17433</v>
      </c>
      <c r="O1117" t="s">
        <v>17434</v>
      </c>
      <c r="P1117" s="6">
        <v>42495.813067129631</v>
      </c>
      <c r="Q1117">
        <v>0</v>
      </c>
      <c r="R1117" t="s">
        <v>17432</v>
      </c>
      <c r="S1117" t="s">
        <v>17432</v>
      </c>
      <c r="W1117" t="s">
        <v>8703</v>
      </c>
      <c r="X1117" t="s">
        <v>8704</v>
      </c>
      <c r="Y1117" t="s">
        <v>8705</v>
      </c>
      <c r="Z1117">
        <v>0</v>
      </c>
      <c r="AA1117" t="s">
        <v>8703</v>
      </c>
      <c r="AB1117" t="s">
        <v>8706</v>
      </c>
      <c r="AC1117">
        <v>0</v>
      </c>
      <c r="AF1117" t="s">
        <v>7989</v>
      </c>
      <c r="AG1117" t="s">
        <v>8707</v>
      </c>
      <c r="AH1117" t="s">
        <v>17435</v>
      </c>
      <c r="AI1117" t="s">
        <v>17436</v>
      </c>
      <c r="AO1117" t="s">
        <v>17437</v>
      </c>
      <c r="AU1117" t="s">
        <v>7991</v>
      </c>
      <c r="AV1117" t="s">
        <v>8709</v>
      </c>
      <c r="AX1117">
        <v>13</v>
      </c>
      <c r="AY1117" t="s">
        <v>8710</v>
      </c>
      <c r="BB1117" t="s">
        <v>17438</v>
      </c>
      <c r="BC1117" t="s">
        <v>8712</v>
      </c>
      <c r="BD1117" t="s">
        <v>8875</v>
      </c>
      <c r="BE1117" t="s">
        <v>8714</v>
      </c>
      <c r="BF1117" t="s">
        <v>8715</v>
      </c>
      <c r="BG1117">
        <v>0</v>
      </c>
      <c r="BH1117" t="s">
        <v>8716</v>
      </c>
      <c r="BI1117">
        <v>0</v>
      </c>
      <c r="BJ1117" t="s">
        <v>8717</v>
      </c>
      <c r="BK1117">
        <v>0</v>
      </c>
      <c r="BL1117" s="2" t="s">
        <v>17439</v>
      </c>
      <c r="BM1117" t="s">
        <v>8719</v>
      </c>
      <c r="BV1117">
        <v>10641</v>
      </c>
      <c r="BW1117" t="s">
        <v>8721</v>
      </c>
      <c r="BX1117" t="s">
        <v>8722</v>
      </c>
      <c r="BY1117" t="s">
        <v>8723</v>
      </c>
      <c r="BZ1117" t="s">
        <v>8724</v>
      </c>
      <c r="CB1117" t="s">
        <v>8725</v>
      </c>
      <c r="CD1117" t="s">
        <v>8726</v>
      </c>
      <c r="CE1117" t="s">
        <v>17440</v>
      </c>
      <c r="CF1117" t="s">
        <v>8727</v>
      </c>
      <c r="CG1117" t="s">
        <v>8825</v>
      </c>
      <c r="CH1117" t="s">
        <v>8729</v>
      </c>
      <c r="CJ1117" t="s">
        <v>8731</v>
      </c>
      <c r="CK1117">
        <v>0</v>
      </c>
      <c r="CL1117" t="s">
        <v>8732</v>
      </c>
      <c r="CN1117" t="s">
        <v>8733</v>
      </c>
    </row>
    <row r="1118" spans="1:92" ht="15.75" customHeight="1" x14ac:dyDescent="0.3">
      <c r="A1118" s="5">
        <f>COUNTIFS(Entradas!$A$2:$A$3372,L1118,Entradas!$AD$2:$AD$3372,"noticias")</f>
        <v>0</v>
      </c>
      <c r="B1118" s="5">
        <f>COUNTIFS(Entradas!$A$2:$A$3372,L1118,Entradas!$AD$2:$AD$3372,"materiales")</f>
        <v>2</v>
      </c>
      <c r="C1118" s="5">
        <f>COUNTIFS(Entradas!$A$2:$A$3372,L1118,Entradas!$AD$2:$AD$3372,"agenda")</f>
        <v>0</v>
      </c>
      <c r="D1118" s="5">
        <f>COUNTIFS(Entradas!$A$2:$A$3372,L1118,Entradas!$AD$2:$AD$3372,"agenda",Entradas!$P$2:$P$3372,"completado")</f>
        <v>0</v>
      </c>
      <c r="E1118" s="5">
        <f>COUNTIFS(Entradas!$A$2:$A$3372,L1118,Entradas!$AD$2:$AD$3372,"agenda",Entradas!$F$2:$F$3372,"interna")</f>
        <v>0</v>
      </c>
      <c r="F1118" s="5">
        <f>COUNTIFS(Entradas!$A$2:$A$3372,L1118,Entradas!$AD$2:$AD$3372,"agenda",Entradas!$F$2:$F$3372,"abierta a la comunidad")</f>
        <v>0</v>
      </c>
      <c r="G1118" s="5">
        <f>COUNTIFS(Entradas!$A$2:$A$3372,L1118,Entradas!$AD$2:$AD$3372,"agenda",Entradas!$E$2:$E$3372,"1")</f>
        <v>0</v>
      </c>
      <c r="H1118" s="5">
        <f>COUNTIFS(Entradas!$A$2:$A$3372,L1118,Entradas!$AD$2:$AD$3372,"agenda",Entradas!$E$2:$E$3372,"2")</f>
        <v>0</v>
      </c>
      <c r="I1118" s="5">
        <f>COUNTIFS(Entradas!$A$2:$A$3372,L1118,Entradas!$AD$2:$AD$3372,"agenda",Entradas!$E$2:$E$3372,"3")</f>
        <v>0</v>
      </c>
      <c r="J1118" s="5">
        <f>COUNTIFS(Entradas!$A$2:$A$3372,L1118,Entradas!$AD$2:$AD$3372,"agenda",Entradas!$E$2:$E$3372,"4")</f>
        <v>0</v>
      </c>
      <c r="L1118">
        <v>842</v>
      </c>
      <c r="M1118" t="s">
        <v>17548</v>
      </c>
      <c r="N1118" t="s">
        <v>17549</v>
      </c>
      <c r="O1118" t="s">
        <v>17550</v>
      </c>
      <c r="P1118" s="6">
        <v>42495.658553240741</v>
      </c>
      <c r="Q1118">
        <v>0</v>
      </c>
      <c r="R1118" t="s">
        <v>17548</v>
      </c>
      <c r="S1118" t="s">
        <v>17548</v>
      </c>
      <c r="W1118" t="s">
        <v>8703</v>
      </c>
      <c r="X1118" t="s">
        <v>8704</v>
      </c>
      <c r="Y1118" t="s">
        <v>8705</v>
      </c>
      <c r="Z1118">
        <v>0</v>
      </c>
      <c r="AA1118" t="s">
        <v>8703</v>
      </c>
      <c r="AB1118" t="s">
        <v>8706</v>
      </c>
      <c r="AC1118">
        <v>0</v>
      </c>
      <c r="AF1118" t="s">
        <v>17551</v>
      </c>
      <c r="AG1118" t="s">
        <v>8707</v>
      </c>
      <c r="AH1118" t="s">
        <v>9391</v>
      </c>
      <c r="AI1118" t="s">
        <v>17552</v>
      </c>
      <c r="AU1118" t="s">
        <v>566</v>
      </c>
      <c r="AV1118" t="s">
        <v>8709</v>
      </c>
      <c r="AX1118">
        <v>13</v>
      </c>
      <c r="AY1118" t="s">
        <v>8710</v>
      </c>
      <c r="BB1118" t="s">
        <v>8907</v>
      </c>
      <c r="BC1118" t="s">
        <v>8712</v>
      </c>
      <c r="BD1118" t="s">
        <v>8875</v>
      </c>
      <c r="BE1118" t="s">
        <v>8714</v>
      </c>
      <c r="BF1118" t="s">
        <v>8715</v>
      </c>
      <c r="BG1118">
        <v>0</v>
      </c>
      <c r="BH1118" t="s">
        <v>8716</v>
      </c>
      <c r="BI1118">
        <v>1</v>
      </c>
      <c r="BJ1118" t="s">
        <v>8717</v>
      </c>
      <c r="BK1118">
        <v>1</v>
      </c>
      <c r="BL1118" t="s">
        <v>17553</v>
      </c>
      <c r="BM1118" t="s">
        <v>8719</v>
      </c>
      <c r="BV1118" t="s">
        <v>9396</v>
      </c>
      <c r="BW1118" t="s">
        <v>8721</v>
      </c>
      <c r="BX1118" t="s">
        <v>8722</v>
      </c>
      <c r="BY1118" t="s">
        <v>8723</v>
      </c>
      <c r="BZ1118" t="s">
        <v>8724</v>
      </c>
      <c r="CB1118" t="s">
        <v>8725</v>
      </c>
      <c r="CC1118">
        <v>93051832</v>
      </c>
      <c r="CD1118" t="s">
        <v>8726</v>
      </c>
      <c r="CE1118" t="s">
        <v>17554</v>
      </c>
      <c r="CF1118" t="s">
        <v>8727</v>
      </c>
      <c r="CG1118" t="s">
        <v>8728</v>
      </c>
      <c r="CH1118" t="s">
        <v>8729</v>
      </c>
      <c r="CI1118" t="s">
        <v>17555</v>
      </c>
      <c r="CJ1118" t="s">
        <v>8731</v>
      </c>
      <c r="CK1118" t="s">
        <v>342</v>
      </c>
      <c r="CL1118" t="s">
        <v>8732</v>
      </c>
      <c r="CM1118" t="s">
        <v>17556</v>
      </c>
      <c r="CN1118" t="s">
        <v>8733</v>
      </c>
    </row>
    <row r="1119" spans="1:92" ht="15.75" customHeight="1" x14ac:dyDescent="0.3">
      <c r="A1119" s="5">
        <f>COUNTIFS(Entradas!$A$2:$A$3372,L1119,Entradas!$AD$2:$AD$3372,"noticias")</f>
        <v>1</v>
      </c>
      <c r="B1119" s="5">
        <f>COUNTIFS(Entradas!$A$2:$A$3372,L1119,Entradas!$AD$2:$AD$3372,"materiales")</f>
        <v>0</v>
      </c>
      <c r="C1119" s="5">
        <f>COUNTIFS(Entradas!$A$2:$A$3372,L1119,Entradas!$AD$2:$AD$3372,"agenda")</f>
        <v>3</v>
      </c>
      <c r="D1119" s="5">
        <f>COUNTIFS(Entradas!$A$2:$A$3372,L1119,Entradas!$AD$2:$AD$3372,"agenda",Entradas!$P$2:$P$3372,"completado")</f>
        <v>3</v>
      </c>
      <c r="E1119" s="5">
        <f>COUNTIFS(Entradas!$A$2:$A$3372,L1119,Entradas!$AD$2:$AD$3372,"agenda",Entradas!$F$2:$F$3372,"interna")</f>
        <v>1</v>
      </c>
      <c r="F1119" s="5">
        <f>COUNTIFS(Entradas!$A$2:$A$3372,L1119,Entradas!$AD$2:$AD$3372,"agenda",Entradas!$F$2:$F$3372,"abierta a la comunidad")</f>
        <v>2</v>
      </c>
      <c r="G1119" s="5">
        <f>COUNTIFS(Entradas!$A$2:$A$3372,L1119,Entradas!$AD$2:$AD$3372,"agenda",Entradas!$E$2:$E$3372,"1")</f>
        <v>0</v>
      </c>
      <c r="H1119" s="5">
        <f>COUNTIFS(Entradas!$A$2:$A$3372,L1119,Entradas!$AD$2:$AD$3372,"agenda",Entradas!$E$2:$E$3372,"2")</f>
        <v>2</v>
      </c>
      <c r="I1119" s="5">
        <f>COUNTIFS(Entradas!$A$2:$A$3372,L1119,Entradas!$AD$2:$AD$3372,"agenda",Entradas!$E$2:$E$3372,"3")</f>
        <v>0</v>
      </c>
      <c r="J1119" s="5">
        <f>COUNTIFS(Entradas!$A$2:$A$3372,L1119,Entradas!$AD$2:$AD$3372,"agenda",Entradas!$E$2:$E$3372,"4")</f>
        <v>1</v>
      </c>
      <c r="L1119">
        <v>702</v>
      </c>
      <c r="M1119" t="s">
        <v>3195</v>
      </c>
      <c r="N1119" t="s">
        <v>17557</v>
      </c>
      <c r="O1119" t="s">
        <v>17558</v>
      </c>
      <c r="P1119" s="6">
        <v>42487.987442129626</v>
      </c>
      <c r="Q1119">
        <v>0</v>
      </c>
      <c r="R1119" t="s">
        <v>3195</v>
      </c>
      <c r="S1119" t="s">
        <v>3195</v>
      </c>
      <c r="W1119" t="s">
        <v>8703</v>
      </c>
      <c r="X1119" t="s">
        <v>8704</v>
      </c>
      <c r="Y1119" t="s">
        <v>8705</v>
      </c>
      <c r="Z1119">
        <v>0</v>
      </c>
      <c r="AA1119" t="s">
        <v>8703</v>
      </c>
      <c r="AB1119" t="s">
        <v>8706</v>
      </c>
      <c r="AC1119">
        <v>0</v>
      </c>
      <c r="AF1119" t="s">
        <v>3193</v>
      </c>
      <c r="AG1119" t="s">
        <v>8707</v>
      </c>
      <c r="AH1119" t="s">
        <v>17559</v>
      </c>
      <c r="AO1119" t="s">
        <v>17560</v>
      </c>
      <c r="AU1119" t="s">
        <v>105</v>
      </c>
      <c r="AV1119" t="s">
        <v>8709</v>
      </c>
      <c r="AX1119">
        <v>13</v>
      </c>
      <c r="AY1119" t="s">
        <v>8710</v>
      </c>
      <c r="BB1119" t="s">
        <v>9344</v>
      </c>
      <c r="BC1119" t="s">
        <v>8712</v>
      </c>
      <c r="BD1119" t="s">
        <v>8952</v>
      </c>
      <c r="BE1119" t="s">
        <v>8714</v>
      </c>
      <c r="BF1119" t="s">
        <v>8715</v>
      </c>
      <c r="BG1119">
        <v>0</v>
      </c>
      <c r="BH1119" t="s">
        <v>8716</v>
      </c>
      <c r="BI1119">
        <v>0</v>
      </c>
      <c r="BJ1119" t="s">
        <v>8717</v>
      </c>
      <c r="BK1119">
        <v>1</v>
      </c>
      <c r="BL1119" t="s">
        <v>17561</v>
      </c>
      <c r="BM1119" t="s">
        <v>8719</v>
      </c>
      <c r="BV1119" t="s">
        <v>17562</v>
      </c>
      <c r="BW1119" t="s">
        <v>8721</v>
      </c>
      <c r="BX1119" t="s">
        <v>8722</v>
      </c>
      <c r="BY1119" t="s">
        <v>8723</v>
      </c>
      <c r="BZ1119" t="s">
        <v>8724</v>
      </c>
      <c r="CA1119" t="s">
        <v>17563</v>
      </c>
      <c r="CB1119" t="s">
        <v>8725</v>
      </c>
      <c r="CC1119">
        <v>27965400</v>
      </c>
      <c r="CD1119" t="s">
        <v>8726</v>
      </c>
      <c r="CE1119" t="s">
        <v>3195</v>
      </c>
      <c r="CF1119" t="s">
        <v>8727</v>
      </c>
      <c r="CG1119" t="s">
        <v>8825</v>
      </c>
      <c r="CH1119" t="s">
        <v>8729</v>
      </c>
      <c r="CI1119" t="s">
        <v>17564</v>
      </c>
      <c r="CJ1119" t="s">
        <v>8731</v>
      </c>
      <c r="CK1119" t="s">
        <v>5497</v>
      </c>
      <c r="CL1119" t="s">
        <v>8732</v>
      </c>
      <c r="CM1119" t="s">
        <v>17565</v>
      </c>
      <c r="CN1119" t="s">
        <v>8733</v>
      </c>
    </row>
    <row r="1120" spans="1:92" ht="15.75" customHeight="1" x14ac:dyDescent="0.3">
      <c r="A1120" s="5">
        <f>COUNTIFS(Entradas!$A$2:$A$3372,L1120,Entradas!$AD$2:$AD$3372,"noticias")</f>
        <v>0</v>
      </c>
      <c r="B1120" s="5">
        <f>COUNTIFS(Entradas!$A$2:$A$3372,L1120,Entradas!$AD$2:$AD$3372,"materiales")</f>
        <v>0</v>
      </c>
      <c r="C1120" s="5">
        <f>COUNTIFS(Entradas!$A$2:$A$3372,L1120,Entradas!$AD$2:$AD$3372,"agenda")</f>
        <v>1</v>
      </c>
      <c r="D1120" s="5">
        <f>COUNTIFS(Entradas!$A$2:$A$3372,L1120,Entradas!$AD$2:$AD$3372,"agenda",Entradas!$P$2:$P$3372,"completado")</f>
        <v>0</v>
      </c>
      <c r="E1120" s="5">
        <f>COUNTIFS(Entradas!$A$2:$A$3372,L1120,Entradas!$AD$2:$AD$3372,"agenda",Entradas!$F$2:$F$3372,"interna")</f>
        <v>0</v>
      </c>
      <c r="F1120" s="5">
        <f>COUNTIFS(Entradas!$A$2:$A$3372,L1120,Entradas!$AD$2:$AD$3372,"agenda",Entradas!$F$2:$F$3372,"abierta a la comunidad")</f>
        <v>1</v>
      </c>
      <c r="G1120" s="5">
        <f>COUNTIFS(Entradas!$A$2:$A$3372,L1120,Entradas!$AD$2:$AD$3372,"agenda",Entradas!$E$2:$E$3372,"1")</f>
        <v>0</v>
      </c>
      <c r="H1120" s="5">
        <f>COUNTIFS(Entradas!$A$2:$A$3372,L1120,Entradas!$AD$2:$AD$3372,"agenda",Entradas!$E$2:$E$3372,"2")</f>
        <v>0</v>
      </c>
      <c r="I1120" s="5">
        <f>COUNTIFS(Entradas!$A$2:$A$3372,L1120,Entradas!$AD$2:$AD$3372,"agenda",Entradas!$E$2:$E$3372,"3")</f>
        <v>0</v>
      </c>
      <c r="J1120" s="5">
        <f>COUNTIFS(Entradas!$A$2:$A$3372,L1120,Entradas!$AD$2:$AD$3372,"agenda",Entradas!$E$2:$E$3372,"4")</f>
        <v>1</v>
      </c>
      <c r="L1120">
        <v>1201</v>
      </c>
      <c r="M1120" t="s">
        <v>3374</v>
      </c>
      <c r="N1120" t="s">
        <v>17577</v>
      </c>
      <c r="O1120" t="s">
        <v>17578</v>
      </c>
      <c r="P1120" s="6">
        <v>42509.651585648149</v>
      </c>
      <c r="Q1120">
        <v>0</v>
      </c>
      <c r="R1120" t="s">
        <v>3374</v>
      </c>
      <c r="S1120" t="s">
        <v>3374</v>
      </c>
      <c r="W1120" t="s">
        <v>8703</v>
      </c>
      <c r="X1120" t="s">
        <v>8704</v>
      </c>
      <c r="Y1120" t="s">
        <v>8705</v>
      </c>
      <c r="Z1120">
        <v>0</v>
      </c>
      <c r="AA1120" t="s">
        <v>8703</v>
      </c>
      <c r="AB1120" t="s">
        <v>8706</v>
      </c>
      <c r="AC1120">
        <v>0</v>
      </c>
      <c r="AF1120" t="s">
        <v>3372</v>
      </c>
      <c r="AG1120" t="s">
        <v>8707</v>
      </c>
      <c r="AH1120" t="s">
        <v>3373</v>
      </c>
      <c r="AO1120" t="s">
        <v>17579</v>
      </c>
      <c r="AU1120" t="s">
        <v>105</v>
      </c>
      <c r="AV1120" t="s">
        <v>8709</v>
      </c>
      <c r="AX1120">
        <v>13</v>
      </c>
      <c r="AY1120" t="s">
        <v>8710</v>
      </c>
      <c r="BB1120" t="s">
        <v>9344</v>
      </c>
      <c r="BC1120" t="s">
        <v>8712</v>
      </c>
      <c r="BD1120" t="s">
        <v>8952</v>
      </c>
      <c r="BE1120" t="s">
        <v>8714</v>
      </c>
      <c r="BF1120" t="s">
        <v>8715</v>
      </c>
      <c r="BG1120">
        <v>0</v>
      </c>
      <c r="BH1120" t="s">
        <v>8716</v>
      </c>
      <c r="BI1120">
        <v>0</v>
      </c>
      <c r="BJ1120" t="s">
        <v>8717</v>
      </c>
      <c r="BK1120">
        <v>1</v>
      </c>
      <c r="BL1120" t="s">
        <v>17580</v>
      </c>
      <c r="BM1120" t="s">
        <v>8719</v>
      </c>
      <c r="BV1120" t="s">
        <v>17581</v>
      </c>
      <c r="BW1120" t="s">
        <v>8721</v>
      </c>
      <c r="BX1120" t="s">
        <v>8722</v>
      </c>
      <c r="BY1120" t="s">
        <v>8723</v>
      </c>
      <c r="BZ1120" t="s">
        <v>8724</v>
      </c>
      <c r="CB1120" t="s">
        <v>8725</v>
      </c>
      <c r="CC1120">
        <v>7956841</v>
      </c>
      <c r="CD1120" t="s">
        <v>8726</v>
      </c>
      <c r="CE1120" t="s">
        <v>3195</v>
      </c>
      <c r="CF1120" t="s">
        <v>8727</v>
      </c>
      <c r="CG1120" t="s">
        <v>8825</v>
      </c>
      <c r="CH1120" t="s">
        <v>8729</v>
      </c>
      <c r="CI1120" t="s">
        <v>17582</v>
      </c>
      <c r="CJ1120" t="s">
        <v>8731</v>
      </c>
      <c r="CK1120" t="s">
        <v>5497</v>
      </c>
      <c r="CL1120" t="s">
        <v>8732</v>
      </c>
      <c r="CM1120" t="s">
        <v>17583</v>
      </c>
      <c r="CN1120" t="s">
        <v>8733</v>
      </c>
    </row>
    <row r="1121" spans="1:92" ht="15.75" customHeight="1" x14ac:dyDescent="0.3">
      <c r="A1121" s="5">
        <f>COUNTIFS(Entradas!$A$2:$A$3372,L1121,Entradas!$AD$2:$AD$3372,"noticias")</f>
        <v>3</v>
      </c>
      <c r="B1121" s="5">
        <f>COUNTIFS(Entradas!$A$2:$A$3372,L1121,Entradas!$AD$2:$AD$3372,"materiales")</f>
        <v>1</v>
      </c>
      <c r="C1121" s="5">
        <f>COUNTIFS(Entradas!$A$2:$A$3372,L1121,Entradas!$AD$2:$AD$3372,"agenda")</f>
        <v>6</v>
      </c>
      <c r="D1121" s="5">
        <f>COUNTIFS(Entradas!$A$2:$A$3372,L1121,Entradas!$AD$2:$AD$3372,"agenda",Entradas!$P$2:$P$3372,"completado")</f>
        <v>6</v>
      </c>
      <c r="E1121" s="5">
        <f>COUNTIFS(Entradas!$A$2:$A$3372,L1121,Entradas!$AD$2:$AD$3372,"agenda",Entradas!$F$2:$F$3372,"interna")</f>
        <v>0</v>
      </c>
      <c r="F1121" s="5">
        <f>COUNTIFS(Entradas!$A$2:$A$3372,L1121,Entradas!$AD$2:$AD$3372,"agenda",Entradas!$F$2:$F$3372,"abierta a la comunidad")</f>
        <v>6</v>
      </c>
      <c r="G1121" s="5">
        <f>COUNTIFS(Entradas!$A$2:$A$3372,L1121,Entradas!$AD$2:$AD$3372,"agenda",Entradas!$E$2:$E$3372,"1")</f>
        <v>0</v>
      </c>
      <c r="H1121" s="5">
        <f>COUNTIFS(Entradas!$A$2:$A$3372,L1121,Entradas!$AD$2:$AD$3372,"agenda",Entradas!$E$2:$E$3372,"2")</f>
        <v>6</v>
      </c>
      <c r="I1121" s="5">
        <f>COUNTIFS(Entradas!$A$2:$A$3372,L1121,Entradas!$AD$2:$AD$3372,"agenda",Entradas!$E$2:$E$3372,"3")</f>
        <v>0</v>
      </c>
      <c r="J1121" s="5">
        <f>COUNTIFS(Entradas!$A$2:$A$3372,L1121,Entradas!$AD$2:$AD$3372,"agenda",Entradas!$E$2:$E$3372,"4")</f>
        <v>0</v>
      </c>
      <c r="L1121">
        <v>1021</v>
      </c>
      <c r="M1121" t="s">
        <v>17979</v>
      </c>
      <c r="N1121" t="s">
        <v>17980</v>
      </c>
      <c r="O1121" t="s">
        <v>17981</v>
      </c>
      <c r="P1121" s="6">
        <v>42503.681122685186</v>
      </c>
      <c r="Q1121">
        <v>0</v>
      </c>
      <c r="R1121" t="s">
        <v>17979</v>
      </c>
      <c r="S1121" t="s">
        <v>17979</v>
      </c>
      <c r="W1121" t="s">
        <v>8703</v>
      </c>
      <c r="X1121" t="s">
        <v>8704</v>
      </c>
      <c r="Y1121" t="s">
        <v>8705</v>
      </c>
      <c r="Z1121">
        <v>0</v>
      </c>
      <c r="AA1121" t="s">
        <v>8703</v>
      </c>
      <c r="AB1121" t="s">
        <v>8706</v>
      </c>
      <c r="AC1121">
        <v>0</v>
      </c>
      <c r="AF1121" t="s">
        <v>2074</v>
      </c>
      <c r="AG1121" t="s">
        <v>8707</v>
      </c>
      <c r="AH1121" t="s">
        <v>17982</v>
      </c>
      <c r="AI1121" t="s">
        <v>17983</v>
      </c>
      <c r="AO1121" t="s">
        <v>17984</v>
      </c>
      <c r="AU1121" t="s">
        <v>2076</v>
      </c>
      <c r="AV1121" t="s">
        <v>8709</v>
      </c>
      <c r="AX1121">
        <v>13</v>
      </c>
      <c r="AY1121" t="s">
        <v>8710</v>
      </c>
      <c r="BB1121" t="s">
        <v>10142</v>
      </c>
      <c r="BC1121" t="s">
        <v>8712</v>
      </c>
      <c r="BD1121" t="s">
        <v>8952</v>
      </c>
      <c r="BE1121" t="s">
        <v>8714</v>
      </c>
      <c r="BF1121" t="s">
        <v>8715</v>
      </c>
      <c r="BG1121">
        <v>0</v>
      </c>
      <c r="BH1121" t="s">
        <v>8716</v>
      </c>
      <c r="BI1121">
        <v>0</v>
      </c>
      <c r="BJ1121" t="s">
        <v>8717</v>
      </c>
      <c r="BK1121">
        <v>1</v>
      </c>
      <c r="BL1121" t="s">
        <v>17985</v>
      </c>
      <c r="BM1121" t="s">
        <v>8719</v>
      </c>
      <c r="BV1121" t="s">
        <v>17986</v>
      </c>
      <c r="BW1121" t="s">
        <v>8721</v>
      </c>
      <c r="BX1121" t="s">
        <v>8722</v>
      </c>
      <c r="BY1121" t="s">
        <v>8723</v>
      </c>
      <c r="BZ1121" t="s">
        <v>8724</v>
      </c>
      <c r="CB1121" t="s">
        <v>8725</v>
      </c>
      <c r="CC1121">
        <v>992542149</v>
      </c>
      <c r="CD1121" t="s">
        <v>8726</v>
      </c>
      <c r="CE1121" t="s">
        <v>17987</v>
      </c>
      <c r="CF1121" t="s">
        <v>8727</v>
      </c>
      <c r="CG1121" t="s">
        <v>8899</v>
      </c>
      <c r="CH1121" t="s">
        <v>8729</v>
      </c>
      <c r="CI1121" t="s">
        <v>8900</v>
      </c>
      <c r="CJ1121" t="s">
        <v>8731</v>
      </c>
      <c r="CK1121">
        <v>0</v>
      </c>
      <c r="CL1121" t="s">
        <v>8732</v>
      </c>
      <c r="CN1121" t="s">
        <v>8733</v>
      </c>
    </row>
    <row r="1122" spans="1:92" ht="15.75" customHeight="1" x14ac:dyDescent="0.3">
      <c r="A1122" s="5">
        <f>COUNTIFS(Entradas!$A$2:$A$3372,L1122,Entradas!$AD$2:$AD$3372,"noticias")</f>
        <v>1</v>
      </c>
      <c r="B1122" s="5">
        <f>COUNTIFS(Entradas!$A$2:$A$3372,L1122,Entradas!$AD$2:$AD$3372,"materiales")</f>
        <v>0</v>
      </c>
      <c r="C1122" s="5">
        <f>COUNTIFS(Entradas!$A$2:$A$3372,L1122,Entradas!$AD$2:$AD$3372,"agenda")</f>
        <v>5</v>
      </c>
      <c r="D1122" s="5">
        <f>COUNTIFS(Entradas!$A$2:$A$3372,L1122,Entradas!$AD$2:$AD$3372,"agenda",Entradas!$P$2:$P$3372,"completado")</f>
        <v>5</v>
      </c>
      <c r="E1122" s="5">
        <f>COUNTIFS(Entradas!$A$2:$A$3372,L1122,Entradas!$AD$2:$AD$3372,"agenda",Entradas!$F$2:$F$3372,"interna")</f>
        <v>5</v>
      </c>
      <c r="F1122" s="5">
        <f>COUNTIFS(Entradas!$A$2:$A$3372,L1122,Entradas!$AD$2:$AD$3372,"agenda",Entradas!$F$2:$F$3372,"abierta a la comunidad")</f>
        <v>0</v>
      </c>
      <c r="G1122" s="5">
        <f>COUNTIFS(Entradas!$A$2:$A$3372,L1122,Entradas!$AD$2:$AD$3372,"agenda",Entradas!$E$2:$E$3372,"1")</f>
        <v>1</v>
      </c>
      <c r="H1122" s="5">
        <f>COUNTIFS(Entradas!$A$2:$A$3372,L1122,Entradas!$AD$2:$AD$3372,"agenda",Entradas!$E$2:$E$3372,"2")</f>
        <v>2</v>
      </c>
      <c r="I1122" s="5">
        <f>COUNTIFS(Entradas!$A$2:$A$3372,L1122,Entradas!$AD$2:$AD$3372,"agenda",Entradas!$E$2:$E$3372,"3")</f>
        <v>1</v>
      </c>
      <c r="J1122" s="5">
        <f>COUNTIFS(Entradas!$A$2:$A$3372,L1122,Entradas!$AD$2:$AD$3372,"agenda",Entradas!$E$2:$E$3372,"4")</f>
        <v>1</v>
      </c>
      <c r="L1122">
        <v>1277</v>
      </c>
      <c r="M1122" t="s">
        <v>17996</v>
      </c>
      <c r="N1122" t="s">
        <v>17997</v>
      </c>
      <c r="O1122" t="s">
        <v>17998</v>
      </c>
      <c r="P1122" s="6">
        <v>42510.828564814816</v>
      </c>
      <c r="Q1122">
        <v>0</v>
      </c>
      <c r="R1122" t="s">
        <v>17996</v>
      </c>
      <c r="S1122" t="s">
        <v>17996</v>
      </c>
      <c r="W1122" t="s">
        <v>8703</v>
      </c>
      <c r="X1122" t="s">
        <v>8704</v>
      </c>
      <c r="Y1122" t="s">
        <v>8705</v>
      </c>
      <c r="Z1122">
        <v>0</v>
      </c>
      <c r="AA1122" t="s">
        <v>8703</v>
      </c>
      <c r="AB1122" t="s">
        <v>8706</v>
      </c>
      <c r="AC1122">
        <v>0</v>
      </c>
      <c r="AF1122" t="s">
        <v>17999</v>
      </c>
      <c r="AG1122" t="s">
        <v>8707</v>
      </c>
      <c r="AH1122" t="s">
        <v>18000</v>
      </c>
      <c r="AI1122" t="s">
        <v>18001</v>
      </c>
      <c r="AU1122" t="s">
        <v>12613</v>
      </c>
      <c r="AV1122" t="s">
        <v>8709</v>
      </c>
      <c r="AX1122">
        <v>13</v>
      </c>
      <c r="AY1122" t="s">
        <v>8710</v>
      </c>
      <c r="BB1122" t="s">
        <v>10402</v>
      </c>
      <c r="BC1122" t="s">
        <v>8712</v>
      </c>
      <c r="BD1122" t="s">
        <v>8713</v>
      </c>
      <c r="BE1122" t="s">
        <v>8714</v>
      </c>
      <c r="BF1122" t="s">
        <v>8715</v>
      </c>
      <c r="BG1122">
        <v>1</v>
      </c>
      <c r="BH1122" t="s">
        <v>8716</v>
      </c>
      <c r="BI1122">
        <v>1</v>
      </c>
      <c r="BJ1122" t="s">
        <v>8717</v>
      </c>
      <c r="BK1122">
        <v>1</v>
      </c>
      <c r="BL1122" s="2" t="s">
        <v>18002</v>
      </c>
      <c r="BM1122" t="s">
        <v>8719</v>
      </c>
      <c r="BV1122" t="s">
        <v>18003</v>
      </c>
      <c r="BW1122" t="s">
        <v>8721</v>
      </c>
      <c r="BX1122" t="s">
        <v>8722</v>
      </c>
      <c r="BY1122" t="s">
        <v>8723</v>
      </c>
      <c r="BZ1122" t="s">
        <v>8724</v>
      </c>
      <c r="CB1122" t="s">
        <v>8725</v>
      </c>
      <c r="CC1122">
        <v>29446204</v>
      </c>
      <c r="CD1122" t="s">
        <v>8726</v>
      </c>
      <c r="CE1122" t="s">
        <v>18004</v>
      </c>
      <c r="CF1122" t="s">
        <v>8727</v>
      </c>
      <c r="CG1122" t="s">
        <v>8786</v>
      </c>
      <c r="CH1122" t="s">
        <v>8729</v>
      </c>
      <c r="CI1122" t="s">
        <v>18005</v>
      </c>
      <c r="CJ1122" t="s">
        <v>8731</v>
      </c>
      <c r="CK1122" t="s">
        <v>1783</v>
      </c>
      <c r="CL1122" t="s">
        <v>8732</v>
      </c>
      <c r="CM1122" t="s">
        <v>18006</v>
      </c>
      <c r="CN1122" t="s">
        <v>8733</v>
      </c>
    </row>
    <row r="1123" spans="1:92" ht="15.75" customHeight="1" x14ac:dyDescent="0.3">
      <c r="A1123" s="5">
        <f>COUNTIFS(Entradas!$A$2:$A$3372,L1123,Entradas!$AD$2:$AD$3372,"noticias")</f>
        <v>0</v>
      </c>
      <c r="B1123" s="5">
        <f>COUNTIFS(Entradas!$A$2:$A$3372,L1123,Entradas!$AD$2:$AD$3372,"materiales")</f>
        <v>1</v>
      </c>
      <c r="C1123" s="5">
        <f>COUNTIFS(Entradas!$A$2:$A$3372,L1123,Entradas!$AD$2:$AD$3372,"agenda")</f>
        <v>4</v>
      </c>
      <c r="D1123" s="5">
        <f>COUNTIFS(Entradas!$A$2:$A$3372,L1123,Entradas!$AD$2:$AD$3372,"agenda",Entradas!$P$2:$P$3372,"completado")</f>
        <v>4</v>
      </c>
      <c r="E1123" s="5">
        <f>COUNTIFS(Entradas!$A$2:$A$3372,L1123,Entradas!$AD$2:$AD$3372,"agenda",Entradas!$F$2:$F$3372,"interna")</f>
        <v>4</v>
      </c>
      <c r="F1123" s="5">
        <f>COUNTIFS(Entradas!$A$2:$A$3372,L1123,Entradas!$AD$2:$AD$3372,"agenda",Entradas!$F$2:$F$3372,"abierta a la comunidad")</f>
        <v>0</v>
      </c>
      <c r="G1123" s="5">
        <f>COUNTIFS(Entradas!$A$2:$A$3372,L1123,Entradas!$AD$2:$AD$3372,"agenda",Entradas!$E$2:$E$3372,"1")</f>
        <v>0</v>
      </c>
      <c r="H1123" s="5">
        <f>COUNTIFS(Entradas!$A$2:$A$3372,L1123,Entradas!$AD$2:$AD$3372,"agenda",Entradas!$E$2:$E$3372,"2")</f>
        <v>2</v>
      </c>
      <c r="I1123" s="5">
        <f>COUNTIFS(Entradas!$A$2:$A$3372,L1123,Entradas!$AD$2:$AD$3372,"agenda",Entradas!$E$2:$E$3372,"3")</f>
        <v>2</v>
      </c>
      <c r="J1123" s="5">
        <f>COUNTIFS(Entradas!$A$2:$A$3372,L1123,Entradas!$AD$2:$AD$3372,"agenda",Entradas!$E$2:$E$3372,"4")</f>
        <v>0</v>
      </c>
      <c r="L1123">
        <v>680</v>
      </c>
      <c r="M1123" t="s">
        <v>18047</v>
      </c>
      <c r="N1123" t="s">
        <v>18048</v>
      </c>
      <c r="O1123" t="s">
        <v>18049</v>
      </c>
      <c r="P1123" s="6">
        <v>42487.502372685187</v>
      </c>
      <c r="Q1123">
        <v>0</v>
      </c>
      <c r="R1123" t="s">
        <v>18047</v>
      </c>
      <c r="S1123" t="s">
        <v>18047</v>
      </c>
      <c r="W1123" t="s">
        <v>8703</v>
      </c>
      <c r="X1123" t="s">
        <v>8704</v>
      </c>
      <c r="Y1123" t="s">
        <v>8705</v>
      </c>
      <c r="Z1123">
        <v>0</v>
      </c>
      <c r="AA1123" t="s">
        <v>8703</v>
      </c>
      <c r="AB1123" t="s">
        <v>8706</v>
      </c>
      <c r="AC1123">
        <v>0</v>
      </c>
      <c r="AF1123" t="s">
        <v>5562</v>
      </c>
      <c r="AG1123" t="s">
        <v>8707</v>
      </c>
      <c r="AH1123" t="s">
        <v>5563</v>
      </c>
      <c r="AU1123" t="s">
        <v>2559</v>
      </c>
      <c r="AV1123" t="s">
        <v>8709</v>
      </c>
      <c r="AX1123">
        <v>13</v>
      </c>
      <c r="AY1123" t="s">
        <v>8710</v>
      </c>
      <c r="BB1123" t="s">
        <v>13549</v>
      </c>
      <c r="BC1123" t="s">
        <v>8712</v>
      </c>
      <c r="BD1123" t="s">
        <v>9002</v>
      </c>
      <c r="BE1123" t="s">
        <v>8714</v>
      </c>
      <c r="BF1123" t="s">
        <v>8715</v>
      </c>
      <c r="BG1123">
        <v>1</v>
      </c>
      <c r="BH1123" t="s">
        <v>8716</v>
      </c>
      <c r="BI1123">
        <v>0</v>
      </c>
      <c r="BJ1123" t="s">
        <v>8717</v>
      </c>
      <c r="BK1123">
        <v>0</v>
      </c>
      <c r="BM1123" t="s">
        <v>8719</v>
      </c>
      <c r="BV1123">
        <v>8494</v>
      </c>
      <c r="BW1123" t="s">
        <v>8721</v>
      </c>
      <c r="BX1123" t="s">
        <v>8722</v>
      </c>
      <c r="BY1123" t="s">
        <v>8723</v>
      </c>
      <c r="BZ1123" t="s">
        <v>8724</v>
      </c>
      <c r="CB1123" t="s">
        <v>8725</v>
      </c>
      <c r="CC1123">
        <v>229457707</v>
      </c>
      <c r="CD1123" t="s">
        <v>8726</v>
      </c>
      <c r="CE1123" t="s">
        <v>18050</v>
      </c>
      <c r="CF1123" t="s">
        <v>8727</v>
      </c>
      <c r="CG1123" t="s">
        <v>8774</v>
      </c>
      <c r="CH1123" t="s">
        <v>8729</v>
      </c>
      <c r="CI1123" t="s">
        <v>18051</v>
      </c>
      <c r="CJ1123" t="s">
        <v>8731</v>
      </c>
      <c r="CK1123">
        <v>0</v>
      </c>
      <c r="CL1123" t="s">
        <v>8732</v>
      </c>
      <c r="CN1123" t="s">
        <v>8733</v>
      </c>
    </row>
    <row r="1124" spans="1:92" ht="15.75" customHeight="1" x14ac:dyDescent="0.3">
      <c r="A1124" s="5">
        <f>COUNTIFS(Entradas!$A$2:$A$3372,L1124,Entradas!$AD$2:$AD$3372,"noticias")</f>
        <v>0</v>
      </c>
      <c r="B1124" s="5">
        <f>COUNTIFS(Entradas!$A$2:$A$3372,L1124,Entradas!$AD$2:$AD$3372,"materiales")</f>
        <v>0</v>
      </c>
      <c r="C1124" s="5">
        <f>COUNTIFS(Entradas!$A$2:$A$3372,L1124,Entradas!$AD$2:$AD$3372,"agenda")</f>
        <v>4</v>
      </c>
      <c r="D1124" s="5">
        <f>COUNTIFS(Entradas!$A$2:$A$3372,L1124,Entradas!$AD$2:$AD$3372,"agenda",Entradas!$P$2:$P$3372,"completado")</f>
        <v>4</v>
      </c>
      <c r="E1124" s="5">
        <f>COUNTIFS(Entradas!$A$2:$A$3372,L1124,Entradas!$AD$2:$AD$3372,"agenda",Entradas!$F$2:$F$3372,"interna")</f>
        <v>4</v>
      </c>
      <c r="F1124" s="5">
        <f>COUNTIFS(Entradas!$A$2:$A$3372,L1124,Entradas!$AD$2:$AD$3372,"agenda",Entradas!$F$2:$F$3372,"abierta a la comunidad")</f>
        <v>0</v>
      </c>
      <c r="G1124" s="5">
        <f>COUNTIFS(Entradas!$A$2:$A$3372,L1124,Entradas!$AD$2:$AD$3372,"agenda",Entradas!$E$2:$E$3372,"1")</f>
        <v>1</v>
      </c>
      <c r="H1124" s="5">
        <f>COUNTIFS(Entradas!$A$2:$A$3372,L1124,Entradas!$AD$2:$AD$3372,"agenda",Entradas!$E$2:$E$3372,"2")</f>
        <v>1</v>
      </c>
      <c r="I1124" s="5">
        <f>COUNTIFS(Entradas!$A$2:$A$3372,L1124,Entradas!$AD$2:$AD$3372,"agenda",Entradas!$E$2:$E$3372,"3")</f>
        <v>1</v>
      </c>
      <c r="J1124" s="5">
        <f>COUNTIFS(Entradas!$A$2:$A$3372,L1124,Entradas!$AD$2:$AD$3372,"agenda",Entradas!$E$2:$E$3372,"4")</f>
        <v>1</v>
      </c>
      <c r="L1124">
        <v>855</v>
      </c>
      <c r="M1124" t="s">
        <v>18062</v>
      </c>
      <c r="N1124" t="s">
        <v>18063</v>
      </c>
      <c r="O1124" t="s">
        <v>18064</v>
      </c>
      <c r="P1124" s="6">
        <v>42495.83153935185</v>
      </c>
      <c r="Q1124">
        <v>0</v>
      </c>
      <c r="R1124" t="s">
        <v>18062</v>
      </c>
      <c r="S1124" t="s">
        <v>18062</v>
      </c>
      <c r="W1124" t="s">
        <v>8703</v>
      </c>
      <c r="X1124" t="s">
        <v>8704</v>
      </c>
      <c r="Y1124" t="s">
        <v>8705</v>
      </c>
      <c r="Z1124">
        <v>0</v>
      </c>
      <c r="AA1124" t="s">
        <v>8703</v>
      </c>
      <c r="AB1124" t="s">
        <v>8706</v>
      </c>
      <c r="AC1124">
        <v>0</v>
      </c>
      <c r="AF1124" t="s">
        <v>18065</v>
      </c>
      <c r="AG1124" t="s">
        <v>8707</v>
      </c>
      <c r="AH1124" t="s">
        <v>18066</v>
      </c>
      <c r="AU1124" t="s">
        <v>5643</v>
      </c>
      <c r="AV1124" t="s">
        <v>8709</v>
      </c>
      <c r="AX1124">
        <v>13</v>
      </c>
      <c r="AY1124" t="s">
        <v>8710</v>
      </c>
      <c r="BB1124" t="s">
        <v>16737</v>
      </c>
      <c r="BC1124" t="s">
        <v>8712</v>
      </c>
      <c r="BD1124" t="s">
        <v>9055</v>
      </c>
      <c r="BE1124" t="s">
        <v>8714</v>
      </c>
      <c r="BF1124" t="s">
        <v>8715</v>
      </c>
      <c r="BG1124">
        <v>0</v>
      </c>
      <c r="BH1124" t="s">
        <v>8716</v>
      </c>
      <c r="BI1124">
        <v>0</v>
      </c>
      <c r="BJ1124" t="s">
        <v>8717</v>
      </c>
      <c r="BK1124">
        <v>1</v>
      </c>
      <c r="BL1124" t="s">
        <v>18067</v>
      </c>
      <c r="BM1124" t="s">
        <v>8719</v>
      </c>
      <c r="BV1124" t="s">
        <v>18068</v>
      </c>
      <c r="BW1124" t="s">
        <v>8721</v>
      </c>
      <c r="BX1124" t="s">
        <v>8722</v>
      </c>
      <c r="BY1124" t="s">
        <v>8723</v>
      </c>
      <c r="BZ1124" t="s">
        <v>8724</v>
      </c>
      <c r="CB1124" t="s">
        <v>8725</v>
      </c>
      <c r="CC1124">
        <v>226252683</v>
      </c>
      <c r="CD1124" t="s">
        <v>8726</v>
      </c>
      <c r="CE1124" t="s">
        <v>18062</v>
      </c>
      <c r="CF1124" t="s">
        <v>8727</v>
      </c>
      <c r="CG1124" t="s">
        <v>8825</v>
      </c>
      <c r="CH1124" t="s">
        <v>8729</v>
      </c>
      <c r="CJ1124" t="s">
        <v>8731</v>
      </c>
      <c r="CK1124">
        <v>0</v>
      </c>
      <c r="CL1124" t="s">
        <v>8732</v>
      </c>
      <c r="CN1124" t="s">
        <v>8733</v>
      </c>
    </row>
    <row r="1125" spans="1:92" ht="15.75" customHeight="1" x14ac:dyDescent="0.3">
      <c r="A1125" s="5">
        <f>COUNTIFS(Entradas!$A$2:$A$3372,L1125,Entradas!$AD$2:$AD$3372,"noticias")</f>
        <v>0</v>
      </c>
      <c r="B1125" s="5">
        <f>COUNTIFS(Entradas!$A$2:$A$3372,L1125,Entradas!$AD$2:$AD$3372,"materiales")</f>
        <v>0</v>
      </c>
      <c r="C1125" s="5">
        <f>COUNTIFS(Entradas!$A$2:$A$3372,L1125,Entradas!$AD$2:$AD$3372,"agenda")</f>
        <v>0</v>
      </c>
      <c r="D1125" s="5">
        <f>COUNTIFS(Entradas!$A$2:$A$3372,L1125,Entradas!$AD$2:$AD$3372,"agenda",Entradas!$P$2:$P$3372,"completado")</f>
        <v>0</v>
      </c>
      <c r="E1125" s="5">
        <f>COUNTIFS(Entradas!$A$2:$A$3372,L1125,Entradas!$AD$2:$AD$3372,"agenda",Entradas!$F$2:$F$3372,"interna")</f>
        <v>0</v>
      </c>
      <c r="F1125" s="5">
        <f>COUNTIFS(Entradas!$A$2:$A$3372,L1125,Entradas!$AD$2:$AD$3372,"agenda",Entradas!$F$2:$F$3372,"abierta a la comunidad")</f>
        <v>0</v>
      </c>
      <c r="G1125" s="5">
        <f>COUNTIFS(Entradas!$A$2:$A$3372,L1125,Entradas!$AD$2:$AD$3372,"agenda",Entradas!$E$2:$E$3372,"1")</f>
        <v>0</v>
      </c>
      <c r="H1125" s="5">
        <f>COUNTIFS(Entradas!$A$2:$A$3372,L1125,Entradas!$AD$2:$AD$3372,"agenda",Entradas!$E$2:$E$3372,"2")</f>
        <v>0</v>
      </c>
      <c r="I1125" s="5">
        <f>COUNTIFS(Entradas!$A$2:$A$3372,L1125,Entradas!$AD$2:$AD$3372,"agenda",Entradas!$E$2:$E$3372,"3")</f>
        <v>0</v>
      </c>
      <c r="J1125" s="5">
        <f>COUNTIFS(Entradas!$A$2:$A$3372,L1125,Entradas!$AD$2:$AD$3372,"agenda",Entradas!$E$2:$E$3372,"4")</f>
        <v>0</v>
      </c>
      <c r="L1125">
        <v>616</v>
      </c>
      <c r="M1125" t="s">
        <v>18069</v>
      </c>
      <c r="N1125" t="s">
        <v>18070</v>
      </c>
      <c r="O1125" t="s">
        <v>18071</v>
      </c>
      <c r="P1125" s="6">
        <v>42482.671296296299</v>
      </c>
      <c r="Q1125">
        <v>0</v>
      </c>
      <c r="R1125" t="s">
        <v>18069</v>
      </c>
      <c r="S1125" t="s">
        <v>18069</v>
      </c>
      <c r="W1125" t="s">
        <v>8703</v>
      </c>
      <c r="X1125" t="s">
        <v>8704</v>
      </c>
      <c r="Y1125" t="s">
        <v>8705</v>
      </c>
      <c r="Z1125">
        <v>0</v>
      </c>
      <c r="AA1125" t="s">
        <v>8703</v>
      </c>
      <c r="AB1125" t="s">
        <v>8706</v>
      </c>
      <c r="AC1125">
        <v>0</v>
      </c>
      <c r="AF1125" t="s">
        <v>18072</v>
      </c>
      <c r="AG1125" t="s">
        <v>8707</v>
      </c>
      <c r="AH1125" t="s">
        <v>18073</v>
      </c>
      <c r="AU1125" t="s">
        <v>560</v>
      </c>
      <c r="AV1125" t="s">
        <v>8709</v>
      </c>
      <c r="AX1125">
        <v>13</v>
      </c>
      <c r="AY1125" t="s">
        <v>8710</v>
      </c>
      <c r="BB1125" t="s">
        <v>9322</v>
      </c>
      <c r="BC1125" t="s">
        <v>8712</v>
      </c>
      <c r="BD1125" t="s">
        <v>9175</v>
      </c>
      <c r="BE1125" t="s">
        <v>8714</v>
      </c>
      <c r="BF1125" t="s">
        <v>8715</v>
      </c>
      <c r="BG1125">
        <v>0</v>
      </c>
      <c r="BH1125" t="s">
        <v>8716</v>
      </c>
      <c r="BI1125">
        <v>1</v>
      </c>
      <c r="BJ1125" t="s">
        <v>8717</v>
      </c>
      <c r="BK1125">
        <v>1</v>
      </c>
      <c r="BL1125" s="2" t="s">
        <v>18074</v>
      </c>
      <c r="BM1125" t="s">
        <v>8719</v>
      </c>
      <c r="BV1125" t="s">
        <v>8885</v>
      </c>
      <c r="BW1125" t="s">
        <v>8721</v>
      </c>
      <c r="BX1125" t="s">
        <v>8722</v>
      </c>
      <c r="BY1125" t="s">
        <v>8723</v>
      </c>
      <c r="BZ1125" t="s">
        <v>8724</v>
      </c>
      <c r="CA1125" t="s">
        <v>18075</v>
      </c>
      <c r="CB1125" t="s">
        <v>8725</v>
      </c>
      <c r="CC1125">
        <v>225836562</v>
      </c>
      <c r="CD1125" t="s">
        <v>8726</v>
      </c>
      <c r="CE1125" t="s">
        <v>8879</v>
      </c>
      <c r="CF1125" t="s">
        <v>8727</v>
      </c>
      <c r="CG1125" t="s">
        <v>8825</v>
      </c>
      <c r="CH1125" t="s">
        <v>8729</v>
      </c>
      <c r="CJ1125" t="s">
        <v>8731</v>
      </c>
      <c r="CK1125" t="s">
        <v>5497</v>
      </c>
      <c r="CL1125" t="s">
        <v>8732</v>
      </c>
      <c r="CN1125" t="s">
        <v>8733</v>
      </c>
    </row>
    <row r="1126" spans="1:92" ht="15.75" customHeight="1" x14ac:dyDescent="0.3">
      <c r="A1126" s="5">
        <f>COUNTIFS(Entradas!$A$2:$A$3372,L1126,Entradas!$AD$2:$AD$3372,"noticias")</f>
        <v>0</v>
      </c>
      <c r="B1126" s="5">
        <f>COUNTIFS(Entradas!$A$2:$A$3372,L1126,Entradas!$AD$2:$AD$3372,"materiales")</f>
        <v>0</v>
      </c>
      <c r="C1126" s="5">
        <f>COUNTIFS(Entradas!$A$2:$A$3372,L1126,Entradas!$AD$2:$AD$3372,"agenda")</f>
        <v>0</v>
      </c>
      <c r="D1126" s="5">
        <f>COUNTIFS(Entradas!$A$2:$A$3372,L1126,Entradas!$AD$2:$AD$3372,"agenda",Entradas!$P$2:$P$3372,"completado")</f>
        <v>0</v>
      </c>
      <c r="E1126" s="5">
        <f>COUNTIFS(Entradas!$A$2:$A$3372,L1126,Entradas!$AD$2:$AD$3372,"agenda",Entradas!$F$2:$F$3372,"interna")</f>
        <v>0</v>
      </c>
      <c r="F1126" s="5">
        <f>COUNTIFS(Entradas!$A$2:$A$3372,L1126,Entradas!$AD$2:$AD$3372,"agenda",Entradas!$F$2:$F$3372,"abierta a la comunidad")</f>
        <v>0</v>
      </c>
      <c r="G1126" s="5">
        <f>COUNTIFS(Entradas!$A$2:$A$3372,L1126,Entradas!$AD$2:$AD$3372,"agenda",Entradas!$E$2:$E$3372,"1")</f>
        <v>0</v>
      </c>
      <c r="H1126" s="5">
        <f>COUNTIFS(Entradas!$A$2:$A$3372,L1126,Entradas!$AD$2:$AD$3372,"agenda",Entradas!$E$2:$E$3372,"2")</f>
        <v>0</v>
      </c>
      <c r="I1126" s="5">
        <f>COUNTIFS(Entradas!$A$2:$A$3372,L1126,Entradas!$AD$2:$AD$3372,"agenda",Entradas!$E$2:$E$3372,"3")</f>
        <v>0</v>
      </c>
      <c r="J1126" s="5">
        <f>COUNTIFS(Entradas!$A$2:$A$3372,L1126,Entradas!$AD$2:$AD$3372,"agenda",Entradas!$E$2:$E$3372,"4")</f>
        <v>0</v>
      </c>
      <c r="L1126">
        <v>514</v>
      </c>
      <c r="M1126" t="s">
        <v>18076</v>
      </c>
      <c r="N1126" t="s">
        <v>18077</v>
      </c>
      <c r="O1126" t="s">
        <v>18078</v>
      </c>
      <c r="P1126" s="6">
        <v>42478.821388888886</v>
      </c>
      <c r="Q1126">
        <v>0</v>
      </c>
      <c r="R1126" t="s">
        <v>18076</v>
      </c>
      <c r="S1126" t="s">
        <v>18076</v>
      </c>
      <c r="W1126" t="s">
        <v>8703</v>
      </c>
      <c r="X1126" t="s">
        <v>8704</v>
      </c>
      <c r="Y1126" t="s">
        <v>8705</v>
      </c>
      <c r="Z1126">
        <v>0</v>
      </c>
      <c r="AA1126" t="s">
        <v>8703</v>
      </c>
      <c r="AB1126" t="s">
        <v>8706</v>
      </c>
      <c r="AC1126">
        <v>0</v>
      </c>
      <c r="AF1126" t="s">
        <v>18079</v>
      </c>
      <c r="AG1126" t="s">
        <v>8707</v>
      </c>
      <c r="AH1126" t="s">
        <v>18080</v>
      </c>
      <c r="AU1126" t="s">
        <v>644</v>
      </c>
      <c r="AV1126" t="s">
        <v>8709</v>
      </c>
      <c r="AX1126">
        <v>13</v>
      </c>
      <c r="AY1126" t="s">
        <v>8710</v>
      </c>
      <c r="BB1126" t="s">
        <v>18081</v>
      </c>
      <c r="BC1126" t="s">
        <v>8712</v>
      </c>
      <c r="BD1126" t="s">
        <v>8875</v>
      </c>
      <c r="BE1126" t="s">
        <v>8714</v>
      </c>
      <c r="BF1126" t="s">
        <v>8715</v>
      </c>
      <c r="BG1126">
        <v>1</v>
      </c>
      <c r="BH1126" t="s">
        <v>8716</v>
      </c>
      <c r="BI1126">
        <v>0</v>
      </c>
      <c r="BJ1126" t="s">
        <v>8717</v>
      </c>
      <c r="BK1126">
        <v>1</v>
      </c>
      <c r="BM1126" t="s">
        <v>8719</v>
      </c>
      <c r="BV1126" t="s">
        <v>18082</v>
      </c>
      <c r="BW1126" t="s">
        <v>8721</v>
      </c>
      <c r="BX1126" t="s">
        <v>8722</v>
      </c>
      <c r="BY1126" t="s">
        <v>8723</v>
      </c>
      <c r="BZ1126" t="s">
        <v>8724</v>
      </c>
      <c r="CA1126" t="s">
        <v>18083</v>
      </c>
      <c r="CB1126" t="s">
        <v>8725</v>
      </c>
      <c r="CC1126">
        <v>227671608</v>
      </c>
      <c r="CD1126" t="s">
        <v>8726</v>
      </c>
      <c r="CE1126" t="s">
        <v>18084</v>
      </c>
      <c r="CF1126" t="s">
        <v>8727</v>
      </c>
      <c r="CG1126" t="s">
        <v>8728</v>
      </c>
      <c r="CH1126" t="s">
        <v>8729</v>
      </c>
      <c r="CI1126" t="s">
        <v>13801</v>
      </c>
      <c r="CJ1126" t="s">
        <v>8731</v>
      </c>
      <c r="CK1126">
        <v>0</v>
      </c>
      <c r="CL1126" t="s">
        <v>8732</v>
      </c>
      <c r="CN1126" t="s">
        <v>8733</v>
      </c>
    </row>
    <row r="1127" spans="1:92" ht="15.75" customHeight="1" x14ac:dyDescent="0.3">
      <c r="A1127" s="5">
        <f>COUNTIFS(Entradas!$A$2:$A$3372,L1127,Entradas!$AD$2:$AD$3372,"noticias")</f>
        <v>0</v>
      </c>
      <c r="B1127" s="5">
        <f>COUNTIFS(Entradas!$A$2:$A$3372,L1127,Entradas!$AD$2:$AD$3372,"materiales")</f>
        <v>1</v>
      </c>
      <c r="C1127" s="5">
        <f>COUNTIFS(Entradas!$A$2:$A$3372,L1127,Entradas!$AD$2:$AD$3372,"agenda")</f>
        <v>0</v>
      </c>
      <c r="D1127" s="5">
        <f>COUNTIFS(Entradas!$A$2:$A$3372,L1127,Entradas!$AD$2:$AD$3372,"agenda",Entradas!$P$2:$P$3372,"completado")</f>
        <v>0</v>
      </c>
      <c r="E1127" s="5">
        <f>COUNTIFS(Entradas!$A$2:$A$3372,L1127,Entradas!$AD$2:$AD$3372,"agenda",Entradas!$F$2:$F$3372,"interna")</f>
        <v>0</v>
      </c>
      <c r="F1127" s="5">
        <f>COUNTIFS(Entradas!$A$2:$A$3372,L1127,Entradas!$AD$2:$AD$3372,"agenda",Entradas!$F$2:$F$3372,"abierta a la comunidad")</f>
        <v>0</v>
      </c>
      <c r="G1127" s="5">
        <f>COUNTIFS(Entradas!$A$2:$A$3372,L1127,Entradas!$AD$2:$AD$3372,"agenda",Entradas!$E$2:$E$3372,"1")</f>
        <v>0</v>
      </c>
      <c r="H1127" s="5">
        <f>COUNTIFS(Entradas!$A$2:$A$3372,L1127,Entradas!$AD$2:$AD$3372,"agenda",Entradas!$E$2:$E$3372,"2")</f>
        <v>0</v>
      </c>
      <c r="I1127" s="5">
        <f>COUNTIFS(Entradas!$A$2:$A$3372,L1127,Entradas!$AD$2:$AD$3372,"agenda",Entradas!$E$2:$E$3372,"3")</f>
        <v>0</v>
      </c>
      <c r="J1127" s="5">
        <f>COUNTIFS(Entradas!$A$2:$A$3372,L1127,Entradas!$AD$2:$AD$3372,"agenda",Entradas!$E$2:$E$3372,"4")</f>
        <v>0</v>
      </c>
      <c r="L1127">
        <v>1077</v>
      </c>
      <c r="M1127" t="s">
        <v>18224</v>
      </c>
      <c r="N1127" t="s">
        <v>18225</v>
      </c>
      <c r="O1127" t="s">
        <v>18226</v>
      </c>
      <c r="P1127" s="6">
        <v>42506.851793981485</v>
      </c>
      <c r="Q1127">
        <v>0</v>
      </c>
      <c r="R1127" t="s">
        <v>18224</v>
      </c>
      <c r="S1127" t="s">
        <v>18224</v>
      </c>
      <c r="W1127" t="s">
        <v>8703</v>
      </c>
      <c r="X1127" t="s">
        <v>8704</v>
      </c>
      <c r="Y1127" t="s">
        <v>8705</v>
      </c>
      <c r="Z1127">
        <v>0</v>
      </c>
      <c r="AA1127" t="s">
        <v>8703</v>
      </c>
      <c r="AB1127" t="s">
        <v>8706</v>
      </c>
      <c r="AC1127">
        <v>0</v>
      </c>
      <c r="AF1127" t="s">
        <v>18227</v>
      </c>
      <c r="AG1127" t="s">
        <v>8707</v>
      </c>
      <c r="AH1127" t="s">
        <v>18228</v>
      </c>
      <c r="AI1127" t="s">
        <v>18229</v>
      </c>
      <c r="AU1127" t="s">
        <v>1776</v>
      </c>
      <c r="AV1127" t="s">
        <v>8709</v>
      </c>
      <c r="AX1127">
        <v>13</v>
      </c>
      <c r="AY1127" t="s">
        <v>8710</v>
      </c>
      <c r="BB1127" t="s">
        <v>9322</v>
      </c>
      <c r="BC1127" t="s">
        <v>8712</v>
      </c>
      <c r="BD1127" t="s">
        <v>9055</v>
      </c>
      <c r="BE1127" t="s">
        <v>8714</v>
      </c>
      <c r="BF1127" t="s">
        <v>8715</v>
      </c>
      <c r="BG1127">
        <v>0</v>
      </c>
      <c r="BH1127" t="s">
        <v>8716</v>
      </c>
      <c r="BI1127">
        <v>0</v>
      </c>
      <c r="BJ1127" t="s">
        <v>8717</v>
      </c>
      <c r="BK1127">
        <v>1</v>
      </c>
      <c r="BL1127" s="2" t="s">
        <v>18230</v>
      </c>
      <c r="BM1127" t="s">
        <v>8719</v>
      </c>
      <c r="BV1127" t="s">
        <v>18231</v>
      </c>
      <c r="BW1127" t="s">
        <v>8721</v>
      </c>
      <c r="BX1127" t="s">
        <v>8722</v>
      </c>
      <c r="BY1127" t="s">
        <v>8723</v>
      </c>
      <c r="BZ1127" t="s">
        <v>8724</v>
      </c>
      <c r="CB1127" t="s">
        <v>8725</v>
      </c>
      <c r="CC1127">
        <v>225228864</v>
      </c>
      <c r="CD1127" t="s">
        <v>8726</v>
      </c>
      <c r="CE1127" t="s">
        <v>18224</v>
      </c>
      <c r="CF1127" t="s">
        <v>8727</v>
      </c>
      <c r="CG1127" t="s">
        <v>8774</v>
      </c>
      <c r="CH1127" t="s">
        <v>8729</v>
      </c>
      <c r="CI1127" t="s">
        <v>18232</v>
      </c>
      <c r="CJ1127" t="s">
        <v>8731</v>
      </c>
      <c r="CK1127">
        <v>0</v>
      </c>
      <c r="CL1127" t="s">
        <v>8732</v>
      </c>
      <c r="CN1127" t="s">
        <v>8733</v>
      </c>
    </row>
    <row r="1128" spans="1:92" ht="15.75" customHeight="1" x14ac:dyDescent="0.3">
      <c r="A1128" s="5">
        <f>COUNTIFS(Entradas!$A$2:$A$3372,L1128,Entradas!$AD$2:$AD$3372,"noticias")</f>
        <v>0</v>
      </c>
      <c r="B1128" s="5">
        <f>COUNTIFS(Entradas!$A$2:$A$3372,L1128,Entradas!$AD$2:$AD$3372,"materiales")</f>
        <v>0</v>
      </c>
      <c r="C1128" s="5">
        <f>COUNTIFS(Entradas!$A$2:$A$3372,L1128,Entradas!$AD$2:$AD$3372,"agenda")</f>
        <v>0</v>
      </c>
      <c r="D1128" s="5">
        <f>COUNTIFS(Entradas!$A$2:$A$3372,L1128,Entradas!$AD$2:$AD$3372,"agenda",Entradas!$P$2:$P$3372,"completado")</f>
        <v>0</v>
      </c>
      <c r="E1128" s="5">
        <f>COUNTIFS(Entradas!$A$2:$A$3372,L1128,Entradas!$AD$2:$AD$3372,"agenda",Entradas!$F$2:$F$3372,"interna")</f>
        <v>0</v>
      </c>
      <c r="F1128" s="5">
        <f>COUNTIFS(Entradas!$A$2:$A$3372,L1128,Entradas!$AD$2:$AD$3372,"agenda",Entradas!$F$2:$F$3372,"abierta a la comunidad")</f>
        <v>0</v>
      </c>
      <c r="G1128" s="5">
        <f>COUNTIFS(Entradas!$A$2:$A$3372,L1128,Entradas!$AD$2:$AD$3372,"agenda",Entradas!$E$2:$E$3372,"1")</f>
        <v>0</v>
      </c>
      <c r="H1128" s="5">
        <f>COUNTIFS(Entradas!$A$2:$A$3372,L1128,Entradas!$AD$2:$AD$3372,"agenda",Entradas!$E$2:$E$3372,"2")</f>
        <v>0</v>
      </c>
      <c r="I1128" s="5">
        <f>COUNTIFS(Entradas!$A$2:$A$3372,L1128,Entradas!$AD$2:$AD$3372,"agenda",Entradas!$E$2:$E$3372,"3")</f>
        <v>0</v>
      </c>
      <c r="J1128" s="5">
        <f>COUNTIFS(Entradas!$A$2:$A$3372,L1128,Entradas!$AD$2:$AD$3372,"agenda",Entradas!$E$2:$E$3372,"4")</f>
        <v>0</v>
      </c>
      <c r="L1128">
        <v>915</v>
      </c>
      <c r="M1128" t="s">
        <v>18244</v>
      </c>
      <c r="N1128" t="s">
        <v>18245</v>
      </c>
      <c r="O1128" t="s">
        <v>18246</v>
      </c>
      <c r="P1128" s="6">
        <v>42500.115532407406</v>
      </c>
      <c r="Q1128">
        <v>0</v>
      </c>
      <c r="R1128" t="s">
        <v>18244</v>
      </c>
      <c r="S1128" t="s">
        <v>18244</v>
      </c>
      <c r="W1128" t="s">
        <v>8703</v>
      </c>
      <c r="X1128" t="s">
        <v>8704</v>
      </c>
      <c r="Y1128" t="s">
        <v>8705</v>
      </c>
      <c r="Z1128">
        <v>0</v>
      </c>
      <c r="AA1128" t="s">
        <v>8703</v>
      </c>
      <c r="AB1128" t="s">
        <v>8706</v>
      </c>
      <c r="AC1128">
        <v>0</v>
      </c>
      <c r="AF1128" t="s">
        <v>18247</v>
      </c>
      <c r="AG1128" t="s">
        <v>8707</v>
      </c>
      <c r="AH1128" t="s">
        <v>18248</v>
      </c>
      <c r="AO1128" t="s">
        <v>18249</v>
      </c>
      <c r="AU1128" t="s">
        <v>18250</v>
      </c>
      <c r="AV1128" t="s">
        <v>8709</v>
      </c>
      <c r="AX1128">
        <v>13</v>
      </c>
      <c r="AY1128" t="s">
        <v>8710</v>
      </c>
      <c r="BB1128" t="s">
        <v>10866</v>
      </c>
      <c r="BC1128" t="s">
        <v>8712</v>
      </c>
      <c r="BD1128" t="s">
        <v>8952</v>
      </c>
      <c r="BE1128" t="s">
        <v>8714</v>
      </c>
      <c r="BF1128" t="s">
        <v>8715</v>
      </c>
      <c r="BG1128">
        <v>0</v>
      </c>
      <c r="BH1128" t="s">
        <v>8716</v>
      </c>
      <c r="BI1128">
        <v>0</v>
      </c>
      <c r="BJ1128" t="s">
        <v>8717</v>
      </c>
      <c r="BK1128">
        <v>1</v>
      </c>
      <c r="BL1128" t="s">
        <v>18251</v>
      </c>
      <c r="BM1128" t="s">
        <v>8719</v>
      </c>
      <c r="BW1128" t="s">
        <v>8721</v>
      </c>
      <c r="BX1128" t="s">
        <v>8722</v>
      </c>
      <c r="BY1128" t="s">
        <v>8723</v>
      </c>
      <c r="BZ1128" t="s">
        <v>8724</v>
      </c>
      <c r="CB1128" t="s">
        <v>8725</v>
      </c>
      <c r="CC1128">
        <v>97230250</v>
      </c>
      <c r="CD1128" t="s">
        <v>8726</v>
      </c>
      <c r="CE1128" t="s">
        <v>18252</v>
      </c>
      <c r="CF1128" t="s">
        <v>8727</v>
      </c>
      <c r="CG1128" t="s">
        <v>8899</v>
      </c>
      <c r="CH1128" t="s">
        <v>8729</v>
      </c>
      <c r="CI1128" t="s">
        <v>18253</v>
      </c>
      <c r="CJ1128" t="s">
        <v>8731</v>
      </c>
      <c r="CK1128">
        <v>0</v>
      </c>
      <c r="CL1128" t="s">
        <v>8732</v>
      </c>
      <c r="CN1128" t="s">
        <v>8733</v>
      </c>
    </row>
    <row r="1129" spans="1:92" ht="15.75" customHeight="1" x14ac:dyDescent="0.3">
      <c r="A1129" s="5">
        <f>COUNTIFS(Entradas!$A$2:$A$3372,L1129,Entradas!$AD$2:$AD$3372,"noticias")</f>
        <v>0</v>
      </c>
      <c r="B1129" s="5">
        <f>COUNTIFS(Entradas!$A$2:$A$3372,L1129,Entradas!$AD$2:$AD$3372,"materiales")</f>
        <v>0</v>
      </c>
      <c r="C1129" s="5">
        <f>COUNTIFS(Entradas!$A$2:$A$3372,L1129,Entradas!$AD$2:$AD$3372,"agenda")</f>
        <v>0</v>
      </c>
      <c r="D1129" s="5">
        <f>COUNTIFS(Entradas!$A$2:$A$3372,L1129,Entradas!$AD$2:$AD$3372,"agenda",Entradas!$P$2:$P$3372,"completado")</f>
        <v>0</v>
      </c>
      <c r="E1129" s="5">
        <f>COUNTIFS(Entradas!$A$2:$A$3372,L1129,Entradas!$AD$2:$AD$3372,"agenda",Entradas!$F$2:$F$3372,"interna")</f>
        <v>0</v>
      </c>
      <c r="F1129" s="5">
        <f>COUNTIFS(Entradas!$A$2:$A$3372,L1129,Entradas!$AD$2:$AD$3372,"agenda",Entradas!$F$2:$F$3372,"abierta a la comunidad")</f>
        <v>0</v>
      </c>
      <c r="G1129" s="5">
        <f>COUNTIFS(Entradas!$A$2:$A$3372,L1129,Entradas!$AD$2:$AD$3372,"agenda",Entradas!$E$2:$E$3372,"1")</f>
        <v>0</v>
      </c>
      <c r="H1129" s="5">
        <f>COUNTIFS(Entradas!$A$2:$A$3372,L1129,Entradas!$AD$2:$AD$3372,"agenda",Entradas!$E$2:$E$3372,"2")</f>
        <v>0</v>
      </c>
      <c r="I1129" s="5">
        <f>COUNTIFS(Entradas!$A$2:$A$3372,L1129,Entradas!$AD$2:$AD$3372,"agenda",Entradas!$E$2:$E$3372,"3")</f>
        <v>0</v>
      </c>
      <c r="J1129" s="5">
        <f>COUNTIFS(Entradas!$A$2:$A$3372,L1129,Entradas!$AD$2:$AD$3372,"agenda",Entradas!$E$2:$E$3372,"4")</f>
        <v>0</v>
      </c>
      <c r="L1129">
        <v>287</v>
      </c>
      <c r="M1129" t="s">
        <v>18341</v>
      </c>
      <c r="N1129" t="s">
        <v>18342</v>
      </c>
      <c r="O1129" t="s">
        <v>18343</v>
      </c>
      <c r="P1129" s="6">
        <v>42465.634467592594</v>
      </c>
      <c r="Q1129">
        <v>0</v>
      </c>
      <c r="R1129" t="s">
        <v>18341</v>
      </c>
      <c r="S1129" t="s">
        <v>18341</v>
      </c>
      <c r="W1129" t="s">
        <v>8703</v>
      </c>
      <c r="X1129" t="s">
        <v>8704</v>
      </c>
      <c r="Y1129" t="s">
        <v>8705</v>
      </c>
      <c r="Z1129">
        <v>0</v>
      </c>
      <c r="AA1129" t="s">
        <v>8703</v>
      </c>
      <c r="AB1129" t="s">
        <v>8706</v>
      </c>
      <c r="AC1129">
        <v>0</v>
      </c>
      <c r="AF1129" t="s">
        <v>18344</v>
      </c>
      <c r="AG1129" t="s">
        <v>8707</v>
      </c>
      <c r="AH1129" t="s">
        <v>18345</v>
      </c>
      <c r="AI1129" t="s">
        <v>18346</v>
      </c>
      <c r="AU1129" t="s">
        <v>2559</v>
      </c>
      <c r="AV1129" t="s">
        <v>8709</v>
      </c>
      <c r="AX1129">
        <v>13</v>
      </c>
      <c r="AY1129" t="s">
        <v>8710</v>
      </c>
      <c r="BB1129" t="s">
        <v>18111</v>
      </c>
      <c r="BC1129" t="s">
        <v>8712</v>
      </c>
      <c r="BD1129" t="s">
        <v>8875</v>
      </c>
      <c r="BE1129" t="s">
        <v>8714</v>
      </c>
      <c r="BF1129" t="s">
        <v>8715</v>
      </c>
      <c r="BG1129">
        <v>0</v>
      </c>
      <c r="BH1129" t="s">
        <v>8716</v>
      </c>
      <c r="BI1129">
        <v>0</v>
      </c>
      <c r="BJ1129" t="s">
        <v>8717</v>
      </c>
      <c r="BK1129">
        <v>1</v>
      </c>
      <c r="BM1129" t="s">
        <v>8719</v>
      </c>
      <c r="BV1129" t="s">
        <v>9909</v>
      </c>
      <c r="BW1129" t="s">
        <v>8721</v>
      </c>
      <c r="BX1129" t="s">
        <v>8722</v>
      </c>
      <c r="BY1129" t="s">
        <v>8723</v>
      </c>
      <c r="BZ1129" t="s">
        <v>8724</v>
      </c>
      <c r="CA1129" t="s">
        <v>18347</v>
      </c>
      <c r="CB1129" t="s">
        <v>8725</v>
      </c>
      <c r="CC1129">
        <v>229457760</v>
      </c>
      <c r="CD1129" t="s">
        <v>8726</v>
      </c>
      <c r="CE1129" t="s">
        <v>18348</v>
      </c>
      <c r="CF1129" t="s">
        <v>8727</v>
      </c>
      <c r="CG1129" t="s">
        <v>8899</v>
      </c>
      <c r="CH1129" t="s">
        <v>8729</v>
      </c>
      <c r="CI1129" t="s">
        <v>9664</v>
      </c>
      <c r="CJ1129" t="s">
        <v>8731</v>
      </c>
      <c r="CK1129">
        <v>0</v>
      </c>
      <c r="CL1129" t="s">
        <v>8732</v>
      </c>
      <c r="CN1129" t="s">
        <v>8733</v>
      </c>
    </row>
    <row r="1130" spans="1:92" ht="15.75" customHeight="1" x14ac:dyDescent="0.3">
      <c r="A1130" s="5">
        <f>COUNTIFS(Entradas!$A$2:$A$3372,L1130,Entradas!$AD$2:$AD$3372,"noticias")</f>
        <v>0</v>
      </c>
      <c r="B1130" s="5">
        <f>COUNTIFS(Entradas!$A$2:$A$3372,L1130,Entradas!$AD$2:$AD$3372,"materiales")</f>
        <v>0</v>
      </c>
      <c r="C1130" s="5">
        <f>COUNTIFS(Entradas!$A$2:$A$3372,L1130,Entradas!$AD$2:$AD$3372,"agenda")</f>
        <v>0</v>
      </c>
      <c r="D1130" s="5">
        <f>COUNTIFS(Entradas!$A$2:$A$3372,L1130,Entradas!$AD$2:$AD$3372,"agenda",Entradas!$P$2:$P$3372,"completado")</f>
        <v>0</v>
      </c>
      <c r="E1130" s="5">
        <f>COUNTIFS(Entradas!$A$2:$A$3372,L1130,Entradas!$AD$2:$AD$3372,"agenda",Entradas!$F$2:$F$3372,"interna")</f>
        <v>0</v>
      </c>
      <c r="F1130" s="5">
        <f>COUNTIFS(Entradas!$A$2:$A$3372,L1130,Entradas!$AD$2:$AD$3372,"agenda",Entradas!$F$2:$F$3372,"abierta a la comunidad")</f>
        <v>0</v>
      </c>
      <c r="G1130" s="5">
        <f>COUNTIFS(Entradas!$A$2:$A$3372,L1130,Entradas!$AD$2:$AD$3372,"agenda",Entradas!$E$2:$E$3372,"1")</f>
        <v>0</v>
      </c>
      <c r="H1130" s="5">
        <f>COUNTIFS(Entradas!$A$2:$A$3372,L1130,Entradas!$AD$2:$AD$3372,"agenda",Entradas!$E$2:$E$3372,"2")</f>
        <v>0</v>
      </c>
      <c r="I1130" s="5">
        <f>COUNTIFS(Entradas!$A$2:$A$3372,L1130,Entradas!$AD$2:$AD$3372,"agenda",Entradas!$E$2:$E$3372,"3")</f>
        <v>0</v>
      </c>
      <c r="J1130" s="5">
        <f>COUNTIFS(Entradas!$A$2:$A$3372,L1130,Entradas!$AD$2:$AD$3372,"agenda",Entradas!$E$2:$E$3372,"4")</f>
        <v>0</v>
      </c>
      <c r="L1130">
        <v>793</v>
      </c>
      <c r="M1130" t="s">
        <v>18349</v>
      </c>
      <c r="N1130" t="s">
        <v>18350</v>
      </c>
      <c r="O1130" t="s">
        <v>18351</v>
      </c>
      <c r="P1130" s="6">
        <v>42493.927164351851</v>
      </c>
      <c r="Q1130">
        <v>0</v>
      </c>
      <c r="R1130" t="s">
        <v>18349</v>
      </c>
      <c r="S1130" t="s">
        <v>18349</v>
      </c>
      <c r="W1130" t="s">
        <v>8703</v>
      </c>
      <c r="X1130" t="s">
        <v>8704</v>
      </c>
      <c r="Y1130" t="s">
        <v>8705</v>
      </c>
      <c r="Z1130">
        <v>0</v>
      </c>
      <c r="AA1130" t="s">
        <v>8703</v>
      </c>
      <c r="AB1130" t="s">
        <v>8706</v>
      </c>
      <c r="AC1130">
        <v>0</v>
      </c>
      <c r="AF1130" t="s">
        <v>18352</v>
      </c>
      <c r="AG1130" t="s">
        <v>8707</v>
      </c>
      <c r="AH1130" t="s">
        <v>18353</v>
      </c>
      <c r="AI1130" t="s">
        <v>18354</v>
      </c>
      <c r="AU1130" t="s">
        <v>566</v>
      </c>
      <c r="AV1130" t="s">
        <v>8709</v>
      </c>
      <c r="AX1130">
        <v>13</v>
      </c>
      <c r="AY1130" t="s">
        <v>8710</v>
      </c>
      <c r="BB1130" t="s">
        <v>9907</v>
      </c>
      <c r="BC1130" t="s">
        <v>8712</v>
      </c>
      <c r="BD1130" t="s">
        <v>8875</v>
      </c>
      <c r="BE1130" t="s">
        <v>8714</v>
      </c>
      <c r="BF1130" t="s">
        <v>8715</v>
      </c>
      <c r="BG1130">
        <v>0</v>
      </c>
      <c r="BH1130" t="s">
        <v>8716</v>
      </c>
      <c r="BI1130">
        <v>0</v>
      </c>
      <c r="BJ1130" t="s">
        <v>8717</v>
      </c>
      <c r="BK1130">
        <v>1</v>
      </c>
      <c r="BL1130" s="2" t="s">
        <v>18355</v>
      </c>
      <c r="BM1130" t="s">
        <v>8719</v>
      </c>
      <c r="BV1130">
        <v>9863</v>
      </c>
      <c r="BW1130" t="s">
        <v>8721</v>
      </c>
      <c r="BX1130" t="s">
        <v>8722</v>
      </c>
      <c r="BY1130" t="s">
        <v>8723</v>
      </c>
      <c r="BZ1130" t="s">
        <v>8724</v>
      </c>
      <c r="CA1130" t="s">
        <v>18356</v>
      </c>
      <c r="CB1130" t="s">
        <v>8725</v>
      </c>
      <c r="CC1130">
        <v>966070562</v>
      </c>
      <c r="CD1130" t="s">
        <v>8726</v>
      </c>
      <c r="CE1130" t="s">
        <v>18357</v>
      </c>
      <c r="CF1130" t="s">
        <v>8727</v>
      </c>
      <c r="CG1130" t="s">
        <v>8728</v>
      </c>
      <c r="CH1130" t="s">
        <v>8729</v>
      </c>
      <c r="CI1130" t="s">
        <v>17555</v>
      </c>
      <c r="CJ1130" t="s">
        <v>8731</v>
      </c>
      <c r="CK1130">
        <v>0</v>
      </c>
      <c r="CL1130" t="s">
        <v>8732</v>
      </c>
      <c r="CN1130" t="s">
        <v>8733</v>
      </c>
    </row>
    <row r="1131" spans="1:92" ht="15.75" customHeight="1" x14ac:dyDescent="0.3">
      <c r="A1131" s="5">
        <f>COUNTIFS(Entradas!$A$2:$A$3372,L1131,Entradas!$AD$2:$AD$3372,"noticias")</f>
        <v>7</v>
      </c>
      <c r="B1131" s="5">
        <f>COUNTIFS(Entradas!$A$2:$A$3372,L1131,Entradas!$AD$2:$AD$3372,"materiales")</f>
        <v>0</v>
      </c>
      <c r="C1131" s="5">
        <f>COUNTIFS(Entradas!$A$2:$A$3372,L1131,Entradas!$AD$2:$AD$3372,"agenda")</f>
        <v>3</v>
      </c>
      <c r="D1131" s="5">
        <f>COUNTIFS(Entradas!$A$2:$A$3372,L1131,Entradas!$AD$2:$AD$3372,"agenda",Entradas!$P$2:$P$3372,"completado")</f>
        <v>3</v>
      </c>
      <c r="E1131" s="5">
        <f>COUNTIFS(Entradas!$A$2:$A$3372,L1131,Entradas!$AD$2:$AD$3372,"agenda",Entradas!$F$2:$F$3372,"interna")</f>
        <v>3</v>
      </c>
      <c r="F1131" s="5">
        <f>COUNTIFS(Entradas!$A$2:$A$3372,L1131,Entradas!$AD$2:$AD$3372,"agenda",Entradas!$F$2:$F$3372,"abierta a la comunidad")</f>
        <v>0</v>
      </c>
      <c r="G1131" s="5">
        <f>COUNTIFS(Entradas!$A$2:$A$3372,L1131,Entradas!$AD$2:$AD$3372,"agenda",Entradas!$E$2:$E$3372,"1")</f>
        <v>1</v>
      </c>
      <c r="H1131" s="5">
        <f>COUNTIFS(Entradas!$A$2:$A$3372,L1131,Entradas!$AD$2:$AD$3372,"agenda",Entradas!$E$2:$E$3372,"2")</f>
        <v>0</v>
      </c>
      <c r="I1131" s="5">
        <f>COUNTIFS(Entradas!$A$2:$A$3372,L1131,Entradas!$AD$2:$AD$3372,"agenda",Entradas!$E$2:$E$3372,"3")</f>
        <v>2</v>
      </c>
      <c r="J1131" s="5">
        <f>COUNTIFS(Entradas!$A$2:$A$3372,L1131,Entradas!$AD$2:$AD$3372,"agenda",Entradas!$E$2:$E$3372,"4")</f>
        <v>0</v>
      </c>
      <c r="L1131">
        <v>257</v>
      </c>
      <c r="M1131" t="s">
        <v>18364</v>
      </c>
      <c r="N1131" t="s">
        <v>18365</v>
      </c>
      <c r="O1131" t="s">
        <v>18366</v>
      </c>
      <c r="P1131" s="6">
        <v>42464.10665509259</v>
      </c>
      <c r="Q1131">
        <v>0</v>
      </c>
      <c r="R1131" t="s">
        <v>18364</v>
      </c>
      <c r="S1131" t="s">
        <v>18364</v>
      </c>
      <c r="W1131" t="s">
        <v>8703</v>
      </c>
      <c r="X1131" t="s">
        <v>8704</v>
      </c>
      <c r="Y1131" t="s">
        <v>8705</v>
      </c>
      <c r="Z1131">
        <v>0</v>
      </c>
      <c r="AA1131" t="s">
        <v>8703</v>
      </c>
      <c r="AB1131" t="s">
        <v>8706</v>
      </c>
      <c r="AC1131">
        <v>0</v>
      </c>
      <c r="AF1131" t="s">
        <v>18367</v>
      </c>
      <c r="AG1131" t="s">
        <v>8707</v>
      </c>
      <c r="AH1131" t="s">
        <v>18368</v>
      </c>
      <c r="AU1131" t="s">
        <v>307</v>
      </c>
      <c r="AV1131" t="s">
        <v>8709</v>
      </c>
      <c r="AX1131">
        <v>13</v>
      </c>
      <c r="AY1131" t="s">
        <v>8710</v>
      </c>
      <c r="BB1131" t="s">
        <v>10142</v>
      </c>
      <c r="BC1131" t="s">
        <v>8712</v>
      </c>
      <c r="BD1131" t="s">
        <v>8875</v>
      </c>
      <c r="BE1131" t="s">
        <v>8714</v>
      </c>
      <c r="BF1131" t="s">
        <v>8715</v>
      </c>
      <c r="BG1131">
        <v>1</v>
      </c>
      <c r="BH1131" t="s">
        <v>8716</v>
      </c>
      <c r="BI1131">
        <v>1</v>
      </c>
      <c r="BJ1131" t="s">
        <v>8717</v>
      </c>
      <c r="BK1131">
        <v>1</v>
      </c>
      <c r="BL1131" t="s">
        <v>18369</v>
      </c>
      <c r="BM1131" t="s">
        <v>8719</v>
      </c>
      <c r="BV1131">
        <v>24622</v>
      </c>
      <c r="BW1131" t="s">
        <v>8721</v>
      </c>
      <c r="BX1131" t="s">
        <v>8722</v>
      </c>
      <c r="BY1131" t="s">
        <v>8723</v>
      </c>
      <c r="BZ1131" t="s">
        <v>8724</v>
      </c>
      <c r="CB1131" t="s">
        <v>8725</v>
      </c>
      <c r="CC1131" t="s">
        <v>18370</v>
      </c>
      <c r="CD1131" t="s">
        <v>8726</v>
      </c>
      <c r="CE1131" t="s">
        <v>18371</v>
      </c>
      <c r="CF1131" t="s">
        <v>8727</v>
      </c>
      <c r="CG1131" t="s">
        <v>8728</v>
      </c>
      <c r="CH1131" t="s">
        <v>8729</v>
      </c>
      <c r="CI1131" t="s">
        <v>15098</v>
      </c>
      <c r="CJ1131" t="s">
        <v>8731</v>
      </c>
      <c r="CK1131" t="s">
        <v>342</v>
      </c>
      <c r="CL1131" t="s">
        <v>8732</v>
      </c>
      <c r="CM1131" t="s">
        <v>18372</v>
      </c>
      <c r="CN1131" t="s">
        <v>8733</v>
      </c>
    </row>
    <row r="1132" spans="1:92" ht="15.75" customHeight="1" x14ac:dyDescent="0.3">
      <c r="A1132" s="5">
        <f>COUNTIFS(Entradas!$A$2:$A$3372,L1132,Entradas!$AD$2:$AD$3372,"noticias")</f>
        <v>0</v>
      </c>
      <c r="B1132" s="5">
        <f>COUNTIFS(Entradas!$A$2:$A$3372,L1132,Entradas!$AD$2:$AD$3372,"materiales")</f>
        <v>2</v>
      </c>
      <c r="C1132" s="5">
        <f>COUNTIFS(Entradas!$A$2:$A$3372,L1132,Entradas!$AD$2:$AD$3372,"agenda")</f>
        <v>0</v>
      </c>
      <c r="D1132" s="5">
        <f>COUNTIFS(Entradas!$A$2:$A$3372,L1132,Entradas!$AD$2:$AD$3372,"agenda",Entradas!$P$2:$P$3372,"completado")</f>
        <v>0</v>
      </c>
      <c r="E1132" s="5">
        <f>COUNTIFS(Entradas!$A$2:$A$3372,L1132,Entradas!$AD$2:$AD$3372,"agenda",Entradas!$F$2:$F$3372,"interna")</f>
        <v>0</v>
      </c>
      <c r="F1132" s="5">
        <f>COUNTIFS(Entradas!$A$2:$A$3372,L1132,Entradas!$AD$2:$AD$3372,"agenda",Entradas!$F$2:$F$3372,"abierta a la comunidad")</f>
        <v>0</v>
      </c>
      <c r="G1132" s="5">
        <f>COUNTIFS(Entradas!$A$2:$A$3372,L1132,Entradas!$AD$2:$AD$3372,"agenda",Entradas!$E$2:$E$3372,"1")</f>
        <v>0</v>
      </c>
      <c r="H1132" s="5">
        <f>COUNTIFS(Entradas!$A$2:$A$3372,L1132,Entradas!$AD$2:$AD$3372,"agenda",Entradas!$E$2:$E$3372,"2")</f>
        <v>0</v>
      </c>
      <c r="I1132" s="5">
        <f>COUNTIFS(Entradas!$A$2:$A$3372,L1132,Entradas!$AD$2:$AD$3372,"agenda",Entradas!$E$2:$E$3372,"3")</f>
        <v>0</v>
      </c>
      <c r="J1132" s="5">
        <f>COUNTIFS(Entradas!$A$2:$A$3372,L1132,Entradas!$AD$2:$AD$3372,"agenda",Entradas!$E$2:$E$3372,"4")</f>
        <v>0</v>
      </c>
      <c r="L1132">
        <v>1505</v>
      </c>
      <c r="M1132" t="s">
        <v>18423</v>
      </c>
      <c r="N1132" t="s">
        <v>18423</v>
      </c>
      <c r="O1132" t="s">
        <v>18424</v>
      </c>
      <c r="P1132" s="6">
        <v>42543.703090277777</v>
      </c>
      <c r="Q1132">
        <v>0</v>
      </c>
      <c r="R1132" t="s">
        <v>18423</v>
      </c>
      <c r="S1132" t="s">
        <v>18423</v>
      </c>
      <c r="W1132" t="s">
        <v>8703</v>
      </c>
      <c r="X1132" t="s">
        <v>8704</v>
      </c>
      <c r="Y1132" t="s">
        <v>8705</v>
      </c>
      <c r="Z1132">
        <v>0</v>
      </c>
      <c r="AA1132" t="s">
        <v>8703</v>
      </c>
      <c r="AB1132" t="s">
        <v>8706</v>
      </c>
      <c r="AC1132">
        <v>0</v>
      </c>
      <c r="AF1132" t="s">
        <v>18425</v>
      </c>
      <c r="AG1132" t="s">
        <v>8707</v>
      </c>
      <c r="AH1132" t="s">
        <v>18426</v>
      </c>
      <c r="AI1132" t="s">
        <v>18427</v>
      </c>
      <c r="AO1132" t="s">
        <v>18428</v>
      </c>
      <c r="AU1132" t="s">
        <v>18429</v>
      </c>
      <c r="AV1132" t="s">
        <v>8709</v>
      </c>
      <c r="AX1132">
        <v>13</v>
      </c>
      <c r="AY1132" t="s">
        <v>8710</v>
      </c>
      <c r="BB1132" t="s">
        <v>13797</v>
      </c>
      <c r="BC1132" t="s">
        <v>8712</v>
      </c>
      <c r="BD1132" t="s">
        <v>8713</v>
      </c>
      <c r="BE1132" t="s">
        <v>8714</v>
      </c>
      <c r="BF1132" t="s">
        <v>8715</v>
      </c>
      <c r="BG1132">
        <v>1</v>
      </c>
      <c r="BH1132" t="s">
        <v>8716</v>
      </c>
      <c r="BI1132">
        <v>0</v>
      </c>
      <c r="BJ1132" t="s">
        <v>8717</v>
      </c>
      <c r="BK1132">
        <v>0</v>
      </c>
      <c r="BL1132" t="s">
        <v>18430</v>
      </c>
      <c r="BM1132" t="s">
        <v>8719</v>
      </c>
      <c r="BV1132" t="s">
        <v>10839</v>
      </c>
      <c r="BW1132" t="s">
        <v>8721</v>
      </c>
      <c r="BX1132" t="s">
        <v>8722</v>
      </c>
      <c r="BY1132" t="s">
        <v>8723</v>
      </c>
      <c r="BZ1132" t="s">
        <v>8724</v>
      </c>
      <c r="CB1132" t="s">
        <v>8725</v>
      </c>
      <c r="CC1132">
        <v>227103027</v>
      </c>
      <c r="CD1132" t="s">
        <v>8726</v>
      </c>
      <c r="CE1132" t="s">
        <v>18431</v>
      </c>
      <c r="CF1132" t="s">
        <v>8727</v>
      </c>
      <c r="CG1132" t="s">
        <v>8786</v>
      </c>
      <c r="CH1132" t="s">
        <v>8729</v>
      </c>
      <c r="CI1132" t="s">
        <v>18432</v>
      </c>
      <c r="CJ1132" t="s">
        <v>8731</v>
      </c>
      <c r="CK1132">
        <v>0</v>
      </c>
      <c r="CL1132" t="s">
        <v>8732</v>
      </c>
      <c r="CN1132" t="s">
        <v>8733</v>
      </c>
    </row>
    <row r="1133" spans="1:92" ht="15.75" customHeight="1" x14ac:dyDescent="0.3">
      <c r="A1133" s="5">
        <f>COUNTIFS(Entradas!$A$2:$A$3372,L1133,Entradas!$AD$2:$AD$3372,"noticias")</f>
        <v>0</v>
      </c>
      <c r="B1133" s="5">
        <f>COUNTIFS(Entradas!$A$2:$A$3372,L1133,Entradas!$AD$2:$AD$3372,"materiales")</f>
        <v>0</v>
      </c>
      <c r="C1133" s="5">
        <f>COUNTIFS(Entradas!$A$2:$A$3372,L1133,Entradas!$AD$2:$AD$3372,"agenda")</f>
        <v>5</v>
      </c>
      <c r="D1133" s="5">
        <f>COUNTIFS(Entradas!$A$2:$A$3372,L1133,Entradas!$AD$2:$AD$3372,"agenda",Entradas!$P$2:$P$3372,"completado")</f>
        <v>5</v>
      </c>
      <c r="E1133" s="5">
        <f>COUNTIFS(Entradas!$A$2:$A$3372,L1133,Entradas!$AD$2:$AD$3372,"agenda",Entradas!$F$2:$F$3372,"interna")</f>
        <v>4</v>
      </c>
      <c r="F1133" s="5">
        <f>COUNTIFS(Entradas!$A$2:$A$3372,L1133,Entradas!$AD$2:$AD$3372,"agenda",Entradas!$F$2:$F$3372,"abierta a la comunidad")</f>
        <v>1</v>
      </c>
      <c r="G1133" s="5">
        <f>COUNTIFS(Entradas!$A$2:$A$3372,L1133,Entradas!$AD$2:$AD$3372,"agenda",Entradas!$E$2:$E$3372,"1")</f>
        <v>1</v>
      </c>
      <c r="H1133" s="5">
        <f>COUNTIFS(Entradas!$A$2:$A$3372,L1133,Entradas!$AD$2:$AD$3372,"agenda",Entradas!$E$2:$E$3372,"2")</f>
        <v>2</v>
      </c>
      <c r="I1133" s="5">
        <f>COUNTIFS(Entradas!$A$2:$A$3372,L1133,Entradas!$AD$2:$AD$3372,"agenda",Entradas!$E$2:$E$3372,"3")</f>
        <v>1</v>
      </c>
      <c r="J1133" s="5">
        <f>COUNTIFS(Entradas!$A$2:$A$3372,L1133,Entradas!$AD$2:$AD$3372,"agenda",Entradas!$E$2:$E$3372,"4")</f>
        <v>1</v>
      </c>
      <c r="L1133">
        <v>1252</v>
      </c>
      <c r="M1133" t="s">
        <v>18442</v>
      </c>
      <c r="N1133" t="s">
        <v>18443</v>
      </c>
      <c r="O1133" t="s">
        <v>18444</v>
      </c>
      <c r="P1133" s="6">
        <v>42510.566874999997</v>
      </c>
      <c r="Q1133">
        <v>0</v>
      </c>
      <c r="R1133" t="s">
        <v>18442</v>
      </c>
      <c r="S1133" t="s">
        <v>18442</v>
      </c>
      <c r="W1133" t="s">
        <v>8703</v>
      </c>
      <c r="X1133" t="s">
        <v>8704</v>
      </c>
      <c r="Y1133" t="s">
        <v>8705</v>
      </c>
      <c r="Z1133">
        <v>0</v>
      </c>
      <c r="AA1133" t="s">
        <v>8703</v>
      </c>
      <c r="AB1133" t="s">
        <v>8706</v>
      </c>
      <c r="AC1133">
        <v>0</v>
      </c>
      <c r="AF1133" t="s">
        <v>3770</v>
      </c>
      <c r="AG1133" t="s">
        <v>8707</v>
      </c>
      <c r="AH1133" t="s">
        <v>3771</v>
      </c>
      <c r="AI1133" t="s">
        <v>18445</v>
      </c>
      <c r="AU1133" t="s">
        <v>1776</v>
      </c>
      <c r="AV1133" t="s">
        <v>8709</v>
      </c>
      <c r="AX1133">
        <v>13</v>
      </c>
      <c r="AY1133" t="s">
        <v>8710</v>
      </c>
      <c r="BB1133" t="s">
        <v>12706</v>
      </c>
      <c r="BC1133" t="s">
        <v>8712</v>
      </c>
      <c r="BD1133" t="s">
        <v>8875</v>
      </c>
      <c r="BE1133" t="s">
        <v>8714</v>
      </c>
      <c r="BF1133" t="s">
        <v>8715</v>
      </c>
      <c r="BG1133">
        <v>0</v>
      </c>
      <c r="BH1133" t="s">
        <v>8716</v>
      </c>
      <c r="BI1133">
        <v>0</v>
      </c>
      <c r="BJ1133" t="s">
        <v>8717</v>
      </c>
      <c r="BK1133">
        <v>0</v>
      </c>
      <c r="BL1133" t="s">
        <v>18446</v>
      </c>
      <c r="BM1133" t="s">
        <v>8719</v>
      </c>
      <c r="BV1133">
        <v>9406</v>
      </c>
      <c r="BW1133" t="s">
        <v>8721</v>
      </c>
      <c r="BX1133" t="s">
        <v>8722</v>
      </c>
      <c r="BY1133" t="s">
        <v>8723</v>
      </c>
      <c r="BZ1133" t="s">
        <v>8724</v>
      </c>
      <c r="CA1133" t="s">
        <v>18447</v>
      </c>
      <c r="CB1133" t="s">
        <v>8725</v>
      </c>
      <c r="CC1133">
        <v>24017098</v>
      </c>
      <c r="CD1133" t="s">
        <v>8726</v>
      </c>
      <c r="CE1133" t="s">
        <v>18448</v>
      </c>
      <c r="CF1133" t="s">
        <v>8727</v>
      </c>
      <c r="CG1133" t="s">
        <v>8825</v>
      </c>
      <c r="CH1133" t="s">
        <v>8729</v>
      </c>
      <c r="CJ1133" t="s">
        <v>8731</v>
      </c>
      <c r="CK1133">
        <v>0</v>
      </c>
      <c r="CL1133" t="s">
        <v>8732</v>
      </c>
      <c r="CN1133" t="s">
        <v>8733</v>
      </c>
    </row>
    <row r="1134" spans="1:92" ht="15.75" customHeight="1" x14ac:dyDescent="0.3">
      <c r="A1134" s="5">
        <f>COUNTIFS(Entradas!$A$2:$A$3372,L1134,Entradas!$AD$2:$AD$3372,"noticias")</f>
        <v>0</v>
      </c>
      <c r="B1134" s="5">
        <f>COUNTIFS(Entradas!$A$2:$A$3372,L1134,Entradas!$AD$2:$AD$3372,"materiales")</f>
        <v>0</v>
      </c>
      <c r="C1134" s="5">
        <f>COUNTIFS(Entradas!$A$2:$A$3372,L1134,Entradas!$AD$2:$AD$3372,"agenda")</f>
        <v>0</v>
      </c>
      <c r="D1134" s="5">
        <f>COUNTIFS(Entradas!$A$2:$A$3372,L1134,Entradas!$AD$2:$AD$3372,"agenda",Entradas!$P$2:$P$3372,"completado")</f>
        <v>0</v>
      </c>
      <c r="E1134" s="5">
        <f>COUNTIFS(Entradas!$A$2:$A$3372,L1134,Entradas!$AD$2:$AD$3372,"agenda",Entradas!$F$2:$F$3372,"interna")</f>
        <v>0</v>
      </c>
      <c r="F1134" s="5">
        <f>COUNTIFS(Entradas!$A$2:$A$3372,L1134,Entradas!$AD$2:$AD$3372,"agenda",Entradas!$F$2:$F$3372,"abierta a la comunidad")</f>
        <v>0</v>
      </c>
      <c r="G1134" s="5">
        <f>COUNTIFS(Entradas!$A$2:$A$3372,L1134,Entradas!$AD$2:$AD$3372,"agenda",Entradas!$E$2:$E$3372,"1")</f>
        <v>0</v>
      </c>
      <c r="H1134" s="5">
        <f>COUNTIFS(Entradas!$A$2:$A$3372,L1134,Entradas!$AD$2:$AD$3372,"agenda",Entradas!$E$2:$E$3372,"2")</f>
        <v>0</v>
      </c>
      <c r="I1134" s="5">
        <f>COUNTIFS(Entradas!$A$2:$A$3372,L1134,Entradas!$AD$2:$AD$3372,"agenda",Entradas!$E$2:$E$3372,"3")</f>
        <v>0</v>
      </c>
      <c r="J1134" s="5">
        <f>COUNTIFS(Entradas!$A$2:$A$3372,L1134,Entradas!$AD$2:$AD$3372,"agenda",Entradas!$E$2:$E$3372,"4")</f>
        <v>0</v>
      </c>
      <c r="L1134">
        <v>1366</v>
      </c>
      <c r="M1134" t="s">
        <v>18485</v>
      </c>
      <c r="N1134" t="s">
        <v>18486</v>
      </c>
      <c r="O1134" t="s">
        <v>18487</v>
      </c>
      <c r="P1134" s="6">
        <v>42513.866041666668</v>
      </c>
      <c r="Q1134">
        <v>0</v>
      </c>
      <c r="R1134" t="s">
        <v>18485</v>
      </c>
      <c r="S1134" t="s">
        <v>18485</v>
      </c>
      <c r="W1134" t="s">
        <v>8703</v>
      </c>
      <c r="X1134" t="s">
        <v>8704</v>
      </c>
      <c r="Y1134" t="s">
        <v>8705</v>
      </c>
      <c r="Z1134">
        <v>0</v>
      </c>
      <c r="AA1134" t="s">
        <v>8703</v>
      </c>
      <c r="AB1134" t="s">
        <v>8706</v>
      </c>
      <c r="AC1134">
        <v>0</v>
      </c>
      <c r="AF1134" t="s">
        <v>18488</v>
      </c>
      <c r="AG1134" t="s">
        <v>8707</v>
      </c>
      <c r="AH1134" t="s">
        <v>18489</v>
      </c>
      <c r="AU1134" t="s">
        <v>2559</v>
      </c>
      <c r="AV1134" t="s">
        <v>8709</v>
      </c>
      <c r="AX1134">
        <v>13</v>
      </c>
      <c r="AY1134" t="s">
        <v>8710</v>
      </c>
      <c r="BB1134" t="s">
        <v>18490</v>
      </c>
      <c r="BC1134" t="s">
        <v>8712</v>
      </c>
      <c r="BD1134" t="s">
        <v>8920</v>
      </c>
      <c r="BE1134" t="s">
        <v>8714</v>
      </c>
      <c r="BF1134" t="s">
        <v>8715</v>
      </c>
      <c r="BG1134">
        <v>0</v>
      </c>
      <c r="BH1134" t="s">
        <v>8716</v>
      </c>
      <c r="BI1134">
        <v>1</v>
      </c>
      <c r="BJ1134" t="s">
        <v>8717</v>
      </c>
      <c r="BK1134">
        <v>1</v>
      </c>
      <c r="BL1134" s="2" t="s">
        <v>18491</v>
      </c>
      <c r="BM1134" t="s">
        <v>8719</v>
      </c>
      <c r="BV1134" t="s">
        <v>11801</v>
      </c>
      <c r="BW1134" t="s">
        <v>8721</v>
      </c>
      <c r="BX1134" t="s">
        <v>8722</v>
      </c>
      <c r="BY1134" t="s">
        <v>8723</v>
      </c>
      <c r="BZ1134" t="s">
        <v>8724</v>
      </c>
      <c r="CB1134" t="s">
        <v>8725</v>
      </c>
      <c r="CC1134">
        <v>9457735</v>
      </c>
      <c r="CD1134" t="s">
        <v>8726</v>
      </c>
      <c r="CE1134" t="s">
        <v>18485</v>
      </c>
      <c r="CF1134" t="s">
        <v>8727</v>
      </c>
      <c r="CG1134" t="s">
        <v>8774</v>
      </c>
      <c r="CH1134" t="s">
        <v>8729</v>
      </c>
      <c r="CI1134" t="s">
        <v>18492</v>
      </c>
      <c r="CJ1134" t="s">
        <v>8731</v>
      </c>
      <c r="CK1134" t="s">
        <v>1905</v>
      </c>
      <c r="CL1134" t="s">
        <v>8732</v>
      </c>
      <c r="CN1134" t="s">
        <v>8733</v>
      </c>
    </row>
    <row r="1135" spans="1:92" ht="15.75" customHeight="1" x14ac:dyDescent="0.3">
      <c r="A1135" s="5">
        <f>COUNTIFS(Entradas!$A$2:$A$3372,L1135,Entradas!$AD$2:$AD$3372,"noticias")</f>
        <v>2</v>
      </c>
      <c r="B1135" s="5">
        <f>COUNTIFS(Entradas!$A$2:$A$3372,L1135,Entradas!$AD$2:$AD$3372,"materiales")</f>
        <v>1</v>
      </c>
      <c r="C1135" s="5">
        <f>COUNTIFS(Entradas!$A$2:$A$3372,L1135,Entradas!$AD$2:$AD$3372,"agenda")</f>
        <v>3</v>
      </c>
      <c r="D1135" s="5">
        <f>COUNTIFS(Entradas!$A$2:$A$3372,L1135,Entradas!$AD$2:$AD$3372,"agenda",Entradas!$P$2:$P$3372,"completado")</f>
        <v>3</v>
      </c>
      <c r="E1135" s="5">
        <f>COUNTIFS(Entradas!$A$2:$A$3372,L1135,Entradas!$AD$2:$AD$3372,"agenda",Entradas!$F$2:$F$3372,"interna")</f>
        <v>2</v>
      </c>
      <c r="F1135" s="5">
        <f>COUNTIFS(Entradas!$A$2:$A$3372,L1135,Entradas!$AD$2:$AD$3372,"agenda",Entradas!$F$2:$F$3372,"abierta a la comunidad")</f>
        <v>1</v>
      </c>
      <c r="G1135" s="5">
        <f>COUNTIFS(Entradas!$A$2:$A$3372,L1135,Entradas!$AD$2:$AD$3372,"agenda",Entradas!$E$2:$E$3372,"1")</f>
        <v>1</v>
      </c>
      <c r="H1135" s="5">
        <f>COUNTIFS(Entradas!$A$2:$A$3372,L1135,Entradas!$AD$2:$AD$3372,"agenda",Entradas!$E$2:$E$3372,"2")</f>
        <v>0</v>
      </c>
      <c r="I1135" s="5">
        <f>COUNTIFS(Entradas!$A$2:$A$3372,L1135,Entradas!$AD$2:$AD$3372,"agenda",Entradas!$E$2:$E$3372,"3")</f>
        <v>1</v>
      </c>
      <c r="J1135" s="5">
        <f>COUNTIFS(Entradas!$A$2:$A$3372,L1135,Entradas!$AD$2:$AD$3372,"agenda",Entradas!$E$2:$E$3372,"4")</f>
        <v>1</v>
      </c>
      <c r="L1135">
        <v>212</v>
      </c>
      <c r="M1135" t="s">
        <v>18621</v>
      </c>
      <c r="N1135" t="s">
        <v>18622</v>
      </c>
      <c r="O1135" t="s">
        <v>18623</v>
      </c>
      <c r="P1135" s="6">
        <v>42460.774895833332</v>
      </c>
      <c r="Q1135">
        <v>0</v>
      </c>
      <c r="R1135" t="s">
        <v>18621</v>
      </c>
      <c r="S1135" t="s">
        <v>18621</v>
      </c>
      <c r="W1135" t="s">
        <v>8703</v>
      </c>
      <c r="X1135" t="s">
        <v>8704</v>
      </c>
      <c r="Y1135" t="s">
        <v>8705</v>
      </c>
      <c r="Z1135">
        <v>0</v>
      </c>
      <c r="AA1135" t="s">
        <v>8703</v>
      </c>
      <c r="AB1135" t="s">
        <v>8706</v>
      </c>
      <c r="AC1135">
        <v>0</v>
      </c>
      <c r="AF1135" t="s">
        <v>18624</v>
      </c>
      <c r="AG1135" t="s">
        <v>8707</v>
      </c>
      <c r="AH1135" t="s">
        <v>18625</v>
      </c>
      <c r="AI1135" t="s">
        <v>18626</v>
      </c>
      <c r="AO1135" t="s">
        <v>18627</v>
      </c>
      <c r="AU1135" t="s">
        <v>307</v>
      </c>
      <c r="AV1135" t="s">
        <v>8709</v>
      </c>
      <c r="AX1135">
        <v>13</v>
      </c>
      <c r="AY1135" t="s">
        <v>8710</v>
      </c>
      <c r="BB1135" t="s">
        <v>8896</v>
      </c>
      <c r="BC1135" t="s">
        <v>8712</v>
      </c>
      <c r="BD1135" t="s">
        <v>8920</v>
      </c>
      <c r="BE1135" t="s">
        <v>8714</v>
      </c>
      <c r="BF1135" t="s">
        <v>8715</v>
      </c>
      <c r="BG1135">
        <v>1</v>
      </c>
      <c r="BH1135" t="s">
        <v>8716</v>
      </c>
      <c r="BI1135">
        <v>0</v>
      </c>
      <c r="BJ1135" t="s">
        <v>8717</v>
      </c>
      <c r="BK1135">
        <v>1</v>
      </c>
      <c r="BL1135" t="s">
        <v>18628</v>
      </c>
      <c r="BM1135" t="s">
        <v>8719</v>
      </c>
      <c r="BO1135" t="s">
        <v>8759</v>
      </c>
      <c r="BQ1135" t="s">
        <v>8760</v>
      </c>
      <c r="BS1135" t="s">
        <v>8761</v>
      </c>
      <c r="BU1135" t="s">
        <v>8762</v>
      </c>
      <c r="BV1135" t="s">
        <v>18629</v>
      </c>
      <c r="BW1135" t="s">
        <v>8721</v>
      </c>
      <c r="BX1135" t="s">
        <v>8722</v>
      </c>
      <c r="BY1135" t="s">
        <v>8723</v>
      </c>
      <c r="BZ1135" t="s">
        <v>8724</v>
      </c>
      <c r="CA1135" t="s">
        <v>18630</v>
      </c>
      <c r="CB1135" t="s">
        <v>8725</v>
      </c>
      <c r="CC1135">
        <v>226815271</v>
      </c>
      <c r="CD1135" t="s">
        <v>8726</v>
      </c>
      <c r="CE1135" t="s">
        <v>18631</v>
      </c>
      <c r="CF1135" t="s">
        <v>8727</v>
      </c>
      <c r="CG1135" t="s">
        <v>8825</v>
      </c>
      <c r="CH1135" t="s">
        <v>8729</v>
      </c>
      <c r="CI1135" t="s">
        <v>10229</v>
      </c>
      <c r="CJ1135" t="s">
        <v>8731</v>
      </c>
      <c r="CK1135">
        <v>0</v>
      </c>
      <c r="CL1135" t="s">
        <v>8732</v>
      </c>
      <c r="CN1135" t="s">
        <v>8733</v>
      </c>
    </row>
    <row r="1136" spans="1:92" ht="15.75" customHeight="1" x14ac:dyDescent="0.3">
      <c r="A1136" s="5">
        <f>COUNTIFS(Entradas!$A$2:$A$3372,L1136,Entradas!$AD$2:$AD$3372,"noticias")</f>
        <v>0</v>
      </c>
      <c r="B1136" s="5">
        <f>COUNTIFS(Entradas!$A$2:$A$3372,L1136,Entradas!$AD$2:$AD$3372,"materiales")</f>
        <v>0</v>
      </c>
      <c r="C1136" s="5">
        <f>COUNTIFS(Entradas!$A$2:$A$3372,L1136,Entradas!$AD$2:$AD$3372,"agenda")</f>
        <v>0</v>
      </c>
      <c r="D1136" s="5">
        <f>COUNTIFS(Entradas!$A$2:$A$3372,L1136,Entradas!$AD$2:$AD$3372,"agenda",Entradas!$P$2:$P$3372,"completado")</f>
        <v>0</v>
      </c>
      <c r="E1136" s="5">
        <f>COUNTIFS(Entradas!$A$2:$A$3372,L1136,Entradas!$AD$2:$AD$3372,"agenda",Entradas!$F$2:$F$3372,"interna")</f>
        <v>0</v>
      </c>
      <c r="F1136" s="5">
        <f>COUNTIFS(Entradas!$A$2:$A$3372,L1136,Entradas!$AD$2:$AD$3372,"agenda",Entradas!$F$2:$F$3372,"abierta a la comunidad")</f>
        <v>0</v>
      </c>
      <c r="G1136" s="5">
        <f>COUNTIFS(Entradas!$A$2:$A$3372,L1136,Entradas!$AD$2:$AD$3372,"agenda",Entradas!$E$2:$E$3372,"1")</f>
        <v>0</v>
      </c>
      <c r="H1136" s="5">
        <f>COUNTIFS(Entradas!$A$2:$A$3372,L1136,Entradas!$AD$2:$AD$3372,"agenda",Entradas!$E$2:$E$3372,"2")</f>
        <v>0</v>
      </c>
      <c r="I1136" s="5">
        <f>COUNTIFS(Entradas!$A$2:$A$3372,L1136,Entradas!$AD$2:$AD$3372,"agenda",Entradas!$E$2:$E$3372,"3")</f>
        <v>0</v>
      </c>
      <c r="J1136" s="5">
        <f>COUNTIFS(Entradas!$A$2:$A$3372,L1136,Entradas!$AD$2:$AD$3372,"agenda",Entradas!$E$2:$E$3372,"4")</f>
        <v>0</v>
      </c>
      <c r="L1136">
        <v>771</v>
      </c>
      <c r="M1136" t="s">
        <v>18832</v>
      </c>
      <c r="N1136" t="s">
        <v>18833</v>
      </c>
      <c r="O1136" t="s">
        <v>18834</v>
      </c>
      <c r="P1136" s="6">
        <v>42493.552210648151</v>
      </c>
      <c r="Q1136">
        <v>0</v>
      </c>
      <c r="R1136" t="s">
        <v>18832</v>
      </c>
      <c r="S1136" t="s">
        <v>18832</v>
      </c>
      <c r="W1136" t="s">
        <v>8703</v>
      </c>
      <c r="X1136" t="s">
        <v>8704</v>
      </c>
      <c r="Y1136" t="s">
        <v>8705</v>
      </c>
      <c r="Z1136">
        <v>0</v>
      </c>
      <c r="AA1136" t="s">
        <v>8703</v>
      </c>
      <c r="AB1136" t="s">
        <v>8706</v>
      </c>
      <c r="AC1136">
        <v>0</v>
      </c>
      <c r="AF1136" t="s">
        <v>18835</v>
      </c>
      <c r="AG1136" t="s">
        <v>8707</v>
      </c>
      <c r="AH1136" t="s">
        <v>18836</v>
      </c>
      <c r="AU1136" t="s">
        <v>458</v>
      </c>
      <c r="AV1136" t="s">
        <v>8709</v>
      </c>
      <c r="AX1136">
        <v>13</v>
      </c>
      <c r="AY1136" t="s">
        <v>8710</v>
      </c>
      <c r="BB1136" t="s">
        <v>18837</v>
      </c>
      <c r="BC1136" t="s">
        <v>8712</v>
      </c>
      <c r="BD1136" t="s">
        <v>8875</v>
      </c>
      <c r="BE1136" t="s">
        <v>8714</v>
      </c>
      <c r="BF1136" t="s">
        <v>8715</v>
      </c>
      <c r="BG1136">
        <v>0</v>
      </c>
      <c r="BH1136" t="s">
        <v>8716</v>
      </c>
      <c r="BI1136">
        <v>1</v>
      </c>
      <c r="BJ1136" t="s">
        <v>8717</v>
      </c>
      <c r="BK1136">
        <v>1</v>
      </c>
      <c r="BL1136" t="s">
        <v>18838</v>
      </c>
      <c r="BM1136" t="s">
        <v>8719</v>
      </c>
      <c r="BV1136" t="s">
        <v>18839</v>
      </c>
      <c r="BW1136" t="s">
        <v>8721</v>
      </c>
      <c r="BX1136" t="s">
        <v>8722</v>
      </c>
      <c r="BY1136" t="s">
        <v>8723</v>
      </c>
      <c r="BZ1136" t="s">
        <v>8724</v>
      </c>
      <c r="CA1136" t="s">
        <v>18840</v>
      </c>
      <c r="CB1136" t="s">
        <v>8725</v>
      </c>
      <c r="CC1136">
        <v>2386082</v>
      </c>
      <c r="CD1136" t="s">
        <v>8726</v>
      </c>
      <c r="CE1136" t="s">
        <v>18832</v>
      </c>
      <c r="CF1136" t="s">
        <v>8727</v>
      </c>
      <c r="CG1136" t="s">
        <v>8825</v>
      </c>
      <c r="CH1136" t="s">
        <v>8729</v>
      </c>
      <c r="CI1136" t="s">
        <v>8924</v>
      </c>
      <c r="CJ1136" t="s">
        <v>8731</v>
      </c>
      <c r="CK1136" t="s">
        <v>342</v>
      </c>
      <c r="CL1136" t="s">
        <v>8732</v>
      </c>
      <c r="CM1136" t="s">
        <v>18841</v>
      </c>
      <c r="CN1136" t="s">
        <v>8733</v>
      </c>
    </row>
    <row r="1137" spans="1:92" ht="15.75" customHeight="1" x14ac:dyDescent="0.3">
      <c r="A1137" s="5">
        <f>COUNTIFS(Entradas!$A$2:$A$3372,L1137,Entradas!$AD$2:$AD$3372,"noticias")</f>
        <v>0</v>
      </c>
      <c r="B1137" s="5">
        <f>COUNTIFS(Entradas!$A$2:$A$3372,L1137,Entradas!$AD$2:$AD$3372,"materiales")</f>
        <v>0</v>
      </c>
      <c r="C1137" s="5">
        <f>COUNTIFS(Entradas!$A$2:$A$3372,L1137,Entradas!$AD$2:$AD$3372,"agenda")</f>
        <v>0</v>
      </c>
      <c r="D1137" s="5">
        <f>COUNTIFS(Entradas!$A$2:$A$3372,L1137,Entradas!$AD$2:$AD$3372,"agenda",Entradas!$P$2:$P$3372,"completado")</f>
        <v>0</v>
      </c>
      <c r="E1137" s="5">
        <f>COUNTIFS(Entradas!$A$2:$A$3372,L1137,Entradas!$AD$2:$AD$3372,"agenda",Entradas!$F$2:$F$3372,"interna")</f>
        <v>0</v>
      </c>
      <c r="F1137" s="5">
        <f>COUNTIFS(Entradas!$A$2:$A$3372,L1137,Entradas!$AD$2:$AD$3372,"agenda",Entradas!$F$2:$F$3372,"abierta a la comunidad")</f>
        <v>0</v>
      </c>
      <c r="G1137" s="5">
        <f>COUNTIFS(Entradas!$A$2:$A$3372,L1137,Entradas!$AD$2:$AD$3372,"agenda",Entradas!$E$2:$E$3372,"1")</f>
        <v>0</v>
      </c>
      <c r="H1137" s="5">
        <f>COUNTIFS(Entradas!$A$2:$A$3372,L1137,Entradas!$AD$2:$AD$3372,"agenda",Entradas!$E$2:$E$3372,"2")</f>
        <v>0</v>
      </c>
      <c r="I1137" s="5">
        <f>COUNTIFS(Entradas!$A$2:$A$3372,L1137,Entradas!$AD$2:$AD$3372,"agenda",Entradas!$E$2:$E$3372,"3")</f>
        <v>0</v>
      </c>
      <c r="J1137" s="5">
        <f>COUNTIFS(Entradas!$A$2:$A$3372,L1137,Entradas!$AD$2:$AD$3372,"agenda",Entradas!$E$2:$E$3372,"4")</f>
        <v>0</v>
      </c>
      <c r="L1137">
        <v>578</v>
      </c>
      <c r="M1137" t="s">
        <v>18880</v>
      </c>
      <c r="N1137" t="s">
        <v>18881</v>
      </c>
      <c r="O1137" t="s">
        <v>18882</v>
      </c>
      <c r="P1137" s="6">
        <v>42480.629872685182</v>
      </c>
      <c r="Q1137">
        <v>0</v>
      </c>
      <c r="R1137" t="s">
        <v>18880</v>
      </c>
      <c r="S1137" t="s">
        <v>18880</v>
      </c>
      <c r="W1137" t="s">
        <v>8703</v>
      </c>
      <c r="X1137" t="s">
        <v>8704</v>
      </c>
      <c r="Y1137" t="s">
        <v>8705</v>
      </c>
      <c r="Z1137">
        <v>0</v>
      </c>
      <c r="AA1137" t="s">
        <v>8703</v>
      </c>
      <c r="AB1137" t="s">
        <v>8706</v>
      </c>
      <c r="AC1137">
        <v>0</v>
      </c>
      <c r="AF1137" t="s">
        <v>18883</v>
      </c>
      <c r="AG1137" t="s">
        <v>8707</v>
      </c>
      <c r="AH1137" t="s">
        <v>18884</v>
      </c>
      <c r="AU1137" t="s">
        <v>3498</v>
      </c>
      <c r="AV1137" t="s">
        <v>8709</v>
      </c>
      <c r="AX1137">
        <v>13</v>
      </c>
      <c r="AY1137" t="s">
        <v>8710</v>
      </c>
      <c r="BB1137" t="s">
        <v>9638</v>
      </c>
      <c r="BC1137" t="s">
        <v>8712</v>
      </c>
      <c r="BD1137">
        <v>0</v>
      </c>
      <c r="BE1137" t="s">
        <v>8714</v>
      </c>
      <c r="BF1137" t="s">
        <v>8715</v>
      </c>
      <c r="BG1137">
        <v>0</v>
      </c>
      <c r="BH1137" t="s">
        <v>8716</v>
      </c>
      <c r="BI1137">
        <v>0</v>
      </c>
      <c r="BJ1137" t="s">
        <v>8717</v>
      </c>
      <c r="BK1137">
        <v>1</v>
      </c>
      <c r="BL1137" t="s">
        <v>18885</v>
      </c>
      <c r="BM1137" t="s">
        <v>8719</v>
      </c>
      <c r="BV1137" t="s">
        <v>18886</v>
      </c>
      <c r="BW1137" t="s">
        <v>8721</v>
      </c>
      <c r="BX1137" t="s">
        <v>8722</v>
      </c>
      <c r="BY1137" t="s">
        <v>8723</v>
      </c>
      <c r="BZ1137" t="s">
        <v>8724</v>
      </c>
      <c r="CA1137" t="s">
        <v>18887</v>
      </c>
      <c r="CB1137" t="s">
        <v>8725</v>
      </c>
      <c r="CC1137">
        <v>227525864</v>
      </c>
      <c r="CD1137" t="s">
        <v>8726</v>
      </c>
      <c r="CE1137" t="s">
        <v>18880</v>
      </c>
      <c r="CF1137" t="s">
        <v>8727</v>
      </c>
      <c r="CG1137" t="s">
        <v>8899</v>
      </c>
      <c r="CH1137" t="s">
        <v>8729</v>
      </c>
      <c r="CI1137" t="s">
        <v>11249</v>
      </c>
      <c r="CJ1137" t="s">
        <v>8731</v>
      </c>
      <c r="CK1137">
        <v>0</v>
      </c>
      <c r="CL1137" t="s">
        <v>8732</v>
      </c>
      <c r="CN1137" t="s">
        <v>8733</v>
      </c>
    </row>
    <row r="1138" spans="1:92" ht="15.75" customHeight="1" x14ac:dyDescent="0.3">
      <c r="A1138" s="5">
        <f>COUNTIFS(Entradas!$A$2:$A$3372,L1138,Entradas!$AD$2:$AD$3372,"noticias")</f>
        <v>0</v>
      </c>
      <c r="B1138" s="5">
        <f>COUNTIFS(Entradas!$A$2:$A$3372,L1138,Entradas!$AD$2:$AD$3372,"materiales")</f>
        <v>0</v>
      </c>
      <c r="C1138" s="5">
        <f>COUNTIFS(Entradas!$A$2:$A$3372,L1138,Entradas!$AD$2:$AD$3372,"agenda")</f>
        <v>0</v>
      </c>
      <c r="D1138" s="5">
        <f>COUNTIFS(Entradas!$A$2:$A$3372,L1138,Entradas!$AD$2:$AD$3372,"agenda",Entradas!$P$2:$P$3372,"completado")</f>
        <v>0</v>
      </c>
      <c r="E1138" s="5">
        <f>COUNTIFS(Entradas!$A$2:$A$3372,L1138,Entradas!$AD$2:$AD$3372,"agenda",Entradas!$F$2:$F$3372,"interna")</f>
        <v>0</v>
      </c>
      <c r="F1138" s="5">
        <f>COUNTIFS(Entradas!$A$2:$A$3372,L1138,Entradas!$AD$2:$AD$3372,"agenda",Entradas!$F$2:$F$3372,"abierta a la comunidad")</f>
        <v>0</v>
      </c>
      <c r="G1138" s="5">
        <f>COUNTIFS(Entradas!$A$2:$A$3372,L1138,Entradas!$AD$2:$AD$3372,"agenda",Entradas!$E$2:$E$3372,"1")</f>
        <v>0</v>
      </c>
      <c r="H1138" s="5">
        <f>COUNTIFS(Entradas!$A$2:$A$3372,L1138,Entradas!$AD$2:$AD$3372,"agenda",Entradas!$E$2:$E$3372,"2")</f>
        <v>0</v>
      </c>
      <c r="I1138" s="5">
        <f>COUNTIFS(Entradas!$A$2:$A$3372,L1138,Entradas!$AD$2:$AD$3372,"agenda",Entradas!$E$2:$E$3372,"3")</f>
        <v>0</v>
      </c>
      <c r="J1138" s="5">
        <f>COUNTIFS(Entradas!$A$2:$A$3372,L1138,Entradas!$AD$2:$AD$3372,"agenda",Entradas!$E$2:$E$3372,"4")</f>
        <v>0</v>
      </c>
      <c r="L1138">
        <v>795</v>
      </c>
      <c r="M1138" t="s">
        <v>18930</v>
      </c>
      <c r="N1138" t="s">
        <v>18931</v>
      </c>
      <c r="O1138" t="s">
        <v>18932</v>
      </c>
      <c r="P1138" s="6">
        <v>42494.053576388891</v>
      </c>
      <c r="Q1138">
        <v>0</v>
      </c>
      <c r="R1138" t="s">
        <v>18930</v>
      </c>
      <c r="S1138" t="s">
        <v>18930</v>
      </c>
      <c r="W1138" t="s">
        <v>8703</v>
      </c>
      <c r="X1138" t="s">
        <v>8704</v>
      </c>
      <c r="Y1138" t="s">
        <v>8705</v>
      </c>
      <c r="Z1138">
        <v>0</v>
      </c>
      <c r="AA1138" t="s">
        <v>8703</v>
      </c>
      <c r="AB1138" t="s">
        <v>8706</v>
      </c>
      <c r="AC1138">
        <v>0</v>
      </c>
      <c r="AF1138" t="s">
        <v>18933</v>
      </c>
      <c r="AG1138" t="s">
        <v>8707</v>
      </c>
      <c r="AH1138" t="s">
        <v>18934</v>
      </c>
      <c r="AI1138" t="s">
        <v>18935</v>
      </c>
      <c r="AO1138" t="s">
        <v>18936</v>
      </c>
      <c r="AU1138" t="s">
        <v>132</v>
      </c>
      <c r="AV1138" t="s">
        <v>8709</v>
      </c>
      <c r="AX1138">
        <v>13</v>
      </c>
      <c r="AY1138" t="s">
        <v>8710</v>
      </c>
      <c r="BB1138" t="s">
        <v>9143</v>
      </c>
      <c r="BC1138" t="s">
        <v>8712</v>
      </c>
      <c r="BD1138" t="s">
        <v>9175</v>
      </c>
      <c r="BE1138" t="s">
        <v>8714</v>
      </c>
      <c r="BF1138" t="s">
        <v>8715</v>
      </c>
      <c r="BG1138">
        <v>0</v>
      </c>
      <c r="BH1138" t="s">
        <v>8716</v>
      </c>
      <c r="BI1138">
        <v>0</v>
      </c>
      <c r="BJ1138" t="s">
        <v>8717</v>
      </c>
      <c r="BK1138">
        <v>0</v>
      </c>
      <c r="BL1138" t="s">
        <v>18937</v>
      </c>
      <c r="BM1138" t="s">
        <v>8719</v>
      </c>
      <c r="BV1138">
        <v>24987</v>
      </c>
      <c r="BW1138" t="s">
        <v>8721</v>
      </c>
      <c r="BX1138" t="s">
        <v>8722</v>
      </c>
      <c r="BY1138" t="s">
        <v>8723</v>
      </c>
      <c r="BZ1138" t="s">
        <v>8724</v>
      </c>
      <c r="CA1138" t="s">
        <v>18938</v>
      </c>
      <c r="CB1138" t="s">
        <v>8725</v>
      </c>
      <c r="CC1138">
        <v>227975343</v>
      </c>
      <c r="CD1138" t="s">
        <v>8726</v>
      </c>
      <c r="CE1138" t="s">
        <v>18930</v>
      </c>
      <c r="CF1138" t="s">
        <v>8727</v>
      </c>
      <c r="CG1138" t="s">
        <v>8774</v>
      </c>
      <c r="CH1138" t="s">
        <v>8729</v>
      </c>
      <c r="CI1138" t="s">
        <v>18939</v>
      </c>
      <c r="CJ1138" t="s">
        <v>8731</v>
      </c>
      <c r="CK1138">
        <v>0</v>
      </c>
      <c r="CL1138" t="s">
        <v>8732</v>
      </c>
      <c r="CN1138" t="s">
        <v>8733</v>
      </c>
    </row>
    <row r="1139" spans="1:92" ht="15.75" customHeight="1" x14ac:dyDescent="0.3">
      <c r="A1139" s="5">
        <f>COUNTIFS(Entradas!$A$2:$A$3372,L1139,Entradas!$AD$2:$AD$3372,"noticias")</f>
        <v>2</v>
      </c>
      <c r="B1139" s="5">
        <f>COUNTIFS(Entradas!$A$2:$A$3372,L1139,Entradas!$AD$2:$AD$3372,"materiales")</f>
        <v>0</v>
      </c>
      <c r="C1139" s="5">
        <f>COUNTIFS(Entradas!$A$2:$A$3372,L1139,Entradas!$AD$2:$AD$3372,"agenda")</f>
        <v>5</v>
      </c>
      <c r="D1139" s="5">
        <f>COUNTIFS(Entradas!$A$2:$A$3372,L1139,Entradas!$AD$2:$AD$3372,"agenda",Entradas!$P$2:$P$3372,"completado")</f>
        <v>4</v>
      </c>
      <c r="E1139" s="5">
        <f>COUNTIFS(Entradas!$A$2:$A$3372,L1139,Entradas!$AD$2:$AD$3372,"agenda",Entradas!$F$2:$F$3372,"interna")</f>
        <v>5</v>
      </c>
      <c r="F1139" s="5">
        <f>COUNTIFS(Entradas!$A$2:$A$3372,L1139,Entradas!$AD$2:$AD$3372,"agenda",Entradas!$F$2:$F$3372,"abierta a la comunidad")</f>
        <v>0</v>
      </c>
      <c r="G1139" s="5">
        <f>COUNTIFS(Entradas!$A$2:$A$3372,L1139,Entradas!$AD$2:$AD$3372,"agenda",Entradas!$E$2:$E$3372,"1")</f>
        <v>1</v>
      </c>
      <c r="H1139" s="5">
        <f>COUNTIFS(Entradas!$A$2:$A$3372,L1139,Entradas!$AD$2:$AD$3372,"agenda",Entradas!$E$2:$E$3372,"2")</f>
        <v>2</v>
      </c>
      <c r="I1139" s="5">
        <f>COUNTIFS(Entradas!$A$2:$A$3372,L1139,Entradas!$AD$2:$AD$3372,"agenda",Entradas!$E$2:$E$3372,"3")</f>
        <v>1</v>
      </c>
      <c r="J1139" s="5">
        <f>COUNTIFS(Entradas!$A$2:$A$3372,L1139,Entradas!$AD$2:$AD$3372,"agenda",Entradas!$E$2:$E$3372,"4")</f>
        <v>1</v>
      </c>
      <c r="L1139">
        <v>152</v>
      </c>
      <c r="M1139" t="s">
        <v>19045</v>
      </c>
      <c r="N1139" t="s">
        <v>19045</v>
      </c>
      <c r="O1139" t="s">
        <v>19046</v>
      </c>
      <c r="P1139" s="6">
        <v>42453.780104166668</v>
      </c>
      <c r="Q1139">
        <v>0</v>
      </c>
      <c r="R1139" t="s">
        <v>19045</v>
      </c>
      <c r="S1139" t="s">
        <v>19045</v>
      </c>
      <c r="W1139" t="s">
        <v>8703</v>
      </c>
      <c r="X1139" t="s">
        <v>8704</v>
      </c>
      <c r="Y1139" t="s">
        <v>8705</v>
      </c>
      <c r="Z1139">
        <v>0</v>
      </c>
      <c r="AA1139" t="s">
        <v>8703</v>
      </c>
      <c r="AB1139" t="s">
        <v>8706</v>
      </c>
      <c r="AC1139">
        <v>0</v>
      </c>
      <c r="AF1139" t="s">
        <v>19047</v>
      </c>
      <c r="AG1139" t="s">
        <v>8707</v>
      </c>
      <c r="AH1139" t="s">
        <v>7347</v>
      </c>
      <c r="AI1139" t="s">
        <v>19048</v>
      </c>
      <c r="AO1139" t="s">
        <v>19049</v>
      </c>
      <c r="AU1139" t="s">
        <v>344</v>
      </c>
      <c r="AV1139" t="s">
        <v>8709</v>
      </c>
      <c r="AX1139">
        <v>13</v>
      </c>
      <c r="AY1139" t="s">
        <v>8710</v>
      </c>
      <c r="BB1139" t="s">
        <v>15129</v>
      </c>
      <c r="BC1139" t="s">
        <v>8712</v>
      </c>
      <c r="BD1139" t="s">
        <v>8875</v>
      </c>
      <c r="BE1139" t="s">
        <v>8714</v>
      </c>
      <c r="BF1139" t="s">
        <v>8715</v>
      </c>
      <c r="BG1139">
        <v>1</v>
      </c>
      <c r="BH1139" t="s">
        <v>8716</v>
      </c>
      <c r="BI1139">
        <v>1</v>
      </c>
      <c r="BJ1139" t="s">
        <v>8717</v>
      </c>
      <c r="BK1139">
        <v>1</v>
      </c>
      <c r="BL1139" t="s">
        <v>19050</v>
      </c>
      <c r="BM1139" t="s">
        <v>8719</v>
      </c>
      <c r="BV1139" t="s">
        <v>19051</v>
      </c>
      <c r="BW1139" t="s">
        <v>8721</v>
      </c>
      <c r="BX1139" t="s">
        <v>8722</v>
      </c>
      <c r="BY1139" t="s">
        <v>8723</v>
      </c>
      <c r="BZ1139" t="s">
        <v>8724</v>
      </c>
      <c r="CA1139" t="s">
        <v>19052</v>
      </c>
      <c r="CB1139" t="s">
        <v>8725</v>
      </c>
      <c r="CC1139">
        <v>226964714</v>
      </c>
      <c r="CD1139" t="s">
        <v>8726</v>
      </c>
      <c r="CE1139" t="s">
        <v>19053</v>
      </c>
      <c r="CF1139" t="s">
        <v>8727</v>
      </c>
      <c r="CG1139" t="s">
        <v>8825</v>
      </c>
      <c r="CH1139" t="s">
        <v>8729</v>
      </c>
      <c r="CI1139" t="s">
        <v>19054</v>
      </c>
      <c r="CJ1139" t="s">
        <v>8731</v>
      </c>
      <c r="CK1139" t="s">
        <v>9459</v>
      </c>
      <c r="CL1139" t="s">
        <v>8732</v>
      </c>
      <c r="CM1139" t="s">
        <v>19055</v>
      </c>
      <c r="CN1139" t="s">
        <v>8733</v>
      </c>
    </row>
    <row r="1140" spans="1:92" ht="15.75" customHeight="1" x14ac:dyDescent="0.3">
      <c r="A1140" s="5">
        <f>COUNTIFS(Entradas!$A$2:$A$3372,L1140,Entradas!$AD$2:$AD$3372,"noticias")</f>
        <v>0</v>
      </c>
      <c r="B1140" s="5">
        <f>COUNTIFS(Entradas!$A$2:$A$3372,L1140,Entradas!$AD$2:$AD$3372,"materiales")</f>
        <v>0</v>
      </c>
      <c r="C1140" s="5">
        <f>COUNTIFS(Entradas!$A$2:$A$3372,L1140,Entradas!$AD$2:$AD$3372,"agenda")</f>
        <v>0</v>
      </c>
      <c r="D1140" s="5">
        <f>COUNTIFS(Entradas!$A$2:$A$3372,L1140,Entradas!$AD$2:$AD$3372,"agenda",Entradas!$P$2:$P$3372,"completado")</f>
        <v>0</v>
      </c>
      <c r="E1140" s="5">
        <f>COUNTIFS(Entradas!$A$2:$A$3372,L1140,Entradas!$AD$2:$AD$3372,"agenda",Entradas!$F$2:$F$3372,"interna")</f>
        <v>0</v>
      </c>
      <c r="F1140" s="5">
        <f>COUNTIFS(Entradas!$A$2:$A$3372,L1140,Entradas!$AD$2:$AD$3372,"agenda",Entradas!$F$2:$F$3372,"abierta a la comunidad")</f>
        <v>0</v>
      </c>
      <c r="G1140" s="5">
        <f>COUNTIFS(Entradas!$A$2:$A$3372,L1140,Entradas!$AD$2:$AD$3372,"agenda",Entradas!$E$2:$E$3372,"1")</f>
        <v>0</v>
      </c>
      <c r="H1140" s="5">
        <f>COUNTIFS(Entradas!$A$2:$A$3372,L1140,Entradas!$AD$2:$AD$3372,"agenda",Entradas!$E$2:$E$3372,"2")</f>
        <v>0</v>
      </c>
      <c r="I1140" s="5">
        <f>COUNTIFS(Entradas!$A$2:$A$3372,L1140,Entradas!$AD$2:$AD$3372,"agenda",Entradas!$E$2:$E$3372,"3")</f>
        <v>0</v>
      </c>
      <c r="J1140" s="5">
        <f>COUNTIFS(Entradas!$A$2:$A$3372,L1140,Entradas!$AD$2:$AD$3372,"agenda",Entradas!$E$2:$E$3372,"4")</f>
        <v>0</v>
      </c>
      <c r="L1140">
        <v>1125</v>
      </c>
      <c r="M1140" t="s">
        <v>19075</v>
      </c>
      <c r="N1140" t="s">
        <v>19075</v>
      </c>
      <c r="O1140" t="s">
        <v>19076</v>
      </c>
      <c r="P1140" s="6">
        <v>42507.842326388891</v>
      </c>
      <c r="Q1140">
        <v>0</v>
      </c>
      <c r="R1140" t="s">
        <v>19075</v>
      </c>
      <c r="S1140" t="s">
        <v>19075</v>
      </c>
      <c r="W1140" t="s">
        <v>8703</v>
      </c>
      <c r="X1140" t="s">
        <v>8704</v>
      </c>
      <c r="Y1140" t="s">
        <v>8705</v>
      </c>
      <c r="Z1140">
        <v>0</v>
      </c>
      <c r="AA1140" t="s">
        <v>8703</v>
      </c>
      <c r="AB1140" t="s">
        <v>8706</v>
      </c>
      <c r="AC1140">
        <v>0</v>
      </c>
      <c r="AF1140" t="s">
        <v>19077</v>
      </c>
      <c r="AG1140" t="s">
        <v>8707</v>
      </c>
      <c r="AH1140" t="s">
        <v>19078</v>
      </c>
      <c r="AI1140" t="s">
        <v>19079</v>
      </c>
      <c r="AO1140" t="s">
        <v>19080</v>
      </c>
      <c r="AU1140" t="s">
        <v>2559</v>
      </c>
      <c r="AV1140" t="s">
        <v>8709</v>
      </c>
      <c r="AX1140">
        <v>13</v>
      </c>
      <c r="AY1140" t="s">
        <v>8710</v>
      </c>
      <c r="BB1140">
        <v>0</v>
      </c>
      <c r="BC1140" t="s">
        <v>8712</v>
      </c>
      <c r="BD1140" t="s">
        <v>8875</v>
      </c>
      <c r="BE1140" t="s">
        <v>8714</v>
      </c>
      <c r="BF1140" t="s">
        <v>8715</v>
      </c>
      <c r="BG1140">
        <v>0</v>
      </c>
      <c r="BH1140" t="s">
        <v>8716</v>
      </c>
      <c r="BI1140">
        <v>0</v>
      </c>
      <c r="BJ1140" t="s">
        <v>8717</v>
      </c>
      <c r="BK1140">
        <v>1</v>
      </c>
      <c r="BM1140" t="s">
        <v>8719</v>
      </c>
      <c r="BV1140">
        <v>10302</v>
      </c>
      <c r="BW1140" t="s">
        <v>8721</v>
      </c>
      <c r="BX1140" t="s">
        <v>8722</v>
      </c>
      <c r="BY1140" t="s">
        <v>8723</v>
      </c>
      <c r="BZ1140" t="s">
        <v>8724</v>
      </c>
      <c r="CA1140" t="s">
        <v>19081</v>
      </c>
      <c r="CB1140" t="s">
        <v>8725</v>
      </c>
      <c r="CC1140">
        <v>29457778</v>
      </c>
      <c r="CD1140" t="s">
        <v>8726</v>
      </c>
      <c r="CE1140" t="s">
        <v>19082</v>
      </c>
      <c r="CF1140" t="s">
        <v>8727</v>
      </c>
      <c r="CG1140" t="s">
        <v>8825</v>
      </c>
      <c r="CH1140" t="s">
        <v>8729</v>
      </c>
      <c r="CJ1140" t="s">
        <v>8731</v>
      </c>
      <c r="CK1140">
        <v>0</v>
      </c>
      <c r="CL1140" t="s">
        <v>8732</v>
      </c>
      <c r="CN1140" t="s">
        <v>8733</v>
      </c>
    </row>
    <row r="1141" spans="1:92" ht="15.75" customHeight="1" x14ac:dyDescent="0.3">
      <c r="A1141" s="5">
        <f>COUNTIFS(Entradas!$A$2:$A$3372,L1141,Entradas!$AD$2:$AD$3372,"noticias")</f>
        <v>0</v>
      </c>
      <c r="B1141" s="5">
        <f>COUNTIFS(Entradas!$A$2:$A$3372,L1141,Entradas!$AD$2:$AD$3372,"materiales")</f>
        <v>0</v>
      </c>
      <c r="C1141" s="5">
        <f>COUNTIFS(Entradas!$A$2:$A$3372,L1141,Entradas!$AD$2:$AD$3372,"agenda")</f>
        <v>0</v>
      </c>
      <c r="D1141" s="5">
        <f>COUNTIFS(Entradas!$A$2:$A$3372,L1141,Entradas!$AD$2:$AD$3372,"agenda",Entradas!$P$2:$P$3372,"completado")</f>
        <v>0</v>
      </c>
      <c r="E1141" s="5">
        <f>COUNTIFS(Entradas!$A$2:$A$3372,L1141,Entradas!$AD$2:$AD$3372,"agenda",Entradas!$F$2:$F$3372,"interna")</f>
        <v>0</v>
      </c>
      <c r="F1141" s="5">
        <f>COUNTIFS(Entradas!$A$2:$A$3372,L1141,Entradas!$AD$2:$AD$3372,"agenda",Entradas!$F$2:$F$3372,"abierta a la comunidad")</f>
        <v>0</v>
      </c>
      <c r="G1141" s="5">
        <f>COUNTIFS(Entradas!$A$2:$A$3372,L1141,Entradas!$AD$2:$AD$3372,"agenda",Entradas!$E$2:$E$3372,"1")</f>
        <v>0</v>
      </c>
      <c r="H1141" s="5">
        <f>COUNTIFS(Entradas!$A$2:$A$3372,L1141,Entradas!$AD$2:$AD$3372,"agenda",Entradas!$E$2:$E$3372,"2")</f>
        <v>0</v>
      </c>
      <c r="I1141" s="5">
        <f>COUNTIFS(Entradas!$A$2:$A$3372,L1141,Entradas!$AD$2:$AD$3372,"agenda",Entradas!$E$2:$E$3372,"3")</f>
        <v>0</v>
      </c>
      <c r="J1141" s="5">
        <f>COUNTIFS(Entradas!$A$2:$A$3372,L1141,Entradas!$AD$2:$AD$3372,"agenda",Entradas!$E$2:$E$3372,"4")</f>
        <v>0</v>
      </c>
      <c r="L1141">
        <v>409</v>
      </c>
      <c r="M1141" t="s">
        <v>19129</v>
      </c>
      <c r="N1141" t="s">
        <v>19130</v>
      </c>
      <c r="O1141" t="s">
        <v>19131</v>
      </c>
      <c r="P1141" s="6">
        <v>42472.770196759258</v>
      </c>
      <c r="Q1141">
        <v>0</v>
      </c>
      <c r="R1141" t="s">
        <v>19129</v>
      </c>
      <c r="S1141" t="s">
        <v>19129</v>
      </c>
      <c r="W1141" t="s">
        <v>8703</v>
      </c>
      <c r="X1141" t="s">
        <v>8704</v>
      </c>
      <c r="Y1141" t="s">
        <v>8705</v>
      </c>
      <c r="Z1141">
        <v>0</v>
      </c>
      <c r="AA1141" t="s">
        <v>8703</v>
      </c>
      <c r="AB1141" t="s">
        <v>8706</v>
      </c>
      <c r="AC1141">
        <v>0</v>
      </c>
      <c r="AF1141" t="s">
        <v>19132</v>
      </c>
      <c r="AG1141" t="s">
        <v>8707</v>
      </c>
      <c r="AH1141" t="s">
        <v>19133</v>
      </c>
      <c r="AU1141" t="s">
        <v>4719</v>
      </c>
      <c r="AV1141" t="s">
        <v>8709</v>
      </c>
      <c r="AX1141">
        <v>13</v>
      </c>
      <c r="AY1141" t="s">
        <v>8710</v>
      </c>
      <c r="BB1141" t="s">
        <v>19134</v>
      </c>
      <c r="BC1141" t="s">
        <v>8712</v>
      </c>
      <c r="BD1141" t="s">
        <v>9175</v>
      </c>
      <c r="BE1141" t="s">
        <v>8714</v>
      </c>
      <c r="BF1141" t="s">
        <v>8715</v>
      </c>
      <c r="BG1141">
        <v>0</v>
      </c>
      <c r="BH1141" t="s">
        <v>8716</v>
      </c>
      <c r="BI1141">
        <v>1</v>
      </c>
      <c r="BJ1141" t="s">
        <v>8717</v>
      </c>
      <c r="BK1141">
        <v>1</v>
      </c>
      <c r="BM1141" t="s">
        <v>8719</v>
      </c>
      <c r="BV1141">
        <v>8542</v>
      </c>
      <c r="BW1141" t="s">
        <v>8721</v>
      </c>
      <c r="BX1141" t="s">
        <v>8722</v>
      </c>
      <c r="BY1141" t="s">
        <v>8723</v>
      </c>
      <c r="BZ1141" t="s">
        <v>8724</v>
      </c>
      <c r="CB1141" t="s">
        <v>8725</v>
      </c>
      <c r="CC1141">
        <v>27103909</v>
      </c>
      <c r="CD1141" t="s">
        <v>8726</v>
      </c>
      <c r="CE1141" t="s">
        <v>19135</v>
      </c>
      <c r="CF1141" t="s">
        <v>8727</v>
      </c>
      <c r="CG1141" t="s">
        <v>8774</v>
      </c>
      <c r="CH1141" t="s">
        <v>8729</v>
      </c>
      <c r="CI1141" t="s">
        <v>19136</v>
      </c>
      <c r="CJ1141" t="s">
        <v>8731</v>
      </c>
      <c r="CK1141" t="s">
        <v>342</v>
      </c>
      <c r="CL1141" t="s">
        <v>8732</v>
      </c>
      <c r="CM1141" t="s">
        <v>19137</v>
      </c>
      <c r="CN1141" t="s">
        <v>8733</v>
      </c>
    </row>
    <row r="1142" spans="1:92" ht="15.75" customHeight="1" x14ac:dyDescent="0.3">
      <c r="A1142" s="5">
        <f>COUNTIFS(Entradas!$A$2:$A$3372,L1142,Entradas!$AD$2:$AD$3372,"noticias")</f>
        <v>0</v>
      </c>
      <c r="B1142" s="5">
        <f>COUNTIFS(Entradas!$A$2:$A$3372,L1142,Entradas!$AD$2:$AD$3372,"materiales")</f>
        <v>0</v>
      </c>
      <c r="C1142" s="5">
        <f>COUNTIFS(Entradas!$A$2:$A$3372,L1142,Entradas!$AD$2:$AD$3372,"agenda")</f>
        <v>0</v>
      </c>
      <c r="D1142" s="5">
        <f>COUNTIFS(Entradas!$A$2:$A$3372,L1142,Entradas!$AD$2:$AD$3372,"agenda",Entradas!$P$2:$P$3372,"completado")</f>
        <v>0</v>
      </c>
      <c r="E1142" s="5">
        <f>COUNTIFS(Entradas!$A$2:$A$3372,L1142,Entradas!$AD$2:$AD$3372,"agenda",Entradas!$F$2:$F$3372,"interna")</f>
        <v>0</v>
      </c>
      <c r="F1142" s="5">
        <f>COUNTIFS(Entradas!$A$2:$A$3372,L1142,Entradas!$AD$2:$AD$3372,"agenda",Entradas!$F$2:$F$3372,"abierta a la comunidad")</f>
        <v>0</v>
      </c>
      <c r="G1142" s="5">
        <f>COUNTIFS(Entradas!$A$2:$A$3372,L1142,Entradas!$AD$2:$AD$3372,"agenda",Entradas!$E$2:$E$3372,"1")</f>
        <v>0</v>
      </c>
      <c r="H1142" s="5">
        <f>COUNTIFS(Entradas!$A$2:$A$3372,L1142,Entradas!$AD$2:$AD$3372,"agenda",Entradas!$E$2:$E$3372,"2")</f>
        <v>0</v>
      </c>
      <c r="I1142" s="5">
        <f>COUNTIFS(Entradas!$A$2:$A$3372,L1142,Entradas!$AD$2:$AD$3372,"agenda",Entradas!$E$2:$E$3372,"3")</f>
        <v>0</v>
      </c>
      <c r="J1142" s="5">
        <f>COUNTIFS(Entradas!$A$2:$A$3372,L1142,Entradas!$AD$2:$AD$3372,"agenda",Entradas!$E$2:$E$3372,"4")</f>
        <v>0</v>
      </c>
      <c r="L1142">
        <v>582</v>
      </c>
      <c r="M1142" t="s">
        <v>19138</v>
      </c>
      <c r="N1142" t="s">
        <v>19139</v>
      </c>
      <c r="O1142" t="s">
        <v>19140</v>
      </c>
      <c r="P1142" s="6">
        <v>42480.730046296296</v>
      </c>
      <c r="Q1142">
        <v>0</v>
      </c>
      <c r="R1142" t="s">
        <v>19138</v>
      </c>
      <c r="S1142" t="s">
        <v>19138</v>
      </c>
      <c r="W1142" t="s">
        <v>8703</v>
      </c>
      <c r="X1142" t="s">
        <v>8704</v>
      </c>
      <c r="Y1142" t="s">
        <v>8705</v>
      </c>
      <c r="Z1142">
        <v>0</v>
      </c>
      <c r="AA1142" t="s">
        <v>8703</v>
      </c>
      <c r="AB1142" t="s">
        <v>8706</v>
      </c>
      <c r="AC1142">
        <v>0</v>
      </c>
      <c r="AF1142" t="s">
        <v>19141</v>
      </c>
      <c r="AG1142" t="s">
        <v>8707</v>
      </c>
      <c r="AH1142" t="s">
        <v>19142</v>
      </c>
      <c r="AU1142" t="s">
        <v>307</v>
      </c>
      <c r="AV1142" t="s">
        <v>8709</v>
      </c>
      <c r="AX1142">
        <v>13</v>
      </c>
      <c r="AY1142" t="s">
        <v>8710</v>
      </c>
      <c r="BB1142" t="s">
        <v>19143</v>
      </c>
      <c r="BC1142" t="s">
        <v>8712</v>
      </c>
      <c r="BD1142" t="s">
        <v>8875</v>
      </c>
      <c r="BE1142" t="s">
        <v>8714</v>
      </c>
      <c r="BF1142" t="s">
        <v>8715</v>
      </c>
      <c r="BG1142">
        <v>1</v>
      </c>
      <c r="BH1142" t="s">
        <v>8716</v>
      </c>
      <c r="BI1142">
        <v>1</v>
      </c>
      <c r="BJ1142" t="s">
        <v>8717</v>
      </c>
      <c r="BK1142">
        <v>1</v>
      </c>
      <c r="BL1142" s="2" t="s">
        <v>19144</v>
      </c>
      <c r="BM1142" t="s">
        <v>8719</v>
      </c>
      <c r="BV1142" t="s">
        <v>19145</v>
      </c>
      <c r="BW1142" t="s">
        <v>8721</v>
      </c>
      <c r="BX1142" t="s">
        <v>8722</v>
      </c>
      <c r="BY1142" t="s">
        <v>8723</v>
      </c>
      <c r="BZ1142" t="s">
        <v>8724</v>
      </c>
      <c r="CA1142" t="s">
        <v>19146</v>
      </c>
      <c r="CB1142" t="s">
        <v>8725</v>
      </c>
      <c r="CC1142">
        <v>226987055</v>
      </c>
      <c r="CD1142" t="s">
        <v>8726</v>
      </c>
      <c r="CE1142" t="s">
        <v>19147</v>
      </c>
      <c r="CF1142" t="s">
        <v>8727</v>
      </c>
      <c r="CG1142" t="s">
        <v>8825</v>
      </c>
      <c r="CH1142" t="s">
        <v>8729</v>
      </c>
      <c r="CI1142" t="s">
        <v>19148</v>
      </c>
      <c r="CJ1142" t="s">
        <v>8731</v>
      </c>
      <c r="CK1142" t="s">
        <v>9459</v>
      </c>
      <c r="CL1142" t="s">
        <v>8732</v>
      </c>
      <c r="CM1142" t="s">
        <v>19149</v>
      </c>
      <c r="CN1142" t="s">
        <v>8733</v>
      </c>
    </row>
    <row r="1143" spans="1:92" ht="15.75" customHeight="1" x14ac:dyDescent="0.3">
      <c r="A1143" s="5">
        <f>COUNTIFS(Entradas!$A$2:$A$3372,L1143,Entradas!$AD$2:$AD$3372,"noticias")</f>
        <v>0</v>
      </c>
      <c r="B1143" s="5">
        <f>COUNTIFS(Entradas!$A$2:$A$3372,L1143,Entradas!$AD$2:$AD$3372,"materiales")</f>
        <v>0</v>
      </c>
      <c r="C1143" s="5">
        <f>COUNTIFS(Entradas!$A$2:$A$3372,L1143,Entradas!$AD$2:$AD$3372,"agenda")</f>
        <v>0</v>
      </c>
      <c r="D1143" s="5">
        <f>COUNTIFS(Entradas!$A$2:$A$3372,L1143,Entradas!$AD$2:$AD$3372,"agenda",Entradas!$P$2:$P$3372,"completado")</f>
        <v>0</v>
      </c>
      <c r="E1143" s="5">
        <f>COUNTIFS(Entradas!$A$2:$A$3372,L1143,Entradas!$AD$2:$AD$3372,"agenda",Entradas!$F$2:$F$3372,"interna")</f>
        <v>0</v>
      </c>
      <c r="F1143" s="5">
        <f>COUNTIFS(Entradas!$A$2:$A$3372,L1143,Entradas!$AD$2:$AD$3372,"agenda",Entradas!$F$2:$F$3372,"abierta a la comunidad")</f>
        <v>0</v>
      </c>
      <c r="G1143" s="5">
        <f>COUNTIFS(Entradas!$A$2:$A$3372,L1143,Entradas!$AD$2:$AD$3372,"agenda",Entradas!$E$2:$E$3372,"1")</f>
        <v>0</v>
      </c>
      <c r="H1143" s="5">
        <f>COUNTIFS(Entradas!$A$2:$A$3372,L1143,Entradas!$AD$2:$AD$3372,"agenda",Entradas!$E$2:$E$3372,"2")</f>
        <v>0</v>
      </c>
      <c r="I1143" s="5">
        <f>COUNTIFS(Entradas!$A$2:$A$3372,L1143,Entradas!$AD$2:$AD$3372,"agenda",Entradas!$E$2:$E$3372,"3")</f>
        <v>0</v>
      </c>
      <c r="J1143" s="5">
        <f>COUNTIFS(Entradas!$A$2:$A$3372,L1143,Entradas!$AD$2:$AD$3372,"agenda",Entradas!$E$2:$E$3372,"4")</f>
        <v>0</v>
      </c>
      <c r="L1143">
        <v>162</v>
      </c>
      <c r="M1143" t="s">
        <v>19150</v>
      </c>
      <c r="N1143" t="s">
        <v>19151</v>
      </c>
      <c r="O1143" t="s">
        <v>19152</v>
      </c>
      <c r="P1143" s="6">
        <v>42455.967627314814</v>
      </c>
      <c r="Q1143">
        <v>0</v>
      </c>
      <c r="R1143" t="s">
        <v>19150</v>
      </c>
      <c r="S1143" t="s">
        <v>19150</v>
      </c>
      <c r="W1143" t="s">
        <v>8703</v>
      </c>
      <c r="X1143" t="s">
        <v>8704</v>
      </c>
      <c r="Y1143" t="s">
        <v>8705</v>
      </c>
      <c r="Z1143">
        <v>0</v>
      </c>
      <c r="AA1143" t="s">
        <v>8703</v>
      </c>
      <c r="AB1143" t="s">
        <v>8706</v>
      </c>
      <c r="AC1143">
        <v>0</v>
      </c>
      <c r="AF1143" t="s">
        <v>19153</v>
      </c>
      <c r="AG1143" t="s">
        <v>8707</v>
      </c>
      <c r="AH1143" t="s">
        <v>19154</v>
      </c>
      <c r="AO1143" t="s">
        <v>19155</v>
      </c>
      <c r="AU1143" t="s">
        <v>307</v>
      </c>
      <c r="AV1143" t="s">
        <v>8709</v>
      </c>
      <c r="AX1143">
        <v>13</v>
      </c>
      <c r="AY1143" t="s">
        <v>8710</v>
      </c>
      <c r="BB1143" t="s">
        <v>15643</v>
      </c>
      <c r="BC1143" t="s">
        <v>8712</v>
      </c>
      <c r="BD1143" t="s">
        <v>8875</v>
      </c>
      <c r="BE1143" t="s">
        <v>8714</v>
      </c>
      <c r="BF1143" t="s">
        <v>8715</v>
      </c>
      <c r="BG1143">
        <v>1</v>
      </c>
      <c r="BH1143" t="s">
        <v>8716</v>
      </c>
      <c r="BI1143">
        <v>1</v>
      </c>
      <c r="BJ1143" t="s">
        <v>8717</v>
      </c>
      <c r="BK1143">
        <v>1</v>
      </c>
      <c r="BL1143" t="s">
        <v>19156</v>
      </c>
      <c r="BM1143" t="s">
        <v>8719</v>
      </c>
      <c r="BO1143" t="s">
        <v>8759</v>
      </c>
      <c r="BQ1143" t="s">
        <v>8760</v>
      </c>
      <c r="BS1143" t="s">
        <v>8761</v>
      </c>
      <c r="BU1143" t="s">
        <v>8762</v>
      </c>
      <c r="BW1143" t="s">
        <v>8721</v>
      </c>
      <c r="BX1143" t="s">
        <v>8722</v>
      </c>
      <c r="BY1143" t="s">
        <v>8723</v>
      </c>
      <c r="BZ1143" t="s">
        <v>8724</v>
      </c>
      <c r="CB1143" t="s">
        <v>8725</v>
      </c>
      <c r="CC1143">
        <v>226980047</v>
      </c>
      <c r="CD1143" t="s">
        <v>8726</v>
      </c>
      <c r="CF1143" t="s">
        <v>8727</v>
      </c>
      <c r="CG1143" t="s">
        <v>8825</v>
      </c>
      <c r="CH1143" t="s">
        <v>8729</v>
      </c>
      <c r="CI1143" t="s">
        <v>19157</v>
      </c>
      <c r="CJ1143" t="s">
        <v>8731</v>
      </c>
      <c r="CK1143" t="s">
        <v>342</v>
      </c>
      <c r="CL1143" t="s">
        <v>8732</v>
      </c>
      <c r="CM1143" t="s">
        <v>19158</v>
      </c>
      <c r="CN1143" t="s">
        <v>8733</v>
      </c>
    </row>
    <row r="1144" spans="1:92" ht="15.75" customHeight="1" x14ac:dyDescent="0.3">
      <c r="A1144" s="5">
        <f>COUNTIFS(Entradas!$A$2:$A$3372,L1144,Entradas!$AD$2:$AD$3372,"noticias")</f>
        <v>0</v>
      </c>
      <c r="B1144" s="5">
        <f>COUNTIFS(Entradas!$A$2:$A$3372,L1144,Entradas!$AD$2:$AD$3372,"materiales")</f>
        <v>0</v>
      </c>
      <c r="C1144" s="5">
        <f>COUNTIFS(Entradas!$A$2:$A$3372,L1144,Entradas!$AD$2:$AD$3372,"agenda")</f>
        <v>0</v>
      </c>
      <c r="D1144" s="5">
        <f>COUNTIFS(Entradas!$A$2:$A$3372,L1144,Entradas!$AD$2:$AD$3372,"agenda",Entradas!$P$2:$P$3372,"completado")</f>
        <v>0</v>
      </c>
      <c r="E1144" s="5">
        <f>COUNTIFS(Entradas!$A$2:$A$3372,L1144,Entradas!$AD$2:$AD$3372,"agenda",Entradas!$F$2:$F$3372,"interna")</f>
        <v>0</v>
      </c>
      <c r="F1144" s="5">
        <f>COUNTIFS(Entradas!$A$2:$A$3372,L1144,Entradas!$AD$2:$AD$3372,"agenda",Entradas!$F$2:$F$3372,"abierta a la comunidad")</f>
        <v>0</v>
      </c>
      <c r="G1144" s="5">
        <f>COUNTIFS(Entradas!$A$2:$A$3372,L1144,Entradas!$AD$2:$AD$3372,"agenda",Entradas!$E$2:$E$3372,"1")</f>
        <v>0</v>
      </c>
      <c r="H1144" s="5">
        <f>COUNTIFS(Entradas!$A$2:$A$3372,L1144,Entradas!$AD$2:$AD$3372,"agenda",Entradas!$E$2:$E$3372,"2")</f>
        <v>0</v>
      </c>
      <c r="I1144" s="5">
        <f>COUNTIFS(Entradas!$A$2:$A$3372,L1144,Entradas!$AD$2:$AD$3372,"agenda",Entradas!$E$2:$E$3372,"3")</f>
        <v>0</v>
      </c>
      <c r="J1144" s="5">
        <f>COUNTIFS(Entradas!$A$2:$A$3372,L1144,Entradas!$AD$2:$AD$3372,"agenda",Entradas!$E$2:$E$3372,"4")</f>
        <v>0</v>
      </c>
      <c r="L1144">
        <v>831</v>
      </c>
      <c r="M1144" t="s">
        <v>19159</v>
      </c>
      <c r="N1144" t="s">
        <v>19160</v>
      </c>
      <c r="O1144" t="s">
        <v>19161</v>
      </c>
      <c r="P1144" s="6">
        <v>42495.571458333332</v>
      </c>
      <c r="Q1144">
        <v>0</v>
      </c>
      <c r="R1144" t="s">
        <v>19159</v>
      </c>
      <c r="S1144" t="s">
        <v>19159</v>
      </c>
      <c r="W1144" t="s">
        <v>8703</v>
      </c>
      <c r="X1144" t="s">
        <v>8704</v>
      </c>
      <c r="Y1144" t="s">
        <v>8705</v>
      </c>
      <c r="Z1144">
        <v>0</v>
      </c>
      <c r="AA1144" t="s">
        <v>8703</v>
      </c>
      <c r="AB1144" t="s">
        <v>8706</v>
      </c>
      <c r="AC1144">
        <v>0</v>
      </c>
      <c r="AF1144" t="s">
        <v>19162</v>
      </c>
      <c r="AG1144" t="s">
        <v>8707</v>
      </c>
      <c r="AH1144" t="s">
        <v>19163</v>
      </c>
      <c r="AU1144" t="s">
        <v>1776</v>
      </c>
      <c r="AV1144" t="s">
        <v>8709</v>
      </c>
      <c r="AX1144">
        <v>13</v>
      </c>
      <c r="AY1144" t="s">
        <v>8710</v>
      </c>
      <c r="BB1144" t="s">
        <v>10142</v>
      </c>
      <c r="BC1144" t="s">
        <v>8712</v>
      </c>
      <c r="BD1144" t="s">
        <v>8875</v>
      </c>
      <c r="BE1144" t="s">
        <v>8714</v>
      </c>
      <c r="BF1144" t="s">
        <v>8715</v>
      </c>
      <c r="BG1144">
        <v>1</v>
      </c>
      <c r="BH1144" t="s">
        <v>8716</v>
      </c>
      <c r="BI1144">
        <v>0</v>
      </c>
      <c r="BJ1144" t="s">
        <v>8717</v>
      </c>
      <c r="BK1144">
        <v>1</v>
      </c>
      <c r="BL1144" s="2" t="s">
        <v>19164</v>
      </c>
      <c r="BM1144" t="s">
        <v>8719</v>
      </c>
      <c r="BV1144" t="s">
        <v>19165</v>
      </c>
      <c r="BW1144" t="s">
        <v>8721</v>
      </c>
      <c r="BX1144" t="s">
        <v>8722</v>
      </c>
      <c r="BY1144" t="s">
        <v>8723</v>
      </c>
      <c r="BZ1144" t="s">
        <v>8724</v>
      </c>
      <c r="CB1144" t="s">
        <v>8725</v>
      </c>
      <c r="CC1144" t="s">
        <v>19166</v>
      </c>
      <c r="CD1144" t="s">
        <v>8726</v>
      </c>
      <c r="CE1144" t="s">
        <v>19167</v>
      </c>
      <c r="CF1144" t="s">
        <v>8727</v>
      </c>
      <c r="CG1144" t="s">
        <v>8825</v>
      </c>
      <c r="CH1144" t="s">
        <v>8729</v>
      </c>
      <c r="CI1144" t="s">
        <v>10932</v>
      </c>
      <c r="CJ1144" t="s">
        <v>8731</v>
      </c>
      <c r="CK1144">
        <v>0</v>
      </c>
      <c r="CL1144" t="s">
        <v>8732</v>
      </c>
      <c r="CN1144" t="s">
        <v>8733</v>
      </c>
    </row>
    <row r="1145" spans="1:92" ht="15.75" customHeight="1" x14ac:dyDescent="0.3">
      <c r="A1145" s="5">
        <f>COUNTIFS(Entradas!$A$2:$A$3372,L1145,Entradas!$AD$2:$AD$3372,"noticias")</f>
        <v>0</v>
      </c>
      <c r="B1145" s="5">
        <f>COUNTIFS(Entradas!$A$2:$A$3372,L1145,Entradas!$AD$2:$AD$3372,"materiales")</f>
        <v>0</v>
      </c>
      <c r="C1145" s="5">
        <f>COUNTIFS(Entradas!$A$2:$A$3372,L1145,Entradas!$AD$2:$AD$3372,"agenda")</f>
        <v>0</v>
      </c>
      <c r="D1145" s="5">
        <f>COUNTIFS(Entradas!$A$2:$A$3372,L1145,Entradas!$AD$2:$AD$3372,"agenda",Entradas!$P$2:$P$3372,"completado")</f>
        <v>0</v>
      </c>
      <c r="E1145" s="5">
        <f>COUNTIFS(Entradas!$A$2:$A$3372,L1145,Entradas!$AD$2:$AD$3372,"agenda",Entradas!$F$2:$F$3372,"interna")</f>
        <v>0</v>
      </c>
      <c r="F1145" s="5">
        <f>COUNTIFS(Entradas!$A$2:$A$3372,L1145,Entradas!$AD$2:$AD$3372,"agenda",Entradas!$F$2:$F$3372,"abierta a la comunidad")</f>
        <v>0</v>
      </c>
      <c r="G1145" s="5">
        <f>COUNTIFS(Entradas!$A$2:$A$3372,L1145,Entradas!$AD$2:$AD$3372,"agenda",Entradas!$E$2:$E$3372,"1")</f>
        <v>0</v>
      </c>
      <c r="H1145" s="5">
        <f>COUNTIFS(Entradas!$A$2:$A$3372,L1145,Entradas!$AD$2:$AD$3372,"agenda",Entradas!$E$2:$E$3372,"2")</f>
        <v>0</v>
      </c>
      <c r="I1145" s="5">
        <f>COUNTIFS(Entradas!$A$2:$A$3372,L1145,Entradas!$AD$2:$AD$3372,"agenda",Entradas!$E$2:$E$3372,"3")</f>
        <v>0</v>
      </c>
      <c r="J1145" s="5">
        <f>COUNTIFS(Entradas!$A$2:$A$3372,L1145,Entradas!$AD$2:$AD$3372,"agenda",Entradas!$E$2:$E$3372,"4")</f>
        <v>0</v>
      </c>
      <c r="L1145">
        <v>243</v>
      </c>
      <c r="M1145" t="s">
        <v>19204</v>
      </c>
      <c r="N1145" t="s">
        <v>19205</v>
      </c>
      <c r="O1145" t="s">
        <v>19206</v>
      </c>
      <c r="P1145" s="6">
        <v>42461.595358796294</v>
      </c>
      <c r="Q1145">
        <v>0</v>
      </c>
      <c r="R1145" t="s">
        <v>19204</v>
      </c>
      <c r="S1145" t="s">
        <v>19204</v>
      </c>
      <c r="W1145" t="s">
        <v>8703</v>
      </c>
      <c r="X1145" t="s">
        <v>8704</v>
      </c>
      <c r="Y1145" t="s">
        <v>8705</v>
      </c>
      <c r="Z1145">
        <v>0</v>
      </c>
      <c r="AA1145" t="s">
        <v>8703</v>
      </c>
      <c r="AB1145" t="s">
        <v>8706</v>
      </c>
      <c r="AC1145">
        <v>0</v>
      </c>
      <c r="AF1145" t="s">
        <v>19207</v>
      </c>
      <c r="AG1145" t="s">
        <v>8707</v>
      </c>
      <c r="AH1145" t="s">
        <v>19208</v>
      </c>
      <c r="AU1145" t="s">
        <v>7532</v>
      </c>
      <c r="AV1145" t="s">
        <v>8709</v>
      </c>
      <c r="AX1145">
        <v>13</v>
      </c>
      <c r="AY1145" t="s">
        <v>8710</v>
      </c>
      <c r="BB1145" t="s">
        <v>9539</v>
      </c>
      <c r="BC1145" t="s">
        <v>8712</v>
      </c>
      <c r="BD1145" t="s">
        <v>9002</v>
      </c>
      <c r="BE1145" t="s">
        <v>8714</v>
      </c>
      <c r="BF1145" t="s">
        <v>8715</v>
      </c>
      <c r="BG1145">
        <v>0</v>
      </c>
      <c r="BH1145" t="s">
        <v>8716</v>
      </c>
      <c r="BI1145">
        <v>1</v>
      </c>
      <c r="BJ1145" t="s">
        <v>8717</v>
      </c>
      <c r="BK1145">
        <v>1</v>
      </c>
      <c r="BL1145" t="s">
        <v>19209</v>
      </c>
      <c r="BM1145" t="s">
        <v>8719</v>
      </c>
      <c r="BV1145" t="s">
        <v>19210</v>
      </c>
      <c r="BW1145" t="s">
        <v>8721</v>
      </c>
      <c r="BX1145" t="s">
        <v>8722</v>
      </c>
      <c r="BY1145" t="s">
        <v>8723</v>
      </c>
      <c r="BZ1145" t="s">
        <v>8724</v>
      </c>
      <c r="CA1145" t="s">
        <v>14005</v>
      </c>
      <c r="CB1145" t="s">
        <v>8725</v>
      </c>
      <c r="CC1145">
        <v>225581624</v>
      </c>
      <c r="CD1145" t="s">
        <v>8726</v>
      </c>
      <c r="CF1145" t="s">
        <v>8727</v>
      </c>
      <c r="CG1145">
        <v>0</v>
      </c>
      <c r="CH1145" t="s">
        <v>8729</v>
      </c>
      <c r="CJ1145" t="s">
        <v>8731</v>
      </c>
      <c r="CK1145" t="s">
        <v>342</v>
      </c>
      <c r="CL1145" t="s">
        <v>8732</v>
      </c>
      <c r="CM1145" t="s">
        <v>19211</v>
      </c>
      <c r="CN1145" t="s">
        <v>8733</v>
      </c>
    </row>
    <row r="1146" spans="1:92" ht="15.75" customHeight="1" x14ac:dyDescent="0.3">
      <c r="A1146" s="5">
        <f>COUNTIFS(Entradas!$A$2:$A$3372,L1146,Entradas!$AD$2:$AD$3372,"noticias")</f>
        <v>0</v>
      </c>
      <c r="B1146" s="5">
        <f>COUNTIFS(Entradas!$A$2:$A$3372,L1146,Entradas!$AD$2:$AD$3372,"materiales")</f>
        <v>1</v>
      </c>
      <c r="C1146" s="5">
        <f>COUNTIFS(Entradas!$A$2:$A$3372,L1146,Entradas!$AD$2:$AD$3372,"agenda")</f>
        <v>3</v>
      </c>
      <c r="D1146" s="5">
        <f>COUNTIFS(Entradas!$A$2:$A$3372,L1146,Entradas!$AD$2:$AD$3372,"agenda",Entradas!$P$2:$P$3372,"completado")</f>
        <v>1</v>
      </c>
      <c r="E1146" s="5">
        <f>COUNTIFS(Entradas!$A$2:$A$3372,L1146,Entradas!$AD$2:$AD$3372,"agenda",Entradas!$F$2:$F$3372,"interna")</f>
        <v>3</v>
      </c>
      <c r="F1146" s="5">
        <f>COUNTIFS(Entradas!$A$2:$A$3372,L1146,Entradas!$AD$2:$AD$3372,"agenda",Entradas!$F$2:$F$3372,"abierta a la comunidad")</f>
        <v>0</v>
      </c>
      <c r="G1146" s="5">
        <f>COUNTIFS(Entradas!$A$2:$A$3372,L1146,Entradas!$AD$2:$AD$3372,"agenda",Entradas!$E$2:$E$3372,"1")</f>
        <v>0</v>
      </c>
      <c r="H1146" s="5">
        <f>COUNTIFS(Entradas!$A$2:$A$3372,L1146,Entradas!$AD$2:$AD$3372,"agenda",Entradas!$E$2:$E$3372,"2")</f>
        <v>1</v>
      </c>
      <c r="I1146" s="5">
        <f>COUNTIFS(Entradas!$A$2:$A$3372,L1146,Entradas!$AD$2:$AD$3372,"agenda",Entradas!$E$2:$E$3372,"3")</f>
        <v>1</v>
      </c>
      <c r="J1146" s="5">
        <f>COUNTIFS(Entradas!$A$2:$A$3372,L1146,Entradas!$AD$2:$AD$3372,"agenda",Entradas!$E$2:$E$3372,"4")</f>
        <v>1</v>
      </c>
      <c r="L1146">
        <v>1004</v>
      </c>
      <c r="M1146" t="s">
        <v>19310</v>
      </c>
      <c r="N1146" t="s">
        <v>19311</v>
      </c>
      <c r="O1146" t="s">
        <v>19312</v>
      </c>
      <c r="P1146" s="6">
        <v>42503.171018518522</v>
      </c>
      <c r="Q1146">
        <v>0</v>
      </c>
      <c r="R1146" t="s">
        <v>19310</v>
      </c>
      <c r="S1146" t="s">
        <v>19310</v>
      </c>
      <c r="W1146" t="s">
        <v>8703</v>
      </c>
      <c r="X1146" t="s">
        <v>8704</v>
      </c>
      <c r="Y1146" t="s">
        <v>8705</v>
      </c>
      <c r="Z1146">
        <v>0</v>
      </c>
      <c r="AA1146" t="s">
        <v>8703</v>
      </c>
      <c r="AB1146" t="s">
        <v>8706</v>
      </c>
      <c r="AC1146">
        <v>0</v>
      </c>
      <c r="AF1146" t="s">
        <v>19313</v>
      </c>
      <c r="AG1146" t="s">
        <v>8707</v>
      </c>
      <c r="AH1146" t="s">
        <v>19314</v>
      </c>
      <c r="AI1146" t="s">
        <v>19315</v>
      </c>
      <c r="AU1146" t="s">
        <v>675</v>
      </c>
      <c r="AV1146" t="s">
        <v>8709</v>
      </c>
      <c r="AX1146">
        <v>13</v>
      </c>
      <c r="AY1146" t="s">
        <v>8710</v>
      </c>
      <c r="BB1146" t="s">
        <v>19316</v>
      </c>
      <c r="BC1146" t="s">
        <v>8712</v>
      </c>
      <c r="BD1146" t="s">
        <v>8875</v>
      </c>
      <c r="BE1146" t="s">
        <v>8714</v>
      </c>
      <c r="BF1146" t="s">
        <v>8715</v>
      </c>
      <c r="BG1146">
        <v>1</v>
      </c>
      <c r="BH1146" t="s">
        <v>8716</v>
      </c>
      <c r="BI1146">
        <v>0</v>
      </c>
      <c r="BJ1146" t="s">
        <v>8717</v>
      </c>
      <c r="BK1146">
        <v>0</v>
      </c>
      <c r="BM1146" t="s">
        <v>8719</v>
      </c>
      <c r="BW1146" t="s">
        <v>8721</v>
      </c>
      <c r="BX1146" t="s">
        <v>8722</v>
      </c>
      <c r="BY1146" t="s">
        <v>8723</v>
      </c>
      <c r="BZ1146" t="s">
        <v>8724</v>
      </c>
      <c r="CB1146" t="s">
        <v>8725</v>
      </c>
      <c r="CD1146" t="s">
        <v>8726</v>
      </c>
      <c r="CE1146" t="s">
        <v>19317</v>
      </c>
      <c r="CF1146" t="s">
        <v>8727</v>
      </c>
      <c r="CG1146" t="s">
        <v>8825</v>
      </c>
      <c r="CH1146" t="s">
        <v>8729</v>
      </c>
      <c r="CJ1146" t="s">
        <v>8731</v>
      </c>
      <c r="CK1146">
        <v>0</v>
      </c>
      <c r="CL1146" t="s">
        <v>8732</v>
      </c>
      <c r="CN1146" t="s">
        <v>8733</v>
      </c>
    </row>
    <row r="1147" spans="1:92" ht="15.75" customHeight="1" x14ac:dyDescent="0.3">
      <c r="A1147" s="5">
        <f>COUNTIFS(Entradas!$A$2:$A$3372,L1147,Entradas!$AD$2:$AD$3372,"noticias")</f>
        <v>0</v>
      </c>
      <c r="B1147" s="5">
        <f>COUNTIFS(Entradas!$A$2:$A$3372,L1147,Entradas!$AD$2:$AD$3372,"materiales")</f>
        <v>0</v>
      </c>
      <c r="C1147" s="5">
        <f>COUNTIFS(Entradas!$A$2:$A$3372,L1147,Entradas!$AD$2:$AD$3372,"agenda")</f>
        <v>0</v>
      </c>
      <c r="D1147" s="5">
        <f>COUNTIFS(Entradas!$A$2:$A$3372,L1147,Entradas!$AD$2:$AD$3372,"agenda",Entradas!$P$2:$P$3372,"completado")</f>
        <v>0</v>
      </c>
      <c r="E1147" s="5">
        <f>COUNTIFS(Entradas!$A$2:$A$3372,L1147,Entradas!$AD$2:$AD$3372,"agenda",Entradas!$F$2:$F$3372,"interna")</f>
        <v>0</v>
      </c>
      <c r="F1147" s="5">
        <f>COUNTIFS(Entradas!$A$2:$A$3372,L1147,Entradas!$AD$2:$AD$3372,"agenda",Entradas!$F$2:$F$3372,"abierta a la comunidad")</f>
        <v>0</v>
      </c>
      <c r="G1147" s="5">
        <f>COUNTIFS(Entradas!$A$2:$A$3372,L1147,Entradas!$AD$2:$AD$3372,"agenda",Entradas!$E$2:$E$3372,"1")</f>
        <v>0</v>
      </c>
      <c r="H1147" s="5">
        <f>COUNTIFS(Entradas!$A$2:$A$3372,L1147,Entradas!$AD$2:$AD$3372,"agenda",Entradas!$E$2:$E$3372,"2")</f>
        <v>0</v>
      </c>
      <c r="I1147" s="5">
        <f>COUNTIFS(Entradas!$A$2:$A$3372,L1147,Entradas!$AD$2:$AD$3372,"agenda",Entradas!$E$2:$E$3372,"3")</f>
        <v>0</v>
      </c>
      <c r="J1147" s="5">
        <f>COUNTIFS(Entradas!$A$2:$A$3372,L1147,Entradas!$AD$2:$AD$3372,"agenda",Entradas!$E$2:$E$3372,"4")</f>
        <v>0</v>
      </c>
      <c r="L1147">
        <v>423</v>
      </c>
      <c r="M1147" t="s">
        <v>19363</v>
      </c>
      <c r="N1147" t="s">
        <v>19364</v>
      </c>
      <c r="O1147" t="s">
        <v>19365</v>
      </c>
      <c r="P1147" s="6">
        <v>42473.159490740742</v>
      </c>
      <c r="Q1147">
        <v>0</v>
      </c>
      <c r="R1147" t="s">
        <v>19363</v>
      </c>
      <c r="S1147" t="s">
        <v>19363</v>
      </c>
      <c r="W1147" t="s">
        <v>8703</v>
      </c>
      <c r="X1147" t="s">
        <v>8704</v>
      </c>
      <c r="Y1147" t="s">
        <v>8705</v>
      </c>
      <c r="Z1147">
        <v>0</v>
      </c>
      <c r="AA1147" t="s">
        <v>8703</v>
      </c>
      <c r="AB1147" t="s">
        <v>8706</v>
      </c>
      <c r="AC1147">
        <v>0</v>
      </c>
      <c r="AF1147" t="s">
        <v>9904</v>
      </c>
      <c r="AG1147" t="s">
        <v>8707</v>
      </c>
      <c r="AH1147" t="s">
        <v>19366</v>
      </c>
      <c r="AU1147" t="s">
        <v>2559</v>
      </c>
      <c r="AV1147" t="s">
        <v>8709</v>
      </c>
      <c r="AX1147">
        <v>13</v>
      </c>
      <c r="AY1147" t="s">
        <v>8710</v>
      </c>
      <c r="BB1147" t="s">
        <v>9037</v>
      </c>
      <c r="BC1147" t="s">
        <v>8712</v>
      </c>
      <c r="BD1147" t="s">
        <v>8875</v>
      </c>
      <c r="BE1147" t="s">
        <v>8714</v>
      </c>
      <c r="BF1147" t="s">
        <v>8715</v>
      </c>
      <c r="BG1147">
        <v>1</v>
      </c>
      <c r="BH1147" t="s">
        <v>8716</v>
      </c>
      <c r="BI1147">
        <v>0</v>
      </c>
      <c r="BJ1147" t="s">
        <v>8717</v>
      </c>
      <c r="BK1147">
        <v>1</v>
      </c>
      <c r="BL1147" t="s">
        <v>19367</v>
      </c>
      <c r="BM1147" t="s">
        <v>8719</v>
      </c>
      <c r="BV1147" t="s">
        <v>9909</v>
      </c>
      <c r="BW1147" t="s">
        <v>8721</v>
      </c>
      <c r="BX1147" t="s">
        <v>8722</v>
      </c>
      <c r="BY1147" t="s">
        <v>8723</v>
      </c>
      <c r="BZ1147" t="s">
        <v>8724</v>
      </c>
      <c r="CB1147" t="s">
        <v>8725</v>
      </c>
      <c r="CC1147">
        <v>229457760</v>
      </c>
      <c r="CD1147" t="s">
        <v>8726</v>
      </c>
      <c r="CE1147" t="s">
        <v>19368</v>
      </c>
      <c r="CF1147" t="s">
        <v>8727</v>
      </c>
      <c r="CG1147" t="s">
        <v>8728</v>
      </c>
      <c r="CH1147" t="s">
        <v>8729</v>
      </c>
      <c r="CI1147" t="s">
        <v>10125</v>
      </c>
      <c r="CJ1147" t="s">
        <v>8731</v>
      </c>
      <c r="CK1147" t="s">
        <v>5497</v>
      </c>
      <c r="CL1147" t="s">
        <v>8732</v>
      </c>
      <c r="CN1147" t="s">
        <v>8733</v>
      </c>
    </row>
    <row r="1148" spans="1:92" ht="15.75" customHeight="1" x14ac:dyDescent="0.3">
      <c r="A1148" s="5">
        <f>COUNTIFS(Entradas!$A$2:$A$3372,L1148,Entradas!$AD$2:$AD$3372,"noticias")</f>
        <v>0</v>
      </c>
      <c r="B1148" s="5">
        <f>COUNTIFS(Entradas!$A$2:$A$3372,L1148,Entradas!$AD$2:$AD$3372,"materiales")</f>
        <v>0</v>
      </c>
      <c r="C1148" s="5">
        <f>COUNTIFS(Entradas!$A$2:$A$3372,L1148,Entradas!$AD$2:$AD$3372,"agenda")</f>
        <v>0</v>
      </c>
      <c r="D1148" s="5">
        <f>COUNTIFS(Entradas!$A$2:$A$3372,L1148,Entradas!$AD$2:$AD$3372,"agenda",Entradas!$P$2:$P$3372,"completado")</f>
        <v>0</v>
      </c>
      <c r="E1148" s="5">
        <f>COUNTIFS(Entradas!$A$2:$A$3372,L1148,Entradas!$AD$2:$AD$3372,"agenda",Entradas!$F$2:$F$3372,"interna")</f>
        <v>0</v>
      </c>
      <c r="F1148" s="5">
        <f>COUNTIFS(Entradas!$A$2:$A$3372,L1148,Entradas!$AD$2:$AD$3372,"agenda",Entradas!$F$2:$F$3372,"abierta a la comunidad")</f>
        <v>0</v>
      </c>
      <c r="G1148" s="5">
        <f>COUNTIFS(Entradas!$A$2:$A$3372,L1148,Entradas!$AD$2:$AD$3372,"agenda",Entradas!$E$2:$E$3372,"1")</f>
        <v>0</v>
      </c>
      <c r="H1148" s="5">
        <f>COUNTIFS(Entradas!$A$2:$A$3372,L1148,Entradas!$AD$2:$AD$3372,"agenda",Entradas!$E$2:$E$3372,"2")</f>
        <v>0</v>
      </c>
      <c r="I1148" s="5">
        <f>COUNTIFS(Entradas!$A$2:$A$3372,L1148,Entradas!$AD$2:$AD$3372,"agenda",Entradas!$E$2:$E$3372,"3")</f>
        <v>0</v>
      </c>
      <c r="J1148" s="5">
        <f>COUNTIFS(Entradas!$A$2:$A$3372,L1148,Entradas!$AD$2:$AD$3372,"agenda",Entradas!$E$2:$E$3372,"4")</f>
        <v>0</v>
      </c>
      <c r="L1148">
        <v>1251</v>
      </c>
      <c r="M1148" t="s">
        <v>19413</v>
      </c>
      <c r="N1148" t="s">
        <v>19414</v>
      </c>
      <c r="O1148" t="s">
        <v>19415</v>
      </c>
      <c r="P1148" s="6">
        <v>42510.559907407405</v>
      </c>
      <c r="Q1148">
        <v>0</v>
      </c>
      <c r="R1148" t="s">
        <v>19413</v>
      </c>
      <c r="S1148" t="s">
        <v>19413</v>
      </c>
      <c r="W1148" t="s">
        <v>8703</v>
      </c>
      <c r="X1148" t="s">
        <v>8704</v>
      </c>
      <c r="Y1148" t="s">
        <v>8705</v>
      </c>
      <c r="Z1148">
        <v>0</v>
      </c>
      <c r="AA1148" t="s">
        <v>8703</v>
      </c>
      <c r="AB1148" t="s">
        <v>8706</v>
      </c>
      <c r="AC1148">
        <v>0</v>
      </c>
      <c r="AF1148" t="s">
        <v>19416</v>
      </c>
      <c r="AG1148" t="s">
        <v>8707</v>
      </c>
      <c r="AH1148" t="s">
        <v>19417</v>
      </c>
      <c r="AU1148" t="s">
        <v>2559</v>
      </c>
      <c r="AV1148" t="s">
        <v>8709</v>
      </c>
      <c r="AX1148">
        <v>13</v>
      </c>
      <c r="AY1148" t="s">
        <v>8710</v>
      </c>
      <c r="BB1148">
        <v>0</v>
      </c>
      <c r="BC1148" t="s">
        <v>8712</v>
      </c>
      <c r="BD1148">
        <v>0</v>
      </c>
      <c r="BE1148" t="s">
        <v>8714</v>
      </c>
      <c r="BF1148" t="s">
        <v>8715</v>
      </c>
      <c r="BG1148">
        <v>0</v>
      </c>
      <c r="BH1148" t="s">
        <v>8716</v>
      </c>
      <c r="BI1148">
        <v>0</v>
      </c>
      <c r="BJ1148" t="s">
        <v>8717</v>
      </c>
      <c r="BK1148">
        <v>1</v>
      </c>
      <c r="BM1148" t="s">
        <v>8719</v>
      </c>
      <c r="BW1148" t="s">
        <v>8721</v>
      </c>
      <c r="BX1148" t="s">
        <v>8722</v>
      </c>
      <c r="BY1148" t="s">
        <v>8723</v>
      </c>
      <c r="BZ1148" t="s">
        <v>8724</v>
      </c>
      <c r="CB1148" t="s">
        <v>8725</v>
      </c>
      <c r="CD1148" t="s">
        <v>8726</v>
      </c>
      <c r="CE1148" t="s">
        <v>19418</v>
      </c>
      <c r="CF1148" t="s">
        <v>8727</v>
      </c>
      <c r="CG1148" t="s">
        <v>8774</v>
      </c>
      <c r="CH1148" t="s">
        <v>8729</v>
      </c>
      <c r="CI1148" t="s">
        <v>19419</v>
      </c>
      <c r="CJ1148" t="s">
        <v>8731</v>
      </c>
      <c r="CK1148">
        <v>0</v>
      </c>
      <c r="CL1148" t="s">
        <v>8732</v>
      </c>
      <c r="CN1148" t="s">
        <v>8733</v>
      </c>
    </row>
    <row r="1149" spans="1:92" ht="15.75" customHeight="1" x14ac:dyDescent="0.3">
      <c r="A1149" s="5">
        <f>COUNTIFS(Entradas!$A$2:$A$3372,L1149,Entradas!$AD$2:$AD$3372,"noticias")</f>
        <v>0</v>
      </c>
      <c r="B1149" s="5">
        <f>COUNTIFS(Entradas!$A$2:$A$3372,L1149,Entradas!$AD$2:$AD$3372,"materiales")</f>
        <v>0</v>
      </c>
      <c r="C1149" s="5">
        <f>COUNTIFS(Entradas!$A$2:$A$3372,L1149,Entradas!$AD$2:$AD$3372,"agenda")</f>
        <v>0</v>
      </c>
      <c r="D1149" s="5">
        <f>COUNTIFS(Entradas!$A$2:$A$3372,L1149,Entradas!$AD$2:$AD$3372,"agenda",Entradas!$P$2:$P$3372,"completado")</f>
        <v>0</v>
      </c>
      <c r="E1149" s="5">
        <f>COUNTIFS(Entradas!$A$2:$A$3372,L1149,Entradas!$AD$2:$AD$3372,"agenda",Entradas!$F$2:$F$3372,"interna")</f>
        <v>0</v>
      </c>
      <c r="F1149" s="5">
        <f>COUNTIFS(Entradas!$A$2:$A$3372,L1149,Entradas!$AD$2:$AD$3372,"agenda",Entradas!$F$2:$F$3372,"abierta a la comunidad")</f>
        <v>0</v>
      </c>
      <c r="G1149" s="5">
        <f>COUNTIFS(Entradas!$A$2:$A$3372,L1149,Entradas!$AD$2:$AD$3372,"agenda",Entradas!$E$2:$E$3372,"1")</f>
        <v>0</v>
      </c>
      <c r="H1149" s="5">
        <f>COUNTIFS(Entradas!$A$2:$A$3372,L1149,Entradas!$AD$2:$AD$3372,"agenda",Entradas!$E$2:$E$3372,"2")</f>
        <v>0</v>
      </c>
      <c r="I1149" s="5">
        <f>COUNTIFS(Entradas!$A$2:$A$3372,L1149,Entradas!$AD$2:$AD$3372,"agenda",Entradas!$E$2:$E$3372,"3")</f>
        <v>0</v>
      </c>
      <c r="J1149" s="5">
        <f>COUNTIFS(Entradas!$A$2:$A$3372,L1149,Entradas!$AD$2:$AD$3372,"agenda",Entradas!$E$2:$E$3372,"4")</f>
        <v>0</v>
      </c>
      <c r="L1149">
        <v>491</v>
      </c>
      <c r="M1149" t="s">
        <v>19488</v>
      </c>
      <c r="N1149" t="s">
        <v>19489</v>
      </c>
      <c r="O1149" t="s">
        <v>19490</v>
      </c>
      <c r="P1149" s="6">
        <v>42477.705254629633</v>
      </c>
      <c r="Q1149">
        <v>0</v>
      </c>
      <c r="R1149" t="s">
        <v>19488</v>
      </c>
      <c r="S1149" t="s">
        <v>19488</v>
      </c>
      <c r="W1149" t="s">
        <v>8703</v>
      </c>
      <c r="X1149" t="s">
        <v>8704</v>
      </c>
      <c r="Y1149" t="s">
        <v>8705</v>
      </c>
      <c r="Z1149">
        <v>0</v>
      </c>
      <c r="AA1149" t="s">
        <v>8703</v>
      </c>
      <c r="AB1149" t="s">
        <v>8706</v>
      </c>
      <c r="AC1149">
        <v>0</v>
      </c>
      <c r="AF1149" t="s">
        <v>19491</v>
      </c>
      <c r="AG1149" t="s">
        <v>8707</v>
      </c>
      <c r="AH1149" t="s">
        <v>19492</v>
      </c>
      <c r="AU1149" t="s">
        <v>5643</v>
      </c>
      <c r="AV1149" t="s">
        <v>8709</v>
      </c>
      <c r="AX1149">
        <v>13</v>
      </c>
      <c r="AY1149" t="s">
        <v>8710</v>
      </c>
      <c r="BB1149" t="s">
        <v>8769</v>
      </c>
      <c r="BC1149" t="s">
        <v>8712</v>
      </c>
      <c r="BD1149" t="s">
        <v>8920</v>
      </c>
      <c r="BE1149" t="s">
        <v>8714</v>
      </c>
      <c r="BF1149" t="s">
        <v>8715</v>
      </c>
      <c r="BG1149">
        <v>1</v>
      </c>
      <c r="BH1149" t="s">
        <v>8716</v>
      </c>
      <c r="BI1149">
        <v>1</v>
      </c>
      <c r="BJ1149" t="s">
        <v>8717</v>
      </c>
      <c r="BK1149">
        <v>1</v>
      </c>
      <c r="BL1149" t="s">
        <v>19493</v>
      </c>
      <c r="BM1149" t="s">
        <v>8719</v>
      </c>
      <c r="BV1149" t="s">
        <v>19494</v>
      </c>
      <c r="BW1149" t="s">
        <v>8721</v>
      </c>
      <c r="BX1149" t="s">
        <v>8722</v>
      </c>
      <c r="BY1149" t="s">
        <v>8723</v>
      </c>
      <c r="BZ1149" t="s">
        <v>8724</v>
      </c>
      <c r="CB1149" t="s">
        <v>8725</v>
      </c>
      <c r="CC1149">
        <v>22440773</v>
      </c>
      <c r="CD1149" t="s">
        <v>8726</v>
      </c>
      <c r="CE1149" t="s">
        <v>19495</v>
      </c>
      <c r="CF1149" t="s">
        <v>8727</v>
      </c>
      <c r="CG1149" t="s">
        <v>8899</v>
      </c>
      <c r="CH1149" t="s">
        <v>8729</v>
      </c>
      <c r="CI1149" t="s">
        <v>19496</v>
      </c>
      <c r="CJ1149" t="s">
        <v>8731</v>
      </c>
      <c r="CK1149" t="s">
        <v>9459</v>
      </c>
      <c r="CL1149" t="s">
        <v>8732</v>
      </c>
      <c r="CN1149" t="s">
        <v>8733</v>
      </c>
    </row>
    <row r="1150" spans="1:92" ht="15.75" customHeight="1" x14ac:dyDescent="0.3">
      <c r="A1150" s="5">
        <f>COUNTIFS(Entradas!$A$2:$A$3372,L1150,Entradas!$AD$2:$AD$3372,"noticias")</f>
        <v>0</v>
      </c>
      <c r="B1150" s="5">
        <f>COUNTIFS(Entradas!$A$2:$A$3372,L1150,Entradas!$AD$2:$AD$3372,"materiales")</f>
        <v>0</v>
      </c>
      <c r="C1150" s="5">
        <f>COUNTIFS(Entradas!$A$2:$A$3372,L1150,Entradas!$AD$2:$AD$3372,"agenda")</f>
        <v>2</v>
      </c>
      <c r="D1150" s="5">
        <f>COUNTIFS(Entradas!$A$2:$A$3372,L1150,Entradas!$AD$2:$AD$3372,"agenda",Entradas!$P$2:$P$3372,"completado")</f>
        <v>2</v>
      </c>
      <c r="E1150" s="5">
        <f>COUNTIFS(Entradas!$A$2:$A$3372,L1150,Entradas!$AD$2:$AD$3372,"agenda",Entradas!$F$2:$F$3372,"interna")</f>
        <v>2</v>
      </c>
      <c r="F1150" s="5">
        <f>COUNTIFS(Entradas!$A$2:$A$3372,L1150,Entradas!$AD$2:$AD$3372,"agenda",Entradas!$F$2:$F$3372,"abierta a la comunidad")</f>
        <v>0</v>
      </c>
      <c r="G1150" s="5">
        <f>COUNTIFS(Entradas!$A$2:$A$3372,L1150,Entradas!$AD$2:$AD$3372,"agenda",Entradas!$E$2:$E$3372,"1")</f>
        <v>1</v>
      </c>
      <c r="H1150" s="5">
        <f>COUNTIFS(Entradas!$A$2:$A$3372,L1150,Entradas!$AD$2:$AD$3372,"agenda",Entradas!$E$2:$E$3372,"2")</f>
        <v>1</v>
      </c>
      <c r="I1150" s="5">
        <f>COUNTIFS(Entradas!$A$2:$A$3372,L1150,Entradas!$AD$2:$AD$3372,"agenda",Entradas!$E$2:$E$3372,"3")</f>
        <v>0</v>
      </c>
      <c r="J1150" s="5">
        <f>COUNTIFS(Entradas!$A$2:$A$3372,L1150,Entradas!$AD$2:$AD$3372,"agenda",Entradas!$E$2:$E$3372,"4")</f>
        <v>0</v>
      </c>
      <c r="L1150">
        <v>117</v>
      </c>
      <c r="M1150" t="s">
        <v>19523</v>
      </c>
      <c r="N1150" t="s">
        <v>19524</v>
      </c>
      <c r="O1150" t="s">
        <v>19525</v>
      </c>
      <c r="P1150" s="6">
        <v>42452.108078703706</v>
      </c>
      <c r="Q1150">
        <v>0</v>
      </c>
      <c r="R1150" t="s">
        <v>19523</v>
      </c>
      <c r="S1150" t="s">
        <v>19523</v>
      </c>
      <c r="W1150" t="s">
        <v>8703</v>
      </c>
      <c r="X1150" t="s">
        <v>8704</v>
      </c>
      <c r="Y1150" t="s">
        <v>8705</v>
      </c>
      <c r="Z1150">
        <v>0</v>
      </c>
      <c r="AA1150" t="s">
        <v>8703</v>
      </c>
      <c r="AB1150" t="s">
        <v>8706</v>
      </c>
      <c r="AC1150">
        <v>0</v>
      </c>
      <c r="AF1150" t="s">
        <v>19526</v>
      </c>
      <c r="AG1150" t="s">
        <v>8707</v>
      </c>
      <c r="AH1150" t="s">
        <v>19527</v>
      </c>
      <c r="AI1150" t="s">
        <v>19528</v>
      </c>
      <c r="AO1150" t="s">
        <v>19529</v>
      </c>
      <c r="AU1150" t="s">
        <v>297</v>
      </c>
      <c r="AV1150" t="s">
        <v>8709</v>
      </c>
      <c r="AX1150">
        <v>13</v>
      </c>
      <c r="AY1150" t="s">
        <v>8710</v>
      </c>
      <c r="BB1150" t="s">
        <v>19530</v>
      </c>
      <c r="BC1150" t="s">
        <v>8712</v>
      </c>
      <c r="BD1150" t="s">
        <v>8875</v>
      </c>
      <c r="BE1150" t="s">
        <v>8714</v>
      </c>
      <c r="BF1150" t="s">
        <v>8715</v>
      </c>
      <c r="BG1150">
        <v>1</v>
      </c>
      <c r="BH1150" t="s">
        <v>8716</v>
      </c>
      <c r="BI1150">
        <v>0</v>
      </c>
      <c r="BJ1150" t="s">
        <v>8717</v>
      </c>
      <c r="BK1150">
        <v>0</v>
      </c>
      <c r="BM1150" t="s">
        <v>8719</v>
      </c>
      <c r="BV1150">
        <v>8926</v>
      </c>
      <c r="BW1150" t="s">
        <v>8721</v>
      </c>
      <c r="BX1150" t="s">
        <v>8722</v>
      </c>
      <c r="BY1150" t="s">
        <v>8723</v>
      </c>
      <c r="BZ1150" t="s">
        <v>8724</v>
      </c>
      <c r="CA1150" t="s">
        <v>19531</v>
      </c>
      <c r="CB1150" t="s">
        <v>8725</v>
      </c>
      <c r="CC1150">
        <v>92652004</v>
      </c>
      <c r="CD1150" t="s">
        <v>8726</v>
      </c>
      <c r="CE1150" t="s">
        <v>19523</v>
      </c>
      <c r="CF1150" t="s">
        <v>8727</v>
      </c>
      <c r="CG1150" t="s">
        <v>8825</v>
      </c>
      <c r="CH1150" t="s">
        <v>8729</v>
      </c>
      <c r="CI1150" t="s">
        <v>11289</v>
      </c>
      <c r="CJ1150" t="s">
        <v>8731</v>
      </c>
      <c r="CK1150" t="s">
        <v>5497</v>
      </c>
      <c r="CL1150" t="s">
        <v>8732</v>
      </c>
      <c r="CN1150" t="s">
        <v>8733</v>
      </c>
    </row>
    <row r="1151" spans="1:92" ht="15.75" customHeight="1" x14ac:dyDescent="0.3">
      <c r="A1151" s="5">
        <f>COUNTIFS(Entradas!$A$2:$A$3372,L1151,Entradas!$AD$2:$AD$3372,"noticias")</f>
        <v>0</v>
      </c>
      <c r="B1151" s="5">
        <f>COUNTIFS(Entradas!$A$2:$A$3372,L1151,Entradas!$AD$2:$AD$3372,"materiales")</f>
        <v>2</v>
      </c>
      <c r="C1151" s="5">
        <f>COUNTIFS(Entradas!$A$2:$A$3372,L1151,Entradas!$AD$2:$AD$3372,"agenda")</f>
        <v>0</v>
      </c>
      <c r="D1151" s="5">
        <f>COUNTIFS(Entradas!$A$2:$A$3372,L1151,Entradas!$AD$2:$AD$3372,"agenda",Entradas!$P$2:$P$3372,"completado")</f>
        <v>0</v>
      </c>
      <c r="E1151" s="5">
        <f>COUNTIFS(Entradas!$A$2:$A$3372,L1151,Entradas!$AD$2:$AD$3372,"agenda",Entradas!$F$2:$F$3372,"interna")</f>
        <v>0</v>
      </c>
      <c r="F1151" s="5">
        <f>COUNTIFS(Entradas!$A$2:$A$3372,L1151,Entradas!$AD$2:$AD$3372,"agenda",Entradas!$F$2:$F$3372,"abierta a la comunidad")</f>
        <v>0</v>
      </c>
      <c r="G1151" s="5">
        <f>COUNTIFS(Entradas!$A$2:$A$3372,L1151,Entradas!$AD$2:$AD$3372,"agenda",Entradas!$E$2:$E$3372,"1")</f>
        <v>0</v>
      </c>
      <c r="H1151" s="5">
        <f>COUNTIFS(Entradas!$A$2:$A$3372,L1151,Entradas!$AD$2:$AD$3372,"agenda",Entradas!$E$2:$E$3372,"2")</f>
        <v>0</v>
      </c>
      <c r="I1151" s="5">
        <f>COUNTIFS(Entradas!$A$2:$A$3372,L1151,Entradas!$AD$2:$AD$3372,"agenda",Entradas!$E$2:$E$3372,"3")</f>
        <v>0</v>
      </c>
      <c r="J1151" s="5">
        <f>COUNTIFS(Entradas!$A$2:$A$3372,L1151,Entradas!$AD$2:$AD$3372,"agenda",Entradas!$E$2:$E$3372,"4")</f>
        <v>0</v>
      </c>
      <c r="L1151">
        <v>918</v>
      </c>
      <c r="M1151" t="s">
        <v>19552</v>
      </c>
      <c r="N1151" t="s">
        <v>19553</v>
      </c>
      <c r="O1151" t="s">
        <v>19554</v>
      </c>
      <c r="P1151" s="6">
        <v>42500.489293981482</v>
      </c>
      <c r="Q1151">
        <v>0</v>
      </c>
      <c r="R1151" t="s">
        <v>19552</v>
      </c>
      <c r="S1151" t="s">
        <v>19552</v>
      </c>
      <c r="W1151" t="s">
        <v>8703</v>
      </c>
      <c r="X1151" t="s">
        <v>8704</v>
      </c>
      <c r="Y1151" t="s">
        <v>8705</v>
      </c>
      <c r="Z1151">
        <v>0</v>
      </c>
      <c r="AA1151" t="s">
        <v>8703</v>
      </c>
      <c r="AB1151" t="s">
        <v>8706</v>
      </c>
      <c r="AC1151">
        <v>0</v>
      </c>
      <c r="AF1151" t="s">
        <v>19555</v>
      </c>
      <c r="AG1151" t="s">
        <v>8707</v>
      </c>
      <c r="AH1151" t="s">
        <v>19556</v>
      </c>
      <c r="AI1151" t="s">
        <v>19557</v>
      </c>
      <c r="AU1151" t="s">
        <v>2258</v>
      </c>
      <c r="AV1151" t="s">
        <v>8709</v>
      </c>
      <c r="AX1151">
        <v>13</v>
      </c>
      <c r="AY1151" t="s">
        <v>8710</v>
      </c>
      <c r="BB1151" t="s">
        <v>19558</v>
      </c>
      <c r="BC1151" t="s">
        <v>8712</v>
      </c>
      <c r="BD1151" t="s">
        <v>8875</v>
      </c>
      <c r="BE1151" t="s">
        <v>8714</v>
      </c>
      <c r="BF1151" t="s">
        <v>8715</v>
      </c>
      <c r="BG1151">
        <v>1</v>
      </c>
      <c r="BH1151" t="s">
        <v>8716</v>
      </c>
      <c r="BI1151">
        <v>1</v>
      </c>
      <c r="BJ1151" t="s">
        <v>8717</v>
      </c>
      <c r="BK1151">
        <v>1</v>
      </c>
      <c r="BL1151" s="2" t="s">
        <v>19559</v>
      </c>
      <c r="BM1151" t="s">
        <v>8719</v>
      </c>
      <c r="BV1151" t="s">
        <v>19560</v>
      </c>
      <c r="BW1151" t="s">
        <v>8721</v>
      </c>
      <c r="BX1151" t="s">
        <v>8722</v>
      </c>
      <c r="BY1151" t="s">
        <v>8723</v>
      </c>
      <c r="BZ1151" t="s">
        <v>8724</v>
      </c>
      <c r="CA1151" t="s">
        <v>19561</v>
      </c>
      <c r="CB1151" t="s">
        <v>8725</v>
      </c>
      <c r="CC1151">
        <v>229457050</v>
      </c>
      <c r="CD1151" t="s">
        <v>8726</v>
      </c>
      <c r="CE1151" t="s">
        <v>19562</v>
      </c>
      <c r="CF1151" t="s">
        <v>8727</v>
      </c>
      <c r="CG1151" t="s">
        <v>8728</v>
      </c>
      <c r="CH1151" t="s">
        <v>8729</v>
      </c>
      <c r="CI1151" t="s">
        <v>19563</v>
      </c>
      <c r="CJ1151" t="s">
        <v>8731</v>
      </c>
      <c r="CK1151" t="s">
        <v>8786</v>
      </c>
      <c r="CL1151" t="s">
        <v>8732</v>
      </c>
      <c r="CM1151" t="s">
        <v>19564</v>
      </c>
      <c r="CN1151" t="s">
        <v>8733</v>
      </c>
    </row>
    <row r="1152" spans="1:92" ht="15.75" customHeight="1" x14ac:dyDescent="0.3">
      <c r="A1152" s="5">
        <f>COUNTIFS(Entradas!$A$2:$A$3372,L1152,Entradas!$AD$2:$AD$3372,"noticias")</f>
        <v>0</v>
      </c>
      <c r="B1152" s="5">
        <f>COUNTIFS(Entradas!$A$2:$A$3372,L1152,Entradas!$AD$2:$AD$3372,"materiales")</f>
        <v>0</v>
      </c>
      <c r="C1152" s="5">
        <f>COUNTIFS(Entradas!$A$2:$A$3372,L1152,Entradas!$AD$2:$AD$3372,"agenda")</f>
        <v>0</v>
      </c>
      <c r="D1152" s="5">
        <f>COUNTIFS(Entradas!$A$2:$A$3372,L1152,Entradas!$AD$2:$AD$3372,"agenda",Entradas!$P$2:$P$3372,"completado")</f>
        <v>0</v>
      </c>
      <c r="E1152" s="5">
        <f>COUNTIFS(Entradas!$A$2:$A$3372,L1152,Entradas!$AD$2:$AD$3372,"agenda",Entradas!$F$2:$F$3372,"interna")</f>
        <v>0</v>
      </c>
      <c r="F1152" s="5">
        <f>COUNTIFS(Entradas!$A$2:$A$3372,L1152,Entradas!$AD$2:$AD$3372,"agenda",Entradas!$F$2:$F$3372,"abierta a la comunidad")</f>
        <v>0</v>
      </c>
      <c r="G1152" s="5">
        <f>COUNTIFS(Entradas!$A$2:$A$3372,L1152,Entradas!$AD$2:$AD$3372,"agenda",Entradas!$E$2:$E$3372,"1")</f>
        <v>0</v>
      </c>
      <c r="H1152" s="5">
        <f>COUNTIFS(Entradas!$A$2:$A$3372,L1152,Entradas!$AD$2:$AD$3372,"agenda",Entradas!$E$2:$E$3372,"2")</f>
        <v>0</v>
      </c>
      <c r="I1152" s="5">
        <f>COUNTIFS(Entradas!$A$2:$A$3372,L1152,Entradas!$AD$2:$AD$3372,"agenda",Entradas!$E$2:$E$3372,"3")</f>
        <v>0</v>
      </c>
      <c r="J1152" s="5">
        <f>COUNTIFS(Entradas!$A$2:$A$3372,L1152,Entradas!$AD$2:$AD$3372,"agenda",Entradas!$E$2:$E$3372,"4")</f>
        <v>0</v>
      </c>
      <c r="L1152">
        <v>347</v>
      </c>
      <c r="M1152" t="s">
        <v>19598</v>
      </c>
      <c r="N1152" t="s">
        <v>19599</v>
      </c>
      <c r="O1152" t="s">
        <v>19600</v>
      </c>
      <c r="P1152" s="6">
        <v>42469.952569444446</v>
      </c>
      <c r="Q1152">
        <v>0</v>
      </c>
      <c r="R1152" t="s">
        <v>19598</v>
      </c>
      <c r="S1152" t="s">
        <v>19598</v>
      </c>
      <c r="W1152" t="s">
        <v>8703</v>
      </c>
      <c r="X1152" t="s">
        <v>8704</v>
      </c>
      <c r="Y1152" t="s">
        <v>8705</v>
      </c>
      <c r="Z1152">
        <v>0</v>
      </c>
      <c r="AA1152" t="s">
        <v>8703</v>
      </c>
      <c r="AB1152" t="s">
        <v>8706</v>
      </c>
      <c r="AC1152">
        <v>0</v>
      </c>
      <c r="AF1152" t="s">
        <v>19601</v>
      </c>
      <c r="AG1152" t="s">
        <v>8707</v>
      </c>
      <c r="AH1152" t="s">
        <v>19602</v>
      </c>
      <c r="AU1152" t="s">
        <v>10959</v>
      </c>
      <c r="AV1152" t="s">
        <v>8709</v>
      </c>
      <c r="AX1152">
        <v>13</v>
      </c>
      <c r="AY1152" t="s">
        <v>8710</v>
      </c>
      <c r="BB1152" t="s">
        <v>19603</v>
      </c>
      <c r="BC1152" t="s">
        <v>8712</v>
      </c>
      <c r="BD1152" t="s">
        <v>8875</v>
      </c>
      <c r="BE1152" t="s">
        <v>8714</v>
      </c>
      <c r="BF1152" t="s">
        <v>8715</v>
      </c>
      <c r="BG1152">
        <v>1</v>
      </c>
      <c r="BH1152" t="s">
        <v>8716</v>
      </c>
      <c r="BI1152">
        <v>0</v>
      </c>
      <c r="BJ1152" t="s">
        <v>8717</v>
      </c>
      <c r="BK1152">
        <v>1</v>
      </c>
      <c r="BL1152" s="2" t="s">
        <v>19604</v>
      </c>
      <c r="BM1152" t="s">
        <v>8719</v>
      </c>
      <c r="BV1152">
        <v>9098</v>
      </c>
      <c r="BW1152" t="s">
        <v>8721</v>
      </c>
      <c r="BX1152" t="s">
        <v>8722</v>
      </c>
      <c r="BY1152" t="s">
        <v>8723</v>
      </c>
      <c r="BZ1152" t="s">
        <v>8724</v>
      </c>
      <c r="CB1152" t="s">
        <v>8725</v>
      </c>
      <c r="CC1152">
        <v>998224442</v>
      </c>
      <c r="CD1152" t="s">
        <v>8726</v>
      </c>
      <c r="CE1152" t="s">
        <v>19605</v>
      </c>
      <c r="CF1152" t="s">
        <v>8727</v>
      </c>
      <c r="CG1152" t="s">
        <v>8899</v>
      </c>
      <c r="CH1152" t="s">
        <v>8729</v>
      </c>
      <c r="CI1152" t="s">
        <v>19606</v>
      </c>
      <c r="CJ1152" t="s">
        <v>8731</v>
      </c>
      <c r="CK1152">
        <v>0</v>
      </c>
      <c r="CL1152" t="s">
        <v>8732</v>
      </c>
      <c r="CN1152" t="s">
        <v>8733</v>
      </c>
    </row>
    <row r="1153" spans="1:92" ht="15.75" customHeight="1" x14ac:dyDescent="0.3">
      <c r="A1153" s="5">
        <f>COUNTIFS(Entradas!$A$2:$A$3372,L1153,Entradas!$AD$2:$AD$3372,"noticias")</f>
        <v>0</v>
      </c>
      <c r="B1153" s="5">
        <f>COUNTIFS(Entradas!$A$2:$A$3372,L1153,Entradas!$AD$2:$AD$3372,"materiales")</f>
        <v>0</v>
      </c>
      <c r="C1153" s="5">
        <f>COUNTIFS(Entradas!$A$2:$A$3372,L1153,Entradas!$AD$2:$AD$3372,"agenda")</f>
        <v>0</v>
      </c>
      <c r="D1153" s="5">
        <f>COUNTIFS(Entradas!$A$2:$A$3372,L1153,Entradas!$AD$2:$AD$3372,"agenda",Entradas!$P$2:$P$3372,"completado")</f>
        <v>0</v>
      </c>
      <c r="E1153" s="5">
        <f>COUNTIFS(Entradas!$A$2:$A$3372,L1153,Entradas!$AD$2:$AD$3372,"agenda",Entradas!$F$2:$F$3372,"interna")</f>
        <v>0</v>
      </c>
      <c r="F1153" s="5">
        <f>COUNTIFS(Entradas!$A$2:$A$3372,L1153,Entradas!$AD$2:$AD$3372,"agenda",Entradas!$F$2:$F$3372,"abierta a la comunidad")</f>
        <v>0</v>
      </c>
      <c r="G1153" s="5">
        <f>COUNTIFS(Entradas!$A$2:$A$3372,L1153,Entradas!$AD$2:$AD$3372,"agenda",Entradas!$E$2:$E$3372,"1")</f>
        <v>0</v>
      </c>
      <c r="H1153" s="5">
        <f>COUNTIFS(Entradas!$A$2:$A$3372,L1153,Entradas!$AD$2:$AD$3372,"agenda",Entradas!$E$2:$E$3372,"2")</f>
        <v>0</v>
      </c>
      <c r="I1153" s="5">
        <f>COUNTIFS(Entradas!$A$2:$A$3372,L1153,Entradas!$AD$2:$AD$3372,"agenda",Entradas!$E$2:$E$3372,"3")</f>
        <v>0</v>
      </c>
      <c r="J1153" s="5">
        <f>COUNTIFS(Entradas!$A$2:$A$3372,L1153,Entradas!$AD$2:$AD$3372,"agenda",Entradas!$E$2:$E$3372,"4")</f>
        <v>0</v>
      </c>
      <c r="L1153">
        <v>782</v>
      </c>
      <c r="M1153" t="s">
        <v>19607</v>
      </c>
      <c r="N1153" t="s">
        <v>19608</v>
      </c>
      <c r="O1153" t="s">
        <v>19609</v>
      </c>
      <c r="P1153" s="6">
        <v>42493.69771990741</v>
      </c>
      <c r="Q1153">
        <v>0</v>
      </c>
      <c r="R1153" t="s">
        <v>19607</v>
      </c>
      <c r="S1153" t="s">
        <v>19607</v>
      </c>
      <c r="W1153" t="s">
        <v>8703</v>
      </c>
      <c r="X1153" t="s">
        <v>8704</v>
      </c>
      <c r="Y1153" t="s">
        <v>8705</v>
      </c>
      <c r="Z1153">
        <v>0</v>
      </c>
      <c r="AA1153" t="s">
        <v>8703</v>
      </c>
      <c r="AB1153" t="s">
        <v>8706</v>
      </c>
      <c r="AC1153">
        <v>0</v>
      </c>
      <c r="AF1153" t="s">
        <v>19610</v>
      </c>
      <c r="AG1153" t="s">
        <v>8707</v>
      </c>
      <c r="AH1153" t="s">
        <v>19611</v>
      </c>
      <c r="AI1153" t="s">
        <v>19612</v>
      </c>
      <c r="AO1153" t="s">
        <v>19613</v>
      </c>
      <c r="AU1153" t="s">
        <v>560</v>
      </c>
      <c r="AV1153" t="s">
        <v>8709</v>
      </c>
      <c r="AX1153">
        <v>13</v>
      </c>
      <c r="AY1153" t="s">
        <v>8710</v>
      </c>
      <c r="BB1153" t="s">
        <v>8874</v>
      </c>
      <c r="BC1153" t="s">
        <v>8712</v>
      </c>
      <c r="BD1153" t="s">
        <v>8875</v>
      </c>
      <c r="BE1153" t="s">
        <v>8714</v>
      </c>
      <c r="BF1153" t="s">
        <v>8715</v>
      </c>
      <c r="BG1153">
        <v>0</v>
      </c>
      <c r="BH1153" t="s">
        <v>8716</v>
      </c>
      <c r="BI1153">
        <v>1</v>
      </c>
      <c r="BJ1153" t="s">
        <v>8717</v>
      </c>
      <c r="BK1153">
        <v>1</v>
      </c>
      <c r="BL1153" s="2" t="s">
        <v>19614</v>
      </c>
      <c r="BM1153" t="s">
        <v>8719</v>
      </c>
      <c r="BV1153" t="s">
        <v>19615</v>
      </c>
      <c r="BW1153" t="s">
        <v>8721</v>
      </c>
      <c r="BX1153" t="s">
        <v>8722</v>
      </c>
      <c r="BY1153" t="s">
        <v>8723</v>
      </c>
      <c r="BZ1153" t="s">
        <v>8724</v>
      </c>
      <c r="CA1153" t="s">
        <v>19616</v>
      </c>
      <c r="CB1153" t="s">
        <v>8725</v>
      </c>
      <c r="CC1153" t="s">
        <v>19617</v>
      </c>
      <c r="CD1153" t="s">
        <v>8726</v>
      </c>
      <c r="CE1153" t="s">
        <v>19607</v>
      </c>
      <c r="CF1153" t="s">
        <v>8727</v>
      </c>
      <c r="CG1153" t="s">
        <v>8728</v>
      </c>
      <c r="CH1153" t="s">
        <v>8729</v>
      </c>
      <c r="CI1153" t="s">
        <v>19618</v>
      </c>
      <c r="CJ1153" t="s">
        <v>8731</v>
      </c>
      <c r="CK1153" t="s">
        <v>342</v>
      </c>
      <c r="CL1153" t="s">
        <v>8732</v>
      </c>
      <c r="CM1153" t="s">
        <v>19619</v>
      </c>
      <c r="CN1153" t="s">
        <v>8733</v>
      </c>
    </row>
    <row r="1154" spans="1:92" ht="15.75" customHeight="1" x14ac:dyDescent="0.3">
      <c r="A1154" s="5">
        <f>COUNTIFS(Entradas!$A$2:$A$3372,L1154,Entradas!$AD$2:$AD$3372,"noticias")</f>
        <v>0</v>
      </c>
      <c r="B1154" s="5">
        <f>COUNTIFS(Entradas!$A$2:$A$3372,L1154,Entradas!$AD$2:$AD$3372,"materiales")</f>
        <v>0</v>
      </c>
      <c r="C1154" s="5">
        <f>COUNTIFS(Entradas!$A$2:$A$3372,L1154,Entradas!$AD$2:$AD$3372,"agenda")</f>
        <v>2</v>
      </c>
      <c r="D1154" s="5">
        <f>COUNTIFS(Entradas!$A$2:$A$3372,L1154,Entradas!$AD$2:$AD$3372,"agenda",Entradas!$P$2:$P$3372,"completado")</f>
        <v>0</v>
      </c>
      <c r="E1154" s="5">
        <f>COUNTIFS(Entradas!$A$2:$A$3372,L1154,Entradas!$AD$2:$AD$3372,"agenda",Entradas!$F$2:$F$3372,"interna")</f>
        <v>2</v>
      </c>
      <c r="F1154" s="5">
        <f>COUNTIFS(Entradas!$A$2:$A$3372,L1154,Entradas!$AD$2:$AD$3372,"agenda",Entradas!$F$2:$F$3372,"abierta a la comunidad")</f>
        <v>0</v>
      </c>
      <c r="G1154" s="5">
        <f>COUNTIFS(Entradas!$A$2:$A$3372,L1154,Entradas!$AD$2:$AD$3372,"agenda",Entradas!$E$2:$E$3372,"1")</f>
        <v>0</v>
      </c>
      <c r="H1154" s="5">
        <f>COUNTIFS(Entradas!$A$2:$A$3372,L1154,Entradas!$AD$2:$AD$3372,"agenda",Entradas!$E$2:$E$3372,"2")</f>
        <v>0</v>
      </c>
      <c r="I1154" s="5">
        <f>COUNTIFS(Entradas!$A$2:$A$3372,L1154,Entradas!$AD$2:$AD$3372,"agenda",Entradas!$E$2:$E$3372,"3")</f>
        <v>1</v>
      </c>
      <c r="J1154" s="5">
        <f>COUNTIFS(Entradas!$A$2:$A$3372,L1154,Entradas!$AD$2:$AD$3372,"agenda",Entradas!$E$2:$E$3372,"4")</f>
        <v>1</v>
      </c>
      <c r="L1154">
        <v>442</v>
      </c>
      <c r="M1154" t="s">
        <v>19693</v>
      </c>
      <c r="N1154" t="s">
        <v>19693</v>
      </c>
      <c r="O1154" t="s">
        <v>19694</v>
      </c>
      <c r="P1154" s="6">
        <v>42473.988923611112</v>
      </c>
      <c r="Q1154">
        <v>0</v>
      </c>
      <c r="R1154" t="s">
        <v>19693</v>
      </c>
      <c r="S1154" t="s">
        <v>19693</v>
      </c>
      <c r="W1154" t="s">
        <v>8703</v>
      </c>
      <c r="X1154" t="s">
        <v>8704</v>
      </c>
      <c r="Y1154" t="s">
        <v>8705</v>
      </c>
      <c r="Z1154">
        <v>0</v>
      </c>
      <c r="AA1154" t="s">
        <v>8703</v>
      </c>
      <c r="AB1154" t="s">
        <v>8706</v>
      </c>
      <c r="AC1154">
        <v>0</v>
      </c>
      <c r="AF1154" t="s">
        <v>19695</v>
      </c>
      <c r="AG1154" t="s">
        <v>8707</v>
      </c>
      <c r="AH1154" t="s">
        <v>19696</v>
      </c>
      <c r="AI1154" t="s">
        <v>19697</v>
      </c>
      <c r="AU1154" t="s">
        <v>6353</v>
      </c>
      <c r="AV1154" t="s">
        <v>8709</v>
      </c>
      <c r="AX1154">
        <v>13</v>
      </c>
      <c r="AY1154" t="s">
        <v>8710</v>
      </c>
      <c r="BB1154" t="s">
        <v>19698</v>
      </c>
      <c r="BC1154" t="s">
        <v>8712</v>
      </c>
      <c r="BD1154" t="s">
        <v>9175</v>
      </c>
      <c r="BE1154" t="s">
        <v>8714</v>
      </c>
      <c r="BF1154" t="s">
        <v>8715</v>
      </c>
      <c r="BG1154">
        <v>1</v>
      </c>
      <c r="BH1154" t="s">
        <v>8716</v>
      </c>
      <c r="BI1154">
        <v>0</v>
      </c>
      <c r="BJ1154" t="s">
        <v>8717</v>
      </c>
      <c r="BK1154">
        <v>0</v>
      </c>
      <c r="BM1154" t="s">
        <v>8719</v>
      </c>
      <c r="BV1154">
        <v>9986</v>
      </c>
      <c r="BW1154" t="s">
        <v>8721</v>
      </c>
      <c r="BX1154" t="s">
        <v>8722</v>
      </c>
      <c r="BY1154" t="s">
        <v>8723</v>
      </c>
      <c r="BZ1154" t="s">
        <v>8724</v>
      </c>
      <c r="CB1154" t="s">
        <v>8725</v>
      </c>
      <c r="CC1154">
        <v>7732573</v>
      </c>
      <c r="CD1154" t="s">
        <v>8726</v>
      </c>
      <c r="CE1154" t="s">
        <v>19699</v>
      </c>
      <c r="CF1154" t="s">
        <v>8727</v>
      </c>
      <c r="CG1154" t="s">
        <v>8825</v>
      </c>
      <c r="CH1154" t="s">
        <v>8729</v>
      </c>
      <c r="CJ1154" t="s">
        <v>8731</v>
      </c>
      <c r="CK1154">
        <v>0</v>
      </c>
      <c r="CL1154" t="s">
        <v>8732</v>
      </c>
      <c r="CN1154" t="s">
        <v>8733</v>
      </c>
    </row>
    <row r="1155" spans="1:92" ht="15.75" customHeight="1" x14ac:dyDescent="0.3">
      <c r="A1155" s="5">
        <f>COUNTIFS(Entradas!$A$2:$A$3372,L1155,Entradas!$AD$2:$AD$3372,"noticias")</f>
        <v>0</v>
      </c>
      <c r="B1155" s="5">
        <f>COUNTIFS(Entradas!$A$2:$A$3372,L1155,Entradas!$AD$2:$AD$3372,"materiales")</f>
        <v>0</v>
      </c>
      <c r="C1155" s="5">
        <f>COUNTIFS(Entradas!$A$2:$A$3372,L1155,Entradas!$AD$2:$AD$3372,"agenda")</f>
        <v>0</v>
      </c>
      <c r="D1155" s="5">
        <f>COUNTIFS(Entradas!$A$2:$A$3372,L1155,Entradas!$AD$2:$AD$3372,"agenda",Entradas!$P$2:$P$3372,"completado")</f>
        <v>0</v>
      </c>
      <c r="E1155" s="5">
        <f>COUNTIFS(Entradas!$A$2:$A$3372,L1155,Entradas!$AD$2:$AD$3372,"agenda",Entradas!$F$2:$F$3372,"interna")</f>
        <v>0</v>
      </c>
      <c r="F1155" s="5">
        <f>COUNTIFS(Entradas!$A$2:$A$3372,L1155,Entradas!$AD$2:$AD$3372,"agenda",Entradas!$F$2:$F$3372,"abierta a la comunidad")</f>
        <v>0</v>
      </c>
      <c r="G1155" s="5">
        <f>COUNTIFS(Entradas!$A$2:$A$3372,L1155,Entradas!$AD$2:$AD$3372,"agenda",Entradas!$E$2:$E$3372,"1")</f>
        <v>0</v>
      </c>
      <c r="H1155" s="5">
        <f>COUNTIFS(Entradas!$A$2:$A$3372,L1155,Entradas!$AD$2:$AD$3372,"agenda",Entradas!$E$2:$E$3372,"2")</f>
        <v>0</v>
      </c>
      <c r="I1155" s="5">
        <f>COUNTIFS(Entradas!$A$2:$A$3372,L1155,Entradas!$AD$2:$AD$3372,"agenda",Entradas!$E$2:$E$3372,"3")</f>
        <v>0</v>
      </c>
      <c r="J1155" s="5">
        <f>COUNTIFS(Entradas!$A$2:$A$3372,L1155,Entradas!$AD$2:$AD$3372,"agenda",Entradas!$E$2:$E$3372,"4")</f>
        <v>0</v>
      </c>
      <c r="L1155">
        <v>817</v>
      </c>
      <c r="M1155" t="s">
        <v>19731</v>
      </c>
      <c r="N1155" t="s">
        <v>19732</v>
      </c>
      <c r="O1155" t="s">
        <v>19733</v>
      </c>
      <c r="P1155" s="6">
        <v>42495.01699074074</v>
      </c>
      <c r="Q1155">
        <v>0</v>
      </c>
      <c r="R1155" t="s">
        <v>19731</v>
      </c>
      <c r="S1155" t="s">
        <v>19731</v>
      </c>
      <c r="W1155" t="s">
        <v>8703</v>
      </c>
      <c r="X1155" t="s">
        <v>8704</v>
      </c>
      <c r="Y1155" t="s">
        <v>8705</v>
      </c>
      <c r="Z1155">
        <v>0</v>
      </c>
      <c r="AA1155" t="s">
        <v>8703</v>
      </c>
      <c r="AB1155" t="s">
        <v>8706</v>
      </c>
      <c r="AC1155">
        <v>0</v>
      </c>
      <c r="AF1155" t="s">
        <v>19734</v>
      </c>
      <c r="AG1155" t="s">
        <v>8707</v>
      </c>
      <c r="AH1155" t="s">
        <v>19735</v>
      </c>
      <c r="AU1155" t="s">
        <v>16928</v>
      </c>
      <c r="AV1155" t="s">
        <v>8709</v>
      </c>
      <c r="AX1155">
        <v>13</v>
      </c>
      <c r="AY1155" t="s">
        <v>8710</v>
      </c>
      <c r="BB1155" t="s">
        <v>15260</v>
      </c>
      <c r="BC1155" t="s">
        <v>8712</v>
      </c>
      <c r="BD1155" t="s">
        <v>9055</v>
      </c>
      <c r="BE1155" t="s">
        <v>8714</v>
      </c>
      <c r="BF1155" t="s">
        <v>8715</v>
      </c>
      <c r="BG1155">
        <v>0</v>
      </c>
      <c r="BH1155" t="s">
        <v>8716</v>
      </c>
      <c r="BI1155">
        <v>0</v>
      </c>
      <c r="BJ1155" t="s">
        <v>8717</v>
      </c>
      <c r="BK1155">
        <v>1</v>
      </c>
      <c r="BM1155" t="s">
        <v>8719</v>
      </c>
      <c r="BV1155" t="s">
        <v>19736</v>
      </c>
      <c r="BW1155" t="s">
        <v>8721</v>
      </c>
      <c r="BX1155" t="s">
        <v>8722</v>
      </c>
      <c r="BY1155" t="s">
        <v>8723</v>
      </c>
      <c r="BZ1155" t="s">
        <v>8724</v>
      </c>
      <c r="CB1155" t="s">
        <v>8725</v>
      </c>
      <c r="CC1155">
        <v>227734745</v>
      </c>
      <c r="CD1155" t="s">
        <v>8726</v>
      </c>
      <c r="CE1155" t="s">
        <v>19731</v>
      </c>
      <c r="CF1155" t="s">
        <v>8727</v>
      </c>
      <c r="CG1155" t="s">
        <v>8825</v>
      </c>
      <c r="CH1155" t="s">
        <v>8729</v>
      </c>
      <c r="CI1155" t="s">
        <v>12097</v>
      </c>
      <c r="CJ1155" t="s">
        <v>8731</v>
      </c>
      <c r="CK1155">
        <v>0</v>
      </c>
      <c r="CL1155" t="s">
        <v>8732</v>
      </c>
      <c r="CN1155" t="s">
        <v>8733</v>
      </c>
    </row>
    <row r="1156" spans="1:92" ht="15.75" customHeight="1" x14ac:dyDescent="0.3">
      <c r="A1156" s="5">
        <f>COUNTIFS(Entradas!$A$2:$A$3372,L1156,Entradas!$AD$2:$AD$3372,"noticias")</f>
        <v>0</v>
      </c>
      <c r="B1156" s="5">
        <f>COUNTIFS(Entradas!$A$2:$A$3372,L1156,Entradas!$AD$2:$AD$3372,"materiales")</f>
        <v>0</v>
      </c>
      <c r="C1156" s="5">
        <f>COUNTIFS(Entradas!$A$2:$A$3372,L1156,Entradas!$AD$2:$AD$3372,"agenda")</f>
        <v>0</v>
      </c>
      <c r="D1156" s="5">
        <f>COUNTIFS(Entradas!$A$2:$A$3372,L1156,Entradas!$AD$2:$AD$3372,"agenda",Entradas!$P$2:$P$3372,"completado")</f>
        <v>0</v>
      </c>
      <c r="E1156" s="5">
        <f>COUNTIFS(Entradas!$A$2:$A$3372,L1156,Entradas!$AD$2:$AD$3372,"agenda",Entradas!$F$2:$F$3372,"interna")</f>
        <v>0</v>
      </c>
      <c r="F1156" s="5">
        <f>COUNTIFS(Entradas!$A$2:$A$3372,L1156,Entradas!$AD$2:$AD$3372,"agenda",Entradas!$F$2:$F$3372,"abierta a la comunidad")</f>
        <v>0</v>
      </c>
      <c r="G1156" s="5">
        <f>COUNTIFS(Entradas!$A$2:$A$3372,L1156,Entradas!$AD$2:$AD$3372,"agenda",Entradas!$E$2:$E$3372,"1")</f>
        <v>0</v>
      </c>
      <c r="H1156" s="5">
        <f>COUNTIFS(Entradas!$A$2:$A$3372,L1156,Entradas!$AD$2:$AD$3372,"agenda",Entradas!$E$2:$E$3372,"2")</f>
        <v>0</v>
      </c>
      <c r="I1156" s="5">
        <f>COUNTIFS(Entradas!$A$2:$A$3372,L1156,Entradas!$AD$2:$AD$3372,"agenda",Entradas!$E$2:$E$3372,"3")</f>
        <v>0</v>
      </c>
      <c r="J1156" s="5">
        <f>COUNTIFS(Entradas!$A$2:$A$3372,L1156,Entradas!$AD$2:$AD$3372,"agenda",Entradas!$E$2:$E$3372,"4")</f>
        <v>0</v>
      </c>
      <c r="L1156">
        <v>1202</v>
      </c>
      <c r="M1156" t="s">
        <v>19792</v>
      </c>
      <c r="N1156" t="s">
        <v>19792</v>
      </c>
      <c r="O1156" t="s">
        <v>19793</v>
      </c>
      <c r="P1156" s="6">
        <v>42509.654120370367</v>
      </c>
      <c r="Q1156">
        <v>0</v>
      </c>
      <c r="R1156" t="s">
        <v>19792</v>
      </c>
      <c r="S1156" t="s">
        <v>19792</v>
      </c>
      <c r="W1156" t="s">
        <v>8703</v>
      </c>
      <c r="X1156" t="s">
        <v>8704</v>
      </c>
      <c r="Y1156" t="s">
        <v>8705</v>
      </c>
      <c r="Z1156">
        <v>0</v>
      </c>
      <c r="AA1156" t="s">
        <v>8703</v>
      </c>
      <c r="AB1156" t="s">
        <v>8706</v>
      </c>
      <c r="AC1156">
        <v>0</v>
      </c>
      <c r="AF1156" t="s">
        <v>19794</v>
      </c>
      <c r="AG1156" t="s">
        <v>8707</v>
      </c>
      <c r="AH1156" t="s">
        <v>19795</v>
      </c>
      <c r="AI1156" t="s">
        <v>19796</v>
      </c>
      <c r="AU1156" t="s">
        <v>10293</v>
      </c>
      <c r="AV1156" t="s">
        <v>8709</v>
      </c>
      <c r="AX1156">
        <v>13</v>
      </c>
      <c r="AY1156" t="s">
        <v>8710</v>
      </c>
      <c r="BB1156" t="s">
        <v>10754</v>
      </c>
      <c r="BC1156" t="s">
        <v>8712</v>
      </c>
      <c r="BD1156" t="s">
        <v>8952</v>
      </c>
      <c r="BE1156" t="s">
        <v>8714</v>
      </c>
      <c r="BF1156" t="s">
        <v>8715</v>
      </c>
      <c r="BG1156">
        <v>0</v>
      </c>
      <c r="BH1156" t="s">
        <v>8716</v>
      </c>
      <c r="BI1156">
        <v>0</v>
      </c>
      <c r="BJ1156" t="s">
        <v>8717</v>
      </c>
      <c r="BK1156">
        <v>0</v>
      </c>
      <c r="BM1156" t="s">
        <v>8719</v>
      </c>
      <c r="BV1156" t="s">
        <v>19736</v>
      </c>
      <c r="BW1156" t="s">
        <v>8721</v>
      </c>
      <c r="BX1156" t="s">
        <v>8722</v>
      </c>
      <c r="BY1156" t="s">
        <v>8723</v>
      </c>
      <c r="BZ1156" t="s">
        <v>8724</v>
      </c>
      <c r="CB1156" t="s">
        <v>8725</v>
      </c>
      <c r="CC1156">
        <v>227734745</v>
      </c>
      <c r="CD1156" t="s">
        <v>8726</v>
      </c>
      <c r="CE1156" t="s">
        <v>19797</v>
      </c>
      <c r="CF1156" t="s">
        <v>8727</v>
      </c>
      <c r="CG1156" t="s">
        <v>8774</v>
      </c>
      <c r="CH1156" t="s">
        <v>8729</v>
      </c>
      <c r="CJ1156" t="s">
        <v>8731</v>
      </c>
      <c r="CK1156">
        <v>0</v>
      </c>
      <c r="CL1156" t="s">
        <v>8732</v>
      </c>
      <c r="CN1156" t="s">
        <v>8733</v>
      </c>
    </row>
    <row r="1157" spans="1:92" ht="15.75" customHeight="1" x14ac:dyDescent="0.3">
      <c r="A1157" s="5">
        <f>COUNTIFS(Entradas!$A$2:$A$3372,L1157,Entradas!$AD$2:$AD$3372,"noticias")</f>
        <v>0</v>
      </c>
      <c r="B1157" s="5">
        <f>COUNTIFS(Entradas!$A$2:$A$3372,L1157,Entradas!$AD$2:$AD$3372,"materiales")</f>
        <v>0</v>
      </c>
      <c r="C1157" s="5">
        <f>COUNTIFS(Entradas!$A$2:$A$3372,L1157,Entradas!$AD$2:$AD$3372,"agenda")</f>
        <v>0</v>
      </c>
      <c r="D1157" s="5">
        <f>COUNTIFS(Entradas!$A$2:$A$3372,L1157,Entradas!$AD$2:$AD$3372,"agenda",Entradas!$P$2:$P$3372,"completado")</f>
        <v>0</v>
      </c>
      <c r="E1157" s="5">
        <f>COUNTIFS(Entradas!$A$2:$A$3372,L1157,Entradas!$AD$2:$AD$3372,"agenda",Entradas!$F$2:$F$3372,"interna")</f>
        <v>0</v>
      </c>
      <c r="F1157" s="5">
        <f>COUNTIFS(Entradas!$A$2:$A$3372,L1157,Entradas!$AD$2:$AD$3372,"agenda",Entradas!$F$2:$F$3372,"abierta a la comunidad")</f>
        <v>0</v>
      </c>
      <c r="G1157" s="5">
        <f>COUNTIFS(Entradas!$A$2:$A$3372,L1157,Entradas!$AD$2:$AD$3372,"agenda",Entradas!$E$2:$E$3372,"1")</f>
        <v>0</v>
      </c>
      <c r="H1157" s="5">
        <f>COUNTIFS(Entradas!$A$2:$A$3372,L1157,Entradas!$AD$2:$AD$3372,"agenda",Entradas!$E$2:$E$3372,"2")</f>
        <v>0</v>
      </c>
      <c r="I1157" s="5">
        <f>COUNTIFS(Entradas!$A$2:$A$3372,L1157,Entradas!$AD$2:$AD$3372,"agenda",Entradas!$E$2:$E$3372,"3")</f>
        <v>0</v>
      </c>
      <c r="J1157" s="5">
        <f>COUNTIFS(Entradas!$A$2:$A$3372,L1157,Entradas!$AD$2:$AD$3372,"agenda",Entradas!$E$2:$E$3372,"4")</f>
        <v>0</v>
      </c>
      <c r="L1157">
        <v>1100</v>
      </c>
      <c r="M1157" t="s">
        <v>19825</v>
      </c>
      <c r="N1157" t="s">
        <v>19826</v>
      </c>
      <c r="O1157" t="s">
        <v>19827</v>
      </c>
      <c r="P1157" s="6">
        <v>42507.532789351855</v>
      </c>
      <c r="Q1157">
        <v>0</v>
      </c>
      <c r="R1157" t="s">
        <v>19825</v>
      </c>
      <c r="S1157" t="s">
        <v>19825</v>
      </c>
      <c r="W1157" t="s">
        <v>8703</v>
      </c>
      <c r="X1157" t="s">
        <v>8704</v>
      </c>
      <c r="Y1157" t="s">
        <v>8705</v>
      </c>
      <c r="Z1157">
        <v>0</v>
      </c>
      <c r="AA1157" t="s">
        <v>8703</v>
      </c>
      <c r="AB1157" t="s">
        <v>8706</v>
      </c>
      <c r="AC1157">
        <v>0</v>
      </c>
      <c r="AF1157" t="s">
        <v>19828</v>
      </c>
      <c r="AG1157" t="s">
        <v>8707</v>
      </c>
      <c r="AH1157" t="s">
        <v>19829</v>
      </c>
      <c r="AI1157" t="s">
        <v>19830</v>
      </c>
      <c r="AO1157" t="s">
        <v>19831</v>
      </c>
      <c r="AU1157" t="s">
        <v>1654</v>
      </c>
      <c r="AV1157" t="s">
        <v>8709</v>
      </c>
      <c r="AX1157">
        <v>13</v>
      </c>
      <c r="AY1157" t="s">
        <v>8710</v>
      </c>
      <c r="BB1157" t="s">
        <v>19832</v>
      </c>
      <c r="BC1157" t="s">
        <v>8712</v>
      </c>
      <c r="BD1157" t="s">
        <v>9055</v>
      </c>
      <c r="BE1157" t="s">
        <v>8714</v>
      </c>
      <c r="BF1157" t="s">
        <v>8715</v>
      </c>
      <c r="BG1157">
        <v>0</v>
      </c>
      <c r="BH1157" t="s">
        <v>8716</v>
      </c>
      <c r="BI1157">
        <v>1</v>
      </c>
      <c r="BJ1157" t="s">
        <v>8717</v>
      </c>
      <c r="BK1157">
        <v>1</v>
      </c>
      <c r="BL1157" s="2" t="s">
        <v>19833</v>
      </c>
      <c r="BM1157" t="s">
        <v>8719</v>
      </c>
      <c r="BV1157" t="s">
        <v>19834</v>
      </c>
      <c r="BW1157" t="s">
        <v>8721</v>
      </c>
      <c r="BX1157" t="s">
        <v>8722</v>
      </c>
      <c r="BY1157" t="s">
        <v>8723</v>
      </c>
      <c r="BZ1157" t="s">
        <v>8724</v>
      </c>
      <c r="CA1157" t="s">
        <v>19835</v>
      </c>
      <c r="CB1157" t="s">
        <v>8725</v>
      </c>
      <c r="CC1157">
        <v>56226961727</v>
      </c>
      <c r="CD1157" t="s">
        <v>8726</v>
      </c>
      <c r="CE1157" t="s">
        <v>19836</v>
      </c>
      <c r="CF1157" t="s">
        <v>8727</v>
      </c>
      <c r="CG1157" t="s">
        <v>8899</v>
      </c>
      <c r="CH1157" t="s">
        <v>8729</v>
      </c>
      <c r="CI1157" t="s">
        <v>19837</v>
      </c>
      <c r="CJ1157" t="s">
        <v>8731</v>
      </c>
      <c r="CK1157" t="s">
        <v>342</v>
      </c>
      <c r="CL1157" t="s">
        <v>8732</v>
      </c>
      <c r="CM1157" t="s">
        <v>19838</v>
      </c>
      <c r="CN1157" t="s">
        <v>8733</v>
      </c>
    </row>
    <row r="1158" spans="1:92" ht="15.75" customHeight="1" x14ac:dyDescent="0.3">
      <c r="A1158" s="5">
        <f>COUNTIFS(Entradas!$A$2:$A$3372,L1158,Entradas!$AD$2:$AD$3372,"noticias")</f>
        <v>0</v>
      </c>
      <c r="B1158" s="5">
        <f>COUNTIFS(Entradas!$A$2:$A$3372,L1158,Entradas!$AD$2:$AD$3372,"materiales")</f>
        <v>1</v>
      </c>
      <c r="C1158" s="5">
        <f>COUNTIFS(Entradas!$A$2:$A$3372,L1158,Entradas!$AD$2:$AD$3372,"agenda")</f>
        <v>5</v>
      </c>
      <c r="D1158" s="5">
        <f>COUNTIFS(Entradas!$A$2:$A$3372,L1158,Entradas!$AD$2:$AD$3372,"agenda",Entradas!$P$2:$P$3372,"completado")</f>
        <v>0</v>
      </c>
      <c r="E1158" s="5">
        <f>COUNTIFS(Entradas!$A$2:$A$3372,L1158,Entradas!$AD$2:$AD$3372,"agenda",Entradas!$F$2:$F$3372,"interna")</f>
        <v>4</v>
      </c>
      <c r="F1158" s="5">
        <f>COUNTIFS(Entradas!$A$2:$A$3372,L1158,Entradas!$AD$2:$AD$3372,"agenda",Entradas!$F$2:$F$3372,"abierta a la comunidad")</f>
        <v>1</v>
      </c>
      <c r="G1158" s="5">
        <f>COUNTIFS(Entradas!$A$2:$A$3372,L1158,Entradas!$AD$2:$AD$3372,"agenda",Entradas!$E$2:$E$3372,"1")</f>
        <v>5</v>
      </c>
      <c r="H1158" s="5">
        <f>COUNTIFS(Entradas!$A$2:$A$3372,L1158,Entradas!$AD$2:$AD$3372,"agenda",Entradas!$E$2:$E$3372,"2")</f>
        <v>0</v>
      </c>
      <c r="I1158" s="5">
        <f>COUNTIFS(Entradas!$A$2:$A$3372,L1158,Entradas!$AD$2:$AD$3372,"agenda",Entradas!$E$2:$E$3372,"3")</f>
        <v>0</v>
      </c>
      <c r="J1158" s="5">
        <f>COUNTIFS(Entradas!$A$2:$A$3372,L1158,Entradas!$AD$2:$AD$3372,"agenda",Entradas!$E$2:$E$3372,"4")</f>
        <v>0</v>
      </c>
      <c r="L1158">
        <v>92</v>
      </c>
      <c r="M1158" t="s">
        <v>20041</v>
      </c>
      <c r="N1158" t="s">
        <v>20041</v>
      </c>
      <c r="O1158" t="s">
        <v>20042</v>
      </c>
      <c r="P1158" s="6">
        <v>42451.552418981482</v>
      </c>
      <c r="Q1158">
        <v>0</v>
      </c>
      <c r="R1158" t="s">
        <v>20041</v>
      </c>
      <c r="S1158" t="s">
        <v>20041</v>
      </c>
      <c r="W1158" t="s">
        <v>8703</v>
      </c>
      <c r="X1158" t="s">
        <v>8704</v>
      </c>
      <c r="Y1158" t="s">
        <v>8705</v>
      </c>
      <c r="Z1158">
        <v>0</v>
      </c>
      <c r="AA1158" t="s">
        <v>8703</v>
      </c>
      <c r="AB1158" t="s">
        <v>8706</v>
      </c>
      <c r="AC1158">
        <v>0</v>
      </c>
      <c r="AF1158" t="s">
        <v>20043</v>
      </c>
      <c r="AG1158" t="s">
        <v>8707</v>
      </c>
      <c r="AH1158" t="s">
        <v>20044</v>
      </c>
      <c r="AO1158" t="s">
        <v>20045</v>
      </c>
      <c r="AU1158" t="s">
        <v>550</v>
      </c>
      <c r="AV1158" t="s">
        <v>8709</v>
      </c>
      <c r="AX1158">
        <v>13</v>
      </c>
      <c r="AY1158" t="s">
        <v>8710</v>
      </c>
      <c r="BB1158" t="s">
        <v>8842</v>
      </c>
      <c r="BC1158" t="s">
        <v>8712</v>
      </c>
      <c r="BD1158" t="s">
        <v>9293</v>
      </c>
      <c r="BE1158" t="s">
        <v>8714</v>
      </c>
      <c r="BF1158" t="s">
        <v>8715</v>
      </c>
      <c r="BG1158">
        <v>1</v>
      </c>
      <c r="BH1158" t="s">
        <v>8716</v>
      </c>
      <c r="BI1158">
        <v>0</v>
      </c>
      <c r="BJ1158" t="s">
        <v>8717</v>
      </c>
      <c r="BK1158">
        <v>0</v>
      </c>
      <c r="BL1158" t="s">
        <v>20046</v>
      </c>
      <c r="BM1158" t="s">
        <v>8719</v>
      </c>
      <c r="BV1158" t="s">
        <v>20047</v>
      </c>
      <c r="BW1158" t="s">
        <v>8721</v>
      </c>
      <c r="BX1158" t="s">
        <v>8722</v>
      </c>
      <c r="BY1158" t="s">
        <v>8723</v>
      </c>
      <c r="BZ1158" t="s">
        <v>8724</v>
      </c>
      <c r="CB1158" t="s">
        <v>8725</v>
      </c>
      <c r="CC1158">
        <v>226967266</v>
      </c>
      <c r="CD1158" t="s">
        <v>8726</v>
      </c>
      <c r="CE1158" t="s">
        <v>20048</v>
      </c>
      <c r="CF1158" t="s">
        <v>8727</v>
      </c>
      <c r="CG1158" t="s">
        <v>8825</v>
      </c>
      <c r="CH1158" t="s">
        <v>8729</v>
      </c>
      <c r="CI1158" t="s">
        <v>12097</v>
      </c>
      <c r="CJ1158" t="s">
        <v>8731</v>
      </c>
      <c r="CK1158">
        <v>0</v>
      </c>
      <c r="CL1158" t="s">
        <v>8732</v>
      </c>
      <c r="CN1158" t="s">
        <v>8733</v>
      </c>
    </row>
    <row r="1159" spans="1:92" ht="15.75" customHeight="1" x14ac:dyDescent="0.3">
      <c r="A1159" s="5">
        <f>COUNTIFS(Entradas!$A$2:$A$3372,L1159,Entradas!$AD$2:$AD$3372,"noticias")</f>
        <v>0</v>
      </c>
      <c r="B1159" s="5">
        <f>COUNTIFS(Entradas!$A$2:$A$3372,L1159,Entradas!$AD$2:$AD$3372,"materiales")</f>
        <v>0</v>
      </c>
      <c r="C1159" s="5">
        <f>COUNTIFS(Entradas!$A$2:$A$3372,L1159,Entradas!$AD$2:$AD$3372,"agenda")</f>
        <v>0</v>
      </c>
      <c r="D1159" s="5">
        <f>COUNTIFS(Entradas!$A$2:$A$3372,L1159,Entradas!$AD$2:$AD$3372,"agenda",Entradas!$P$2:$P$3372,"completado")</f>
        <v>0</v>
      </c>
      <c r="E1159" s="5">
        <f>COUNTIFS(Entradas!$A$2:$A$3372,L1159,Entradas!$AD$2:$AD$3372,"agenda",Entradas!$F$2:$F$3372,"interna")</f>
        <v>0</v>
      </c>
      <c r="F1159" s="5">
        <f>COUNTIFS(Entradas!$A$2:$A$3372,L1159,Entradas!$AD$2:$AD$3372,"agenda",Entradas!$F$2:$F$3372,"abierta a la comunidad")</f>
        <v>0</v>
      </c>
      <c r="G1159" s="5">
        <f>COUNTIFS(Entradas!$A$2:$A$3372,L1159,Entradas!$AD$2:$AD$3372,"agenda",Entradas!$E$2:$E$3372,"1")</f>
        <v>0</v>
      </c>
      <c r="H1159" s="5">
        <f>COUNTIFS(Entradas!$A$2:$A$3372,L1159,Entradas!$AD$2:$AD$3372,"agenda",Entradas!$E$2:$E$3372,"2")</f>
        <v>0</v>
      </c>
      <c r="I1159" s="5">
        <f>COUNTIFS(Entradas!$A$2:$A$3372,L1159,Entradas!$AD$2:$AD$3372,"agenda",Entradas!$E$2:$E$3372,"3")</f>
        <v>0</v>
      </c>
      <c r="J1159" s="5">
        <f>COUNTIFS(Entradas!$A$2:$A$3372,L1159,Entradas!$AD$2:$AD$3372,"agenda",Entradas!$E$2:$E$3372,"4")</f>
        <v>0</v>
      </c>
      <c r="L1159">
        <v>1103</v>
      </c>
      <c r="M1159" t="s">
        <v>20070</v>
      </c>
      <c r="N1159" t="s">
        <v>20071</v>
      </c>
      <c r="O1159" t="s">
        <v>20072</v>
      </c>
      <c r="P1159" s="6">
        <v>42507.556990740741</v>
      </c>
      <c r="Q1159">
        <v>0</v>
      </c>
      <c r="R1159" t="s">
        <v>20070</v>
      </c>
      <c r="S1159" t="s">
        <v>20070</v>
      </c>
      <c r="W1159" t="s">
        <v>8703</v>
      </c>
      <c r="X1159" t="s">
        <v>8704</v>
      </c>
      <c r="Y1159" t="s">
        <v>8705</v>
      </c>
      <c r="Z1159">
        <v>0</v>
      </c>
      <c r="AA1159" t="s">
        <v>8703</v>
      </c>
      <c r="AB1159" t="s">
        <v>8706</v>
      </c>
      <c r="AC1159">
        <v>0</v>
      </c>
      <c r="AF1159" t="s">
        <v>20073</v>
      </c>
      <c r="AG1159" t="s">
        <v>8707</v>
      </c>
      <c r="AH1159" t="s">
        <v>20074</v>
      </c>
      <c r="AI1159" t="s">
        <v>20075</v>
      </c>
      <c r="AU1159" t="s">
        <v>10836</v>
      </c>
      <c r="AV1159" t="s">
        <v>8709</v>
      </c>
      <c r="AX1159">
        <v>13</v>
      </c>
      <c r="AY1159" t="s">
        <v>8710</v>
      </c>
      <c r="BB1159" t="s">
        <v>20076</v>
      </c>
      <c r="BC1159" t="s">
        <v>8712</v>
      </c>
      <c r="BD1159" t="s">
        <v>8780</v>
      </c>
      <c r="BE1159" t="s">
        <v>8714</v>
      </c>
      <c r="BF1159" t="s">
        <v>8715</v>
      </c>
      <c r="BG1159">
        <v>0</v>
      </c>
      <c r="BH1159" t="s">
        <v>8716</v>
      </c>
      <c r="BI1159">
        <v>0</v>
      </c>
      <c r="BJ1159" t="s">
        <v>8717</v>
      </c>
      <c r="BK1159">
        <v>1</v>
      </c>
      <c r="BL1159" t="s">
        <v>20077</v>
      </c>
      <c r="BM1159" t="s">
        <v>8719</v>
      </c>
      <c r="BV1159" t="s">
        <v>20078</v>
      </c>
      <c r="BW1159" t="s">
        <v>8721</v>
      </c>
      <c r="BX1159" t="s">
        <v>8722</v>
      </c>
      <c r="BY1159" t="s">
        <v>8723</v>
      </c>
      <c r="BZ1159" t="s">
        <v>8724</v>
      </c>
      <c r="CB1159" t="s">
        <v>8725</v>
      </c>
      <c r="CC1159" t="s">
        <v>20079</v>
      </c>
      <c r="CD1159" t="s">
        <v>8726</v>
      </c>
      <c r="CF1159" t="s">
        <v>8727</v>
      </c>
      <c r="CG1159" t="s">
        <v>8899</v>
      </c>
      <c r="CH1159" t="s">
        <v>8729</v>
      </c>
      <c r="CI1159" t="s">
        <v>20080</v>
      </c>
      <c r="CJ1159" t="s">
        <v>8731</v>
      </c>
      <c r="CK1159">
        <v>0</v>
      </c>
      <c r="CL1159" t="s">
        <v>8732</v>
      </c>
      <c r="CN1159" t="s">
        <v>8733</v>
      </c>
    </row>
    <row r="1160" spans="1:92" ht="15.75" customHeight="1" x14ac:dyDescent="0.3">
      <c r="A1160" s="5">
        <f>COUNTIFS(Entradas!$A$2:$A$3372,L1160,Entradas!$AD$2:$AD$3372,"noticias")</f>
        <v>0</v>
      </c>
      <c r="B1160" s="5">
        <f>COUNTIFS(Entradas!$A$2:$A$3372,L1160,Entradas!$AD$2:$AD$3372,"materiales")</f>
        <v>0</v>
      </c>
      <c r="C1160" s="5">
        <f>COUNTIFS(Entradas!$A$2:$A$3372,L1160,Entradas!$AD$2:$AD$3372,"agenda")</f>
        <v>0</v>
      </c>
      <c r="D1160" s="5">
        <f>COUNTIFS(Entradas!$A$2:$A$3372,L1160,Entradas!$AD$2:$AD$3372,"agenda",Entradas!$P$2:$P$3372,"completado")</f>
        <v>0</v>
      </c>
      <c r="E1160" s="5">
        <f>COUNTIFS(Entradas!$A$2:$A$3372,L1160,Entradas!$AD$2:$AD$3372,"agenda",Entradas!$F$2:$F$3372,"interna")</f>
        <v>0</v>
      </c>
      <c r="F1160" s="5">
        <f>COUNTIFS(Entradas!$A$2:$A$3372,L1160,Entradas!$AD$2:$AD$3372,"agenda",Entradas!$F$2:$F$3372,"abierta a la comunidad")</f>
        <v>0</v>
      </c>
      <c r="G1160" s="5">
        <f>COUNTIFS(Entradas!$A$2:$A$3372,L1160,Entradas!$AD$2:$AD$3372,"agenda",Entradas!$E$2:$E$3372,"1")</f>
        <v>0</v>
      </c>
      <c r="H1160" s="5">
        <f>COUNTIFS(Entradas!$A$2:$A$3372,L1160,Entradas!$AD$2:$AD$3372,"agenda",Entradas!$E$2:$E$3372,"2")</f>
        <v>0</v>
      </c>
      <c r="I1160" s="5">
        <f>COUNTIFS(Entradas!$A$2:$A$3372,L1160,Entradas!$AD$2:$AD$3372,"agenda",Entradas!$E$2:$E$3372,"3")</f>
        <v>0</v>
      </c>
      <c r="J1160" s="5">
        <f>COUNTIFS(Entradas!$A$2:$A$3372,L1160,Entradas!$AD$2:$AD$3372,"agenda",Entradas!$E$2:$E$3372,"4")</f>
        <v>0</v>
      </c>
      <c r="L1160">
        <v>378</v>
      </c>
      <c r="M1160" t="s">
        <v>20661</v>
      </c>
      <c r="N1160" t="s">
        <v>20661</v>
      </c>
      <c r="O1160" t="s">
        <v>20662</v>
      </c>
      <c r="P1160" s="6">
        <v>42471.8046875</v>
      </c>
      <c r="Q1160">
        <v>0</v>
      </c>
      <c r="R1160" t="s">
        <v>20661</v>
      </c>
      <c r="S1160" t="s">
        <v>20661</v>
      </c>
      <c r="W1160" t="s">
        <v>8703</v>
      </c>
      <c r="X1160" t="s">
        <v>8704</v>
      </c>
      <c r="Y1160" t="s">
        <v>8705</v>
      </c>
      <c r="Z1160">
        <v>0</v>
      </c>
      <c r="AA1160" t="s">
        <v>8703</v>
      </c>
      <c r="AB1160" t="s">
        <v>8706</v>
      </c>
      <c r="AC1160">
        <v>0</v>
      </c>
      <c r="AF1160" t="s">
        <v>20663</v>
      </c>
      <c r="AG1160" t="s">
        <v>8707</v>
      </c>
      <c r="AH1160" t="s">
        <v>20664</v>
      </c>
      <c r="AU1160" t="s">
        <v>2559</v>
      </c>
      <c r="AV1160" t="s">
        <v>8709</v>
      </c>
      <c r="AX1160">
        <v>13</v>
      </c>
      <c r="AY1160" t="s">
        <v>8710</v>
      </c>
      <c r="BB1160" t="s">
        <v>9322</v>
      </c>
      <c r="BC1160" t="s">
        <v>8712</v>
      </c>
      <c r="BD1160" t="s">
        <v>8952</v>
      </c>
      <c r="BE1160" t="s">
        <v>8714</v>
      </c>
      <c r="BF1160" t="s">
        <v>8715</v>
      </c>
      <c r="BG1160">
        <v>1</v>
      </c>
      <c r="BH1160" t="s">
        <v>8716</v>
      </c>
      <c r="BI1160">
        <v>1</v>
      </c>
      <c r="BJ1160" t="s">
        <v>8717</v>
      </c>
      <c r="BK1160">
        <v>0</v>
      </c>
      <c r="BL1160" t="s">
        <v>20665</v>
      </c>
      <c r="BM1160" t="s">
        <v>8719</v>
      </c>
      <c r="BV1160" t="s">
        <v>20666</v>
      </c>
      <c r="BW1160" t="s">
        <v>8721</v>
      </c>
      <c r="BX1160" t="s">
        <v>8722</v>
      </c>
      <c r="BY1160" t="s">
        <v>8723</v>
      </c>
      <c r="BZ1160" t="s">
        <v>8724</v>
      </c>
      <c r="CB1160" t="s">
        <v>8725</v>
      </c>
      <c r="CC1160">
        <v>29457055</v>
      </c>
      <c r="CD1160" t="s">
        <v>8726</v>
      </c>
      <c r="CE1160" t="s">
        <v>20667</v>
      </c>
      <c r="CF1160" t="s">
        <v>8727</v>
      </c>
      <c r="CG1160" t="s">
        <v>8786</v>
      </c>
      <c r="CH1160" t="s">
        <v>8729</v>
      </c>
      <c r="CI1160" t="s">
        <v>9081</v>
      </c>
      <c r="CJ1160" t="s">
        <v>8731</v>
      </c>
      <c r="CK1160" t="s">
        <v>342</v>
      </c>
      <c r="CL1160" t="s">
        <v>8732</v>
      </c>
      <c r="CM1160" t="s">
        <v>7452</v>
      </c>
      <c r="CN1160" t="s">
        <v>8733</v>
      </c>
    </row>
    <row r="1161" spans="1:92" ht="15.75" customHeight="1" x14ac:dyDescent="0.3">
      <c r="A1161" s="5">
        <f>COUNTIFS(Entradas!$A$2:$A$3372,L1161,Entradas!$AD$2:$AD$3372,"noticias")</f>
        <v>0</v>
      </c>
      <c r="B1161" s="5">
        <f>COUNTIFS(Entradas!$A$2:$A$3372,L1161,Entradas!$AD$2:$AD$3372,"materiales")</f>
        <v>0</v>
      </c>
      <c r="C1161" s="5">
        <f>COUNTIFS(Entradas!$A$2:$A$3372,L1161,Entradas!$AD$2:$AD$3372,"agenda")</f>
        <v>0</v>
      </c>
      <c r="D1161" s="5">
        <f>COUNTIFS(Entradas!$A$2:$A$3372,L1161,Entradas!$AD$2:$AD$3372,"agenda",Entradas!$P$2:$P$3372,"completado")</f>
        <v>0</v>
      </c>
      <c r="E1161" s="5">
        <f>COUNTIFS(Entradas!$A$2:$A$3372,L1161,Entradas!$AD$2:$AD$3372,"agenda",Entradas!$F$2:$F$3372,"interna")</f>
        <v>0</v>
      </c>
      <c r="F1161" s="5">
        <f>COUNTIFS(Entradas!$A$2:$A$3372,L1161,Entradas!$AD$2:$AD$3372,"agenda",Entradas!$F$2:$F$3372,"abierta a la comunidad")</f>
        <v>0</v>
      </c>
      <c r="G1161" s="5">
        <f>COUNTIFS(Entradas!$A$2:$A$3372,L1161,Entradas!$AD$2:$AD$3372,"agenda",Entradas!$E$2:$E$3372,"1")</f>
        <v>0</v>
      </c>
      <c r="H1161" s="5">
        <f>COUNTIFS(Entradas!$A$2:$A$3372,L1161,Entradas!$AD$2:$AD$3372,"agenda",Entradas!$E$2:$E$3372,"2")</f>
        <v>0</v>
      </c>
      <c r="I1161" s="5">
        <f>COUNTIFS(Entradas!$A$2:$A$3372,L1161,Entradas!$AD$2:$AD$3372,"agenda",Entradas!$E$2:$E$3372,"3")</f>
        <v>0</v>
      </c>
      <c r="J1161" s="5">
        <f>COUNTIFS(Entradas!$A$2:$A$3372,L1161,Entradas!$AD$2:$AD$3372,"agenda",Entradas!$E$2:$E$3372,"4")</f>
        <v>0</v>
      </c>
      <c r="L1161">
        <v>852</v>
      </c>
      <c r="M1161" t="s">
        <v>20699</v>
      </c>
      <c r="N1161" t="s">
        <v>20700</v>
      </c>
      <c r="O1161" t="s">
        <v>20701</v>
      </c>
      <c r="P1161" s="6">
        <v>42495.789421296293</v>
      </c>
      <c r="Q1161">
        <v>0</v>
      </c>
      <c r="R1161" t="s">
        <v>20699</v>
      </c>
      <c r="S1161" t="s">
        <v>20699</v>
      </c>
      <c r="W1161" t="s">
        <v>8703</v>
      </c>
      <c r="X1161" t="s">
        <v>8704</v>
      </c>
      <c r="Y1161" t="s">
        <v>8705</v>
      </c>
      <c r="Z1161">
        <v>0</v>
      </c>
      <c r="AA1161" t="s">
        <v>8703</v>
      </c>
      <c r="AB1161" t="s">
        <v>8706</v>
      </c>
      <c r="AC1161">
        <v>0</v>
      </c>
      <c r="AF1161" t="s">
        <v>20702</v>
      </c>
      <c r="AG1161" t="s">
        <v>8707</v>
      </c>
      <c r="AH1161" t="s">
        <v>20703</v>
      </c>
      <c r="AO1161" t="s">
        <v>20704</v>
      </c>
      <c r="AU1161" t="s">
        <v>88</v>
      </c>
      <c r="AV1161" t="s">
        <v>8709</v>
      </c>
      <c r="AX1161">
        <v>13</v>
      </c>
      <c r="AY1161" t="s">
        <v>8710</v>
      </c>
      <c r="BB1161" t="s">
        <v>11684</v>
      </c>
      <c r="BC1161" t="s">
        <v>8712</v>
      </c>
      <c r="BD1161" t="s">
        <v>8875</v>
      </c>
      <c r="BE1161" t="s">
        <v>8714</v>
      </c>
      <c r="BF1161" t="s">
        <v>8715</v>
      </c>
      <c r="BG1161">
        <v>0</v>
      </c>
      <c r="BH1161" t="s">
        <v>8716</v>
      </c>
      <c r="BI1161">
        <v>0</v>
      </c>
      <c r="BJ1161" t="s">
        <v>8717</v>
      </c>
      <c r="BK1161">
        <v>1</v>
      </c>
      <c r="BL1161" t="s">
        <v>20705</v>
      </c>
      <c r="BM1161" t="s">
        <v>8719</v>
      </c>
      <c r="BV1161" t="s">
        <v>20706</v>
      </c>
      <c r="BW1161" t="s">
        <v>8721</v>
      </c>
      <c r="BX1161" t="s">
        <v>8722</v>
      </c>
      <c r="BY1161" t="s">
        <v>8723</v>
      </c>
      <c r="BZ1161" t="s">
        <v>8724</v>
      </c>
      <c r="CA1161" t="s">
        <v>20707</v>
      </c>
      <c r="CB1161" t="s">
        <v>8725</v>
      </c>
      <c r="CC1161">
        <v>28624876</v>
      </c>
      <c r="CD1161" t="s">
        <v>8726</v>
      </c>
      <c r="CE1161" t="s">
        <v>20708</v>
      </c>
      <c r="CF1161" t="s">
        <v>8727</v>
      </c>
      <c r="CG1161" t="s">
        <v>8825</v>
      </c>
      <c r="CH1161" t="s">
        <v>8729</v>
      </c>
      <c r="CI1161" t="s">
        <v>14416</v>
      </c>
      <c r="CJ1161" t="s">
        <v>8731</v>
      </c>
      <c r="CK1161">
        <v>0</v>
      </c>
      <c r="CL1161" t="s">
        <v>8732</v>
      </c>
      <c r="CN1161" t="s">
        <v>8733</v>
      </c>
    </row>
    <row r="1162" spans="1:92" ht="15.75" customHeight="1" x14ac:dyDescent="0.3">
      <c r="A1162" s="5">
        <f>COUNTIFS(Entradas!$A$2:$A$3372,L1162,Entradas!$AD$2:$AD$3372,"noticias")</f>
        <v>0</v>
      </c>
      <c r="B1162" s="5">
        <f>COUNTIFS(Entradas!$A$2:$A$3372,L1162,Entradas!$AD$2:$AD$3372,"materiales")</f>
        <v>0</v>
      </c>
      <c r="C1162" s="5">
        <f>COUNTIFS(Entradas!$A$2:$A$3372,L1162,Entradas!$AD$2:$AD$3372,"agenda")</f>
        <v>0</v>
      </c>
      <c r="D1162" s="5">
        <f>COUNTIFS(Entradas!$A$2:$A$3372,L1162,Entradas!$AD$2:$AD$3372,"agenda",Entradas!$P$2:$P$3372,"completado")</f>
        <v>0</v>
      </c>
      <c r="E1162" s="5">
        <f>COUNTIFS(Entradas!$A$2:$A$3372,L1162,Entradas!$AD$2:$AD$3372,"agenda",Entradas!$F$2:$F$3372,"interna")</f>
        <v>0</v>
      </c>
      <c r="F1162" s="5">
        <f>COUNTIFS(Entradas!$A$2:$A$3372,L1162,Entradas!$AD$2:$AD$3372,"agenda",Entradas!$F$2:$F$3372,"abierta a la comunidad")</f>
        <v>0</v>
      </c>
      <c r="G1162" s="5">
        <f>COUNTIFS(Entradas!$A$2:$A$3372,L1162,Entradas!$AD$2:$AD$3372,"agenda",Entradas!$E$2:$E$3372,"1")</f>
        <v>0</v>
      </c>
      <c r="H1162" s="5">
        <f>COUNTIFS(Entradas!$A$2:$A$3372,L1162,Entradas!$AD$2:$AD$3372,"agenda",Entradas!$E$2:$E$3372,"2")</f>
        <v>0</v>
      </c>
      <c r="I1162" s="5">
        <f>COUNTIFS(Entradas!$A$2:$A$3372,L1162,Entradas!$AD$2:$AD$3372,"agenda",Entradas!$E$2:$E$3372,"3")</f>
        <v>0</v>
      </c>
      <c r="J1162" s="5">
        <f>COUNTIFS(Entradas!$A$2:$A$3372,L1162,Entradas!$AD$2:$AD$3372,"agenda",Entradas!$E$2:$E$3372,"4")</f>
        <v>0</v>
      </c>
      <c r="L1162">
        <v>508</v>
      </c>
      <c r="M1162" t="s">
        <v>20806</v>
      </c>
      <c r="N1162" t="s">
        <v>20807</v>
      </c>
      <c r="O1162" t="s">
        <v>20808</v>
      </c>
      <c r="P1162" s="6">
        <v>42478.621921296297</v>
      </c>
      <c r="Q1162">
        <v>0</v>
      </c>
      <c r="R1162" t="s">
        <v>20806</v>
      </c>
      <c r="S1162" t="s">
        <v>20806</v>
      </c>
      <c r="W1162" t="s">
        <v>8703</v>
      </c>
      <c r="X1162" t="s">
        <v>8704</v>
      </c>
      <c r="Y1162" t="s">
        <v>8705</v>
      </c>
      <c r="Z1162">
        <v>0</v>
      </c>
      <c r="AA1162" t="s">
        <v>8703</v>
      </c>
      <c r="AB1162" t="s">
        <v>8706</v>
      </c>
      <c r="AC1162">
        <v>0</v>
      </c>
      <c r="AF1162" t="s">
        <v>20809</v>
      </c>
      <c r="AG1162" t="s">
        <v>8707</v>
      </c>
      <c r="AH1162" t="s">
        <v>20810</v>
      </c>
      <c r="AI1162" t="s">
        <v>20811</v>
      </c>
      <c r="AO1162" t="s">
        <v>20812</v>
      </c>
      <c r="AU1162" t="s">
        <v>644</v>
      </c>
      <c r="AV1162" t="s">
        <v>8709</v>
      </c>
      <c r="AX1162">
        <v>13</v>
      </c>
      <c r="AY1162" t="s">
        <v>8710</v>
      </c>
      <c r="BB1162" t="s">
        <v>20622</v>
      </c>
      <c r="BC1162" t="s">
        <v>8712</v>
      </c>
      <c r="BD1162" t="s">
        <v>8875</v>
      </c>
      <c r="BE1162" t="s">
        <v>8714</v>
      </c>
      <c r="BF1162" t="s">
        <v>8715</v>
      </c>
      <c r="BG1162">
        <v>1</v>
      </c>
      <c r="BH1162" t="s">
        <v>8716</v>
      </c>
      <c r="BI1162">
        <v>0</v>
      </c>
      <c r="BJ1162" t="s">
        <v>8717</v>
      </c>
      <c r="BK1162">
        <v>0</v>
      </c>
      <c r="BM1162" t="s">
        <v>8719</v>
      </c>
      <c r="BV1162">
        <v>10200</v>
      </c>
      <c r="BW1162" t="s">
        <v>8721</v>
      </c>
      <c r="BX1162" t="s">
        <v>8722</v>
      </c>
      <c r="BY1162" t="s">
        <v>8723</v>
      </c>
      <c r="BZ1162" t="s">
        <v>8724</v>
      </c>
      <c r="CB1162" t="s">
        <v>8725</v>
      </c>
      <c r="CC1162">
        <v>26412804</v>
      </c>
      <c r="CD1162" t="s">
        <v>8726</v>
      </c>
      <c r="CE1162" t="s">
        <v>20806</v>
      </c>
      <c r="CF1162" t="s">
        <v>8727</v>
      </c>
      <c r="CG1162" t="s">
        <v>8728</v>
      </c>
      <c r="CH1162" t="s">
        <v>8729</v>
      </c>
      <c r="CJ1162" t="s">
        <v>8731</v>
      </c>
      <c r="CK1162">
        <v>0</v>
      </c>
      <c r="CL1162" t="s">
        <v>8732</v>
      </c>
      <c r="CN1162" t="s">
        <v>8733</v>
      </c>
    </row>
    <row r="1163" spans="1:92" ht="15.75" customHeight="1" x14ac:dyDescent="0.3">
      <c r="A1163" s="5">
        <f>COUNTIFS(Entradas!$A$2:$A$3372,L1163,Entradas!$AD$2:$AD$3372,"noticias")</f>
        <v>0</v>
      </c>
      <c r="B1163" s="5">
        <f>COUNTIFS(Entradas!$A$2:$A$3372,L1163,Entradas!$AD$2:$AD$3372,"materiales")</f>
        <v>0</v>
      </c>
      <c r="C1163" s="5">
        <f>COUNTIFS(Entradas!$A$2:$A$3372,L1163,Entradas!$AD$2:$AD$3372,"agenda")</f>
        <v>2</v>
      </c>
      <c r="D1163" s="5">
        <f>COUNTIFS(Entradas!$A$2:$A$3372,L1163,Entradas!$AD$2:$AD$3372,"agenda",Entradas!$P$2:$P$3372,"completado")</f>
        <v>0</v>
      </c>
      <c r="E1163" s="5">
        <f>COUNTIFS(Entradas!$A$2:$A$3372,L1163,Entradas!$AD$2:$AD$3372,"agenda",Entradas!$F$2:$F$3372,"interna")</f>
        <v>2</v>
      </c>
      <c r="F1163" s="5">
        <f>COUNTIFS(Entradas!$A$2:$A$3372,L1163,Entradas!$AD$2:$AD$3372,"agenda",Entradas!$F$2:$F$3372,"abierta a la comunidad")</f>
        <v>0</v>
      </c>
      <c r="G1163" s="5">
        <f>COUNTIFS(Entradas!$A$2:$A$3372,L1163,Entradas!$AD$2:$AD$3372,"agenda",Entradas!$E$2:$E$3372,"1")</f>
        <v>0</v>
      </c>
      <c r="H1163" s="5">
        <f>COUNTIFS(Entradas!$A$2:$A$3372,L1163,Entradas!$AD$2:$AD$3372,"agenda",Entradas!$E$2:$E$3372,"2")</f>
        <v>1</v>
      </c>
      <c r="I1163" s="5">
        <f>COUNTIFS(Entradas!$A$2:$A$3372,L1163,Entradas!$AD$2:$AD$3372,"agenda",Entradas!$E$2:$E$3372,"3")</f>
        <v>1</v>
      </c>
      <c r="J1163" s="5">
        <f>COUNTIFS(Entradas!$A$2:$A$3372,L1163,Entradas!$AD$2:$AD$3372,"agenda",Entradas!$E$2:$E$3372,"4")</f>
        <v>0</v>
      </c>
      <c r="L1163">
        <v>663</v>
      </c>
      <c r="M1163" t="s">
        <v>20996</v>
      </c>
      <c r="N1163" t="s">
        <v>20997</v>
      </c>
      <c r="O1163" t="s">
        <v>20998</v>
      </c>
      <c r="P1163" s="6">
        <v>42486.583726851852</v>
      </c>
      <c r="Q1163">
        <v>0</v>
      </c>
      <c r="R1163" t="s">
        <v>20996</v>
      </c>
      <c r="S1163" t="s">
        <v>20996</v>
      </c>
      <c r="W1163" t="s">
        <v>8703</v>
      </c>
      <c r="X1163" t="s">
        <v>8704</v>
      </c>
      <c r="Y1163" t="s">
        <v>8705</v>
      </c>
      <c r="Z1163">
        <v>0</v>
      </c>
      <c r="AA1163" t="s">
        <v>8703</v>
      </c>
      <c r="AB1163" t="s">
        <v>8706</v>
      </c>
      <c r="AC1163">
        <v>0</v>
      </c>
      <c r="AF1163" t="s">
        <v>20999</v>
      </c>
      <c r="AG1163" t="s">
        <v>8707</v>
      </c>
      <c r="AH1163" t="s">
        <v>21000</v>
      </c>
      <c r="AI1163" t="s">
        <v>21001</v>
      </c>
      <c r="AU1163" t="s">
        <v>2559</v>
      </c>
      <c r="AV1163" t="s">
        <v>8709</v>
      </c>
      <c r="AX1163">
        <v>13</v>
      </c>
      <c r="AY1163" t="s">
        <v>8710</v>
      </c>
      <c r="BB1163">
        <v>0</v>
      </c>
      <c r="BC1163" t="s">
        <v>8712</v>
      </c>
      <c r="BD1163" t="s">
        <v>9175</v>
      </c>
      <c r="BE1163" t="s">
        <v>8714</v>
      </c>
      <c r="BF1163" t="s">
        <v>8715</v>
      </c>
      <c r="BG1163">
        <v>1</v>
      </c>
      <c r="BH1163" t="s">
        <v>8716</v>
      </c>
      <c r="BI1163">
        <v>1</v>
      </c>
      <c r="BJ1163" t="s">
        <v>8717</v>
      </c>
      <c r="BK1163">
        <v>0</v>
      </c>
      <c r="BL1163" t="s">
        <v>21002</v>
      </c>
      <c r="BM1163" t="s">
        <v>8719</v>
      </c>
      <c r="BV1163">
        <v>10291</v>
      </c>
      <c r="BW1163" t="s">
        <v>8721</v>
      </c>
      <c r="BX1163" t="s">
        <v>8722</v>
      </c>
      <c r="BY1163" t="s">
        <v>8723</v>
      </c>
      <c r="BZ1163" t="s">
        <v>8724</v>
      </c>
      <c r="CA1163" t="s">
        <v>21003</v>
      </c>
      <c r="CB1163" t="s">
        <v>8725</v>
      </c>
      <c r="CC1163">
        <v>29457798</v>
      </c>
      <c r="CD1163" t="s">
        <v>8726</v>
      </c>
      <c r="CE1163" t="s">
        <v>21004</v>
      </c>
      <c r="CF1163" t="s">
        <v>8727</v>
      </c>
      <c r="CG1163" t="s">
        <v>8728</v>
      </c>
      <c r="CH1163" t="s">
        <v>8729</v>
      </c>
      <c r="CJ1163" t="s">
        <v>8731</v>
      </c>
      <c r="CK1163" t="s">
        <v>342</v>
      </c>
      <c r="CL1163" t="s">
        <v>8732</v>
      </c>
      <c r="CM1163" t="s">
        <v>6066</v>
      </c>
      <c r="CN1163" t="s">
        <v>8733</v>
      </c>
    </row>
    <row r="1164" spans="1:92" ht="15.75" customHeight="1" x14ac:dyDescent="0.3">
      <c r="A1164" s="5">
        <f>COUNTIFS(Entradas!$A$2:$A$3372,L1164,Entradas!$AD$2:$AD$3372,"noticias")</f>
        <v>0</v>
      </c>
      <c r="B1164" s="5">
        <f>COUNTIFS(Entradas!$A$2:$A$3372,L1164,Entradas!$AD$2:$AD$3372,"materiales")</f>
        <v>0</v>
      </c>
      <c r="C1164" s="5">
        <f>COUNTIFS(Entradas!$A$2:$A$3372,L1164,Entradas!$AD$2:$AD$3372,"agenda")</f>
        <v>0</v>
      </c>
      <c r="D1164" s="5">
        <f>COUNTIFS(Entradas!$A$2:$A$3372,L1164,Entradas!$AD$2:$AD$3372,"agenda",Entradas!$P$2:$P$3372,"completado")</f>
        <v>0</v>
      </c>
      <c r="E1164" s="5">
        <f>COUNTIFS(Entradas!$A$2:$A$3372,L1164,Entradas!$AD$2:$AD$3372,"agenda",Entradas!$F$2:$F$3372,"interna")</f>
        <v>0</v>
      </c>
      <c r="F1164" s="5">
        <f>COUNTIFS(Entradas!$A$2:$A$3372,L1164,Entradas!$AD$2:$AD$3372,"agenda",Entradas!$F$2:$F$3372,"abierta a la comunidad")</f>
        <v>0</v>
      </c>
      <c r="G1164" s="5">
        <f>COUNTIFS(Entradas!$A$2:$A$3372,L1164,Entradas!$AD$2:$AD$3372,"agenda",Entradas!$E$2:$E$3372,"1")</f>
        <v>0</v>
      </c>
      <c r="H1164" s="5">
        <f>COUNTIFS(Entradas!$A$2:$A$3372,L1164,Entradas!$AD$2:$AD$3372,"agenda",Entradas!$E$2:$E$3372,"2")</f>
        <v>0</v>
      </c>
      <c r="I1164" s="5">
        <f>COUNTIFS(Entradas!$A$2:$A$3372,L1164,Entradas!$AD$2:$AD$3372,"agenda",Entradas!$E$2:$E$3372,"3")</f>
        <v>0</v>
      </c>
      <c r="J1164" s="5">
        <f>COUNTIFS(Entradas!$A$2:$A$3372,L1164,Entradas!$AD$2:$AD$3372,"agenda",Entradas!$E$2:$E$3372,"4")</f>
        <v>0</v>
      </c>
      <c r="L1164">
        <v>985</v>
      </c>
      <c r="M1164" t="s">
        <v>21110</v>
      </c>
      <c r="N1164" t="s">
        <v>21111</v>
      </c>
      <c r="O1164" t="s">
        <v>21112</v>
      </c>
      <c r="P1164" s="6">
        <v>42502.694722222222</v>
      </c>
      <c r="Q1164">
        <v>0</v>
      </c>
      <c r="R1164" t="s">
        <v>21110</v>
      </c>
      <c r="S1164" t="s">
        <v>21110</v>
      </c>
      <c r="W1164" t="s">
        <v>8703</v>
      </c>
      <c r="X1164" t="s">
        <v>8704</v>
      </c>
      <c r="Y1164" t="s">
        <v>8705</v>
      </c>
      <c r="Z1164">
        <v>0</v>
      </c>
      <c r="AA1164" t="s">
        <v>8703</v>
      </c>
      <c r="AB1164" t="s">
        <v>8706</v>
      </c>
      <c r="AC1164">
        <v>0</v>
      </c>
      <c r="AF1164" t="s">
        <v>21113</v>
      </c>
      <c r="AG1164" t="s">
        <v>8707</v>
      </c>
      <c r="AH1164" t="s">
        <v>21114</v>
      </c>
      <c r="AU1164" t="s">
        <v>12697</v>
      </c>
      <c r="AV1164" t="s">
        <v>8709</v>
      </c>
      <c r="AX1164">
        <v>13</v>
      </c>
      <c r="AY1164" t="s">
        <v>8710</v>
      </c>
      <c r="BB1164" t="s">
        <v>9322</v>
      </c>
      <c r="BC1164" t="s">
        <v>8712</v>
      </c>
      <c r="BD1164" t="s">
        <v>9055</v>
      </c>
      <c r="BE1164" t="s">
        <v>8714</v>
      </c>
      <c r="BF1164" t="s">
        <v>8715</v>
      </c>
      <c r="BG1164">
        <v>0</v>
      </c>
      <c r="BH1164" t="s">
        <v>8716</v>
      </c>
      <c r="BI1164">
        <v>1</v>
      </c>
      <c r="BJ1164" t="s">
        <v>8717</v>
      </c>
      <c r="BK1164">
        <v>1</v>
      </c>
      <c r="BL1164" s="2" t="s">
        <v>21115</v>
      </c>
      <c r="BM1164" t="s">
        <v>8719</v>
      </c>
      <c r="BV1164" t="s">
        <v>21116</v>
      </c>
      <c r="BW1164" t="s">
        <v>8721</v>
      </c>
      <c r="BX1164" t="s">
        <v>8722</v>
      </c>
      <c r="BY1164" t="s">
        <v>8723</v>
      </c>
      <c r="BZ1164" t="s">
        <v>8724</v>
      </c>
      <c r="CA1164" t="s">
        <v>21117</v>
      </c>
      <c r="CB1164" t="s">
        <v>8725</v>
      </c>
      <c r="CC1164">
        <v>225962288</v>
      </c>
      <c r="CD1164" t="s">
        <v>8726</v>
      </c>
      <c r="CE1164" t="s">
        <v>21118</v>
      </c>
      <c r="CF1164" t="s">
        <v>8727</v>
      </c>
      <c r="CG1164" t="s">
        <v>8825</v>
      </c>
      <c r="CH1164" t="s">
        <v>8729</v>
      </c>
      <c r="CI1164" t="s">
        <v>21119</v>
      </c>
      <c r="CJ1164" t="s">
        <v>8731</v>
      </c>
      <c r="CK1164" t="s">
        <v>5497</v>
      </c>
      <c r="CL1164" t="s">
        <v>8732</v>
      </c>
      <c r="CN1164" t="s">
        <v>8733</v>
      </c>
    </row>
    <row r="1165" spans="1:92" ht="15.75" customHeight="1" x14ac:dyDescent="0.3">
      <c r="A1165" s="5">
        <f>COUNTIFS(Entradas!$A$2:$A$3372,L1165,Entradas!$AD$2:$AD$3372,"noticias")</f>
        <v>0</v>
      </c>
      <c r="B1165" s="5">
        <f>COUNTIFS(Entradas!$A$2:$A$3372,L1165,Entradas!$AD$2:$AD$3372,"materiales")</f>
        <v>0</v>
      </c>
      <c r="C1165" s="5">
        <f>COUNTIFS(Entradas!$A$2:$A$3372,L1165,Entradas!$AD$2:$AD$3372,"agenda")</f>
        <v>0</v>
      </c>
      <c r="D1165" s="5">
        <f>COUNTIFS(Entradas!$A$2:$A$3372,L1165,Entradas!$AD$2:$AD$3372,"agenda",Entradas!$P$2:$P$3372,"completado")</f>
        <v>0</v>
      </c>
      <c r="E1165" s="5">
        <f>COUNTIFS(Entradas!$A$2:$A$3372,L1165,Entradas!$AD$2:$AD$3372,"agenda",Entradas!$F$2:$F$3372,"interna")</f>
        <v>0</v>
      </c>
      <c r="F1165" s="5">
        <f>COUNTIFS(Entradas!$A$2:$A$3372,L1165,Entradas!$AD$2:$AD$3372,"agenda",Entradas!$F$2:$F$3372,"abierta a la comunidad")</f>
        <v>0</v>
      </c>
      <c r="G1165" s="5">
        <f>COUNTIFS(Entradas!$A$2:$A$3372,L1165,Entradas!$AD$2:$AD$3372,"agenda",Entradas!$E$2:$E$3372,"1")</f>
        <v>0</v>
      </c>
      <c r="H1165" s="5">
        <f>COUNTIFS(Entradas!$A$2:$A$3372,L1165,Entradas!$AD$2:$AD$3372,"agenda",Entradas!$E$2:$E$3372,"2")</f>
        <v>0</v>
      </c>
      <c r="I1165" s="5">
        <f>COUNTIFS(Entradas!$A$2:$A$3372,L1165,Entradas!$AD$2:$AD$3372,"agenda",Entradas!$E$2:$E$3372,"3")</f>
        <v>0</v>
      </c>
      <c r="J1165" s="5">
        <f>COUNTIFS(Entradas!$A$2:$A$3372,L1165,Entradas!$AD$2:$AD$3372,"agenda",Entradas!$E$2:$E$3372,"4")</f>
        <v>0</v>
      </c>
      <c r="L1165">
        <v>736</v>
      </c>
      <c r="M1165" t="s">
        <v>21220</v>
      </c>
      <c r="N1165" t="s">
        <v>21221</v>
      </c>
      <c r="O1165" t="s">
        <v>21222</v>
      </c>
      <c r="P1165" s="6">
        <v>42491.890706018516</v>
      </c>
      <c r="Q1165">
        <v>0</v>
      </c>
      <c r="R1165" t="s">
        <v>21220</v>
      </c>
      <c r="S1165" t="s">
        <v>21220</v>
      </c>
      <c r="W1165" t="s">
        <v>8703</v>
      </c>
      <c r="X1165" t="s">
        <v>8704</v>
      </c>
      <c r="Y1165" t="s">
        <v>8705</v>
      </c>
      <c r="Z1165">
        <v>0</v>
      </c>
      <c r="AA1165" t="s">
        <v>8703</v>
      </c>
      <c r="AB1165" t="s">
        <v>8706</v>
      </c>
      <c r="AC1165">
        <v>0</v>
      </c>
      <c r="AF1165" t="s">
        <v>21223</v>
      </c>
      <c r="AG1165" t="s">
        <v>8707</v>
      </c>
      <c r="AH1165" t="s">
        <v>21224</v>
      </c>
      <c r="AI1165" t="s">
        <v>21225</v>
      </c>
      <c r="AU1165" t="s">
        <v>550</v>
      </c>
      <c r="AV1165" t="s">
        <v>8709</v>
      </c>
      <c r="AX1165">
        <v>13</v>
      </c>
      <c r="AY1165" t="s">
        <v>8710</v>
      </c>
      <c r="BB1165" t="s">
        <v>21226</v>
      </c>
      <c r="BC1165" t="s">
        <v>8712</v>
      </c>
      <c r="BD1165" t="s">
        <v>9055</v>
      </c>
      <c r="BE1165" t="s">
        <v>8714</v>
      </c>
      <c r="BF1165" t="s">
        <v>8715</v>
      </c>
      <c r="BG1165">
        <v>0</v>
      </c>
      <c r="BH1165" t="s">
        <v>8716</v>
      </c>
      <c r="BI1165">
        <v>0</v>
      </c>
      <c r="BJ1165" t="s">
        <v>8717</v>
      </c>
      <c r="BK1165">
        <v>0</v>
      </c>
      <c r="BL1165" s="2" t="s">
        <v>21227</v>
      </c>
      <c r="BM1165" t="s">
        <v>8719</v>
      </c>
      <c r="BV1165">
        <v>25630</v>
      </c>
      <c r="BW1165" t="s">
        <v>8721</v>
      </c>
      <c r="BX1165" t="s">
        <v>8722</v>
      </c>
      <c r="BY1165" t="s">
        <v>8723</v>
      </c>
      <c r="BZ1165" t="s">
        <v>8724</v>
      </c>
      <c r="CB1165" t="s">
        <v>8725</v>
      </c>
      <c r="CC1165">
        <v>229551571</v>
      </c>
      <c r="CD1165" t="s">
        <v>8726</v>
      </c>
      <c r="CE1165" t="s">
        <v>21228</v>
      </c>
      <c r="CF1165" t="s">
        <v>8727</v>
      </c>
      <c r="CG1165" t="s">
        <v>8825</v>
      </c>
      <c r="CH1165" t="s">
        <v>8729</v>
      </c>
      <c r="CJ1165" t="s">
        <v>8731</v>
      </c>
      <c r="CK1165">
        <v>0</v>
      </c>
      <c r="CL1165" t="s">
        <v>8732</v>
      </c>
      <c r="CN1165" t="s">
        <v>8733</v>
      </c>
    </row>
    <row r="1166" spans="1:92" ht="15.75" customHeight="1" x14ac:dyDescent="0.3">
      <c r="A1166" s="5">
        <f>COUNTIFS(Entradas!$A$2:$A$3372,L1166,Entradas!$AD$2:$AD$3372,"noticias")</f>
        <v>0</v>
      </c>
      <c r="B1166" s="5">
        <f>COUNTIFS(Entradas!$A$2:$A$3372,L1166,Entradas!$AD$2:$AD$3372,"materiales")</f>
        <v>0</v>
      </c>
      <c r="C1166" s="5">
        <f>COUNTIFS(Entradas!$A$2:$A$3372,L1166,Entradas!$AD$2:$AD$3372,"agenda")</f>
        <v>0</v>
      </c>
      <c r="D1166" s="5">
        <f>COUNTIFS(Entradas!$A$2:$A$3372,L1166,Entradas!$AD$2:$AD$3372,"agenda",Entradas!$P$2:$P$3372,"completado")</f>
        <v>0</v>
      </c>
      <c r="E1166" s="5">
        <f>COUNTIFS(Entradas!$A$2:$A$3372,L1166,Entradas!$AD$2:$AD$3372,"agenda",Entradas!$F$2:$F$3372,"interna")</f>
        <v>0</v>
      </c>
      <c r="F1166" s="5">
        <f>COUNTIFS(Entradas!$A$2:$A$3372,L1166,Entradas!$AD$2:$AD$3372,"agenda",Entradas!$F$2:$F$3372,"abierta a la comunidad")</f>
        <v>0</v>
      </c>
      <c r="G1166" s="5">
        <f>COUNTIFS(Entradas!$A$2:$A$3372,L1166,Entradas!$AD$2:$AD$3372,"agenda",Entradas!$E$2:$E$3372,"1")</f>
        <v>0</v>
      </c>
      <c r="H1166" s="5">
        <f>COUNTIFS(Entradas!$A$2:$A$3372,L1166,Entradas!$AD$2:$AD$3372,"agenda",Entradas!$E$2:$E$3372,"2")</f>
        <v>0</v>
      </c>
      <c r="I1166" s="5">
        <f>COUNTIFS(Entradas!$A$2:$A$3372,L1166,Entradas!$AD$2:$AD$3372,"agenda",Entradas!$E$2:$E$3372,"3")</f>
        <v>0</v>
      </c>
      <c r="J1166" s="5">
        <f>COUNTIFS(Entradas!$A$2:$A$3372,L1166,Entradas!$AD$2:$AD$3372,"agenda",Entradas!$E$2:$E$3372,"4")</f>
        <v>0</v>
      </c>
      <c r="L1166">
        <v>563</v>
      </c>
      <c r="M1166" t="s">
        <v>21516</v>
      </c>
      <c r="N1166" t="s">
        <v>21517</v>
      </c>
      <c r="O1166" t="s">
        <v>21518</v>
      </c>
      <c r="P1166" s="6">
        <v>42480.02548611111</v>
      </c>
      <c r="Q1166">
        <v>0</v>
      </c>
      <c r="R1166" t="s">
        <v>21516</v>
      </c>
      <c r="S1166" t="s">
        <v>21516</v>
      </c>
      <c r="W1166" t="s">
        <v>8703</v>
      </c>
      <c r="X1166" t="s">
        <v>8704</v>
      </c>
      <c r="Y1166" t="s">
        <v>8705</v>
      </c>
      <c r="Z1166">
        <v>0</v>
      </c>
      <c r="AA1166" t="s">
        <v>8703</v>
      </c>
      <c r="AB1166" t="s">
        <v>8706</v>
      </c>
      <c r="AC1166">
        <v>0</v>
      </c>
      <c r="AF1166" t="s">
        <v>21519</v>
      </c>
      <c r="AG1166" t="s">
        <v>8707</v>
      </c>
      <c r="AH1166" t="s">
        <v>21520</v>
      </c>
      <c r="AO1166" t="s">
        <v>21521</v>
      </c>
      <c r="AU1166" t="s">
        <v>2559</v>
      </c>
      <c r="AV1166" t="s">
        <v>8709</v>
      </c>
      <c r="AX1166">
        <v>13</v>
      </c>
      <c r="AY1166" t="s">
        <v>8710</v>
      </c>
      <c r="BB1166" t="s">
        <v>17132</v>
      </c>
      <c r="BC1166" t="s">
        <v>8712</v>
      </c>
      <c r="BD1166" t="s">
        <v>8875</v>
      </c>
      <c r="BE1166" t="s">
        <v>8714</v>
      </c>
      <c r="BF1166" t="s">
        <v>8715</v>
      </c>
      <c r="BG1166">
        <v>1</v>
      </c>
      <c r="BH1166" t="s">
        <v>8716</v>
      </c>
      <c r="BI1166">
        <v>1</v>
      </c>
      <c r="BJ1166" t="s">
        <v>8717</v>
      </c>
      <c r="BK1166">
        <v>1</v>
      </c>
      <c r="BL1166" t="s">
        <v>21522</v>
      </c>
      <c r="BM1166" t="s">
        <v>8719</v>
      </c>
      <c r="BW1166" t="s">
        <v>8721</v>
      </c>
      <c r="BX1166" t="s">
        <v>8722</v>
      </c>
      <c r="BY1166" t="s">
        <v>8723</v>
      </c>
      <c r="BZ1166" t="s">
        <v>8724</v>
      </c>
      <c r="CB1166" t="s">
        <v>8725</v>
      </c>
      <c r="CD1166" t="s">
        <v>8726</v>
      </c>
      <c r="CE1166" t="s">
        <v>21516</v>
      </c>
      <c r="CF1166" t="s">
        <v>8727</v>
      </c>
      <c r="CG1166" t="s">
        <v>8774</v>
      </c>
      <c r="CH1166" t="s">
        <v>8729</v>
      </c>
      <c r="CI1166" t="s">
        <v>21523</v>
      </c>
      <c r="CJ1166" t="s">
        <v>8731</v>
      </c>
      <c r="CK1166" t="s">
        <v>1905</v>
      </c>
      <c r="CL1166" t="s">
        <v>8732</v>
      </c>
      <c r="CM1166" t="s">
        <v>21524</v>
      </c>
      <c r="CN1166" t="s">
        <v>8733</v>
      </c>
    </row>
    <row r="1167" spans="1:92" ht="15.75" customHeight="1" x14ac:dyDescent="0.3">
      <c r="A1167" s="5">
        <f>COUNTIFS(Entradas!$A$2:$A$3372,L1167,Entradas!$AD$2:$AD$3372,"noticias")</f>
        <v>0</v>
      </c>
      <c r="B1167" s="5">
        <f>COUNTIFS(Entradas!$A$2:$A$3372,L1167,Entradas!$AD$2:$AD$3372,"materiales")</f>
        <v>0</v>
      </c>
      <c r="C1167" s="5">
        <f>COUNTIFS(Entradas!$A$2:$A$3372,L1167,Entradas!$AD$2:$AD$3372,"agenda")</f>
        <v>0</v>
      </c>
      <c r="D1167" s="5">
        <f>COUNTIFS(Entradas!$A$2:$A$3372,L1167,Entradas!$AD$2:$AD$3372,"agenda",Entradas!$P$2:$P$3372,"completado")</f>
        <v>0</v>
      </c>
      <c r="E1167" s="5">
        <f>COUNTIFS(Entradas!$A$2:$A$3372,L1167,Entradas!$AD$2:$AD$3372,"agenda",Entradas!$F$2:$F$3372,"interna")</f>
        <v>0</v>
      </c>
      <c r="F1167" s="5">
        <f>COUNTIFS(Entradas!$A$2:$A$3372,L1167,Entradas!$AD$2:$AD$3372,"agenda",Entradas!$F$2:$F$3372,"abierta a la comunidad")</f>
        <v>0</v>
      </c>
      <c r="G1167" s="5">
        <f>COUNTIFS(Entradas!$A$2:$A$3372,L1167,Entradas!$AD$2:$AD$3372,"agenda",Entradas!$E$2:$E$3372,"1")</f>
        <v>0</v>
      </c>
      <c r="H1167" s="5">
        <f>COUNTIFS(Entradas!$A$2:$A$3372,L1167,Entradas!$AD$2:$AD$3372,"agenda",Entradas!$E$2:$E$3372,"2")</f>
        <v>0</v>
      </c>
      <c r="I1167" s="5">
        <f>COUNTIFS(Entradas!$A$2:$A$3372,L1167,Entradas!$AD$2:$AD$3372,"agenda",Entradas!$E$2:$E$3372,"3")</f>
        <v>0</v>
      </c>
      <c r="J1167" s="5">
        <f>COUNTIFS(Entradas!$A$2:$A$3372,L1167,Entradas!$AD$2:$AD$3372,"agenda",Entradas!$E$2:$E$3372,"4")</f>
        <v>0</v>
      </c>
      <c r="L1167">
        <v>1299</v>
      </c>
      <c r="M1167" t="s">
        <v>21525</v>
      </c>
      <c r="N1167" t="s">
        <v>21525</v>
      </c>
      <c r="O1167" t="s">
        <v>21526</v>
      </c>
      <c r="P1167" s="6">
        <v>42512.770914351851</v>
      </c>
      <c r="Q1167">
        <v>0</v>
      </c>
      <c r="R1167" t="s">
        <v>21525</v>
      </c>
      <c r="S1167" t="s">
        <v>21525</v>
      </c>
      <c r="W1167" t="s">
        <v>8703</v>
      </c>
      <c r="X1167" t="s">
        <v>8704</v>
      </c>
      <c r="Y1167" t="s">
        <v>8705</v>
      </c>
      <c r="Z1167">
        <v>0</v>
      </c>
      <c r="AA1167" t="s">
        <v>8703</v>
      </c>
      <c r="AB1167" t="s">
        <v>8706</v>
      </c>
      <c r="AC1167">
        <v>0</v>
      </c>
      <c r="AF1167" t="s">
        <v>21527</v>
      </c>
      <c r="AG1167" t="s">
        <v>8707</v>
      </c>
      <c r="AH1167" t="s">
        <v>21528</v>
      </c>
      <c r="AI1167" t="s">
        <v>21529</v>
      </c>
      <c r="AU1167" t="s">
        <v>2559</v>
      </c>
      <c r="AV1167" t="s">
        <v>8709</v>
      </c>
      <c r="AX1167">
        <v>13</v>
      </c>
      <c r="AY1167" t="s">
        <v>8710</v>
      </c>
      <c r="BB1167" t="s">
        <v>10321</v>
      </c>
      <c r="BC1167" t="s">
        <v>8712</v>
      </c>
      <c r="BD1167" t="s">
        <v>8875</v>
      </c>
      <c r="BE1167" t="s">
        <v>8714</v>
      </c>
      <c r="BF1167" t="s">
        <v>8715</v>
      </c>
      <c r="BG1167">
        <v>1</v>
      </c>
      <c r="BH1167" t="s">
        <v>8716</v>
      </c>
      <c r="BI1167">
        <v>1</v>
      </c>
      <c r="BJ1167" t="s">
        <v>8717</v>
      </c>
      <c r="BK1167">
        <v>1</v>
      </c>
      <c r="BL1167" t="s">
        <v>21530</v>
      </c>
      <c r="BM1167" t="s">
        <v>8719</v>
      </c>
      <c r="BV1167" t="s">
        <v>21531</v>
      </c>
      <c r="BW1167" t="s">
        <v>8721</v>
      </c>
      <c r="BX1167" t="s">
        <v>8722</v>
      </c>
      <c r="BY1167" t="s">
        <v>8723</v>
      </c>
      <c r="BZ1167" t="s">
        <v>8724</v>
      </c>
      <c r="CB1167" t="s">
        <v>8725</v>
      </c>
      <c r="CC1167">
        <v>84307390</v>
      </c>
      <c r="CD1167" t="s">
        <v>8726</v>
      </c>
      <c r="CE1167" t="s">
        <v>21532</v>
      </c>
      <c r="CF1167" t="s">
        <v>8727</v>
      </c>
      <c r="CG1167" t="s">
        <v>8774</v>
      </c>
      <c r="CH1167" t="s">
        <v>8729</v>
      </c>
      <c r="CI1167" t="s">
        <v>21533</v>
      </c>
      <c r="CJ1167" t="s">
        <v>8731</v>
      </c>
      <c r="CK1167" t="s">
        <v>1905</v>
      </c>
      <c r="CL1167" t="s">
        <v>8732</v>
      </c>
      <c r="CM1167" t="s">
        <v>21534</v>
      </c>
      <c r="CN1167" t="s">
        <v>8733</v>
      </c>
    </row>
    <row r="1168" spans="1:92" ht="15.75" customHeight="1" x14ac:dyDescent="0.3">
      <c r="A1168" s="5">
        <f>COUNTIFS(Entradas!$A$2:$A$3372,L1168,Entradas!$AD$2:$AD$3372,"noticias")</f>
        <v>0</v>
      </c>
      <c r="B1168" s="5">
        <f>COUNTIFS(Entradas!$A$2:$A$3372,L1168,Entradas!$AD$2:$AD$3372,"materiales")</f>
        <v>0</v>
      </c>
      <c r="C1168" s="5">
        <f>COUNTIFS(Entradas!$A$2:$A$3372,L1168,Entradas!$AD$2:$AD$3372,"agenda")</f>
        <v>0</v>
      </c>
      <c r="D1168" s="5">
        <f>COUNTIFS(Entradas!$A$2:$A$3372,L1168,Entradas!$AD$2:$AD$3372,"agenda",Entradas!$P$2:$P$3372,"completado")</f>
        <v>0</v>
      </c>
      <c r="E1168" s="5">
        <f>COUNTIFS(Entradas!$A$2:$A$3372,L1168,Entradas!$AD$2:$AD$3372,"agenda",Entradas!$F$2:$F$3372,"interna")</f>
        <v>0</v>
      </c>
      <c r="F1168" s="5">
        <f>COUNTIFS(Entradas!$A$2:$A$3372,L1168,Entradas!$AD$2:$AD$3372,"agenda",Entradas!$F$2:$F$3372,"abierta a la comunidad")</f>
        <v>0</v>
      </c>
      <c r="G1168" s="5">
        <f>COUNTIFS(Entradas!$A$2:$A$3372,L1168,Entradas!$AD$2:$AD$3372,"agenda",Entradas!$E$2:$E$3372,"1")</f>
        <v>0</v>
      </c>
      <c r="H1168" s="5">
        <f>COUNTIFS(Entradas!$A$2:$A$3372,L1168,Entradas!$AD$2:$AD$3372,"agenda",Entradas!$E$2:$E$3372,"2")</f>
        <v>0</v>
      </c>
      <c r="I1168" s="5">
        <f>COUNTIFS(Entradas!$A$2:$A$3372,L1168,Entradas!$AD$2:$AD$3372,"agenda",Entradas!$E$2:$E$3372,"3")</f>
        <v>0</v>
      </c>
      <c r="J1168" s="5">
        <f>COUNTIFS(Entradas!$A$2:$A$3372,L1168,Entradas!$AD$2:$AD$3372,"agenda",Entradas!$E$2:$E$3372,"4")</f>
        <v>0</v>
      </c>
      <c r="L1168">
        <v>635</v>
      </c>
      <c r="M1168" t="s">
        <v>21736</v>
      </c>
      <c r="N1168" t="s">
        <v>21737</v>
      </c>
      <c r="O1168" t="s">
        <v>21738</v>
      </c>
      <c r="P1168" s="6">
        <v>42485.475925925923</v>
      </c>
      <c r="Q1168">
        <v>0</v>
      </c>
      <c r="R1168" t="s">
        <v>21736</v>
      </c>
      <c r="S1168" t="s">
        <v>21736</v>
      </c>
      <c r="W1168" t="s">
        <v>8703</v>
      </c>
      <c r="X1168" t="s">
        <v>8704</v>
      </c>
      <c r="Y1168" t="s">
        <v>8705</v>
      </c>
      <c r="Z1168">
        <v>0</v>
      </c>
      <c r="AA1168" t="s">
        <v>8703</v>
      </c>
      <c r="AB1168" t="s">
        <v>8706</v>
      </c>
      <c r="AC1168">
        <v>0</v>
      </c>
      <c r="AF1168" t="s">
        <v>21739</v>
      </c>
      <c r="AG1168" t="s">
        <v>8707</v>
      </c>
      <c r="AH1168" t="s">
        <v>21740</v>
      </c>
      <c r="AI1168" t="s">
        <v>21741</v>
      </c>
      <c r="AU1168" t="s">
        <v>2559</v>
      </c>
      <c r="AV1168" t="s">
        <v>8709</v>
      </c>
      <c r="AX1168">
        <v>13</v>
      </c>
      <c r="AY1168" t="s">
        <v>8710</v>
      </c>
      <c r="BB1168" t="s">
        <v>10264</v>
      </c>
      <c r="BC1168" t="s">
        <v>8712</v>
      </c>
      <c r="BD1168" t="s">
        <v>8875</v>
      </c>
      <c r="BE1168" t="s">
        <v>8714</v>
      </c>
      <c r="BF1168" t="s">
        <v>8715</v>
      </c>
      <c r="BG1168">
        <v>0</v>
      </c>
      <c r="BH1168" t="s">
        <v>8716</v>
      </c>
      <c r="BI1168">
        <v>0</v>
      </c>
      <c r="BJ1168" t="s">
        <v>8717</v>
      </c>
      <c r="BK1168">
        <v>1</v>
      </c>
      <c r="BM1168" t="s">
        <v>8719</v>
      </c>
      <c r="BV1168" t="s">
        <v>21742</v>
      </c>
      <c r="BW1168" t="s">
        <v>8721</v>
      </c>
      <c r="BX1168" t="s">
        <v>8722</v>
      </c>
      <c r="BY1168" t="s">
        <v>8723</v>
      </c>
      <c r="BZ1168" t="s">
        <v>8724</v>
      </c>
      <c r="CB1168" t="s">
        <v>8725</v>
      </c>
      <c r="CD1168" t="s">
        <v>8726</v>
      </c>
      <c r="CE1168" t="s">
        <v>21743</v>
      </c>
      <c r="CF1168" t="s">
        <v>8727</v>
      </c>
      <c r="CG1168" t="s">
        <v>8774</v>
      </c>
      <c r="CH1168" t="s">
        <v>8729</v>
      </c>
      <c r="CI1168" t="s">
        <v>21744</v>
      </c>
      <c r="CJ1168" t="s">
        <v>8731</v>
      </c>
      <c r="CK1168">
        <v>0</v>
      </c>
      <c r="CL1168" t="s">
        <v>8732</v>
      </c>
      <c r="CN1168" t="s">
        <v>8733</v>
      </c>
    </row>
    <row r="1169" spans="1:92" ht="15.75" customHeight="1" x14ac:dyDescent="0.3">
      <c r="A1169" s="5">
        <f>COUNTIFS(Entradas!$A$2:$A$3372,L1169,Entradas!$AD$2:$AD$3372,"noticias")</f>
        <v>0</v>
      </c>
      <c r="B1169" s="5">
        <f>COUNTIFS(Entradas!$A$2:$A$3372,L1169,Entradas!$AD$2:$AD$3372,"materiales")</f>
        <v>0</v>
      </c>
      <c r="C1169" s="5">
        <f>COUNTIFS(Entradas!$A$2:$A$3372,L1169,Entradas!$AD$2:$AD$3372,"agenda")</f>
        <v>0</v>
      </c>
      <c r="D1169" s="5">
        <f>COUNTIFS(Entradas!$A$2:$A$3372,L1169,Entradas!$AD$2:$AD$3372,"agenda",Entradas!$P$2:$P$3372,"completado")</f>
        <v>0</v>
      </c>
      <c r="E1169" s="5">
        <f>COUNTIFS(Entradas!$A$2:$A$3372,L1169,Entradas!$AD$2:$AD$3372,"agenda",Entradas!$F$2:$F$3372,"interna")</f>
        <v>0</v>
      </c>
      <c r="F1169" s="5">
        <f>COUNTIFS(Entradas!$A$2:$A$3372,L1169,Entradas!$AD$2:$AD$3372,"agenda",Entradas!$F$2:$F$3372,"abierta a la comunidad")</f>
        <v>0</v>
      </c>
      <c r="G1169" s="5">
        <f>COUNTIFS(Entradas!$A$2:$A$3372,L1169,Entradas!$AD$2:$AD$3372,"agenda",Entradas!$E$2:$E$3372,"1")</f>
        <v>0</v>
      </c>
      <c r="H1169" s="5">
        <f>COUNTIFS(Entradas!$A$2:$A$3372,L1169,Entradas!$AD$2:$AD$3372,"agenda",Entradas!$E$2:$E$3372,"2")</f>
        <v>0</v>
      </c>
      <c r="I1169" s="5">
        <f>COUNTIFS(Entradas!$A$2:$A$3372,L1169,Entradas!$AD$2:$AD$3372,"agenda",Entradas!$E$2:$E$3372,"3")</f>
        <v>0</v>
      </c>
      <c r="J1169" s="5">
        <f>COUNTIFS(Entradas!$A$2:$A$3372,L1169,Entradas!$AD$2:$AD$3372,"agenda",Entradas!$E$2:$E$3372,"4")</f>
        <v>0</v>
      </c>
      <c r="L1169">
        <v>969</v>
      </c>
      <c r="M1169" t="s">
        <v>21822</v>
      </c>
      <c r="N1169" t="s">
        <v>21822</v>
      </c>
      <c r="O1169" t="s">
        <v>21823</v>
      </c>
      <c r="P1169" s="6">
        <v>42501.955578703702</v>
      </c>
      <c r="Q1169">
        <v>0</v>
      </c>
      <c r="R1169" t="s">
        <v>21822</v>
      </c>
      <c r="S1169" t="s">
        <v>21822</v>
      </c>
      <c r="W1169" t="s">
        <v>8703</v>
      </c>
      <c r="X1169" t="s">
        <v>8704</v>
      </c>
      <c r="Y1169" t="s">
        <v>8705</v>
      </c>
      <c r="Z1169">
        <v>0</v>
      </c>
      <c r="AA1169" t="s">
        <v>8703</v>
      </c>
      <c r="AB1169" t="s">
        <v>8706</v>
      </c>
      <c r="AC1169">
        <v>0</v>
      </c>
      <c r="AF1169" t="s">
        <v>21824</v>
      </c>
      <c r="AG1169" t="s">
        <v>8707</v>
      </c>
      <c r="AU1169" t="s">
        <v>21825</v>
      </c>
      <c r="AV1169" t="s">
        <v>8709</v>
      </c>
      <c r="AX1169">
        <v>13</v>
      </c>
      <c r="AY1169" t="s">
        <v>8710</v>
      </c>
      <c r="BB1169" t="s">
        <v>12808</v>
      </c>
      <c r="BC1169" t="s">
        <v>8712</v>
      </c>
      <c r="BD1169" t="s">
        <v>9372</v>
      </c>
      <c r="BE1169" t="s">
        <v>8714</v>
      </c>
      <c r="BF1169" t="s">
        <v>8715</v>
      </c>
      <c r="BG1169">
        <v>0</v>
      </c>
      <c r="BH1169" t="s">
        <v>8716</v>
      </c>
      <c r="BI1169">
        <v>0</v>
      </c>
      <c r="BJ1169" t="s">
        <v>8717</v>
      </c>
      <c r="BK1169">
        <v>1</v>
      </c>
      <c r="BM1169" t="s">
        <v>8719</v>
      </c>
      <c r="BW1169" t="s">
        <v>8721</v>
      </c>
      <c r="BX1169" t="s">
        <v>8722</v>
      </c>
      <c r="BY1169" t="s">
        <v>8723</v>
      </c>
      <c r="BZ1169" t="s">
        <v>8724</v>
      </c>
      <c r="CB1169" t="s">
        <v>8725</v>
      </c>
      <c r="CD1169" t="s">
        <v>8726</v>
      </c>
      <c r="CE1169" t="s">
        <v>21826</v>
      </c>
      <c r="CF1169" t="s">
        <v>8727</v>
      </c>
      <c r="CG1169" t="s">
        <v>8825</v>
      </c>
      <c r="CH1169" t="s">
        <v>8729</v>
      </c>
      <c r="CJ1169" t="s">
        <v>8731</v>
      </c>
      <c r="CK1169" t="s">
        <v>9459</v>
      </c>
      <c r="CL1169" t="s">
        <v>8732</v>
      </c>
      <c r="CN1169" t="s">
        <v>8733</v>
      </c>
    </row>
    <row r="1170" spans="1:92" ht="15.75" customHeight="1" x14ac:dyDescent="0.3">
      <c r="A1170" s="5">
        <f>COUNTIFS(Entradas!$A$2:$A$3372,L1170,Entradas!$AD$2:$AD$3372,"noticias")</f>
        <v>0</v>
      </c>
      <c r="B1170" s="5">
        <f>COUNTIFS(Entradas!$A$2:$A$3372,L1170,Entradas!$AD$2:$AD$3372,"materiales")</f>
        <v>0</v>
      </c>
      <c r="C1170" s="5">
        <f>COUNTIFS(Entradas!$A$2:$A$3372,L1170,Entradas!$AD$2:$AD$3372,"agenda")</f>
        <v>0</v>
      </c>
      <c r="D1170" s="5">
        <f>COUNTIFS(Entradas!$A$2:$A$3372,L1170,Entradas!$AD$2:$AD$3372,"agenda",Entradas!$P$2:$P$3372,"completado")</f>
        <v>0</v>
      </c>
      <c r="E1170" s="5">
        <f>COUNTIFS(Entradas!$A$2:$A$3372,L1170,Entradas!$AD$2:$AD$3372,"agenda",Entradas!$F$2:$F$3372,"interna")</f>
        <v>0</v>
      </c>
      <c r="F1170" s="5">
        <f>COUNTIFS(Entradas!$A$2:$A$3372,L1170,Entradas!$AD$2:$AD$3372,"agenda",Entradas!$F$2:$F$3372,"abierta a la comunidad")</f>
        <v>0</v>
      </c>
      <c r="G1170" s="5">
        <f>COUNTIFS(Entradas!$A$2:$A$3372,L1170,Entradas!$AD$2:$AD$3372,"agenda",Entradas!$E$2:$E$3372,"1")</f>
        <v>0</v>
      </c>
      <c r="H1170" s="5">
        <f>COUNTIFS(Entradas!$A$2:$A$3372,L1170,Entradas!$AD$2:$AD$3372,"agenda",Entradas!$E$2:$E$3372,"2")</f>
        <v>0</v>
      </c>
      <c r="I1170" s="5">
        <f>COUNTIFS(Entradas!$A$2:$A$3372,L1170,Entradas!$AD$2:$AD$3372,"agenda",Entradas!$E$2:$E$3372,"3")</f>
        <v>0</v>
      </c>
      <c r="J1170" s="5">
        <f>COUNTIFS(Entradas!$A$2:$A$3372,L1170,Entradas!$AD$2:$AD$3372,"agenda",Entradas!$E$2:$E$3372,"4")</f>
        <v>0</v>
      </c>
      <c r="L1170">
        <v>787</v>
      </c>
      <c r="M1170" t="s">
        <v>21833</v>
      </c>
      <c r="N1170" t="s">
        <v>21833</v>
      </c>
      <c r="O1170" t="s">
        <v>21834</v>
      </c>
      <c r="P1170" s="6">
        <v>42493.795891203707</v>
      </c>
      <c r="Q1170">
        <v>0</v>
      </c>
      <c r="R1170" t="s">
        <v>21833</v>
      </c>
      <c r="S1170" t="s">
        <v>21833</v>
      </c>
      <c r="W1170" t="s">
        <v>8703</v>
      </c>
      <c r="X1170" t="s">
        <v>8704</v>
      </c>
      <c r="Y1170" t="s">
        <v>8705</v>
      </c>
      <c r="Z1170">
        <v>0</v>
      </c>
      <c r="AA1170" t="s">
        <v>8703</v>
      </c>
      <c r="AB1170" t="s">
        <v>8706</v>
      </c>
      <c r="AC1170">
        <v>0</v>
      </c>
      <c r="AF1170" t="s">
        <v>21835</v>
      </c>
      <c r="AG1170" t="s">
        <v>8707</v>
      </c>
      <c r="AH1170" t="s">
        <v>21836</v>
      </c>
      <c r="AU1170" t="s">
        <v>2258</v>
      </c>
      <c r="AV1170" t="s">
        <v>8709</v>
      </c>
      <c r="AX1170">
        <v>13</v>
      </c>
      <c r="AY1170" t="s">
        <v>8710</v>
      </c>
      <c r="BB1170" t="s">
        <v>10321</v>
      </c>
      <c r="BC1170" t="s">
        <v>8712</v>
      </c>
      <c r="BD1170" t="s">
        <v>8952</v>
      </c>
      <c r="BE1170" t="s">
        <v>8714</v>
      </c>
      <c r="BF1170" t="s">
        <v>8715</v>
      </c>
      <c r="BG1170">
        <v>0</v>
      </c>
      <c r="BH1170" t="s">
        <v>8716</v>
      </c>
      <c r="BI1170">
        <v>0</v>
      </c>
      <c r="BJ1170" t="s">
        <v>8717</v>
      </c>
      <c r="BK1170">
        <v>0</v>
      </c>
      <c r="BL1170" t="s">
        <v>21837</v>
      </c>
      <c r="BM1170" t="s">
        <v>8719</v>
      </c>
      <c r="BV1170" t="s">
        <v>21838</v>
      </c>
      <c r="BW1170" t="s">
        <v>8721</v>
      </c>
      <c r="BX1170" t="s">
        <v>8722</v>
      </c>
      <c r="BY1170" t="s">
        <v>8723</v>
      </c>
      <c r="BZ1170" t="s">
        <v>8724</v>
      </c>
      <c r="CB1170" t="s">
        <v>8725</v>
      </c>
      <c r="CD1170" t="s">
        <v>8726</v>
      </c>
      <c r="CF1170" t="s">
        <v>8727</v>
      </c>
      <c r="CG1170" t="s">
        <v>8786</v>
      </c>
      <c r="CH1170" t="s">
        <v>8729</v>
      </c>
      <c r="CI1170" t="s">
        <v>21839</v>
      </c>
      <c r="CJ1170" t="s">
        <v>8731</v>
      </c>
      <c r="CK1170">
        <v>0</v>
      </c>
      <c r="CL1170" t="s">
        <v>8732</v>
      </c>
      <c r="CN1170" t="s">
        <v>8733</v>
      </c>
    </row>
    <row r="1171" spans="1:92" ht="15.75" customHeight="1" x14ac:dyDescent="0.3">
      <c r="A1171" s="5">
        <f>COUNTIFS(Entradas!$A$2:$A$3372,L1171,Entradas!$AD$2:$AD$3372,"noticias")</f>
        <v>0</v>
      </c>
      <c r="B1171" s="5">
        <f>COUNTIFS(Entradas!$A$2:$A$3372,L1171,Entradas!$AD$2:$AD$3372,"materiales")</f>
        <v>0</v>
      </c>
      <c r="C1171" s="5">
        <f>COUNTIFS(Entradas!$A$2:$A$3372,L1171,Entradas!$AD$2:$AD$3372,"agenda")</f>
        <v>0</v>
      </c>
      <c r="D1171" s="5">
        <f>COUNTIFS(Entradas!$A$2:$A$3372,L1171,Entradas!$AD$2:$AD$3372,"agenda",Entradas!$P$2:$P$3372,"completado")</f>
        <v>0</v>
      </c>
      <c r="E1171" s="5">
        <f>COUNTIFS(Entradas!$A$2:$A$3372,L1171,Entradas!$AD$2:$AD$3372,"agenda",Entradas!$F$2:$F$3372,"interna")</f>
        <v>0</v>
      </c>
      <c r="F1171" s="5">
        <f>COUNTIFS(Entradas!$A$2:$A$3372,L1171,Entradas!$AD$2:$AD$3372,"agenda",Entradas!$F$2:$F$3372,"abierta a la comunidad")</f>
        <v>0</v>
      </c>
      <c r="G1171" s="5">
        <f>COUNTIFS(Entradas!$A$2:$A$3372,L1171,Entradas!$AD$2:$AD$3372,"agenda",Entradas!$E$2:$E$3372,"1")</f>
        <v>0</v>
      </c>
      <c r="H1171" s="5">
        <f>COUNTIFS(Entradas!$A$2:$A$3372,L1171,Entradas!$AD$2:$AD$3372,"agenda",Entradas!$E$2:$E$3372,"2")</f>
        <v>0</v>
      </c>
      <c r="I1171" s="5">
        <f>COUNTIFS(Entradas!$A$2:$A$3372,L1171,Entradas!$AD$2:$AD$3372,"agenda",Entradas!$E$2:$E$3372,"3")</f>
        <v>0</v>
      </c>
      <c r="J1171" s="5">
        <f>COUNTIFS(Entradas!$A$2:$A$3372,L1171,Entradas!$AD$2:$AD$3372,"agenda",Entradas!$E$2:$E$3372,"4")</f>
        <v>0</v>
      </c>
      <c r="L1171">
        <v>1239</v>
      </c>
      <c r="M1171" t="s">
        <v>21911</v>
      </c>
      <c r="N1171" t="s">
        <v>21911</v>
      </c>
      <c r="O1171" t="s">
        <v>21912</v>
      </c>
      <c r="P1171" s="6">
        <v>42510.116608796299</v>
      </c>
      <c r="Q1171">
        <v>0</v>
      </c>
      <c r="R1171" t="s">
        <v>21911</v>
      </c>
      <c r="S1171" t="s">
        <v>21911</v>
      </c>
      <c r="W1171" t="s">
        <v>8703</v>
      </c>
      <c r="X1171" t="s">
        <v>8704</v>
      </c>
      <c r="Y1171" t="s">
        <v>8705</v>
      </c>
      <c r="Z1171">
        <v>0</v>
      </c>
      <c r="AA1171" t="s">
        <v>8703</v>
      </c>
      <c r="AB1171" t="s">
        <v>8706</v>
      </c>
      <c r="AC1171">
        <v>0</v>
      </c>
      <c r="AF1171" t="s">
        <v>9904</v>
      </c>
      <c r="AG1171" t="s">
        <v>8707</v>
      </c>
      <c r="AH1171" t="s">
        <v>21913</v>
      </c>
      <c r="AU1171" t="s">
        <v>2559</v>
      </c>
      <c r="AV1171" t="s">
        <v>8709</v>
      </c>
      <c r="AX1171">
        <v>13</v>
      </c>
      <c r="AY1171" t="s">
        <v>8710</v>
      </c>
      <c r="BB1171" t="s">
        <v>9539</v>
      </c>
      <c r="BC1171" t="s">
        <v>8712</v>
      </c>
      <c r="BD1171" t="s">
        <v>8952</v>
      </c>
      <c r="BE1171" t="s">
        <v>8714</v>
      </c>
      <c r="BF1171" t="s">
        <v>8715</v>
      </c>
      <c r="BG1171">
        <v>1</v>
      </c>
      <c r="BH1171" t="s">
        <v>8716</v>
      </c>
      <c r="BI1171">
        <v>0</v>
      </c>
      <c r="BJ1171" t="s">
        <v>8717</v>
      </c>
      <c r="BK1171">
        <v>0</v>
      </c>
      <c r="BL1171" t="s">
        <v>21914</v>
      </c>
      <c r="BM1171" t="s">
        <v>8719</v>
      </c>
      <c r="BV1171">
        <v>10262</v>
      </c>
      <c r="BW1171" t="s">
        <v>8721</v>
      </c>
      <c r="BX1171" t="s">
        <v>8722</v>
      </c>
      <c r="BY1171" t="s">
        <v>8723</v>
      </c>
      <c r="BZ1171" t="s">
        <v>8724</v>
      </c>
      <c r="CB1171" t="s">
        <v>8725</v>
      </c>
      <c r="CC1171" t="s">
        <v>21915</v>
      </c>
      <c r="CD1171" t="s">
        <v>8726</v>
      </c>
      <c r="CE1171" t="s">
        <v>21916</v>
      </c>
      <c r="CF1171" t="s">
        <v>8727</v>
      </c>
      <c r="CG1171" t="s">
        <v>8774</v>
      </c>
      <c r="CH1171" t="s">
        <v>8729</v>
      </c>
      <c r="CI1171" t="s">
        <v>21917</v>
      </c>
      <c r="CJ1171" t="s">
        <v>8731</v>
      </c>
      <c r="CK1171">
        <v>0</v>
      </c>
      <c r="CL1171" t="s">
        <v>8732</v>
      </c>
      <c r="CN1171" t="s">
        <v>8733</v>
      </c>
    </row>
    <row r="1172" spans="1:92" ht="15.75" customHeight="1" x14ac:dyDescent="0.3">
      <c r="A1172" s="5">
        <f>COUNTIFS(Entradas!$A$2:$A$3372,L1172,Entradas!$AD$2:$AD$3372,"noticias")</f>
        <v>0</v>
      </c>
      <c r="B1172" s="5">
        <f>COUNTIFS(Entradas!$A$2:$A$3372,L1172,Entradas!$AD$2:$AD$3372,"materiales")</f>
        <v>0</v>
      </c>
      <c r="C1172" s="5">
        <f>COUNTIFS(Entradas!$A$2:$A$3372,L1172,Entradas!$AD$2:$AD$3372,"agenda")</f>
        <v>0</v>
      </c>
      <c r="D1172" s="5">
        <f>COUNTIFS(Entradas!$A$2:$A$3372,L1172,Entradas!$AD$2:$AD$3372,"agenda",Entradas!$P$2:$P$3372,"completado")</f>
        <v>0</v>
      </c>
      <c r="E1172" s="5">
        <f>COUNTIFS(Entradas!$A$2:$A$3372,L1172,Entradas!$AD$2:$AD$3372,"agenda",Entradas!$F$2:$F$3372,"interna")</f>
        <v>0</v>
      </c>
      <c r="F1172" s="5">
        <f>COUNTIFS(Entradas!$A$2:$A$3372,L1172,Entradas!$AD$2:$AD$3372,"agenda",Entradas!$F$2:$F$3372,"abierta a la comunidad")</f>
        <v>0</v>
      </c>
      <c r="G1172" s="5">
        <f>COUNTIFS(Entradas!$A$2:$A$3372,L1172,Entradas!$AD$2:$AD$3372,"agenda",Entradas!$E$2:$E$3372,"1")</f>
        <v>0</v>
      </c>
      <c r="H1172" s="5">
        <f>COUNTIFS(Entradas!$A$2:$A$3372,L1172,Entradas!$AD$2:$AD$3372,"agenda",Entradas!$E$2:$E$3372,"2")</f>
        <v>0</v>
      </c>
      <c r="I1172" s="5">
        <f>COUNTIFS(Entradas!$A$2:$A$3372,L1172,Entradas!$AD$2:$AD$3372,"agenda",Entradas!$E$2:$E$3372,"3")</f>
        <v>0</v>
      </c>
      <c r="J1172" s="5">
        <f>COUNTIFS(Entradas!$A$2:$A$3372,L1172,Entradas!$AD$2:$AD$3372,"agenda",Entradas!$E$2:$E$3372,"4")</f>
        <v>0</v>
      </c>
      <c r="L1172">
        <v>323</v>
      </c>
      <c r="M1172" t="s">
        <v>22131</v>
      </c>
      <c r="N1172" t="s">
        <v>22132</v>
      </c>
      <c r="O1172" t="s">
        <v>22133</v>
      </c>
      <c r="P1172" s="6">
        <v>42467.797025462962</v>
      </c>
      <c r="Q1172">
        <v>0</v>
      </c>
      <c r="R1172" t="s">
        <v>22131</v>
      </c>
      <c r="S1172" t="s">
        <v>22131</v>
      </c>
      <c r="W1172" t="s">
        <v>8703</v>
      </c>
      <c r="X1172" t="s">
        <v>8704</v>
      </c>
      <c r="Y1172" t="s">
        <v>8705</v>
      </c>
      <c r="Z1172">
        <v>0</v>
      </c>
      <c r="AA1172" t="s">
        <v>8703</v>
      </c>
      <c r="AB1172" t="s">
        <v>8706</v>
      </c>
      <c r="AC1172">
        <v>0</v>
      </c>
      <c r="AF1172" t="s">
        <v>22134</v>
      </c>
      <c r="AG1172" t="s">
        <v>8707</v>
      </c>
      <c r="AH1172" t="s">
        <v>22135</v>
      </c>
      <c r="AU1172" t="s">
        <v>458</v>
      </c>
      <c r="AV1172" t="s">
        <v>8709</v>
      </c>
      <c r="AX1172">
        <v>13</v>
      </c>
      <c r="AY1172" t="s">
        <v>8710</v>
      </c>
      <c r="BB1172" t="s">
        <v>21381</v>
      </c>
      <c r="BC1172" t="s">
        <v>8712</v>
      </c>
      <c r="BD1172" t="s">
        <v>8952</v>
      </c>
      <c r="BE1172" t="s">
        <v>8714</v>
      </c>
      <c r="BF1172" t="s">
        <v>8715</v>
      </c>
      <c r="BG1172">
        <v>0</v>
      </c>
      <c r="BH1172" t="s">
        <v>8716</v>
      </c>
      <c r="BI1172">
        <v>1</v>
      </c>
      <c r="BJ1172" t="s">
        <v>8717</v>
      </c>
      <c r="BK1172">
        <v>1</v>
      </c>
      <c r="BL1172" t="s">
        <v>22136</v>
      </c>
      <c r="BM1172" t="s">
        <v>8719</v>
      </c>
      <c r="BV1172">
        <v>12217</v>
      </c>
      <c r="BW1172" t="s">
        <v>8721</v>
      </c>
      <c r="BX1172" t="s">
        <v>8722</v>
      </c>
      <c r="BY1172" t="s">
        <v>8723</v>
      </c>
      <c r="BZ1172" t="s">
        <v>8724</v>
      </c>
      <c r="CA1172" t="s">
        <v>22137</v>
      </c>
      <c r="CB1172" t="s">
        <v>8725</v>
      </c>
      <c r="CC1172" t="s">
        <v>22138</v>
      </c>
      <c r="CD1172" t="s">
        <v>8726</v>
      </c>
      <c r="CE1172" t="s">
        <v>22131</v>
      </c>
      <c r="CF1172" t="s">
        <v>8727</v>
      </c>
      <c r="CG1172" t="s">
        <v>8786</v>
      </c>
      <c r="CH1172" t="s">
        <v>8729</v>
      </c>
      <c r="CI1172" t="s">
        <v>22139</v>
      </c>
      <c r="CJ1172" t="s">
        <v>8731</v>
      </c>
      <c r="CK1172" t="s">
        <v>1905</v>
      </c>
      <c r="CL1172" t="s">
        <v>8732</v>
      </c>
      <c r="CM1172" t="s">
        <v>22140</v>
      </c>
      <c r="CN1172" t="s">
        <v>8733</v>
      </c>
    </row>
    <row r="1173" spans="1:92" ht="15.75" customHeight="1" x14ac:dyDescent="0.3">
      <c r="A1173" s="5">
        <f>COUNTIFS(Entradas!$A$2:$A$3372,L1173,Entradas!$AD$2:$AD$3372,"noticias")</f>
        <v>0</v>
      </c>
      <c r="B1173" s="5">
        <f>COUNTIFS(Entradas!$A$2:$A$3372,L1173,Entradas!$AD$2:$AD$3372,"materiales")</f>
        <v>0</v>
      </c>
      <c r="C1173" s="5">
        <f>COUNTIFS(Entradas!$A$2:$A$3372,L1173,Entradas!$AD$2:$AD$3372,"agenda")</f>
        <v>0</v>
      </c>
      <c r="D1173" s="5">
        <f>COUNTIFS(Entradas!$A$2:$A$3372,L1173,Entradas!$AD$2:$AD$3372,"agenda",Entradas!$P$2:$P$3372,"completado")</f>
        <v>0</v>
      </c>
      <c r="E1173" s="5">
        <f>COUNTIFS(Entradas!$A$2:$A$3372,L1173,Entradas!$AD$2:$AD$3372,"agenda",Entradas!$F$2:$F$3372,"interna")</f>
        <v>0</v>
      </c>
      <c r="F1173" s="5">
        <f>COUNTIFS(Entradas!$A$2:$A$3372,L1173,Entradas!$AD$2:$AD$3372,"agenda",Entradas!$F$2:$F$3372,"abierta a la comunidad")</f>
        <v>0</v>
      </c>
      <c r="G1173" s="5">
        <f>COUNTIFS(Entradas!$A$2:$A$3372,L1173,Entradas!$AD$2:$AD$3372,"agenda",Entradas!$E$2:$E$3372,"1")</f>
        <v>0</v>
      </c>
      <c r="H1173" s="5">
        <f>COUNTIFS(Entradas!$A$2:$A$3372,L1173,Entradas!$AD$2:$AD$3372,"agenda",Entradas!$E$2:$E$3372,"2")</f>
        <v>0</v>
      </c>
      <c r="I1173" s="5">
        <f>COUNTIFS(Entradas!$A$2:$A$3372,L1173,Entradas!$AD$2:$AD$3372,"agenda",Entradas!$E$2:$E$3372,"3")</f>
        <v>0</v>
      </c>
      <c r="J1173" s="5">
        <f>COUNTIFS(Entradas!$A$2:$A$3372,L1173,Entradas!$AD$2:$AD$3372,"agenda",Entradas!$E$2:$E$3372,"4")</f>
        <v>0</v>
      </c>
      <c r="L1173">
        <v>1427</v>
      </c>
      <c r="M1173" t="s">
        <v>10175</v>
      </c>
      <c r="N1173" t="s">
        <v>10176</v>
      </c>
      <c r="O1173" t="s">
        <v>10177</v>
      </c>
      <c r="P1173" s="6">
        <v>42515.444872685184</v>
      </c>
      <c r="Q1173">
        <v>0</v>
      </c>
      <c r="R1173" t="s">
        <v>10175</v>
      </c>
      <c r="S1173" t="s">
        <v>10175</v>
      </c>
      <c r="W1173" t="s">
        <v>8703</v>
      </c>
      <c r="X1173" t="s">
        <v>8704</v>
      </c>
      <c r="Y1173" t="s">
        <v>8705</v>
      </c>
      <c r="Z1173">
        <v>0</v>
      </c>
      <c r="AA1173" t="s">
        <v>8703</v>
      </c>
      <c r="AB1173" t="s">
        <v>8706</v>
      </c>
      <c r="AC1173">
        <v>0</v>
      </c>
      <c r="AF1173" t="s">
        <v>10178</v>
      </c>
      <c r="AG1173" t="s">
        <v>8707</v>
      </c>
      <c r="AH1173" t="s">
        <v>10179</v>
      </c>
      <c r="AI1173" t="s">
        <v>10180</v>
      </c>
      <c r="AU1173" t="s">
        <v>7815</v>
      </c>
      <c r="AV1173" t="s">
        <v>8709</v>
      </c>
      <c r="AX1173">
        <v>14</v>
      </c>
      <c r="AY1173" t="s">
        <v>8710</v>
      </c>
      <c r="BB1173" t="s">
        <v>9539</v>
      </c>
      <c r="BC1173" t="s">
        <v>8712</v>
      </c>
      <c r="BD1173" t="s">
        <v>8920</v>
      </c>
      <c r="BE1173" t="s">
        <v>8714</v>
      </c>
      <c r="BF1173" t="s">
        <v>8715</v>
      </c>
      <c r="BG1173">
        <v>1</v>
      </c>
      <c r="BH1173" t="s">
        <v>8716</v>
      </c>
      <c r="BI1173">
        <v>1</v>
      </c>
      <c r="BJ1173" t="s">
        <v>8717</v>
      </c>
      <c r="BK1173">
        <v>1</v>
      </c>
      <c r="BL1173" t="s">
        <v>10181</v>
      </c>
      <c r="BM1173" t="s">
        <v>8719</v>
      </c>
      <c r="BV1173">
        <v>223459</v>
      </c>
      <c r="BW1173" t="s">
        <v>8721</v>
      </c>
      <c r="BX1173" t="s">
        <v>8722</v>
      </c>
      <c r="BY1173" t="s">
        <v>8723</v>
      </c>
      <c r="BZ1173" t="s">
        <v>8724</v>
      </c>
      <c r="CA1173" t="s">
        <v>10182</v>
      </c>
      <c r="CB1173" t="s">
        <v>8725</v>
      </c>
      <c r="CC1173" t="s">
        <v>10183</v>
      </c>
      <c r="CD1173" t="s">
        <v>8726</v>
      </c>
      <c r="CE1173" t="s">
        <v>10175</v>
      </c>
      <c r="CF1173" t="s">
        <v>8727</v>
      </c>
      <c r="CG1173" t="s">
        <v>8728</v>
      </c>
      <c r="CH1173" t="s">
        <v>8729</v>
      </c>
      <c r="CI1173" t="s">
        <v>8728</v>
      </c>
      <c r="CJ1173" t="s">
        <v>8731</v>
      </c>
      <c r="CK1173" t="s">
        <v>342</v>
      </c>
      <c r="CL1173" t="s">
        <v>8732</v>
      </c>
      <c r="CM1173" t="s">
        <v>10184</v>
      </c>
      <c r="CN1173" t="s">
        <v>8733</v>
      </c>
    </row>
    <row r="1174" spans="1:92" ht="15.75" customHeight="1" x14ac:dyDescent="0.3">
      <c r="A1174" s="5">
        <f>COUNTIFS(Entradas!$A$2:$A$3372,L1174,Entradas!$AD$2:$AD$3372,"noticias")</f>
        <v>0</v>
      </c>
      <c r="B1174" s="5">
        <f>COUNTIFS(Entradas!$A$2:$A$3372,L1174,Entradas!$AD$2:$AD$3372,"materiales")</f>
        <v>1</v>
      </c>
      <c r="C1174" s="5">
        <f>COUNTIFS(Entradas!$A$2:$A$3372,L1174,Entradas!$AD$2:$AD$3372,"agenda")</f>
        <v>3</v>
      </c>
      <c r="D1174" s="5">
        <f>COUNTIFS(Entradas!$A$2:$A$3372,L1174,Entradas!$AD$2:$AD$3372,"agenda",Entradas!$P$2:$P$3372,"completado")</f>
        <v>0</v>
      </c>
      <c r="E1174" s="5">
        <f>COUNTIFS(Entradas!$A$2:$A$3372,L1174,Entradas!$AD$2:$AD$3372,"agenda",Entradas!$F$2:$F$3372,"interna")</f>
        <v>3</v>
      </c>
      <c r="F1174" s="5">
        <f>COUNTIFS(Entradas!$A$2:$A$3372,L1174,Entradas!$AD$2:$AD$3372,"agenda",Entradas!$F$2:$F$3372,"abierta a la comunidad")</f>
        <v>0</v>
      </c>
      <c r="G1174" s="5">
        <f>COUNTIFS(Entradas!$A$2:$A$3372,L1174,Entradas!$AD$2:$AD$3372,"agenda",Entradas!$E$2:$E$3372,"1")</f>
        <v>0</v>
      </c>
      <c r="H1174" s="5">
        <f>COUNTIFS(Entradas!$A$2:$A$3372,L1174,Entradas!$AD$2:$AD$3372,"agenda",Entradas!$E$2:$E$3372,"2")</f>
        <v>3</v>
      </c>
      <c r="I1174" s="5">
        <f>COUNTIFS(Entradas!$A$2:$A$3372,L1174,Entradas!$AD$2:$AD$3372,"agenda",Entradas!$E$2:$E$3372,"3")</f>
        <v>0</v>
      </c>
      <c r="J1174" s="5">
        <f>COUNTIFS(Entradas!$A$2:$A$3372,L1174,Entradas!$AD$2:$AD$3372,"agenda",Entradas!$E$2:$E$3372,"4")</f>
        <v>0</v>
      </c>
      <c r="L1174">
        <v>1330</v>
      </c>
      <c r="M1174" t="s">
        <v>10418</v>
      </c>
      <c r="N1174" t="s">
        <v>10419</v>
      </c>
      <c r="O1174" t="s">
        <v>10420</v>
      </c>
      <c r="P1174" s="6">
        <v>42513.60052083333</v>
      </c>
      <c r="Q1174">
        <v>0</v>
      </c>
      <c r="R1174" t="s">
        <v>10418</v>
      </c>
      <c r="S1174" t="s">
        <v>10418</v>
      </c>
      <c r="W1174" t="s">
        <v>8703</v>
      </c>
      <c r="X1174" t="s">
        <v>8704</v>
      </c>
      <c r="Y1174" t="s">
        <v>8705</v>
      </c>
      <c r="Z1174">
        <v>0</v>
      </c>
      <c r="AA1174" t="s">
        <v>8703</v>
      </c>
      <c r="AB1174" t="s">
        <v>8706</v>
      </c>
      <c r="AC1174">
        <v>0</v>
      </c>
      <c r="AF1174" t="s">
        <v>10421</v>
      </c>
      <c r="AG1174" t="s">
        <v>8707</v>
      </c>
      <c r="AH1174" t="s">
        <v>10422</v>
      </c>
      <c r="AI1174" t="s">
        <v>10423</v>
      </c>
      <c r="AO1174" t="s">
        <v>10424</v>
      </c>
      <c r="AU1174" t="s">
        <v>10425</v>
      </c>
      <c r="AV1174" t="s">
        <v>8709</v>
      </c>
      <c r="AX1174">
        <v>14</v>
      </c>
      <c r="AY1174" t="s">
        <v>8710</v>
      </c>
      <c r="BB1174" t="s">
        <v>9393</v>
      </c>
      <c r="BC1174" t="s">
        <v>8712</v>
      </c>
      <c r="BD1174" t="s">
        <v>8952</v>
      </c>
      <c r="BE1174" t="s">
        <v>8714</v>
      </c>
      <c r="BF1174" t="s">
        <v>8715</v>
      </c>
      <c r="BG1174">
        <v>0</v>
      </c>
      <c r="BH1174" t="s">
        <v>8716</v>
      </c>
      <c r="BI1174">
        <v>0</v>
      </c>
      <c r="BJ1174" t="s">
        <v>8717</v>
      </c>
      <c r="BK1174">
        <v>0</v>
      </c>
      <c r="BL1174" s="2" t="s">
        <v>10426</v>
      </c>
      <c r="BM1174" t="s">
        <v>8719</v>
      </c>
      <c r="BV1174" t="s">
        <v>10427</v>
      </c>
      <c r="BW1174" t="s">
        <v>8721</v>
      </c>
      <c r="BX1174" t="s">
        <v>8722</v>
      </c>
      <c r="BY1174" t="s">
        <v>8723</v>
      </c>
      <c r="BZ1174" t="s">
        <v>8724</v>
      </c>
      <c r="CB1174" t="s">
        <v>8725</v>
      </c>
      <c r="CC1174" t="s">
        <v>10428</v>
      </c>
      <c r="CD1174" t="s">
        <v>8726</v>
      </c>
      <c r="CE1174" t="s">
        <v>10429</v>
      </c>
      <c r="CF1174" t="s">
        <v>8727</v>
      </c>
      <c r="CG1174" t="s">
        <v>9136</v>
      </c>
      <c r="CH1174" t="s">
        <v>8729</v>
      </c>
      <c r="CI1174" t="s">
        <v>10430</v>
      </c>
      <c r="CJ1174" t="s">
        <v>8731</v>
      </c>
      <c r="CK1174">
        <v>0</v>
      </c>
      <c r="CL1174" t="s">
        <v>8732</v>
      </c>
      <c r="CN1174" t="s">
        <v>8733</v>
      </c>
    </row>
    <row r="1175" spans="1:92" ht="15.75" customHeight="1" x14ac:dyDescent="0.3">
      <c r="A1175" s="5">
        <f>COUNTIFS(Entradas!$A$2:$A$3372,L1175,Entradas!$AD$2:$AD$3372,"noticias")</f>
        <v>0</v>
      </c>
      <c r="B1175" s="5">
        <f>COUNTIFS(Entradas!$A$2:$A$3372,L1175,Entradas!$AD$2:$AD$3372,"materiales")</f>
        <v>0</v>
      </c>
      <c r="C1175" s="5">
        <f>COUNTIFS(Entradas!$A$2:$A$3372,L1175,Entradas!$AD$2:$AD$3372,"agenda")</f>
        <v>0</v>
      </c>
      <c r="D1175" s="5">
        <f>COUNTIFS(Entradas!$A$2:$A$3372,L1175,Entradas!$AD$2:$AD$3372,"agenda",Entradas!$P$2:$P$3372,"completado")</f>
        <v>0</v>
      </c>
      <c r="E1175" s="5">
        <f>COUNTIFS(Entradas!$A$2:$A$3372,L1175,Entradas!$AD$2:$AD$3372,"agenda",Entradas!$F$2:$F$3372,"interna")</f>
        <v>0</v>
      </c>
      <c r="F1175" s="5">
        <f>COUNTIFS(Entradas!$A$2:$A$3372,L1175,Entradas!$AD$2:$AD$3372,"agenda",Entradas!$F$2:$F$3372,"abierta a la comunidad")</f>
        <v>0</v>
      </c>
      <c r="G1175" s="5">
        <f>COUNTIFS(Entradas!$A$2:$A$3372,L1175,Entradas!$AD$2:$AD$3372,"agenda",Entradas!$E$2:$E$3372,"1")</f>
        <v>0</v>
      </c>
      <c r="H1175" s="5">
        <f>COUNTIFS(Entradas!$A$2:$A$3372,L1175,Entradas!$AD$2:$AD$3372,"agenda",Entradas!$E$2:$E$3372,"2")</f>
        <v>0</v>
      </c>
      <c r="I1175" s="5">
        <f>COUNTIFS(Entradas!$A$2:$A$3372,L1175,Entradas!$AD$2:$AD$3372,"agenda",Entradas!$E$2:$E$3372,"3")</f>
        <v>0</v>
      </c>
      <c r="J1175" s="5">
        <f>COUNTIFS(Entradas!$A$2:$A$3372,L1175,Entradas!$AD$2:$AD$3372,"agenda",Entradas!$E$2:$E$3372,"4")</f>
        <v>0</v>
      </c>
      <c r="L1175">
        <v>1327</v>
      </c>
      <c r="M1175" t="s">
        <v>10469</v>
      </c>
      <c r="N1175" t="s">
        <v>10470</v>
      </c>
      <c r="O1175" t="s">
        <v>10469</v>
      </c>
      <c r="P1175" s="6">
        <v>42513.594942129632</v>
      </c>
      <c r="Q1175">
        <v>0</v>
      </c>
      <c r="R1175" t="s">
        <v>10469</v>
      </c>
      <c r="S1175" t="s">
        <v>10469</v>
      </c>
      <c r="W1175" t="s">
        <v>8703</v>
      </c>
      <c r="X1175" t="s">
        <v>8704</v>
      </c>
      <c r="Y1175" t="s">
        <v>8705</v>
      </c>
      <c r="Z1175">
        <v>0</v>
      </c>
      <c r="AA1175" t="s">
        <v>8703</v>
      </c>
      <c r="AB1175" t="s">
        <v>8706</v>
      </c>
      <c r="AC1175">
        <v>0</v>
      </c>
      <c r="AF1175" t="s">
        <v>10421</v>
      </c>
      <c r="AG1175" t="s">
        <v>8707</v>
      </c>
      <c r="AH1175" t="s">
        <v>10422</v>
      </c>
      <c r="AO1175" t="s">
        <v>10471</v>
      </c>
      <c r="AU1175" t="s">
        <v>10425</v>
      </c>
      <c r="AV1175" t="s">
        <v>8709</v>
      </c>
      <c r="AX1175">
        <v>14</v>
      </c>
      <c r="AY1175" t="s">
        <v>8710</v>
      </c>
      <c r="BB1175">
        <v>0</v>
      </c>
      <c r="BC1175" t="s">
        <v>8712</v>
      </c>
      <c r="BD1175">
        <v>0</v>
      </c>
      <c r="BE1175" t="s">
        <v>8714</v>
      </c>
      <c r="BF1175" t="s">
        <v>8715</v>
      </c>
      <c r="BG1175">
        <v>0</v>
      </c>
      <c r="BH1175" t="s">
        <v>8716</v>
      </c>
      <c r="BI1175">
        <v>0</v>
      </c>
      <c r="BJ1175" t="s">
        <v>8717</v>
      </c>
      <c r="BK1175">
        <v>0</v>
      </c>
      <c r="BM1175" t="s">
        <v>8719</v>
      </c>
      <c r="BV1175" t="s">
        <v>10427</v>
      </c>
      <c r="BW1175" t="s">
        <v>8721</v>
      </c>
      <c r="BX1175" t="s">
        <v>8722</v>
      </c>
      <c r="BY1175" t="s">
        <v>8723</v>
      </c>
      <c r="BZ1175" t="s">
        <v>8724</v>
      </c>
      <c r="CB1175" t="s">
        <v>8725</v>
      </c>
      <c r="CC1175" t="s">
        <v>10472</v>
      </c>
      <c r="CD1175" t="s">
        <v>8726</v>
      </c>
      <c r="CF1175" t="s">
        <v>8727</v>
      </c>
      <c r="CG1175">
        <v>0</v>
      </c>
      <c r="CH1175" t="s">
        <v>8729</v>
      </c>
      <c r="CJ1175" t="s">
        <v>8731</v>
      </c>
      <c r="CK1175">
        <v>0</v>
      </c>
      <c r="CL1175" t="s">
        <v>8732</v>
      </c>
      <c r="CN1175" t="s">
        <v>8733</v>
      </c>
    </row>
    <row r="1176" spans="1:92" ht="15.75" customHeight="1" x14ac:dyDescent="0.3">
      <c r="A1176" s="5">
        <f>COUNTIFS(Entradas!$A$2:$A$3372,L1176,Entradas!$AD$2:$AD$3372,"noticias")</f>
        <v>0</v>
      </c>
      <c r="B1176" s="5">
        <f>COUNTIFS(Entradas!$A$2:$A$3372,L1176,Entradas!$AD$2:$AD$3372,"materiales")</f>
        <v>0</v>
      </c>
      <c r="C1176" s="5">
        <f>COUNTIFS(Entradas!$A$2:$A$3372,L1176,Entradas!$AD$2:$AD$3372,"agenda")</f>
        <v>0</v>
      </c>
      <c r="D1176" s="5">
        <f>COUNTIFS(Entradas!$A$2:$A$3372,L1176,Entradas!$AD$2:$AD$3372,"agenda",Entradas!$P$2:$P$3372,"completado")</f>
        <v>0</v>
      </c>
      <c r="E1176" s="5">
        <f>COUNTIFS(Entradas!$A$2:$A$3372,L1176,Entradas!$AD$2:$AD$3372,"agenda",Entradas!$F$2:$F$3372,"interna")</f>
        <v>0</v>
      </c>
      <c r="F1176" s="5">
        <f>COUNTIFS(Entradas!$A$2:$A$3372,L1176,Entradas!$AD$2:$AD$3372,"agenda",Entradas!$F$2:$F$3372,"abierta a la comunidad")</f>
        <v>0</v>
      </c>
      <c r="G1176" s="5">
        <f>COUNTIFS(Entradas!$A$2:$A$3372,L1176,Entradas!$AD$2:$AD$3372,"agenda",Entradas!$E$2:$E$3372,"1")</f>
        <v>0</v>
      </c>
      <c r="H1176" s="5">
        <f>COUNTIFS(Entradas!$A$2:$A$3372,L1176,Entradas!$AD$2:$AD$3372,"agenda",Entradas!$E$2:$E$3372,"2")</f>
        <v>0</v>
      </c>
      <c r="I1176" s="5">
        <f>COUNTIFS(Entradas!$A$2:$A$3372,L1176,Entradas!$AD$2:$AD$3372,"agenda",Entradas!$E$2:$E$3372,"3")</f>
        <v>0</v>
      </c>
      <c r="J1176" s="5">
        <f>COUNTIFS(Entradas!$A$2:$A$3372,L1176,Entradas!$AD$2:$AD$3372,"agenda",Entradas!$E$2:$E$3372,"4")</f>
        <v>0</v>
      </c>
      <c r="L1176">
        <v>306</v>
      </c>
      <c r="M1176" t="s">
        <v>10705</v>
      </c>
      <c r="N1176" t="s">
        <v>10706</v>
      </c>
      <c r="O1176" t="s">
        <v>10707</v>
      </c>
      <c r="P1176" s="6">
        <v>42466.758981481478</v>
      </c>
      <c r="Q1176">
        <v>0</v>
      </c>
      <c r="R1176" t="s">
        <v>10705</v>
      </c>
      <c r="S1176" t="s">
        <v>10705</v>
      </c>
      <c r="W1176" t="s">
        <v>8703</v>
      </c>
      <c r="X1176" t="s">
        <v>8704</v>
      </c>
      <c r="Y1176" t="s">
        <v>8705</v>
      </c>
      <c r="Z1176">
        <v>0</v>
      </c>
      <c r="AA1176" t="s">
        <v>8703</v>
      </c>
      <c r="AB1176" t="s">
        <v>8706</v>
      </c>
      <c r="AC1176">
        <v>0</v>
      </c>
      <c r="AF1176" t="s">
        <v>10708</v>
      </c>
      <c r="AG1176" t="s">
        <v>8707</v>
      </c>
      <c r="AH1176" t="s">
        <v>10709</v>
      </c>
      <c r="AI1176" t="s">
        <v>10710</v>
      </c>
      <c r="AO1176" t="s">
        <v>10711</v>
      </c>
      <c r="AU1176" t="s">
        <v>8475</v>
      </c>
      <c r="AV1176" t="s">
        <v>8709</v>
      </c>
      <c r="AX1176">
        <v>14</v>
      </c>
      <c r="AY1176" t="s">
        <v>8710</v>
      </c>
      <c r="BB1176" t="s">
        <v>9322</v>
      </c>
      <c r="BC1176" t="s">
        <v>8712</v>
      </c>
      <c r="BD1176" t="s">
        <v>8875</v>
      </c>
      <c r="BE1176" t="s">
        <v>8714</v>
      </c>
      <c r="BF1176" t="s">
        <v>8715</v>
      </c>
      <c r="BG1176">
        <v>1</v>
      </c>
      <c r="BH1176" t="s">
        <v>8716</v>
      </c>
      <c r="BI1176">
        <v>1</v>
      </c>
      <c r="BJ1176" t="s">
        <v>8717</v>
      </c>
      <c r="BK1176">
        <v>1</v>
      </c>
      <c r="BL1176" s="2" t="s">
        <v>10712</v>
      </c>
      <c r="BM1176" t="s">
        <v>8719</v>
      </c>
      <c r="BV1176">
        <v>7200</v>
      </c>
      <c r="BW1176" t="s">
        <v>8721</v>
      </c>
      <c r="BX1176" t="s">
        <v>8722</v>
      </c>
      <c r="BY1176" t="s">
        <v>8723</v>
      </c>
      <c r="BZ1176" t="s">
        <v>8724</v>
      </c>
      <c r="CA1176" t="s">
        <v>10713</v>
      </c>
      <c r="CB1176" t="s">
        <v>8725</v>
      </c>
      <c r="CC1176" t="s">
        <v>10714</v>
      </c>
      <c r="CD1176" t="s">
        <v>8726</v>
      </c>
      <c r="CE1176" t="s">
        <v>10715</v>
      </c>
      <c r="CF1176" t="s">
        <v>8727</v>
      </c>
      <c r="CG1176" t="s">
        <v>8825</v>
      </c>
      <c r="CH1176" t="s">
        <v>8729</v>
      </c>
      <c r="CJ1176" t="s">
        <v>8731</v>
      </c>
      <c r="CK1176" t="s">
        <v>1905</v>
      </c>
      <c r="CL1176" t="s">
        <v>8732</v>
      </c>
      <c r="CN1176" t="s">
        <v>8733</v>
      </c>
    </row>
    <row r="1177" spans="1:92" ht="15.75" customHeight="1" x14ac:dyDescent="0.3">
      <c r="A1177" s="5">
        <f>COUNTIFS(Entradas!$A$2:$A$3372,L1177,Entradas!$AD$2:$AD$3372,"noticias")</f>
        <v>0</v>
      </c>
      <c r="B1177" s="5">
        <f>COUNTIFS(Entradas!$A$2:$A$3372,L1177,Entradas!$AD$2:$AD$3372,"materiales")</f>
        <v>0</v>
      </c>
      <c r="C1177" s="5">
        <f>COUNTIFS(Entradas!$A$2:$A$3372,L1177,Entradas!$AD$2:$AD$3372,"agenda")</f>
        <v>0</v>
      </c>
      <c r="D1177" s="5">
        <f>COUNTIFS(Entradas!$A$2:$A$3372,L1177,Entradas!$AD$2:$AD$3372,"agenda",Entradas!$P$2:$P$3372,"completado")</f>
        <v>0</v>
      </c>
      <c r="E1177" s="5">
        <f>COUNTIFS(Entradas!$A$2:$A$3372,L1177,Entradas!$AD$2:$AD$3372,"agenda",Entradas!$F$2:$F$3372,"interna")</f>
        <v>0</v>
      </c>
      <c r="F1177" s="5">
        <f>COUNTIFS(Entradas!$A$2:$A$3372,L1177,Entradas!$AD$2:$AD$3372,"agenda",Entradas!$F$2:$F$3372,"abierta a la comunidad")</f>
        <v>0</v>
      </c>
      <c r="G1177" s="5">
        <f>COUNTIFS(Entradas!$A$2:$A$3372,L1177,Entradas!$AD$2:$AD$3372,"agenda",Entradas!$E$2:$E$3372,"1")</f>
        <v>0</v>
      </c>
      <c r="H1177" s="5">
        <f>COUNTIFS(Entradas!$A$2:$A$3372,L1177,Entradas!$AD$2:$AD$3372,"agenda",Entradas!$E$2:$E$3372,"2")</f>
        <v>0</v>
      </c>
      <c r="I1177" s="5">
        <f>COUNTIFS(Entradas!$A$2:$A$3372,L1177,Entradas!$AD$2:$AD$3372,"agenda",Entradas!$E$2:$E$3372,"3")</f>
        <v>0</v>
      </c>
      <c r="J1177" s="5">
        <f>COUNTIFS(Entradas!$A$2:$A$3372,L1177,Entradas!$AD$2:$AD$3372,"agenda",Entradas!$E$2:$E$3372,"4")</f>
        <v>0</v>
      </c>
      <c r="L1177">
        <v>278</v>
      </c>
      <c r="M1177" t="s">
        <v>11668</v>
      </c>
      <c r="N1177" t="s">
        <v>11669</v>
      </c>
      <c r="O1177" t="s">
        <v>11670</v>
      </c>
      <c r="P1177" s="6">
        <v>42464.831655092596</v>
      </c>
      <c r="Q1177">
        <v>0</v>
      </c>
      <c r="R1177" t="s">
        <v>11668</v>
      </c>
      <c r="S1177" t="s">
        <v>11668</v>
      </c>
      <c r="W1177" t="s">
        <v>8703</v>
      </c>
      <c r="X1177" t="s">
        <v>8704</v>
      </c>
      <c r="Y1177" t="s">
        <v>8705</v>
      </c>
      <c r="Z1177">
        <v>0</v>
      </c>
      <c r="AA1177" t="s">
        <v>8703</v>
      </c>
      <c r="AB1177" t="s">
        <v>8706</v>
      </c>
      <c r="AC1177">
        <v>0</v>
      </c>
      <c r="AF1177" t="s">
        <v>11671</v>
      </c>
      <c r="AG1177" t="s">
        <v>8707</v>
      </c>
      <c r="AH1177" t="s">
        <v>11672</v>
      </c>
      <c r="AU1177" t="s">
        <v>11673</v>
      </c>
      <c r="AV1177" t="s">
        <v>8709</v>
      </c>
      <c r="AX1177">
        <v>14</v>
      </c>
      <c r="AY1177" t="s">
        <v>8710</v>
      </c>
      <c r="BB1177" t="s">
        <v>8907</v>
      </c>
      <c r="BC1177" t="s">
        <v>8712</v>
      </c>
      <c r="BD1177" t="s">
        <v>8920</v>
      </c>
      <c r="BE1177" t="s">
        <v>8714</v>
      </c>
      <c r="BF1177" t="s">
        <v>8715</v>
      </c>
      <c r="BG1177">
        <v>0</v>
      </c>
      <c r="BH1177" t="s">
        <v>8716</v>
      </c>
      <c r="BI1177">
        <v>1</v>
      </c>
      <c r="BJ1177" t="s">
        <v>8717</v>
      </c>
      <c r="BK1177">
        <v>1</v>
      </c>
      <c r="BL1177" t="s">
        <v>11674</v>
      </c>
      <c r="BM1177" t="s">
        <v>8719</v>
      </c>
      <c r="BV1177" t="s">
        <v>11675</v>
      </c>
      <c r="BW1177" t="s">
        <v>8721</v>
      </c>
      <c r="BX1177" t="s">
        <v>8722</v>
      </c>
      <c r="BY1177" t="s">
        <v>8723</v>
      </c>
      <c r="BZ1177" t="s">
        <v>8724</v>
      </c>
      <c r="CB1177" t="s">
        <v>8725</v>
      </c>
      <c r="CC1177">
        <v>632452526</v>
      </c>
      <c r="CD1177" t="s">
        <v>8726</v>
      </c>
      <c r="CE1177" t="s">
        <v>11676</v>
      </c>
      <c r="CF1177" t="s">
        <v>8727</v>
      </c>
      <c r="CG1177" t="s">
        <v>8786</v>
      </c>
      <c r="CH1177" t="s">
        <v>8729</v>
      </c>
      <c r="CI1177" t="s">
        <v>11677</v>
      </c>
      <c r="CJ1177" t="s">
        <v>8731</v>
      </c>
      <c r="CK1177" t="s">
        <v>342</v>
      </c>
      <c r="CL1177" t="s">
        <v>8732</v>
      </c>
      <c r="CM1177" t="s">
        <v>11678</v>
      </c>
      <c r="CN1177" t="s">
        <v>8733</v>
      </c>
    </row>
    <row r="1178" spans="1:92" ht="15.75" customHeight="1" x14ac:dyDescent="0.3">
      <c r="A1178" s="5">
        <f>COUNTIFS(Entradas!$A$2:$A$3372,L1178,Entradas!$AD$2:$AD$3372,"noticias")</f>
        <v>1</v>
      </c>
      <c r="B1178" s="5">
        <f>COUNTIFS(Entradas!$A$2:$A$3372,L1178,Entradas!$AD$2:$AD$3372,"materiales")</f>
        <v>0</v>
      </c>
      <c r="C1178" s="5">
        <f>COUNTIFS(Entradas!$A$2:$A$3372,L1178,Entradas!$AD$2:$AD$3372,"agenda")</f>
        <v>0</v>
      </c>
      <c r="D1178" s="5">
        <f>COUNTIFS(Entradas!$A$2:$A$3372,L1178,Entradas!$AD$2:$AD$3372,"agenda",Entradas!$P$2:$P$3372,"completado")</f>
        <v>0</v>
      </c>
      <c r="E1178" s="5">
        <f>COUNTIFS(Entradas!$A$2:$A$3372,L1178,Entradas!$AD$2:$AD$3372,"agenda",Entradas!$F$2:$F$3372,"interna")</f>
        <v>0</v>
      </c>
      <c r="F1178" s="5">
        <f>COUNTIFS(Entradas!$A$2:$A$3372,L1178,Entradas!$AD$2:$AD$3372,"agenda",Entradas!$F$2:$F$3372,"abierta a la comunidad")</f>
        <v>0</v>
      </c>
      <c r="G1178" s="5">
        <f>COUNTIFS(Entradas!$A$2:$A$3372,L1178,Entradas!$AD$2:$AD$3372,"agenda",Entradas!$E$2:$E$3372,"1")</f>
        <v>0</v>
      </c>
      <c r="H1178" s="5">
        <f>COUNTIFS(Entradas!$A$2:$A$3372,L1178,Entradas!$AD$2:$AD$3372,"agenda",Entradas!$E$2:$E$3372,"2")</f>
        <v>0</v>
      </c>
      <c r="I1178" s="5">
        <f>COUNTIFS(Entradas!$A$2:$A$3372,L1178,Entradas!$AD$2:$AD$3372,"agenda",Entradas!$E$2:$E$3372,"3")</f>
        <v>0</v>
      </c>
      <c r="J1178" s="5">
        <f>COUNTIFS(Entradas!$A$2:$A$3372,L1178,Entradas!$AD$2:$AD$3372,"agenda",Entradas!$E$2:$E$3372,"4")</f>
        <v>0</v>
      </c>
      <c r="L1178">
        <v>1332</v>
      </c>
      <c r="M1178" t="s">
        <v>11904</v>
      </c>
      <c r="N1178" t="s">
        <v>11905</v>
      </c>
      <c r="O1178" t="s">
        <v>11906</v>
      </c>
      <c r="P1178" s="6">
        <v>42513.609918981485</v>
      </c>
      <c r="Q1178">
        <v>0</v>
      </c>
      <c r="R1178" t="s">
        <v>11904</v>
      </c>
      <c r="S1178" t="s">
        <v>11904</v>
      </c>
      <c r="W1178" t="s">
        <v>8703</v>
      </c>
      <c r="X1178" t="s">
        <v>8704</v>
      </c>
      <c r="Y1178" t="s">
        <v>8705</v>
      </c>
      <c r="Z1178">
        <v>0</v>
      </c>
      <c r="AA1178" t="s">
        <v>8703</v>
      </c>
      <c r="AB1178" t="s">
        <v>8706</v>
      </c>
      <c r="AC1178">
        <v>0</v>
      </c>
      <c r="AF1178" t="s">
        <v>11907</v>
      </c>
      <c r="AG1178" t="s">
        <v>8707</v>
      </c>
      <c r="AH1178" t="s">
        <v>11908</v>
      </c>
      <c r="AI1178" t="s">
        <v>11909</v>
      </c>
      <c r="AO1178" t="s">
        <v>11910</v>
      </c>
      <c r="AU1178" t="s">
        <v>11911</v>
      </c>
      <c r="AV1178" t="s">
        <v>8709</v>
      </c>
      <c r="AX1178">
        <v>14</v>
      </c>
      <c r="AY1178" t="s">
        <v>8710</v>
      </c>
      <c r="BB1178" t="s">
        <v>9322</v>
      </c>
      <c r="BC1178" t="s">
        <v>8712</v>
      </c>
      <c r="BD1178" t="s">
        <v>8952</v>
      </c>
      <c r="BE1178" t="s">
        <v>8714</v>
      </c>
      <c r="BF1178" t="s">
        <v>8715</v>
      </c>
      <c r="BG1178">
        <v>0</v>
      </c>
      <c r="BH1178" t="s">
        <v>8716</v>
      </c>
      <c r="BI1178">
        <v>0</v>
      </c>
      <c r="BJ1178" t="s">
        <v>8717</v>
      </c>
      <c r="BK1178">
        <v>1</v>
      </c>
      <c r="BL1178" t="s">
        <v>11912</v>
      </c>
      <c r="BM1178" t="s">
        <v>8719</v>
      </c>
      <c r="BV1178" t="s">
        <v>11913</v>
      </c>
      <c r="BW1178" t="s">
        <v>8721</v>
      </c>
      <c r="BX1178" t="s">
        <v>8722</v>
      </c>
      <c r="BY1178" t="s">
        <v>8723</v>
      </c>
      <c r="BZ1178" t="s">
        <v>8724</v>
      </c>
      <c r="CB1178" t="s">
        <v>8725</v>
      </c>
      <c r="CC1178">
        <v>632491319</v>
      </c>
      <c r="CD1178" t="s">
        <v>8726</v>
      </c>
      <c r="CE1178" t="s">
        <v>11914</v>
      </c>
      <c r="CF1178" t="s">
        <v>8727</v>
      </c>
      <c r="CG1178" t="s">
        <v>8825</v>
      </c>
      <c r="CH1178" t="s">
        <v>8729</v>
      </c>
      <c r="CI1178" t="s">
        <v>11915</v>
      </c>
      <c r="CJ1178" t="s">
        <v>8731</v>
      </c>
      <c r="CK1178">
        <v>0</v>
      </c>
      <c r="CL1178" t="s">
        <v>8732</v>
      </c>
      <c r="CN1178" t="s">
        <v>8733</v>
      </c>
    </row>
    <row r="1179" spans="1:92" ht="15.75" customHeight="1" x14ac:dyDescent="0.3">
      <c r="A1179" s="5">
        <f>COUNTIFS(Entradas!$A$2:$A$3372,L1179,Entradas!$AD$2:$AD$3372,"noticias")</f>
        <v>2</v>
      </c>
      <c r="B1179" s="5">
        <f>COUNTIFS(Entradas!$A$2:$A$3372,L1179,Entradas!$AD$2:$AD$3372,"materiales")</f>
        <v>0</v>
      </c>
      <c r="C1179" s="5">
        <f>COUNTIFS(Entradas!$A$2:$A$3372,L1179,Entradas!$AD$2:$AD$3372,"agenda")</f>
        <v>2</v>
      </c>
      <c r="D1179" s="5">
        <f>COUNTIFS(Entradas!$A$2:$A$3372,L1179,Entradas!$AD$2:$AD$3372,"agenda",Entradas!$P$2:$P$3372,"completado")</f>
        <v>0</v>
      </c>
      <c r="E1179" s="5">
        <f>COUNTIFS(Entradas!$A$2:$A$3372,L1179,Entradas!$AD$2:$AD$3372,"agenda",Entradas!$F$2:$F$3372,"interna")</f>
        <v>1</v>
      </c>
      <c r="F1179" s="5">
        <f>COUNTIFS(Entradas!$A$2:$A$3372,L1179,Entradas!$AD$2:$AD$3372,"agenda",Entradas!$F$2:$F$3372,"abierta a la comunidad")</f>
        <v>1</v>
      </c>
      <c r="G1179" s="5">
        <f>COUNTIFS(Entradas!$A$2:$A$3372,L1179,Entradas!$AD$2:$AD$3372,"agenda",Entradas!$E$2:$E$3372,"1")</f>
        <v>0</v>
      </c>
      <c r="H1179" s="5">
        <f>COUNTIFS(Entradas!$A$2:$A$3372,L1179,Entradas!$AD$2:$AD$3372,"agenda",Entradas!$E$2:$E$3372,"2")</f>
        <v>1</v>
      </c>
      <c r="I1179" s="5">
        <f>COUNTIFS(Entradas!$A$2:$A$3372,L1179,Entradas!$AD$2:$AD$3372,"agenda",Entradas!$E$2:$E$3372,"3")</f>
        <v>0</v>
      </c>
      <c r="J1179" s="5">
        <f>COUNTIFS(Entradas!$A$2:$A$3372,L1179,Entradas!$AD$2:$AD$3372,"agenda",Entradas!$E$2:$E$3372,"4")</f>
        <v>1</v>
      </c>
      <c r="L1179">
        <v>513</v>
      </c>
      <c r="M1179" t="s">
        <v>12078</v>
      </c>
      <c r="N1179" t="s">
        <v>12078</v>
      </c>
      <c r="O1179" t="s">
        <v>8419</v>
      </c>
      <c r="P1179" s="6">
        <v>42478.779895833337</v>
      </c>
      <c r="Q1179">
        <v>0</v>
      </c>
      <c r="R1179" t="s">
        <v>12078</v>
      </c>
      <c r="S1179" t="s">
        <v>12078</v>
      </c>
      <c r="W1179" t="s">
        <v>8703</v>
      </c>
      <c r="X1179" t="s">
        <v>8704</v>
      </c>
      <c r="Y1179" t="s">
        <v>8705</v>
      </c>
      <c r="Z1179">
        <v>0</v>
      </c>
      <c r="AA1179" t="s">
        <v>8703</v>
      </c>
      <c r="AB1179" t="s">
        <v>8706</v>
      </c>
      <c r="AC1179">
        <v>0</v>
      </c>
      <c r="AF1179" t="s">
        <v>12079</v>
      </c>
      <c r="AG1179" t="s">
        <v>8707</v>
      </c>
      <c r="AH1179" t="s">
        <v>12080</v>
      </c>
      <c r="AI1179" t="s">
        <v>12081</v>
      </c>
      <c r="AO1179" t="s">
        <v>12082</v>
      </c>
      <c r="AU1179" t="s">
        <v>8413</v>
      </c>
      <c r="AV1179" t="s">
        <v>8709</v>
      </c>
      <c r="AX1179">
        <v>14</v>
      </c>
      <c r="AY1179" t="s">
        <v>8710</v>
      </c>
      <c r="BB1179" t="s">
        <v>11532</v>
      </c>
      <c r="BC1179" t="s">
        <v>8712</v>
      </c>
      <c r="BD1179" t="s">
        <v>8875</v>
      </c>
      <c r="BE1179" t="s">
        <v>8714</v>
      </c>
      <c r="BF1179" t="s">
        <v>8715</v>
      </c>
      <c r="BG1179">
        <v>1</v>
      </c>
      <c r="BH1179" t="s">
        <v>8716</v>
      </c>
      <c r="BI1179">
        <v>1</v>
      </c>
      <c r="BJ1179" t="s">
        <v>8717</v>
      </c>
      <c r="BK1179">
        <v>1</v>
      </c>
      <c r="BL1179" s="2" t="s">
        <v>12083</v>
      </c>
      <c r="BM1179" t="s">
        <v>8719</v>
      </c>
      <c r="BV1179" t="s">
        <v>12084</v>
      </c>
      <c r="BW1179" t="s">
        <v>8721</v>
      </c>
      <c r="BX1179" t="s">
        <v>8722</v>
      </c>
      <c r="BY1179" t="s">
        <v>8723</v>
      </c>
      <c r="BZ1179" t="s">
        <v>8724</v>
      </c>
      <c r="CA1179" t="s">
        <v>12085</v>
      </c>
      <c r="CB1179" t="s">
        <v>8725</v>
      </c>
      <c r="CC1179" t="s">
        <v>12086</v>
      </c>
      <c r="CD1179" t="s">
        <v>8726</v>
      </c>
      <c r="CE1179" t="s">
        <v>12087</v>
      </c>
      <c r="CF1179" t="s">
        <v>8727</v>
      </c>
      <c r="CG1179" t="s">
        <v>9136</v>
      </c>
      <c r="CH1179" t="s">
        <v>8729</v>
      </c>
      <c r="CI1179" t="s">
        <v>12088</v>
      </c>
      <c r="CJ1179" t="s">
        <v>8731</v>
      </c>
      <c r="CK1179" t="s">
        <v>342</v>
      </c>
      <c r="CL1179" t="s">
        <v>8732</v>
      </c>
      <c r="CN1179" t="s">
        <v>8733</v>
      </c>
    </row>
    <row r="1180" spans="1:92" ht="15.75" customHeight="1" x14ac:dyDescent="0.3">
      <c r="A1180" s="5">
        <f>COUNTIFS(Entradas!$A$2:$A$3372,L1180,Entradas!$AD$2:$AD$3372,"noticias")</f>
        <v>0</v>
      </c>
      <c r="B1180" s="5">
        <f>COUNTIFS(Entradas!$A$2:$A$3372,L1180,Entradas!$AD$2:$AD$3372,"materiales")</f>
        <v>0</v>
      </c>
      <c r="C1180" s="5">
        <f>COUNTIFS(Entradas!$A$2:$A$3372,L1180,Entradas!$AD$2:$AD$3372,"agenda")</f>
        <v>0</v>
      </c>
      <c r="D1180" s="5">
        <f>COUNTIFS(Entradas!$A$2:$A$3372,L1180,Entradas!$AD$2:$AD$3372,"agenda",Entradas!$P$2:$P$3372,"completado")</f>
        <v>0</v>
      </c>
      <c r="E1180" s="5">
        <f>COUNTIFS(Entradas!$A$2:$A$3372,L1180,Entradas!$AD$2:$AD$3372,"agenda",Entradas!$F$2:$F$3372,"interna")</f>
        <v>0</v>
      </c>
      <c r="F1180" s="5">
        <f>COUNTIFS(Entradas!$A$2:$A$3372,L1180,Entradas!$AD$2:$AD$3372,"agenda",Entradas!$F$2:$F$3372,"abierta a la comunidad")</f>
        <v>0</v>
      </c>
      <c r="G1180" s="5">
        <f>COUNTIFS(Entradas!$A$2:$A$3372,L1180,Entradas!$AD$2:$AD$3372,"agenda",Entradas!$E$2:$E$3372,"1")</f>
        <v>0</v>
      </c>
      <c r="H1180" s="5">
        <f>COUNTIFS(Entradas!$A$2:$A$3372,L1180,Entradas!$AD$2:$AD$3372,"agenda",Entradas!$E$2:$E$3372,"2")</f>
        <v>0</v>
      </c>
      <c r="I1180" s="5">
        <f>COUNTIFS(Entradas!$A$2:$A$3372,L1180,Entradas!$AD$2:$AD$3372,"agenda",Entradas!$E$2:$E$3372,"3")</f>
        <v>0</v>
      </c>
      <c r="J1180" s="5">
        <f>COUNTIFS(Entradas!$A$2:$A$3372,L1180,Entradas!$AD$2:$AD$3372,"agenda",Entradas!$E$2:$E$3372,"4")</f>
        <v>0</v>
      </c>
      <c r="L1180">
        <v>688</v>
      </c>
      <c r="M1180" t="s">
        <v>12326</v>
      </c>
      <c r="N1180" t="s">
        <v>12327</v>
      </c>
      <c r="O1180" t="s">
        <v>12328</v>
      </c>
      <c r="P1180" s="6">
        <v>42487.605856481481</v>
      </c>
      <c r="Q1180">
        <v>0</v>
      </c>
      <c r="R1180" t="s">
        <v>12326</v>
      </c>
      <c r="S1180" t="s">
        <v>12326</v>
      </c>
      <c r="W1180" t="s">
        <v>8703</v>
      </c>
      <c r="X1180" t="s">
        <v>8704</v>
      </c>
      <c r="Y1180" t="s">
        <v>8705</v>
      </c>
      <c r="Z1180">
        <v>0</v>
      </c>
      <c r="AA1180" t="s">
        <v>8703</v>
      </c>
      <c r="AB1180" t="s">
        <v>8706</v>
      </c>
      <c r="AC1180">
        <v>0</v>
      </c>
      <c r="AF1180" t="s">
        <v>12329</v>
      </c>
      <c r="AG1180" t="s">
        <v>8707</v>
      </c>
      <c r="AH1180" t="s">
        <v>12330</v>
      </c>
      <c r="AI1180" t="s">
        <v>12331</v>
      </c>
      <c r="AU1180" t="s">
        <v>12332</v>
      </c>
      <c r="AV1180" t="s">
        <v>8709</v>
      </c>
      <c r="AX1180">
        <v>14</v>
      </c>
      <c r="AY1180" t="s">
        <v>8710</v>
      </c>
      <c r="BB1180" t="s">
        <v>9037</v>
      </c>
      <c r="BC1180" t="s">
        <v>8712</v>
      </c>
      <c r="BD1180" t="s">
        <v>9055</v>
      </c>
      <c r="BE1180" t="s">
        <v>8714</v>
      </c>
      <c r="BF1180" t="s">
        <v>8715</v>
      </c>
      <c r="BG1180">
        <v>0</v>
      </c>
      <c r="BH1180" t="s">
        <v>8716</v>
      </c>
      <c r="BI1180">
        <v>0</v>
      </c>
      <c r="BJ1180" t="s">
        <v>8717</v>
      </c>
      <c r="BK1180">
        <v>1</v>
      </c>
      <c r="BL1180" s="2" t="s">
        <v>12333</v>
      </c>
      <c r="BM1180" t="s">
        <v>8719</v>
      </c>
      <c r="BV1180" t="s">
        <v>12334</v>
      </c>
      <c r="BW1180" t="s">
        <v>8721</v>
      </c>
      <c r="BX1180" t="s">
        <v>8722</v>
      </c>
      <c r="BY1180" t="s">
        <v>8723</v>
      </c>
      <c r="BZ1180" t="s">
        <v>8724</v>
      </c>
      <c r="CA1180" t="s">
        <v>12335</v>
      </c>
      <c r="CB1180" t="s">
        <v>8725</v>
      </c>
      <c r="CC1180">
        <v>491494</v>
      </c>
      <c r="CD1180" t="s">
        <v>8726</v>
      </c>
      <c r="CE1180" t="s">
        <v>12336</v>
      </c>
      <c r="CF1180" t="s">
        <v>8727</v>
      </c>
      <c r="CG1180" t="s">
        <v>8825</v>
      </c>
      <c r="CH1180" t="s">
        <v>8729</v>
      </c>
      <c r="CI1180" t="s">
        <v>12337</v>
      </c>
      <c r="CJ1180" t="s">
        <v>8731</v>
      </c>
      <c r="CK1180">
        <v>0</v>
      </c>
      <c r="CL1180" t="s">
        <v>8732</v>
      </c>
      <c r="CN1180" t="s">
        <v>8733</v>
      </c>
    </row>
    <row r="1181" spans="1:92" ht="15.75" customHeight="1" x14ac:dyDescent="0.3">
      <c r="A1181" s="5">
        <f>COUNTIFS(Entradas!$A$2:$A$3372,L1181,Entradas!$AD$2:$AD$3372,"noticias")</f>
        <v>0</v>
      </c>
      <c r="B1181" s="5">
        <f>COUNTIFS(Entradas!$A$2:$A$3372,L1181,Entradas!$AD$2:$AD$3372,"materiales")</f>
        <v>3</v>
      </c>
      <c r="C1181" s="5">
        <f>COUNTIFS(Entradas!$A$2:$A$3372,L1181,Entradas!$AD$2:$AD$3372,"agenda")</f>
        <v>3</v>
      </c>
      <c r="D1181" s="5">
        <f>COUNTIFS(Entradas!$A$2:$A$3372,L1181,Entradas!$AD$2:$AD$3372,"agenda",Entradas!$P$2:$P$3372,"completado")</f>
        <v>0</v>
      </c>
      <c r="E1181" s="5">
        <f>COUNTIFS(Entradas!$A$2:$A$3372,L1181,Entradas!$AD$2:$AD$3372,"agenda",Entradas!$F$2:$F$3372,"interna")</f>
        <v>1</v>
      </c>
      <c r="F1181" s="5">
        <f>COUNTIFS(Entradas!$A$2:$A$3372,L1181,Entradas!$AD$2:$AD$3372,"agenda",Entradas!$F$2:$F$3372,"abierta a la comunidad")</f>
        <v>2</v>
      </c>
      <c r="G1181" s="5">
        <f>COUNTIFS(Entradas!$A$2:$A$3372,L1181,Entradas!$AD$2:$AD$3372,"agenda",Entradas!$E$2:$E$3372,"1")</f>
        <v>0</v>
      </c>
      <c r="H1181" s="5">
        <f>COUNTIFS(Entradas!$A$2:$A$3372,L1181,Entradas!$AD$2:$AD$3372,"agenda",Entradas!$E$2:$E$3372,"2")</f>
        <v>1</v>
      </c>
      <c r="I1181" s="5">
        <f>COUNTIFS(Entradas!$A$2:$A$3372,L1181,Entradas!$AD$2:$AD$3372,"agenda",Entradas!$E$2:$E$3372,"3")</f>
        <v>0</v>
      </c>
      <c r="J1181" s="5">
        <f>COUNTIFS(Entradas!$A$2:$A$3372,L1181,Entradas!$AD$2:$AD$3372,"agenda",Entradas!$E$2:$E$3372,"4")</f>
        <v>2</v>
      </c>
      <c r="L1181">
        <v>814</v>
      </c>
      <c r="M1181" t="s">
        <v>12436</v>
      </c>
      <c r="N1181" t="s">
        <v>12437</v>
      </c>
      <c r="O1181" t="s">
        <v>12438</v>
      </c>
      <c r="P1181" s="6">
        <v>42494.839097222219</v>
      </c>
      <c r="Q1181">
        <v>0</v>
      </c>
      <c r="R1181" t="s">
        <v>12436</v>
      </c>
      <c r="S1181" t="s">
        <v>12436</v>
      </c>
      <c r="W1181" t="s">
        <v>8703</v>
      </c>
      <c r="X1181" t="s">
        <v>8704</v>
      </c>
      <c r="Y1181" t="s">
        <v>8705</v>
      </c>
      <c r="Z1181">
        <v>0</v>
      </c>
      <c r="AA1181" t="s">
        <v>8703</v>
      </c>
      <c r="AB1181" t="s">
        <v>8706</v>
      </c>
      <c r="AC1181">
        <v>0</v>
      </c>
      <c r="AF1181" t="s">
        <v>8580</v>
      </c>
      <c r="AG1181" t="s">
        <v>8707</v>
      </c>
      <c r="AH1181" t="s">
        <v>12439</v>
      </c>
      <c r="AU1181" t="s">
        <v>8582</v>
      </c>
      <c r="AV1181" t="s">
        <v>8709</v>
      </c>
      <c r="AX1181">
        <v>14</v>
      </c>
      <c r="AY1181" t="s">
        <v>8710</v>
      </c>
      <c r="BB1181" t="s">
        <v>12440</v>
      </c>
      <c r="BC1181" t="s">
        <v>8712</v>
      </c>
      <c r="BD1181" t="s">
        <v>9055</v>
      </c>
      <c r="BE1181" t="s">
        <v>8714</v>
      </c>
      <c r="BF1181" t="s">
        <v>8715</v>
      </c>
      <c r="BG1181">
        <v>0</v>
      </c>
      <c r="BH1181" t="s">
        <v>8716</v>
      </c>
      <c r="BI1181">
        <v>0</v>
      </c>
      <c r="BJ1181" t="s">
        <v>8717</v>
      </c>
      <c r="BK1181">
        <v>1</v>
      </c>
      <c r="BL1181" s="2" t="s">
        <v>12441</v>
      </c>
      <c r="BM1181" t="s">
        <v>8719</v>
      </c>
      <c r="BV1181" t="s">
        <v>12442</v>
      </c>
      <c r="BW1181" t="s">
        <v>8721</v>
      </c>
      <c r="BX1181" t="s">
        <v>8722</v>
      </c>
      <c r="BY1181" t="s">
        <v>8723</v>
      </c>
      <c r="BZ1181" t="s">
        <v>8724</v>
      </c>
      <c r="CB1181" t="s">
        <v>8725</v>
      </c>
      <c r="CC1181" t="s">
        <v>12443</v>
      </c>
      <c r="CD1181" t="s">
        <v>8726</v>
      </c>
      <c r="CE1181" t="s">
        <v>12444</v>
      </c>
      <c r="CF1181" t="s">
        <v>8727</v>
      </c>
      <c r="CG1181" t="s">
        <v>8825</v>
      </c>
      <c r="CH1181" t="s">
        <v>8729</v>
      </c>
      <c r="CI1181" t="s">
        <v>11289</v>
      </c>
      <c r="CJ1181" t="s">
        <v>8731</v>
      </c>
      <c r="CK1181" t="s">
        <v>342</v>
      </c>
      <c r="CL1181" t="s">
        <v>8732</v>
      </c>
      <c r="CM1181" t="s">
        <v>12445</v>
      </c>
      <c r="CN1181" t="s">
        <v>8733</v>
      </c>
    </row>
    <row r="1182" spans="1:92" ht="15.75" customHeight="1" x14ac:dyDescent="0.3">
      <c r="A1182" s="5">
        <f>COUNTIFS(Entradas!$A$2:$A$3372,L1182,Entradas!$AD$2:$AD$3372,"noticias")</f>
        <v>0</v>
      </c>
      <c r="B1182" s="5">
        <f>COUNTIFS(Entradas!$A$2:$A$3372,L1182,Entradas!$AD$2:$AD$3372,"materiales")</f>
        <v>4</v>
      </c>
      <c r="C1182" s="5">
        <f>COUNTIFS(Entradas!$A$2:$A$3372,L1182,Entradas!$AD$2:$AD$3372,"agenda")</f>
        <v>3</v>
      </c>
      <c r="D1182" s="5">
        <f>COUNTIFS(Entradas!$A$2:$A$3372,L1182,Entradas!$AD$2:$AD$3372,"agenda",Entradas!$P$2:$P$3372,"completado")</f>
        <v>0</v>
      </c>
      <c r="E1182" s="5">
        <f>COUNTIFS(Entradas!$A$2:$A$3372,L1182,Entradas!$AD$2:$AD$3372,"agenda",Entradas!$F$2:$F$3372,"interna")</f>
        <v>1</v>
      </c>
      <c r="F1182" s="5">
        <f>COUNTIFS(Entradas!$A$2:$A$3372,L1182,Entradas!$AD$2:$AD$3372,"agenda",Entradas!$F$2:$F$3372,"abierta a la comunidad")</f>
        <v>2</v>
      </c>
      <c r="G1182" s="5">
        <f>COUNTIFS(Entradas!$A$2:$A$3372,L1182,Entradas!$AD$2:$AD$3372,"agenda",Entradas!$E$2:$E$3372,"1")</f>
        <v>0</v>
      </c>
      <c r="H1182" s="5">
        <f>COUNTIFS(Entradas!$A$2:$A$3372,L1182,Entradas!$AD$2:$AD$3372,"agenda",Entradas!$E$2:$E$3372,"2")</f>
        <v>1</v>
      </c>
      <c r="I1182" s="5">
        <f>COUNTIFS(Entradas!$A$2:$A$3372,L1182,Entradas!$AD$2:$AD$3372,"agenda",Entradas!$E$2:$E$3372,"3")</f>
        <v>0</v>
      </c>
      <c r="J1182" s="5">
        <f>COUNTIFS(Entradas!$A$2:$A$3372,L1182,Entradas!$AD$2:$AD$3372,"agenda",Entradas!$E$2:$E$3372,"4")</f>
        <v>2</v>
      </c>
      <c r="L1182">
        <v>812</v>
      </c>
      <c r="M1182" t="s">
        <v>12446</v>
      </c>
      <c r="N1182" t="s">
        <v>12447</v>
      </c>
      <c r="O1182" t="s">
        <v>12448</v>
      </c>
      <c r="P1182" s="6">
        <v>42494.825821759259</v>
      </c>
      <c r="Q1182">
        <v>0</v>
      </c>
      <c r="R1182" t="s">
        <v>12446</v>
      </c>
      <c r="S1182" t="s">
        <v>12446</v>
      </c>
      <c r="W1182" t="s">
        <v>8703</v>
      </c>
      <c r="X1182" t="s">
        <v>8704</v>
      </c>
      <c r="Y1182" t="s">
        <v>8705</v>
      </c>
      <c r="Z1182">
        <v>0</v>
      </c>
      <c r="AA1182" t="s">
        <v>8703</v>
      </c>
      <c r="AB1182" t="s">
        <v>8706</v>
      </c>
      <c r="AC1182">
        <v>0</v>
      </c>
      <c r="AF1182" t="s">
        <v>8583</v>
      </c>
      <c r="AG1182" t="s">
        <v>8707</v>
      </c>
      <c r="AH1182" t="s">
        <v>8584</v>
      </c>
      <c r="AO1182" t="s">
        <v>12449</v>
      </c>
      <c r="AU1182" t="s">
        <v>8475</v>
      </c>
      <c r="AV1182" t="s">
        <v>8709</v>
      </c>
      <c r="AX1182">
        <v>14</v>
      </c>
      <c r="AY1182" t="s">
        <v>8710</v>
      </c>
      <c r="BB1182" t="s">
        <v>12450</v>
      </c>
      <c r="BC1182" t="s">
        <v>8712</v>
      </c>
      <c r="BD1182" t="s">
        <v>9175</v>
      </c>
      <c r="BE1182" t="s">
        <v>8714</v>
      </c>
      <c r="BF1182" t="s">
        <v>8715</v>
      </c>
      <c r="BG1182">
        <v>0</v>
      </c>
      <c r="BH1182" t="s">
        <v>8716</v>
      </c>
      <c r="BI1182">
        <v>0</v>
      </c>
      <c r="BJ1182" t="s">
        <v>8717</v>
      </c>
      <c r="BK1182">
        <v>1</v>
      </c>
      <c r="BL1182" s="2" t="s">
        <v>12451</v>
      </c>
      <c r="BM1182" t="s">
        <v>8719</v>
      </c>
      <c r="BV1182" t="s">
        <v>12452</v>
      </c>
      <c r="BW1182" t="s">
        <v>8721</v>
      </c>
      <c r="BX1182" t="s">
        <v>8722</v>
      </c>
      <c r="BY1182" t="s">
        <v>8723</v>
      </c>
      <c r="BZ1182" t="s">
        <v>8724</v>
      </c>
      <c r="CB1182" t="s">
        <v>8725</v>
      </c>
      <c r="CC1182" t="s">
        <v>12453</v>
      </c>
      <c r="CD1182" t="s">
        <v>8726</v>
      </c>
      <c r="CE1182" t="s">
        <v>12444</v>
      </c>
      <c r="CF1182" t="s">
        <v>8727</v>
      </c>
      <c r="CG1182" t="s">
        <v>8825</v>
      </c>
      <c r="CH1182" t="s">
        <v>8729</v>
      </c>
      <c r="CI1182" t="s">
        <v>11289</v>
      </c>
      <c r="CJ1182" t="s">
        <v>8731</v>
      </c>
      <c r="CK1182" t="s">
        <v>9459</v>
      </c>
      <c r="CL1182" t="s">
        <v>8732</v>
      </c>
      <c r="CM1182" t="s">
        <v>12454</v>
      </c>
      <c r="CN1182" t="s">
        <v>8733</v>
      </c>
    </row>
    <row r="1183" spans="1:92" ht="15.75" customHeight="1" x14ac:dyDescent="0.3">
      <c r="A1183" s="5">
        <f>COUNTIFS(Entradas!$A$2:$A$3372,L1183,Entradas!$AD$2:$AD$3372,"noticias")</f>
        <v>0</v>
      </c>
      <c r="B1183" s="5">
        <f>COUNTIFS(Entradas!$A$2:$A$3372,L1183,Entradas!$AD$2:$AD$3372,"materiales")</f>
        <v>0</v>
      </c>
      <c r="C1183" s="5">
        <f>COUNTIFS(Entradas!$A$2:$A$3372,L1183,Entradas!$AD$2:$AD$3372,"agenda")</f>
        <v>5</v>
      </c>
      <c r="D1183" s="5">
        <f>COUNTIFS(Entradas!$A$2:$A$3372,L1183,Entradas!$AD$2:$AD$3372,"agenda",Entradas!$P$2:$P$3372,"completado")</f>
        <v>0</v>
      </c>
      <c r="E1183" s="5">
        <f>COUNTIFS(Entradas!$A$2:$A$3372,L1183,Entradas!$AD$2:$AD$3372,"agenda",Entradas!$F$2:$F$3372,"interna")</f>
        <v>5</v>
      </c>
      <c r="F1183" s="5">
        <f>COUNTIFS(Entradas!$A$2:$A$3372,L1183,Entradas!$AD$2:$AD$3372,"agenda",Entradas!$F$2:$F$3372,"abierta a la comunidad")</f>
        <v>0</v>
      </c>
      <c r="G1183" s="5">
        <f>COUNTIFS(Entradas!$A$2:$A$3372,L1183,Entradas!$AD$2:$AD$3372,"agenda",Entradas!$E$2:$E$3372,"1")</f>
        <v>0</v>
      </c>
      <c r="H1183" s="5">
        <f>COUNTIFS(Entradas!$A$2:$A$3372,L1183,Entradas!$AD$2:$AD$3372,"agenda",Entradas!$E$2:$E$3372,"2")</f>
        <v>5</v>
      </c>
      <c r="I1183" s="5">
        <f>COUNTIFS(Entradas!$A$2:$A$3372,L1183,Entradas!$AD$2:$AD$3372,"agenda",Entradas!$E$2:$E$3372,"3")</f>
        <v>0</v>
      </c>
      <c r="J1183" s="5">
        <f>COUNTIFS(Entradas!$A$2:$A$3372,L1183,Entradas!$AD$2:$AD$3372,"agenda",Entradas!$E$2:$E$3372,"4")</f>
        <v>0</v>
      </c>
      <c r="L1183">
        <v>485</v>
      </c>
      <c r="M1183" t="s">
        <v>4254</v>
      </c>
      <c r="N1183" t="s">
        <v>13718</v>
      </c>
      <c r="O1183" t="s">
        <v>4256</v>
      </c>
      <c r="P1183" s="6">
        <v>42476.101446759261</v>
      </c>
      <c r="Q1183">
        <v>0</v>
      </c>
      <c r="R1183" t="s">
        <v>4254</v>
      </c>
      <c r="S1183" t="s">
        <v>4254</v>
      </c>
      <c r="W1183" t="s">
        <v>8703</v>
      </c>
      <c r="X1183" t="s">
        <v>8704</v>
      </c>
      <c r="Y1183" t="s">
        <v>8705</v>
      </c>
      <c r="Z1183">
        <v>0</v>
      </c>
      <c r="AA1183" t="s">
        <v>8703</v>
      </c>
      <c r="AB1183" t="s">
        <v>8706</v>
      </c>
      <c r="AC1183">
        <v>0</v>
      </c>
      <c r="AF1183" t="s">
        <v>4254</v>
      </c>
      <c r="AG1183" t="s">
        <v>8707</v>
      </c>
      <c r="AH1183" t="s">
        <v>4255</v>
      </c>
      <c r="AI1183" t="s">
        <v>13719</v>
      </c>
      <c r="AO1183" t="s">
        <v>13720</v>
      </c>
      <c r="AU1183" t="s">
        <v>73</v>
      </c>
      <c r="AV1183" t="s">
        <v>8709</v>
      </c>
      <c r="AX1183">
        <v>14</v>
      </c>
      <c r="AY1183" t="s">
        <v>8710</v>
      </c>
      <c r="BB1183" t="s">
        <v>9322</v>
      </c>
      <c r="BC1183" t="s">
        <v>8712</v>
      </c>
      <c r="BD1183" t="s">
        <v>9055</v>
      </c>
      <c r="BE1183" t="s">
        <v>8714</v>
      </c>
      <c r="BF1183" t="s">
        <v>8715</v>
      </c>
      <c r="BG1183">
        <v>0</v>
      </c>
      <c r="BH1183" t="s">
        <v>8716</v>
      </c>
      <c r="BI1183">
        <v>1</v>
      </c>
      <c r="BJ1183" t="s">
        <v>8717</v>
      </c>
      <c r="BK1183">
        <v>1</v>
      </c>
      <c r="BL1183" s="2" t="s">
        <v>13721</v>
      </c>
      <c r="BM1183" t="s">
        <v>8719</v>
      </c>
      <c r="BV1183">
        <v>6930</v>
      </c>
      <c r="BW1183" t="s">
        <v>8721</v>
      </c>
      <c r="BX1183" t="s">
        <v>8722</v>
      </c>
      <c r="BY1183" t="s">
        <v>8723</v>
      </c>
      <c r="BZ1183" t="s">
        <v>8724</v>
      </c>
      <c r="CB1183" t="s">
        <v>8725</v>
      </c>
      <c r="CC1183">
        <v>632461290</v>
      </c>
      <c r="CD1183" t="s">
        <v>8726</v>
      </c>
      <c r="CE1183" t="s">
        <v>13722</v>
      </c>
      <c r="CF1183" t="s">
        <v>8727</v>
      </c>
      <c r="CG1183" t="s">
        <v>8899</v>
      </c>
      <c r="CH1183" t="s">
        <v>8729</v>
      </c>
      <c r="CI1183" t="s">
        <v>8845</v>
      </c>
      <c r="CJ1183" t="s">
        <v>8731</v>
      </c>
      <c r="CK1183" t="s">
        <v>1905</v>
      </c>
      <c r="CL1183" t="s">
        <v>8732</v>
      </c>
      <c r="CM1183" t="s">
        <v>13723</v>
      </c>
      <c r="CN1183" t="s">
        <v>8733</v>
      </c>
    </row>
    <row r="1184" spans="1:92" ht="15.75" customHeight="1" x14ac:dyDescent="0.3">
      <c r="A1184" s="5">
        <f>COUNTIFS(Entradas!$A$2:$A$3372,L1184,Entradas!$AD$2:$AD$3372,"noticias")</f>
        <v>0</v>
      </c>
      <c r="B1184" s="5">
        <f>COUNTIFS(Entradas!$A$2:$A$3372,L1184,Entradas!$AD$2:$AD$3372,"materiales")</f>
        <v>0</v>
      </c>
      <c r="C1184" s="5">
        <f>COUNTIFS(Entradas!$A$2:$A$3372,L1184,Entradas!$AD$2:$AD$3372,"agenda")</f>
        <v>0</v>
      </c>
      <c r="D1184" s="5">
        <f>COUNTIFS(Entradas!$A$2:$A$3372,L1184,Entradas!$AD$2:$AD$3372,"agenda",Entradas!$P$2:$P$3372,"completado")</f>
        <v>0</v>
      </c>
      <c r="E1184" s="5">
        <f>COUNTIFS(Entradas!$A$2:$A$3372,L1184,Entradas!$AD$2:$AD$3372,"agenda",Entradas!$F$2:$F$3372,"interna")</f>
        <v>0</v>
      </c>
      <c r="F1184" s="5">
        <f>COUNTIFS(Entradas!$A$2:$A$3372,L1184,Entradas!$AD$2:$AD$3372,"agenda",Entradas!$F$2:$F$3372,"abierta a la comunidad")</f>
        <v>0</v>
      </c>
      <c r="G1184" s="5">
        <f>COUNTIFS(Entradas!$A$2:$A$3372,L1184,Entradas!$AD$2:$AD$3372,"agenda",Entradas!$E$2:$E$3372,"1")</f>
        <v>0</v>
      </c>
      <c r="H1184" s="5">
        <f>COUNTIFS(Entradas!$A$2:$A$3372,L1184,Entradas!$AD$2:$AD$3372,"agenda",Entradas!$E$2:$E$3372,"2")</f>
        <v>0</v>
      </c>
      <c r="I1184" s="5">
        <f>COUNTIFS(Entradas!$A$2:$A$3372,L1184,Entradas!$AD$2:$AD$3372,"agenda",Entradas!$E$2:$E$3372,"3")</f>
        <v>0</v>
      </c>
      <c r="J1184" s="5">
        <f>COUNTIFS(Entradas!$A$2:$A$3372,L1184,Entradas!$AD$2:$AD$3372,"agenda",Entradas!$E$2:$E$3372,"4")</f>
        <v>0</v>
      </c>
      <c r="L1184">
        <v>341</v>
      </c>
      <c r="M1184" t="s">
        <v>13955</v>
      </c>
      <c r="N1184" t="s">
        <v>13956</v>
      </c>
      <c r="O1184" t="s">
        <v>13957</v>
      </c>
      <c r="P1184" s="6">
        <v>42468.674537037034</v>
      </c>
      <c r="Q1184">
        <v>0</v>
      </c>
      <c r="R1184" t="s">
        <v>13955</v>
      </c>
      <c r="S1184" t="s">
        <v>13955</v>
      </c>
      <c r="W1184" t="s">
        <v>8703</v>
      </c>
      <c r="X1184" t="s">
        <v>8704</v>
      </c>
      <c r="Y1184" t="s">
        <v>8705</v>
      </c>
      <c r="Z1184">
        <v>0</v>
      </c>
      <c r="AA1184" t="s">
        <v>8703</v>
      </c>
      <c r="AB1184" t="s">
        <v>8706</v>
      </c>
      <c r="AC1184">
        <v>0</v>
      </c>
      <c r="AF1184" t="s">
        <v>13958</v>
      </c>
      <c r="AG1184" t="s">
        <v>8707</v>
      </c>
      <c r="AH1184" t="s">
        <v>13959</v>
      </c>
      <c r="AI1184" t="s">
        <v>13960</v>
      </c>
      <c r="AU1184" t="s">
        <v>13961</v>
      </c>
      <c r="AV1184" t="s">
        <v>8709</v>
      </c>
      <c r="AX1184">
        <v>14</v>
      </c>
      <c r="AY1184" t="s">
        <v>8710</v>
      </c>
      <c r="BB1184" t="s">
        <v>9650</v>
      </c>
      <c r="BC1184" t="s">
        <v>8712</v>
      </c>
      <c r="BD1184" t="s">
        <v>8920</v>
      </c>
      <c r="BE1184" t="s">
        <v>8714</v>
      </c>
      <c r="BF1184" t="s">
        <v>8715</v>
      </c>
      <c r="BG1184">
        <v>1</v>
      </c>
      <c r="BH1184" t="s">
        <v>8716</v>
      </c>
      <c r="BI1184">
        <v>0</v>
      </c>
      <c r="BJ1184" t="s">
        <v>8717</v>
      </c>
      <c r="BK1184">
        <v>1</v>
      </c>
      <c r="BM1184" t="s">
        <v>8719</v>
      </c>
      <c r="BV1184">
        <v>22558</v>
      </c>
      <c r="BW1184" t="s">
        <v>8721</v>
      </c>
      <c r="BX1184" t="s">
        <v>8722</v>
      </c>
      <c r="BY1184" t="s">
        <v>8723</v>
      </c>
      <c r="BZ1184" t="s">
        <v>8724</v>
      </c>
      <c r="CA1184" t="s">
        <v>13962</v>
      </c>
      <c r="CB1184" t="s">
        <v>8725</v>
      </c>
      <c r="CC1184">
        <v>2461420</v>
      </c>
      <c r="CD1184" t="s">
        <v>8726</v>
      </c>
      <c r="CE1184" t="s">
        <v>13963</v>
      </c>
      <c r="CF1184" t="s">
        <v>8727</v>
      </c>
      <c r="CG1184" t="s">
        <v>8899</v>
      </c>
      <c r="CH1184" t="s">
        <v>8729</v>
      </c>
      <c r="CI1184" t="s">
        <v>13964</v>
      </c>
      <c r="CJ1184" t="s">
        <v>8731</v>
      </c>
      <c r="CK1184">
        <v>0</v>
      </c>
      <c r="CL1184" t="s">
        <v>8732</v>
      </c>
      <c r="CN1184" t="s">
        <v>8733</v>
      </c>
    </row>
    <row r="1185" spans="1:92" ht="15.75" customHeight="1" x14ac:dyDescent="0.3">
      <c r="A1185" s="5">
        <f>COUNTIFS(Entradas!$A$2:$A$3372,L1185,Entradas!$AD$2:$AD$3372,"noticias")</f>
        <v>0</v>
      </c>
      <c r="B1185" s="5">
        <f>COUNTIFS(Entradas!$A$2:$A$3372,L1185,Entradas!$AD$2:$AD$3372,"materiales")</f>
        <v>0</v>
      </c>
      <c r="C1185" s="5">
        <f>COUNTIFS(Entradas!$A$2:$A$3372,L1185,Entradas!$AD$2:$AD$3372,"agenda")</f>
        <v>0</v>
      </c>
      <c r="D1185" s="5">
        <f>COUNTIFS(Entradas!$A$2:$A$3372,L1185,Entradas!$AD$2:$AD$3372,"agenda",Entradas!$P$2:$P$3372,"completado")</f>
        <v>0</v>
      </c>
      <c r="E1185" s="5">
        <f>COUNTIFS(Entradas!$A$2:$A$3372,L1185,Entradas!$AD$2:$AD$3372,"agenda",Entradas!$F$2:$F$3372,"interna")</f>
        <v>0</v>
      </c>
      <c r="F1185" s="5">
        <f>COUNTIFS(Entradas!$A$2:$A$3372,L1185,Entradas!$AD$2:$AD$3372,"agenda",Entradas!$F$2:$F$3372,"abierta a la comunidad")</f>
        <v>0</v>
      </c>
      <c r="G1185" s="5">
        <f>COUNTIFS(Entradas!$A$2:$A$3372,L1185,Entradas!$AD$2:$AD$3372,"agenda",Entradas!$E$2:$E$3372,"1")</f>
        <v>0</v>
      </c>
      <c r="H1185" s="5">
        <f>COUNTIFS(Entradas!$A$2:$A$3372,L1185,Entradas!$AD$2:$AD$3372,"agenda",Entradas!$E$2:$E$3372,"2")</f>
        <v>0</v>
      </c>
      <c r="I1185" s="5">
        <f>COUNTIFS(Entradas!$A$2:$A$3372,L1185,Entradas!$AD$2:$AD$3372,"agenda",Entradas!$E$2:$E$3372,"3")</f>
        <v>0</v>
      </c>
      <c r="J1185" s="5">
        <f>COUNTIFS(Entradas!$A$2:$A$3372,L1185,Entradas!$AD$2:$AD$3372,"agenda",Entradas!$E$2:$E$3372,"4")</f>
        <v>0</v>
      </c>
      <c r="L1185">
        <v>1467</v>
      </c>
      <c r="M1185" t="s">
        <v>13965</v>
      </c>
      <c r="N1185" t="s">
        <v>13966</v>
      </c>
      <c r="O1185" t="s">
        <v>13967</v>
      </c>
      <c r="P1185" s="6">
        <v>42517.526805555557</v>
      </c>
      <c r="Q1185">
        <v>0</v>
      </c>
      <c r="R1185" t="s">
        <v>13965</v>
      </c>
      <c r="S1185" t="s">
        <v>13965</v>
      </c>
      <c r="W1185" t="s">
        <v>8703</v>
      </c>
      <c r="X1185" t="s">
        <v>8704</v>
      </c>
      <c r="Y1185" t="s">
        <v>8705</v>
      </c>
      <c r="Z1185">
        <v>0</v>
      </c>
      <c r="AA1185" t="s">
        <v>8703</v>
      </c>
      <c r="AB1185" t="s">
        <v>8706</v>
      </c>
      <c r="AC1185">
        <v>0</v>
      </c>
      <c r="AF1185" t="s">
        <v>13968</v>
      </c>
      <c r="AG1185" t="s">
        <v>8707</v>
      </c>
      <c r="AH1185" t="s">
        <v>13969</v>
      </c>
      <c r="AI1185" t="s">
        <v>13970</v>
      </c>
      <c r="AO1185" t="s">
        <v>13971</v>
      </c>
      <c r="AU1185" t="s">
        <v>13972</v>
      </c>
      <c r="AV1185" t="s">
        <v>8709</v>
      </c>
      <c r="AX1185">
        <v>14</v>
      </c>
      <c r="AY1185" t="s">
        <v>8710</v>
      </c>
      <c r="BB1185" t="s">
        <v>10225</v>
      </c>
      <c r="BC1185" t="s">
        <v>8712</v>
      </c>
      <c r="BD1185" t="s">
        <v>8952</v>
      </c>
      <c r="BE1185" t="s">
        <v>8714</v>
      </c>
      <c r="BF1185" t="s">
        <v>8715</v>
      </c>
      <c r="BG1185">
        <v>0</v>
      </c>
      <c r="BH1185" t="s">
        <v>8716</v>
      </c>
      <c r="BI1185">
        <v>1</v>
      </c>
      <c r="BJ1185" t="s">
        <v>8717</v>
      </c>
      <c r="BK1185">
        <v>1</v>
      </c>
      <c r="BL1185" s="2" t="s">
        <v>13973</v>
      </c>
      <c r="BM1185" t="s">
        <v>8719</v>
      </c>
      <c r="BV1185" t="s">
        <v>13974</v>
      </c>
      <c r="BW1185" t="s">
        <v>8721</v>
      </c>
      <c r="BX1185" t="s">
        <v>8722</v>
      </c>
      <c r="BY1185" t="s">
        <v>8723</v>
      </c>
      <c r="BZ1185" t="s">
        <v>8724</v>
      </c>
      <c r="CB1185" t="s">
        <v>8725</v>
      </c>
      <c r="CC1185" t="s">
        <v>13975</v>
      </c>
      <c r="CD1185" t="s">
        <v>8726</v>
      </c>
      <c r="CE1185" t="s">
        <v>13976</v>
      </c>
      <c r="CF1185" t="s">
        <v>8727</v>
      </c>
      <c r="CG1185" t="s">
        <v>8728</v>
      </c>
      <c r="CH1185" t="s">
        <v>8729</v>
      </c>
      <c r="CI1185" t="s">
        <v>13977</v>
      </c>
      <c r="CJ1185" t="s">
        <v>8731</v>
      </c>
      <c r="CK1185" t="s">
        <v>342</v>
      </c>
      <c r="CL1185" t="s">
        <v>8732</v>
      </c>
      <c r="CM1185" t="s">
        <v>13978</v>
      </c>
      <c r="CN1185" t="s">
        <v>8733</v>
      </c>
    </row>
    <row r="1186" spans="1:92" ht="15.75" customHeight="1" x14ac:dyDescent="0.3">
      <c r="A1186" s="5">
        <f>COUNTIFS(Entradas!$A$2:$A$3372,L1186,Entradas!$AD$2:$AD$3372,"noticias")</f>
        <v>1</v>
      </c>
      <c r="B1186" s="5">
        <f>COUNTIFS(Entradas!$A$2:$A$3372,L1186,Entradas!$AD$2:$AD$3372,"materiales")</f>
        <v>1</v>
      </c>
      <c r="C1186" s="5">
        <f>COUNTIFS(Entradas!$A$2:$A$3372,L1186,Entradas!$AD$2:$AD$3372,"agenda")</f>
        <v>5</v>
      </c>
      <c r="D1186" s="5">
        <f>COUNTIFS(Entradas!$A$2:$A$3372,L1186,Entradas!$AD$2:$AD$3372,"agenda",Entradas!$P$2:$P$3372,"completado")</f>
        <v>5</v>
      </c>
      <c r="E1186" s="5">
        <f>COUNTIFS(Entradas!$A$2:$A$3372,L1186,Entradas!$AD$2:$AD$3372,"agenda",Entradas!$F$2:$F$3372,"interna")</f>
        <v>4</v>
      </c>
      <c r="F1186" s="5">
        <f>COUNTIFS(Entradas!$A$2:$A$3372,L1186,Entradas!$AD$2:$AD$3372,"agenda",Entradas!$F$2:$F$3372,"abierta a la comunidad")</f>
        <v>1</v>
      </c>
      <c r="G1186" s="5">
        <f>COUNTIFS(Entradas!$A$2:$A$3372,L1186,Entradas!$AD$2:$AD$3372,"agenda",Entradas!$E$2:$E$3372,"1")</f>
        <v>1</v>
      </c>
      <c r="H1186" s="5">
        <f>COUNTIFS(Entradas!$A$2:$A$3372,L1186,Entradas!$AD$2:$AD$3372,"agenda",Entradas!$E$2:$E$3372,"2")</f>
        <v>2</v>
      </c>
      <c r="I1186" s="5">
        <f>COUNTIFS(Entradas!$A$2:$A$3372,L1186,Entradas!$AD$2:$AD$3372,"agenda",Entradas!$E$2:$E$3372,"3")</f>
        <v>1</v>
      </c>
      <c r="J1186" s="5">
        <f>COUNTIFS(Entradas!$A$2:$A$3372,L1186,Entradas!$AD$2:$AD$3372,"agenda",Entradas!$E$2:$E$3372,"4")</f>
        <v>1</v>
      </c>
      <c r="L1186">
        <v>140</v>
      </c>
      <c r="M1186" t="s">
        <v>15194</v>
      </c>
      <c r="N1186" t="s">
        <v>15195</v>
      </c>
      <c r="O1186" t="s">
        <v>15196</v>
      </c>
      <c r="P1186" s="6">
        <v>42453.076574074075</v>
      </c>
      <c r="Q1186">
        <v>0</v>
      </c>
      <c r="R1186" t="s">
        <v>15194</v>
      </c>
      <c r="S1186" t="s">
        <v>15194</v>
      </c>
      <c r="W1186" t="s">
        <v>8703</v>
      </c>
      <c r="X1186" t="s">
        <v>8704</v>
      </c>
      <c r="Y1186" t="s">
        <v>8705</v>
      </c>
      <c r="Z1186">
        <v>0</v>
      </c>
      <c r="AA1186" t="s">
        <v>8703</v>
      </c>
      <c r="AB1186" t="s">
        <v>8706</v>
      </c>
      <c r="AC1186">
        <v>0</v>
      </c>
      <c r="AF1186" t="s">
        <v>71</v>
      </c>
      <c r="AG1186" t="s">
        <v>8707</v>
      </c>
      <c r="AH1186" t="s">
        <v>15197</v>
      </c>
      <c r="AI1186" t="s">
        <v>15198</v>
      </c>
      <c r="AO1186" t="s">
        <v>15199</v>
      </c>
      <c r="AU1186" t="s">
        <v>73</v>
      </c>
      <c r="AV1186" t="s">
        <v>8709</v>
      </c>
      <c r="AX1186">
        <v>14</v>
      </c>
      <c r="AY1186" t="s">
        <v>8710</v>
      </c>
      <c r="BB1186" t="s">
        <v>15200</v>
      </c>
      <c r="BC1186" t="s">
        <v>8712</v>
      </c>
      <c r="BD1186" t="s">
        <v>8875</v>
      </c>
      <c r="BE1186" t="s">
        <v>8714</v>
      </c>
      <c r="BF1186" t="s">
        <v>8715</v>
      </c>
      <c r="BG1186">
        <v>1</v>
      </c>
      <c r="BH1186" t="s">
        <v>8716</v>
      </c>
      <c r="BI1186">
        <v>1</v>
      </c>
      <c r="BJ1186" t="s">
        <v>8717</v>
      </c>
      <c r="BK1186">
        <v>1</v>
      </c>
      <c r="BL1186" s="2" t="s">
        <v>15201</v>
      </c>
      <c r="BM1186" t="s">
        <v>8719</v>
      </c>
      <c r="BV1186" t="s">
        <v>15202</v>
      </c>
      <c r="BW1186" t="s">
        <v>8721</v>
      </c>
      <c r="BX1186" t="s">
        <v>8722</v>
      </c>
      <c r="BY1186" t="s">
        <v>8723</v>
      </c>
      <c r="BZ1186" t="s">
        <v>8724</v>
      </c>
      <c r="CA1186" t="s">
        <v>15203</v>
      </c>
      <c r="CB1186" t="s">
        <v>8725</v>
      </c>
      <c r="CC1186" t="s">
        <v>15204</v>
      </c>
      <c r="CD1186" t="s">
        <v>8726</v>
      </c>
      <c r="CE1186" t="s">
        <v>15205</v>
      </c>
      <c r="CF1186" t="s">
        <v>8727</v>
      </c>
      <c r="CG1186" t="s">
        <v>8825</v>
      </c>
      <c r="CH1186" t="s">
        <v>8729</v>
      </c>
      <c r="CI1186" t="s">
        <v>8826</v>
      </c>
      <c r="CJ1186" t="s">
        <v>8731</v>
      </c>
      <c r="CK1186" t="s">
        <v>342</v>
      </c>
      <c r="CL1186" t="s">
        <v>8732</v>
      </c>
      <c r="CM1186" t="s">
        <v>9193</v>
      </c>
      <c r="CN1186" t="s">
        <v>8733</v>
      </c>
    </row>
    <row r="1187" spans="1:92" ht="15.75" customHeight="1" x14ac:dyDescent="0.3">
      <c r="A1187" s="5">
        <f>COUNTIFS(Entradas!$A$2:$A$3372,L1187,Entradas!$AD$2:$AD$3372,"noticias")</f>
        <v>0</v>
      </c>
      <c r="B1187" s="5">
        <f>COUNTIFS(Entradas!$A$2:$A$3372,L1187,Entradas!$AD$2:$AD$3372,"materiales")</f>
        <v>0</v>
      </c>
      <c r="C1187" s="5">
        <f>COUNTIFS(Entradas!$A$2:$A$3372,L1187,Entradas!$AD$2:$AD$3372,"agenda")</f>
        <v>0</v>
      </c>
      <c r="D1187" s="5">
        <f>COUNTIFS(Entradas!$A$2:$A$3372,L1187,Entradas!$AD$2:$AD$3372,"agenda",Entradas!$P$2:$P$3372,"completado")</f>
        <v>0</v>
      </c>
      <c r="E1187" s="5">
        <f>COUNTIFS(Entradas!$A$2:$A$3372,L1187,Entradas!$AD$2:$AD$3372,"agenda",Entradas!$F$2:$F$3372,"interna")</f>
        <v>0</v>
      </c>
      <c r="F1187" s="5">
        <f>COUNTIFS(Entradas!$A$2:$A$3372,L1187,Entradas!$AD$2:$AD$3372,"agenda",Entradas!$F$2:$F$3372,"abierta a la comunidad")</f>
        <v>0</v>
      </c>
      <c r="G1187" s="5">
        <f>COUNTIFS(Entradas!$A$2:$A$3372,L1187,Entradas!$AD$2:$AD$3372,"agenda",Entradas!$E$2:$E$3372,"1")</f>
        <v>0</v>
      </c>
      <c r="H1187" s="5">
        <f>COUNTIFS(Entradas!$A$2:$A$3372,L1187,Entradas!$AD$2:$AD$3372,"agenda",Entradas!$E$2:$E$3372,"2")</f>
        <v>0</v>
      </c>
      <c r="I1187" s="5">
        <f>COUNTIFS(Entradas!$A$2:$A$3372,L1187,Entradas!$AD$2:$AD$3372,"agenda",Entradas!$E$2:$E$3372,"3")</f>
        <v>0</v>
      </c>
      <c r="J1187" s="5">
        <f>COUNTIFS(Entradas!$A$2:$A$3372,L1187,Entradas!$AD$2:$AD$3372,"agenda",Entradas!$E$2:$E$3372,"4")</f>
        <v>0</v>
      </c>
      <c r="L1187">
        <v>132</v>
      </c>
      <c r="M1187" t="s">
        <v>15679</v>
      </c>
      <c r="N1187" t="s">
        <v>15680</v>
      </c>
      <c r="O1187" t="s">
        <v>15681</v>
      </c>
      <c r="P1187" s="6">
        <v>42452.786307870374</v>
      </c>
      <c r="Q1187">
        <v>0</v>
      </c>
      <c r="R1187" t="s">
        <v>15679</v>
      </c>
      <c r="S1187" t="s">
        <v>15679</v>
      </c>
      <c r="W1187" t="s">
        <v>8703</v>
      </c>
      <c r="X1187" t="s">
        <v>8704</v>
      </c>
      <c r="Y1187" t="s">
        <v>8705</v>
      </c>
      <c r="Z1187">
        <v>0</v>
      </c>
      <c r="AA1187" t="s">
        <v>8703</v>
      </c>
      <c r="AB1187" t="s">
        <v>8706</v>
      </c>
      <c r="AC1187">
        <v>0</v>
      </c>
      <c r="AF1187" t="s">
        <v>15682</v>
      </c>
      <c r="AG1187" t="s">
        <v>8707</v>
      </c>
      <c r="AH1187" t="s">
        <v>15683</v>
      </c>
      <c r="AU1187" t="s">
        <v>14355</v>
      </c>
      <c r="AV1187" t="s">
        <v>8709</v>
      </c>
      <c r="AX1187">
        <v>14</v>
      </c>
      <c r="AY1187" t="s">
        <v>8710</v>
      </c>
      <c r="BB1187" t="s">
        <v>11684</v>
      </c>
      <c r="BC1187" t="s">
        <v>8712</v>
      </c>
      <c r="BD1187" t="s">
        <v>9013</v>
      </c>
      <c r="BE1187" t="s">
        <v>8714</v>
      </c>
      <c r="BF1187" t="s">
        <v>8715</v>
      </c>
      <c r="BG1187">
        <v>0</v>
      </c>
      <c r="BH1187" t="s">
        <v>8716</v>
      </c>
      <c r="BI1187">
        <v>0</v>
      </c>
      <c r="BJ1187" t="s">
        <v>8717</v>
      </c>
      <c r="BK1187">
        <v>0</v>
      </c>
      <c r="BL1187" s="2" t="s">
        <v>15684</v>
      </c>
      <c r="BM1187" t="s">
        <v>8719</v>
      </c>
      <c r="BV1187">
        <v>6780</v>
      </c>
      <c r="BW1187" t="s">
        <v>8721</v>
      </c>
      <c r="BX1187" t="s">
        <v>8722</v>
      </c>
      <c r="BY1187" t="s">
        <v>8723</v>
      </c>
      <c r="BZ1187" t="s">
        <v>8724</v>
      </c>
      <c r="CA1187" t="s">
        <v>15685</v>
      </c>
      <c r="CB1187" t="s">
        <v>8725</v>
      </c>
      <c r="CC1187" t="s">
        <v>15686</v>
      </c>
      <c r="CD1187" t="s">
        <v>8726</v>
      </c>
      <c r="CE1187" t="s">
        <v>15687</v>
      </c>
      <c r="CF1187" t="s">
        <v>8727</v>
      </c>
      <c r="CG1187" t="s">
        <v>8825</v>
      </c>
      <c r="CH1187" t="s">
        <v>8729</v>
      </c>
      <c r="CI1187" t="s">
        <v>15688</v>
      </c>
      <c r="CJ1187" t="s">
        <v>8731</v>
      </c>
      <c r="CK1187">
        <v>0</v>
      </c>
      <c r="CL1187" t="s">
        <v>8732</v>
      </c>
      <c r="CN1187" t="s">
        <v>8733</v>
      </c>
    </row>
    <row r="1188" spans="1:92" ht="15.75" customHeight="1" x14ac:dyDescent="0.3">
      <c r="A1188" s="5">
        <f>COUNTIFS(Entradas!$A$2:$A$3372,L1188,Entradas!$AD$2:$AD$3372,"noticias")</f>
        <v>0</v>
      </c>
      <c r="B1188" s="5">
        <f>COUNTIFS(Entradas!$A$2:$A$3372,L1188,Entradas!$AD$2:$AD$3372,"materiales")</f>
        <v>0</v>
      </c>
      <c r="C1188" s="5">
        <f>COUNTIFS(Entradas!$A$2:$A$3372,L1188,Entradas!$AD$2:$AD$3372,"agenda")</f>
        <v>5</v>
      </c>
      <c r="D1188" s="5">
        <f>COUNTIFS(Entradas!$A$2:$A$3372,L1188,Entradas!$AD$2:$AD$3372,"agenda",Entradas!$P$2:$P$3372,"completado")</f>
        <v>5</v>
      </c>
      <c r="E1188" s="5">
        <f>COUNTIFS(Entradas!$A$2:$A$3372,L1188,Entradas!$AD$2:$AD$3372,"agenda",Entradas!$F$2:$F$3372,"interna")</f>
        <v>2</v>
      </c>
      <c r="F1188" s="5">
        <f>COUNTIFS(Entradas!$A$2:$A$3372,L1188,Entradas!$AD$2:$AD$3372,"agenda",Entradas!$F$2:$F$3372,"abierta a la comunidad")</f>
        <v>3</v>
      </c>
      <c r="G1188" s="5">
        <f>COUNTIFS(Entradas!$A$2:$A$3372,L1188,Entradas!$AD$2:$AD$3372,"agenda",Entradas!$E$2:$E$3372,"1")</f>
        <v>2</v>
      </c>
      <c r="H1188" s="5">
        <f>COUNTIFS(Entradas!$A$2:$A$3372,L1188,Entradas!$AD$2:$AD$3372,"agenda",Entradas!$E$2:$E$3372,"2")</f>
        <v>1</v>
      </c>
      <c r="I1188" s="5">
        <f>COUNTIFS(Entradas!$A$2:$A$3372,L1188,Entradas!$AD$2:$AD$3372,"agenda",Entradas!$E$2:$E$3372,"3")</f>
        <v>1</v>
      </c>
      <c r="J1188" s="5">
        <f>COUNTIFS(Entradas!$A$2:$A$3372,L1188,Entradas!$AD$2:$AD$3372,"agenda",Entradas!$E$2:$E$3372,"4")</f>
        <v>1</v>
      </c>
      <c r="L1188">
        <v>447</v>
      </c>
      <c r="M1188" t="s">
        <v>17000</v>
      </c>
      <c r="N1188" t="s">
        <v>17001</v>
      </c>
      <c r="O1188" t="s">
        <v>17002</v>
      </c>
      <c r="P1188" s="6">
        <v>42474.513715277775</v>
      </c>
      <c r="Q1188">
        <v>0</v>
      </c>
      <c r="R1188" t="s">
        <v>17000</v>
      </c>
      <c r="S1188" t="s">
        <v>17000</v>
      </c>
      <c r="W1188" t="s">
        <v>8703</v>
      </c>
      <c r="X1188" t="s">
        <v>8704</v>
      </c>
      <c r="Y1188" t="s">
        <v>8705</v>
      </c>
      <c r="Z1188">
        <v>0</v>
      </c>
      <c r="AA1188" t="s">
        <v>8703</v>
      </c>
      <c r="AB1188" t="s">
        <v>8706</v>
      </c>
      <c r="AC1188">
        <v>0</v>
      </c>
      <c r="AF1188" t="s">
        <v>4100</v>
      </c>
      <c r="AG1188" t="s">
        <v>8707</v>
      </c>
      <c r="AH1188" t="s">
        <v>4087</v>
      </c>
      <c r="AI1188" t="s">
        <v>17003</v>
      </c>
      <c r="AO1188" t="s">
        <v>17004</v>
      </c>
      <c r="AU1188" t="s">
        <v>508</v>
      </c>
      <c r="AV1188" t="s">
        <v>8709</v>
      </c>
      <c r="AX1188">
        <v>14</v>
      </c>
      <c r="AY1188" t="s">
        <v>8710</v>
      </c>
      <c r="BB1188" t="s">
        <v>8874</v>
      </c>
      <c r="BC1188" t="s">
        <v>8712</v>
      </c>
      <c r="BD1188" t="s">
        <v>8875</v>
      </c>
      <c r="BE1188" t="s">
        <v>8714</v>
      </c>
      <c r="BF1188" t="s">
        <v>8715</v>
      </c>
      <c r="BG1188">
        <v>1</v>
      </c>
      <c r="BH1188" t="s">
        <v>8716</v>
      </c>
      <c r="BI1188">
        <v>1</v>
      </c>
      <c r="BJ1188" t="s">
        <v>8717</v>
      </c>
      <c r="BK1188">
        <v>1</v>
      </c>
      <c r="BL1188" t="s">
        <v>17005</v>
      </c>
      <c r="BM1188" t="s">
        <v>8719</v>
      </c>
      <c r="BV1188" t="s">
        <v>17006</v>
      </c>
      <c r="BW1188" t="s">
        <v>8721</v>
      </c>
      <c r="BX1188" t="s">
        <v>8722</v>
      </c>
      <c r="BY1188" t="s">
        <v>8723</v>
      </c>
      <c r="BZ1188" t="s">
        <v>8724</v>
      </c>
      <c r="CB1188" t="s">
        <v>8725</v>
      </c>
      <c r="CC1188" t="s">
        <v>17007</v>
      </c>
      <c r="CD1188" t="s">
        <v>8726</v>
      </c>
      <c r="CE1188" t="s">
        <v>17000</v>
      </c>
      <c r="CF1188" t="s">
        <v>8727</v>
      </c>
      <c r="CG1188" t="s">
        <v>8728</v>
      </c>
      <c r="CH1188" t="s">
        <v>8729</v>
      </c>
      <c r="CI1188" t="s">
        <v>11289</v>
      </c>
      <c r="CJ1188" t="s">
        <v>8731</v>
      </c>
      <c r="CK1188" t="s">
        <v>342</v>
      </c>
      <c r="CL1188" t="s">
        <v>8732</v>
      </c>
      <c r="CM1188" t="s">
        <v>17008</v>
      </c>
      <c r="CN1188" t="s">
        <v>8733</v>
      </c>
    </row>
    <row r="1189" spans="1:92" ht="15.75" customHeight="1" x14ac:dyDescent="0.3">
      <c r="A1189" s="5">
        <f>COUNTIFS(Entradas!$A$2:$A$3372,L1189,Entradas!$AD$2:$AD$3372,"noticias")</f>
        <v>0</v>
      </c>
      <c r="B1189" s="5">
        <f>COUNTIFS(Entradas!$A$2:$A$3372,L1189,Entradas!$AD$2:$AD$3372,"materiales")</f>
        <v>0</v>
      </c>
      <c r="C1189" s="5">
        <f>COUNTIFS(Entradas!$A$2:$A$3372,L1189,Entradas!$AD$2:$AD$3372,"agenda")</f>
        <v>0</v>
      </c>
      <c r="D1189" s="5">
        <f>COUNTIFS(Entradas!$A$2:$A$3372,L1189,Entradas!$AD$2:$AD$3372,"agenda",Entradas!$P$2:$P$3372,"completado")</f>
        <v>0</v>
      </c>
      <c r="E1189" s="5">
        <f>COUNTIFS(Entradas!$A$2:$A$3372,L1189,Entradas!$AD$2:$AD$3372,"agenda",Entradas!$F$2:$F$3372,"interna")</f>
        <v>0</v>
      </c>
      <c r="F1189" s="5">
        <f>COUNTIFS(Entradas!$A$2:$A$3372,L1189,Entradas!$AD$2:$AD$3372,"agenda",Entradas!$F$2:$F$3372,"abierta a la comunidad")</f>
        <v>0</v>
      </c>
      <c r="G1189" s="5">
        <f>COUNTIFS(Entradas!$A$2:$A$3372,L1189,Entradas!$AD$2:$AD$3372,"agenda",Entradas!$E$2:$E$3372,"1")</f>
        <v>0</v>
      </c>
      <c r="H1189" s="5">
        <f>COUNTIFS(Entradas!$A$2:$A$3372,L1189,Entradas!$AD$2:$AD$3372,"agenda",Entradas!$E$2:$E$3372,"2")</f>
        <v>0</v>
      </c>
      <c r="I1189" s="5">
        <f>COUNTIFS(Entradas!$A$2:$A$3372,L1189,Entradas!$AD$2:$AD$3372,"agenda",Entradas!$E$2:$E$3372,"3")</f>
        <v>0</v>
      </c>
      <c r="J1189" s="5">
        <f>COUNTIFS(Entradas!$A$2:$A$3372,L1189,Entradas!$AD$2:$AD$3372,"agenda",Entradas!$E$2:$E$3372,"4")</f>
        <v>0</v>
      </c>
      <c r="L1189">
        <v>506</v>
      </c>
      <c r="M1189" t="s">
        <v>17117</v>
      </c>
      <c r="N1189" t="s">
        <v>17118</v>
      </c>
      <c r="O1189" t="s">
        <v>17119</v>
      </c>
      <c r="P1189" s="6">
        <v>42478.569155092591</v>
      </c>
      <c r="Q1189">
        <v>0</v>
      </c>
      <c r="R1189" t="s">
        <v>17117</v>
      </c>
      <c r="S1189" t="s">
        <v>17117</v>
      </c>
      <c r="W1189" t="s">
        <v>8703</v>
      </c>
      <c r="X1189" t="s">
        <v>8704</v>
      </c>
      <c r="Y1189" t="s">
        <v>8705</v>
      </c>
      <c r="Z1189">
        <v>0</v>
      </c>
      <c r="AA1189" t="s">
        <v>8703</v>
      </c>
      <c r="AB1189" t="s">
        <v>8706</v>
      </c>
      <c r="AC1189">
        <v>0</v>
      </c>
      <c r="AF1189" t="s">
        <v>17120</v>
      </c>
      <c r="AG1189" t="s">
        <v>8707</v>
      </c>
      <c r="AH1189" t="s">
        <v>17121</v>
      </c>
      <c r="AO1189" t="s">
        <v>17122</v>
      </c>
      <c r="AU1189" t="s">
        <v>8413</v>
      </c>
      <c r="AV1189" t="s">
        <v>8709</v>
      </c>
      <c r="AX1189">
        <v>14</v>
      </c>
      <c r="AY1189" t="s">
        <v>8710</v>
      </c>
      <c r="BB1189" t="s">
        <v>9754</v>
      </c>
      <c r="BC1189" t="s">
        <v>8712</v>
      </c>
      <c r="BD1189" t="s">
        <v>9013</v>
      </c>
      <c r="BE1189" t="s">
        <v>8714</v>
      </c>
      <c r="BF1189" t="s">
        <v>8715</v>
      </c>
      <c r="BG1189">
        <v>0</v>
      </c>
      <c r="BH1189" t="s">
        <v>8716</v>
      </c>
      <c r="BI1189">
        <v>1</v>
      </c>
      <c r="BJ1189" t="s">
        <v>8717</v>
      </c>
      <c r="BK1189">
        <v>1</v>
      </c>
      <c r="BL1189" s="2" t="s">
        <v>17123</v>
      </c>
      <c r="BM1189" t="s">
        <v>8719</v>
      </c>
      <c r="BW1189" t="s">
        <v>8721</v>
      </c>
      <c r="BX1189" t="s">
        <v>8722</v>
      </c>
      <c r="BY1189" t="s">
        <v>8723</v>
      </c>
      <c r="BZ1189" t="s">
        <v>8724</v>
      </c>
      <c r="CB1189" t="s">
        <v>8725</v>
      </c>
      <c r="CC1189" t="s">
        <v>17124</v>
      </c>
      <c r="CD1189" t="s">
        <v>8726</v>
      </c>
      <c r="CE1189" t="s">
        <v>17117</v>
      </c>
      <c r="CF1189" t="s">
        <v>8727</v>
      </c>
      <c r="CG1189" t="s">
        <v>8786</v>
      </c>
      <c r="CH1189" t="s">
        <v>8729</v>
      </c>
      <c r="CI1189" t="s">
        <v>17125</v>
      </c>
      <c r="CJ1189" t="s">
        <v>8731</v>
      </c>
      <c r="CK1189" t="s">
        <v>9459</v>
      </c>
      <c r="CL1189" t="s">
        <v>8732</v>
      </c>
      <c r="CM1189" t="s">
        <v>17126</v>
      </c>
      <c r="CN1189" t="s">
        <v>8733</v>
      </c>
    </row>
    <row r="1190" spans="1:92" ht="15.75" customHeight="1" x14ac:dyDescent="0.3">
      <c r="A1190" s="5">
        <f>COUNTIFS(Entradas!$A$2:$A$3372,L1190,Entradas!$AD$2:$AD$3372,"noticias")</f>
        <v>0</v>
      </c>
      <c r="B1190" s="5">
        <f>COUNTIFS(Entradas!$A$2:$A$3372,L1190,Entradas!$AD$2:$AD$3372,"materiales")</f>
        <v>2</v>
      </c>
      <c r="C1190" s="5">
        <f>COUNTIFS(Entradas!$A$2:$A$3372,L1190,Entradas!$AD$2:$AD$3372,"agenda")</f>
        <v>5</v>
      </c>
      <c r="D1190" s="5">
        <f>COUNTIFS(Entradas!$A$2:$A$3372,L1190,Entradas!$AD$2:$AD$3372,"agenda",Entradas!$P$2:$P$3372,"completado")</f>
        <v>5</v>
      </c>
      <c r="E1190" s="5">
        <f>COUNTIFS(Entradas!$A$2:$A$3372,L1190,Entradas!$AD$2:$AD$3372,"agenda",Entradas!$F$2:$F$3372,"interna")</f>
        <v>2</v>
      </c>
      <c r="F1190" s="5">
        <f>COUNTIFS(Entradas!$A$2:$A$3372,L1190,Entradas!$AD$2:$AD$3372,"agenda",Entradas!$F$2:$F$3372,"abierta a la comunidad")</f>
        <v>3</v>
      </c>
      <c r="G1190" s="5">
        <f>COUNTIFS(Entradas!$A$2:$A$3372,L1190,Entradas!$AD$2:$AD$3372,"agenda",Entradas!$E$2:$E$3372,"1")</f>
        <v>1</v>
      </c>
      <c r="H1190" s="5">
        <f>COUNTIFS(Entradas!$A$2:$A$3372,L1190,Entradas!$AD$2:$AD$3372,"agenda",Entradas!$E$2:$E$3372,"2")</f>
        <v>2</v>
      </c>
      <c r="I1190" s="5">
        <f>COUNTIFS(Entradas!$A$2:$A$3372,L1190,Entradas!$AD$2:$AD$3372,"agenda",Entradas!$E$2:$E$3372,"3")</f>
        <v>1</v>
      </c>
      <c r="J1190" s="5">
        <f>COUNTIFS(Entradas!$A$2:$A$3372,L1190,Entradas!$AD$2:$AD$3372,"agenda",Entradas!$E$2:$E$3372,"4")</f>
        <v>1</v>
      </c>
      <c r="L1190">
        <v>1434</v>
      </c>
      <c r="M1190" t="s">
        <v>17706</v>
      </c>
      <c r="N1190" t="s">
        <v>17707</v>
      </c>
      <c r="O1190" t="s">
        <v>8476</v>
      </c>
      <c r="P1190" s="6">
        <v>42515.631782407407</v>
      </c>
      <c r="Q1190">
        <v>0</v>
      </c>
      <c r="R1190" t="s">
        <v>17706</v>
      </c>
      <c r="S1190" t="s">
        <v>17706</v>
      </c>
      <c r="W1190" t="s">
        <v>8703</v>
      </c>
      <c r="X1190" t="s">
        <v>8704</v>
      </c>
      <c r="Y1190" t="s">
        <v>8705</v>
      </c>
      <c r="Z1190">
        <v>0</v>
      </c>
      <c r="AA1190" t="s">
        <v>8703</v>
      </c>
      <c r="AB1190" t="s">
        <v>8706</v>
      </c>
      <c r="AC1190">
        <v>0</v>
      </c>
      <c r="AF1190" t="s">
        <v>8473</v>
      </c>
      <c r="AG1190" t="s">
        <v>8707</v>
      </c>
      <c r="AH1190" t="s">
        <v>17708</v>
      </c>
      <c r="AI1190" t="s">
        <v>17709</v>
      </c>
      <c r="AU1190" t="s">
        <v>8475</v>
      </c>
      <c r="AV1190" t="s">
        <v>8709</v>
      </c>
      <c r="AX1190">
        <v>14</v>
      </c>
      <c r="AY1190" t="s">
        <v>8710</v>
      </c>
      <c r="BB1190" t="s">
        <v>10321</v>
      </c>
      <c r="BC1190" t="s">
        <v>8712</v>
      </c>
      <c r="BD1190" t="s">
        <v>8713</v>
      </c>
      <c r="BE1190" t="s">
        <v>8714</v>
      </c>
      <c r="BF1190" t="s">
        <v>8715</v>
      </c>
      <c r="BG1190">
        <v>0</v>
      </c>
      <c r="BH1190" t="s">
        <v>8716</v>
      </c>
      <c r="BI1190">
        <v>1</v>
      </c>
      <c r="BJ1190" t="s">
        <v>8717</v>
      </c>
      <c r="BK1190">
        <v>0</v>
      </c>
      <c r="BL1190" s="2" t="s">
        <v>17710</v>
      </c>
      <c r="BM1190" t="s">
        <v>8719</v>
      </c>
      <c r="BV1190" t="s">
        <v>17711</v>
      </c>
      <c r="BW1190" t="s">
        <v>8721</v>
      </c>
      <c r="BX1190" t="s">
        <v>8722</v>
      </c>
      <c r="BY1190" t="s">
        <v>8723</v>
      </c>
      <c r="BZ1190" t="s">
        <v>8724</v>
      </c>
      <c r="CA1190" t="s">
        <v>448</v>
      </c>
      <c r="CB1190" t="s">
        <v>8725</v>
      </c>
      <c r="CC1190">
        <v>952155916</v>
      </c>
      <c r="CD1190" t="s">
        <v>8726</v>
      </c>
      <c r="CE1190" t="s">
        <v>17712</v>
      </c>
      <c r="CF1190" t="s">
        <v>8727</v>
      </c>
      <c r="CG1190" t="s">
        <v>8786</v>
      </c>
      <c r="CH1190" t="s">
        <v>8729</v>
      </c>
      <c r="CI1190" t="s">
        <v>17713</v>
      </c>
      <c r="CJ1190" t="s">
        <v>8731</v>
      </c>
      <c r="CK1190" t="s">
        <v>1905</v>
      </c>
      <c r="CL1190" t="s">
        <v>8732</v>
      </c>
      <c r="CM1190" t="s">
        <v>17714</v>
      </c>
      <c r="CN1190" t="s">
        <v>8733</v>
      </c>
    </row>
    <row r="1191" spans="1:92" ht="15.75" customHeight="1" x14ac:dyDescent="0.3">
      <c r="A1191" s="5">
        <f>COUNTIFS(Entradas!$A$2:$A$3372,L1191,Entradas!$AD$2:$AD$3372,"noticias")</f>
        <v>0</v>
      </c>
      <c r="B1191" s="5">
        <f>COUNTIFS(Entradas!$A$2:$A$3372,L1191,Entradas!$AD$2:$AD$3372,"materiales")</f>
        <v>0</v>
      </c>
      <c r="C1191" s="5">
        <f>COUNTIFS(Entradas!$A$2:$A$3372,L1191,Entradas!$AD$2:$AD$3372,"agenda")</f>
        <v>0</v>
      </c>
      <c r="D1191" s="5">
        <f>COUNTIFS(Entradas!$A$2:$A$3372,L1191,Entradas!$AD$2:$AD$3372,"agenda",Entradas!$P$2:$P$3372,"completado")</f>
        <v>0</v>
      </c>
      <c r="E1191" s="5">
        <f>COUNTIFS(Entradas!$A$2:$A$3372,L1191,Entradas!$AD$2:$AD$3372,"agenda",Entradas!$F$2:$F$3372,"interna")</f>
        <v>0</v>
      </c>
      <c r="F1191" s="5">
        <f>COUNTIFS(Entradas!$A$2:$A$3372,L1191,Entradas!$AD$2:$AD$3372,"agenda",Entradas!$F$2:$F$3372,"abierta a la comunidad")</f>
        <v>0</v>
      </c>
      <c r="G1191" s="5">
        <f>COUNTIFS(Entradas!$A$2:$A$3372,L1191,Entradas!$AD$2:$AD$3372,"agenda",Entradas!$E$2:$E$3372,"1")</f>
        <v>0</v>
      </c>
      <c r="H1191" s="5">
        <f>COUNTIFS(Entradas!$A$2:$A$3372,L1191,Entradas!$AD$2:$AD$3372,"agenda",Entradas!$E$2:$E$3372,"2")</f>
        <v>0</v>
      </c>
      <c r="I1191" s="5">
        <f>COUNTIFS(Entradas!$A$2:$A$3372,L1191,Entradas!$AD$2:$AD$3372,"agenda",Entradas!$E$2:$E$3372,"3")</f>
        <v>0</v>
      </c>
      <c r="J1191" s="5">
        <f>COUNTIFS(Entradas!$A$2:$A$3372,L1191,Entradas!$AD$2:$AD$3372,"agenda",Entradas!$E$2:$E$3372,"4")</f>
        <v>0</v>
      </c>
      <c r="L1191">
        <v>113</v>
      </c>
      <c r="M1191" t="s">
        <v>19504</v>
      </c>
      <c r="N1191" t="s">
        <v>19505</v>
      </c>
      <c r="O1191" t="s">
        <v>19506</v>
      </c>
      <c r="P1191" s="6">
        <v>42451.887812499997</v>
      </c>
      <c r="Q1191">
        <v>0</v>
      </c>
      <c r="R1191" t="s">
        <v>19504</v>
      </c>
      <c r="S1191" t="s">
        <v>19504</v>
      </c>
      <c r="W1191" t="s">
        <v>8703</v>
      </c>
      <c r="X1191" t="s">
        <v>8704</v>
      </c>
      <c r="Y1191" t="s">
        <v>8705</v>
      </c>
      <c r="Z1191">
        <v>0</v>
      </c>
      <c r="AA1191" t="s">
        <v>8703</v>
      </c>
      <c r="AB1191" t="s">
        <v>8706</v>
      </c>
      <c r="AC1191">
        <v>0</v>
      </c>
      <c r="AF1191" t="s">
        <v>19507</v>
      </c>
      <c r="AG1191" t="s">
        <v>8707</v>
      </c>
      <c r="AH1191" t="s">
        <v>19508</v>
      </c>
      <c r="AU1191" t="s">
        <v>1726</v>
      </c>
      <c r="AV1191" t="s">
        <v>8709</v>
      </c>
      <c r="AX1191">
        <v>14</v>
      </c>
      <c r="AY1191" t="s">
        <v>8710</v>
      </c>
      <c r="BB1191" t="s">
        <v>12706</v>
      </c>
      <c r="BC1191" t="s">
        <v>8712</v>
      </c>
      <c r="BD1191" t="s">
        <v>8875</v>
      </c>
      <c r="BE1191" t="s">
        <v>8714</v>
      </c>
      <c r="BF1191" t="s">
        <v>8715</v>
      </c>
      <c r="BG1191">
        <v>0</v>
      </c>
      <c r="BH1191" t="s">
        <v>8716</v>
      </c>
      <c r="BI1191">
        <v>1</v>
      </c>
      <c r="BJ1191" t="s">
        <v>8717</v>
      </c>
      <c r="BK1191">
        <v>1</v>
      </c>
      <c r="BM1191" t="s">
        <v>8719</v>
      </c>
      <c r="BV1191" t="s">
        <v>19509</v>
      </c>
      <c r="BW1191" t="s">
        <v>8721</v>
      </c>
      <c r="BX1191" t="s">
        <v>8722</v>
      </c>
      <c r="BY1191" t="s">
        <v>8723</v>
      </c>
      <c r="BZ1191" t="s">
        <v>8724</v>
      </c>
      <c r="CA1191" t="s">
        <v>19510</v>
      </c>
      <c r="CB1191" t="s">
        <v>8725</v>
      </c>
      <c r="CC1191" t="s">
        <v>19511</v>
      </c>
      <c r="CD1191" t="s">
        <v>8726</v>
      </c>
      <c r="CE1191" t="s">
        <v>19512</v>
      </c>
      <c r="CF1191" t="s">
        <v>8727</v>
      </c>
      <c r="CG1191" t="s">
        <v>8786</v>
      </c>
      <c r="CH1191" t="s">
        <v>8729</v>
      </c>
      <c r="CI1191" t="s">
        <v>19513</v>
      </c>
      <c r="CJ1191" t="s">
        <v>8731</v>
      </c>
      <c r="CK1191" t="s">
        <v>342</v>
      </c>
      <c r="CL1191" t="s">
        <v>8732</v>
      </c>
      <c r="CM1191" t="s">
        <v>6062</v>
      </c>
      <c r="CN1191" t="s">
        <v>8733</v>
      </c>
    </row>
    <row r="1192" spans="1:92" ht="15.75" customHeight="1" x14ac:dyDescent="0.3">
      <c r="A1192" s="5">
        <f>COUNTIFS(Entradas!$A$2:$A$3372,L1192,Entradas!$AD$2:$AD$3372,"noticias")</f>
        <v>0</v>
      </c>
      <c r="B1192" s="5">
        <f>COUNTIFS(Entradas!$A$2:$A$3372,L1192,Entradas!$AD$2:$AD$3372,"materiales")</f>
        <v>0</v>
      </c>
      <c r="C1192" s="5">
        <f>COUNTIFS(Entradas!$A$2:$A$3372,L1192,Entradas!$AD$2:$AD$3372,"agenda")</f>
        <v>2</v>
      </c>
      <c r="D1192" s="5">
        <f>COUNTIFS(Entradas!$A$2:$A$3372,L1192,Entradas!$AD$2:$AD$3372,"agenda",Entradas!$P$2:$P$3372,"completado")</f>
        <v>0</v>
      </c>
      <c r="E1192" s="5">
        <f>COUNTIFS(Entradas!$A$2:$A$3372,L1192,Entradas!$AD$2:$AD$3372,"agenda",Entradas!$F$2:$F$3372,"interna")</f>
        <v>2</v>
      </c>
      <c r="F1192" s="5">
        <f>COUNTIFS(Entradas!$A$2:$A$3372,L1192,Entradas!$AD$2:$AD$3372,"agenda",Entradas!$F$2:$F$3372,"abierta a la comunidad")</f>
        <v>0</v>
      </c>
      <c r="G1192" s="5">
        <f>COUNTIFS(Entradas!$A$2:$A$3372,L1192,Entradas!$AD$2:$AD$3372,"agenda",Entradas!$E$2:$E$3372,"1")</f>
        <v>0</v>
      </c>
      <c r="H1192" s="5">
        <f>COUNTIFS(Entradas!$A$2:$A$3372,L1192,Entradas!$AD$2:$AD$3372,"agenda",Entradas!$E$2:$E$3372,"2")</f>
        <v>2</v>
      </c>
      <c r="I1192" s="5">
        <f>COUNTIFS(Entradas!$A$2:$A$3372,L1192,Entradas!$AD$2:$AD$3372,"agenda",Entradas!$E$2:$E$3372,"3")</f>
        <v>0</v>
      </c>
      <c r="J1192" s="5">
        <f>COUNTIFS(Entradas!$A$2:$A$3372,L1192,Entradas!$AD$2:$AD$3372,"agenda",Entradas!$E$2:$E$3372,"4")</f>
        <v>0</v>
      </c>
      <c r="L1192">
        <v>112</v>
      </c>
      <c r="M1192" t="s">
        <v>19512</v>
      </c>
      <c r="N1192" t="s">
        <v>19514</v>
      </c>
      <c r="O1192" t="s">
        <v>19515</v>
      </c>
      <c r="P1192" s="6">
        <v>42451.88244212963</v>
      </c>
      <c r="Q1192">
        <v>0</v>
      </c>
      <c r="R1192" t="s">
        <v>19512</v>
      </c>
      <c r="S1192" t="s">
        <v>19512</v>
      </c>
      <c r="W1192" t="s">
        <v>8703</v>
      </c>
      <c r="X1192" t="s">
        <v>8704</v>
      </c>
      <c r="Y1192" t="s">
        <v>8705</v>
      </c>
      <c r="Z1192">
        <v>0</v>
      </c>
      <c r="AA1192" t="s">
        <v>8703</v>
      </c>
      <c r="AB1192" t="s">
        <v>8706</v>
      </c>
      <c r="AC1192">
        <v>0</v>
      </c>
      <c r="AF1192" t="s">
        <v>19516</v>
      </c>
      <c r="AG1192" t="s">
        <v>8707</v>
      </c>
      <c r="AH1192" t="s">
        <v>8205</v>
      </c>
      <c r="AI1192" t="s">
        <v>19517</v>
      </c>
      <c r="AU1192" t="s">
        <v>1726</v>
      </c>
      <c r="AV1192" t="s">
        <v>8709</v>
      </c>
      <c r="AX1192">
        <v>14</v>
      </c>
      <c r="AY1192" t="s">
        <v>8710</v>
      </c>
      <c r="BB1192" t="s">
        <v>19518</v>
      </c>
      <c r="BC1192" t="s">
        <v>8712</v>
      </c>
      <c r="BD1192" t="s">
        <v>8875</v>
      </c>
      <c r="BE1192" t="s">
        <v>8714</v>
      </c>
      <c r="BF1192" t="s">
        <v>8715</v>
      </c>
      <c r="BG1192">
        <v>0</v>
      </c>
      <c r="BH1192" t="s">
        <v>8716</v>
      </c>
      <c r="BI1192">
        <v>1</v>
      </c>
      <c r="BJ1192" t="s">
        <v>8717</v>
      </c>
      <c r="BK1192">
        <v>1</v>
      </c>
      <c r="BM1192" t="s">
        <v>8719</v>
      </c>
      <c r="BV1192" t="s">
        <v>19519</v>
      </c>
      <c r="BW1192" t="s">
        <v>8721</v>
      </c>
      <c r="BX1192" t="s">
        <v>8722</v>
      </c>
      <c r="BY1192" t="s">
        <v>8723</v>
      </c>
      <c r="BZ1192" t="s">
        <v>8724</v>
      </c>
      <c r="CA1192" t="s">
        <v>19520</v>
      </c>
      <c r="CB1192" t="s">
        <v>8725</v>
      </c>
      <c r="CC1192" t="s">
        <v>19521</v>
      </c>
      <c r="CD1192" t="s">
        <v>8726</v>
      </c>
      <c r="CE1192" t="s">
        <v>19512</v>
      </c>
      <c r="CF1192" t="s">
        <v>8727</v>
      </c>
      <c r="CG1192" t="s">
        <v>8825</v>
      </c>
      <c r="CH1192" t="s">
        <v>8729</v>
      </c>
      <c r="CI1192" t="s">
        <v>8924</v>
      </c>
      <c r="CJ1192" t="s">
        <v>8731</v>
      </c>
      <c r="CK1192" t="s">
        <v>342</v>
      </c>
      <c r="CL1192" t="s">
        <v>8732</v>
      </c>
      <c r="CM1192" t="s">
        <v>19522</v>
      </c>
      <c r="CN1192" t="s">
        <v>8733</v>
      </c>
    </row>
    <row r="1193" spans="1:92" ht="15.75" customHeight="1" x14ac:dyDescent="0.3">
      <c r="A1193" s="5">
        <f>COUNTIFS(Entradas!$A$2:$A$3372,L1193,Entradas!$AD$2:$AD$3372,"noticias")</f>
        <v>0</v>
      </c>
      <c r="B1193" s="5">
        <f>COUNTIFS(Entradas!$A$2:$A$3372,L1193,Entradas!$AD$2:$AD$3372,"materiales")</f>
        <v>0</v>
      </c>
      <c r="C1193" s="5">
        <f>COUNTIFS(Entradas!$A$2:$A$3372,L1193,Entradas!$AD$2:$AD$3372,"agenda")</f>
        <v>0</v>
      </c>
      <c r="D1193" s="5">
        <f>COUNTIFS(Entradas!$A$2:$A$3372,L1193,Entradas!$AD$2:$AD$3372,"agenda",Entradas!$P$2:$P$3372,"completado")</f>
        <v>0</v>
      </c>
      <c r="E1193" s="5">
        <f>COUNTIFS(Entradas!$A$2:$A$3372,L1193,Entradas!$AD$2:$AD$3372,"agenda",Entradas!$F$2:$F$3372,"interna")</f>
        <v>0</v>
      </c>
      <c r="F1193" s="5">
        <f>COUNTIFS(Entradas!$A$2:$A$3372,L1193,Entradas!$AD$2:$AD$3372,"agenda",Entradas!$F$2:$F$3372,"abierta a la comunidad")</f>
        <v>0</v>
      </c>
      <c r="G1193" s="5">
        <f>COUNTIFS(Entradas!$A$2:$A$3372,L1193,Entradas!$AD$2:$AD$3372,"agenda",Entradas!$E$2:$E$3372,"1")</f>
        <v>0</v>
      </c>
      <c r="H1193" s="5">
        <f>COUNTIFS(Entradas!$A$2:$A$3372,L1193,Entradas!$AD$2:$AD$3372,"agenda",Entradas!$E$2:$E$3372,"2")</f>
        <v>0</v>
      </c>
      <c r="I1193" s="5">
        <f>COUNTIFS(Entradas!$A$2:$A$3372,L1193,Entradas!$AD$2:$AD$3372,"agenda",Entradas!$E$2:$E$3372,"3")</f>
        <v>0</v>
      </c>
      <c r="J1193" s="5">
        <f>COUNTIFS(Entradas!$A$2:$A$3372,L1193,Entradas!$AD$2:$AD$3372,"agenda",Entradas!$E$2:$E$3372,"4")</f>
        <v>0</v>
      </c>
      <c r="L1193">
        <v>310</v>
      </c>
      <c r="M1193" t="s">
        <v>19737</v>
      </c>
      <c r="N1193" t="s">
        <v>19738</v>
      </c>
      <c r="O1193" t="s">
        <v>19739</v>
      </c>
      <c r="P1193" s="6">
        <v>42466.999988425923</v>
      </c>
      <c r="Q1193">
        <v>0</v>
      </c>
      <c r="R1193" t="s">
        <v>19737</v>
      </c>
      <c r="S1193" t="s">
        <v>19737</v>
      </c>
      <c r="W1193" t="s">
        <v>8703</v>
      </c>
      <c r="X1193" t="s">
        <v>8704</v>
      </c>
      <c r="Y1193" t="s">
        <v>8705</v>
      </c>
      <c r="Z1193">
        <v>0</v>
      </c>
      <c r="AA1193" t="s">
        <v>8703</v>
      </c>
      <c r="AB1193" t="s">
        <v>8706</v>
      </c>
      <c r="AC1193">
        <v>0</v>
      </c>
      <c r="AF1193" t="s">
        <v>19740</v>
      </c>
      <c r="AG1193" t="s">
        <v>8707</v>
      </c>
      <c r="AH1193" t="s">
        <v>19741</v>
      </c>
      <c r="AI1193" t="s">
        <v>19742</v>
      </c>
      <c r="AO1193" t="s">
        <v>19743</v>
      </c>
      <c r="AU1193" t="s">
        <v>1726</v>
      </c>
      <c r="AV1193" t="s">
        <v>8709</v>
      </c>
      <c r="AX1193">
        <v>14</v>
      </c>
      <c r="AY1193" t="s">
        <v>8710</v>
      </c>
      <c r="BB1193" t="s">
        <v>19269</v>
      </c>
      <c r="BC1193" t="s">
        <v>8712</v>
      </c>
      <c r="BD1193" t="s">
        <v>8780</v>
      </c>
      <c r="BE1193" t="s">
        <v>8714</v>
      </c>
      <c r="BF1193" t="s">
        <v>8715</v>
      </c>
      <c r="BG1193">
        <v>1</v>
      </c>
      <c r="BH1193" t="s">
        <v>8716</v>
      </c>
      <c r="BI1193">
        <v>0</v>
      </c>
      <c r="BJ1193" t="s">
        <v>8717</v>
      </c>
      <c r="BK1193">
        <v>1</v>
      </c>
      <c r="BM1193" t="s">
        <v>8719</v>
      </c>
      <c r="BV1193" t="s">
        <v>19744</v>
      </c>
      <c r="BW1193" t="s">
        <v>8721</v>
      </c>
      <c r="BX1193" t="s">
        <v>8722</v>
      </c>
      <c r="BY1193" t="s">
        <v>8723</v>
      </c>
      <c r="BZ1193" t="s">
        <v>8724</v>
      </c>
      <c r="CA1193" t="s">
        <v>19745</v>
      </c>
      <c r="CB1193" t="s">
        <v>8725</v>
      </c>
      <c r="CC1193" t="s">
        <v>19746</v>
      </c>
      <c r="CD1193" t="s">
        <v>8726</v>
      </c>
      <c r="CE1193" t="s">
        <v>19747</v>
      </c>
      <c r="CF1193" t="s">
        <v>8727</v>
      </c>
      <c r="CG1193" t="s">
        <v>8825</v>
      </c>
      <c r="CH1193" t="s">
        <v>8729</v>
      </c>
      <c r="CJ1193" t="s">
        <v>8731</v>
      </c>
      <c r="CK1193">
        <v>0</v>
      </c>
      <c r="CL1193" t="s">
        <v>8732</v>
      </c>
      <c r="CN1193" t="s">
        <v>8733</v>
      </c>
    </row>
    <row r="1194" spans="1:92" ht="15.75" customHeight="1" x14ac:dyDescent="0.3">
      <c r="A1194" s="5">
        <f>COUNTIFS(Entradas!$A$2:$A$3372,L1194,Entradas!$AD$2:$AD$3372,"noticias")</f>
        <v>0</v>
      </c>
      <c r="B1194" s="5">
        <f>COUNTIFS(Entradas!$A$2:$A$3372,L1194,Entradas!$AD$2:$AD$3372,"materiales")</f>
        <v>0</v>
      </c>
      <c r="C1194" s="5">
        <f>COUNTIFS(Entradas!$A$2:$A$3372,L1194,Entradas!$AD$2:$AD$3372,"agenda")</f>
        <v>0</v>
      </c>
      <c r="D1194" s="5">
        <f>COUNTIFS(Entradas!$A$2:$A$3372,L1194,Entradas!$AD$2:$AD$3372,"agenda",Entradas!$P$2:$P$3372,"completado")</f>
        <v>0</v>
      </c>
      <c r="E1194" s="5">
        <f>COUNTIFS(Entradas!$A$2:$A$3372,L1194,Entradas!$AD$2:$AD$3372,"agenda",Entradas!$F$2:$F$3372,"interna")</f>
        <v>0</v>
      </c>
      <c r="F1194" s="5">
        <f>COUNTIFS(Entradas!$A$2:$A$3372,L1194,Entradas!$AD$2:$AD$3372,"agenda",Entradas!$F$2:$F$3372,"abierta a la comunidad")</f>
        <v>0</v>
      </c>
      <c r="G1194" s="5">
        <f>COUNTIFS(Entradas!$A$2:$A$3372,L1194,Entradas!$AD$2:$AD$3372,"agenda",Entradas!$E$2:$E$3372,"1")</f>
        <v>0</v>
      </c>
      <c r="H1194" s="5">
        <f>COUNTIFS(Entradas!$A$2:$A$3372,L1194,Entradas!$AD$2:$AD$3372,"agenda",Entradas!$E$2:$E$3372,"2")</f>
        <v>0</v>
      </c>
      <c r="I1194" s="5">
        <f>COUNTIFS(Entradas!$A$2:$A$3372,L1194,Entradas!$AD$2:$AD$3372,"agenda",Entradas!$E$2:$E$3372,"3")</f>
        <v>0</v>
      </c>
      <c r="J1194" s="5">
        <f>COUNTIFS(Entradas!$A$2:$A$3372,L1194,Entradas!$AD$2:$AD$3372,"agenda",Entradas!$E$2:$E$3372,"4")</f>
        <v>0</v>
      </c>
      <c r="L1194">
        <v>253</v>
      </c>
      <c r="M1194" t="s">
        <v>19927</v>
      </c>
      <c r="N1194" t="s">
        <v>19928</v>
      </c>
      <c r="O1194" t="s">
        <v>19929</v>
      </c>
      <c r="P1194" s="6">
        <v>42463.064606481479</v>
      </c>
      <c r="Q1194">
        <v>0</v>
      </c>
      <c r="R1194" t="s">
        <v>19927</v>
      </c>
      <c r="S1194" t="s">
        <v>19927</v>
      </c>
      <c r="W1194" t="s">
        <v>8703</v>
      </c>
      <c r="X1194" t="s">
        <v>8704</v>
      </c>
      <c r="Y1194" t="s">
        <v>8705</v>
      </c>
      <c r="Z1194">
        <v>0</v>
      </c>
      <c r="AA1194" t="s">
        <v>8703</v>
      </c>
      <c r="AB1194" t="s">
        <v>8706</v>
      </c>
      <c r="AC1194">
        <v>0</v>
      </c>
      <c r="AF1194" t="s">
        <v>4254</v>
      </c>
      <c r="AG1194" t="s">
        <v>8707</v>
      </c>
      <c r="AH1194" t="s">
        <v>19930</v>
      </c>
      <c r="AI1194" t="s">
        <v>19931</v>
      </c>
      <c r="AU1194" t="s">
        <v>1726</v>
      </c>
      <c r="AV1194" t="s">
        <v>8709</v>
      </c>
      <c r="AX1194">
        <v>14</v>
      </c>
      <c r="AY1194" t="s">
        <v>8710</v>
      </c>
      <c r="BB1194" t="s">
        <v>10600</v>
      </c>
      <c r="BC1194" t="s">
        <v>8712</v>
      </c>
      <c r="BD1194" t="s">
        <v>9372</v>
      </c>
      <c r="BE1194" t="s">
        <v>8714</v>
      </c>
      <c r="BF1194" t="s">
        <v>8715</v>
      </c>
      <c r="BG1194">
        <v>0</v>
      </c>
      <c r="BH1194" t="s">
        <v>8716</v>
      </c>
      <c r="BI1194">
        <v>0</v>
      </c>
      <c r="BJ1194" t="s">
        <v>8717</v>
      </c>
      <c r="BK1194">
        <v>1</v>
      </c>
      <c r="BM1194" t="s">
        <v>8719</v>
      </c>
      <c r="BV1194">
        <v>223336</v>
      </c>
      <c r="BW1194" t="s">
        <v>8721</v>
      </c>
      <c r="BX1194" t="s">
        <v>8722</v>
      </c>
      <c r="BY1194" t="s">
        <v>8723</v>
      </c>
      <c r="BZ1194" t="s">
        <v>8724</v>
      </c>
      <c r="CB1194" t="s">
        <v>8725</v>
      </c>
      <c r="CC1194">
        <v>632220346</v>
      </c>
      <c r="CD1194" t="s">
        <v>8726</v>
      </c>
      <c r="CE1194" t="s">
        <v>19932</v>
      </c>
      <c r="CF1194" t="s">
        <v>8727</v>
      </c>
      <c r="CG1194" t="s">
        <v>8825</v>
      </c>
      <c r="CH1194" t="s">
        <v>8729</v>
      </c>
      <c r="CJ1194" t="s">
        <v>8731</v>
      </c>
      <c r="CK1194">
        <v>0</v>
      </c>
      <c r="CL1194" t="s">
        <v>8732</v>
      </c>
      <c r="CN1194" t="s">
        <v>8733</v>
      </c>
    </row>
    <row r="1195" spans="1:92" ht="15.75" customHeight="1" x14ac:dyDescent="0.3">
      <c r="A1195" s="5">
        <f>COUNTIFS(Entradas!$A$2:$A$3372,L1195,Entradas!$AD$2:$AD$3372,"noticias")</f>
        <v>2</v>
      </c>
      <c r="B1195" s="5">
        <f>COUNTIFS(Entradas!$A$2:$A$3372,L1195,Entradas!$AD$2:$AD$3372,"materiales")</f>
        <v>1</v>
      </c>
      <c r="C1195" s="5">
        <f>COUNTIFS(Entradas!$A$2:$A$3372,L1195,Entradas!$AD$2:$AD$3372,"agenda")</f>
        <v>5</v>
      </c>
      <c r="D1195" s="5">
        <f>COUNTIFS(Entradas!$A$2:$A$3372,L1195,Entradas!$AD$2:$AD$3372,"agenda",Entradas!$P$2:$P$3372,"completado")</f>
        <v>2</v>
      </c>
      <c r="E1195" s="5">
        <f>COUNTIFS(Entradas!$A$2:$A$3372,L1195,Entradas!$AD$2:$AD$3372,"agenda",Entradas!$F$2:$F$3372,"interna")</f>
        <v>3</v>
      </c>
      <c r="F1195" s="5">
        <f>COUNTIFS(Entradas!$A$2:$A$3372,L1195,Entradas!$AD$2:$AD$3372,"agenda",Entradas!$F$2:$F$3372,"abierta a la comunidad")</f>
        <v>2</v>
      </c>
      <c r="G1195" s="5">
        <f>COUNTIFS(Entradas!$A$2:$A$3372,L1195,Entradas!$AD$2:$AD$3372,"agenda",Entradas!$E$2:$E$3372,"1")</f>
        <v>0</v>
      </c>
      <c r="H1195" s="5">
        <f>COUNTIFS(Entradas!$A$2:$A$3372,L1195,Entradas!$AD$2:$AD$3372,"agenda",Entradas!$E$2:$E$3372,"2")</f>
        <v>4</v>
      </c>
      <c r="I1195" s="5">
        <f>COUNTIFS(Entradas!$A$2:$A$3372,L1195,Entradas!$AD$2:$AD$3372,"agenda",Entradas!$E$2:$E$3372,"3")</f>
        <v>0</v>
      </c>
      <c r="J1195" s="5">
        <f>COUNTIFS(Entradas!$A$2:$A$3372,L1195,Entradas!$AD$2:$AD$3372,"agenda",Entradas!$E$2:$E$3372,"4")</f>
        <v>1</v>
      </c>
      <c r="L1195">
        <v>1393</v>
      </c>
      <c r="M1195" t="s">
        <v>20833</v>
      </c>
      <c r="N1195" t="s">
        <v>20834</v>
      </c>
      <c r="O1195" t="s">
        <v>7543</v>
      </c>
      <c r="P1195" s="6">
        <v>42514.652986111112</v>
      </c>
      <c r="Q1195">
        <v>0</v>
      </c>
      <c r="R1195" t="s">
        <v>20833</v>
      </c>
      <c r="S1195" t="s">
        <v>20833</v>
      </c>
      <c r="W1195" t="s">
        <v>8703</v>
      </c>
      <c r="X1195" t="s">
        <v>8704</v>
      </c>
      <c r="Y1195" t="s">
        <v>8705</v>
      </c>
      <c r="Z1195">
        <v>0</v>
      </c>
      <c r="AA1195" t="s">
        <v>8703</v>
      </c>
      <c r="AB1195" t="s">
        <v>8706</v>
      </c>
      <c r="AC1195">
        <v>0</v>
      </c>
      <c r="AF1195" t="s">
        <v>20835</v>
      </c>
      <c r="AG1195" t="s">
        <v>8707</v>
      </c>
      <c r="AH1195" t="s">
        <v>20836</v>
      </c>
      <c r="AO1195" t="s">
        <v>20837</v>
      </c>
      <c r="AU1195" t="s">
        <v>7542</v>
      </c>
      <c r="AV1195" t="s">
        <v>8709</v>
      </c>
      <c r="AX1195">
        <v>14</v>
      </c>
      <c r="AY1195" t="s">
        <v>8710</v>
      </c>
      <c r="BB1195" t="s">
        <v>9112</v>
      </c>
      <c r="BC1195" t="s">
        <v>8712</v>
      </c>
      <c r="BD1195" t="s">
        <v>8920</v>
      </c>
      <c r="BE1195" t="s">
        <v>8714</v>
      </c>
      <c r="BF1195" t="s">
        <v>8715</v>
      </c>
      <c r="BG1195">
        <v>1</v>
      </c>
      <c r="BH1195" t="s">
        <v>8716</v>
      </c>
      <c r="BI1195">
        <v>1</v>
      </c>
      <c r="BJ1195" t="s">
        <v>8717</v>
      </c>
      <c r="BK1195">
        <v>1</v>
      </c>
      <c r="BL1195" t="s">
        <v>20838</v>
      </c>
      <c r="BM1195" t="s">
        <v>8719</v>
      </c>
      <c r="BV1195" t="s">
        <v>20839</v>
      </c>
      <c r="BW1195" t="s">
        <v>8721</v>
      </c>
      <c r="BX1195" t="s">
        <v>8722</v>
      </c>
      <c r="BY1195" t="s">
        <v>8723</v>
      </c>
      <c r="BZ1195" t="s">
        <v>8724</v>
      </c>
      <c r="CA1195" t="s">
        <v>20840</v>
      </c>
      <c r="CB1195" t="s">
        <v>8725</v>
      </c>
      <c r="CC1195">
        <v>982768598</v>
      </c>
      <c r="CD1195" t="s">
        <v>8726</v>
      </c>
      <c r="CE1195" t="s">
        <v>20841</v>
      </c>
      <c r="CF1195" t="s">
        <v>8727</v>
      </c>
      <c r="CG1195" t="s">
        <v>8825</v>
      </c>
      <c r="CH1195" t="s">
        <v>8729</v>
      </c>
      <c r="CJ1195" t="s">
        <v>8731</v>
      </c>
      <c r="CK1195" t="s">
        <v>1783</v>
      </c>
      <c r="CL1195" t="s">
        <v>8732</v>
      </c>
      <c r="CN1195" t="s">
        <v>8733</v>
      </c>
    </row>
    <row r="1196" spans="1:92" ht="15.75" customHeight="1" x14ac:dyDescent="0.3">
      <c r="A1196" s="5">
        <f>COUNTIFS(Entradas!$A$2:$A$3372,L1196,Entradas!$AD$2:$AD$3372,"noticias")</f>
        <v>0</v>
      </c>
      <c r="B1196" s="5">
        <f>COUNTIFS(Entradas!$A$2:$A$3372,L1196,Entradas!$AD$2:$AD$3372,"materiales")</f>
        <v>0</v>
      </c>
      <c r="C1196" s="5">
        <f>COUNTIFS(Entradas!$A$2:$A$3372,L1196,Entradas!$AD$2:$AD$3372,"agenda")</f>
        <v>0</v>
      </c>
      <c r="D1196" s="5">
        <f>COUNTIFS(Entradas!$A$2:$A$3372,L1196,Entradas!$AD$2:$AD$3372,"agenda",Entradas!$P$2:$P$3372,"completado")</f>
        <v>0</v>
      </c>
      <c r="E1196" s="5">
        <f>COUNTIFS(Entradas!$A$2:$A$3372,L1196,Entradas!$AD$2:$AD$3372,"agenda",Entradas!$F$2:$F$3372,"interna")</f>
        <v>0</v>
      </c>
      <c r="F1196" s="5">
        <f>COUNTIFS(Entradas!$A$2:$A$3372,L1196,Entradas!$AD$2:$AD$3372,"agenda",Entradas!$F$2:$F$3372,"abierta a la comunidad")</f>
        <v>0</v>
      </c>
      <c r="G1196" s="5">
        <f>COUNTIFS(Entradas!$A$2:$A$3372,L1196,Entradas!$AD$2:$AD$3372,"agenda",Entradas!$E$2:$E$3372,"1")</f>
        <v>0</v>
      </c>
      <c r="H1196" s="5">
        <f>COUNTIFS(Entradas!$A$2:$A$3372,L1196,Entradas!$AD$2:$AD$3372,"agenda",Entradas!$E$2:$E$3372,"2")</f>
        <v>0</v>
      </c>
      <c r="I1196" s="5">
        <f>COUNTIFS(Entradas!$A$2:$A$3372,L1196,Entradas!$AD$2:$AD$3372,"agenda",Entradas!$E$2:$E$3372,"3")</f>
        <v>0</v>
      </c>
      <c r="J1196" s="5">
        <f>COUNTIFS(Entradas!$A$2:$A$3372,L1196,Entradas!$AD$2:$AD$3372,"agenda",Entradas!$E$2:$E$3372,"4")</f>
        <v>0</v>
      </c>
      <c r="L1196">
        <v>1079</v>
      </c>
      <c r="M1196" t="s">
        <v>21387</v>
      </c>
      <c r="N1196" t="s">
        <v>21388</v>
      </c>
      <c r="O1196" t="s">
        <v>21389</v>
      </c>
      <c r="P1196" s="6">
        <v>42506.8825</v>
      </c>
      <c r="Q1196">
        <v>0</v>
      </c>
      <c r="R1196" t="s">
        <v>21387</v>
      </c>
      <c r="S1196" t="s">
        <v>21387</v>
      </c>
      <c r="W1196" t="s">
        <v>8703</v>
      </c>
      <c r="X1196" t="s">
        <v>8704</v>
      </c>
      <c r="Y1196" t="s">
        <v>8705</v>
      </c>
      <c r="Z1196">
        <v>0</v>
      </c>
      <c r="AA1196" t="s">
        <v>8703</v>
      </c>
      <c r="AB1196" t="s">
        <v>8706</v>
      </c>
      <c r="AC1196">
        <v>0</v>
      </c>
      <c r="AF1196" t="s">
        <v>21390</v>
      </c>
      <c r="AG1196" t="s">
        <v>8707</v>
      </c>
      <c r="AH1196" t="s">
        <v>21391</v>
      </c>
      <c r="AU1196" t="s">
        <v>1726</v>
      </c>
      <c r="AV1196" t="s">
        <v>8709</v>
      </c>
      <c r="AX1196">
        <v>14</v>
      </c>
      <c r="AY1196" t="s">
        <v>8710</v>
      </c>
      <c r="BB1196" t="s">
        <v>13590</v>
      </c>
      <c r="BC1196" t="s">
        <v>8712</v>
      </c>
      <c r="BD1196" t="s">
        <v>8952</v>
      </c>
      <c r="BE1196" t="s">
        <v>8714</v>
      </c>
      <c r="BF1196" t="s">
        <v>8715</v>
      </c>
      <c r="BG1196">
        <v>0</v>
      </c>
      <c r="BH1196" t="s">
        <v>8716</v>
      </c>
      <c r="BI1196">
        <v>1</v>
      </c>
      <c r="BJ1196" t="s">
        <v>8717</v>
      </c>
      <c r="BK1196">
        <v>1</v>
      </c>
      <c r="BL1196" s="2" t="s">
        <v>21392</v>
      </c>
      <c r="BM1196" t="s">
        <v>8719</v>
      </c>
      <c r="BV1196" t="s">
        <v>21393</v>
      </c>
      <c r="BW1196" t="s">
        <v>8721</v>
      </c>
      <c r="BX1196" t="s">
        <v>8722</v>
      </c>
      <c r="BY1196" t="s">
        <v>8723</v>
      </c>
      <c r="BZ1196" t="s">
        <v>8724</v>
      </c>
      <c r="CB1196" t="s">
        <v>8725</v>
      </c>
      <c r="CC1196">
        <v>632214468</v>
      </c>
      <c r="CD1196" t="s">
        <v>8726</v>
      </c>
      <c r="CE1196" t="s">
        <v>21387</v>
      </c>
      <c r="CF1196" t="s">
        <v>8727</v>
      </c>
      <c r="CG1196" t="s">
        <v>8825</v>
      </c>
      <c r="CH1196" t="s">
        <v>8729</v>
      </c>
      <c r="CJ1196" t="s">
        <v>8731</v>
      </c>
      <c r="CK1196" t="s">
        <v>1905</v>
      </c>
      <c r="CL1196" t="s">
        <v>8732</v>
      </c>
      <c r="CM1196" t="s">
        <v>21394</v>
      </c>
      <c r="CN1196" t="s">
        <v>8733</v>
      </c>
    </row>
    <row r="1197" spans="1:92" ht="15.75" customHeight="1" x14ac:dyDescent="0.3">
      <c r="A1197" s="5">
        <f>COUNTIFS(Entradas!$A$2:$A$3372,L1197,Entradas!$AD$2:$AD$3372,"noticias")</f>
        <v>0</v>
      </c>
      <c r="B1197" s="5">
        <f>COUNTIFS(Entradas!$A$2:$A$3372,L1197,Entradas!$AD$2:$AD$3372,"materiales")</f>
        <v>0</v>
      </c>
      <c r="C1197" s="5">
        <f>COUNTIFS(Entradas!$A$2:$A$3372,L1197,Entradas!$AD$2:$AD$3372,"agenda")</f>
        <v>3</v>
      </c>
      <c r="D1197" s="5">
        <f>COUNTIFS(Entradas!$A$2:$A$3372,L1197,Entradas!$AD$2:$AD$3372,"agenda",Entradas!$P$2:$P$3372,"completado")</f>
        <v>2</v>
      </c>
      <c r="E1197" s="5">
        <f>COUNTIFS(Entradas!$A$2:$A$3372,L1197,Entradas!$AD$2:$AD$3372,"agenda",Entradas!$F$2:$F$3372,"interna")</f>
        <v>2</v>
      </c>
      <c r="F1197" s="5">
        <f>COUNTIFS(Entradas!$A$2:$A$3372,L1197,Entradas!$AD$2:$AD$3372,"agenda",Entradas!$F$2:$F$3372,"abierta a la comunidad")</f>
        <v>1</v>
      </c>
      <c r="G1197" s="5">
        <f>COUNTIFS(Entradas!$A$2:$A$3372,L1197,Entradas!$AD$2:$AD$3372,"agenda",Entradas!$E$2:$E$3372,"1")</f>
        <v>0</v>
      </c>
      <c r="H1197" s="5">
        <f>COUNTIFS(Entradas!$A$2:$A$3372,L1197,Entradas!$AD$2:$AD$3372,"agenda",Entradas!$E$2:$E$3372,"2")</f>
        <v>1</v>
      </c>
      <c r="I1197" s="5">
        <f>COUNTIFS(Entradas!$A$2:$A$3372,L1197,Entradas!$AD$2:$AD$3372,"agenda",Entradas!$E$2:$E$3372,"3")</f>
        <v>1</v>
      </c>
      <c r="J1197" s="5">
        <f>COUNTIFS(Entradas!$A$2:$A$3372,L1197,Entradas!$AD$2:$AD$3372,"agenda",Entradas!$E$2:$E$3372,"4")</f>
        <v>1</v>
      </c>
      <c r="L1197">
        <v>1141</v>
      </c>
      <c r="M1197" t="s">
        <v>22102</v>
      </c>
      <c r="N1197" t="s">
        <v>22103</v>
      </c>
      <c r="O1197" t="s">
        <v>3579</v>
      </c>
      <c r="P1197" s="6">
        <v>42508.092650462961</v>
      </c>
      <c r="Q1197">
        <v>0</v>
      </c>
      <c r="R1197" t="s">
        <v>22102</v>
      </c>
      <c r="S1197" t="s">
        <v>22102</v>
      </c>
      <c r="W1197" t="s">
        <v>8703</v>
      </c>
      <c r="X1197" t="s">
        <v>8704</v>
      </c>
      <c r="Y1197" t="s">
        <v>8705</v>
      </c>
      <c r="Z1197">
        <v>0</v>
      </c>
      <c r="AA1197" t="s">
        <v>8703</v>
      </c>
      <c r="AB1197" t="s">
        <v>8706</v>
      </c>
      <c r="AC1197">
        <v>0</v>
      </c>
      <c r="AF1197" t="s">
        <v>3572</v>
      </c>
      <c r="AG1197" t="s">
        <v>8707</v>
      </c>
      <c r="AH1197" t="s">
        <v>3573</v>
      </c>
      <c r="AI1197" t="s">
        <v>22104</v>
      </c>
      <c r="AO1197" t="s">
        <v>22105</v>
      </c>
      <c r="AU1197" t="s">
        <v>1726</v>
      </c>
      <c r="AV1197" t="s">
        <v>8709</v>
      </c>
      <c r="AX1197">
        <v>14</v>
      </c>
      <c r="AY1197" t="s">
        <v>8710</v>
      </c>
      <c r="BB1197" t="s">
        <v>12706</v>
      </c>
      <c r="BC1197" t="s">
        <v>8712</v>
      </c>
      <c r="BD1197" t="s">
        <v>8780</v>
      </c>
      <c r="BE1197" t="s">
        <v>8714</v>
      </c>
      <c r="BF1197" t="s">
        <v>8715</v>
      </c>
      <c r="BG1197">
        <v>1</v>
      </c>
      <c r="BH1197" t="s">
        <v>8716</v>
      </c>
      <c r="BI1197">
        <v>1</v>
      </c>
      <c r="BJ1197" t="s">
        <v>8717</v>
      </c>
      <c r="BK1197">
        <v>1</v>
      </c>
      <c r="BL1197" s="2" t="s">
        <v>22106</v>
      </c>
      <c r="BM1197" t="s">
        <v>8719</v>
      </c>
      <c r="BV1197" t="s">
        <v>22107</v>
      </c>
      <c r="BW1197" t="s">
        <v>8721</v>
      </c>
      <c r="BX1197" t="s">
        <v>8722</v>
      </c>
      <c r="BY1197" t="s">
        <v>8723</v>
      </c>
      <c r="BZ1197" t="s">
        <v>8724</v>
      </c>
      <c r="CA1197" t="s">
        <v>22108</v>
      </c>
      <c r="CB1197" t="s">
        <v>8725</v>
      </c>
      <c r="CD1197" t="s">
        <v>8726</v>
      </c>
      <c r="CE1197" t="s">
        <v>22109</v>
      </c>
      <c r="CF1197" t="s">
        <v>8727</v>
      </c>
      <c r="CG1197" t="s">
        <v>8825</v>
      </c>
      <c r="CH1197" t="s">
        <v>8729</v>
      </c>
      <c r="CI1197" t="s">
        <v>22110</v>
      </c>
      <c r="CJ1197" t="s">
        <v>8731</v>
      </c>
      <c r="CK1197" t="s">
        <v>1542</v>
      </c>
      <c r="CL1197" t="s">
        <v>8732</v>
      </c>
      <c r="CM1197" t="s">
        <v>22111</v>
      </c>
      <c r="CN1197" t="s">
        <v>8733</v>
      </c>
    </row>
    <row r="1198" spans="1:92" ht="15.75" customHeight="1" x14ac:dyDescent="0.3">
      <c r="A1198" s="5">
        <f>COUNTIFS(Entradas!$A$2:$A$3372,L1198,Entradas!$AD$2:$AD$3372,"noticias")</f>
        <v>0</v>
      </c>
      <c r="B1198" s="5">
        <f>COUNTIFS(Entradas!$A$2:$A$3372,L1198,Entradas!$AD$2:$AD$3372,"materiales")</f>
        <v>0</v>
      </c>
      <c r="C1198" s="5">
        <f>COUNTIFS(Entradas!$A$2:$A$3372,L1198,Entradas!$AD$2:$AD$3372,"agenda")</f>
        <v>0</v>
      </c>
      <c r="D1198" s="5">
        <f>COUNTIFS(Entradas!$A$2:$A$3372,L1198,Entradas!$AD$2:$AD$3372,"agenda",Entradas!$P$2:$P$3372,"completado")</f>
        <v>0</v>
      </c>
      <c r="E1198" s="5">
        <f>COUNTIFS(Entradas!$A$2:$A$3372,L1198,Entradas!$AD$2:$AD$3372,"agenda",Entradas!$F$2:$F$3372,"interna")</f>
        <v>0</v>
      </c>
      <c r="F1198" s="5">
        <f>COUNTIFS(Entradas!$A$2:$A$3372,L1198,Entradas!$AD$2:$AD$3372,"agenda",Entradas!$F$2:$F$3372,"abierta a la comunidad")</f>
        <v>0</v>
      </c>
      <c r="G1198" s="5">
        <f>COUNTIFS(Entradas!$A$2:$A$3372,L1198,Entradas!$AD$2:$AD$3372,"agenda",Entradas!$E$2:$E$3372,"1")</f>
        <v>0</v>
      </c>
      <c r="H1198" s="5">
        <f>COUNTIFS(Entradas!$A$2:$A$3372,L1198,Entradas!$AD$2:$AD$3372,"agenda",Entradas!$E$2:$E$3372,"2")</f>
        <v>0</v>
      </c>
      <c r="I1198" s="5">
        <f>COUNTIFS(Entradas!$A$2:$A$3372,L1198,Entradas!$AD$2:$AD$3372,"agenda",Entradas!$E$2:$E$3372,"3")</f>
        <v>0</v>
      </c>
      <c r="J1198" s="5">
        <f>COUNTIFS(Entradas!$A$2:$A$3372,L1198,Entradas!$AD$2:$AD$3372,"agenda",Entradas!$E$2:$E$3372,"4")</f>
        <v>0</v>
      </c>
      <c r="L1198">
        <v>528</v>
      </c>
      <c r="M1198" t="s">
        <v>12123</v>
      </c>
      <c r="N1198" t="s">
        <v>12124</v>
      </c>
      <c r="O1198" t="s">
        <v>12125</v>
      </c>
      <c r="P1198" s="6">
        <v>42479.05940972222</v>
      </c>
      <c r="Q1198">
        <v>0</v>
      </c>
      <c r="R1198" t="s">
        <v>12123</v>
      </c>
      <c r="S1198" t="s">
        <v>12123</v>
      </c>
      <c r="W1198" t="s">
        <v>8703</v>
      </c>
      <c r="X1198" t="s">
        <v>8704</v>
      </c>
      <c r="Y1198" t="s">
        <v>8705</v>
      </c>
      <c r="Z1198">
        <v>0</v>
      </c>
      <c r="AA1198" t="s">
        <v>8703</v>
      </c>
      <c r="AB1198" t="s">
        <v>8706</v>
      </c>
      <c r="AC1198">
        <v>0</v>
      </c>
      <c r="AF1198" t="s">
        <v>12126</v>
      </c>
      <c r="AG1198" t="s">
        <v>8707</v>
      </c>
      <c r="AH1198" t="s">
        <v>12127</v>
      </c>
      <c r="AI1198" t="s">
        <v>12128</v>
      </c>
      <c r="AU1198" t="s">
        <v>12129</v>
      </c>
      <c r="AV1198" t="s">
        <v>8709</v>
      </c>
      <c r="AX1198">
        <v>15</v>
      </c>
      <c r="AY1198" t="s">
        <v>8710</v>
      </c>
      <c r="BB1198" t="s">
        <v>10321</v>
      </c>
      <c r="BC1198" t="s">
        <v>8712</v>
      </c>
      <c r="BD1198" t="s">
        <v>8920</v>
      </c>
      <c r="BE1198" t="s">
        <v>8714</v>
      </c>
      <c r="BF1198" t="s">
        <v>8715</v>
      </c>
      <c r="BG1198">
        <v>0</v>
      </c>
      <c r="BH1198" t="s">
        <v>8716</v>
      </c>
      <c r="BI1198">
        <v>1</v>
      </c>
      <c r="BJ1198" t="s">
        <v>8717</v>
      </c>
      <c r="BK1198">
        <v>0</v>
      </c>
      <c r="BM1198" t="s">
        <v>8719</v>
      </c>
      <c r="BW1198" t="s">
        <v>8721</v>
      </c>
      <c r="BX1198" t="s">
        <v>8722</v>
      </c>
      <c r="BY1198" t="s">
        <v>8723</v>
      </c>
      <c r="BZ1198" t="s">
        <v>8724</v>
      </c>
      <c r="CB1198" t="s">
        <v>8725</v>
      </c>
      <c r="CD1198" t="s">
        <v>8726</v>
      </c>
      <c r="CE1198" t="s">
        <v>12130</v>
      </c>
      <c r="CF1198" t="s">
        <v>8727</v>
      </c>
      <c r="CG1198" t="s">
        <v>8774</v>
      </c>
      <c r="CH1198" t="s">
        <v>8729</v>
      </c>
      <c r="CI1198" t="s">
        <v>12131</v>
      </c>
      <c r="CJ1198" t="s">
        <v>8731</v>
      </c>
      <c r="CK1198" t="s">
        <v>1905</v>
      </c>
      <c r="CL1198" t="s">
        <v>8732</v>
      </c>
      <c r="CN1198" t="s">
        <v>8733</v>
      </c>
    </row>
    <row r="1199" spans="1:92" ht="15.75" customHeight="1" x14ac:dyDescent="0.3">
      <c r="A1199" s="5">
        <f>COUNTIFS(Entradas!$A$2:$A$3372,L1199,Entradas!$AD$2:$AD$3372,"noticias")</f>
        <v>0</v>
      </c>
      <c r="B1199" s="5">
        <f>COUNTIFS(Entradas!$A$2:$A$3372,L1199,Entradas!$AD$2:$AD$3372,"materiales")</f>
        <v>0</v>
      </c>
      <c r="C1199" s="5">
        <f>COUNTIFS(Entradas!$A$2:$A$3372,L1199,Entradas!$AD$2:$AD$3372,"agenda")</f>
        <v>0</v>
      </c>
      <c r="D1199" s="5">
        <f>COUNTIFS(Entradas!$A$2:$A$3372,L1199,Entradas!$AD$2:$AD$3372,"agenda",Entradas!$P$2:$P$3372,"completado")</f>
        <v>0</v>
      </c>
      <c r="E1199" s="5">
        <f>COUNTIFS(Entradas!$A$2:$A$3372,L1199,Entradas!$AD$2:$AD$3372,"agenda",Entradas!$F$2:$F$3372,"interna")</f>
        <v>0</v>
      </c>
      <c r="F1199" s="5">
        <f>COUNTIFS(Entradas!$A$2:$A$3372,L1199,Entradas!$AD$2:$AD$3372,"agenda",Entradas!$F$2:$F$3372,"abierta a la comunidad")</f>
        <v>0</v>
      </c>
      <c r="G1199" s="5">
        <f>COUNTIFS(Entradas!$A$2:$A$3372,L1199,Entradas!$AD$2:$AD$3372,"agenda",Entradas!$E$2:$E$3372,"1")</f>
        <v>0</v>
      </c>
      <c r="H1199" s="5">
        <f>COUNTIFS(Entradas!$A$2:$A$3372,L1199,Entradas!$AD$2:$AD$3372,"agenda",Entradas!$E$2:$E$3372,"2")</f>
        <v>0</v>
      </c>
      <c r="I1199" s="5">
        <f>COUNTIFS(Entradas!$A$2:$A$3372,L1199,Entradas!$AD$2:$AD$3372,"agenda",Entradas!$E$2:$E$3372,"3")</f>
        <v>0</v>
      </c>
      <c r="J1199" s="5">
        <f>COUNTIFS(Entradas!$A$2:$A$3372,L1199,Entradas!$AD$2:$AD$3372,"agenda",Entradas!$E$2:$E$3372,"4")</f>
        <v>0</v>
      </c>
      <c r="L1199">
        <v>1190</v>
      </c>
      <c r="M1199" t="s">
        <v>12418</v>
      </c>
      <c r="N1199" t="s">
        <v>12419</v>
      </c>
      <c r="O1199" t="s">
        <v>12420</v>
      </c>
      <c r="P1199" s="6">
        <v>42509.600682870368</v>
      </c>
      <c r="Q1199">
        <v>0</v>
      </c>
      <c r="R1199" t="s">
        <v>12418</v>
      </c>
      <c r="S1199" t="s">
        <v>12418</v>
      </c>
      <c r="W1199" t="s">
        <v>8703</v>
      </c>
      <c r="X1199" t="s">
        <v>8704</v>
      </c>
      <c r="Y1199" t="s">
        <v>8705</v>
      </c>
      <c r="Z1199">
        <v>0</v>
      </c>
      <c r="AA1199" t="s">
        <v>8703</v>
      </c>
      <c r="AB1199" t="s">
        <v>8706</v>
      </c>
      <c r="AC1199">
        <v>0</v>
      </c>
      <c r="AF1199" t="s">
        <v>12421</v>
      </c>
      <c r="AG1199" t="s">
        <v>8707</v>
      </c>
      <c r="AH1199" t="s">
        <v>12422</v>
      </c>
      <c r="AI1199" t="s">
        <v>12423</v>
      </c>
      <c r="AU1199" t="s">
        <v>12104</v>
      </c>
      <c r="AV1199" t="s">
        <v>8709</v>
      </c>
      <c r="AX1199">
        <v>15</v>
      </c>
      <c r="AY1199" t="s">
        <v>8710</v>
      </c>
      <c r="BB1199" t="s">
        <v>12424</v>
      </c>
      <c r="BC1199" t="s">
        <v>8712</v>
      </c>
      <c r="BD1199" t="s">
        <v>8875</v>
      </c>
      <c r="BE1199" t="s">
        <v>8714</v>
      </c>
      <c r="BF1199" t="s">
        <v>8715</v>
      </c>
      <c r="BG1199">
        <v>0</v>
      </c>
      <c r="BH1199" t="s">
        <v>8716</v>
      </c>
      <c r="BI1199">
        <v>0</v>
      </c>
      <c r="BJ1199" t="s">
        <v>8717</v>
      </c>
      <c r="BK1199">
        <v>0</v>
      </c>
      <c r="BM1199" t="s">
        <v>8719</v>
      </c>
      <c r="BV1199" s="8">
        <v>42614</v>
      </c>
      <c r="BW1199" t="s">
        <v>8721</v>
      </c>
      <c r="BX1199" t="s">
        <v>8722</v>
      </c>
      <c r="BY1199" t="s">
        <v>8723</v>
      </c>
      <c r="BZ1199" t="s">
        <v>8724</v>
      </c>
      <c r="CB1199" t="s">
        <v>8725</v>
      </c>
      <c r="CC1199">
        <v>964828368</v>
      </c>
      <c r="CD1199" t="s">
        <v>8726</v>
      </c>
      <c r="CF1199" t="s">
        <v>8727</v>
      </c>
      <c r="CG1199" t="s">
        <v>8774</v>
      </c>
      <c r="CH1199" t="s">
        <v>8729</v>
      </c>
      <c r="CI1199" t="s">
        <v>12425</v>
      </c>
      <c r="CJ1199" t="s">
        <v>8731</v>
      </c>
      <c r="CK1199">
        <v>0</v>
      </c>
      <c r="CL1199" t="s">
        <v>8732</v>
      </c>
      <c r="CN1199" t="s">
        <v>8733</v>
      </c>
    </row>
    <row r="1200" spans="1:92" ht="15.75" customHeight="1" x14ac:dyDescent="0.3">
      <c r="A1200" s="5">
        <f>COUNTIFS(Entradas!$A$2:$A$3372,L1200,Entradas!$AD$2:$AD$3372,"noticias")</f>
        <v>0</v>
      </c>
      <c r="B1200" s="5">
        <f>COUNTIFS(Entradas!$A$2:$A$3372,L1200,Entradas!$AD$2:$AD$3372,"materiales")</f>
        <v>0</v>
      </c>
      <c r="C1200" s="5">
        <f>COUNTIFS(Entradas!$A$2:$A$3372,L1200,Entradas!$AD$2:$AD$3372,"agenda")</f>
        <v>2</v>
      </c>
      <c r="D1200" s="5">
        <f>COUNTIFS(Entradas!$A$2:$A$3372,L1200,Entradas!$AD$2:$AD$3372,"agenda",Entradas!$P$2:$P$3372,"completado")</f>
        <v>0</v>
      </c>
      <c r="E1200" s="5">
        <f>COUNTIFS(Entradas!$A$2:$A$3372,L1200,Entradas!$AD$2:$AD$3372,"agenda",Entradas!$F$2:$F$3372,"interna")</f>
        <v>1</v>
      </c>
      <c r="F1200" s="5">
        <f>COUNTIFS(Entradas!$A$2:$A$3372,L1200,Entradas!$AD$2:$AD$3372,"agenda",Entradas!$F$2:$F$3372,"abierta a la comunidad")</f>
        <v>1</v>
      </c>
      <c r="G1200" s="5">
        <f>COUNTIFS(Entradas!$A$2:$A$3372,L1200,Entradas!$AD$2:$AD$3372,"agenda",Entradas!$E$2:$E$3372,"1")</f>
        <v>0</v>
      </c>
      <c r="H1200" s="5">
        <f>COUNTIFS(Entradas!$A$2:$A$3372,L1200,Entradas!$AD$2:$AD$3372,"agenda",Entradas!$E$2:$E$3372,"2")</f>
        <v>1</v>
      </c>
      <c r="I1200" s="5">
        <f>COUNTIFS(Entradas!$A$2:$A$3372,L1200,Entradas!$AD$2:$AD$3372,"agenda",Entradas!$E$2:$E$3372,"3")</f>
        <v>0</v>
      </c>
      <c r="J1200" s="5">
        <f>COUNTIFS(Entradas!$A$2:$A$3372,L1200,Entradas!$AD$2:$AD$3372,"agenda",Entradas!$E$2:$E$3372,"4")</f>
        <v>1</v>
      </c>
      <c r="L1200">
        <v>878</v>
      </c>
      <c r="M1200" t="s">
        <v>14246</v>
      </c>
      <c r="N1200" t="s">
        <v>14246</v>
      </c>
      <c r="O1200" t="s">
        <v>14247</v>
      </c>
      <c r="P1200" s="6">
        <v>42496.87263888889</v>
      </c>
      <c r="Q1200">
        <v>0</v>
      </c>
      <c r="R1200" t="s">
        <v>14246</v>
      </c>
      <c r="S1200" t="s">
        <v>14246</v>
      </c>
      <c r="W1200" t="s">
        <v>8703</v>
      </c>
      <c r="X1200" t="s">
        <v>8704</v>
      </c>
      <c r="Y1200" t="s">
        <v>8705</v>
      </c>
      <c r="Z1200">
        <v>0</v>
      </c>
      <c r="AA1200" t="s">
        <v>8703</v>
      </c>
      <c r="AB1200" t="s">
        <v>8706</v>
      </c>
      <c r="AC1200">
        <v>0</v>
      </c>
      <c r="AF1200" t="s">
        <v>14248</v>
      </c>
      <c r="AG1200" t="s">
        <v>8707</v>
      </c>
      <c r="AH1200" t="s">
        <v>14249</v>
      </c>
      <c r="AO1200" t="s">
        <v>14250</v>
      </c>
      <c r="AU1200" t="s">
        <v>8090</v>
      </c>
      <c r="AV1200" t="s">
        <v>8709</v>
      </c>
      <c r="AX1200">
        <v>15</v>
      </c>
      <c r="AY1200" t="s">
        <v>8710</v>
      </c>
      <c r="BB1200" t="s">
        <v>14251</v>
      </c>
      <c r="BC1200" t="s">
        <v>8712</v>
      </c>
      <c r="BD1200" t="s">
        <v>8780</v>
      </c>
      <c r="BE1200" t="s">
        <v>8714</v>
      </c>
      <c r="BF1200" t="s">
        <v>8715</v>
      </c>
      <c r="BG1200">
        <v>1</v>
      </c>
      <c r="BH1200" t="s">
        <v>8716</v>
      </c>
      <c r="BI1200">
        <v>0</v>
      </c>
      <c r="BJ1200" t="s">
        <v>8717</v>
      </c>
      <c r="BK1200">
        <v>1</v>
      </c>
      <c r="BL1200" s="2" t="s">
        <v>14252</v>
      </c>
      <c r="BM1200" t="s">
        <v>8719</v>
      </c>
      <c r="BV1200">
        <v>108</v>
      </c>
      <c r="BW1200" t="s">
        <v>8721</v>
      </c>
      <c r="BX1200" t="s">
        <v>8722</v>
      </c>
      <c r="BY1200" t="s">
        <v>8723</v>
      </c>
      <c r="BZ1200" t="s">
        <v>8724</v>
      </c>
      <c r="CB1200" t="s">
        <v>8725</v>
      </c>
      <c r="CC1200">
        <v>2224512</v>
      </c>
      <c r="CD1200" t="s">
        <v>8726</v>
      </c>
      <c r="CE1200" t="s">
        <v>14253</v>
      </c>
      <c r="CF1200" t="s">
        <v>8727</v>
      </c>
      <c r="CG1200" t="s">
        <v>8774</v>
      </c>
      <c r="CH1200" t="s">
        <v>8729</v>
      </c>
      <c r="CI1200" t="s">
        <v>10229</v>
      </c>
      <c r="CJ1200" t="s">
        <v>8731</v>
      </c>
      <c r="CK1200">
        <v>0</v>
      </c>
      <c r="CL1200" t="s">
        <v>8732</v>
      </c>
      <c r="CN1200" t="s">
        <v>8733</v>
      </c>
    </row>
    <row r="1201" spans="1:92" ht="15.75" customHeight="1" x14ac:dyDescent="0.3">
      <c r="A1201" s="5">
        <f>COUNTIFS(Entradas!$A$2:$A$3372,L1201,Entradas!$AD$2:$AD$3372,"noticias")</f>
        <v>1</v>
      </c>
      <c r="B1201" s="5">
        <f>COUNTIFS(Entradas!$A$2:$A$3372,L1201,Entradas!$AD$2:$AD$3372,"materiales")</f>
        <v>2</v>
      </c>
      <c r="C1201" s="5">
        <f>COUNTIFS(Entradas!$A$2:$A$3372,L1201,Entradas!$AD$2:$AD$3372,"agenda")</f>
        <v>4</v>
      </c>
      <c r="D1201" s="5">
        <f>COUNTIFS(Entradas!$A$2:$A$3372,L1201,Entradas!$AD$2:$AD$3372,"agenda",Entradas!$P$2:$P$3372,"completado")</f>
        <v>4</v>
      </c>
      <c r="E1201" s="5">
        <f>COUNTIFS(Entradas!$A$2:$A$3372,L1201,Entradas!$AD$2:$AD$3372,"agenda",Entradas!$F$2:$F$3372,"interna")</f>
        <v>0</v>
      </c>
      <c r="F1201" s="5">
        <f>COUNTIFS(Entradas!$A$2:$A$3372,L1201,Entradas!$AD$2:$AD$3372,"agenda",Entradas!$F$2:$F$3372,"abierta a la comunidad")</f>
        <v>4</v>
      </c>
      <c r="G1201" s="5">
        <f>COUNTIFS(Entradas!$A$2:$A$3372,L1201,Entradas!$AD$2:$AD$3372,"agenda",Entradas!$E$2:$E$3372,"1")</f>
        <v>0</v>
      </c>
      <c r="H1201" s="5">
        <f>COUNTIFS(Entradas!$A$2:$A$3372,L1201,Entradas!$AD$2:$AD$3372,"agenda",Entradas!$E$2:$E$3372,"2")</f>
        <v>0</v>
      </c>
      <c r="I1201" s="5">
        <f>COUNTIFS(Entradas!$A$2:$A$3372,L1201,Entradas!$AD$2:$AD$3372,"agenda",Entradas!$E$2:$E$3372,"3")</f>
        <v>0</v>
      </c>
      <c r="J1201" s="5">
        <f>COUNTIFS(Entradas!$A$2:$A$3372,L1201,Entradas!$AD$2:$AD$3372,"agenda",Entradas!$E$2:$E$3372,"4")</f>
        <v>4</v>
      </c>
      <c r="L1201">
        <v>1283</v>
      </c>
      <c r="M1201" t="s">
        <v>14368</v>
      </c>
      <c r="N1201" t="s">
        <v>14369</v>
      </c>
      <c r="O1201" t="s">
        <v>14370</v>
      </c>
      <c r="P1201" s="6">
        <v>42510.900046296294</v>
      </c>
      <c r="Q1201">
        <v>0</v>
      </c>
      <c r="R1201" t="s">
        <v>14368</v>
      </c>
      <c r="S1201" t="s">
        <v>14368</v>
      </c>
      <c r="W1201" t="s">
        <v>8703</v>
      </c>
      <c r="X1201" t="s">
        <v>8704</v>
      </c>
      <c r="Y1201" t="s">
        <v>8705</v>
      </c>
      <c r="Z1201">
        <v>0</v>
      </c>
      <c r="AA1201" t="s">
        <v>8703</v>
      </c>
      <c r="AB1201" t="s">
        <v>8706</v>
      </c>
      <c r="AC1201">
        <v>0</v>
      </c>
      <c r="AF1201" t="s">
        <v>14371</v>
      </c>
      <c r="AG1201" t="s">
        <v>8707</v>
      </c>
      <c r="AH1201" t="s">
        <v>3995</v>
      </c>
      <c r="AI1201" t="s">
        <v>14372</v>
      </c>
      <c r="AO1201" t="s">
        <v>14373</v>
      </c>
      <c r="AU1201" t="s">
        <v>356</v>
      </c>
      <c r="AV1201" t="s">
        <v>8709</v>
      </c>
      <c r="AX1201">
        <v>15</v>
      </c>
      <c r="AY1201" t="s">
        <v>8710</v>
      </c>
      <c r="BB1201" t="s">
        <v>11684</v>
      </c>
      <c r="BC1201" t="s">
        <v>8712</v>
      </c>
      <c r="BD1201" t="s">
        <v>8920</v>
      </c>
      <c r="BE1201" t="s">
        <v>8714</v>
      </c>
      <c r="BF1201" t="s">
        <v>8715</v>
      </c>
      <c r="BG1201">
        <v>1</v>
      </c>
      <c r="BH1201" t="s">
        <v>8716</v>
      </c>
      <c r="BI1201">
        <v>1</v>
      </c>
      <c r="BJ1201" t="s">
        <v>8717</v>
      </c>
      <c r="BK1201">
        <v>1</v>
      </c>
      <c r="BL1201" s="2" t="s">
        <v>14374</v>
      </c>
      <c r="BM1201" t="s">
        <v>8719</v>
      </c>
      <c r="BV1201" s="8">
        <v>42628</v>
      </c>
      <c r="BW1201" t="s">
        <v>8721</v>
      </c>
      <c r="BX1201" t="s">
        <v>8722</v>
      </c>
      <c r="BY1201" t="s">
        <v>8723</v>
      </c>
      <c r="BZ1201" t="s">
        <v>8724</v>
      </c>
      <c r="CA1201" t="s">
        <v>14375</v>
      </c>
      <c r="CB1201" t="s">
        <v>8725</v>
      </c>
      <c r="CC1201">
        <v>2241020</v>
      </c>
      <c r="CD1201" t="s">
        <v>8726</v>
      </c>
      <c r="CE1201" t="s">
        <v>14376</v>
      </c>
      <c r="CF1201" t="s">
        <v>8727</v>
      </c>
      <c r="CG1201" t="s">
        <v>8728</v>
      </c>
      <c r="CH1201" t="s">
        <v>8729</v>
      </c>
      <c r="CI1201" t="s">
        <v>14377</v>
      </c>
      <c r="CJ1201" t="s">
        <v>8731</v>
      </c>
      <c r="CK1201" t="s">
        <v>1905</v>
      </c>
      <c r="CL1201" t="s">
        <v>8732</v>
      </c>
      <c r="CM1201" t="s">
        <v>14378</v>
      </c>
      <c r="CN1201" t="s">
        <v>8733</v>
      </c>
    </row>
    <row r="1202" spans="1:92" ht="15.75" customHeight="1" x14ac:dyDescent="0.3">
      <c r="A1202" s="5">
        <f>COUNTIFS(Entradas!$A$2:$A$3372,L1202,Entradas!$AD$2:$AD$3372,"noticias")</f>
        <v>0</v>
      </c>
      <c r="B1202" s="5">
        <f>COUNTIFS(Entradas!$A$2:$A$3372,L1202,Entradas!$AD$2:$AD$3372,"materiales")</f>
        <v>0</v>
      </c>
      <c r="C1202" s="5">
        <f>COUNTIFS(Entradas!$A$2:$A$3372,L1202,Entradas!$AD$2:$AD$3372,"agenda")</f>
        <v>0</v>
      </c>
      <c r="D1202" s="5">
        <f>COUNTIFS(Entradas!$A$2:$A$3372,L1202,Entradas!$AD$2:$AD$3372,"agenda",Entradas!$P$2:$P$3372,"completado")</f>
        <v>0</v>
      </c>
      <c r="E1202" s="5">
        <f>COUNTIFS(Entradas!$A$2:$A$3372,L1202,Entradas!$AD$2:$AD$3372,"agenda",Entradas!$F$2:$F$3372,"interna")</f>
        <v>0</v>
      </c>
      <c r="F1202" s="5">
        <f>COUNTIFS(Entradas!$A$2:$A$3372,L1202,Entradas!$AD$2:$AD$3372,"agenda",Entradas!$F$2:$F$3372,"abierta a la comunidad")</f>
        <v>0</v>
      </c>
      <c r="G1202" s="5">
        <f>COUNTIFS(Entradas!$A$2:$A$3372,L1202,Entradas!$AD$2:$AD$3372,"agenda",Entradas!$E$2:$E$3372,"1")</f>
        <v>0</v>
      </c>
      <c r="H1202" s="5">
        <f>COUNTIFS(Entradas!$A$2:$A$3372,L1202,Entradas!$AD$2:$AD$3372,"agenda",Entradas!$E$2:$E$3372,"2")</f>
        <v>0</v>
      </c>
      <c r="I1202" s="5">
        <f>COUNTIFS(Entradas!$A$2:$A$3372,L1202,Entradas!$AD$2:$AD$3372,"agenda",Entradas!$E$2:$E$3372,"3")</f>
        <v>0</v>
      </c>
      <c r="J1202" s="5">
        <f>COUNTIFS(Entradas!$A$2:$A$3372,L1202,Entradas!$AD$2:$AD$3372,"agenda",Entradas!$E$2:$E$3372,"4")</f>
        <v>0</v>
      </c>
      <c r="L1202">
        <v>339</v>
      </c>
      <c r="M1202" t="s">
        <v>16565</v>
      </c>
      <c r="N1202" t="s">
        <v>16566</v>
      </c>
      <c r="O1202" t="s">
        <v>16567</v>
      </c>
      <c r="P1202" s="6">
        <v>42468.600532407407</v>
      </c>
      <c r="Q1202">
        <v>0</v>
      </c>
      <c r="R1202" t="s">
        <v>16565</v>
      </c>
      <c r="S1202" t="s">
        <v>16565</v>
      </c>
      <c r="W1202" t="s">
        <v>8703</v>
      </c>
      <c r="X1202" t="s">
        <v>8704</v>
      </c>
      <c r="Y1202" t="s">
        <v>8705</v>
      </c>
      <c r="Z1202">
        <v>0</v>
      </c>
      <c r="AA1202" t="s">
        <v>8703</v>
      </c>
      <c r="AB1202" t="s">
        <v>8706</v>
      </c>
      <c r="AC1202">
        <v>0</v>
      </c>
      <c r="AF1202" t="s">
        <v>16568</v>
      </c>
      <c r="AG1202" t="s">
        <v>8707</v>
      </c>
      <c r="AH1202" t="s">
        <v>16569</v>
      </c>
      <c r="AU1202" t="s">
        <v>356</v>
      </c>
      <c r="AV1202" t="s">
        <v>8709</v>
      </c>
      <c r="AX1202">
        <v>15</v>
      </c>
      <c r="AY1202" t="s">
        <v>8710</v>
      </c>
      <c r="BB1202" t="s">
        <v>9322</v>
      </c>
      <c r="BC1202" t="s">
        <v>8712</v>
      </c>
      <c r="BD1202" t="s">
        <v>8770</v>
      </c>
      <c r="BE1202" t="s">
        <v>8714</v>
      </c>
      <c r="BF1202" t="s">
        <v>8715</v>
      </c>
      <c r="BG1202">
        <v>0</v>
      </c>
      <c r="BH1202" t="s">
        <v>8716</v>
      </c>
      <c r="BI1202">
        <v>1</v>
      </c>
      <c r="BJ1202" t="s">
        <v>8717</v>
      </c>
      <c r="BK1202">
        <v>1</v>
      </c>
      <c r="BM1202" t="s">
        <v>8719</v>
      </c>
      <c r="BV1202" s="8">
        <v>42589</v>
      </c>
      <c r="BW1202" t="s">
        <v>8721</v>
      </c>
      <c r="BX1202" t="s">
        <v>8722</v>
      </c>
      <c r="BY1202" t="s">
        <v>8723</v>
      </c>
      <c r="BZ1202" t="s">
        <v>8724</v>
      </c>
      <c r="CB1202" t="s">
        <v>8725</v>
      </c>
      <c r="CD1202" t="s">
        <v>8726</v>
      </c>
      <c r="CE1202" t="s">
        <v>16570</v>
      </c>
      <c r="CF1202" t="s">
        <v>8727</v>
      </c>
      <c r="CG1202" t="s">
        <v>8825</v>
      </c>
      <c r="CH1202" t="s">
        <v>8729</v>
      </c>
      <c r="CI1202" t="s">
        <v>8826</v>
      </c>
      <c r="CJ1202" t="s">
        <v>8731</v>
      </c>
      <c r="CK1202" t="s">
        <v>1905</v>
      </c>
      <c r="CL1202" t="s">
        <v>8732</v>
      </c>
      <c r="CM1202" t="s">
        <v>16571</v>
      </c>
      <c r="CN1202" t="s">
        <v>8733</v>
      </c>
    </row>
    <row r="1203" spans="1:92" ht="15.75" customHeight="1" x14ac:dyDescent="0.3">
      <c r="A1203" s="5">
        <f>COUNTIFS(Entradas!$A$2:$A$3372,L1203,Entradas!$AD$2:$AD$3372,"noticias")</f>
        <v>0</v>
      </c>
      <c r="B1203" s="5">
        <f>COUNTIFS(Entradas!$A$2:$A$3372,L1203,Entradas!$AD$2:$AD$3372,"materiales")</f>
        <v>0</v>
      </c>
      <c r="C1203" s="5">
        <f>COUNTIFS(Entradas!$A$2:$A$3372,L1203,Entradas!$AD$2:$AD$3372,"agenda")</f>
        <v>0</v>
      </c>
      <c r="D1203" s="5">
        <f>COUNTIFS(Entradas!$A$2:$A$3372,L1203,Entradas!$AD$2:$AD$3372,"agenda",Entradas!$P$2:$P$3372,"completado")</f>
        <v>0</v>
      </c>
      <c r="E1203" s="5">
        <f>COUNTIFS(Entradas!$A$2:$A$3372,L1203,Entradas!$AD$2:$AD$3372,"agenda",Entradas!$F$2:$F$3372,"interna")</f>
        <v>0</v>
      </c>
      <c r="F1203" s="5">
        <f>COUNTIFS(Entradas!$A$2:$A$3372,L1203,Entradas!$AD$2:$AD$3372,"agenda",Entradas!$F$2:$F$3372,"abierta a la comunidad")</f>
        <v>0</v>
      </c>
      <c r="G1203" s="5">
        <f>COUNTIFS(Entradas!$A$2:$A$3372,L1203,Entradas!$AD$2:$AD$3372,"agenda",Entradas!$E$2:$E$3372,"1")</f>
        <v>0</v>
      </c>
      <c r="H1203" s="5">
        <f>COUNTIFS(Entradas!$A$2:$A$3372,L1203,Entradas!$AD$2:$AD$3372,"agenda",Entradas!$E$2:$E$3372,"2")</f>
        <v>0</v>
      </c>
      <c r="I1203" s="5">
        <f>COUNTIFS(Entradas!$A$2:$A$3372,L1203,Entradas!$AD$2:$AD$3372,"agenda",Entradas!$E$2:$E$3372,"3")</f>
        <v>0</v>
      </c>
      <c r="J1203" s="5">
        <f>COUNTIFS(Entradas!$A$2:$A$3372,L1203,Entradas!$AD$2:$AD$3372,"agenda",Entradas!$E$2:$E$3372,"4")</f>
        <v>0</v>
      </c>
      <c r="L1203">
        <v>1271</v>
      </c>
      <c r="M1203" t="s">
        <v>9270</v>
      </c>
      <c r="N1203" t="s">
        <v>9271</v>
      </c>
      <c r="O1203" t="s">
        <v>9272</v>
      </c>
      <c r="P1203" s="6">
        <v>42510.76116898148</v>
      </c>
      <c r="Q1203">
        <v>0</v>
      </c>
      <c r="R1203" t="s">
        <v>9270</v>
      </c>
      <c r="S1203" t="s">
        <v>9270</v>
      </c>
      <c r="W1203" t="s">
        <v>8703</v>
      </c>
      <c r="X1203" t="s">
        <v>8704</v>
      </c>
      <c r="Y1203" t="s">
        <v>8705</v>
      </c>
      <c r="Z1203">
        <v>0</v>
      </c>
      <c r="AA1203" t="s">
        <v>8703</v>
      </c>
      <c r="AB1203" t="s">
        <v>8706</v>
      </c>
      <c r="AC1203">
        <v>0</v>
      </c>
      <c r="AF1203" t="s">
        <v>9273</v>
      </c>
      <c r="AG1203" t="s">
        <v>8707</v>
      </c>
      <c r="AV1203" t="s">
        <v>8709</v>
      </c>
      <c r="AX1203">
        <v>0</v>
      </c>
      <c r="AY1203" t="s">
        <v>8710</v>
      </c>
      <c r="BB1203">
        <v>0</v>
      </c>
      <c r="BC1203" t="s">
        <v>8712</v>
      </c>
      <c r="BD1203">
        <v>0</v>
      </c>
      <c r="BE1203" t="s">
        <v>8714</v>
      </c>
      <c r="BF1203" t="s">
        <v>8715</v>
      </c>
      <c r="BG1203">
        <v>0</v>
      </c>
      <c r="BH1203" t="s">
        <v>8716</v>
      </c>
      <c r="BI1203">
        <v>0</v>
      </c>
      <c r="BJ1203" t="s">
        <v>8717</v>
      </c>
      <c r="BK1203">
        <v>0</v>
      </c>
      <c r="BM1203" t="s">
        <v>8719</v>
      </c>
      <c r="BV1203" t="s">
        <v>9274</v>
      </c>
      <c r="BW1203" t="s">
        <v>8721</v>
      </c>
      <c r="BX1203">
        <v>0</v>
      </c>
      <c r="BY1203" t="s">
        <v>8723</v>
      </c>
      <c r="BZ1203" t="s">
        <v>8724</v>
      </c>
      <c r="CB1203" t="s">
        <v>8725</v>
      </c>
      <c r="CD1203" t="s">
        <v>8726</v>
      </c>
      <c r="CF1203" t="s">
        <v>8727</v>
      </c>
      <c r="CG1203">
        <v>0</v>
      </c>
      <c r="CH1203" t="s">
        <v>8729</v>
      </c>
      <c r="CJ1203" t="s">
        <v>8731</v>
      </c>
      <c r="CK1203">
        <v>0</v>
      </c>
      <c r="CL1203" t="s">
        <v>8732</v>
      </c>
      <c r="CN1203" t="s">
        <v>8733</v>
      </c>
    </row>
    <row r="1204" spans="1:92" ht="15.75" customHeight="1" x14ac:dyDescent="0.3">
      <c r="A1204" s="5">
        <f>COUNTIFS(Entradas!$A$2:$A$3372,L1204,Entradas!$AD$2:$AD$3372,"noticias")</f>
        <v>0</v>
      </c>
      <c r="B1204" s="5">
        <f>COUNTIFS(Entradas!$A$2:$A$3372,L1204,Entradas!$AD$2:$AD$3372,"materiales")</f>
        <v>0</v>
      </c>
      <c r="C1204" s="5">
        <f>COUNTIFS(Entradas!$A$2:$A$3372,L1204,Entradas!$AD$2:$AD$3372,"agenda")</f>
        <v>0</v>
      </c>
      <c r="D1204" s="5">
        <f>COUNTIFS(Entradas!$A$2:$A$3372,L1204,Entradas!$AD$2:$AD$3372,"agenda",Entradas!$P$2:$P$3372,"completado")</f>
        <v>0</v>
      </c>
      <c r="E1204" s="5">
        <f>COUNTIFS(Entradas!$A$2:$A$3372,L1204,Entradas!$AD$2:$AD$3372,"agenda",Entradas!$F$2:$F$3372,"interna")</f>
        <v>0</v>
      </c>
      <c r="F1204" s="5">
        <f>COUNTIFS(Entradas!$A$2:$A$3372,L1204,Entradas!$AD$2:$AD$3372,"agenda",Entradas!$F$2:$F$3372,"abierta a la comunidad")</f>
        <v>0</v>
      </c>
      <c r="G1204" s="5">
        <f>COUNTIFS(Entradas!$A$2:$A$3372,L1204,Entradas!$AD$2:$AD$3372,"agenda",Entradas!$E$2:$E$3372,"1")</f>
        <v>0</v>
      </c>
      <c r="H1204" s="5">
        <f>COUNTIFS(Entradas!$A$2:$A$3372,L1204,Entradas!$AD$2:$AD$3372,"agenda",Entradas!$E$2:$E$3372,"2")</f>
        <v>0</v>
      </c>
      <c r="I1204" s="5">
        <f>COUNTIFS(Entradas!$A$2:$A$3372,L1204,Entradas!$AD$2:$AD$3372,"agenda",Entradas!$E$2:$E$3372,"3")</f>
        <v>0</v>
      </c>
      <c r="J1204" s="5">
        <f>COUNTIFS(Entradas!$A$2:$A$3372,L1204,Entradas!$AD$2:$AD$3372,"agenda",Entradas!$E$2:$E$3372,"4")</f>
        <v>0</v>
      </c>
      <c r="L1204">
        <v>610</v>
      </c>
      <c r="M1204" t="s">
        <v>10317</v>
      </c>
      <c r="N1204" t="s">
        <v>10318</v>
      </c>
      <c r="O1204" t="s">
        <v>10319</v>
      </c>
      <c r="P1204" s="6">
        <v>42482.113912037035</v>
      </c>
      <c r="Q1204">
        <v>0</v>
      </c>
      <c r="R1204" t="s">
        <v>10317</v>
      </c>
      <c r="S1204" t="s">
        <v>10317</v>
      </c>
      <c r="W1204" t="s">
        <v>8703</v>
      </c>
      <c r="X1204" t="s">
        <v>8704</v>
      </c>
      <c r="Y1204" t="s">
        <v>8705</v>
      </c>
      <c r="Z1204">
        <v>0</v>
      </c>
      <c r="AA1204" t="s">
        <v>8703</v>
      </c>
      <c r="AB1204" t="s">
        <v>8706</v>
      </c>
      <c r="AC1204">
        <v>0</v>
      </c>
      <c r="AG1204" t="s">
        <v>8707</v>
      </c>
      <c r="AO1204" t="s">
        <v>10320</v>
      </c>
      <c r="AV1204" t="s">
        <v>8709</v>
      </c>
      <c r="AX1204">
        <v>0</v>
      </c>
      <c r="AY1204" t="s">
        <v>8710</v>
      </c>
      <c r="BB1204" t="s">
        <v>10321</v>
      </c>
      <c r="BC1204" t="s">
        <v>8712</v>
      </c>
      <c r="BD1204" t="s">
        <v>9002</v>
      </c>
      <c r="BE1204" t="s">
        <v>8714</v>
      </c>
      <c r="BF1204" t="s">
        <v>8715</v>
      </c>
      <c r="BG1204">
        <v>0</v>
      </c>
      <c r="BH1204" t="s">
        <v>8716</v>
      </c>
      <c r="BI1204">
        <v>0</v>
      </c>
      <c r="BJ1204" t="s">
        <v>8717</v>
      </c>
      <c r="BK1204">
        <v>0</v>
      </c>
      <c r="BM1204" t="s">
        <v>8719</v>
      </c>
      <c r="BW1204" t="s">
        <v>8721</v>
      </c>
      <c r="BX1204">
        <v>0</v>
      </c>
      <c r="BY1204" t="s">
        <v>8723</v>
      </c>
      <c r="BZ1204" t="s">
        <v>8724</v>
      </c>
      <c r="CB1204" t="s">
        <v>8725</v>
      </c>
      <c r="CD1204" t="s">
        <v>8726</v>
      </c>
      <c r="CF1204" t="s">
        <v>8727</v>
      </c>
      <c r="CG1204">
        <v>0</v>
      </c>
      <c r="CH1204" t="s">
        <v>8729</v>
      </c>
      <c r="CJ1204" t="s">
        <v>8731</v>
      </c>
      <c r="CK1204">
        <v>0</v>
      </c>
      <c r="CL1204" t="s">
        <v>8732</v>
      </c>
      <c r="CN1204" t="s">
        <v>8733</v>
      </c>
    </row>
    <row r="1205" spans="1:92" ht="15.75" customHeight="1" x14ac:dyDescent="0.3">
      <c r="A1205" s="5">
        <f>COUNTIFS(Entradas!$A$2:$A$3372,L1205,Entradas!$AD$2:$AD$3372,"noticias")</f>
        <v>5</v>
      </c>
      <c r="B1205" s="5">
        <f>COUNTIFS(Entradas!$A$2:$A$3372,L1205,Entradas!$AD$2:$AD$3372,"materiales")</f>
        <v>0</v>
      </c>
      <c r="C1205" s="5">
        <f>COUNTIFS(Entradas!$A$2:$A$3372,L1205,Entradas!$AD$2:$AD$3372,"agenda")</f>
        <v>5</v>
      </c>
      <c r="D1205" s="5">
        <f>COUNTIFS(Entradas!$A$2:$A$3372,L1205,Entradas!$AD$2:$AD$3372,"agenda",Entradas!$P$2:$P$3372,"completado")</f>
        <v>5</v>
      </c>
      <c r="E1205" s="5">
        <f>COUNTIFS(Entradas!$A$2:$A$3372,L1205,Entradas!$AD$2:$AD$3372,"agenda",Entradas!$F$2:$F$3372,"interna")</f>
        <v>2</v>
      </c>
      <c r="F1205" s="5">
        <f>COUNTIFS(Entradas!$A$2:$A$3372,L1205,Entradas!$AD$2:$AD$3372,"agenda",Entradas!$F$2:$F$3372,"abierta a la comunidad")</f>
        <v>3</v>
      </c>
      <c r="G1205" s="5">
        <f>COUNTIFS(Entradas!$A$2:$A$3372,L1205,Entradas!$AD$2:$AD$3372,"agenda",Entradas!$E$2:$E$3372,"1")</f>
        <v>0</v>
      </c>
      <c r="H1205" s="5">
        <f>COUNTIFS(Entradas!$A$2:$A$3372,L1205,Entradas!$AD$2:$AD$3372,"agenda",Entradas!$E$2:$E$3372,"2")</f>
        <v>3</v>
      </c>
      <c r="I1205" s="5">
        <f>COUNTIFS(Entradas!$A$2:$A$3372,L1205,Entradas!$AD$2:$AD$3372,"agenda",Entradas!$E$2:$E$3372,"3")</f>
        <v>0</v>
      </c>
      <c r="J1205" s="5">
        <f>COUNTIFS(Entradas!$A$2:$A$3372,L1205,Entradas!$AD$2:$AD$3372,"agenda",Entradas!$E$2:$E$3372,"4")</f>
        <v>2</v>
      </c>
      <c r="L1205">
        <v>1359</v>
      </c>
      <c r="M1205" t="s">
        <v>11579</v>
      </c>
      <c r="N1205" t="s">
        <v>11580</v>
      </c>
      <c r="O1205" t="s">
        <v>11581</v>
      </c>
      <c r="P1205" s="6">
        <v>42513.815763888888</v>
      </c>
      <c r="Q1205">
        <v>0</v>
      </c>
      <c r="R1205" t="s">
        <v>11579</v>
      </c>
      <c r="S1205" t="s">
        <v>11579</v>
      </c>
      <c r="W1205" t="s">
        <v>8703</v>
      </c>
      <c r="X1205" t="s">
        <v>8704</v>
      </c>
      <c r="Y1205" t="s">
        <v>8705</v>
      </c>
      <c r="Z1205">
        <v>0</v>
      </c>
      <c r="AA1205" t="s">
        <v>8703</v>
      </c>
      <c r="AB1205" t="s">
        <v>8706</v>
      </c>
      <c r="AC1205">
        <v>0</v>
      </c>
      <c r="AF1205" t="s">
        <v>11582</v>
      </c>
      <c r="AG1205" t="s">
        <v>8707</v>
      </c>
      <c r="AI1205" t="s">
        <v>11583</v>
      </c>
      <c r="AO1205" t="s">
        <v>11584</v>
      </c>
      <c r="AV1205" t="s">
        <v>8709</v>
      </c>
      <c r="AX1205">
        <v>0</v>
      </c>
      <c r="AY1205" t="s">
        <v>8710</v>
      </c>
      <c r="BB1205">
        <v>0</v>
      </c>
      <c r="BC1205" t="s">
        <v>8712</v>
      </c>
      <c r="BD1205">
        <v>0</v>
      </c>
      <c r="BE1205" t="s">
        <v>8714</v>
      </c>
      <c r="BF1205" t="s">
        <v>8715</v>
      </c>
      <c r="BG1205">
        <v>0</v>
      </c>
      <c r="BH1205" t="s">
        <v>8716</v>
      </c>
      <c r="BI1205">
        <v>0</v>
      </c>
      <c r="BJ1205" t="s">
        <v>8717</v>
      </c>
      <c r="BK1205">
        <v>0</v>
      </c>
      <c r="BM1205" t="s">
        <v>8719</v>
      </c>
      <c r="BV1205" t="s">
        <v>11585</v>
      </c>
      <c r="BW1205" t="s">
        <v>8721</v>
      </c>
      <c r="BX1205">
        <v>0</v>
      </c>
      <c r="BY1205" t="s">
        <v>8723</v>
      </c>
      <c r="BZ1205" t="s">
        <v>8724</v>
      </c>
      <c r="CB1205" t="s">
        <v>8725</v>
      </c>
      <c r="CD1205" t="s">
        <v>8726</v>
      </c>
      <c r="CF1205" t="s">
        <v>8727</v>
      </c>
      <c r="CG1205">
        <v>0</v>
      </c>
      <c r="CH1205" t="s">
        <v>8729</v>
      </c>
      <c r="CJ1205" t="s">
        <v>8731</v>
      </c>
      <c r="CK1205">
        <v>0</v>
      </c>
      <c r="CL1205" t="s">
        <v>8732</v>
      </c>
      <c r="CN1205" t="s">
        <v>8733</v>
      </c>
    </row>
    <row r="1206" spans="1:92" ht="15.75" customHeight="1" x14ac:dyDescent="0.3">
      <c r="A1206" s="5">
        <f>COUNTIFS(Entradas!$A$2:$A$3372,L1206,Entradas!$AD$2:$AD$3372,"noticias")</f>
        <v>0</v>
      </c>
      <c r="B1206" s="5">
        <f>COUNTIFS(Entradas!$A$2:$A$3372,L1206,Entradas!$AD$2:$AD$3372,"materiales")</f>
        <v>0</v>
      </c>
      <c r="C1206" s="5">
        <f>COUNTIFS(Entradas!$A$2:$A$3372,L1206,Entradas!$AD$2:$AD$3372,"agenda")</f>
        <v>0</v>
      </c>
      <c r="D1206" s="5">
        <f>COUNTIFS(Entradas!$A$2:$A$3372,L1206,Entradas!$AD$2:$AD$3372,"agenda",Entradas!$P$2:$P$3372,"completado")</f>
        <v>0</v>
      </c>
      <c r="E1206" s="5">
        <f>COUNTIFS(Entradas!$A$2:$A$3372,L1206,Entradas!$AD$2:$AD$3372,"agenda",Entradas!$F$2:$F$3372,"interna")</f>
        <v>0</v>
      </c>
      <c r="F1206" s="5">
        <f>COUNTIFS(Entradas!$A$2:$A$3372,L1206,Entradas!$AD$2:$AD$3372,"agenda",Entradas!$F$2:$F$3372,"abierta a la comunidad")</f>
        <v>0</v>
      </c>
      <c r="G1206" s="5">
        <f>COUNTIFS(Entradas!$A$2:$A$3372,L1206,Entradas!$AD$2:$AD$3372,"agenda",Entradas!$E$2:$E$3372,"1")</f>
        <v>0</v>
      </c>
      <c r="H1206" s="5">
        <f>COUNTIFS(Entradas!$A$2:$A$3372,L1206,Entradas!$AD$2:$AD$3372,"agenda",Entradas!$E$2:$E$3372,"2")</f>
        <v>0</v>
      </c>
      <c r="I1206" s="5">
        <f>COUNTIFS(Entradas!$A$2:$A$3372,L1206,Entradas!$AD$2:$AD$3372,"agenda",Entradas!$E$2:$E$3372,"3")</f>
        <v>0</v>
      </c>
      <c r="J1206" s="5">
        <f>COUNTIFS(Entradas!$A$2:$A$3372,L1206,Entradas!$AD$2:$AD$3372,"agenda",Entradas!$E$2:$E$3372,"4")</f>
        <v>0</v>
      </c>
      <c r="L1206">
        <v>1375</v>
      </c>
      <c r="M1206" t="s">
        <v>11853</v>
      </c>
      <c r="N1206" t="s">
        <v>11854</v>
      </c>
      <c r="O1206" t="s">
        <v>11855</v>
      </c>
      <c r="P1206" s="6">
        <v>42513.968472222223</v>
      </c>
      <c r="Q1206">
        <v>0</v>
      </c>
      <c r="R1206" t="s">
        <v>11853</v>
      </c>
      <c r="S1206" t="s">
        <v>11853</v>
      </c>
      <c r="W1206" t="s">
        <v>8703</v>
      </c>
      <c r="X1206" t="s">
        <v>8704</v>
      </c>
      <c r="Y1206" t="s">
        <v>8705</v>
      </c>
      <c r="Z1206">
        <v>0</v>
      </c>
      <c r="AA1206" t="s">
        <v>8703</v>
      </c>
      <c r="AB1206" t="s">
        <v>8706</v>
      </c>
      <c r="AC1206">
        <v>0</v>
      </c>
      <c r="AG1206" t="s">
        <v>8707</v>
      </c>
      <c r="AV1206" t="s">
        <v>8709</v>
      </c>
      <c r="AX1206">
        <v>0</v>
      </c>
      <c r="AY1206" t="s">
        <v>8710</v>
      </c>
      <c r="BB1206">
        <v>0</v>
      </c>
      <c r="BC1206" t="s">
        <v>8712</v>
      </c>
      <c r="BD1206">
        <v>0</v>
      </c>
      <c r="BE1206" t="s">
        <v>8714</v>
      </c>
      <c r="BF1206" t="s">
        <v>8715</v>
      </c>
      <c r="BG1206">
        <v>0</v>
      </c>
      <c r="BH1206" t="s">
        <v>8716</v>
      </c>
      <c r="BI1206">
        <v>0</v>
      </c>
      <c r="BJ1206" t="s">
        <v>8717</v>
      </c>
      <c r="BK1206">
        <v>0</v>
      </c>
      <c r="BM1206" t="s">
        <v>8719</v>
      </c>
      <c r="BW1206" t="s">
        <v>8721</v>
      </c>
      <c r="BX1206">
        <v>0</v>
      </c>
      <c r="BY1206" t="s">
        <v>8723</v>
      </c>
      <c r="BZ1206" t="s">
        <v>8724</v>
      </c>
      <c r="CB1206" t="s">
        <v>8725</v>
      </c>
      <c r="CD1206" t="s">
        <v>8726</v>
      </c>
      <c r="CF1206" t="s">
        <v>8727</v>
      </c>
      <c r="CG1206">
        <v>0</v>
      </c>
      <c r="CH1206" t="s">
        <v>8729</v>
      </c>
      <c r="CJ1206" t="s">
        <v>8731</v>
      </c>
      <c r="CK1206">
        <v>0</v>
      </c>
      <c r="CL1206" t="s">
        <v>8732</v>
      </c>
      <c r="CN1206" t="s">
        <v>8733</v>
      </c>
    </row>
    <row r="1207" spans="1:92" ht="15.75" customHeight="1" x14ac:dyDescent="0.3">
      <c r="A1207" s="5">
        <f>COUNTIFS(Entradas!$A$2:$A$3372,L1207,Entradas!$AD$2:$AD$3372,"noticias")</f>
        <v>0</v>
      </c>
      <c r="B1207" s="5">
        <f>COUNTIFS(Entradas!$A$2:$A$3372,L1207,Entradas!$AD$2:$AD$3372,"materiales")</f>
        <v>0</v>
      </c>
      <c r="C1207" s="5">
        <f>COUNTIFS(Entradas!$A$2:$A$3372,L1207,Entradas!$AD$2:$AD$3372,"agenda")</f>
        <v>0</v>
      </c>
      <c r="D1207" s="5">
        <f>COUNTIFS(Entradas!$A$2:$A$3372,L1207,Entradas!$AD$2:$AD$3372,"agenda",Entradas!$P$2:$P$3372,"completado")</f>
        <v>0</v>
      </c>
      <c r="E1207" s="5">
        <f>COUNTIFS(Entradas!$A$2:$A$3372,L1207,Entradas!$AD$2:$AD$3372,"agenda",Entradas!$F$2:$F$3372,"interna")</f>
        <v>0</v>
      </c>
      <c r="F1207" s="5">
        <f>COUNTIFS(Entradas!$A$2:$A$3372,L1207,Entradas!$AD$2:$AD$3372,"agenda",Entradas!$F$2:$F$3372,"abierta a la comunidad")</f>
        <v>0</v>
      </c>
      <c r="G1207" s="5">
        <f>COUNTIFS(Entradas!$A$2:$A$3372,L1207,Entradas!$AD$2:$AD$3372,"agenda",Entradas!$E$2:$E$3372,"1")</f>
        <v>0</v>
      </c>
      <c r="H1207" s="5">
        <f>COUNTIFS(Entradas!$A$2:$A$3372,L1207,Entradas!$AD$2:$AD$3372,"agenda",Entradas!$E$2:$E$3372,"2")</f>
        <v>0</v>
      </c>
      <c r="I1207" s="5">
        <f>COUNTIFS(Entradas!$A$2:$A$3372,L1207,Entradas!$AD$2:$AD$3372,"agenda",Entradas!$E$2:$E$3372,"3")</f>
        <v>0</v>
      </c>
      <c r="J1207" s="5">
        <f>COUNTIFS(Entradas!$A$2:$A$3372,L1207,Entradas!$AD$2:$AD$3372,"agenda",Entradas!$E$2:$E$3372,"4")</f>
        <v>0</v>
      </c>
      <c r="L1207">
        <v>1226</v>
      </c>
      <c r="M1207" t="s">
        <v>13002</v>
      </c>
      <c r="N1207" t="s">
        <v>13002</v>
      </c>
      <c r="O1207" t="s">
        <v>13003</v>
      </c>
      <c r="P1207" s="6">
        <v>42509.899583333332</v>
      </c>
      <c r="Q1207">
        <v>0</v>
      </c>
      <c r="R1207" t="s">
        <v>13002</v>
      </c>
      <c r="S1207" t="s">
        <v>13002</v>
      </c>
      <c r="W1207" t="s">
        <v>8703</v>
      </c>
      <c r="X1207" t="s">
        <v>8704</v>
      </c>
      <c r="Y1207" t="s">
        <v>8705</v>
      </c>
      <c r="Z1207">
        <v>0</v>
      </c>
      <c r="AA1207" t="s">
        <v>8703</v>
      </c>
      <c r="AB1207" t="s">
        <v>8706</v>
      </c>
      <c r="AC1207">
        <v>0</v>
      </c>
      <c r="AG1207" t="s">
        <v>8707</v>
      </c>
      <c r="AV1207" t="s">
        <v>8709</v>
      </c>
      <c r="AX1207">
        <v>0</v>
      </c>
      <c r="AY1207" t="s">
        <v>8710</v>
      </c>
      <c r="BB1207">
        <v>0</v>
      </c>
      <c r="BC1207" t="s">
        <v>8712</v>
      </c>
      <c r="BD1207">
        <v>0</v>
      </c>
      <c r="BE1207" t="s">
        <v>8714</v>
      </c>
      <c r="BF1207" t="s">
        <v>8715</v>
      </c>
      <c r="BG1207">
        <v>0</v>
      </c>
      <c r="BH1207" t="s">
        <v>8716</v>
      </c>
      <c r="BI1207">
        <v>0</v>
      </c>
      <c r="BJ1207" t="s">
        <v>8717</v>
      </c>
      <c r="BK1207">
        <v>0</v>
      </c>
      <c r="BM1207" t="s">
        <v>8719</v>
      </c>
      <c r="BW1207" t="s">
        <v>8721</v>
      </c>
      <c r="BX1207">
        <v>0</v>
      </c>
      <c r="BY1207" t="s">
        <v>8723</v>
      </c>
      <c r="BZ1207" t="s">
        <v>8724</v>
      </c>
      <c r="CB1207" t="s">
        <v>8725</v>
      </c>
      <c r="CD1207" t="s">
        <v>8726</v>
      </c>
      <c r="CF1207" t="s">
        <v>8727</v>
      </c>
      <c r="CG1207">
        <v>0</v>
      </c>
      <c r="CH1207" t="s">
        <v>8729</v>
      </c>
      <c r="CJ1207" t="s">
        <v>8731</v>
      </c>
      <c r="CK1207">
        <v>0</v>
      </c>
      <c r="CL1207" t="s">
        <v>8732</v>
      </c>
      <c r="CN1207" t="s">
        <v>8733</v>
      </c>
    </row>
    <row r="1208" spans="1:92" ht="15.75" customHeight="1" x14ac:dyDescent="0.3">
      <c r="A1208" s="5">
        <f>COUNTIFS(Entradas!$A$2:$A$3372,L1208,Entradas!$AD$2:$AD$3372,"noticias")</f>
        <v>0</v>
      </c>
      <c r="B1208" s="5">
        <f>COUNTIFS(Entradas!$A$2:$A$3372,L1208,Entradas!$AD$2:$AD$3372,"materiales")</f>
        <v>0</v>
      </c>
      <c r="C1208" s="5">
        <f>COUNTIFS(Entradas!$A$2:$A$3372,L1208,Entradas!$AD$2:$AD$3372,"agenda")</f>
        <v>0</v>
      </c>
      <c r="D1208" s="5">
        <f>COUNTIFS(Entradas!$A$2:$A$3372,L1208,Entradas!$AD$2:$AD$3372,"agenda",Entradas!$P$2:$P$3372,"completado")</f>
        <v>0</v>
      </c>
      <c r="E1208" s="5">
        <f>COUNTIFS(Entradas!$A$2:$A$3372,L1208,Entradas!$AD$2:$AD$3372,"agenda",Entradas!$F$2:$F$3372,"interna")</f>
        <v>0</v>
      </c>
      <c r="F1208" s="5">
        <f>COUNTIFS(Entradas!$A$2:$A$3372,L1208,Entradas!$AD$2:$AD$3372,"agenda",Entradas!$F$2:$F$3372,"abierta a la comunidad")</f>
        <v>0</v>
      </c>
      <c r="G1208" s="5">
        <f>COUNTIFS(Entradas!$A$2:$A$3372,L1208,Entradas!$AD$2:$AD$3372,"agenda",Entradas!$E$2:$E$3372,"1")</f>
        <v>0</v>
      </c>
      <c r="H1208" s="5">
        <f>COUNTIFS(Entradas!$A$2:$A$3372,L1208,Entradas!$AD$2:$AD$3372,"agenda",Entradas!$E$2:$E$3372,"2")</f>
        <v>0</v>
      </c>
      <c r="I1208" s="5">
        <f>COUNTIFS(Entradas!$A$2:$A$3372,L1208,Entradas!$AD$2:$AD$3372,"agenda",Entradas!$E$2:$E$3372,"3")</f>
        <v>0</v>
      </c>
      <c r="J1208" s="5">
        <f>COUNTIFS(Entradas!$A$2:$A$3372,L1208,Entradas!$AD$2:$AD$3372,"agenda",Entradas!$E$2:$E$3372,"4")</f>
        <v>0</v>
      </c>
      <c r="L1208">
        <v>674</v>
      </c>
      <c r="M1208" t="s">
        <v>19707</v>
      </c>
      <c r="N1208" t="s">
        <v>19709</v>
      </c>
      <c r="O1208" t="s">
        <v>19710</v>
      </c>
      <c r="P1208" s="6">
        <v>42486.896840277775</v>
      </c>
      <c r="Q1208">
        <v>0</v>
      </c>
      <c r="R1208" t="s">
        <v>19707</v>
      </c>
      <c r="S1208" t="s">
        <v>19707</v>
      </c>
      <c r="W1208" t="s">
        <v>8703</v>
      </c>
      <c r="X1208" t="s">
        <v>8704</v>
      </c>
      <c r="Y1208" t="s">
        <v>8705</v>
      </c>
      <c r="Z1208">
        <v>0</v>
      </c>
      <c r="AA1208" t="s">
        <v>8703</v>
      </c>
      <c r="AB1208" t="s">
        <v>8706</v>
      </c>
      <c r="AC1208">
        <v>0</v>
      </c>
      <c r="AF1208" t="s">
        <v>19711</v>
      </c>
      <c r="AG1208" t="s">
        <v>8707</v>
      </c>
      <c r="AV1208" t="s">
        <v>8709</v>
      </c>
      <c r="AX1208">
        <v>0</v>
      </c>
      <c r="AY1208" t="s">
        <v>8710</v>
      </c>
      <c r="BB1208">
        <v>0</v>
      </c>
      <c r="BC1208" t="s">
        <v>8712</v>
      </c>
      <c r="BD1208">
        <v>0</v>
      </c>
      <c r="BE1208" t="s">
        <v>8714</v>
      </c>
      <c r="BF1208" t="s">
        <v>8715</v>
      </c>
      <c r="BG1208">
        <v>0</v>
      </c>
      <c r="BH1208" t="s">
        <v>8716</v>
      </c>
      <c r="BI1208">
        <v>0</v>
      </c>
      <c r="BJ1208" t="s">
        <v>8717</v>
      </c>
      <c r="BK1208">
        <v>0</v>
      </c>
      <c r="BM1208" t="s">
        <v>8719</v>
      </c>
      <c r="BW1208" t="s">
        <v>8721</v>
      </c>
      <c r="BX1208">
        <v>0</v>
      </c>
      <c r="BY1208" t="s">
        <v>8723</v>
      </c>
      <c r="BZ1208" t="s">
        <v>8724</v>
      </c>
      <c r="CB1208" t="s">
        <v>8725</v>
      </c>
      <c r="CD1208" t="s">
        <v>8726</v>
      </c>
      <c r="CE1208" t="s">
        <v>19711</v>
      </c>
      <c r="CF1208" t="s">
        <v>8727</v>
      </c>
      <c r="CG1208">
        <v>0</v>
      </c>
      <c r="CH1208" t="s">
        <v>8729</v>
      </c>
      <c r="CJ1208" t="s">
        <v>8731</v>
      </c>
      <c r="CK1208">
        <v>0</v>
      </c>
      <c r="CL1208" t="s">
        <v>8732</v>
      </c>
      <c r="CN1208" t="s">
        <v>8733</v>
      </c>
    </row>
    <row r="1209" spans="1:92" ht="15.75" customHeight="1" x14ac:dyDescent="0.3">
      <c r="A1209" s="5">
        <f>COUNTIFS(Entradas!$A$2:$A$3372,L1209,Entradas!$AD$2:$AD$3372,"noticias")</f>
        <v>0</v>
      </c>
      <c r="B1209" s="5">
        <f>COUNTIFS(Entradas!$A$2:$A$3372,L1209,Entradas!$AD$2:$AD$3372,"materiales")</f>
        <v>0</v>
      </c>
      <c r="C1209" s="5">
        <f>COUNTIFS(Entradas!$A$2:$A$3372,L1209,Entradas!$AD$2:$AD$3372,"agenda")</f>
        <v>0</v>
      </c>
      <c r="D1209" s="5">
        <f>COUNTIFS(Entradas!$A$2:$A$3372,L1209,Entradas!$AD$2:$AD$3372,"agenda",Entradas!$P$2:$P$3372,"completado")</f>
        <v>0</v>
      </c>
      <c r="E1209" s="5">
        <f>COUNTIFS(Entradas!$A$2:$A$3372,L1209,Entradas!$AD$2:$AD$3372,"agenda",Entradas!$F$2:$F$3372,"interna")</f>
        <v>0</v>
      </c>
      <c r="F1209" s="5">
        <f>COUNTIFS(Entradas!$A$2:$A$3372,L1209,Entradas!$AD$2:$AD$3372,"agenda",Entradas!$F$2:$F$3372,"abierta a la comunidad")</f>
        <v>0</v>
      </c>
      <c r="G1209" s="5">
        <f>COUNTIFS(Entradas!$A$2:$A$3372,L1209,Entradas!$AD$2:$AD$3372,"agenda",Entradas!$E$2:$E$3372,"1")</f>
        <v>0</v>
      </c>
      <c r="H1209" s="5">
        <f>COUNTIFS(Entradas!$A$2:$A$3372,L1209,Entradas!$AD$2:$AD$3372,"agenda",Entradas!$E$2:$E$3372,"2")</f>
        <v>0</v>
      </c>
      <c r="I1209" s="5">
        <f>COUNTIFS(Entradas!$A$2:$A$3372,L1209,Entradas!$AD$2:$AD$3372,"agenda",Entradas!$E$2:$E$3372,"3")</f>
        <v>0</v>
      </c>
      <c r="J1209" s="5">
        <f>COUNTIFS(Entradas!$A$2:$A$3372,L1209,Entradas!$AD$2:$AD$3372,"agenda",Entradas!$E$2:$E$3372,"4")</f>
        <v>0</v>
      </c>
      <c r="L1209">
        <v>848</v>
      </c>
      <c r="M1209" t="s">
        <v>20579</v>
      </c>
      <c r="N1209" t="s">
        <v>20579</v>
      </c>
      <c r="O1209" t="s">
        <v>20580</v>
      </c>
      <c r="P1209" s="6">
        <v>42495.70753472222</v>
      </c>
      <c r="Q1209">
        <v>0</v>
      </c>
      <c r="R1209" t="s">
        <v>20579</v>
      </c>
      <c r="S1209" t="s">
        <v>20579</v>
      </c>
      <c r="W1209" t="s">
        <v>8703</v>
      </c>
      <c r="X1209" t="s">
        <v>8704</v>
      </c>
      <c r="Y1209" t="s">
        <v>8705</v>
      </c>
      <c r="Z1209">
        <v>0</v>
      </c>
      <c r="AA1209" t="s">
        <v>8703</v>
      </c>
      <c r="AB1209" t="s">
        <v>8706</v>
      </c>
      <c r="AC1209">
        <v>0</v>
      </c>
      <c r="AG1209" t="s">
        <v>8707</v>
      </c>
      <c r="AI1209" t="s">
        <v>20581</v>
      </c>
      <c r="AV1209" t="s">
        <v>8709</v>
      </c>
      <c r="AX1209">
        <v>0</v>
      </c>
      <c r="AY1209" t="s">
        <v>8710</v>
      </c>
      <c r="BB1209">
        <v>0</v>
      </c>
      <c r="BC1209" t="s">
        <v>8712</v>
      </c>
      <c r="BD1209">
        <v>0</v>
      </c>
      <c r="BE1209" t="s">
        <v>8714</v>
      </c>
      <c r="BF1209" t="s">
        <v>8715</v>
      </c>
      <c r="BG1209">
        <v>0</v>
      </c>
      <c r="BH1209" t="s">
        <v>8716</v>
      </c>
      <c r="BI1209">
        <v>0</v>
      </c>
      <c r="BJ1209" t="s">
        <v>8717</v>
      </c>
      <c r="BK1209">
        <v>0</v>
      </c>
      <c r="BM1209" t="s">
        <v>8719</v>
      </c>
      <c r="BW1209" t="s">
        <v>8721</v>
      </c>
      <c r="BX1209">
        <v>0</v>
      </c>
      <c r="BY1209" t="s">
        <v>8723</v>
      </c>
      <c r="BZ1209" t="s">
        <v>8724</v>
      </c>
      <c r="CB1209" t="s">
        <v>8725</v>
      </c>
      <c r="CD1209" t="s">
        <v>8726</v>
      </c>
      <c r="CF1209" t="s">
        <v>8727</v>
      </c>
      <c r="CG1209">
        <v>0</v>
      </c>
      <c r="CH1209" t="s">
        <v>8729</v>
      </c>
      <c r="CJ1209" t="s">
        <v>8731</v>
      </c>
      <c r="CK1209">
        <v>0</v>
      </c>
      <c r="CL1209" t="s">
        <v>8732</v>
      </c>
      <c r="CN1209" t="s">
        <v>8733</v>
      </c>
    </row>
    <row r="1210" spans="1:92" ht="15.75" customHeight="1" x14ac:dyDescent="0.3">
      <c r="A1210" s="5">
        <f>COUNTIFS(Entradas!$A$2:$A$3372,L1210,Entradas!$AD$2:$AD$3372,"noticias")</f>
        <v>0</v>
      </c>
      <c r="B1210" s="5">
        <f>COUNTIFS(Entradas!$A$2:$A$3372,L1210,Entradas!$AD$2:$AD$3372,"materiales")</f>
        <v>0</v>
      </c>
      <c r="C1210" s="5">
        <f>COUNTIFS(Entradas!$A$2:$A$3372,L1210,Entradas!$AD$2:$AD$3372,"agenda")</f>
        <v>0</v>
      </c>
      <c r="D1210" s="5">
        <f>COUNTIFS(Entradas!$A$2:$A$3372,L1210,Entradas!$AD$2:$AD$3372,"agenda",Entradas!$P$2:$P$3372,"completado")</f>
        <v>0</v>
      </c>
      <c r="E1210" s="5">
        <f>COUNTIFS(Entradas!$A$2:$A$3372,L1210,Entradas!$AD$2:$AD$3372,"agenda",Entradas!$F$2:$F$3372,"interna")</f>
        <v>0</v>
      </c>
      <c r="F1210" s="5">
        <f>COUNTIFS(Entradas!$A$2:$A$3372,L1210,Entradas!$AD$2:$AD$3372,"agenda",Entradas!$F$2:$F$3372,"abierta a la comunidad")</f>
        <v>0</v>
      </c>
      <c r="G1210" s="5">
        <f>COUNTIFS(Entradas!$A$2:$A$3372,L1210,Entradas!$AD$2:$AD$3372,"agenda",Entradas!$E$2:$E$3372,"1")</f>
        <v>0</v>
      </c>
      <c r="H1210" s="5">
        <f>COUNTIFS(Entradas!$A$2:$A$3372,L1210,Entradas!$AD$2:$AD$3372,"agenda",Entradas!$E$2:$E$3372,"2")</f>
        <v>0</v>
      </c>
      <c r="I1210" s="5">
        <f>COUNTIFS(Entradas!$A$2:$A$3372,L1210,Entradas!$AD$2:$AD$3372,"agenda",Entradas!$E$2:$E$3372,"3")</f>
        <v>0</v>
      </c>
      <c r="J1210" s="5">
        <f>COUNTIFS(Entradas!$A$2:$A$3372,L1210,Entradas!$AD$2:$AD$3372,"agenda",Entradas!$E$2:$E$3372,"4")</f>
        <v>0</v>
      </c>
      <c r="L1210">
        <v>466</v>
      </c>
      <c r="M1210" t="s">
        <v>21274</v>
      </c>
      <c r="N1210" t="s">
        <v>21275</v>
      </c>
      <c r="O1210" t="s">
        <v>21276</v>
      </c>
      <c r="P1210" s="6">
        <v>42474.850636574076</v>
      </c>
      <c r="Q1210">
        <v>0</v>
      </c>
      <c r="R1210" t="s">
        <v>21274</v>
      </c>
      <c r="S1210" t="s">
        <v>21274</v>
      </c>
      <c r="W1210" t="s">
        <v>8703</v>
      </c>
      <c r="X1210" t="s">
        <v>8704</v>
      </c>
      <c r="Y1210" t="s">
        <v>8705</v>
      </c>
      <c r="Z1210">
        <v>0</v>
      </c>
      <c r="AA1210" t="s">
        <v>8703</v>
      </c>
      <c r="AB1210" t="s">
        <v>8706</v>
      </c>
      <c r="AC1210">
        <v>0</v>
      </c>
      <c r="AG1210" t="s">
        <v>8707</v>
      </c>
      <c r="AV1210" t="s">
        <v>8709</v>
      </c>
      <c r="AX1210">
        <v>0</v>
      </c>
      <c r="AY1210" t="s">
        <v>8710</v>
      </c>
      <c r="BB1210">
        <v>0</v>
      </c>
      <c r="BC1210" t="s">
        <v>8712</v>
      </c>
      <c r="BD1210">
        <v>0</v>
      </c>
      <c r="BE1210" t="s">
        <v>8714</v>
      </c>
      <c r="BF1210" t="s">
        <v>8715</v>
      </c>
      <c r="BG1210">
        <v>0</v>
      </c>
      <c r="BH1210" t="s">
        <v>8716</v>
      </c>
      <c r="BI1210">
        <v>0</v>
      </c>
      <c r="BJ1210" t="s">
        <v>8717</v>
      </c>
      <c r="BK1210">
        <v>0</v>
      </c>
      <c r="BM1210" t="s">
        <v>8719</v>
      </c>
      <c r="BW1210" t="s">
        <v>8721</v>
      </c>
      <c r="BX1210">
        <v>0</v>
      </c>
      <c r="BY1210" t="s">
        <v>8723</v>
      </c>
      <c r="BZ1210" t="s">
        <v>8724</v>
      </c>
      <c r="CB1210" t="s">
        <v>8725</v>
      </c>
      <c r="CD1210" t="s">
        <v>8726</v>
      </c>
      <c r="CF1210" t="s">
        <v>8727</v>
      </c>
      <c r="CG1210">
        <v>0</v>
      </c>
      <c r="CH1210" t="s">
        <v>8729</v>
      </c>
      <c r="CJ1210" t="s">
        <v>8731</v>
      </c>
      <c r="CK1210">
        <v>0</v>
      </c>
      <c r="CL1210" t="s">
        <v>8732</v>
      </c>
      <c r="CN1210" t="s">
        <v>8733</v>
      </c>
    </row>
    <row r="1211" spans="1:92" ht="15.75" customHeight="1" x14ac:dyDescent="0.3">
      <c r="A1211" s="5">
        <f>COUNTIFS(Entradas!$A$2:$A$3372,L1211,Entradas!$AD$2:$AD$3372,"noticias")</f>
        <v>0</v>
      </c>
      <c r="B1211" s="5">
        <f>COUNTIFS(Entradas!$A$2:$A$3372,L1211,Entradas!$AD$2:$AD$3372,"materiales")</f>
        <v>0</v>
      </c>
      <c r="C1211" s="5">
        <f>COUNTIFS(Entradas!$A$2:$A$3372,L1211,Entradas!$AD$2:$AD$3372,"agenda")</f>
        <v>0</v>
      </c>
      <c r="D1211" s="5">
        <f>COUNTIFS(Entradas!$A$2:$A$3372,L1211,Entradas!$AD$2:$AD$3372,"agenda",Entradas!$P$2:$P$3372,"completado")</f>
        <v>0</v>
      </c>
      <c r="E1211" s="5">
        <f>COUNTIFS(Entradas!$A$2:$A$3372,L1211,Entradas!$AD$2:$AD$3372,"agenda",Entradas!$F$2:$F$3372,"interna")</f>
        <v>0</v>
      </c>
      <c r="F1211" s="5">
        <f>COUNTIFS(Entradas!$A$2:$A$3372,L1211,Entradas!$AD$2:$AD$3372,"agenda",Entradas!$F$2:$F$3372,"abierta a la comunidad")</f>
        <v>0</v>
      </c>
      <c r="G1211" s="5">
        <f>COUNTIFS(Entradas!$A$2:$A$3372,L1211,Entradas!$AD$2:$AD$3372,"agenda",Entradas!$E$2:$E$3372,"1")</f>
        <v>0</v>
      </c>
      <c r="H1211" s="5">
        <f>COUNTIFS(Entradas!$A$2:$A$3372,L1211,Entradas!$AD$2:$AD$3372,"agenda",Entradas!$E$2:$E$3372,"2")</f>
        <v>0</v>
      </c>
      <c r="I1211" s="5">
        <f>COUNTIFS(Entradas!$A$2:$A$3372,L1211,Entradas!$AD$2:$AD$3372,"agenda",Entradas!$E$2:$E$3372,"3")</f>
        <v>0</v>
      </c>
      <c r="J1211" s="5">
        <f>COUNTIFS(Entradas!$A$2:$A$3372,L1211,Entradas!$AD$2:$AD$3372,"agenda",Entradas!$E$2:$E$3372,"4")</f>
        <v>0</v>
      </c>
      <c r="L1211">
        <v>544</v>
      </c>
      <c r="M1211" t="s">
        <v>15247</v>
      </c>
      <c r="N1211" t="s">
        <v>15248</v>
      </c>
      <c r="O1211" t="s">
        <v>15249</v>
      </c>
      <c r="P1211" s="6">
        <v>42479.622719907406</v>
      </c>
      <c r="Q1211">
        <v>0</v>
      </c>
      <c r="R1211" t="s">
        <v>15247</v>
      </c>
      <c r="S1211" t="s">
        <v>15247</v>
      </c>
      <c r="W1211" t="s">
        <v>8703</v>
      </c>
      <c r="X1211" t="s">
        <v>8704</v>
      </c>
      <c r="Y1211" t="s">
        <v>8705</v>
      </c>
      <c r="Z1211">
        <v>0</v>
      </c>
      <c r="AA1211" t="s">
        <v>8703</v>
      </c>
      <c r="AB1211" t="s">
        <v>8706</v>
      </c>
      <c r="AC1211">
        <v>0</v>
      </c>
      <c r="AG1211" t="s">
        <v>8707</v>
      </c>
      <c r="AI1211" t="s">
        <v>15250</v>
      </c>
      <c r="AO1211" t="s">
        <v>15251</v>
      </c>
      <c r="AU1211" t="s">
        <v>9424</v>
      </c>
      <c r="AV1211" t="s">
        <v>8709</v>
      </c>
      <c r="AX1211">
        <v>8</v>
      </c>
      <c r="AY1211" t="s">
        <v>8710</v>
      </c>
      <c r="BB1211" t="s">
        <v>10940</v>
      </c>
      <c r="BC1211" t="s">
        <v>8712</v>
      </c>
      <c r="BD1211" t="s">
        <v>9293</v>
      </c>
      <c r="BE1211" t="s">
        <v>8714</v>
      </c>
      <c r="BF1211" t="s">
        <v>8715</v>
      </c>
      <c r="BG1211">
        <v>0</v>
      </c>
      <c r="BH1211" t="s">
        <v>8716</v>
      </c>
      <c r="BI1211">
        <v>0</v>
      </c>
      <c r="BJ1211" t="s">
        <v>8717</v>
      </c>
      <c r="BK1211">
        <v>1</v>
      </c>
      <c r="BL1211" t="s">
        <v>15041</v>
      </c>
      <c r="BM1211" t="s">
        <v>8719</v>
      </c>
      <c r="BW1211" t="s">
        <v>8721</v>
      </c>
      <c r="BX1211">
        <v>0</v>
      </c>
      <c r="BY1211" t="s">
        <v>8723</v>
      </c>
      <c r="BZ1211" t="s">
        <v>8724</v>
      </c>
      <c r="CB1211" t="s">
        <v>8725</v>
      </c>
      <c r="CD1211" t="s">
        <v>8726</v>
      </c>
      <c r="CE1211" t="s">
        <v>15252</v>
      </c>
      <c r="CF1211" t="s">
        <v>8727</v>
      </c>
      <c r="CG1211" t="s">
        <v>8825</v>
      </c>
      <c r="CH1211" t="s">
        <v>8729</v>
      </c>
      <c r="CI1211" t="s">
        <v>15253</v>
      </c>
      <c r="CJ1211" t="s">
        <v>8731</v>
      </c>
      <c r="CK1211">
        <v>0</v>
      </c>
      <c r="CL1211" t="s">
        <v>8732</v>
      </c>
      <c r="CN1211" t="s">
        <v>8733</v>
      </c>
    </row>
    <row r="1212" spans="1:92" ht="15.75" customHeight="1" x14ac:dyDescent="0.3">
      <c r="A1212" s="5">
        <f>COUNTIFS(Entradas!$A$2:$A$3372,L1212,Entradas!$AD$2:$AD$3372,"noticias")</f>
        <v>0</v>
      </c>
      <c r="B1212" s="5">
        <f>COUNTIFS(Entradas!$A$2:$A$3372,L1212,Entradas!$AD$2:$AD$3372,"materiales")</f>
        <v>0</v>
      </c>
      <c r="C1212" s="5">
        <f>COUNTIFS(Entradas!$A$2:$A$3372,L1212,Entradas!$AD$2:$AD$3372,"agenda")</f>
        <v>0</v>
      </c>
      <c r="D1212" s="5">
        <f>COUNTIFS(Entradas!$A$2:$A$3372,L1212,Entradas!$AD$2:$AD$3372,"agenda",Entradas!$P$2:$P$3372,"completado")</f>
        <v>0</v>
      </c>
      <c r="E1212" s="5">
        <f>COUNTIFS(Entradas!$A$2:$A$3372,L1212,Entradas!$AD$2:$AD$3372,"agenda",Entradas!$F$2:$F$3372,"interna")</f>
        <v>0</v>
      </c>
      <c r="F1212" s="5">
        <f>COUNTIFS(Entradas!$A$2:$A$3372,L1212,Entradas!$AD$2:$AD$3372,"agenda",Entradas!$F$2:$F$3372,"abierta a la comunidad")</f>
        <v>0</v>
      </c>
      <c r="G1212" s="5">
        <f>COUNTIFS(Entradas!$A$2:$A$3372,L1212,Entradas!$AD$2:$AD$3372,"agenda",Entradas!$E$2:$E$3372,"1")</f>
        <v>0</v>
      </c>
      <c r="H1212" s="5">
        <f>COUNTIFS(Entradas!$A$2:$A$3372,L1212,Entradas!$AD$2:$AD$3372,"agenda",Entradas!$E$2:$E$3372,"2")</f>
        <v>0</v>
      </c>
      <c r="I1212" s="5">
        <f>COUNTIFS(Entradas!$A$2:$A$3372,L1212,Entradas!$AD$2:$AD$3372,"agenda",Entradas!$E$2:$E$3372,"3")</f>
        <v>0</v>
      </c>
      <c r="J1212" s="5">
        <f>COUNTIFS(Entradas!$A$2:$A$3372,L1212,Entradas!$AD$2:$AD$3372,"agenda",Entradas!$E$2:$E$3372,"4")</f>
        <v>0</v>
      </c>
      <c r="L1212">
        <v>1152</v>
      </c>
      <c r="M1212" t="s">
        <v>11282</v>
      </c>
      <c r="N1212" t="s">
        <v>11283</v>
      </c>
      <c r="O1212" t="s">
        <v>11284</v>
      </c>
      <c r="P1212" s="6">
        <v>42508.630995370368</v>
      </c>
      <c r="Q1212">
        <v>0</v>
      </c>
      <c r="R1212" t="s">
        <v>11282</v>
      </c>
      <c r="S1212" t="s">
        <v>11282</v>
      </c>
      <c r="W1212" t="s">
        <v>8703</v>
      </c>
      <c r="X1212" t="s">
        <v>8704</v>
      </c>
      <c r="Y1212" t="s">
        <v>8705</v>
      </c>
      <c r="Z1212">
        <v>0</v>
      </c>
      <c r="AA1212" t="s">
        <v>8703</v>
      </c>
      <c r="AB1212" t="s">
        <v>8706</v>
      </c>
      <c r="AC1212">
        <v>0</v>
      </c>
      <c r="AF1212" t="s">
        <v>11285</v>
      </c>
      <c r="AG1212" t="s">
        <v>8707</v>
      </c>
      <c r="AH1212" t="s">
        <v>11286</v>
      </c>
      <c r="AU1212" t="s">
        <v>11287</v>
      </c>
      <c r="AV1212" t="s">
        <v>8709</v>
      </c>
      <c r="AX1212">
        <v>9</v>
      </c>
      <c r="AY1212" t="s">
        <v>8710</v>
      </c>
      <c r="BB1212" t="s">
        <v>9539</v>
      </c>
      <c r="BC1212" t="s">
        <v>8712</v>
      </c>
      <c r="BD1212" t="s">
        <v>9002</v>
      </c>
      <c r="BE1212" t="s">
        <v>8714</v>
      </c>
      <c r="BF1212" t="s">
        <v>8715</v>
      </c>
      <c r="BG1212">
        <v>0</v>
      </c>
      <c r="BH1212" t="s">
        <v>8716</v>
      </c>
      <c r="BI1212">
        <v>1</v>
      </c>
      <c r="BJ1212" t="s">
        <v>8717</v>
      </c>
      <c r="BK1212">
        <v>1</v>
      </c>
      <c r="BL1212" s="2" t="s">
        <v>11288</v>
      </c>
      <c r="BM1212" t="s">
        <v>8719</v>
      </c>
      <c r="BV1212">
        <v>5634</v>
      </c>
      <c r="BW1212" t="s">
        <v>8721</v>
      </c>
      <c r="BX1212">
        <v>0</v>
      </c>
      <c r="BY1212" t="s">
        <v>8723</v>
      </c>
      <c r="BZ1212" t="s">
        <v>8724</v>
      </c>
      <c r="CB1212" t="s">
        <v>8725</v>
      </c>
      <c r="CC1212">
        <v>79195645</v>
      </c>
      <c r="CD1212" t="s">
        <v>8726</v>
      </c>
      <c r="CE1212" t="s">
        <v>11282</v>
      </c>
      <c r="CF1212" t="s">
        <v>8727</v>
      </c>
      <c r="CG1212" t="s">
        <v>8825</v>
      </c>
      <c r="CH1212" t="s">
        <v>8729</v>
      </c>
      <c r="CI1212" t="s">
        <v>11289</v>
      </c>
      <c r="CJ1212" t="s">
        <v>8731</v>
      </c>
      <c r="CK1212" t="s">
        <v>1905</v>
      </c>
      <c r="CL1212" t="s">
        <v>8732</v>
      </c>
      <c r="CM1212" t="s">
        <v>11290</v>
      </c>
      <c r="CN1212" t="s">
        <v>8733</v>
      </c>
    </row>
    <row r="1213" spans="1:92" ht="15.75" customHeight="1" x14ac:dyDescent="0.3">
      <c r="A1213" s="5">
        <f>COUNTIFS(Entradas!$A$2:$A$3372,L1213,Entradas!$AD$2:$AD$3372,"noticias")</f>
        <v>1</v>
      </c>
      <c r="B1213" s="5">
        <f>COUNTIFS(Entradas!$A$2:$A$3372,L1213,Entradas!$AD$2:$AD$3372,"materiales")</f>
        <v>0</v>
      </c>
      <c r="C1213" s="5">
        <f>COUNTIFS(Entradas!$A$2:$A$3372,L1213,Entradas!$AD$2:$AD$3372,"agenda")</f>
        <v>5</v>
      </c>
      <c r="D1213" s="5">
        <f>COUNTIFS(Entradas!$A$2:$A$3372,L1213,Entradas!$AD$2:$AD$3372,"agenda",Entradas!$P$2:$P$3372,"completado")</f>
        <v>5</v>
      </c>
      <c r="E1213" s="5">
        <f>COUNTIFS(Entradas!$A$2:$A$3372,L1213,Entradas!$AD$2:$AD$3372,"agenda",Entradas!$F$2:$F$3372,"interna")</f>
        <v>4</v>
      </c>
      <c r="F1213" s="5">
        <f>COUNTIFS(Entradas!$A$2:$A$3372,L1213,Entradas!$AD$2:$AD$3372,"agenda",Entradas!$F$2:$F$3372,"abierta a la comunidad")</f>
        <v>1</v>
      </c>
      <c r="G1213" s="5">
        <f>COUNTIFS(Entradas!$A$2:$A$3372,L1213,Entradas!$AD$2:$AD$3372,"agenda",Entradas!$E$2:$E$3372,"1")</f>
        <v>1</v>
      </c>
      <c r="H1213" s="5">
        <f>COUNTIFS(Entradas!$A$2:$A$3372,L1213,Entradas!$AD$2:$AD$3372,"agenda",Entradas!$E$2:$E$3372,"2")</f>
        <v>2</v>
      </c>
      <c r="I1213" s="5">
        <f>COUNTIFS(Entradas!$A$2:$A$3372,L1213,Entradas!$AD$2:$AD$3372,"agenda",Entradas!$E$2:$E$3372,"3")</f>
        <v>1</v>
      </c>
      <c r="J1213" s="5">
        <f>COUNTIFS(Entradas!$A$2:$A$3372,L1213,Entradas!$AD$2:$AD$3372,"agenda",Entradas!$E$2:$E$3372,"4")</f>
        <v>1</v>
      </c>
      <c r="L1213">
        <v>433</v>
      </c>
      <c r="M1213" t="s">
        <v>21614</v>
      </c>
      <c r="N1213" t="s">
        <v>21615</v>
      </c>
      <c r="O1213" t="s">
        <v>925</v>
      </c>
      <c r="P1213" s="6">
        <v>42473.750717592593</v>
      </c>
      <c r="Q1213">
        <v>0</v>
      </c>
      <c r="R1213" t="s">
        <v>21614</v>
      </c>
      <c r="S1213" t="s">
        <v>21614</v>
      </c>
      <c r="W1213" t="s">
        <v>8703</v>
      </c>
      <c r="X1213" t="s">
        <v>8704</v>
      </c>
      <c r="Y1213" t="s">
        <v>8705</v>
      </c>
      <c r="Z1213">
        <v>0</v>
      </c>
      <c r="AA1213" t="s">
        <v>8703</v>
      </c>
      <c r="AB1213" t="s">
        <v>8706</v>
      </c>
      <c r="AC1213">
        <v>0</v>
      </c>
      <c r="AF1213" t="s">
        <v>21616</v>
      </c>
      <c r="AG1213" t="s">
        <v>8707</v>
      </c>
      <c r="AH1213" t="s">
        <v>21617</v>
      </c>
      <c r="AI1213" t="s">
        <v>21618</v>
      </c>
      <c r="AO1213" t="s">
        <v>21619</v>
      </c>
      <c r="AU1213" t="s">
        <v>924</v>
      </c>
      <c r="AV1213" t="s">
        <v>8709</v>
      </c>
      <c r="AX1213">
        <v>9</v>
      </c>
      <c r="AY1213" t="s">
        <v>8710</v>
      </c>
      <c r="BB1213" t="s">
        <v>14541</v>
      </c>
      <c r="BC1213" t="s">
        <v>8712</v>
      </c>
      <c r="BD1213" t="s">
        <v>8875</v>
      </c>
      <c r="BE1213" t="s">
        <v>8714</v>
      </c>
      <c r="BF1213" t="s">
        <v>8715</v>
      </c>
      <c r="BG1213">
        <v>1</v>
      </c>
      <c r="BH1213" t="s">
        <v>8716</v>
      </c>
      <c r="BI1213">
        <v>1</v>
      </c>
      <c r="BJ1213" t="s">
        <v>8717</v>
      </c>
      <c r="BK1213">
        <v>1</v>
      </c>
      <c r="BL1213" s="2" t="s">
        <v>21620</v>
      </c>
      <c r="BM1213" t="s">
        <v>8719</v>
      </c>
      <c r="BV1213" t="s">
        <v>21621</v>
      </c>
      <c r="BW1213" t="s">
        <v>8721</v>
      </c>
      <c r="BX1213">
        <v>0</v>
      </c>
      <c r="BY1213" t="s">
        <v>8723</v>
      </c>
      <c r="BZ1213" t="s">
        <v>8724</v>
      </c>
      <c r="CA1213" t="s">
        <v>21622</v>
      </c>
      <c r="CB1213" t="s">
        <v>8725</v>
      </c>
      <c r="CC1213" t="s">
        <v>21623</v>
      </c>
      <c r="CD1213" t="s">
        <v>8726</v>
      </c>
      <c r="CE1213" t="s">
        <v>21624</v>
      </c>
      <c r="CF1213" t="s">
        <v>8727</v>
      </c>
      <c r="CG1213" t="s">
        <v>8825</v>
      </c>
      <c r="CH1213" t="s">
        <v>8729</v>
      </c>
      <c r="CI1213" t="s">
        <v>21625</v>
      </c>
      <c r="CJ1213" t="s">
        <v>8731</v>
      </c>
      <c r="CK1213" t="s">
        <v>1905</v>
      </c>
      <c r="CL1213" t="s">
        <v>8732</v>
      </c>
      <c r="CM1213" t="s">
        <v>21626</v>
      </c>
      <c r="CN1213" t="s">
        <v>8733</v>
      </c>
    </row>
    <row r="1214" spans="1:92" ht="15.75" customHeight="1" x14ac:dyDescent="0.3">
      <c r="A1214" s="5">
        <f>COUNTIFS(Entradas!$A$2:$A$3372,L1214,Entradas!$AD$2:$AD$3372,"noticias")</f>
        <v>0</v>
      </c>
      <c r="B1214" s="5">
        <f>COUNTIFS(Entradas!$A$2:$A$3372,L1214,Entradas!$AD$2:$AD$3372,"materiales")</f>
        <v>0</v>
      </c>
      <c r="C1214" s="5">
        <f>COUNTIFS(Entradas!$A$2:$A$3372,L1214,Entradas!$AD$2:$AD$3372,"agenda")</f>
        <v>0</v>
      </c>
      <c r="D1214" s="5">
        <f>COUNTIFS(Entradas!$A$2:$A$3372,L1214,Entradas!$AD$2:$AD$3372,"agenda",Entradas!$P$2:$P$3372,"completado")</f>
        <v>0</v>
      </c>
      <c r="E1214" s="5">
        <f>COUNTIFS(Entradas!$A$2:$A$3372,L1214,Entradas!$AD$2:$AD$3372,"agenda",Entradas!$F$2:$F$3372,"interna")</f>
        <v>0</v>
      </c>
      <c r="F1214" s="5">
        <f>COUNTIFS(Entradas!$A$2:$A$3372,L1214,Entradas!$AD$2:$AD$3372,"agenda",Entradas!$F$2:$F$3372,"abierta a la comunidad")</f>
        <v>0</v>
      </c>
      <c r="G1214" s="5">
        <f>COUNTIFS(Entradas!$A$2:$A$3372,L1214,Entradas!$AD$2:$AD$3372,"agenda",Entradas!$E$2:$E$3372,"1")</f>
        <v>0</v>
      </c>
      <c r="H1214" s="5">
        <f>COUNTIFS(Entradas!$A$2:$A$3372,L1214,Entradas!$AD$2:$AD$3372,"agenda",Entradas!$E$2:$E$3372,"2")</f>
        <v>0</v>
      </c>
      <c r="I1214" s="5">
        <f>COUNTIFS(Entradas!$A$2:$A$3372,L1214,Entradas!$AD$2:$AD$3372,"agenda",Entradas!$E$2:$E$3372,"3")</f>
        <v>0</v>
      </c>
      <c r="J1214" s="5">
        <f>COUNTIFS(Entradas!$A$2:$A$3372,L1214,Entradas!$AD$2:$AD$3372,"agenda",Entradas!$E$2:$E$3372,"4")</f>
        <v>0</v>
      </c>
      <c r="L1214">
        <v>690</v>
      </c>
      <c r="M1214" t="s">
        <v>15575</v>
      </c>
      <c r="N1214" t="s">
        <v>15576</v>
      </c>
      <c r="O1214" t="s">
        <v>15577</v>
      </c>
      <c r="P1214" s="6">
        <v>42487.622013888889</v>
      </c>
      <c r="Q1214">
        <v>0</v>
      </c>
      <c r="R1214" t="s">
        <v>15575</v>
      </c>
      <c r="S1214" t="s">
        <v>15575</v>
      </c>
      <c r="W1214" t="s">
        <v>8703</v>
      </c>
      <c r="X1214" t="s">
        <v>8704</v>
      </c>
      <c r="Y1214" t="s">
        <v>8705</v>
      </c>
      <c r="Z1214">
        <v>0</v>
      </c>
      <c r="AA1214" t="s">
        <v>8703</v>
      </c>
      <c r="AB1214" t="s">
        <v>8706</v>
      </c>
      <c r="AC1214">
        <v>0</v>
      </c>
      <c r="AF1214" t="s">
        <v>15578</v>
      </c>
      <c r="AG1214" t="s">
        <v>8707</v>
      </c>
      <c r="AH1214" t="s">
        <v>4916</v>
      </c>
      <c r="AI1214" t="s">
        <v>15579</v>
      </c>
      <c r="AO1214" t="s">
        <v>15580</v>
      </c>
      <c r="AU1214" t="s">
        <v>1450</v>
      </c>
      <c r="AV1214" t="s">
        <v>8709</v>
      </c>
      <c r="AX1214">
        <v>12</v>
      </c>
      <c r="AY1214" t="s">
        <v>8710</v>
      </c>
      <c r="BB1214" t="s">
        <v>8874</v>
      </c>
      <c r="BC1214" t="s">
        <v>8712</v>
      </c>
      <c r="BD1214" t="s">
        <v>9394</v>
      </c>
      <c r="BE1214" t="s">
        <v>8714</v>
      </c>
      <c r="BF1214" t="s">
        <v>8715</v>
      </c>
      <c r="BG1214">
        <v>1</v>
      </c>
      <c r="BH1214" t="s">
        <v>8716</v>
      </c>
      <c r="BI1214">
        <v>1</v>
      </c>
      <c r="BJ1214" t="s">
        <v>8717</v>
      </c>
      <c r="BK1214">
        <v>1</v>
      </c>
      <c r="BL1214" s="2" t="s">
        <v>15581</v>
      </c>
      <c r="BM1214" t="s">
        <v>8719</v>
      </c>
      <c r="BW1214" t="s">
        <v>8721</v>
      </c>
      <c r="BX1214">
        <v>0</v>
      </c>
      <c r="BY1214" t="s">
        <v>8723</v>
      </c>
      <c r="BZ1214" t="s">
        <v>8724</v>
      </c>
      <c r="CA1214" t="s">
        <v>15582</v>
      </c>
      <c r="CB1214" t="s">
        <v>8725</v>
      </c>
      <c r="CC1214">
        <v>56612200674</v>
      </c>
      <c r="CD1214" t="s">
        <v>8726</v>
      </c>
      <c r="CE1214" t="s">
        <v>15575</v>
      </c>
      <c r="CF1214" t="s">
        <v>8727</v>
      </c>
      <c r="CG1214" t="s">
        <v>8899</v>
      </c>
      <c r="CH1214" t="s">
        <v>8729</v>
      </c>
      <c r="CJ1214" t="s">
        <v>8731</v>
      </c>
      <c r="CK1214" t="s">
        <v>1905</v>
      </c>
      <c r="CL1214" t="s">
        <v>8732</v>
      </c>
      <c r="CM1214" t="s">
        <v>15583</v>
      </c>
      <c r="CN1214" t="s">
        <v>8733</v>
      </c>
    </row>
    <row r="1215" spans="1:92" ht="15.75" customHeight="1" x14ac:dyDescent="0.3">
      <c r="A1215" s="5">
        <f>COUNTIFS(Entradas!$A$2:$A$3372,L1215,Entradas!$AD$2:$AD$3372,"noticias")</f>
        <v>0</v>
      </c>
      <c r="B1215" s="5">
        <f>COUNTIFS(Entradas!$A$2:$A$3372,L1215,Entradas!$AD$2:$AD$3372,"materiales")</f>
        <v>0</v>
      </c>
      <c r="C1215" s="5">
        <f>COUNTIFS(Entradas!$A$2:$A$3372,L1215,Entradas!$AD$2:$AD$3372,"agenda")</f>
        <v>0</v>
      </c>
      <c r="D1215" s="5">
        <f>COUNTIFS(Entradas!$A$2:$A$3372,L1215,Entradas!$AD$2:$AD$3372,"agenda",Entradas!$P$2:$P$3372,"completado")</f>
        <v>0</v>
      </c>
      <c r="E1215" s="5">
        <f>COUNTIFS(Entradas!$A$2:$A$3372,L1215,Entradas!$AD$2:$AD$3372,"agenda",Entradas!$F$2:$F$3372,"interna")</f>
        <v>0</v>
      </c>
      <c r="F1215" s="5">
        <f>COUNTIFS(Entradas!$A$2:$A$3372,L1215,Entradas!$AD$2:$AD$3372,"agenda",Entradas!$F$2:$F$3372,"abierta a la comunidad")</f>
        <v>0</v>
      </c>
      <c r="G1215" s="5">
        <f>COUNTIFS(Entradas!$A$2:$A$3372,L1215,Entradas!$AD$2:$AD$3372,"agenda",Entradas!$E$2:$E$3372,"1")</f>
        <v>0</v>
      </c>
      <c r="H1215" s="5">
        <f>COUNTIFS(Entradas!$A$2:$A$3372,L1215,Entradas!$AD$2:$AD$3372,"agenda",Entradas!$E$2:$E$3372,"2")</f>
        <v>0</v>
      </c>
      <c r="I1215" s="5">
        <f>COUNTIFS(Entradas!$A$2:$A$3372,L1215,Entradas!$AD$2:$AD$3372,"agenda",Entradas!$E$2:$E$3372,"3")</f>
        <v>0</v>
      </c>
      <c r="J1215" s="5">
        <f>COUNTIFS(Entradas!$A$2:$A$3372,L1215,Entradas!$AD$2:$AD$3372,"agenda",Entradas!$E$2:$E$3372,"4")</f>
        <v>0</v>
      </c>
      <c r="L1215">
        <v>655</v>
      </c>
      <c r="M1215" t="s">
        <v>10664</v>
      </c>
      <c r="N1215" t="s">
        <v>10665</v>
      </c>
      <c r="O1215" t="s">
        <v>10666</v>
      </c>
      <c r="P1215" s="6">
        <v>42485.886250000003</v>
      </c>
      <c r="Q1215">
        <v>0</v>
      </c>
      <c r="R1215" t="s">
        <v>10664</v>
      </c>
      <c r="S1215" t="s">
        <v>10664</v>
      </c>
      <c r="W1215" t="s">
        <v>8703</v>
      </c>
      <c r="X1215" t="s">
        <v>8704</v>
      </c>
      <c r="Y1215" t="s">
        <v>8705</v>
      </c>
      <c r="Z1215">
        <v>0</v>
      </c>
      <c r="AA1215" t="s">
        <v>8703</v>
      </c>
      <c r="AB1215" t="s">
        <v>8706</v>
      </c>
      <c r="AC1215">
        <v>0</v>
      </c>
      <c r="AF1215" t="s">
        <v>10667</v>
      </c>
      <c r="AG1215" t="s">
        <v>8707</v>
      </c>
      <c r="AH1215" t="s">
        <v>10668</v>
      </c>
      <c r="AU1215" t="s">
        <v>10669</v>
      </c>
      <c r="AV1215" t="s">
        <v>8709</v>
      </c>
      <c r="AX1215">
        <v>13</v>
      </c>
      <c r="AY1215" t="s">
        <v>8710</v>
      </c>
      <c r="BB1215" t="s">
        <v>9001</v>
      </c>
      <c r="BC1215" t="s">
        <v>8712</v>
      </c>
      <c r="BD1215" t="s">
        <v>9055</v>
      </c>
      <c r="BE1215" t="s">
        <v>8714</v>
      </c>
      <c r="BF1215" t="s">
        <v>8715</v>
      </c>
      <c r="BG1215">
        <v>0</v>
      </c>
      <c r="BH1215" t="s">
        <v>8716</v>
      </c>
      <c r="BI1215">
        <v>1</v>
      </c>
      <c r="BJ1215" t="s">
        <v>8717</v>
      </c>
      <c r="BK1215">
        <v>1</v>
      </c>
      <c r="BL1215" s="2" t="s">
        <v>10670</v>
      </c>
      <c r="BM1215" t="s">
        <v>8719</v>
      </c>
      <c r="BV1215" t="s">
        <v>10671</v>
      </c>
      <c r="BW1215" t="s">
        <v>8721</v>
      </c>
      <c r="BX1215">
        <v>0</v>
      </c>
      <c r="BY1215" t="s">
        <v>8723</v>
      </c>
      <c r="BZ1215" t="s">
        <v>8724</v>
      </c>
      <c r="CB1215" t="s">
        <v>8725</v>
      </c>
      <c r="CC1215">
        <v>225259396</v>
      </c>
      <c r="CD1215" t="s">
        <v>8726</v>
      </c>
      <c r="CF1215" t="s">
        <v>8727</v>
      </c>
      <c r="CG1215" t="s">
        <v>8899</v>
      </c>
      <c r="CH1215" t="s">
        <v>8729</v>
      </c>
      <c r="CI1215" t="s">
        <v>10672</v>
      </c>
      <c r="CJ1215" t="s">
        <v>8731</v>
      </c>
      <c r="CK1215" t="s">
        <v>342</v>
      </c>
      <c r="CL1215" t="s">
        <v>8732</v>
      </c>
      <c r="CN1215" t="s">
        <v>8733</v>
      </c>
    </row>
    <row r="1216" spans="1:92" ht="15.75" customHeight="1" x14ac:dyDescent="0.3">
      <c r="A1216" s="5">
        <f>COUNTIFS(Entradas!$A$2:$A$3372,L1216,Entradas!$AD$2:$AD$3372,"noticias")</f>
        <v>2</v>
      </c>
      <c r="B1216" s="5">
        <f>COUNTIFS(Entradas!$A$2:$A$3372,L1216,Entradas!$AD$2:$AD$3372,"materiales")</f>
        <v>0</v>
      </c>
      <c r="C1216" s="5">
        <f>COUNTIFS(Entradas!$A$2:$A$3372,L1216,Entradas!$AD$2:$AD$3372,"agenda")</f>
        <v>4</v>
      </c>
      <c r="D1216" s="5">
        <f>COUNTIFS(Entradas!$A$2:$A$3372,L1216,Entradas!$AD$2:$AD$3372,"agenda",Entradas!$P$2:$P$3372,"completado")</f>
        <v>4</v>
      </c>
      <c r="E1216" s="5">
        <f>COUNTIFS(Entradas!$A$2:$A$3372,L1216,Entradas!$AD$2:$AD$3372,"agenda",Entradas!$F$2:$F$3372,"interna")</f>
        <v>4</v>
      </c>
      <c r="F1216" s="5">
        <f>COUNTIFS(Entradas!$A$2:$A$3372,L1216,Entradas!$AD$2:$AD$3372,"agenda",Entradas!$F$2:$F$3372,"abierta a la comunidad")</f>
        <v>0</v>
      </c>
      <c r="G1216" s="5">
        <f>COUNTIFS(Entradas!$A$2:$A$3372,L1216,Entradas!$AD$2:$AD$3372,"agenda",Entradas!$E$2:$E$3372,"1")</f>
        <v>1</v>
      </c>
      <c r="H1216" s="5">
        <f>COUNTIFS(Entradas!$A$2:$A$3372,L1216,Entradas!$AD$2:$AD$3372,"agenda",Entradas!$E$2:$E$3372,"2")</f>
        <v>2</v>
      </c>
      <c r="I1216" s="5">
        <f>COUNTIFS(Entradas!$A$2:$A$3372,L1216,Entradas!$AD$2:$AD$3372,"agenda",Entradas!$E$2:$E$3372,"3")</f>
        <v>1</v>
      </c>
      <c r="J1216" s="5">
        <f>COUNTIFS(Entradas!$A$2:$A$3372,L1216,Entradas!$AD$2:$AD$3372,"agenda",Entradas!$E$2:$E$3372,"4")</f>
        <v>0</v>
      </c>
      <c r="L1216">
        <v>139</v>
      </c>
      <c r="M1216" t="s">
        <v>19497</v>
      </c>
      <c r="N1216" t="s">
        <v>19498</v>
      </c>
      <c r="O1216" t="s">
        <v>19499</v>
      </c>
      <c r="P1216" s="6">
        <v>42453.037858796299</v>
      </c>
      <c r="Q1216">
        <v>0</v>
      </c>
      <c r="R1216" t="s">
        <v>19497</v>
      </c>
      <c r="S1216" t="s">
        <v>19497</v>
      </c>
      <c r="W1216" t="s">
        <v>8703</v>
      </c>
      <c r="X1216" t="s">
        <v>8704</v>
      </c>
      <c r="Y1216" t="s">
        <v>8705</v>
      </c>
      <c r="Z1216">
        <v>0</v>
      </c>
      <c r="AA1216" t="s">
        <v>8703</v>
      </c>
      <c r="AB1216" t="s">
        <v>8706</v>
      </c>
      <c r="AC1216">
        <v>0</v>
      </c>
      <c r="AF1216" t="s">
        <v>19500</v>
      </c>
      <c r="AG1216" t="s">
        <v>8707</v>
      </c>
      <c r="AH1216" t="s">
        <v>19501</v>
      </c>
      <c r="AO1216" t="s">
        <v>19502</v>
      </c>
      <c r="AU1216" t="s">
        <v>10131</v>
      </c>
      <c r="AV1216" t="s">
        <v>8709</v>
      </c>
      <c r="AX1216">
        <v>13</v>
      </c>
      <c r="AY1216" t="s">
        <v>8710</v>
      </c>
      <c r="BB1216" t="s">
        <v>9037</v>
      </c>
      <c r="BC1216" t="s">
        <v>8712</v>
      </c>
      <c r="BD1216" t="s">
        <v>8952</v>
      </c>
      <c r="BE1216" t="s">
        <v>8714</v>
      </c>
      <c r="BF1216" t="s">
        <v>8715</v>
      </c>
      <c r="BG1216">
        <v>0</v>
      </c>
      <c r="BH1216" t="s">
        <v>8716</v>
      </c>
      <c r="BI1216">
        <v>0</v>
      </c>
      <c r="BJ1216" t="s">
        <v>8717</v>
      </c>
      <c r="BK1216">
        <v>0</v>
      </c>
      <c r="BM1216" t="s">
        <v>8719</v>
      </c>
      <c r="BV1216">
        <v>9534</v>
      </c>
      <c r="BW1216" t="s">
        <v>8721</v>
      </c>
      <c r="BX1216">
        <v>0</v>
      </c>
      <c r="BY1216" t="s">
        <v>8723</v>
      </c>
      <c r="BZ1216" t="s">
        <v>8724</v>
      </c>
      <c r="CB1216" t="s">
        <v>8725</v>
      </c>
      <c r="CD1216" t="s">
        <v>8726</v>
      </c>
      <c r="CE1216" t="s">
        <v>19503</v>
      </c>
      <c r="CF1216" t="s">
        <v>8727</v>
      </c>
      <c r="CG1216" t="s">
        <v>8825</v>
      </c>
      <c r="CH1216" t="s">
        <v>8729</v>
      </c>
      <c r="CI1216" t="s">
        <v>11289</v>
      </c>
      <c r="CJ1216" t="s">
        <v>8731</v>
      </c>
      <c r="CK1216">
        <v>0</v>
      </c>
      <c r="CL1216" t="s">
        <v>8732</v>
      </c>
      <c r="CN1216" t="s">
        <v>8733</v>
      </c>
    </row>
    <row r="1217" spans="1:96" ht="15.75" hidden="1" customHeight="1" x14ac:dyDescent="0.3">
      <c r="A1217" s="5">
        <f>COUNTIFS(Entradas!$A$2:$A$3372,L1217,Entradas!$AD$2:$AD$3372,"noticias")</f>
        <v>0</v>
      </c>
      <c r="B1217" s="5">
        <f>COUNTIFS(Entradas!$A$2:$A$3372,L1217,Entradas!$AD$2:$AD$3372,"materiales")</f>
        <v>0</v>
      </c>
      <c r="C1217" s="5">
        <f>COUNTIFS(Entradas!$A$2:$A$3372,L1217,Entradas!$AD$2:$AD$3372,"agenda")</f>
        <v>0</v>
      </c>
      <c r="D1217" s="5">
        <f>COUNTIFS(Entradas!$A$2:$A$3372,L1217,Entradas!$AD$2:$AD$3372,"agenda",Entradas!$P$2:$P$3372,"completado")</f>
        <v>0</v>
      </c>
      <c r="E1217" s="5">
        <f>COUNTIFS(Entradas!$A$2:$A$3372,L1217,Entradas!$AD$2:$AD$3372,"agenda",Entradas!$F$2:$F$3372,"interna")</f>
        <v>0</v>
      </c>
      <c r="F1217" s="5">
        <f>COUNTIFS(Entradas!$A$2:$A$3372,L1217,Entradas!$AD$2:$AD$3372,"agenda",Entradas!$F$2:$F$3372,"abierta a la comunidad")</f>
        <v>0</v>
      </c>
      <c r="G1217" s="5">
        <f>COUNTIFS(Entradas!$A$2:$A$3372,L1217,Entradas!$AD$2:$AD$3372,"agenda",Entradas!$E$2:$E$3372,"1")</f>
        <v>0</v>
      </c>
      <c r="H1217" s="5">
        <f>COUNTIFS(Entradas!$A$2:$A$3372,L1217,Entradas!$AD$2:$AD$3372,"agenda",Entradas!$E$2:$E$3372,"2")</f>
        <v>0</v>
      </c>
      <c r="I1217" s="5">
        <f>COUNTIFS(Entradas!$A$2:$A$3372,L1217,Entradas!$AD$2:$AD$3372,"agenda",Entradas!$E$2:$E$3372,"3")</f>
        <v>0</v>
      </c>
      <c r="J1217" s="5">
        <f>COUNTIFS(Entradas!$A$2:$A$3372,L1217,Entradas!$AD$2:$AD$3372,"agenda",Entradas!$E$2:$E$3372,"4")</f>
        <v>0</v>
      </c>
      <c r="L1217">
        <v>1348</v>
      </c>
      <c r="M1217" t="s">
        <v>21577</v>
      </c>
      <c r="N1217" t="s">
        <v>21578</v>
      </c>
      <c r="O1217" t="s">
        <v>21579</v>
      </c>
      <c r="P1217" s="6">
        <v>42513.710868055554</v>
      </c>
      <c r="Q1217">
        <v>0</v>
      </c>
      <c r="R1217" t="s">
        <v>21577</v>
      </c>
      <c r="S1217" t="s">
        <v>21577</v>
      </c>
      <c r="W1217" t="s">
        <v>8703</v>
      </c>
      <c r="X1217" t="s">
        <v>8704</v>
      </c>
      <c r="Y1217" t="s">
        <v>8705</v>
      </c>
      <c r="Z1217">
        <v>0</v>
      </c>
      <c r="AA1217" t="s">
        <v>8703</v>
      </c>
      <c r="AB1217" t="s">
        <v>9226</v>
      </c>
      <c r="AC1217">
        <v>0</v>
      </c>
      <c r="AF1217" t="s">
        <v>21580</v>
      </c>
      <c r="AG1217" t="s">
        <v>9228</v>
      </c>
      <c r="AH1217" t="s">
        <v>21581</v>
      </c>
      <c r="AI1217" t="s">
        <v>21582</v>
      </c>
      <c r="AO1217" t="s">
        <v>21583</v>
      </c>
      <c r="AU1217" t="s">
        <v>21584</v>
      </c>
      <c r="AV1217" t="s">
        <v>9233</v>
      </c>
      <c r="AX1217">
        <v>0</v>
      </c>
      <c r="AY1217" t="s">
        <v>9234</v>
      </c>
      <c r="BG1217">
        <v>0</v>
      </c>
      <c r="BH1217" t="s">
        <v>8756</v>
      </c>
      <c r="BL1217" s="2" t="s">
        <v>21585</v>
      </c>
      <c r="BM1217" t="s">
        <v>9236</v>
      </c>
      <c r="BZ1217" t="s">
        <v>9237</v>
      </c>
      <c r="CA1217" t="s">
        <v>21586</v>
      </c>
      <c r="CB1217" t="s">
        <v>9239</v>
      </c>
      <c r="CC1217" t="s">
        <v>21587</v>
      </c>
      <c r="CD1217" t="s">
        <v>9241</v>
      </c>
      <c r="CE1217" t="s">
        <v>21588</v>
      </c>
      <c r="CF1217" t="s">
        <v>9242</v>
      </c>
      <c r="CQ1217" t="s">
        <v>21589</v>
      </c>
      <c r="CR1217" t="s">
        <v>9244</v>
      </c>
    </row>
    <row r="1218" spans="1:96" ht="15.75" hidden="1" customHeight="1" x14ac:dyDescent="0.3">
      <c r="A1218" s="5">
        <f>COUNTIFS(Entradas!$A$2:$A$3372,L1218,Entradas!$AD$2:$AD$3372,"noticias")</f>
        <v>0</v>
      </c>
      <c r="B1218" s="5">
        <f>COUNTIFS(Entradas!$A$2:$A$3372,L1218,Entradas!$AD$2:$AD$3372,"materiales")</f>
        <v>0</v>
      </c>
      <c r="C1218" s="5">
        <f>COUNTIFS(Entradas!$A$2:$A$3372,L1218,Entradas!$AD$2:$AD$3372,"agenda")</f>
        <v>0</v>
      </c>
      <c r="D1218" s="5">
        <f>COUNTIFS(Entradas!$A$2:$A$3372,L1218,Entradas!$AD$2:$AD$3372,"agenda",Entradas!$P$2:$P$3372,"completado")</f>
        <v>0</v>
      </c>
      <c r="E1218" s="5">
        <f>COUNTIFS(Entradas!$A$2:$A$3372,L1218,Entradas!$AD$2:$AD$3372,"agenda",Entradas!$F$2:$F$3372,"interna")</f>
        <v>0</v>
      </c>
      <c r="F1218" s="5">
        <f>COUNTIFS(Entradas!$A$2:$A$3372,L1218,Entradas!$AD$2:$AD$3372,"agenda",Entradas!$F$2:$F$3372,"abierta a la comunidad")</f>
        <v>0</v>
      </c>
      <c r="G1218" s="5">
        <f>COUNTIFS(Entradas!$A$2:$A$3372,L1218,Entradas!$AD$2:$AD$3372,"agenda",Entradas!$E$2:$E$3372,"1")</f>
        <v>0</v>
      </c>
      <c r="H1218" s="5">
        <f>COUNTIFS(Entradas!$A$2:$A$3372,L1218,Entradas!$AD$2:$AD$3372,"agenda",Entradas!$E$2:$E$3372,"2")</f>
        <v>0</v>
      </c>
      <c r="I1218" s="5">
        <f>COUNTIFS(Entradas!$A$2:$A$3372,L1218,Entradas!$AD$2:$AD$3372,"agenda",Entradas!$E$2:$E$3372,"3")</f>
        <v>0</v>
      </c>
      <c r="J1218" s="5">
        <f>COUNTIFS(Entradas!$A$2:$A$3372,L1218,Entradas!$AD$2:$AD$3372,"agenda",Entradas!$E$2:$E$3372,"4")</f>
        <v>0</v>
      </c>
      <c r="L1218">
        <v>518</v>
      </c>
      <c r="M1218" t="s">
        <v>10094</v>
      </c>
      <c r="N1218" t="s">
        <v>10094</v>
      </c>
      <c r="O1218" t="s">
        <v>10095</v>
      </c>
      <c r="P1218" s="6">
        <v>42478.844953703701</v>
      </c>
      <c r="Q1218">
        <v>0</v>
      </c>
      <c r="R1218" t="s">
        <v>10094</v>
      </c>
      <c r="S1218" t="s">
        <v>10094</v>
      </c>
      <c r="W1218" t="s">
        <v>8703</v>
      </c>
      <c r="X1218" t="s">
        <v>8704</v>
      </c>
      <c r="Y1218" t="s">
        <v>8705</v>
      </c>
      <c r="Z1218">
        <v>0</v>
      </c>
      <c r="AA1218" t="s">
        <v>8703</v>
      </c>
      <c r="AB1218" t="s">
        <v>8790</v>
      </c>
      <c r="AC1218">
        <v>0</v>
      </c>
      <c r="AF1218" t="s">
        <v>10096</v>
      </c>
      <c r="AG1218" t="s">
        <v>8792</v>
      </c>
      <c r="AH1218" t="s">
        <v>10097</v>
      </c>
      <c r="AU1218" t="s">
        <v>7586</v>
      </c>
      <c r="AV1218" t="s">
        <v>8794</v>
      </c>
      <c r="AX1218">
        <v>1</v>
      </c>
      <c r="AY1218" t="s">
        <v>8795</v>
      </c>
      <c r="BG1218">
        <v>1</v>
      </c>
      <c r="BH1218" t="s">
        <v>8796</v>
      </c>
      <c r="BL1218" t="s">
        <v>10098</v>
      </c>
      <c r="BM1218" t="s">
        <v>8798</v>
      </c>
      <c r="BZ1218" t="s">
        <v>8799</v>
      </c>
      <c r="CA1218" t="s">
        <v>10099</v>
      </c>
      <c r="CB1218" t="s">
        <v>8800</v>
      </c>
      <c r="CE1218" t="s">
        <v>10100</v>
      </c>
      <c r="CF1218" t="s">
        <v>8802</v>
      </c>
      <c r="CO1218">
        <v>967892379</v>
      </c>
      <c r="CP1218" t="s">
        <v>8803</v>
      </c>
    </row>
    <row r="1219" spans="1:96" ht="15.75" hidden="1" customHeight="1" x14ac:dyDescent="0.3">
      <c r="A1219" s="5">
        <f>COUNTIFS(Entradas!$A$2:$A$3372,L1219,Entradas!$AD$2:$AD$3372,"noticias")</f>
        <v>0</v>
      </c>
      <c r="B1219" s="5">
        <f>COUNTIFS(Entradas!$A$2:$A$3372,L1219,Entradas!$AD$2:$AD$3372,"materiales")</f>
        <v>0</v>
      </c>
      <c r="C1219" s="5">
        <f>COUNTIFS(Entradas!$A$2:$A$3372,L1219,Entradas!$AD$2:$AD$3372,"agenda")</f>
        <v>0</v>
      </c>
      <c r="D1219" s="5">
        <f>COUNTIFS(Entradas!$A$2:$A$3372,L1219,Entradas!$AD$2:$AD$3372,"agenda",Entradas!$P$2:$P$3372,"completado")</f>
        <v>0</v>
      </c>
      <c r="E1219" s="5">
        <f>COUNTIFS(Entradas!$A$2:$A$3372,L1219,Entradas!$AD$2:$AD$3372,"agenda",Entradas!$F$2:$F$3372,"interna")</f>
        <v>0</v>
      </c>
      <c r="F1219" s="5">
        <f>COUNTIFS(Entradas!$A$2:$A$3372,L1219,Entradas!$AD$2:$AD$3372,"agenda",Entradas!$F$2:$F$3372,"abierta a la comunidad")</f>
        <v>0</v>
      </c>
      <c r="G1219" s="5">
        <f>COUNTIFS(Entradas!$A$2:$A$3372,L1219,Entradas!$AD$2:$AD$3372,"agenda",Entradas!$E$2:$E$3372,"1")</f>
        <v>0</v>
      </c>
      <c r="H1219" s="5">
        <f>COUNTIFS(Entradas!$A$2:$A$3372,L1219,Entradas!$AD$2:$AD$3372,"agenda",Entradas!$E$2:$E$3372,"2")</f>
        <v>0</v>
      </c>
      <c r="I1219" s="5">
        <f>COUNTIFS(Entradas!$A$2:$A$3372,L1219,Entradas!$AD$2:$AD$3372,"agenda",Entradas!$E$2:$E$3372,"3")</f>
        <v>0</v>
      </c>
      <c r="J1219" s="5">
        <f>COUNTIFS(Entradas!$A$2:$A$3372,L1219,Entradas!$AD$2:$AD$3372,"agenda",Entradas!$E$2:$E$3372,"4")</f>
        <v>0</v>
      </c>
      <c r="L1219">
        <v>1504</v>
      </c>
      <c r="M1219" t="s">
        <v>16483</v>
      </c>
      <c r="N1219" t="s">
        <v>16484</v>
      </c>
      <c r="O1219" t="s">
        <v>16485</v>
      </c>
      <c r="P1219" s="6">
        <v>42543.635625000003</v>
      </c>
      <c r="Q1219">
        <v>0</v>
      </c>
      <c r="R1219" t="s">
        <v>16483</v>
      </c>
      <c r="S1219" t="s">
        <v>16483</v>
      </c>
      <c r="W1219" t="s">
        <v>8703</v>
      </c>
      <c r="X1219" t="s">
        <v>8704</v>
      </c>
      <c r="Y1219" t="s">
        <v>8705</v>
      </c>
      <c r="Z1219">
        <v>0</v>
      </c>
      <c r="AA1219" t="s">
        <v>8703</v>
      </c>
      <c r="AB1219" t="s">
        <v>9226</v>
      </c>
      <c r="AC1219">
        <v>0</v>
      </c>
      <c r="AF1219" t="s">
        <v>16486</v>
      </c>
      <c r="AG1219" t="s">
        <v>9228</v>
      </c>
      <c r="AH1219" t="s">
        <v>16487</v>
      </c>
      <c r="AO1219" t="s">
        <v>16488</v>
      </c>
      <c r="AU1219" t="s">
        <v>11564</v>
      </c>
      <c r="AV1219" t="s">
        <v>9233</v>
      </c>
      <c r="AX1219">
        <v>1</v>
      </c>
      <c r="AY1219" t="s">
        <v>9234</v>
      </c>
      <c r="BG1219">
        <v>0</v>
      </c>
      <c r="BH1219" t="s">
        <v>8756</v>
      </c>
      <c r="BL1219" s="2" t="s">
        <v>16489</v>
      </c>
      <c r="BM1219" t="s">
        <v>9236</v>
      </c>
      <c r="BZ1219" t="s">
        <v>9237</v>
      </c>
      <c r="CA1219" t="s">
        <v>16490</v>
      </c>
      <c r="CB1219" t="s">
        <v>9239</v>
      </c>
      <c r="CC1219" t="s">
        <v>16491</v>
      </c>
      <c r="CD1219" t="s">
        <v>9241</v>
      </c>
      <c r="CE1219" t="s">
        <v>16492</v>
      </c>
      <c r="CF1219" t="s">
        <v>9242</v>
      </c>
      <c r="CQ1219" t="s">
        <v>16493</v>
      </c>
      <c r="CR1219" t="s">
        <v>9244</v>
      </c>
    </row>
    <row r="1220" spans="1:96" ht="15.75" hidden="1" customHeight="1" x14ac:dyDescent="0.3">
      <c r="A1220" s="5">
        <f>COUNTIFS(Entradas!$A$2:$A$3372,L1220,Entradas!$AD$2:$AD$3372,"noticias")</f>
        <v>0</v>
      </c>
      <c r="B1220" s="5">
        <f>COUNTIFS(Entradas!$A$2:$A$3372,L1220,Entradas!$AD$2:$AD$3372,"materiales")</f>
        <v>0</v>
      </c>
      <c r="C1220" s="5">
        <f>COUNTIFS(Entradas!$A$2:$A$3372,L1220,Entradas!$AD$2:$AD$3372,"agenda")</f>
        <v>0</v>
      </c>
      <c r="D1220" s="5">
        <f>COUNTIFS(Entradas!$A$2:$A$3372,L1220,Entradas!$AD$2:$AD$3372,"agenda",Entradas!$P$2:$P$3372,"completado")</f>
        <v>0</v>
      </c>
      <c r="E1220" s="5">
        <f>COUNTIFS(Entradas!$A$2:$A$3372,L1220,Entradas!$AD$2:$AD$3372,"agenda",Entradas!$F$2:$F$3372,"interna")</f>
        <v>0</v>
      </c>
      <c r="F1220" s="5">
        <f>COUNTIFS(Entradas!$A$2:$A$3372,L1220,Entradas!$AD$2:$AD$3372,"agenda",Entradas!$F$2:$F$3372,"abierta a la comunidad")</f>
        <v>0</v>
      </c>
      <c r="G1220" s="5">
        <f>COUNTIFS(Entradas!$A$2:$A$3372,L1220,Entradas!$AD$2:$AD$3372,"agenda",Entradas!$E$2:$E$3372,"1")</f>
        <v>0</v>
      </c>
      <c r="H1220" s="5">
        <f>COUNTIFS(Entradas!$A$2:$A$3372,L1220,Entradas!$AD$2:$AD$3372,"agenda",Entradas!$E$2:$E$3372,"2")</f>
        <v>0</v>
      </c>
      <c r="I1220" s="5">
        <f>COUNTIFS(Entradas!$A$2:$A$3372,L1220,Entradas!$AD$2:$AD$3372,"agenda",Entradas!$E$2:$E$3372,"3")</f>
        <v>0</v>
      </c>
      <c r="J1220" s="5">
        <f>COUNTIFS(Entradas!$A$2:$A$3372,L1220,Entradas!$AD$2:$AD$3372,"agenda",Entradas!$E$2:$E$3372,"4")</f>
        <v>0</v>
      </c>
      <c r="L1220">
        <v>1420</v>
      </c>
      <c r="M1220" t="s">
        <v>16492</v>
      </c>
      <c r="N1220" t="s">
        <v>16494</v>
      </c>
      <c r="O1220" t="s">
        <v>16495</v>
      </c>
      <c r="P1220" s="6">
        <v>42515.016956018517</v>
      </c>
      <c r="Q1220">
        <v>0</v>
      </c>
      <c r="R1220" t="s">
        <v>16492</v>
      </c>
      <c r="S1220" t="s">
        <v>16492</v>
      </c>
      <c r="W1220" t="s">
        <v>8703</v>
      </c>
      <c r="X1220" t="s">
        <v>8704</v>
      </c>
      <c r="Y1220" t="s">
        <v>8705</v>
      </c>
      <c r="Z1220">
        <v>0</v>
      </c>
      <c r="AA1220" t="s">
        <v>8703</v>
      </c>
      <c r="AB1220" t="s">
        <v>8988</v>
      </c>
      <c r="AC1220">
        <v>0</v>
      </c>
      <c r="AF1220" t="s">
        <v>16492</v>
      </c>
      <c r="AG1220" t="s">
        <v>9228</v>
      </c>
      <c r="AH1220" t="s">
        <v>16496</v>
      </c>
      <c r="AO1220" t="s">
        <v>16497</v>
      </c>
      <c r="AU1220" t="s">
        <v>11564</v>
      </c>
      <c r="AV1220" t="s">
        <v>9233</v>
      </c>
      <c r="AX1220">
        <v>1</v>
      </c>
      <c r="AY1220" t="s">
        <v>9234</v>
      </c>
      <c r="BG1220">
        <v>0</v>
      </c>
      <c r="BH1220" t="s">
        <v>8756</v>
      </c>
      <c r="BL1220" s="2" t="s">
        <v>16498</v>
      </c>
      <c r="BM1220" t="s">
        <v>9236</v>
      </c>
      <c r="BO1220" t="s">
        <v>8759</v>
      </c>
      <c r="BQ1220" t="s">
        <v>8760</v>
      </c>
      <c r="BS1220" t="s">
        <v>8761</v>
      </c>
      <c r="BU1220" t="s">
        <v>8762</v>
      </c>
      <c r="BZ1220" t="s">
        <v>9237</v>
      </c>
      <c r="CA1220" t="s">
        <v>16499</v>
      </c>
      <c r="CB1220" t="s">
        <v>9239</v>
      </c>
      <c r="CC1220">
        <v>56572219557</v>
      </c>
      <c r="CD1220" t="s">
        <v>9241</v>
      </c>
      <c r="CE1220" t="s">
        <v>16492</v>
      </c>
      <c r="CF1220" t="s">
        <v>9242</v>
      </c>
      <c r="CQ1220" t="s">
        <v>16500</v>
      </c>
      <c r="CR1220" t="s">
        <v>9244</v>
      </c>
    </row>
    <row r="1221" spans="1:96" ht="15.75" hidden="1" customHeight="1" x14ac:dyDescent="0.3">
      <c r="A1221" s="5">
        <f>COUNTIFS(Entradas!$A$2:$A$3372,L1221,Entradas!$AD$2:$AD$3372,"noticias")</f>
        <v>0</v>
      </c>
      <c r="B1221" s="5">
        <f>COUNTIFS(Entradas!$A$2:$A$3372,L1221,Entradas!$AD$2:$AD$3372,"materiales")</f>
        <v>0</v>
      </c>
      <c r="C1221" s="5">
        <f>COUNTIFS(Entradas!$A$2:$A$3372,L1221,Entradas!$AD$2:$AD$3372,"agenda")</f>
        <v>0</v>
      </c>
      <c r="D1221" s="5">
        <f>COUNTIFS(Entradas!$A$2:$A$3372,L1221,Entradas!$AD$2:$AD$3372,"agenda",Entradas!$P$2:$P$3372,"completado")</f>
        <v>0</v>
      </c>
      <c r="E1221" s="5">
        <f>COUNTIFS(Entradas!$A$2:$A$3372,L1221,Entradas!$AD$2:$AD$3372,"agenda",Entradas!$F$2:$F$3372,"interna")</f>
        <v>0</v>
      </c>
      <c r="F1221" s="5">
        <f>COUNTIFS(Entradas!$A$2:$A$3372,L1221,Entradas!$AD$2:$AD$3372,"agenda",Entradas!$F$2:$F$3372,"abierta a la comunidad")</f>
        <v>0</v>
      </c>
      <c r="G1221" s="5">
        <f>COUNTIFS(Entradas!$A$2:$A$3372,L1221,Entradas!$AD$2:$AD$3372,"agenda",Entradas!$E$2:$E$3372,"1")</f>
        <v>0</v>
      </c>
      <c r="H1221" s="5">
        <f>COUNTIFS(Entradas!$A$2:$A$3372,L1221,Entradas!$AD$2:$AD$3372,"agenda",Entradas!$E$2:$E$3372,"2")</f>
        <v>0</v>
      </c>
      <c r="I1221" s="5">
        <f>COUNTIFS(Entradas!$A$2:$A$3372,L1221,Entradas!$AD$2:$AD$3372,"agenda",Entradas!$E$2:$E$3372,"3")</f>
        <v>0</v>
      </c>
      <c r="J1221" s="5">
        <f>COUNTIFS(Entradas!$A$2:$A$3372,L1221,Entradas!$AD$2:$AD$3372,"agenda",Entradas!$E$2:$E$3372,"4")</f>
        <v>0</v>
      </c>
      <c r="L1221">
        <v>1421</v>
      </c>
      <c r="M1221" t="s">
        <v>16495</v>
      </c>
      <c r="N1221" t="s">
        <v>16501</v>
      </c>
      <c r="O1221" t="s">
        <v>16502</v>
      </c>
      <c r="P1221" s="6">
        <v>42515.048217592594</v>
      </c>
      <c r="Q1221">
        <v>0</v>
      </c>
      <c r="R1221" t="s">
        <v>16495</v>
      </c>
      <c r="S1221" t="s">
        <v>16495</v>
      </c>
      <c r="T1221" t="s">
        <v>16503</v>
      </c>
      <c r="U1221" t="s">
        <v>9128</v>
      </c>
      <c r="W1221" t="s">
        <v>8703</v>
      </c>
      <c r="X1221" t="s">
        <v>8704</v>
      </c>
      <c r="Y1221" t="s">
        <v>8705</v>
      </c>
      <c r="Z1221">
        <v>0</v>
      </c>
      <c r="AA1221" t="s">
        <v>8703</v>
      </c>
      <c r="AB1221" t="s">
        <v>12264</v>
      </c>
      <c r="AC1221">
        <v>1</v>
      </c>
      <c r="AF1221" t="s">
        <v>16492</v>
      </c>
      <c r="AG1221" t="s">
        <v>8792</v>
      </c>
      <c r="AH1221" t="s">
        <v>16504</v>
      </c>
      <c r="AO1221" t="s">
        <v>16505</v>
      </c>
      <c r="AU1221" t="s">
        <v>11564</v>
      </c>
      <c r="AV1221" t="s">
        <v>8794</v>
      </c>
      <c r="AX1221">
        <v>1</v>
      </c>
      <c r="AY1221" t="s">
        <v>8795</v>
      </c>
      <c r="BG1221">
        <v>0</v>
      </c>
      <c r="BH1221" t="s">
        <v>8796</v>
      </c>
      <c r="BL1221" s="2" t="s">
        <v>16506</v>
      </c>
      <c r="BM1221" t="s">
        <v>8798</v>
      </c>
      <c r="BO1221" t="s">
        <v>8759</v>
      </c>
      <c r="BQ1221" t="s">
        <v>8760</v>
      </c>
      <c r="BS1221" t="s">
        <v>8761</v>
      </c>
      <c r="BU1221" t="s">
        <v>8762</v>
      </c>
      <c r="BZ1221" t="s">
        <v>8799</v>
      </c>
      <c r="CA1221" t="s">
        <v>16507</v>
      </c>
      <c r="CB1221" t="s">
        <v>8800</v>
      </c>
      <c r="CE1221" t="s">
        <v>16492</v>
      </c>
      <c r="CF1221" t="s">
        <v>8802</v>
      </c>
      <c r="CO1221">
        <v>56572219557</v>
      </c>
      <c r="CP1221" t="s">
        <v>8803</v>
      </c>
    </row>
    <row r="1222" spans="1:96" ht="15.75" hidden="1" customHeight="1" x14ac:dyDescent="0.3">
      <c r="A1222" s="5">
        <f>COUNTIFS(Entradas!$A$2:$A$3372,L1222,Entradas!$AD$2:$AD$3372,"noticias")</f>
        <v>0</v>
      </c>
      <c r="B1222" s="5">
        <f>COUNTIFS(Entradas!$A$2:$A$3372,L1222,Entradas!$AD$2:$AD$3372,"materiales")</f>
        <v>0</v>
      </c>
      <c r="C1222" s="5">
        <f>COUNTIFS(Entradas!$A$2:$A$3372,L1222,Entradas!$AD$2:$AD$3372,"agenda")</f>
        <v>3</v>
      </c>
      <c r="D1222" s="5">
        <f>COUNTIFS(Entradas!$A$2:$A$3372,L1222,Entradas!$AD$2:$AD$3372,"agenda",Entradas!$P$2:$P$3372,"completado")</f>
        <v>0</v>
      </c>
      <c r="E1222" s="5">
        <f>COUNTIFS(Entradas!$A$2:$A$3372,L1222,Entradas!$AD$2:$AD$3372,"agenda",Entradas!$F$2:$F$3372,"interna")</f>
        <v>0</v>
      </c>
      <c r="F1222" s="5">
        <f>COUNTIFS(Entradas!$A$2:$A$3372,L1222,Entradas!$AD$2:$AD$3372,"agenda",Entradas!$F$2:$F$3372,"abierta a la comunidad")</f>
        <v>3</v>
      </c>
      <c r="G1222" s="5">
        <f>COUNTIFS(Entradas!$A$2:$A$3372,L1222,Entradas!$AD$2:$AD$3372,"agenda",Entradas!$E$2:$E$3372,"1")</f>
        <v>0</v>
      </c>
      <c r="H1222" s="5">
        <f>COUNTIFS(Entradas!$A$2:$A$3372,L1222,Entradas!$AD$2:$AD$3372,"agenda",Entradas!$E$2:$E$3372,"2")</f>
        <v>0</v>
      </c>
      <c r="I1222" s="5">
        <f>COUNTIFS(Entradas!$A$2:$A$3372,L1222,Entradas!$AD$2:$AD$3372,"agenda",Entradas!$E$2:$E$3372,"3")</f>
        <v>2</v>
      </c>
      <c r="J1222" s="5">
        <f>COUNTIFS(Entradas!$A$2:$A$3372,L1222,Entradas!$AD$2:$AD$3372,"agenda",Entradas!$E$2:$E$3372,"4")</f>
        <v>1</v>
      </c>
      <c r="L1222">
        <v>379</v>
      </c>
      <c r="M1222" t="s">
        <v>3891</v>
      </c>
      <c r="N1222" t="s">
        <v>18699</v>
      </c>
      <c r="O1222" t="s">
        <v>3893</v>
      </c>
      <c r="P1222" s="6">
        <v>42471.817453703705</v>
      </c>
      <c r="Q1222">
        <v>0</v>
      </c>
      <c r="R1222" t="s">
        <v>3891</v>
      </c>
      <c r="S1222" t="s">
        <v>3891</v>
      </c>
      <c r="W1222" t="s">
        <v>8703</v>
      </c>
      <c r="X1222" t="s">
        <v>8704</v>
      </c>
      <c r="Y1222" t="s">
        <v>8705</v>
      </c>
      <c r="Z1222">
        <v>0</v>
      </c>
      <c r="AA1222" t="s">
        <v>8703</v>
      </c>
      <c r="AB1222" t="s">
        <v>8790</v>
      </c>
      <c r="AC1222">
        <v>0</v>
      </c>
      <c r="AF1222" t="s">
        <v>3891</v>
      </c>
      <c r="AG1222" t="s">
        <v>8792</v>
      </c>
      <c r="AH1222" t="s">
        <v>18700</v>
      </c>
      <c r="AI1222" t="s">
        <v>18701</v>
      </c>
      <c r="AO1222" t="s">
        <v>18702</v>
      </c>
      <c r="AU1222" t="s">
        <v>335</v>
      </c>
      <c r="AV1222" t="s">
        <v>8794</v>
      </c>
      <c r="AX1222">
        <v>1</v>
      </c>
      <c r="AY1222" t="s">
        <v>8795</v>
      </c>
      <c r="BG1222">
        <v>1</v>
      </c>
      <c r="BH1222" t="s">
        <v>8796</v>
      </c>
      <c r="BL1222" t="s">
        <v>18703</v>
      </c>
      <c r="BM1222" t="s">
        <v>8798</v>
      </c>
      <c r="BZ1222" t="s">
        <v>8799</v>
      </c>
      <c r="CB1222" t="s">
        <v>8800</v>
      </c>
      <c r="CE1222" t="s">
        <v>18704</v>
      </c>
      <c r="CF1222" t="s">
        <v>8802</v>
      </c>
      <c r="CO1222">
        <v>966755862</v>
      </c>
      <c r="CP1222" t="s">
        <v>8803</v>
      </c>
    </row>
    <row r="1223" spans="1:96" ht="15.75" hidden="1" customHeight="1" x14ac:dyDescent="0.3">
      <c r="A1223" s="5">
        <f>COUNTIFS(Entradas!$A$2:$A$3372,L1223,Entradas!$AD$2:$AD$3372,"noticias")</f>
        <v>0</v>
      </c>
      <c r="B1223" s="5">
        <f>COUNTIFS(Entradas!$A$2:$A$3372,L1223,Entradas!$AD$2:$AD$3372,"materiales")</f>
        <v>0</v>
      </c>
      <c r="C1223" s="5">
        <f>COUNTIFS(Entradas!$A$2:$A$3372,L1223,Entradas!$AD$2:$AD$3372,"agenda")</f>
        <v>0</v>
      </c>
      <c r="D1223" s="5">
        <f>COUNTIFS(Entradas!$A$2:$A$3372,L1223,Entradas!$AD$2:$AD$3372,"agenda",Entradas!$P$2:$P$3372,"completado")</f>
        <v>0</v>
      </c>
      <c r="E1223" s="5">
        <f>COUNTIFS(Entradas!$A$2:$A$3372,L1223,Entradas!$AD$2:$AD$3372,"agenda",Entradas!$F$2:$F$3372,"interna")</f>
        <v>0</v>
      </c>
      <c r="F1223" s="5">
        <f>COUNTIFS(Entradas!$A$2:$A$3372,L1223,Entradas!$AD$2:$AD$3372,"agenda",Entradas!$F$2:$F$3372,"abierta a la comunidad")</f>
        <v>0</v>
      </c>
      <c r="G1223" s="5">
        <f>COUNTIFS(Entradas!$A$2:$A$3372,L1223,Entradas!$AD$2:$AD$3372,"agenda",Entradas!$E$2:$E$3372,"1")</f>
        <v>0</v>
      </c>
      <c r="H1223" s="5">
        <f>COUNTIFS(Entradas!$A$2:$A$3372,L1223,Entradas!$AD$2:$AD$3372,"agenda",Entradas!$E$2:$E$3372,"2")</f>
        <v>0</v>
      </c>
      <c r="I1223" s="5">
        <f>COUNTIFS(Entradas!$A$2:$A$3372,L1223,Entradas!$AD$2:$AD$3372,"agenda",Entradas!$E$2:$E$3372,"3")</f>
        <v>0</v>
      </c>
      <c r="J1223" s="5">
        <f>COUNTIFS(Entradas!$A$2:$A$3372,L1223,Entradas!$AD$2:$AD$3372,"agenda",Entradas!$E$2:$E$3372,"4")</f>
        <v>0</v>
      </c>
      <c r="L1223">
        <v>264</v>
      </c>
      <c r="M1223" t="s">
        <v>9488</v>
      </c>
      <c r="N1223" t="s">
        <v>9489</v>
      </c>
      <c r="O1223" t="s">
        <v>9490</v>
      </c>
      <c r="P1223" s="6">
        <v>42464.577118055553</v>
      </c>
      <c r="Q1223">
        <v>0</v>
      </c>
      <c r="R1223" t="s">
        <v>9488</v>
      </c>
      <c r="S1223" t="s">
        <v>9488</v>
      </c>
      <c r="W1223" t="s">
        <v>8703</v>
      </c>
      <c r="X1223" t="s">
        <v>8704</v>
      </c>
      <c r="Y1223" t="s">
        <v>8705</v>
      </c>
      <c r="Z1223">
        <v>0</v>
      </c>
      <c r="AA1223" t="s">
        <v>8703</v>
      </c>
      <c r="AB1223" t="s">
        <v>8790</v>
      </c>
      <c r="AC1223">
        <v>0</v>
      </c>
      <c r="AF1223" t="s">
        <v>9491</v>
      </c>
      <c r="AG1223" t="s">
        <v>8792</v>
      </c>
      <c r="AH1223" t="s">
        <v>9492</v>
      </c>
      <c r="AU1223" t="s">
        <v>1198</v>
      </c>
      <c r="AV1223" t="s">
        <v>8794</v>
      </c>
      <c r="AX1223">
        <v>2</v>
      </c>
      <c r="AY1223" t="s">
        <v>8795</v>
      </c>
      <c r="BG1223">
        <v>0</v>
      </c>
      <c r="BH1223" t="s">
        <v>8796</v>
      </c>
      <c r="BL1223" t="s">
        <v>9493</v>
      </c>
      <c r="BM1223" t="s">
        <v>8798</v>
      </c>
      <c r="BZ1223" t="s">
        <v>8799</v>
      </c>
      <c r="CA1223" t="s">
        <v>9494</v>
      </c>
      <c r="CB1223" t="s">
        <v>8800</v>
      </c>
      <c r="CE1223" t="s">
        <v>9495</v>
      </c>
      <c r="CF1223" t="s">
        <v>8802</v>
      </c>
      <c r="CO1223">
        <v>954454128</v>
      </c>
      <c r="CP1223" t="s">
        <v>8803</v>
      </c>
    </row>
    <row r="1224" spans="1:96" ht="15.75" hidden="1" customHeight="1" x14ac:dyDescent="0.3">
      <c r="A1224" s="5">
        <f>COUNTIFS(Entradas!$A$2:$A$3372,L1224,Entradas!$AD$2:$AD$3372,"noticias")</f>
        <v>0</v>
      </c>
      <c r="B1224" s="5">
        <f>COUNTIFS(Entradas!$A$2:$A$3372,L1224,Entradas!$AD$2:$AD$3372,"materiales")</f>
        <v>0</v>
      </c>
      <c r="C1224" s="5">
        <f>COUNTIFS(Entradas!$A$2:$A$3372,L1224,Entradas!$AD$2:$AD$3372,"agenda")</f>
        <v>0</v>
      </c>
      <c r="D1224" s="5">
        <f>COUNTIFS(Entradas!$A$2:$A$3372,L1224,Entradas!$AD$2:$AD$3372,"agenda",Entradas!$P$2:$P$3372,"completado")</f>
        <v>0</v>
      </c>
      <c r="E1224" s="5">
        <f>COUNTIFS(Entradas!$A$2:$A$3372,L1224,Entradas!$AD$2:$AD$3372,"agenda",Entradas!$F$2:$F$3372,"interna")</f>
        <v>0</v>
      </c>
      <c r="F1224" s="5">
        <f>COUNTIFS(Entradas!$A$2:$A$3372,L1224,Entradas!$AD$2:$AD$3372,"agenda",Entradas!$F$2:$F$3372,"abierta a la comunidad")</f>
        <v>0</v>
      </c>
      <c r="G1224" s="5">
        <f>COUNTIFS(Entradas!$A$2:$A$3372,L1224,Entradas!$AD$2:$AD$3372,"agenda",Entradas!$E$2:$E$3372,"1")</f>
        <v>0</v>
      </c>
      <c r="H1224" s="5">
        <f>COUNTIFS(Entradas!$A$2:$A$3372,L1224,Entradas!$AD$2:$AD$3372,"agenda",Entradas!$E$2:$E$3372,"2")</f>
        <v>0</v>
      </c>
      <c r="I1224" s="5">
        <f>COUNTIFS(Entradas!$A$2:$A$3372,L1224,Entradas!$AD$2:$AD$3372,"agenda",Entradas!$E$2:$E$3372,"3")</f>
        <v>0</v>
      </c>
      <c r="J1224" s="5">
        <f>COUNTIFS(Entradas!$A$2:$A$3372,L1224,Entradas!$AD$2:$AD$3372,"agenda",Entradas!$E$2:$E$3372,"4")</f>
        <v>0</v>
      </c>
      <c r="L1224">
        <v>1058</v>
      </c>
      <c r="M1224" t="s">
        <v>9864</v>
      </c>
      <c r="N1224" t="s">
        <v>9865</v>
      </c>
      <c r="O1224" t="s">
        <v>9866</v>
      </c>
      <c r="P1224" s="6">
        <v>42506.667372685188</v>
      </c>
      <c r="Q1224">
        <v>0</v>
      </c>
      <c r="R1224" t="s">
        <v>9864</v>
      </c>
      <c r="S1224" t="s">
        <v>9864</v>
      </c>
      <c r="W1224" t="s">
        <v>8703</v>
      </c>
      <c r="X1224" t="s">
        <v>8704</v>
      </c>
      <c r="Y1224" t="s">
        <v>8705</v>
      </c>
      <c r="Z1224">
        <v>0</v>
      </c>
      <c r="AA1224" t="s">
        <v>8703</v>
      </c>
      <c r="AB1224" t="s">
        <v>8790</v>
      </c>
      <c r="AC1224">
        <v>0</v>
      </c>
      <c r="AF1224" t="s">
        <v>9867</v>
      </c>
      <c r="AG1224" t="s">
        <v>8792</v>
      </c>
      <c r="AH1224" t="s">
        <v>9868</v>
      </c>
      <c r="AI1224" t="s">
        <v>9869</v>
      </c>
      <c r="AO1224" t="s">
        <v>9870</v>
      </c>
      <c r="AU1224" t="s">
        <v>1198</v>
      </c>
      <c r="AV1224" t="s">
        <v>8794</v>
      </c>
      <c r="AX1224">
        <v>2</v>
      </c>
      <c r="AY1224" t="s">
        <v>8795</v>
      </c>
      <c r="BG1224">
        <v>0</v>
      </c>
      <c r="BH1224" t="s">
        <v>8796</v>
      </c>
      <c r="BL1224" t="s">
        <v>9871</v>
      </c>
      <c r="BM1224" t="s">
        <v>8798</v>
      </c>
      <c r="BZ1224" t="s">
        <v>8799</v>
      </c>
      <c r="CA1224" t="s">
        <v>9872</v>
      </c>
      <c r="CB1224" t="s">
        <v>8800</v>
      </c>
      <c r="CF1224" t="s">
        <v>8802</v>
      </c>
      <c r="CO1224" t="s">
        <v>9873</v>
      </c>
      <c r="CP1224" t="s">
        <v>8803</v>
      </c>
    </row>
    <row r="1225" spans="1:96" ht="15.75" hidden="1" customHeight="1" x14ac:dyDescent="0.3">
      <c r="A1225" s="5">
        <f>COUNTIFS(Entradas!$A$2:$A$3372,L1225,Entradas!$AD$2:$AD$3372,"noticias")</f>
        <v>0</v>
      </c>
      <c r="B1225" s="5">
        <f>COUNTIFS(Entradas!$A$2:$A$3372,L1225,Entradas!$AD$2:$AD$3372,"materiales")</f>
        <v>0</v>
      </c>
      <c r="C1225" s="5">
        <f>COUNTIFS(Entradas!$A$2:$A$3372,L1225,Entradas!$AD$2:$AD$3372,"agenda")</f>
        <v>0</v>
      </c>
      <c r="D1225" s="5">
        <f>COUNTIFS(Entradas!$A$2:$A$3372,L1225,Entradas!$AD$2:$AD$3372,"agenda",Entradas!$P$2:$P$3372,"completado")</f>
        <v>0</v>
      </c>
      <c r="E1225" s="5">
        <f>COUNTIFS(Entradas!$A$2:$A$3372,L1225,Entradas!$AD$2:$AD$3372,"agenda",Entradas!$F$2:$F$3372,"interna")</f>
        <v>0</v>
      </c>
      <c r="F1225" s="5">
        <f>COUNTIFS(Entradas!$A$2:$A$3372,L1225,Entradas!$AD$2:$AD$3372,"agenda",Entradas!$F$2:$F$3372,"abierta a la comunidad")</f>
        <v>0</v>
      </c>
      <c r="G1225" s="5">
        <f>COUNTIFS(Entradas!$A$2:$A$3372,L1225,Entradas!$AD$2:$AD$3372,"agenda",Entradas!$E$2:$E$3372,"1")</f>
        <v>0</v>
      </c>
      <c r="H1225" s="5">
        <f>COUNTIFS(Entradas!$A$2:$A$3372,L1225,Entradas!$AD$2:$AD$3372,"agenda",Entradas!$E$2:$E$3372,"2")</f>
        <v>0</v>
      </c>
      <c r="I1225" s="5">
        <f>COUNTIFS(Entradas!$A$2:$A$3372,L1225,Entradas!$AD$2:$AD$3372,"agenda",Entradas!$E$2:$E$3372,"3")</f>
        <v>0</v>
      </c>
      <c r="J1225" s="5">
        <f>COUNTIFS(Entradas!$A$2:$A$3372,L1225,Entradas!$AD$2:$AD$3372,"agenda",Entradas!$E$2:$E$3372,"4")</f>
        <v>0</v>
      </c>
      <c r="L1225">
        <v>916</v>
      </c>
      <c r="M1225" t="s">
        <v>18852</v>
      </c>
      <c r="N1225" t="s">
        <v>18853</v>
      </c>
      <c r="O1225" t="s">
        <v>18854</v>
      </c>
      <c r="P1225" s="6">
        <v>42500.151828703703</v>
      </c>
      <c r="Q1225">
        <v>0</v>
      </c>
      <c r="R1225" t="s">
        <v>18852</v>
      </c>
      <c r="S1225" t="s">
        <v>18852</v>
      </c>
      <c r="W1225" t="s">
        <v>8703</v>
      </c>
      <c r="X1225" t="s">
        <v>8704</v>
      </c>
      <c r="Y1225" t="s">
        <v>8705</v>
      </c>
      <c r="Z1225">
        <v>0</v>
      </c>
      <c r="AA1225" t="s">
        <v>8703</v>
      </c>
      <c r="AB1225" t="s">
        <v>8790</v>
      </c>
      <c r="AC1225">
        <v>0</v>
      </c>
      <c r="AF1225" t="s">
        <v>18855</v>
      </c>
      <c r="AG1225" t="s">
        <v>8792</v>
      </c>
      <c r="AH1225" t="s">
        <v>18856</v>
      </c>
      <c r="AO1225" t="s">
        <v>18857</v>
      </c>
      <c r="AU1225" t="s">
        <v>18326</v>
      </c>
      <c r="AV1225" t="s">
        <v>8794</v>
      </c>
      <c r="AX1225">
        <v>2</v>
      </c>
      <c r="AY1225" t="s">
        <v>8795</v>
      </c>
      <c r="BG1225">
        <v>0</v>
      </c>
      <c r="BH1225" t="s">
        <v>8796</v>
      </c>
      <c r="BL1225" t="s">
        <v>18858</v>
      </c>
      <c r="BM1225" t="s">
        <v>8798</v>
      </c>
      <c r="BZ1225" t="s">
        <v>8799</v>
      </c>
      <c r="CB1225" t="s">
        <v>8800</v>
      </c>
      <c r="CE1225" t="s">
        <v>18859</v>
      </c>
      <c r="CF1225" t="s">
        <v>8802</v>
      </c>
      <c r="CO1225">
        <v>95192698</v>
      </c>
      <c r="CP1225" t="s">
        <v>8803</v>
      </c>
    </row>
    <row r="1226" spans="1:96" ht="15.75" hidden="1" customHeight="1" x14ac:dyDescent="0.3">
      <c r="A1226" s="5">
        <f>COUNTIFS(Entradas!$A$2:$A$3372,L1226,Entradas!$AD$2:$AD$3372,"noticias")</f>
        <v>0</v>
      </c>
      <c r="B1226" s="5">
        <f>COUNTIFS(Entradas!$A$2:$A$3372,L1226,Entradas!$AD$2:$AD$3372,"materiales")</f>
        <v>0</v>
      </c>
      <c r="C1226" s="5">
        <f>COUNTIFS(Entradas!$A$2:$A$3372,L1226,Entradas!$AD$2:$AD$3372,"agenda")</f>
        <v>0</v>
      </c>
      <c r="D1226" s="5">
        <f>COUNTIFS(Entradas!$A$2:$A$3372,L1226,Entradas!$AD$2:$AD$3372,"agenda",Entradas!$P$2:$P$3372,"completado")</f>
        <v>0</v>
      </c>
      <c r="E1226" s="5">
        <f>COUNTIFS(Entradas!$A$2:$A$3372,L1226,Entradas!$AD$2:$AD$3372,"agenda",Entradas!$F$2:$F$3372,"interna")</f>
        <v>0</v>
      </c>
      <c r="F1226" s="5">
        <f>COUNTIFS(Entradas!$A$2:$A$3372,L1226,Entradas!$AD$2:$AD$3372,"agenda",Entradas!$F$2:$F$3372,"abierta a la comunidad")</f>
        <v>0</v>
      </c>
      <c r="G1226" s="5">
        <f>COUNTIFS(Entradas!$A$2:$A$3372,L1226,Entradas!$AD$2:$AD$3372,"agenda",Entradas!$E$2:$E$3372,"1")</f>
        <v>0</v>
      </c>
      <c r="H1226" s="5">
        <f>COUNTIFS(Entradas!$A$2:$A$3372,L1226,Entradas!$AD$2:$AD$3372,"agenda",Entradas!$E$2:$E$3372,"2")</f>
        <v>0</v>
      </c>
      <c r="I1226" s="5">
        <f>COUNTIFS(Entradas!$A$2:$A$3372,L1226,Entradas!$AD$2:$AD$3372,"agenda",Entradas!$E$2:$E$3372,"3")</f>
        <v>0</v>
      </c>
      <c r="J1226" s="5">
        <f>COUNTIFS(Entradas!$A$2:$A$3372,L1226,Entradas!$AD$2:$AD$3372,"agenda",Entradas!$E$2:$E$3372,"4")</f>
        <v>0</v>
      </c>
      <c r="L1226">
        <v>1281</v>
      </c>
      <c r="M1226" t="s">
        <v>11018</v>
      </c>
      <c r="N1226" t="s">
        <v>11019</v>
      </c>
      <c r="O1226" t="s">
        <v>11020</v>
      </c>
      <c r="P1226" s="6">
        <v>42510.862800925926</v>
      </c>
      <c r="Q1226">
        <v>0</v>
      </c>
      <c r="R1226" t="s">
        <v>11018</v>
      </c>
      <c r="S1226" t="s">
        <v>11018</v>
      </c>
      <c r="W1226" t="s">
        <v>8703</v>
      </c>
      <c r="X1226" t="s">
        <v>8704</v>
      </c>
      <c r="Y1226" t="s">
        <v>8705</v>
      </c>
      <c r="Z1226">
        <v>0</v>
      </c>
      <c r="AA1226" t="s">
        <v>8703</v>
      </c>
      <c r="AB1226" t="s">
        <v>8790</v>
      </c>
      <c r="AC1226">
        <v>0</v>
      </c>
      <c r="AF1226" t="s">
        <v>11018</v>
      </c>
      <c r="AG1226" t="s">
        <v>8792</v>
      </c>
      <c r="AH1226" t="s">
        <v>11021</v>
      </c>
      <c r="AU1226" t="s">
        <v>11022</v>
      </c>
      <c r="AV1226" t="s">
        <v>8794</v>
      </c>
      <c r="AX1226">
        <v>3</v>
      </c>
      <c r="AY1226" t="s">
        <v>8795</v>
      </c>
      <c r="BG1226">
        <v>1</v>
      </c>
      <c r="BH1226" t="s">
        <v>8796</v>
      </c>
      <c r="BL1226" t="s">
        <v>11023</v>
      </c>
      <c r="BM1226" t="s">
        <v>8798</v>
      </c>
      <c r="BZ1226" t="s">
        <v>8799</v>
      </c>
      <c r="CA1226" t="s">
        <v>11024</v>
      </c>
      <c r="CB1226" t="s">
        <v>8800</v>
      </c>
      <c r="CE1226" t="s">
        <v>11025</v>
      </c>
      <c r="CF1226" t="s">
        <v>8802</v>
      </c>
      <c r="CO1226">
        <v>522543540</v>
      </c>
      <c r="CP1226" t="s">
        <v>8803</v>
      </c>
    </row>
    <row r="1227" spans="1:96" ht="15.75" hidden="1" customHeight="1" x14ac:dyDescent="0.3">
      <c r="A1227" s="5">
        <f>COUNTIFS(Entradas!$A$2:$A$3372,L1227,Entradas!$AD$2:$AD$3372,"noticias")</f>
        <v>2</v>
      </c>
      <c r="B1227" s="5">
        <f>COUNTIFS(Entradas!$A$2:$A$3372,L1227,Entradas!$AD$2:$AD$3372,"materiales")</f>
        <v>0</v>
      </c>
      <c r="C1227" s="5">
        <f>COUNTIFS(Entradas!$A$2:$A$3372,L1227,Entradas!$AD$2:$AD$3372,"agenda")</f>
        <v>3</v>
      </c>
      <c r="D1227" s="5">
        <f>COUNTIFS(Entradas!$A$2:$A$3372,L1227,Entradas!$AD$2:$AD$3372,"agenda",Entradas!$P$2:$P$3372,"completado")</f>
        <v>0</v>
      </c>
      <c r="E1227" s="5">
        <f>COUNTIFS(Entradas!$A$2:$A$3372,L1227,Entradas!$AD$2:$AD$3372,"agenda",Entradas!$F$2:$F$3372,"interna")</f>
        <v>2</v>
      </c>
      <c r="F1227" s="5">
        <f>COUNTIFS(Entradas!$A$2:$A$3372,L1227,Entradas!$AD$2:$AD$3372,"agenda",Entradas!$F$2:$F$3372,"abierta a la comunidad")</f>
        <v>1</v>
      </c>
      <c r="G1227" s="5">
        <f>COUNTIFS(Entradas!$A$2:$A$3372,L1227,Entradas!$AD$2:$AD$3372,"agenda",Entradas!$E$2:$E$3372,"1")</f>
        <v>0</v>
      </c>
      <c r="H1227" s="5">
        <f>COUNTIFS(Entradas!$A$2:$A$3372,L1227,Entradas!$AD$2:$AD$3372,"agenda",Entradas!$E$2:$E$3372,"2")</f>
        <v>0</v>
      </c>
      <c r="I1227" s="5">
        <f>COUNTIFS(Entradas!$A$2:$A$3372,L1227,Entradas!$AD$2:$AD$3372,"agenda",Entradas!$E$2:$E$3372,"3")</f>
        <v>3</v>
      </c>
      <c r="J1227" s="5">
        <f>COUNTIFS(Entradas!$A$2:$A$3372,L1227,Entradas!$AD$2:$AD$3372,"agenda",Entradas!$E$2:$E$3372,"4")</f>
        <v>0</v>
      </c>
      <c r="L1227">
        <v>761</v>
      </c>
      <c r="M1227" t="s">
        <v>10088</v>
      </c>
      <c r="N1227" t="s">
        <v>10089</v>
      </c>
      <c r="O1227" t="s">
        <v>10090</v>
      </c>
      <c r="P1227" s="6">
        <v>42492.824872685182</v>
      </c>
      <c r="Q1227">
        <v>0</v>
      </c>
      <c r="R1227" t="s">
        <v>10088</v>
      </c>
      <c r="S1227" t="s">
        <v>10088</v>
      </c>
      <c r="W1227" t="s">
        <v>8703</v>
      </c>
      <c r="X1227" t="s">
        <v>8704</v>
      </c>
      <c r="Y1227" t="s">
        <v>8705</v>
      </c>
      <c r="Z1227">
        <v>0</v>
      </c>
      <c r="AA1227" t="s">
        <v>8703</v>
      </c>
      <c r="AB1227" t="s">
        <v>8790</v>
      </c>
      <c r="AC1227">
        <v>0</v>
      </c>
      <c r="AF1227" t="s">
        <v>6558</v>
      </c>
      <c r="AG1227" t="s">
        <v>8792</v>
      </c>
      <c r="AH1227" t="s">
        <v>6559</v>
      </c>
      <c r="AO1227" t="s">
        <v>10091</v>
      </c>
      <c r="AU1227" t="s">
        <v>4675</v>
      </c>
      <c r="AV1227" t="s">
        <v>8794</v>
      </c>
      <c r="AX1227">
        <v>4</v>
      </c>
      <c r="AY1227" t="s">
        <v>8795</v>
      </c>
      <c r="BG1227">
        <v>1</v>
      </c>
      <c r="BH1227" t="s">
        <v>8796</v>
      </c>
      <c r="BL1227" s="2" t="s">
        <v>10092</v>
      </c>
      <c r="BM1227" t="s">
        <v>8798</v>
      </c>
      <c r="BZ1227" t="s">
        <v>8799</v>
      </c>
      <c r="CB1227" t="s">
        <v>8800</v>
      </c>
      <c r="CE1227" t="s">
        <v>6560</v>
      </c>
      <c r="CF1227" t="s">
        <v>8802</v>
      </c>
      <c r="CO1227" t="s">
        <v>10093</v>
      </c>
      <c r="CP1227" t="s">
        <v>8803</v>
      </c>
    </row>
    <row r="1228" spans="1:96" ht="15.75" hidden="1" customHeight="1" x14ac:dyDescent="0.3">
      <c r="A1228" s="5">
        <f>COUNTIFS(Entradas!$A$2:$A$3372,L1228,Entradas!$AD$2:$AD$3372,"noticias")</f>
        <v>0</v>
      </c>
      <c r="B1228" s="5">
        <f>COUNTIFS(Entradas!$A$2:$A$3372,L1228,Entradas!$AD$2:$AD$3372,"materiales")</f>
        <v>0</v>
      </c>
      <c r="C1228" s="5">
        <f>COUNTIFS(Entradas!$A$2:$A$3372,L1228,Entradas!$AD$2:$AD$3372,"agenda")</f>
        <v>0</v>
      </c>
      <c r="D1228" s="5">
        <f>COUNTIFS(Entradas!$A$2:$A$3372,L1228,Entradas!$AD$2:$AD$3372,"agenda",Entradas!$P$2:$P$3372,"completado")</f>
        <v>0</v>
      </c>
      <c r="E1228" s="5">
        <f>COUNTIFS(Entradas!$A$2:$A$3372,L1228,Entradas!$AD$2:$AD$3372,"agenda",Entradas!$F$2:$F$3372,"interna")</f>
        <v>0</v>
      </c>
      <c r="F1228" s="5">
        <f>COUNTIFS(Entradas!$A$2:$A$3372,L1228,Entradas!$AD$2:$AD$3372,"agenda",Entradas!$F$2:$F$3372,"abierta a la comunidad")</f>
        <v>0</v>
      </c>
      <c r="G1228" s="5">
        <f>COUNTIFS(Entradas!$A$2:$A$3372,L1228,Entradas!$AD$2:$AD$3372,"agenda",Entradas!$E$2:$E$3372,"1")</f>
        <v>0</v>
      </c>
      <c r="H1228" s="5">
        <f>COUNTIFS(Entradas!$A$2:$A$3372,L1228,Entradas!$AD$2:$AD$3372,"agenda",Entradas!$E$2:$E$3372,"2")</f>
        <v>0</v>
      </c>
      <c r="I1228" s="5">
        <f>COUNTIFS(Entradas!$A$2:$A$3372,L1228,Entradas!$AD$2:$AD$3372,"agenda",Entradas!$E$2:$E$3372,"3")</f>
        <v>0</v>
      </c>
      <c r="J1228" s="5">
        <f>COUNTIFS(Entradas!$A$2:$A$3372,L1228,Entradas!$AD$2:$AD$3372,"agenda",Entradas!$E$2:$E$3372,"4")</f>
        <v>0</v>
      </c>
      <c r="L1228">
        <v>1013</v>
      </c>
      <c r="M1228" t="s">
        <v>11162</v>
      </c>
      <c r="N1228" t="s">
        <v>11163</v>
      </c>
      <c r="O1228" t="s">
        <v>11164</v>
      </c>
      <c r="P1228" s="6">
        <v>42503.582430555558</v>
      </c>
      <c r="Q1228">
        <v>0</v>
      </c>
      <c r="R1228" t="s">
        <v>11162</v>
      </c>
      <c r="S1228" t="s">
        <v>11162</v>
      </c>
      <c r="W1228" t="s">
        <v>8703</v>
      </c>
      <c r="X1228" t="s">
        <v>8704</v>
      </c>
      <c r="Y1228" t="s">
        <v>8705</v>
      </c>
      <c r="Z1228">
        <v>0</v>
      </c>
      <c r="AA1228" t="s">
        <v>8703</v>
      </c>
      <c r="AB1228" t="s">
        <v>8790</v>
      </c>
      <c r="AC1228">
        <v>0</v>
      </c>
      <c r="AF1228" t="s">
        <v>11165</v>
      </c>
      <c r="AG1228" t="s">
        <v>8792</v>
      </c>
      <c r="AH1228" t="s">
        <v>11166</v>
      </c>
      <c r="AU1228" t="s">
        <v>1852</v>
      </c>
      <c r="AV1228" t="s">
        <v>8794</v>
      </c>
      <c r="AX1228">
        <v>4</v>
      </c>
      <c r="AY1228" t="s">
        <v>8795</v>
      </c>
      <c r="BG1228">
        <v>0</v>
      </c>
      <c r="BH1228" t="s">
        <v>8796</v>
      </c>
      <c r="BM1228" t="s">
        <v>8798</v>
      </c>
      <c r="BZ1228" t="s">
        <v>8799</v>
      </c>
      <c r="CB1228" t="s">
        <v>8800</v>
      </c>
      <c r="CE1228" t="s">
        <v>11167</v>
      </c>
      <c r="CF1228" t="s">
        <v>8802</v>
      </c>
      <c r="CO1228">
        <v>56963048449</v>
      </c>
      <c r="CP1228" t="s">
        <v>8803</v>
      </c>
    </row>
    <row r="1229" spans="1:96" ht="15.75" hidden="1" customHeight="1" x14ac:dyDescent="0.3">
      <c r="A1229" s="5">
        <f>COUNTIFS(Entradas!$A$2:$A$3372,L1229,Entradas!$AD$2:$AD$3372,"noticias")</f>
        <v>0</v>
      </c>
      <c r="B1229" s="5">
        <f>COUNTIFS(Entradas!$A$2:$A$3372,L1229,Entradas!$AD$2:$AD$3372,"materiales")</f>
        <v>0</v>
      </c>
      <c r="C1229" s="5">
        <f>COUNTIFS(Entradas!$A$2:$A$3372,L1229,Entradas!$AD$2:$AD$3372,"agenda")</f>
        <v>0</v>
      </c>
      <c r="D1229" s="5">
        <f>COUNTIFS(Entradas!$A$2:$A$3372,L1229,Entradas!$AD$2:$AD$3372,"agenda",Entradas!$P$2:$P$3372,"completado")</f>
        <v>0</v>
      </c>
      <c r="E1229" s="5">
        <f>COUNTIFS(Entradas!$A$2:$A$3372,L1229,Entradas!$AD$2:$AD$3372,"agenda",Entradas!$F$2:$F$3372,"interna")</f>
        <v>0</v>
      </c>
      <c r="F1229" s="5">
        <f>COUNTIFS(Entradas!$A$2:$A$3372,L1229,Entradas!$AD$2:$AD$3372,"agenda",Entradas!$F$2:$F$3372,"abierta a la comunidad")</f>
        <v>0</v>
      </c>
      <c r="G1229" s="5">
        <f>COUNTIFS(Entradas!$A$2:$A$3372,L1229,Entradas!$AD$2:$AD$3372,"agenda",Entradas!$E$2:$E$3372,"1")</f>
        <v>0</v>
      </c>
      <c r="H1229" s="5">
        <f>COUNTIFS(Entradas!$A$2:$A$3372,L1229,Entradas!$AD$2:$AD$3372,"agenda",Entradas!$E$2:$E$3372,"2")</f>
        <v>0</v>
      </c>
      <c r="I1229" s="5">
        <f>COUNTIFS(Entradas!$A$2:$A$3372,L1229,Entradas!$AD$2:$AD$3372,"agenda",Entradas!$E$2:$E$3372,"3")</f>
        <v>0</v>
      </c>
      <c r="J1229" s="5">
        <f>COUNTIFS(Entradas!$A$2:$A$3372,L1229,Entradas!$AD$2:$AD$3372,"agenda",Entradas!$E$2:$E$3372,"4")</f>
        <v>0</v>
      </c>
      <c r="L1229">
        <v>359</v>
      </c>
      <c r="M1229" t="s">
        <v>11211</v>
      </c>
      <c r="N1229" t="s">
        <v>11212</v>
      </c>
      <c r="O1229" t="s">
        <v>11213</v>
      </c>
      <c r="P1229" s="6">
        <v>42471.108935185184</v>
      </c>
      <c r="Q1229">
        <v>0</v>
      </c>
      <c r="R1229" t="s">
        <v>11211</v>
      </c>
      <c r="S1229" t="s">
        <v>11211</v>
      </c>
      <c r="W1229" t="s">
        <v>8703</v>
      </c>
      <c r="X1229" t="s">
        <v>8704</v>
      </c>
      <c r="Y1229" t="s">
        <v>8705</v>
      </c>
      <c r="Z1229">
        <v>0</v>
      </c>
      <c r="AA1229" t="s">
        <v>8703</v>
      </c>
      <c r="AB1229" t="s">
        <v>8790</v>
      </c>
      <c r="AC1229">
        <v>0</v>
      </c>
      <c r="AF1229" t="s">
        <v>11211</v>
      </c>
      <c r="AG1229" t="s">
        <v>8792</v>
      </c>
      <c r="AH1229" t="s">
        <v>11214</v>
      </c>
      <c r="AO1229" t="s">
        <v>11215</v>
      </c>
      <c r="AU1229" t="s">
        <v>1852</v>
      </c>
      <c r="AV1229" t="s">
        <v>8794</v>
      </c>
      <c r="AX1229">
        <v>4</v>
      </c>
      <c r="AY1229" t="s">
        <v>8795</v>
      </c>
      <c r="BG1229">
        <v>0</v>
      </c>
      <c r="BH1229" t="s">
        <v>8796</v>
      </c>
      <c r="BL1229" t="s">
        <v>11216</v>
      </c>
      <c r="BM1229" t="s">
        <v>8798</v>
      </c>
      <c r="BZ1229" t="s">
        <v>8799</v>
      </c>
      <c r="CB1229" t="s">
        <v>8800</v>
      </c>
      <c r="CE1229" t="s">
        <v>11217</v>
      </c>
      <c r="CF1229" t="s">
        <v>8802</v>
      </c>
      <c r="CO1229" t="s">
        <v>11218</v>
      </c>
      <c r="CP1229" t="s">
        <v>8803</v>
      </c>
    </row>
    <row r="1230" spans="1:96" ht="15.75" hidden="1" customHeight="1" x14ac:dyDescent="0.3">
      <c r="A1230" s="5">
        <f>COUNTIFS(Entradas!$A$2:$A$3372,L1230,Entradas!$AD$2:$AD$3372,"noticias")</f>
        <v>1</v>
      </c>
      <c r="B1230" s="5">
        <f>COUNTIFS(Entradas!$A$2:$A$3372,L1230,Entradas!$AD$2:$AD$3372,"materiales")</f>
        <v>0</v>
      </c>
      <c r="C1230" s="5">
        <f>COUNTIFS(Entradas!$A$2:$A$3372,L1230,Entradas!$AD$2:$AD$3372,"agenda")</f>
        <v>2</v>
      </c>
      <c r="D1230" s="5">
        <f>COUNTIFS(Entradas!$A$2:$A$3372,L1230,Entradas!$AD$2:$AD$3372,"agenda",Entradas!$P$2:$P$3372,"completado")</f>
        <v>0</v>
      </c>
      <c r="E1230" s="5">
        <f>COUNTIFS(Entradas!$A$2:$A$3372,L1230,Entradas!$AD$2:$AD$3372,"agenda",Entradas!$F$2:$F$3372,"interna")</f>
        <v>2</v>
      </c>
      <c r="F1230" s="5">
        <f>COUNTIFS(Entradas!$A$2:$A$3372,L1230,Entradas!$AD$2:$AD$3372,"agenda",Entradas!$F$2:$F$3372,"abierta a la comunidad")</f>
        <v>0</v>
      </c>
      <c r="G1230" s="5">
        <f>COUNTIFS(Entradas!$A$2:$A$3372,L1230,Entradas!$AD$2:$AD$3372,"agenda",Entradas!$E$2:$E$3372,"1")</f>
        <v>0</v>
      </c>
      <c r="H1230" s="5">
        <f>COUNTIFS(Entradas!$A$2:$A$3372,L1230,Entradas!$AD$2:$AD$3372,"agenda",Entradas!$E$2:$E$3372,"2")</f>
        <v>0</v>
      </c>
      <c r="I1230" s="5">
        <f>COUNTIFS(Entradas!$A$2:$A$3372,L1230,Entradas!$AD$2:$AD$3372,"agenda",Entradas!$E$2:$E$3372,"3")</f>
        <v>2</v>
      </c>
      <c r="J1230" s="5">
        <f>COUNTIFS(Entradas!$A$2:$A$3372,L1230,Entradas!$AD$2:$AD$3372,"agenda",Entradas!$E$2:$E$3372,"4")</f>
        <v>0</v>
      </c>
      <c r="L1230">
        <v>935</v>
      </c>
      <c r="M1230" t="s">
        <v>12026</v>
      </c>
      <c r="N1230" t="s">
        <v>12027</v>
      </c>
      <c r="O1230" t="s">
        <v>12028</v>
      </c>
      <c r="P1230" s="6">
        <v>42500.659375000003</v>
      </c>
      <c r="Q1230">
        <v>0</v>
      </c>
      <c r="R1230" t="s">
        <v>12026</v>
      </c>
      <c r="S1230" t="s">
        <v>12026</v>
      </c>
      <c r="W1230" t="s">
        <v>8703</v>
      </c>
      <c r="X1230" t="s">
        <v>8704</v>
      </c>
      <c r="Y1230" t="s">
        <v>8705</v>
      </c>
      <c r="Z1230">
        <v>0</v>
      </c>
      <c r="AA1230" t="s">
        <v>8703</v>
      </c>
      <c r="AB1230" t="s">
        <v>8790</v>
      </c>
      <c r="AC1230">
        <v>0</v>
      </c>
      <c r="AF1230" t="s">
        <v>1850</v>
      </c>
      <c r="AG1230" t="s">
        <v>8792</v>
      </c>
      <c r="AH1230" t="s">
        <v>1851</v>
      </c>
      <c r="AO1230" t="s">
        <v>12029</v>
      </c>
      <c r="AU1230" t="s">
        <v>1852</v>
      </c>
      <c r="AV1230" t="s">
        <v>8794</v>
      </c>
      <c r="AX1230">
        <v>4</v>
      </c>
      <c r="AY1230" t="s">
        <v>8795</v>
      </c>
      <c r="BG1230">
        <v>1</v>
      </c>
      <c r="BH1230" t="s">
        <v>8796</v>
      </c>
      <c r="BM1230" t="s">
        <v>8798</v>
      </c>
      <c r="BZ1230" t="s">
        <v>8799</v>
      </c>
      <c r="CA1230" t="s">
        <v>12030</v>
      </c>
      <c r="CB1230" t="s">
        <v>8800</v>
      </c>
      <c r="CE1230" t="s">
        <v>12031</v>
      </c>
      <c r="CF1230" t="s">
        <v>8802</v>
      </c>
      <c r="CO1230">
        <v>56998012432</v>
      </c>
      <c r="CP1230" t="s">
        <v>8803</v>
      </c>
    </row>
    <row r="1231" spans="1:96" ht="15.75" hidden="1" customHeight="1" x14ac:dyDescent="0.3">
      <c r="A1231" s="5">
        <f>COUNTIFS(Entradas!$A$2:$A$3372,L1231,Entradas!$AD$2:$AD$3372,"noticias")</f>
        <v>0</v>
      </c>
      <c r="B1231" s="5">
        <f>COUNTIFS(Entradas!$A$2:$A$3372,L1231,Entradas!$AD$2:$AD$3372,"materiales")</f>
        <v>0</v>
      </c>
      <c r="C1231" s="5">
        <f>COUNTIFS(Entradas!$A$2:$A$3372,L1231,Entradas!$AD$2:$AD$3372,"agenda")</f>
        <v>0</v>
      </c>
      <c r="D1231" s="5">
        <f>COUNTIFS(Entradas!$A$2:$A$3372,L1231,Entradas!$AD$2:$AD$3372,"agenda",Entradas!$P$2:$P$3372,"completado")</f>
        <v>0</v>
      </c>
      <c r="E1231" s="5">
        <f>COUNTIFS(Entradas!$A$2:$A$3372,L1231,Entradas!$AD$2:$AD$3372,"agenda",Entradas!$F$2:$F$3372,"interna")</f>
        <v>0</v>
      </c>
      <c r="F1231" s="5">
        <f>COUNTIFS(Entradas!$A$2:$A$3372,L1231,Entradas!$AD$2:$AD$3372,"agenda",Entradas!$F$2:$F$3372,"abierta a la comunidad")</f>
        <v>0</v>
      </c>
      <c r="G1231" s="5">
        <f>COUNTIFS(Entradas!$A$2:$A$3372,L1231,Entradas!$AD$2:$AD$3372,"agenda",Entradas!$E$2:$E$3372,"1")</f>
        <v>0</v>
      </c>
      <c r="H1231" s="5">
        <f>COUNTIFS(Entradas!$A$2:$A$3372,L1231,Entradas!$AD$2:$AD$3372,"agenda",Entradas!$E$2:$E$3372,"2")</f>
        <v>0</v>
      </c>
      <c r="I1231" s="5">
        <f>COUNTIFS(Entradas!$A$2:$A$3372,L1231,Entradas!$AD$2:$AD$3372,"agenda",Entradas!$E$2:$E$3372,"3")</f>
        <v>0</v>
      </c>
      <c r="J1231" s="5">
        <f>COUNTIFS(Entradas!$A$2:$A$3372,L1231,Entradas!$AD$2:$AD$3372,"agenda",Entradas!$E$2:$E$3372,"4")</f>
        <v>0</v>
      </c>
      <c r="L1231">
        <v>535</v>
      </c>
      <c r="M1231" t="s">
        <v>14769</v>
      </c>
      <c r="N1231" t="s">
        <v>14770</v>
      </c>
      <c r="O1231" t="s">
        <v>14771</v>
      </c>
      <c r="P1231" s="6">
        <v>42479.517233796294</v>
      </c>
      <c r="Q1231">
        <v>0</v>
      </c>
      <c r="R1231" t="s">
        <v>14769</v>
      </c>
      <c r="S1231" t="s">
        <v>14769</v>
      </c>
      <c r="W1231" t="s">
        <v>8703</v>
      </c>
      <c r="X1231" t="s">
        <v>8704</v>
      </c>
      <c r="Y1231" t="s">
        <v>8705</v>
      </c>
      <c r="Z1231">
        <v>0</v>
      </c>
      <c r="AA1231" t="s">
        <v>8703</v>
      </c>
      <c r="AB1231" t="s">
        <v>8790</v>
      </c>
      <c r="AC1231">
        <v>0</v>
      </c>
      <c r="AF1231" t="s">
        <v>14772</v>
      </c>
      <c r="AG1231" t="s">
        <v>8792</v>
      </c>
      <c r="AH1231" t="s">
        <v>14773</v>
      </c>
      <c r="AO1231" t="s">
        <v>14774</v>
      </c>
      <c r="AU1231" t="s">
        <v>1848</v>
      </c>
      <c r="AV1231" t="s">
        <v>8794</v>
      </c>
      <c r="AX1231">
        <v>4</v>
      </c>
      <c r="AY1231" t="s">
        <v>8795</v>
      </c>
      <c r="BG1231">
        <v>0</v>
      </c>
      <c r="BH1231" t="s">
        <v>8796</v>
      </c>
      <c r="BL1231" t="s">
        <v>14775</v>
      </c>
      <c r="BM1231" t="s">
        <v>8798</v>
      </c>
      <c r="BZ1231" t="s">
        <v>8799</v>
      </c>
      <c r="CA1231" t="s">
        <v>14776</v>
      </c>
      <c r="CB1231" t="s">
        <v>8800</v>
      </c>
      <c r="CE1231" t="s">
        <v>14777</v>
      </c>
      <c r="CF1231" t="s">
        <v>8802</v>
      </c>
      <c r="CO1231">
        <v>966847279</v>
      </c>
      <c r="CP1231" t="s">
        <v>8803</v>
      </c>
    </row>
    <row r="1232" spans="1:96" ht="15.75" hidden="1" customHeight="1" x14ac:dyDescent="0.3">
      <c r="A1232" s="5">
        <f>COUNTIFS(Entradas!$A$2:$A$3372,L1232,Entradas!$AD$2:$AD$3372,"noticias")</f>
        <v>0</v>
      </c>
      <c r="B1232" s="5">
        <f>COUNTIFS(Entradas!$A$2:$A$3372,L1232,Entradas!$AD$2:$AD$3372,"materiales")</f>
        <v>0</v>
      </c>
      <c r="C1232" s="5">
        <f>COUNTIFS(Entradas!$A$2:$A$3372,L1232,Entradas!$AD$2:$AD$3372,"agenda")</f>
        <v>0</v>
      </c>
      <c r="D1232" s="5">
        <f>COUNTIFS(Entradas!$A$2:$A$3372,L1232,Entradas!$AD$2:$AD$3372,"agenda",Entradas!$P$2:$P$3372,"completado")</f>
        <v>0</v>
      </c>
      <c r="E1232" s="5">
        <f>COUNTIFS(Entradas!$A$2:$A$3372,L1232,Entradas!$AD$2:$AD$3372,"agenda",Entradas!$F$2:$F$3372,"interna")</f>
        <v>0</v>
      </c>
      <c r="F1232" s="5">
        <f>COUNTIFS(Entradas!$A$2:$A$3372,L1232,Entradas!$AD$2:$AD$3372,"agenda",Entradas!$F$2:$F$3372,"abierta a la comunidad")</f>
        <v>0</v>
      </c>
      <c r="G1232" s="5">
        <f>COUNTIFS(Entradas!$A$2:$A$3372,L1232,Entradas!$AD$2:$AD$3372,"agenda",Entradas!$E$2:$E$3372,"1")</f>
        <v>0</v>
      </c>
      <c r="H1232" s="5">
        <f>COUNTIFS(Entradas!$A$2:$A$3372,L1232,Entradas!$AD$2:$AD$3372,"agenda",Entradas!$E$2:$E$3372,"2")</f>
        <v>0</v>
      </c>
      <c r="I1232" s="5">
        <f>COUNTIFS(Entradas!$A$2:$A$3372,L1232,Entradas!$AD$2:$AD$3372,"agenda",Entradas!$E$2:$E$3372,"3")</f>
        <v>0</v>
      </c>
      <c r="J1232" s="5">
        <f>COUNTIFS(Entradas!$A$2:$A$3372,L1232,Entradas!$AD$2:$AD$3372,"agenda",Entradas!$E$2:$E$3372,"4")</f>
        <v>0</v>
      </c>
      <c r="L1232">
        <v>976</v>
      </c>
      <c r="M1232" t="s">
        <v>22059</v>
      </c>
      <c r="N1232" t="s">
        <v>22060</v>
      </c>
      <c r="O1232" t="s">
        <v>22061</v>
      </c>
      <c r="P1232" s="6">
        <v>42502.597453703704</v>
      </c>
      <c r="Q1232">
        <v>0</v>
      </c>
      <c r="R1232" t="s">
        <v>22059</v>
      </c>
      <c r="S1232" t="s">
        <v>22059</v>
      </c>
      <c r="W1232" t="s">
        <v>8703</v>
      </c>
      <c r="X1232" t="s">
        <v>8704</v>
      </c>
      <c r="Y1232" t="s">
        <v>8705</v>
      </c>
      <c r="Z1232">
        <v>0</v>
      </c>
      <c r="AA1232" t="s">
        <v>8703</v>
      </c>
      <c r="AB1232" t="s">
        <v>8790</v>
      </c>
      <c r="AC1232">
        <v>0</v>
      </c>
      <c r="AF1232" t="s">
        <v>22062</v>
      </c>
      <c r="AG1232" t="s">
        <v>8792</v>
      </c>
      <c r="AH1232" t="s">
        <v>22063</v>
      </c>
      <c r="AU1232" t="s">
        <v>1852</v>
      </c>
      <c r="AV1232" t="s">
        <v>8794</v>
      </c>
      <c r="AX1232">
        <v>4</v>
      </c>
      <c r="AY1232" t="s">
        <v>8795</v>
      </c>
      <c r="BG1232">
        <v>0</v>
      </c>
      <c r="BH1232" t="s">
        <v>8796</v>
      </c>
      <c r="BL1232" s="2" t="s">
        <v>22064</v>
      </c>
      <c r="BM1232" t="s">
        <v>8798</v>
      </c>
      <c r="BZ1232" t="s">
        <v>8799</v>
      </c>
      <c r="CA1232" t="s">
        <v>22065</v>
      </c>
      <c r="CB1232" t="s">
        <v>8800</v>
      </c>
      <c r="CE1232" t="s">
        <v>22066</v>
      </c>
      <c r="CF1232" t="s">
        <v>8802</v>
      </c>
      <c r="CO1232">
        <v>992558233</v>
      </c>
      <c r="CP1232" t="s">
        <v>8803</v>
      </c>
    </row>
    <row r="1233" spans="1:99" ht="15.75" hidden="1" customHeight="1" x14ac:dyDescent="0.3">
      <c r="A1233" s="5">
        <f>COUNTIFS(Entradas!$A$2:$A$3372,L1233,Entradas!$AD$2:$AD$3372,"noticias")</f>
        <v>0</v>
      </c>
      <c r="B1233" s="5">
        <f>COUNTIFS(Entradas!$A$2:$A$3372,L1233,Entradas!$AD$2:$AD$3372,"materiales")</f>
        <v>0</v>
      </c>
      <c r="C1233" s="5">
        <f>COUNTIFS(Entradas!$A$2:$A$3372,L1233,Entradas!$AD$2:$AD$3372,"agenda")</f>
        <v>0</v>
      </c>
      <c r="D1233" s="5">
        <f>COUNTIFS(Entradas!$A$2:$A$3372,L1233,Entradas!$AD$2:$AD$3372,"agenda",Entradas!$P$2:$P$3372,"completado")</f>
        <v>0</v>
      </c>
      <c r="E1233" s="5">
        <f>COUNTIFS(Entradas!$A$2:$A$3372,L1233,Entradas!$AD$2:$AD$3372,"agenda",Entradas!$F$2:$F$3372,"interna")</f>
        <v>0</v>
      </c>
      <c r="F1233" s="5">
        <f>COUNTIFS(Entradas!$A$2:$A$3372,L1233,Entradas!$AD$2:$AD$3372,"agenda",Entradas!$F$2:$F$3372,"abierta a la comunidad")</f>
        <v>0</v>
      </c>
      <c r="G1233" s="5">
        <f>COUNTIFS(Entradas!$A$2:$A$3372,L1233,Entradas!$AD$2:$AD$3372,"agenda",Entradas!$E$2:$E$3372,"1")</f>
        <v>0</v>
      </c>
      <c r="H1233" s="5">
        <f>COUNTIFS(Entradas!$A$2:$A$3372,L1233,Entradas!$AD$2:$AD$3372,"agenda",Entradas!$E$2:$E$3372,"2")</f>
        <v>0</v>
      </c>
      <c r="I1233" s="5">
        <f>COUNTIFS(Entradas!$A$2:$A$3372,L1233,Entradas!$AD$2:$AD$3372,"agenda",Entradas!$E$2:$E$3372,"3")</f>
        <v>0</v>
      </c>
      <c r="J1233" s="5">
        <f>COUNTIFS(Entradas!$A$2:$A$3372,L1233,Entradas!$AD$2:$AD$3372,"agenda",Entradas!$E$2:$E$3372,"4")</f>
        <v>0</v>
      </c>
      <c r="L1233">
        <v>1</v>
      </c>
      <c r="M1233" t="s">
        <v>8734</v>
      </c>
      <c r="N1233" t="s">
        <v>8735</v>
      </c>
      <c r="O1233" t="s">
        <v>8736</v>
      </c>
      <c r="P1233" s="6">
        <v>42425.817372685182</v>
      </c>
      <c r="Q1233">
        <v>0</v>
      </c>
      <c r="R1233" t="s">
        <v>8737</v>
      </c>
      <c r="S1233" t="s">
        <v>8737</v>
      </c>
      <c r="T1233" t="s">
        <v>8738</v>
      </c>
      <c r="U1233" t="s">
        <v>8739</v>
      </c>
      <c r="W1233" t="s">
        <v>8703</v>
      </c>
      <c r="X1233" t="s">
        <v>8704</v>
      </c>
      <c r="Y1233" t="s">
        <v>8705</v>
      </c>
      <c r="Z1233">
        <v>0</v>
      </c>
      <c r="AA1233" t="s">
        <v>8703</v>
      </c>
      <c r="AB1233" t="s">
        <v>8740</v>
      </c>
      <c r="AC1233">
        <v>10</v>
      </c>
      <c r="AE1233">
        <v>1</v>
      </c>
      <c r="AF1233" t="s">
        <v>8741</v>
      </c>
      <c r="AG1233" t="s">
        <v>8742</v>
      </c>
      <c r="AI1233" t="s">
        <v>8743</v>
      </c>
      <c r="AJ1233">
        <v>20804</v>
      </c>
      <c r="AK1233" t="s">
        <v>8744</v>
      </c>
      <c r="AL1233" t="s">
        <v>8745</v>
      </c>
      <c r="AM1233" t="s">
        <v>8746</v>
      </c>
      <c r="AN1233" t="s">
        <v>8747</v>
      </c>
      <c r="AO1233" t="s">
        <v>8748</v>
      </c>
      <c r="AP1233" t="s">
        <v>8749</v>
      </c>
      <c r="AQ1233">
        <v>1457700954</v>
      </c>
      <c r="AR1233" t="s">
        <v>8750</v>
      </c>
      <c r="AS1233" t="s">
        <v>8751</v>
      </c>
      <c r="AT1233">
        <v>4</v>
      </c>
      <c r="AU1233" t="s">
        <v>770</v>
      </c>
      <c r="AV1233" t="s">
        <v>8752</v>
      </c>
      <c r="AW1233" t="s">
        <v>8742</v>
      </c>
      <c r="AX1233">
        <v>5</v>
      </c>
      <c r="AY1233" t="s">
        <v>8753</v>
      </c>
      <c r="AZ1233" t="s">
        <v>8754</v>
      </c>
      <c r="BA1233" t="s">
        <v>8755</v>
      </c>
      <c r="BB1233">
        <v>0</v>
      </c>
      <c r="BC1233" t="s">
        <v>8712</v>
      </c>
      <c r="BD1233">
        <v>0</v>
      </c>
      <c r="BE1233" t="s">
        <v>8714</v>
      </c>
      <c r="BF1233" t="s">
        <v>8715</v>
      </c>
      <c r="BG1233">
        <v>0</v>
      </c>
      <c r="BH1233" t="s">
        <v>8756</v>
      </c>
      <c r="BI1233">
        <v>0</v>
      </c>
      <c r="BJ1233" t="s">
        <v>8717</v>
      </c>
      <c r="BK1233">
        <v>0</v>
      </c>
      <c r="BL1233" t="s">
        <v>8757</v>
      </c>
      <c r="BM1233" t="s">
        <v>8758</v>
      </c>
      <c r="BO1233" t="s">
        <v>8759</v>
      </c>
      <c r="BQ1233" t="s">
        <v>8760</v>
      </c>
      <c r="BS1233" t="s">
        <v>8761</v>
      </c>
      <c r="BU1233" t="s">
        <v>8762</v>
      </c>
    </row>
    <row r="1234" spans="1:99" ht="15.75" hidden="1" customHeight="1" x14ac:dyDescent="0.3">
      <c r="A1234" s="5">
        <f>COUNTIFS(Entradas!$A$2:$A$3372,L1234,Entradas!$AD$2:$AD$3372,"noticias")</f>
        <v>0</v>
      </c>
      <c r="B1234" s="5">
        <f>COUNTIFS(Entradas!$A$2:$A$3372,L1234,Entradas!$AD$2:$AD$3372,"materiales")</f>
        <v>1</v>
      </c>
      <c r="C1234" s="5">
        <f>COUNTIFS(Entradas!$A$2:$A$3372,L1234,Entradas!$AD$2:$AD$3372,"agenda")</f>
        <v>0</v>
      </c>
      <c r="D1234" s="5">
        <f>COUNTIFS(Entradas!$A$2:$A$3372,L1234,Entradas!$AD$2:$AD$3372,"agenda",Entradas!$P$2:$P$3372,"completado")</f>
        <v>0</v>
      </c>
      <c r="E1234" s="5">
        <f>COUNTIFS(Entradas!$A$2:$A$3372,L1234,Entradas!$AD$2:$AD$3372,"agenda",Entradas!$F$2:$F$3372,"interna")</f>
        <v>0</v>
      </c>
      <c r="F1234" s="5">
        <f>COUNTIFS(Entradas!$A$2:$A$3372,L1234,Entradas!$AD$2:$AD$3372,"agenda",Entradas!$F$2:$F$3372,"abierta a la comunidad")</f>
        <v>0</v>
      </c>
      <c r="G1234" s="5">
        <f>COUNTIFS(Entradas!$A$2:$A$3372,L1234,Entradas!$AD$2:$AD$3372,"agenda",Entradas!$E$2:$E$3372,"1")</f>
        <v>0</v>
      </c>
      <c r="H1234" s="5">
        <f>COUNTIFS(Entradas!$A$2:$A$3372,L1234,Entradas!$AD$2:$AD$3372,"agenda",Entradas!$E$2:$E$3372,"2")</f>
        <v>0</v>
      </c>
      <c r="I1234" s="5">
        <f>COUNTIFS(Entradas!$A$2:$A$3372,L1234,Entradas!$AD$2:$AD$3372,"agenda",Entradas!$E$2:$E$3372,"3")</f>
        <v>0</v>
      </c>
      <c r="J1234" s="5">
        <f>COUNTIFS(Entradas!$A$2:$A$3372,L1234,Entradas!$AD$2:$AD$3372,"agenda",Entradas!$E$2:$E$3372,"4")</f>
        <v>0</v>
      </c>
      <c r="L1234">
        <v>1223</v>
      </c>
      <c r="M1234" t="s">
        <v>9687</v>
      </c>
      <c r="N1234" t="s">
        <v>9688</v>
      </c>
      <c r="O1234" t="s">
        <v>9689</v>
      </c>
      <c r="P1234" s="6">
        <v>42509.891493055555</v>
      </c>
      <c r="Q1234">
        <v>0</v>
      </c>
      <c r="R1234" t="s">
        <v>9687</v>
      </c>
      <c r="S1234" t="s">
        <v>9687</v>
      </c>
      <c r="W1234" t="s">
        <v>8703</v>
      </c>
      <c r="X1234" t="s">
        <v>8704</v>
      </c>
      <c r="Y1234" t="s">
        <v>8705</v>
      </c>
      <c r="Z1234">
        <v>0</v>
      </c>
      <c r="AA1234" t="s">
        <v>8703</v>
      </c>
      <c r="AB1234" t="s">
        <v>9226</v>
      </c>
      <c r="AC1234">
        <v>0</v>
      </c>
      <c r="AF1234" t="s">
        <v>9690</v>
      </c>
      <c r="AG1234" t="s">
        <v>9228</v>
      </c>
      <c r="AH1234" t="s">
        <v>9691</v>
      </c>
      <c r="AU1234" t="s">
        <v>321</v>
      </c>
      <c r="AV1234" t="s">
        <v>9233</v>
      </c>
      <c r="AX1234">
        <v>5</v>
      </c>
      <c r="AY1234" t="s">
        <v>9234</v>
      </c>
      <c r="BG1234">
        <v>0</v>
      </c>
      <c r="BH1234" t="s">
        <v>8756</v>
      </c>
      <c r="BL1234" s="2" t="s">
        <v>9692</v>
      </c>
      <c r="BM1234" t="s">
        <v>9236</v>
      </c>
      <c r="BZ1234" t="s">
        <v>9237</v>
      </c>
      <c r="CA1234" t="s">
        <v>9693</v>
      </c>
      <c r="CB1234" t="s">
        <v>9239</v>
      </c>
      <c r="CC1234">
        <v>322462675</v>
      </c>
      <c r="CD1234" t="s">
        <v>9241</v>
      </c>
      <c r="CE1234" t="s">
        <v>9694</v>
      </c>
      <c r="CF1234" t="s">
        <v>9242</v>
      </c>
      <c r="CQ1234" t="s">
        <v>9695</v>
      </c>
      <c r="CR1234" t="s">
        <v>9244</v>
      </c>
    </row>
    <row r="1235" spans="1:99" ht="15.75" hidden="1" customHeight="1" x14ac:dyDescent="0.3">
      <c r="A1235" s="5">
        <f>COUNTIFS(Entradas!$A$2:$A$3372,L1235,Entradas!$AD$2:$AD$3372,"noticias")</f>
        <v>4</v>
      </c>
      <c r="B1235" s="5">
        <f>COUNTIFS(Entradas!$A$2:$A$3372,L1235,Entradas!$AD$2:$AD$3372,"materiales")</f>
        <v>0</v>
      </c>
      <c r="C1235" s="5">
        <f>COUNTIFS(Entradas!$A$2:$A$3372,L1235,Entradas!$AD$2:$AD$3372,"agenda")</f>
        <v>4</v>
      </c>
      <c r="D1235" s="5">
        <f>COUNTIFS(Entradas!$A$2:$A$3372,L1235,Entradas!$AD$2:$AD$3372,"agenda",Entradas!$P$2:$P$3372,"completado")</f>
        <v>4</v>
      </c>
      <c r="E1235" s="5">
        <f>COUNTIFS(Entradas!$A$2:$A$3372,L1235,Entradas!$AD$2:$AD$3372,"agenda",Entradas!$F$2:$F$3372,"interna")</f>
        <v>0</v>
      </c>
      <c r="F1235" s="5">
        <f>COUNTIFS(Entradas!$A$2:$A$3372,L1235,Entradas!$AD$2:$AD$3372,"agenda",Entradas!$F$2:$F$3372,"abierta a la comunidad")</f>
        <v>4</v>
      </c>
      <c r="G1235" s="5">
        <f>COUNTIFS(Entradas!$A$2:$A$3372,L1235,Entradas!$AD$2:$AD$3372,"agenda",Entradas!$E$2:$E$3372,"1")</f>
        <v>0</v>
      </c>
      <c r="H1235" s="5">
        <f>COUNTIFS(Entradas!$A$2:$A$3372,L1235,Entradas!$AD$2:$AD$3372,"agenda",Entradas!$E$2:$E$3372,"2")</f>
        <v>0</v>
      </c>
      <c r="I1235" s="5">
        <f>COUNTIFS(Entradas!$A$2:$A$3372,L1235,Entradas!$AD$2:$AD$3372,"agenda",Entradas!$E$2:$E$3372,"3")</f>
        <v>4</v>
      </c>
      <c r="J1235" s="5">
        <f>COUNTIFS(Entradas!$A$2:$A$3372,L1235,Entradas!$AD$2:$AD$3372,"agenda",Entradas!$E$2:$E$3372,"4")</f>
        <v>0</v>
      </c>
      <c r="L1235">
        <v>56</v>
      </c>
      <c r="M1235" t="s">
        <v>9718</v>
      </c>
      <c r="N1235" t="s">
        <v>9719</v>
      </c>
      <c r="O1235" t="s">
        <v>851</v>
      </c>
      <c r="P1235" s="6">
        <v>42450.588738425926</v>
      </c>
      <c r="Q1235">
        <v>0</v>
      </c>
      <c r="R1235" t="s">
        <v>9718</v>
      </c>
      <c r="S1235" t="s">
        <v>9718</v>
      </c>
      <c r="W1235" t="s">
        <v>8703</v>
      </c>
      <c r="X1235" t="s">
        <v>8704</v>
      </c>
      <c r="Y1235" t="s">
        <v>8705</v>
      </c>
      <c r="Z1235">
        <v>0</v>
      </c>
      <c r="AA1235" t="s">
        <v>8703</v>
      </c>
      <c r="AB1235" t="s">
        <v>8790</v>
      </c>
      <c r="AC1235">
        <v>0</v>
      </c>
      <c r="AF1235" t="s">
        <v>849</v>
      </c>
      <c r="AG1235" t="s">
        <v>8792</v>
      </c>
      <c r="AH1235" t="s">
        <v>9720</v>
      </c>
      <c r="AI1235" t="s">
        <v>9721</v>
      </c>
      <c r="AO1235" t="s">
        <v>9722</v>
      </c>
      <c r="AU1235" t="s">
        <v>770</v>
      </c>
      <c r="AV1235" t="s">
        <v>8794</v>
      </c>
      <c r="AX1235">
        <v>5</v>
      </c>
      <c r="AY1235" t="s">
        <v>8795</v>
      </c>
      <c r="BG1235">
        <v>0</v>
      </c>
      <c r="BH1235" t="s">
        <v>8796</v>
      </c>
      <c r="BL1235" t="s">
        <v>9723</v>
      </c>
      <c r="BM1235" t="s">
        <v>8798</v>
      </c>
      <c r="BZ1235" t="s">
        <v>8799</v>
      </c>
      <c r="CA1235" t="s">
        <v>9724</v>
      </c>
      <c r="CB1235" t="s">
        <v>8800</v>
      </c>
      <c r="CE1235" t="s">
        <v>9725</v>
      </c>
      <c r="CF1235" t="s">
        <v>8802</v>
      </c>
      <c r="CO1235" t="s">
        <v>9726</v>
      </c>
      <c r="CP1235" t="s">
        <v>8803</v>
      </c>
    </row>
    <row r="1236" spans="1:99" ht="15.75" hidden="1" customHeight="1" x14ac:dyDescent="0.3">
      <c r="A1236" s="5">
        <f>COUNTIFS(Entradas!$A$2:$A$3372,L1236,Entradas!$AD$2:$AD$3372,"noticias")</f>
        <v>1</v>
      </c>
      <c r="B1236" s="5">
        <f>COUNTIFS(Entradas!$A$2:$A$3372,L1236,Entradas!$AD$2:$AD$3372,"materiales")</f>
        <v>1</v>
      </c>
      <c r="C1236" s="5">
        <f>COUNTIFS(Entradas!$A$2:$A$3372,L1236,Entradas!$AD$2:$AD$3372,"agenda")</f>
        <v>2</v>
      </c>
      <c r="D1236" s="5">
        <f>COUNTIFS(Entradas!$A$2:$A$3372,L1236,Entradas!$AD$2:$AD$3372,"agenda",Entradas!$P$2:$P$3372,"completado")</f>
        <v>0</v>
      </c>
      <c r="E1236" s="5">
        <f>COUNTIFS(Entradas!$A$2:$A$3372,L1236,Entradas!$AD$2:$AD$3372,"agenda",Entradas!$F$2:$F$3372,"interna")</f>
        <v>0</v>
      </c>
      <c r="F1236" s="5">
        <f>COUNTIFS(Entradas!$A$2:$A$3372,L1236,Entradas!$AD$2:$AD$3372,"agenda",Entradas!$F$2:$F$3372,"abierta a la comunidad")</f>
        <v>2</v>
      </c>
      <c r="G1236" s="5">
        <f>COUNTIFS(Entradas!$A$2:$A$3372,L1236,Entradas!$AD$2:$AD$3372,"agenda",Entradas!$E$2:$E$3372,"1")</f>
        <v>0</v>
      </c>
      <c r="H1236" s="5">
        <f>COUNTIFS(Entradas!$A$2:$A$3372,L1236,Entradas!$AD$2:$AD$3372,"agenda",Entradas!$E$2:$E$3372,"2")</f>
        <v>0</v>
      </c>
      <c r="I1236" s="5">
        <f>COUNTIFS(Entradas!$A$2:$A$3372,L1236,Entradas!$AD$2:$AD$3372,"agenda",Entradas!$E$2:$E$3372,"3")</f>
        <v>2</v>
      </c>
      <c r="J1236" s="5">
        <f>COUNTIFS(Entradas!$A$2:$A$3372,L1236,Entradas!$AD$2:$AD$3372,"agenda",Entradas!$E$2:$E$3372,"4")</f>
        <v>0</v>
      </c>
      <c r="L1236">
        <v>478</v>
      </c>
      <c r="M1236" t="s">
        <v>9778</v>
      </c>
      <c r="N1236" t="s">
        <v>9779</v>
      </c>
      <c r="O1236" t="s">
        <v>9780</v>
      </c>
      <c r="P1236" s="6">
        <v>42475.575798611113</v>
      </c>
      <c r="Q1236">
        <v>0</v>
      </c>
      <c r="R1236" t="s">
        <v>9778</v>
      </c>
      <c r="S1236" t="s">
        <v>9778</v>
      </c>
      <c r="W1236" t="s">
        <v>8703</v>
      </c>
      <c r="X1236" t="s">
        <v>8704</v>
      </c>
      <c r="Y1236" t="s">
        <v>8705</v>
      </c>
      <c r="Z1236">
        <v>0</v>
      </c>
      <c r="AA1236" t="s">
        <v>8703</v>
      </c>
      <c r="AB1236" t="s">
        <v>8790</v>
      </c>
      <c r="AC1236">
        <v>0</v>
      </c>
      <c r="AF1236" t="s">
        <v>319</v>
      </c>
      <c r="AG1236" t="s">
        <v>8792</v>
      </c>
      <c r="AH1236" t="s">
        <v>320</v>
      </c>
      <c r="AO1236" t="s">
        <v>9781</v>
      </c>
      <c r="AU1236" t="s">
        <v>321</v>
      </c>
      <c r="AV1236" t="s">
        <v>8794</v>
      </c>
      <c r="AX1236">
        <v>5</v>
      </c>
      <c r="AY1236" t="s">
        <v>8795</v>
      </c>
      <c r="BG1236">
        <v>1</v>
      </c>
      <c r="BH1236" t="s">
        <v>8796</v>
      </c>
      <c r="BL1236" t="s">
        <v>9782</v>
      </c>
      <c r="BM1236" t="s">
        <v>8798</v>
      </c>
      <c r="BZ1236" t="s">
        <v>8799</v>
      </c>
      <c r="CA1236" t="s">
        <v>9783</v>
      </c>
      <c r="CB1236" t="s">
        <v>8800</v>
      </c>
      <c r="CE1236" t="s">
        <v>9784</v>
      </c>
      <c r="CF1236" t="s">
        <v>8802</v>
      </c>
      <c r="CO1236">
        <v>322973637</v>
      </c>
      <c r="CP1236" t="s">
        <v>8803</v>
      </c>
    </row>
    <row r="1237" spans="1:99" ht="15.75" hidden="1" customHeight="1" x14ac:dyDescent="0.3">
      <c r="A1237" s="5">
        <f>COUNTIFS(Entradas!$A$2:$A$3372,L1237,Entradas!$AD$2:$AD$3372,"noticias")</f>
        <v>0</v>
      </c>
      <c r="B1237" s="5">
        <f>COUNTIFS(Entradas!$A$2:$A$3372,L1237,Entradas!$AD$2:$AD$3372,"materiales")</f>
        <v>0</v>
      </c>
      <c r="C1237" s="5">
        <f>COUNTIFS(Entradas!$A$2:$A$3372,L1237,Entradas!$AD$2:$AD$3372,"agenda")</f>
        <v>0</v>
      </c>
      <c r="D1237" s="5">
        <f>COUNTIFS(Entradas!$A$2:$A$3372,L1237,Entradas!$AD$2:$AD$3372,"agenda",Entradas!$P$2:$P$3372,"completado")</f>
        <v>0</v>
      </c>
      <c r="E1237" s="5">
        <f>COUNTIFS(Entradas!$A$2:$A$3372,L1237,Entradas!$AD$2:$AD$3372,"agenda",Entradas!$F$2:$F$3372,"interna")</f>
        <v>0</v>
      </c>
      <c r="F1237" s="5">
        <f>COUNTIFS(Entradas!$A$2:$A$3372,L1237,Entradas!$AD$2:$AD$3372,"agenda",Entradas!$F$2:$F$3372,"abierta a la comunidad")</f>
        <v>0</v>
      </c>
      <c r="G1237" s="5">
        <f>COUNTIFS(Entradas!$A$2:$A$3372,L1237,Entradas!$AD$2:$AD$3372,"agenda",Entradas!$E$2:$E$3372,"1")</f>
        <v>0</v>
      </c>
      <c r="H1237" s="5">
        <f>COUNTIFS(Entradas!$A$2:$A$3372,L1237,Entradas!$AD$2:$AD$3372,"agenda",Entradas!$E$2:$E$3372,"2")</f>
        <v>0</v>
      </c>
      <c r="I1237" s="5">
        <f>COUNTIFS(Entradas!$A$2:$A$3372,L1237,Entradas!$AD$2:$AD$3372,"agenda",Entradas!$E$2:$E$3372,"3")</f>
        <v>0</v>
      </c>
      <c r="J1237" s="5">
        <f>COUNTIFS(Entradas!$A$2:$A$3372,L1237,Entradas!$AD$2:$AD$3372,"agenda",Entradas!$E$2:$E$3372,"4")</f>
        <v>0</v>
      </c>
      <c r="L1237">
        <v>118</v>
      </c>
      <c r="M1237" t="s">
        <v>9883</v>
      </c>
      <c r="N1237" t="s">
        <v>9883</v>
      </c>
      <c r="O1237" t="s">
        <v>9884</v>
      </c>
      <c r="P1237" s="6">
        <v>42452.139374999999</v>
      </c>
      <c r="Q1237">
        <v>0</v>
      </c>
      <c r="R1237" t="s">
        <v>9883</v>
      </c>
      <c r="S1237" t="s">
        <v>9883</v>
      </c>
      <c r="W1237" t="s">
        <v>8703</v>
      </c>
      <c r="X1237" t="s">
        <v>8704</v>
      </c>
      <c r="Y1237" t="s">
        <v>8705</v>
      </c>
      <c r="Z1237">
        <v>0</v>
      </c>
      <c r="AA1237" t="s">
        <v>8703</v>
      </c>
      <c r="AB1237" t="s">
        <v>8790</v>
      </c>
      <c r="AC1237">
        <v>0</v>
      </c>
      <c r="AF1237" t="s">
        <v>9885</v>
      </c>
      <c r="AG1237" t="s">
        <v>8792</v>
      </c>
      <c r="AH1237" t="s">
        <v>9886</v>
      </c>
      <c r="AO1237" t="s">
        <v>9887</v>
      </c>
      <c r="AU1237" t="s">
        <v>1364</v>
      </c>
      <c r="AV1237" t="s">
        <v>8794</v>
      </c>
      <c r="AX1237">
        <v>5</v>
      </c>
      <c r="AY1237" t="s">
        <v>8795</v>
      </c>
      <c r="BG1237">
        <v>0</v>
      </c>
      <c r="BH1237" t="s">
        <v>8796</v>
      </c>
      <c r="BL1237" t="s">
        <v>9888</v>
      </c>
      <c r="BM1237" t="s">
        <v>8798</v>
      </c>
      <c r="BZ1237" t="s">
        <v>8799</v>
      </c>
      <c r="CA1237" t="s">
        <v>9889</v>
      </c>
      <c r="CB1237" t="s">
        <v>8800</v>
      </c>
      <c r="CE1237" t="s">
        <v>9890</v>
      </c>
      <c r="CF1237" t="s">
        <v>8802</v>
      </c>
      <c r="CO1237">
        <v>50186308</v>
      </c>
      <c r="CP1237" t="s">
        <v>8803</v>
      </c>
    </row>
    <row r="1238" spans="1:99" ht="15.75" hidden="1" customHeight="1" x14ac:dyDescent="0.3">
      <c r="A1238" s="5">
        <f>COUNTIFS(Entradas!$A$2:$A$3372,L1238,Entradas!$AD$2:$AD$3372,"noticias")</f>
        <v>0</v>
      </c>
      <c r="B1238" s="5">
        <f>COUNTIFS(Entradas!$A$2:$A$3372,L1238,Entradas!$AD$2:$AD$3372,"materiales")</f>
        <v>0</v>
      </c>
      <c r="C1238" s="5">
        <f>COUNTIFS(Entradas!$A$2:$A$3372,L1238,Entradas!$AD$2:$AD$3372,"agenda")</f>
        <v>0</v>
      </c>
      <c r="D1238" s="5">
        <f>COUNTIFS(Entradas!$A$2:$A$3372,L1238,Entradas!$AD$2:$AD$3372,"agenda",Entradas!$P$2:$P$3372,"completado")</f>
        <v>0</v>
      </c>
      <c r="E1238" s="5">
        <f>COUNTIFS(Entradas!$A$2:$A$3372,L1238,Entradas!$AD$2:$AD$3372,"agenda",Entradas!$F$2:$F$3372,"interna")</f>
        <v>0</v>
      </c>
      <c r="F1238" s="5">
        <f>COUNTIFS(Entradas!$A$2:$A$3372,L1238,Entradas!$AD$2:$AD$3372,"agenda",Entradas!$F$2:$F$3372,"abierta a la comunidad")</f>
        <v>0</v>
      </c>
      <c r="G1238" s="5">
        <f>COUNTIFS(Entradas!$A$2:$A$3372,L1238,Entradas!$AD$2:$AD$3372,"agenda",Entradas!$E$2:$E$3372,"1")</f>
        <v>0</v>
      </c>
      <c r="H1238" s="5">
        <f>COUNTIFS(Entradas!$A$2:$A$3372,L1238,Entradas!$AD$2:$AD$3372,"agenda",Entradas!$E$2:$E$3372,"2")</f>
        <v>0</v>
      </c>
      <c r="I1238" s="5">
        <f>COUNTIFS(Entradas!$A$2:$A$3372,L1238,Entradas!$AD$2:$AD$3372,"agenda",Entradas!$E$2:$E$3372,"3")</f>
        <v>0</v>
      </c>
      <c r="J1238" s="5">
        <f>COUNTIFS(Entradas!$A$2:$A$3372,L1238,Entradas!$AD$2:$AD$3372,"agenda",Entradas!$E$2:$E$3372,"4")</f>
        <v>0</v>
      </c>
      <c r="L1238">
        <v>119</v>
      </c>
      <c r="M1238" t="s">
        <v>10761</v>
      </c>
      <c r="N1238" t="s">
        <v>10762</v>
      </c>
      <c r="O1238" t="s">
        <v>10763</v>
      </c>
      <c r="P1238" s="6">
        <v>42452.162777777776</v>
      </c>
      <c r="Q1238">
        <v>0</v>
      </c>
      <c r="R1238" t="s">
        <v>10761</v>
      </c>
      <c r="S1238" t="s">
        <v>10761</v>
      </c>
      <c r="W1238" t="s">
        <v>8703</v>
      </c>
      <c r="X1238" t="s">
        <v>8704</v>
      </c>
      <c r="Y1238" t="s">
        <v>8705</v>
      </c>
      <c r="Z1238">
        <v>0</v>
      </c>
      <c r="AA1238" t="s">
        <v>8703</v>
      </c>
      <c r="AB1238" t="s">
        <v>8790</v>
      </c>
      <c r="AC1238">
        <v>0</v>
      </c>
      <c r="AF1238" t="s">
        <v>10764</v>
      </c>
      <c r="AG1238" t="s">
        <v>8792</v>
      </c>
      <c r="AH1238" t="s">
        <v>10765</v>
      </c>
      <c r="AO1238" t="s">
        <v>10766</v>
      </c>
      <c r="AU1238" t="s">
        <v>6635</v>
      </c>
      <c r="AV1238" t="s">
        <v>8794</v>
      </c>
      <c r="AX1238">
        <v>5</v>
      </c>
      <c r="AY1238" t="s">
        <v>8795</v>
      </c>
      <c r="BG1238">
        <v>0</v>
      </c>
      <c r="BH1238" t="s">
        <v>8796</v>
      </c>
      <c r="BL1238" t="s">
        <v>10767</v>
      </c>
      <c r="BM1238" t="s">
        <v>8798</v>
      </c>
      <c r="BZ1238" t="s">
        <v>8799</v>
      </c>
      <c r="CA1238" t="s">
        <v>10768</v>
      </c>
      <c r="CB1238" t="s">
        <v>8800</v>
      </c>
      <c r="CE1238" t="s">
        <v>10769</v>
      </c>
      <c r="CF1238" t="s">
        <v>8802</v>
      </c>
      <c r="CO1238">
        <v>99485333</v>
      </c>
      <c r="CP1238" t="s">
        <v>8803</v>
      </c>
    </row>
    <row r="1239" spans="1:99" ht="15.75" hidden="1" customHeight="1" x14ac:dyDescent="0.3">
      <c r="A1239" s="5">
        <f>COUNTIFS(Entradas!$A$2:$A$3372,L1239,Entradas!$AD$2:$AD$3372,"noticias")</f>
        <v>0</v>
      </c>
      <c r="B1239" s="5">
        <f>COUNTIFS(Entradas!$A$2:$A$3372,L1239,Entradas!$AD$2:$AD$3372,"materiales")</f>
        <v>1</v>
      </c>
      <c r="C1239" s="5">
        <f>COUNTIFS(Entradas!$A$2:$A$3372,L1239,Entradas!$AD$2:$AD$3372,"agenda")</f>
        <v>1</v>
      </c>
      <c r="D1239" s="5">
        <f>COUNTIFS(Entradas!$A$2:$A$3372,L1239,Entradas!$AD$2:$AD$3372,"agenda",Entradas!$P$2:$P$3372,"completado")</f>
        <v>0</v>
      </c>
      <c r="E1239" s="5">
        <f>COUNTIFS(Entradas!$A$2:$A$3372,L1239,Entradas!$AD$2:$AD$3372,"agenda",Entradas!$F$2:$F$3372,"interna")</f>
        <v>0</v>
      </c>
      <c r="F1239" s="5">
        <f>COUNTIFS(Entradas!$A$2:$A$3372,L1239,Entradas!$AD$2:$AD$3372,"agenda",Entradas!$F$2:$F$3372,"abierta a la comunidad")</f>
        <v>1</v>
      </c>
      <c r="G1239" s="5">
        <f>COUNTIFS(Entradas!$A$2:$A$3372,L1239,Entradas!$AD$2:$AD$3372,"agenda",Entradas!$E$2:$E$3372,"1")</f>
        <v>0</v>
      </c>
      <c r="H1239" s="5">
        <f>COUNTIFS(Entradas!$A$2:$A$3372,L1239,Entradas!$AD$2:$AD$3372,"agenda",Entradas!$E$2:$E$3372,"2")</f>
        <v>0</v>
      </c>
      <c r="I1239" s="5">
        <f>COUNTIFS(Entradas!$A$2:$A$3372,L1239,Entradas!$AD$2:$AD$3372,"agenda",Entradas!$E$2:$E$3372,"3")</f>
        <v>1</v>
      </c>
      <c r="J1239" s="5">
        <f>COUNTIFS(Entradas!$A$2:$A$3372,L1239,Entradas!$AD$2:$AD$3372,"agenda",Entradas!$E$2:$E$3372,"4")</f>
        <v>0</v>
      </c>
      <c r="L1239">
        <v>406</v>
      </c>
      <c r="M1239" t="s">
        <v>10778</v>
      </c>
      <c r="N1239" t="s">
        <v>10779</v>
      </c>
      <c r="O1239" t="s">
        <v>212</v>
      </c>
      <c r="P1239" s="6">
        <v>42472.728993055556</v>
      </c>
      <c r="Q1239">
        <v>0</v>
      </c>
      <c r="R1239" t="s">
        <v>10778</v>
      </c>
      <c r="S1239" t="s">
        <v>10778</v>
      </c>
      <c r="W1239" t="s">
        <v>8703</v>
      </c>
      <c r="X1239" t="s">
        <v>8704</v>
      </c>
      <c r="Y1239" t="s">
        <v>8705</v>
      </c>
      <c r="Z1239">
        <v>0</v>
      </c>
      <c r="AA1239" t="s">
        <v>8703</v>
      </c>
      <c r="AB1239" t="s">
        <v>8790</v>
      </c>
      <c r="AC1239">
        <v>0</v>
      </c>
      <c r="AF1239" t="s">
        <v>10778</v>
      </c>
      <c r="AG1239" t="s">
        <v>8792</v>
      </c>
      <c r="AH1239" t="s">
        <v>10780</v>
      </c>
      <c r="AI1239" t="s">
        <v>10781</v>
      </c>
      <c r="AO1239" t="s">
        <v>10782</v>
      </c>
      <c r="AU1239" t="s">
        <v>10783</v>
      </c>
      <c r="AV1239" t="s">
        <v>8794</v>
      </c>
      <c r="AX1239">
        <v>5</v>
      </c>
      <c r="AY1239" t="s">
        <v>8795</v>
      </c>
      <c r="BG1239">
        <v>0</v>
      </c>
      <c r="BH1239" t="s">
        <v>8796</v>
      </c>
      <c r="BL1239" s="2" t="s">
        <v>10784</v>
      </c>
      <c r="BM1239" t="s">
        <v>8798</v>
      </c>
      <c r="BZ1239" t="s">
        <v>8799</v>
      </c>
      <c r="CA1239" t="s">
        <v>10785</v>
      </c>
      <c r="CB1239" t="s">
        <v>8800</v>
      </c>
      <c r="CE1239" t="s">
        <v>10786</v>
      </c>
      <c r="CF1239" t="s">
        <v>8802</v>
      </c>
      <c r="CO1239" t="s">
        <v>10787</v>
      </c>
      <c r="CP1239" t="s">
        <v>8803</v>
      </c>
    </row>
    <row r="1240" spans="1:99" ht="15.75" hidden="1" customHeight="1" x14ac:dyDescent="0.3">
      <c r="A1240" s="5">
        <f>COUNTIFS(Entradas!$A$2:$A$3372,L1240,Entradas!$AD$2:$AD$3372,"noticias")</f>
        <v>0</v>
      </c>
      <c r="B1240" s="5">
        <f>COUNTIFS(Entradas!$A$2:$A$3372,L1240,Entradas!$AD$2:$AD$3372,"materiales")</f>
        <v>0</v>
      </c>
      <c r="C1240" s="5">
        <f>COUNTIFS(Entradas!$A$2:$A$3372,L1240,Entradas!$AD$2:$AD$3372,"agenda")</f>
        <v>2</v>
      </c>
      <c r="D1240" s="5">
        <f>COUNTIFS(Entradas!$A$2:$A$3372,L1240,Entradas!$AD$2:$AD$3372,"agenda",Entradas!$P$2:$P$3372,"completado")</f>
        <v>0</v>
      </c>
      <c r="E1240" s="5">
        <f>COUNTIFS(Entradas!$A$2:$A$3372,L1240,Entradas!$AD$2:$AD$3372,"agenda",Entradas!$F$2:$F$3372,"interna")</f>
        <v>0</v>
      </c>
      <c r="F1240" s="5">
        <f>COUNTIFS(Entradas!$A$2:$A$3372,L1240,Entradas!$AD$2:$AD$3372,"agenda",Entradas!$F$2:$F$3372,"abierta a la comunidad")</f>
        <v>2</v>
      </c>
      <c r="G1240" s="5">
        <f>COUNTIFS(Entradas!$A$2:$A$3372,L1240,Entradas!$AD$2:$AD$3372,"agenda",Entradas!$E$2:$E$3372,"1")</f>
        <v>1</v>
      </c>
      <c r="H1240" s="5">
        <f>COUNTIFS(Entradas!$A$2:$A$3372,L1240,Entradas!$AD$2:$AD$3372,"agenda",Entradas!$E$2:$E$3372,"2")</f>
        <v>1</v>
      </c>
      <c r="I1240" s="5">
        <f>COUNTIFS(Entradas!$A$2:$A$3372,L1240,Entradas!$AD$2:$AD$3372,"agenda",Entradas!$E$2:$E$3372,"3")</f>
        <v>0</v>
      </c>
      <c r="J1240" s="5">
        <f>COUNTIFS(Entradas!$A$2:$A$3372,L1240,Entradas!$AD$2:$AD$3372,"agenda",Entradas!$E$2:$E$3372,"4")</f>
        <v>0</v>
      </c>
      <c r="L1240">
        <v>1128</v>
      </c>
      <c r="M1240" t="s">
        <v>10980</v>
      </c>
      <c r="N1240" t="s">
        <v>10980</v>
      </c>
      <c r="O1240" t="s">
        <v>2755</v>
      </c>
      <c r="P1240" s="6">
        <v>42507.859780092593</v>
      </c>
      <c r="Q1240">
        <v>0</v>
      </c>
      <c r="R1240" t="s">
        <v>10980</v>
      </c>
      <c r="S1240" t="s">
        <v>10980</v>
      </c>
      <c r="W1240" t="s">
        <v>8703</v>
      </c>
      <c r="X1240" t="s">
        <v>8704</v>
      </c>
      <c r="Y1240" t="s">
        <v>8705</v>
      </c>
      <c r="Z1240">
        <v>0</v>
      </c>
      <c r="AA1240" t="s">
        <v>8703</v>
      </c>
      <c r="AB1240" t="s">
        <v>8790</v>
      </c>
      <c r="AC1240">
        <v>0</v>
      </c>
      <c r="AF1240" t="s">
        <v>10981</v>
      </c>
      <c r="AG1240" t="s">
        <v>8792</v>
      </c>
      <c r="AH1240" t="s">
        <v>2753</v>
      </c>
      <c r="AU1240" t="s">
        <v>2754</v>
      </c>
      <c r="AV1240" t="s">
        <v>8794</v>
      </c>
      <c r="AX1240">
        <v>5</v>
      </c>
      <c r="AY1240" t="s">
        <v>8795</v>
      </c>
      <c r="BG1240">
        <v>0</v>
      </c>
      <c r="BH1240" t="s">
        <v>8796</v>
      </c>
      <c r="BL1240" s="2" t="s">
        <v>10982</v>
      </c>
      <c r="BM1240" t="s">
        <v>8798</v>
      </c>
      <c r="BZ1240" t="s">
        <v>8799</v>
      </c>
      <c r="CA1240" t="s">
        <v>10983</v>
      </c>
      <c r="CB1240" t="s">
        <v>8800</v>
      </c>
      <c r="CE1240" t="s">
        <v>10984</v>
      </c>
      <c r="CF1240" t="s">
        <v>8802</v>
      </c>
      <c r="CO1240">
        <v>976413686</v>
      </c>
      <c r="CP1240" t="s">
        <v>8803</v>
      </c>
    </row>
    <row r="1241" spans="1:99" ht="15.75" hidden="1" customHeight="1" x14ac:dyDescent="0.3">
      <c r="A1241" s="5">
        <f>COUNTIFS(Entradas!$A$2:$A$3372,L1241,Entradas!$AD$2:$AD$3372,"noticias")</f>
        <v>2</v>
      </c>
      <c r="B1241" s="5">
        <f>COUNTIFS(Entradas!$A$2:$A$3372,L1241,Entradas!$AD$2:$AD$3372,"materiales")</f>
        <v>1</v>
      </c>
      <c r="C1241" s="5">
        <f>COUNTIFS(Entradas!$A$2:$A$3372,L1241,Entradas!$AD$2:$AD$3372,"agenda")</f>
        <v>8</v>
      </c>
      <c r="D1241" s="5">
        <f>COUNTIFS(Entradas!$A$2:$A$3372,L1241,Entradas!$AD$2:$AD$3372,"agenda",Entradas!$P$2:$P$3372,"completado")</f>
        <v>8</v>
      </c>
      <c r="E1241" s="5">
        <f>COUNTIFS(Entradas!$A$2:$A$3372,L1241,Entradas!$AD$2:$AD$3372,"agenda",Entradas!$F$2:$F$3372,"interna")</f>
        <v>5</v>
      </c>
      <c r="F1241" s="5">
        <f>COUNTIFS(Entradas!$A$2:$A$3372,L1241,Entradas!$AD$2:$AD$3372,"agenda",Entradas!$F$2:$F$3372,"abierta a la comunidad")</f>
        <v>3</v>
      </c>
      <c r="G1241" s="5">
        <f>COUNTIFS(Entradas!$A$2:$A$3372,L1241,Entradas!$AD$2:$AD$3372,"agenda",Entradas!$E$2:$E$3372,"1")</f>
        <v>1</v>
      </c>
      <c r="H1241" s="5">
        <f>COUNTIFS(Entradas!$A$2:$A$3372,L1241,Entradas!$AD$2:$AD$3372,"agenda",Entradas!$E$2:$E$3372,"2")</f>
        <v>0</v>
      </c>
      <c r="I1241" s="5">
        <f>COUNTIFS(Entradas!$A$2:$A$3372,L1241,Entradas!$AD$2:$AD$3372,"agenda",Entradas!$E$2:$E$3372,"3")</f>
        <v>2</v>
      </c>
      <c r="J1241" s="5">
        <f>COUNTIFS(Entradas!$A$2:$A$3372,L1241,Entradas!$AD$2:$AD$3372,"agenda",Entradas!$E$2:$E$3372,"4")</f>
        <v>5</v>
      </c>
      <c r="L1241">
        <v>858</v>
      </c>
      <c r="M1241" t="s">
        <v>11026</v>
      </c>
      <c r="N1241" t="s">
        <v>11027</v>
      </c>
      <c r="O1241" t="s">
        <v>11028</v>
      </c>
      <c r="P1241" s="6">
        <v>42495.838761574072</v>
      </c>
      <c r="Q1241">
        <v>0</v>
      </c>
      <c r="R1241" t="s">
        <v>11026</v>
      </c>
      <c r="S1241" t="s">
        <v>11026</v>
      </c>
      <c r="W1241" t="s">
        <v>8703</v>
      </c>
      <c r="X1241" t="s">
        <v>8704</v>
      </c>
      <c r="Y1241" t="s">
        <v>8705</v>
      </c>
      <c r="Z1241">
        <v>0</v>
      </c>
      <c r="AA1241" t="s">
        <v>8703</v>
      </c>
      <c r="AB1241" t="s">
        <v>8790</v>
      </c>
      <c r="AC1241">
        <v>0</v>
      </c>
      <c r="AF1241" t="s">
        <v>2472</v>
      </c>
      <c r="AG1241" t="s">
        <v>8792</v>
      </c>
      <c r="AH1241" t="s">
        <v>2473</v>
      </c>
      <c r="AI1241" t="s">
        <v>11029</v>
      </c>
      <c r="AO1241" t="s">
        <v>11030</v>
      </c>
      <c r="AU1241" t="s">
        <v>2474</v>
      </c>
      <c r="AV1241" t="s">
        <v>8794</v>
      </c>
      <c r="AX1241">
        <v>5</v>
      </c>
      <c r="AY1241" t="s">
        <v>8795</v>
      </c>
      <c r="BG1241">
        <v>1</v>
      </c>
      <c r="BH1241" t="s">
        <v>8796</v>
      </c>
      <c r="BL1241" s="2" t="s">
        <v>11031</v>
      </c>
      <c r="BM1241" t="s">
        <v>8798</v>
      </c>
      <c r="BZ1241" t="s">
        <v>8799</v>
      </c>
      <c r="CA1241" t="s">
        <v>11032</v>
      </c>
      <c r="CB1241" t="s">
        <v>8800</v>
      </c>
      <c r="CE1241" t="s">
        <v>11033</v>
      </c>
      <c r="CF1241" t="s">
        <v>8802</v>
      </c>
      <c r="CO1241" t="s">
        <v>11034</v>
      </c>
      <c r="CP1241" t="s">
        <v>8803</v>
      </c>
    </row>
    <row r="1242" spans="1:99" ht="15.75" hidden="1" customHeight="1" x14ac:dyDescent="0.3">
      <c r="A1242" s="5">
        <f>COUNTIFS(Entradas!$A$2:$A$3372,L1242,Entradas!$AD$2:$AD$3372,"noticias")</f>
        <v>13</v>
      </c>
      <c r="B1242" s="5">
        <f>COUNTIFS(Entradas!$A$2:$A$3372,L1242,Entradas!$AD$2:$AD$3372,"materiales")</f>
        <v>6</v>
      </c>
      <c r="C1242" s="5">
        <f>COUNTIFS(Entradas!$A$2:$A$3372,L1242,Entradas!$AD$2:$AD$3372,"agenda")</f>
        <v>0</v>
      </c>
      <c r="D1242" s="5">
        <f>COUNTIFS(Entradas!$A$2:$A$3372,L1242,Entradas!$AD$2:$AD$3372,"agenda",Entradas!$P$2:$P$3372,"completado")</f>
        <v>0</v>
      </c>
      <c r="E1242" s="5">
        <f>COUNTIFS(Entradas!$A$2:$A$3372,L1242,Entradas!$AD$2:$AD$3372,"agenda",Entradas!$F$2:$F$3372,"interna")</f>
        <v>0</v>
      </c>
      <c r="F1242" s="5">
        <f>COUNTIFS(Entradas!$A$2:$A$3372,L1242,Entradas!$AD$2:$AD$3372,"agenda",Entradas!$F$2:$F$3372,"abierta a la comunidad")</f>
        <v>0</v>
      </c>
      <c r="G1242" s="5">
        <f>COUNTIFS(Entradas!$A$2:$A$3372,L1242,Entradas!$AD$2:$AD$3372,"agenda",Entradas!$E$2:$E$3372,"1")</f>
        <v>0</v>
      </c>
      <c r="H1242" s="5">
        <f>COUNTIFS(Entradas!$A$2:$A$3372,L1242,Entradas!$AD$2:$AD$3372,"agenda",Entradas!$E$2:$E$3372,"2")</f>
        <v>0</v>
      </c>
      <c r="I1242" s="5">
        <f>COUNTIFS(Entradas!$A$2:$A$3372,L1242,Entradas!$AD$2:$AD$3372,"agenda",Entradas!$E$2:$E$3372,"3")</f>
        <v>0</v>
      </c>
      <c r="J1242" s="5">
        <f>COUNTIFS(Entradas!$A$2:$A$3372,L1242,Entradas!$AD$2:$AD$3372,"agenda",Entradas!$E$2:$E$3372,"4")</f>
        <v>0</v>
      </c>
      <c r="L1242">
        <v>35</v>
      </c>
      <c r="M1242" t="s">
        <v>8741</v>
      </c>
      <c r="N1242" t="s">
        <v>11823</v>
      </c>
      <c r="O1242" t="s">
        <v>11824</v>
      </c>
      <c r="P1242" s="6">
        <v>42446.856608796297</v>
      </c>
      <c r="Q1242">
        <v>0</v>
      </c>
      <c r="R1242" t="s">
        <v>11825</v>
      </c>
      <c r="S1242" t="s">
        <v>11825</v>
      </c>
      <c r="T1242" t="s">
        <v>8741</v>
      </c>
      <c r="U1242" t="s">
        <v>11825</v>
      </c>
      <c r="W1242" t="s">
        <v>8703</v>
      </c>
      <c r="X1242" t="s">
        <v>8704</v>
      </c>
      <c r="Y1242" t="s">
        <v>8705</v>
      </c>
      <c r="Z1242">
        <v>0</v>
      </c>
      <c r="AA1242" t="s">
        <v>8703</v>
      </c>
      <c r="AB1242" t="s">
        <v>8740</v>
      </c>
      <c r="AC1242">
        <v>10</v>
      </c>
      <c r="AF1242" t="s">
        <v>8741</v>
      </c>
      <c r="AG1242" t="s">
        <v>8742</v>
      </c>
      <c r="AI1242" t="s">
        <v>11826</v>
      </c>
      <c r="AJ1242">
        <v>23912</v>
      </c>
      <c r="AK1242" t="s">
        <v>11827</v>
      </c>
      <c r="AL1242" t="s">
        <v>11828</v>
      </c>
      <c r="AM1242" t="s">
        <v>11827</v>
      </c>
      <c r="AN1242" t="s">
        <v>11829</v>
      </c>
      <c r="AO1242" t="s">
        <v>11830</v>
      </c>
      <c r="AP1242" t="s">
        <v>11831</v>
      </c>
      <c r="AQ1242">
        <v>1465757559</v>
      </c>
      <c r="AU1242" t="s">
        <v>770</v>
      </c>
      <c r="AV1242" t="s">
        <v>8752</v>
      </c>
      <c r="AX1242">
        <v>5</v>
      </c>
      <c r="AY1242" t="s">
        <v>8753</v>
      </c>
      <c r="BA1242" t="s">
        <v>11832</v>
      </c>
      <c r="BM1242" t="s">
        <v>8758</v>
      </c>
      <c r="BO1242" t="s">
        <v>8759</v>
      </c>
      <c r="BQ1242" t="s">
        <v>8760</v>
      </c>
      <c r="BS1242" t="s">
        <v>8761</v>
      </c>
      <c r="BU1242" t="s">
        <v>8762</v>
      </c>
      <c r="CT1242">
        <v>40</v>
      </c>
      <c r="CU1242">
        <v>50</v>
      </c>
    </row>
    <row r="1243" spans="1:99" ht="15.75" hidden="1" customHeight="1" x14ac:dyDescent="0.3">
      <c r="A1243" s="5">
        <f>COUNTIFS(Entradas!$A$2:$A$3372,L1243,Entradas!$AD$2:$AD$3372,"noticias")</f>
        <v>1</v>
      </c>
      <c r="B1243" s="5">
        <f>COUNTIFS(Entradas!$A$2:$A$3372,L1243,Entradas!$AD$2:$AD$3372,"materiales")</f>
        <v>0</v>
      </c>
      <c r="C1243" s="5">
        <f>COUNTIFS(Entradas!$A$2:$A$3372,L1243,Entradas!$AD$2:$AD$3372,"agenda")</f>
        <v>4</v>
      </c>
      <c r="D1243" s="5">
        <f>COUNTIFS(Entradas!$A$2:$A$3372,L1243,Entradas!$AD$2:$AD$3372,"agenda",Entradas!$P$2:$P$3372,"completado")</f>
        <v>0</v>
      </c>
      <c r="E1243" s="5">
        <f>COUNTIFS(Entradas!$A$2:$A$3372,L1243,Entradas!$AD$2:$AD$3372,"agenda",Entradas!$F$2:$F$3372,"interna")</f>
        <v>4</v>
      </c>
      <c r="F1243" s="5">
        <f>COUNTIFS(Entradas!$A$2:$A$3372,L1243,Entradas!$AD$2:$AD$3372,"agenda",Entradas!$F$2:$F$3372,"abierta a la comunidad")</f>
        <v>0</v>
      </c>
      <c r="G1243" s="5">
        <f>COUNTIFS(Entradas!$A$2:$A$3372,L1243,Entradas!$AD$2:$AD$3372,"agenda",Entradas!$E$2:$E$3372,"1")</f>
        <v>0</v>
      </c>
      <c r="H1243" s="5">
        <f>COUNTIFS(Entradas!$A$2:$A$3372,L1243,Entradas!$AD$2:$AD$3372,"agenda",Entradas!$E$2:$E$3372,"2")</f>
        <v>4</v>
      </c>
      <c r="I1243" s="5">
        <f>COUNTIFS(Entradas!$A$2:$A$3372,L1243,Entradas!$AD$2:$AD$3372,"agenda",Entradas!$E$2:$E$3372,"3")</f>
        <v>0</v>
      </c>
      <c r="J1243" s="5">
        <f>COUNTIFS(Entradas!$A$2:$A$3372,L1243,Entradas!$AD$2:$AD$3372,"agenda",Entradas!$E$2:$E$3372,"4")</f>
        <v>0</v>
      </c>
      <c r="L1243">
        <v>499</v>
      </c>
      <c r="M1243" t="s">
        <v>12041</v>
      </c>
      <c r="N1243" t="s">
        <v>12042</v>
      </c>
      <c r="O1243" t="s">
        <v>2133</v>
      </c>
      <c r="P1243" s="6">
        <v>42478.140370370369</v>
      </c>
      <c r="Q1243">
        <v>0</v>
      </c>
      <c r="R1243" t="s">
        <v>12041</v>
      </c>
      <c r="S1243" t="s">
        <v>12041</v>
      </c>
      <c r="W1243" t="s">
        <v>8703</v>
      </c>
      <c r="X1243" t="s">
        <v>8704</v>
      </c>
      <c r="Y1243" t="s">
        <v>8705</v>
      </c>
      <c r="Z1243">
        <v>0</v>
      </c>
      <c r="AA1243" t="s">
        <v>8703</v>
      </c>
      <c r="AB1243" t="s">
        <v>8790</v>
      </c>
      <c r="AC1243">
        <v>0</v>
      </c>
      <c r="AF1243" t="s">
        <v>12043</v>
      </c>
      <c r="AG1243" t="s">
        <v>8792</v>
      </c>
      <c r="AH1243" t="s">
        <v>12044</v>
      </c>
      <c r="AO1243" t="s">
        <v>12045</v>
      </c>
      <c r="AU1243" t="s">
        <v>770</v>
      </c>
      <c r="AV1243" t="s">
        <v>8794</v>
      </c>
      <c r="AX1243">
        <v>5</v>
      </c>
      <c r="AY1243" t="s">
        <v>8795</v>
      </c>
      <c r="BG1243">
        <v>1</v>
      </c>
      <c r="BH1243" t="s">
        <v>8796</v>
      </c>
      <c r="BL1243" t="s">
        <v>12046</v>
      </c>
      <c r="BM1243" t="s">
        <v>8798</v>
      </c>
      <c r="BZ1243" t="s">
        <v>8799</v>
      </c>
      <c r="CA1243" t="s">
        <v>12047</v>
      </c>
      <c r="CB1243" t="s">
        <v>8800</v>
      </c>
      <c r="CF1243" t="s">
        <v>8802</v>
      </c>
      <c r="CO1243">
        <v>94240222</v>
      </c>
      <c r="CP1243" t="s">
        <v>8803</v>
      </c>
    </row>
    <row r="1244" spans="1:99" ht="15.75" hidden="1" customHeight="1" x14ac:dyDescent="0.3">
      <c r="A1244" s="5">
        <f>COUNTIFS(Entradas!$A$2:$A$3372,L1244,Entradas!$AD$2:$AD$3372,"noticias")</f>
        <v>0</v>
      </c>
      <c r="B1244" s="5">
        <f>COUNTIFS(Entradas!$A$2:$A$3372,L1244,Entradas!$AD$2:$AD$3372,"materiales")</f>
        <v>0</v>
      </c>
      <c r="C1244" s="5">
        <f>COUNTIFS(Entradas!$A$2:$A$3372,L1244,Entradas!$AD$2:$AD$3372,"agenda")</f>
        <v>0</v>
      </c>
      <c r="D1244" s="5">
        <f>COUNTIFS(Entradas!$A$2:$A$3372,L1244,Entradas!$AD$2:$AD$3372,"agenda",Entradas!$P$2:$P$3372,"completado")</f>
        <v>0</v>
      </c>
      <c r="E1244" s="5">
        <f>COUNTIFS(Entradas!$A$2:$A$3372,L1244,Entradas!$AD$2:$AD$3372,"agenda",Entradas!$F$2:$F$3372,"interna")</f>
        <v>0</v>
      </c>
      <c r="F1244" s="5">
        <f>COUNTIFS(Entradas!$A$2:$A$3372,L1244,Entradas!$AD$2:$AD$3372,"agenda",Entradas!$F$2:$F$3372,"abierta a la comunidad")</f>
        <v>0</v>
      </c>
      <c r="G1244" s="5">
        <f>COUNTIFS(Entradas!$A$2:$A$3372,L1244,Entradas!$AD$2:$AD$3372,"agenda",Entradas!$E$2:$E$3372,"1")</f>
        <v>0</v>
      </c>
      <c r="H1244" s="5">
        <f>COUNTIFS(Entradas!$A$2:$A$3372,L1244,Entradas!$AD$2:$AD$3372,"agenda",Entradas!$E$2:$E$3372,"2")</f>
        <v>0</v>
      </c>
      <c r="I1244" s="5">
        <f>COUNTIFS(Entradas!$A$2:$A$3372,L1244,Entradas!$AD$2:$AD$3372,"agenda",Entradas!$E$2:$E$3372,"3")</f>
        <v>0</v>
      </c>
      <c r="J1244" s="5">
        <f>COUNTIFS(Entradas!$A$2:$A$3372,L1244,Entradas!$AD$2:$AD$3372,"agenda",Entradas!$E$2:$E$3372,"4")</f>
        <v>0</v>
      </c>
      <c r="L1244">
        <v>532</v>
      </c>
      <c r="M1244" t="s">
        <v>12652</v>
      </c>
      <c r="N1244" t="s">
        <v>12653</v>
      </c>
      <c r="O1244" t="s">
        <v>12654</v>
      </c>
      <c r="P1244" s="6">
        <v>42479.311180555553</v>
      </c>
      <c r="Q1244">
        <v>0</v>
      </c>
      <c r="R1244" t="s">
        <v>12652</v>
      </c>
      <c r="S1244" t="s">
        <v>12652</v>
      </c>
      <c r="W1244" t="s">
        <v>8703</v>
      </c>
      <c r="X1244" t="s">
        <v>8704</v>
      </c>
      <c r="Y1244" t="s">
        <v>8705</v>
      </c>
      <c r="Z1244">
        <v>0</v>
      </c>
      <c r="AA1244" t="s">
        <v>8703</v>
      </c>
      <c r="AB1244" t="s">
        <v>8790</v>
      </c>
      <c r="AC1244">
        <v>0</v>
      </c>
      <c r="AF1244" t="s">
        <v>12655</v>
      </c>
      <c r="AG1244" t="s">
        <v>8792</v>
      </c>
      <c r="AH1244" t="s">
        <v>12656</v>
      </c>
      <c r="AI1244" t="s">
        <v>12657</v>
      </c>
      <c r="AO1244" t="s">
        <v>12658</v>
      </c>
      <c r="AU1244" t="s">
        <v>770</v>
      </c>
      <c r="AV1244" t="s">
        <v>8794</v>
      </c>
      <c r="AX1244">
        <v>5</v>
      </c>
      <c r="AY1244" t="s">
        <v>8795</v>
      </c>
      <c r="BG1244">
        <v>0</v>
      </c>
      <c r="BH1244" t="s">
        <v>8796</v>
      </c>
      <c r="BL1244" s="2" t="s">
        <v>12659</v>
      </c>
      <c r="BM1244" t="s">
        <v>8798</v>
      </c>
      <c r="BZ1244" t="s">
        <v>8799</v>
      </c>
      <c r="CA1244" t="s">
        <v>12660</v>
      </c>
      <c r="CB1244" t="s">
        <v>8800</v>
      </c>
      <c r="CE1244" t="s">
        <v>12661</v>
      </c>
      <c r="CF1244" t="s">
        <v>8802</v>
      </c>
      <c r="CO1244">
        <v>46266425</v>
      </c>
      <c r="CP1244" t="s">
        <v>8803</v>
      </c>
    </row>
    <row r="1245" spans="1:99" ht="15.75" hidden="1" customHeight="1" x14ac:dyDescent="0.3">
      <c r="A1245" s="5">
        <f>COUNTIFS(Entradas!$A$2:$A$3372,L1245,Entradas!$AD$2:$AD$3372,"noticias")</f>
        <v>1</v>
      </c>
      <c r="B1245" s="5">
        <f>COUNTIFS(Entradas!$A$2:$A$3372,L1245,Entradas!$AD$2:$AD$3372,"materiales")</f>
        <v>1</v>
      </c>
      <c r="C1245" s="5">
        <f>COUNTIFS(Entradas!$A$2:$A$3372,L1245,Entradas!$AD$2:$AD$3372,"agenda")</f>
        <v>4</v>
      </c>
      <c r="D1245" s="5">
        <f>COUNTIFS(Entradas!$A$2:$A$3372,L1245,Entradas!$AD$2:$AD$3372,"agenda",Entradas!$P$2:$P$3372,"completado")</f>
        <v>1</v>
      </c>
      <c r="E1245" s="5">
        <f>COUNTIFS(Entradas!$A$2:$A$3372,L1245,Entradas!$AD$2:$AD$3372,"agenda",Entradas!$F$2:$F$3372,"interna")</f>
        <v>0</v>
      </c>
      <c r="F1245" s="5">
        <f>COUNTIFS(Entradas!$A$2:$A$3372,L1245,Entradas!$AD$2:$AD$3372,"agenda",Entradas!$F$2:$F$3372,"abierta a la comunidad")</f>
        <v>4</v>
      </c>
      <c r="G1245" s="5">
        <f>COUNTIFS(Entradas!$A$2:$A$3372,L1245,Entradas!$AD$2:$AD$3372,"agenda",Entradas!$E$2:$E$3372,"1")</f>
        <v>0</v>
      </c>
      <c r="H1245" s="5">
        <f>COUNTIFS(Entradas!$A$2:$A$3372,L1245,Entradas!$AD$2:$AD$3372,"agenda",Entradas!$E$2:$E$3372,"2")</f>
        <v>0</v>
      </c>
      <c r="I1245" s="5">
        <f>COUNTIFS(Entradas!$A$2:$A$3372,L1245,Entradas!$AD$2:$AD$3372,"agenda",Entradas!$E$2:$E$3372,"3")</f>
        <v>4</v>
      </c>
      <c r="J1245" s="5">
        <f>COUNTIFS(Entradas!$A$2:$A$3372,L1245,Entradas!$AD$2:$AD$3372,"agenda",Entradas!$E$2:$E$3372,"4")</f>
        <v>0</v>
      </c>
      <c r="L1245">
        <v>779</v>
      </c>
      <c r="M1245" t="s">
        <v>12855</v>
      </c>
      <c r="N1245" t="s">
        <v>12856</v>
      </c>
      <c r="O1245" t="s">
        <v>12857</v>
      </c>
      <c r="P1245" s="6">
        <v>42493.669432870367</v>
      </c>
      <c r="Q1245">
        <v>0</v>
      </c>
      <c r="R1245" t="s">
        <v>12855</v>
      </c>
      <c r="S1245" t="s">
        <v>12855</v>
      </c>
      <c r="W1245" t="s">
        <v>8703</v>
      </c>
      <c r="X1245" t="s">
        <v>8704</v>
      </c>
      <c r="Y1245" t="s">
        <v>8705</v>
      </c>
      <c r="Z1245">
        <v>0</v>
      </c>
      <c r="AA1245" t="s">
        <v>8703</v>
      </c>
      <c r="AB1245" t="s">
        <v>8790</v>
      </c>
      <c r="AC1245">
        <v>0</v>
      </c>
      <c r="AF1245" t="s">
        <v>12858</v>
      </c>
      <c r="AG1245" t="s">
        <v>8792</v>
      </c>
      <c r="AH1245" t="s">
        <v>12859</v>
      </c>
      <c r="AI1245" t="s">
        <v>12860</v>
      </c>
      <c r="AO1245" t="s">
        <v>12861</v>
      </c>
      <c r="AU1245" t="s">
        <v>321</v>
      </c>
      <c r="AV1245" t="s">
        <v>8794</v>
      </c>
      <c r="AX1245">
        <v>5</v>
      </c>
      <c r="AY1245" t="s">
        <v>8795</v>
      </c>
      <c r="BG1245">
        <v>1</v>
      </c>
      <c r="BH1245" t="s">
        <v>8796</v>
      </c>
      <c r="BL1245" t="s">
        <v>12862</v>
      </c>
      <c r="BM1245" t="s">
        <v>8798</v>
      </c>
      <c r="BZ1245" t="s">
        <v>8799</v>
      </c>
      <c r="CA1245" t="s">
        <v>12863</v>
      </c>
      <c r="CB1245" t="s">
        <v>8800</v>
      </c>
      <c r="CE1245" t="s">
        <v>12864</v>
      </c>
      <c r="CF1245" t="s">
        <v>8802</v>
      </c>
      <c r="CO1245">
        <v>954109808</v>
      </c>
      <c r="CP1245" t="s">
        <v>8803</v>
      </c>
    </row>
    <row r="1246" spans="1:99" ht="15.75" hidden="1" customHeight="1" x14ac:dyDescent="0.3">
      <c r="A1246" s="5">
        <f>COUNTIFS(Entradas!$A$2:$A$3372,L1246,Entradas!$AD$2:$AD$3372,"noticias")</f>
        <v>0</v>
      </c>
      <c r="B1246" s="5">
        <f>COUNTIFS(Entradas!$A$2:$A$3372,L1246,Entradas!$AD$2:$AD$3372,"materiales")</f>
        <v>0</v>
      </c>
      <c r="C1246" s="5">
        <f>COUNTIFS(Entradas!$A$2:$A$3372,L1246,Entradas!$AD$2:$AD$3372,"agenda")</f>
        <v>0</v>
      </c>
      <c r="D1246" s="5">
        <f>COUNTIFS(Entradas!$A$2:$A$3372,L1246,Entradas!$AD$2:$AD$3372,"agenda",Entradas!$P$2:$P$3372,"completado")</f>
        <v>0</v>
      </c>
      <c r="E1246" s="5">
        <f>COUNTIFS(Entradas!$A$2:$A$3372,L1246,Entradas!$AD$2:$AD$3372,"agenda",Entradas!$F$2:$F$3372,"interna")</f>
        <v>0</v>
      </c>
      <c r="F1246" s="5">
        <f>COUNTIFS(Entradas!$A$2:$A$3372,L1246,Entradas!$AD$2:$AD$3372,"agenda",Entradas!$F$2:$F$3372,"abierta a la comunidad")</f>
        <v>0</v>
      </c>
      <c r="G1246" s="5">
        <f>COUNTIFS(Entradas!$A$2:$A$3372,L1246,Entradas!$AD$2:$AD$3372,"agenda",Entradas!$E$2:$E$3372,"1")</f>
        <v>0</v>
      </c>
      <c r="H1246" s="5">
        <f>COUNTIFS(Entradas!$A$2:$A$3372,L1246,Entradas!$AD$2:$AD$3372,"agenda",Entradas!$E$2:$E$3372,"2")</f>
        <v>0</v>
      </c>
      <c r="I1246" s="5">
        <f>COUNTIFS(Entradas!$A$2:$A$3372,L1246,Entradas!$AD$2:$AD$3372,"agenda",Entradas!$E$2:$E$3372,"3")</f>
        <v>0</v>
      </c>
      <c r="J1246" s="5">
        <f>COUNTIFS(Entradas!$A$2:$A$3372,L1246,Entradas!$AD$2:$AD$3372,"agenda",Entradas!$E$2:$E$3372,"4")</f>
        <v>0</v>
      </c>
      <c r="L1246">
        <v>846</v>
      </c>
      <c r="M1246" t="s">
        <v>14619</v>
      </c>
      <c r="N1246" t="s">
        <v>14620</v>
      </c>
      <c r="O1246" t="s">
        <v>14621</v>
      </c>
      <c r="P1246" s="6">
        <v>42495.681990740741</v>
      </c>
      <c r="Q1246">
        <v>0</v>
      </c>
      <c r="R1246" t="s">
        <v>14619</v>
      </c>
      <c r="S1246" t="s">
        <v>14619</v>
      </c>
      <c r="W1246" t="s">
        <v>8703</v>
      </c>
      <c r="X1246" t="s">
        <v>8704</v>
      </c>
      <c r="Y1246" t="s">
        <v>8705</v>
      </c>
      <c r="Z1246">
        <v>0</v>
      </c>
      <c r="AA1246" t="s">
        <v>8703</v>
      </c>
      <c r="AB1246" t="s">
        <v>8790</v>
      </c>
      <c r="AC1246">
        <v>0</v>
      </c>
      <c r="AF1246" t="s">
        <v>14622</v>
      </c>
      <c r="AG1246" t="s">
        <v>8792</v>
      </c>
      <c r="AH1246" t="s">
        <v>14623</v>
      </c>
      <c r="AO1246" t="s">
        <v>14624</v>
      </c>
      <c r="AU1246" t="s">
        <v>6821</v>
      </c>
      <c r="AV1246" t="s">
        <v>8794</v>
      </c>
      <c r="AX1246">
        <v>5</v>
      </c>
      <c r="AY1246" t="s">
        <v>8795</v>
      </c>
      <c r="BG1246">
        <v>0</v>
      </c>
      <c r="BH1246" t="s">
        <v>8796</v>
      </c>
      <c r="BM1246" t="s">
        <v>8798</v>
      </c>
      <c r="BZ1246" t="s">
        <v>8799</v>
      </c>
      <c r="CA1246" t="s">
        <v>14625</v>
      </c>
      <c r="CB1246" t="s">
        <v>8800</v>
      </c>
      <c r="CE1246" t="s">
        <v>14626</v>
      </c>
      <c r="CF1246" t="s">
        <v>8802</v>
      </c>
      <c r="CP1246" t="s">
        <v>8803</v>
      </c>
    </row>
    <row r="1247" spans="1:99" ht="15.75" hidden="1" customHeight="1" x14ac:dyDescent="0.3">
      <c r="A1247" s="5">
        <f>COUNTIFS(Entradas!$A$2:$A$3372,L1247,Entradas!$AD$2:$AD$3372,"noticias")</f>
        <v>0</v>
      </c>
      <c r="B1247" s="5">
        <f>COUNTIFS(Entradas!$A$2:$A$3372,L1247,Entradas!$AD$2:$AD$3372,"materiales")</f>
        <v>0</v>
      </c>
      <c r="C1247" s="5">
        <f>COUNTIFS(Entradas!$A$2:$A$3372,L1247,Entradas!$AD$2:$AD$3372,"agenda")</f>
        <v>0</v>
      </c>
      <c r="D1247" s="5">
        <f>COUNTIFS(Entradas!$A$2:$A$3372,L1247,Entradas!$AD$2:$AD$3372,"agenda",Entradas!$P$2:$P$3372,"completado")</f>
        <v>0</v>
      </c>
      <c r="E1247" s="5">
        <f>COUNTIFS(Entradas!$A$2:$A$3372,L1247,Entradas!$AD$2:$AD$3372,"agenda",Entradas!$F$2:$F$3372,"interna")</f>
        <v>0</v>
      </c>
      <c r="F1247" s="5">
        <f>COUNTIFS(Entradas!$A$2:$A$3372,L1247,Entradas!$AD$2:$AD$3372,"agenda",Entradas!$F$2:$F$3372,"abierta a la comunidad")</f>
        <v>0</v>
      </c>
      <c r="G1247" s="5">
        <f>COUNTIFS(Entradas!$A$2:$A$3372,L1247,Entradas!$AD$2:$AD$3372,"agenda",Entradas!$E$2:$E$3372,"1")</f>
        <v>0</v>
      </c>
      <c r="H1247" s="5">
        <f>COUNTIFS(Entradas!$A$2:$A$3372,L1247,Entradas!$AD$2:$AD$3372,"agenda",Entradas!$E$2:$E$3372,"2")</f>
        <v>0</v>
      </c>
      <c r="I1247" s="5">
        <f>COUNTIFS(Entradas!$A$2:$A$3372,L1247,Entradas!$AD$2:$AD$3372,"agenda",Entradas!$E$2:$E$3372,"3")</f>
        <v>0</v>
      </c>
      <c r="J1247" s="5">
        <f>COUNTIFS(Entradas!$A$2:$A$3372,L1247,Entradas!$AD$2:$AD$3372,"agenda",Entradas!$E$2:$E$3372,"4")</f>
        <v>0</v>
      </c>
      <c r="L1247">
        <v>910</v>
      </c>
      <c r="M1247" t="s">
        <v>15434</v>
      </c>
      <c r="N1247" t="s">
        <v>15435</v>
      </c>
      <c r="O1247" t="s">
        <v>15436</v>
      </c>
      <c r="P1247" s="6">
        <v>42499.967812499999</v>
      </c>
      <c r="Q1247">
        <v>0</v>
      </c>
      <c r="R1247" t="s">
        <v>15434</v>
      </c>
      <c r="S1247" t="s">
        <v>15434</v>
      </c>
      <c r="W1247" t="s">
        <v>8703</v>
      </c>
      <c r="X1247" t="s">
        <v>8704</v>
      </c>
      <c r="Y1247" t="s">
        <v>8705</v>
      </c>
      <c r="Z1247">
        <v>0</v>
      </c>
      <c r="AA1247" t="s">
        <v>8703</v>
      </c>
      <c r="AB1247" t="s">
        <v>8790</v>
      </c>
      <c r="AC1247">
        <v>0</v>
      </c>
      <c r="AF1247" t="s">
        <v>15437</v>
      </c>
      <c r="AG1247" t="s">
        <v>8792</v>
      </c>
      <c r="AH1247" t="s">
        <v>15438</v>
      </c>
      <c r="AI1247" t="s">
        <v>15439</v>
      </c>
      <c r="AO1247" t="s">
        <v>15440</v>
      </c>
      <c r="AU1247" t="s">
        <v>190</v>
      </c>
      <c r="AV1247" t="s">
        <v>8794</v>
      </c>
      <c r="AX1247">
        <v>5</v>
      </c>
      <c r="AY1247" t="s">
        <v>8795</v>
      </c>
      <c r="BG1247">
        <v>0</v>
      </c>
      <c r="BH1247" t="s">
        <v>8796</v>
      </c>
      <c r="BL1247" t="s">
        <v>15441</v>
      </c>
      <c r="BM1247" t="s">
        <v>8798</v>
      </c>
      <c r="BZ1247" t="s">
        <v>8799</v>
      </c>
      <c r="CB1247" t="s">
        <v>8800</v>
      </c>
      <c r="CE1247" t="s">
        <v>15442</v>
      </c>
      <c r="CF1247" t="s">
        <v>8802</v>
      </c>
      <c r="CO1247">
        <v>56998295593</v>
      </c>
      <c r="CP1247" t="s">
        <v>8803</v>
      </c>
    </row>
    <row r="1248" spans="1:99" ht="15.75" hidden="1" customHeight="1" x14ac:dyDescent="0.3">
      <c r="A1248" s="5">
        <f>COUNTIFS(Entradas!$A$2:$A$3372,L1248,Entradas!$AD$2:$AD$3372,"noticias")</f>
        <v>1</v>
      </c>
      <c r="B1248" s="5">
        <f>COUNTIFS(Entradas!$A$2:$A$3372,L1248,Entradas!$AD$2:$AD$3372,"materiales")</f>
        <v>0</v>
      </c>
      <c r="C1248" s="5">
        <f>COUNTIFS(Entradas!$A$2:$A$3372,L1248,Entradas!$AD$2:$AD$3372,"agenda")</f>
        <v>0</v>
      </c>
      <c r="D1248" s="5">
        <f>COUNTIFS(Entradas!$A$2:$A$3372,L1248,Entradas!$AD$2:$AD$3372,"agenda",Entradas!$P$2:$P$3372,"completado")</f>
        <v>0</v>
      </c>
      <c r="E1248" s="5">
        <f>COUNTIFS(Entradas!$A$2:$A$3372,L1248,Entradas!$AD$2:$AD$3372,"agenda",Entradas!$F$2:$F$3372,"interna")</f>
        <v>0</v>
      </c>
      <c r="F1248" s="5">
        <f>COUNTIFS(Entradas!$A$2:$A$3372,L1248,Entradas!$AD$2:$AD$3372,"agenda",Entradas!$F$2:$F$3372,"abierta a la comunidad")</f>
        <v>0</v>
      </c>
      <c r="G1248" s="5">
        <f>COUNTIFS(Entradas!$A$2:$A$3372,L1248,Entradas!$AD$2:$AD$3372,"agenda",Entradas!$E$2:$E$3372,"1")</f>
        <v>0</v>
      </c>
      <c r="H1248" s="5">
        <f>COUNTIFS(Entradas!$A$2:$A$3372,L1248,Entradas!$AD$2:$AD$3372,"agenda",Entradas!$E$2:$E$3372,"2")</f>
        <v>0</v>
      </c>
      <c r="I1248" s="5">
        <f>COUNTIFS(Entradas!$A$2:$A$3372,L1248,Entradas!$AD$2:$AD$3372,"agenda",Entradas!$E$2:$E$3372,"3")</f>
        <v>0</v>
      </c>
      <c r="J1248" s="5">
        <f>COUNTIFS(Entradas!$A$2:$A$3372,L1248,Entradas!$AD$2:$AD$3372,"agenda",Entradas!$E$2:$E$3372,"4")</f>
        <v>0</v>
      </c>
      <c r="L1248">
        <v>1474</v>
      </c>
      <c r="M1248" t="s">
        <v>15609</v>
      </c>
      <c r="N1248" t="s">
        <v>15610</v>
      </c>
      <c r="O1248" t="s">
        <v>15611</v>
      </c>
      <c r="P1248" s="6">
        <v>42517.884942129633</v>
      </c>
      <c r="Q1248">
        <v>0</v>
      </c>
      <c r="R1248" t="s">
        <v>15609</v>
      </c>
      <c r="S1248" t="s">
        <v>15609</v>
      </c>
      <c r="W1248" t="s">
        <v>8703</v>
      </c>
      <c r="X1248" t="s">
        <v>8704</v>
      </c>
      <c r="Y1248" t="s">
        <v>8705</v>
      </c>
      <c r="Z1248">
        <v>0</v>
      </c>
      <c r="AA1248" t="s">
        <v>8703</v>
      </c>
      <c r="AB1248" t="s">
        <v>9226</v>
      </c>
      <c r="AC1248">
        <v>0</v>
      </c>
      <c r="AF1248" t="s">
        <v>15612</v>
      </c>
      <c r="AG1248" t="s">
        <v>9228</v>
      </c>
      <c r="AH1248" t="s">
        <v>15613</v>
      </c>
      <c r="AU1248" t="s">
        <v>321</v>
      </c>
      <c r="AV1248" t="s">
        <v>9233</v>
      </c>
      <c r="AX1248">
        <v>5</v>
      </c>
      <c r="AY1248" t="s">
        <v>9234</v>
      </c>
      <c r="BG1248">
        <v>0</v>
      </c>
      <c r="BH1248" t="s">
        <v>8756</v>
      </c>
      <c r="BL1248" s="2" t="s">
        <v>15614</v>
      </c>
      <c r="BM1248" t="s">
        <v>9236</v>
      </c>
      <c r="BZ1248" t="s">
        <v>9237</v>
      </c>
      <c r="CA1248" t="s">
        <v>15615</v>
      </c>
      <c r="CB1248" t="s">
        <v>9239</v>
      </c>
      <c r="CC1248">
        <v>956570630</v>
      </c>
      <c r="CD1248" t="s">
        <v>9241</v>
      </c>
      <c r="CE1248" t="s">
        <v>15616</v>
      </c>
      <c r="CF1248" t="s">
        <v>9242</v>
      </c>
      <c r="CQ1248" t="s">
        <v>15617</v>
      </c>
      <c r="CR1248" t="s">
        <v>9244</v>
      </c>
    </row>
    <row r="1249" spans="1:94" ht="15.75" hidden="1" customHeight="1" x14ac:dyDescent="0.3">
      <c r="A1249" s="5">
        <f>COUNTIFS(Entradas!$A$2:$A$3372,L1249,Entradas!$AD$2:$AD$3372,"noticias")</f>
        <v>0</v>
      </c>
      <c r="B1249" s="5">
        <f>COUNTIFS(Entradas!$A$2:$A$3372,L1249,Entradas!$AD$2:$AD$3372,"materiales")</f>
        <v>3</v>
      </c>
      <c r="C1249" s="5">
        <f>COUNTIFS(Entradas!$A$2:$A$3372,L1249,Entradas!$AD$2:$AD$3372,"agenda")</f>
        <v>4</v>
      </c>
      <c r="D1249" s="5">
        <f>COUNTIFS(Entradas!$A$2:$A$3372,L1249,Entradas!$AD$2:$AD$3372,"agenda",Entradas!$P$2:$P$3372,"completado")</f>
        <v>4</v>
      </c>
      <c r="E1249" s="5">
        <f>COUNTIFS(Entradas!$A$2:$A$3372,L1249,Entradas!$AD$2:$AD$3372,"agenda",Entradas!$F$2:$F$3372,"interna")</f>
        <v>0</v>
      </c>
      <c r="F1249" s="5">
        <f>COUNTIFS(Entradas!$A$2:$A$3372,L1249,Entradas!$AD$2:$AD$3372,"agenda",Entradas!$F$2:$F$3372,"abierta a la comunidad")</f>
        <v>4</v>
      </c>
      <c r="G1249" s="5">
        <f>COUNTIFS(Entradas!$A$2:$A$3372,L1249,Entradas!$AD$2:$AD$3372,"agenda",Entradas!$E$2:$E$3372,"1")</f>
        <v>0</v>
      </c>
      <c r="H1249" s="5">
        <f>COUNTIFS(Entradas!$A$2:$A$3372,L1249,Entradas!$AD$2:$AD$3372,"agenda",Entradas!$E$2:$E$3372,"2")</f>
        <v>0</v>
      </c>
      <c r="I1249" s="5">
        <f>COUNTIFS(Entradas!$A$2:$A$3372,L1249,Entradas!$AD$2:$AD$3372,"agenda",Entradas!$E$2:$E$3372,"3")</f>
        <v>4</v>
      </c>
      <c r="J1249" s="5">
        <f>COUNTIFS(Entradas!$A$2:$A$3372,L1249,Entradas!$AD$2:$AD$3372,"agenda",Entradas!$E$2:$E$3372,"4")</f>
        <v>0</v>
      </c>
      <c r="L1249">
        <v>744</v>
      </c>
      <c r="M1249" t="s">
        <v>15618</v>
      </c>
      <c r="N1249" t="s">
        <v>15619</v>
      </c>
      <c r="O1249" t="s">
        <v>15620</v>
      </c>
      <c r="P1249" s="6">
        <v>42492.541666666664</v>
      </c>
      <c r="Q1249">
        <v>0</v>
      </c>
      <c r="R1249" t="s">
        <v>15618</v>
      </c>
      <c r="S1249" t="s">
        <v>15618</v>
      </c>
      <c r="W1249" t="s">
        <v>8703</v>
      </c>
      <c r="X1249" t="s">
        <v>8704</v>
      </c>
      <c r="Y1249" t="s">
        <v>8705</v>
      </c>
      <c r="Z1249">
        <v>0</v>
      </c>
      <c r="AA1249" t="s">
        <v>8703</v>
      </c>
      <c r="AB1249" t="s">
        <v>8790</v>
      </c>
      <c r="AC1249">
        <v>0</v>
      </c>
      <c r="AF1249" t="s">
        <v>768</v>
      </c>
      <c r="AG1249" t="s">
        <v>8792</v>
      </c>
      <c r="AH1249" t="s">
        <v>15621</v>
      </c>
      <c r="AI1249" t="s">
        <v>15622</v>
      </c>
      <c r="AO1249" t="s">
        <v>15623</v>
      </c>
      <c r="AU1249" t="s">
        <v>770</v>
      </c>
      <c r="AV1249" t="s">
        <v>8794</v>
      </c>
      <c r="AX1249">
        <v>5</v>
      </c>
      <c r="AY1249" t="s">
        <v>8795</v>
      </c>
      <c r="BG1249">
        <v>1</v>
      </c>
      <c r="BH1249" t="s">
        <v>8796</v>
      </c>
      <c r="BL1249" s="2" t="s">
        <v>15624</v>
      </c>
      <c r="BM1249" t="s">
        <v>8798</v>
      </c>
      <c r="BZ1249" t="s">
        <v>8799</v>
      </c>
      <c r="CB1249" t="s">
        <v>8800</v>
      </c>
      <c r="CE1249" t="s">
        <v>15625</v>
      </c>
      <c r="CF1249" t="s">
        <v>8802</v>
      </c>
      <c r="CO1249" t="s">
        <v>15626</v>
      </c>
      <c r="CP1249" t="s">
        <v>8803</v>
      </c>
    </row>
    <row r="1250" spans="1:94" ht="15.75" hidden="1" customHeight="1" x14ac:dyDescent="0.3">
      <c r="A1250" s="5">
        <f>COUNTIFS(Entradas!$A$2:$A$3372,L1250,Entradas!$AD$2:$AD$3372,"noticias")</f>
        <v>0</v>
      </c>
      <c r="B1250" s="5">
        <f>COUNTIFS(Entradas!$A$2:$A$3372,L1250,Entradas!$AD$2:$AD$3372,"materiales")</f>
        <v>0</v>
      </c>
      <c r="C1250" s="5">
        <f>COUNTIFS(Entradas!$A$2:$A$3372,L1250,Entradas!$AD$2:$AD$3372,"agenda")</f>
        <v>0</v>
      </c>
      <c r="D1250" s="5">
        <f>COUNTIFS(Entradas!$A$2:$A$3372,L1250,Entradas!$AD$2:$AD$3372,"agenda",Entradas!$P$2:$P$3372,"completado")</f>
        <v>0</v>
      </c>
      <c r="E1250" s="5">
        <f>COUNTIFS(Entradas!$A$2:$A$3372,L1250,Entradas!$AD$2:$AD$3372,"agenda",Entradas!$F$2:$F$3372,"interna")</f>
        <v>0</v>
      </c>
      <c r="F1250" s="5">
        <f>COUNTIFS(Entradas!$A$2:$A$3372,L1250,Entradas!$AD$2:$AD$3372,"agenda",Entradas!$F$2:$F$3372,"abierta a la comunidad")</f>
        <v>0</v>
      </c>
      <c r="G1250" s="5">
        <f>COUNTIFS(Entradas!$A$2:$A$3372,L1250,Entradas!$AD$2:$AD$3372,"agenda",Entradas!$E$2:$E$3372,"1")</f>
        <v>0</v>
      </c>
      <c r="H1250" s="5">
        <f>COUNTIFS(Entradas!$A$2:$A$3372,L1250,Entradas!$AD$2:$AD$3372,"agenda",Entradas!$E$2:$E$3372,"2")</f>
        <v>0</v>
      </c>
      <c r="I1250" s="5">
        <f>COUNTIFS(Entradas!$A$2:$A$3372,L1250,Entradas!$AD$2:$AD$3372,"agenda",Entradas!$E$2:$E$3372,"3")</f>
        <v>0</v>
      </c>
      <c r="J1250" s="5">
        <f>COUNTIFS(Entradas!$A$2:$A$3372,L1250,Entradas!$AD$2:$AD$3372,"agenda",Entradas!$E$2:$E$3372,"4")</f>
        <v>0</v>
      </c>
      <c r="L1250">
        <v>560</v>
      </c>
      <c r="M1250" t="s">
        <v>16364</v>
      </c>
      <c r="N1250" t="s">
        <v>16365</v>
      </c>
      <c r="O1250" t="s">
        <v>16366</v>
      </c>
      <c r="P1250" s="6">
        <v>42479.901342592595</v>
      </c>
      <c r="Q1250">
        <v>0</v>
      </c>
      <c r="R1250" t="s">
        <v>16364</v>
      </c>
      <c r="S1250" t="s">
        <v>16364</v>
      </c>
      <c r="W1250" t="s">
        <v>8703</v>
      </c>
      <c r="X1250" t="s">
        <v>8704</v>
      </c>
      <c r="Y1250" t="s">
        <v>8705</v>
      </c>
      <c r="Z1250">
        <v>0</v>
      </c>
      <c r="AA1250" t="s">
        <v>8703</v>
      </c>
      <c r="AB1250" t="s">
        <v>8790</v>
      </c>
      <c r="AC1250">
        <v>0</v>
      </c>
      <c r="AF1250" t="s">
        <v>16367</v>
      </c>
      <c r="AG1250" t="s">
        <v>8792</v>
      </c>
      <c r="AH1250" t="s">
        <v>16368</v>
      </c>
      <c r="AU1250" t="s">
        <v>6103</v>
      </c>
      <c r="AV1250" t="s">
        <v>8794</v>
      </c>
      <c r="AX1250">
        <v>5</v>
      </c>
      <c r="AY1250" t="s">
        <v>8795</v>
      </c>
      <c r="BG1250">
        <v>1</v>
      </c>
      <c r="BH1250" t="s">
        <v>8796</v>
      </c>
      <c r="BM1250" t="s">
        <v>8798</v>
      </c>
      <c r="BZ1250" t="s">
        <v>8799</v>
      </c>
      <c r="CA1250" t="s">
        <v>16369</v>
      </c>
      <c r="CB1250" t="s">
        <v>8800</v>
      </c>
      <c r="CE1250" t="s">
        <v>16370</v>
      </c>
      <c r="CF1250" t="s">
        <v>8802</v>
      </c>
      <c r="CO1250" t="s">
        <v>16371</v>
      </c>
      <c r="CP1250" t="s">
        <v>8803</v>
      </c>
    </row>
    <row r="1251" spans="1:94" ht="15.75" hidden="1" customHeight="1" x14ac:dyDescent="0.3">
      <c r="A1251" s="5">
        <f>COUNTIFS(Entradas!$A$2:$A$3372,L1251,Entradas!$AD$2:$AD$3372,"noticias")</f>
        <v>0</v>
      </c>
      <c r="B1251" s="5">
        <f>COUNTIFS(Entradas!$A$2:$A$3372,L1251,Entradas!$AD$2:$AD$3372,"materiales")</f>
        <v>0</v>
      </c>
      <c r="C1251" s="5">
        <f>COUNTIFS(Entradas!$A$2:$A$3372,L1251,Entradas!$AD$2:$AD$3372,"agenda")</f>
        <v>0</v>
      </c>
      <c r="D1251" s="5">
        <f>COUNTIFS(Entradas!$A$2:$A$3372,L1251,Entradas!$AD$2:$AD$3372,"agenda",Entradas!$P$2:$P$3372,"completado")</f>
        <v>0</v>
      </c>
      <c r="E1251" s="5">
        <f>COUNTIFS(Entradas!$A$2:$A$3372,L1251,Entradas!$AD$2:$AD$3372,"agenda",Entradas!$F$2:$F$3372,"interna")</f>
        <v>0</v>
      </c>
      <c r="F1251" s="5">
        <f>COUNTIFS(Entradas!$A$2:$A$3372,L1251,Entradas!$AD$2:$AD$3372,"agenda",Entradas!$F$2:$F$3372,"abierta a la comunidad")</f>
        <v>0</v>
      </c>
      <c r="G1251" s="5">
        <f>COUNTIFS(Entradas!$A$2:$A$3372,L1251,Entradas!$AD$2:$AD$3372,"agenda",Entradas!$E$2:$E$3372,"1")</f>
        <v>0</v>
      </c>
      <c r="H1251" s="5">
        <f>COUNTIFS(Entradas!$A$2:$A$3372,L1251,Entradas!$AD$2:$AD$3372,"agenda",Entradas!$E$2:$E$3372,"2")</f>
        <v>0</v>
      </c>
      <c r="I1251" s="5">
        <f>COUNTIFS(Entradas!$A$2:$A$3372,L1251,Entradas!$AD$2:$AD$3372,"agenda",Entradas!$E$2:$E$3372,"3")</f>
        <v>0</v>
      </c>
      <c r="J1251" s="5">
        <f>COUNTIFS(Entradas!$A$2:$A$3372,L1251,Entradas!$AD$2:$AD$3372,"agenda",Entradas!$E$2:$E$3372,"4")</f>
        <v>0</v>
      </c>
      <c r="L1251">
        <v>397</v>
      </c>
      <c r="M1251" t="s">
        <v>17489</v>
      </c>
      <c r="N1251" t="s">
        <v>17490</v>
      </c>
      <c r="O1251" t="s">
        <v>17491</v>
      </c>
      <c r="P1251" s="6">
        <v>42472.544224537036</v>
      </c>
      <c r="Q1251">
        <v>0</v>
      </c>
      <c r="R1251" t="s">
        <v>17489</v>
      </c>
      <c r="S1251" t="s">
        <v>17489</v>
      </c>
      <c r="W1251" t="s">
        <v>8703</v>
      </c>
      <c r="X1251" t="s">
        <v>8704</v>
      </c>
      <c r="Y1251" t="s">
        <v>8705</v>
      </c>
      <c r="Z1251">
        <v>0</v>
      </c>
      <c r="AA1251" t="s">
        <v>8703</v>
      </c>
      <c r="AB1251" t="s">
        <v>8790</v>
      </c>
      <c r="AC1251">
        <v>0</v>
      </c>
      <c r="AF1251" t="s">
        <v>17492</v>
      </c>
      <c r="AG1251" t="s">
        <v>8792</v>
      </c>
      <c r="AH1251" t="s">
        <v>17493</v>
      </c>
      <c r="AO1251" t="s">
        <v>17494</v>
      </c>
      <c r="AU1251" t="s">
        <v>17493</v>
      </c>
      <c r="AV1251" t="s">
        <v>8794</v>
      </c>
      <c r="AX1251">
        <v>5</v>
      </c>
      <c r="AY1251" t="s">
        <v>8795</v>
      </c>
      <c r="BG1251">
        <v>0</v>
      </c>
      <c r="BH1251" t="s">
        <v>8796</v>
      </c>
      <c r="BM1251" t="s">
        <v>8798</v>
      </c>
      <c r="BZ1251" t="s">
        <v>8799</v>
      </c>
      <c r="CA1251" t="s">
        <v>17495</v>
      </c>
      <c r="CB1251" t="s">
        <v>8800</v>
      </c>
      <c r="CE1251" t="s">
        <v>17496</v>
      </c>
      <c r="CF1251" t="s">
        <v>8802</v>
      </c>
      <c r="CO1251">
        <v>97839399</v>
      </c>
      <c r="CP1251" t="s">
        <v>8803</v>
      </c>
    </row>
    <row r="1252" spans="1:94" ht="15.75" hidden="1" customHeight="1" x14ac:dyDescent="0.3">
      <c r="A1252" s="5">
        <f>COUNTIFS(Entradas!$A$2:$A$3372,L1252,Entradas!$AD$2:$AD$3372,"noticias")</f>
        <v>0</v>
      </c>
      <c r="B1252" s="5">
        <f>COUNTIFS(Entradas!$A$2:$A$3372,L1252,Entradas!$AD$2:$AD$3372,"materiales")</f>
        <v>0</v>
      </c>
      <c r="C1252" s="5">
        <f>COUNTIFS(Entradas!$A$2:$A$3372,L1252,Entradas!$AD$2:$AD$3372,"agenda")</f>
        <v>0</v>
      </c>
      <c r="D1252" s="5">
        <f>COUNTIFS(Entradas!$A$2:$A$3372,L1252,Entradas!$AD$2:$AD$3372,"agenda",Entradas!$P$2:$P$3372,"completado")</f>
        <v>0</v>
      </c>
      <c r="E1252" s="5">
        <f>COUNTIFS(Entradas!$A$2:$A$3372,L1252,Entradas!$AD$2:$AD$3372,"agenda",Entradas!$F$2:$F$3372,"interna")</f>
        <v>0</v>
      </c>
      <c r="F1252" s="5">
        <f>COUNTIFS(Entradas!$A$2:$A$3372,L1252,Entradas!$AD$2:$AD$3372,"agenda",Entradas!$F$2:$F$3372,"abierta a la comunidad")</f>
        <v>0</v>
      </c>
      <c r="G1252" s="5">
        <f>COUNTIFS(Entradas!$A$2:$A$3372,L1252,Entradas!$AD$2:$AD$3372,"agenda",Entradas!$E$2:$E$3372,"1")</f>
        <v>0</v>
      </c>
      <c r="H1252" s="5">
        <f>COUNTIFS(Entradas!$A$2:$A$3372,L1252,Entradas!$AD$2:$AD$3372,"agenda",Entradas!$E$2:$E$3372,"2")</f>
        <v>0</v>
      </c>
      <c r="I1252" s="5">
        <f>COUNTIFS(Entradas!$A$2:$A$3372,L1252,Entradas!$AD$2:$AD$3372,"agenda",Entradas!$E$2:$E$3372,"3")</f>
        <v>0</v>
      </c>
      <c r="J1252" s="5">
        <f>COUNTIFS(Entradas!$A$2:$A$3372,L1252,Entradas!$AD$2:$AD$3372,"agenda",Entradas!$E$2:$E$3372,"4")</f>
        <v>0</v>
      </c>
      <c r="L1252">
        <v>1378</v>
      </c>
      <c r="M1252" t="s">
        <v>17584</v>
      </c>
      <c r="N1252" t="s">
        <v>17584</v>
      </c>
      <c r="O1252" t="s">
        <v>17585</v>
      </c>
      <c r="P1252" s="6">
        <v>42514.119756944441</v>
      </c>
      <c r="Q1252">
        <v>0</v>
      </c>
      <c r="R1252" t="s">
        <v>17584</v>
      </c>
      <c r="S1252" t="s">
        <v>17584</v>
      </c>
      <c r="W1252" t="s">
        <v>8703</v>
      </c>
      <c r="X1252" t="s">
        <v>8704</v>
      </c>
      <c r="Y1252" t="s">
        <v>8705</v>
      </c>
      <c r="Z1252">
        <v>0</v>
      </c>
      <c r="AA1252" t="s">
        <v>8703</v>
      </c>
      <c r="AB1252" t="s">
        <v>8790</v>
      </c>
      <c r="AC1252">
        <v>0</v>
      </c>
      <c r="AF1252" t="s">
        <v>17586</v>
      </c>
      <c r="AG1252" t="s">
        <v>8792</v>
      </c>
      <c r="AH1252" t="s">
        <v>17587</v>
      </c>
      <c r="AO1252" t="s">
        <v>17588</v>
      </c>
      <c r="AU1252" t="s">
        <v>17589</v>
      </c>
      <c r="AV1252" t="s">
        <v>8794</v>
      </c>
      <c r="AX1252">
        <v>5</v>
      </c>
      <c r="AY1252" t="s">
        <v>8795</v>
      </c>
      <c r="BG1252">
        <v>0</v>
      </c>
      <c r="BH1252" t="s">
        <v>8796</v>
      </c>
      <c r="BL1252" t="s">
        <v>17590</v>
      </c>
      <c r="BM1252" t="s">
        <v>8798</v>
      </c>
      <c r="BZ1252" t="s">
        <v>8799</v>
      </c>
      <c r="CA1252" t="s">
        <v>17591</v>
      </c>
      <c r="CB1252" t="s">
        <v>8800</v>
      </c>
      <c r="CE1252" t="s">
        <v>17592</v>
      </c>
      <c r="CF1252" t="s">
        <v>8802</v>
      </c>
      <c r="CO1252">
        <v>985007242</v>
      </c>
      <c r="CP1252" t="s">
        <v>8803</v>
      </c>
    </row>
    <row r="1253" spans="1:94" ht="15.75" hidden="1" customHeight="1" x14ac:dyDescent="0.3">
      <c r="A1253" s="5">
        <f>COUNTIFS(Entradas!$A$2:$A$3372,L1253,Entradas!$AD$2:$AD$3372,"noticias")</f>
        <v>1</v>
      </c>
      <c r="B1253" s="5">
        <f>COUNTIFS(Entradas!$A$2:$A$3372,L1253,Entradas!$AD$2:$AD$3372,"materiales")</f>
        <v>0</v>
      </c>
      <c r="C1253" s="5">
        <f>COUNTIFS(Entradas!$A$2:$A$3372,L1253,Entradas!$AD$2:$AD$3372,"agenda")</f>
        <v>6</v>
      </c>
      <c r="D1253" s="5">
        <f>COUNTIFS(Entradas!$A$2:$A$3372,L1253,Entradas!$AD$2:$AD$3372,"agenda",Entradas!$P$2:$P$3372,"completado")</f>
        <v>6</v>
      </c>
      <c r="E1253" s="5">
        <f>COUNTIFS(Entradas!$A$2:$A$3372,L1253,Entradas!$AD$2:$AD$3372,"agenda",Entradas!$F$2:$F$3372,"interna")</f>
        <v>0</v>
      </c>
      <c r="F1253" s="5">
        <f>COUNTIFS(Entradas!$A$2:$A$3372,L1253,Entradas!$AD$2:$AD$3372,"agenda",Entradas!$F$2:$F$3372,"abierta a la comunidad")</f>
        <v>6</v>
      </c>
      <c r="G1253" s="5">
        <f>COUNTIFS(Entradas!$A$2:$A$3372,L1253,Entradas!$AD$2:$AD$3372,"agenda",Entradas!$E$2:$E$3372,"1")</f>
        <v>0</v>
      </c>
      <c r="H1253" s="5">
        <f>COUNTIFS(Entradas!$A$2:$A$3372,L1253,Entradas!$AD$2:$AD$3372,"agenda",Entradas!$E$2:$E$3372,"2")</f>
        <v>0</v>
      </c>
      <c r="I1253" s="5">
        <f>COUNTIFS(Entradas!$A$2:$A$3372,L1253,Entradas!$AD$2:$AD$3372,"agenda",Entradas!$E$2:$E$3372,"3")</f>
        <v>0</v>
      </c>
      <c r="J1253" s="5">
        <f>COUNTIFS(Entradas!$A$2:$A$3372,L1253,Entradas!$AD$2:$AD$3372,"agenda",Entradas!$E$2:$E$3372,"4")</f>
        <v>6</v>
      </c>
      <c r="L1253">
        <v>557</v>
      </c>
      <c r="M1253" t="s">
        <v>18573</v>
      </c>
      <c r="N1253" t="s">
        <v>18574</v>
      </c>
      <c r="O1253" t="s">
        <v>401</v>
      </c>
      <c r="P1253" s="6">
        <v>42479.788159722222</v>
      </c>
      <c r="Q1253">
        <v>0</v>
      </c>
      <c r="R1253" t="s">
        <v>18573</v>
      </c>
      <c r="S1253" t="s">
        <v>18573</v>
      </c>
      <c r="W1253" t="s">
        <v>8703</v>
      </c>
      <c r="X1253" t="s">
        <v>8704</v>
      </c>
      <c r="Y1253" t="s">
        <v>8705</v>
      </c>
      <c r="Z1253">
        <v>0</v>
      </c>
      <c r="AA1253" t="s">
        <v>8703</v>
      </c>
      <c r="AB1253" t="s">
        <v>8790</v>
      </c>
      <c r="AC1253">
        <v>0</v>
      </c>
      <c r="AF1253" t="s">
        <v>398</v>
      </c>
      <c r="AG1253" t="s">
        <v>8792</v>
      </c>
      <c r="AH1253" t="s">
        <v>399</v>
      </c>
      <c r="AI1253" t="s">
        <v>18575</v>
      </c>
      <c r="AO1253" t="s">
        <v>18576</v>
      </c>
      <c r="AU1253" t="s">
        <v>400</v>
      </c>
      <c r="AV1253" t="s">
        <v>8794</v>
      </c>
      <c r="AX1253">
        <v>5</v>
      </c>
      <c r="AY1253" t="s">
        <v>8795</v>
      </c>
      <c r="BG1253">
        <v>0</v>
      </c>
      <c r="BH1253" t="s">
        <v>8796</v>
      </c>
      <c r="BL1253" s="2" t="s">
        <v>18577</v>
      </c>
      <c r="BM1253" t="s">
        <v>8798</v>
      </c>
      <c r="BZ1253" t="s">
        <v>8799</v>
      </c>
      <c r="CB1253" t="s">
        <v>8800</v>
      </c>
      <c r="CE1253" t="s">
        <v>18578</v>
      </c>
      <c r="CF1253" t="s">
        <v>8802</v>
      </c>
      <c r="CO1253">
        <v>999947855</v>
      </c>
      <c r="CP1253" t="s">
        <v>8803</v>
      </c>
    </row>
    <row r="1254" spans="1:94" ht="15.75" hidden="1" customHeight="1" x14ac:dyDescent="0.3">
      <c r="A1254" s="5">
        <f>COUNTIFS(Entradas!$A$2:$A$3372,L1254,Entradas!$AD$2:$AD$3372,"noticias")</f>
        <v>0</v>
      </c>
      <c r="B1254" s="5">
        <f>COUNTIFS(Entradas!$A$2:$A$3372,L1254,Entradas!$AD$2:$AD$3372,"materiales")</f>
        <v>1</v>
      </c>
      <c r="C1254" s="5">
        <f>COUNTIFS(Entradas!$A$2:$A$3372,L1254,Entradas!$AD$2:$AD$3372,"agenda")</f>
        <v>4</v>
      </c>
      <c r="D1254" s="5">
        <f>COUNTIFS(Entradas!$A$2:$A$3372,L1254,Entradas!$AD$2:$AD$3372,"agenda",Entradas!$P$2:$P$3372,"completado")</f>
        <v>4</v>
      </c>
      <c r="E1254" s="5">
        <f>COUNTIFS(Entradas!$A$2:$A$3372,L1254,Entradas!$AD$2:$AD$3372,"agenda",Entradas!$F$2:$F$3372,"interna")</f>
        <v>0</v>
      </c>
      <c r="F1254" s="5">
        <f>COUNTIFS(Entradas!$A$2:$A$3372,L1254,Entradas!$AD$2:$AD$3372,"agenda",Entradas!$F$2:$F$3372,"abierta a la comunidad")</f>
        <v>4</v>
      </c>
      <c r="G1254" s="5">
        <f>COUNTIFS(Entradas!$A$2:$A$3372,L1254,Entradas!$AD$2:$AD$3372,"agenda",Entradas!$E$2:$E$3372,"1")</f>
        <v>0</v>
      </c>
      <c r="H1254" s="5">
        <f>COUNTIFS(Entradas!$A$2:$A$3372,L1254,Entradas!$AD$2:$AD$3372,"agenda",Entradas!$E$2:$E$3372,"2")</f>
        <v>0</v>
      </c>
      <c r="I1254" s="5">
        <f>COUNTIFS(Entradas!$A$2:$A$3372,L1254,Entradas!$AD$2:$AD$3372,"agenda",Entradas!$E$2:$E$3372,"3")</f>
        <v>2</v>
      </c>
      <c r="J1254" s="5">
        <f>COUNTIFS(Entradas!$A$2:$A$3372,L1254,Entradas!$AD$2:$AD$3372,"agenda",Entradas!$E$2:$E$3372,"4")</f>
        <v>2</v>
      </c>
      <c r="L1254">
        <v>1010</v>
      </c>
      <c r="M1254" t="s">
        <v>18719</v>
      </c>
      <c r="N1254" t="s">
        <v>18719</v>
      </c>
      <c r="O1254" t="s">
        <v>18720</v>
      </c>
      <c r="P1254" s="6">
        <v>42503.551238425927</v>
      </c>
      <c r="Q1254">
        <v>0</v>
      </c>
      <c r="R1254" t="s">
        <v>18719</v>
      </c>
      <c r="S1254" t="s">
        <v>18719</v>
      </c>
      <c r="W1254" t="s">
        <v>8703</v>
      </c>
      <c r="X1254" t="s">
        <v>8704</v>
      </c>
      <c r="Y1254" t="s">
        <v>8705</v>
      </c>
      <c r="Z1254">
        <v>0</v>
      </c>
      <c r="AA1254" t="s">
        <v>8703</v>
      </c>
      <c r="AB1254" t="s">
        <v>8790</v>
      </c>
      <c r="AC1254">
        <v>0</v>
      </c>
      <c r="AF1254" t="s">
        <v>1923</v>
      </c>
      <c r="AG1254" t="s">
        <v>8792</v>
      </c>
      <c r="AH1254" t="s">
        <v>1924</v>
      </c>
      <c r="AO1254" t="s">
        <v>18721</v>
      </c>
      <c r="AU1254" t="s">
        <v>1925</v>
      </c>
      <c r="AV1254" t="s">
        <v>8794</v>
      </c>
      <c r="AX1254">
        <v>5</v>
      </c>
      <c r="AY1254" t="s">
        <v>8795</v>
      </c>
      <c r="BG1254">
        <v>1</v>
      </c>
      <c r="BH1254" t="s">
        <v>8796</v>
      </c>
      <c r="BL1254" s="2" t="s">
        <v>18722</v>
      </c>
      <c r="BM1254" t="s">
        <v>8798</v>
      </c>
      <c r="BZ1254" t="s">
        <v>8799</v>
      </c>
      <c r="CA1254" t="s">
        <v>18723</v>
      </c>
      <c r="CB1254" t="s">
        <v>8800</v>
      </c>
      <c r="CE1254" t="s">
        <v>18724</v>
      </c>
      <c r="CF1254" t="s">
        <v>8802</v>
      </c>
      <c r="CO1254">
        <v>332712143</v>
      </c>
      <c r="CP1254" t="s">
        <v>8803</v>
      </c>
    </row>
    <row r="1255" spans="1:94" ht="15.75" hidden="1" customHeight="1" x14ac:dyDescent="0.3">
      <c r="A1255" s="5">
        <f>COUNTIFS(Entradas!$A$2:$A$3372,L1255,Entradas!$AD$2:$AD$3372,"noticias")</f>
        <v>0</v>
      </c>
      <c r="B1255" s="5">
        <f>COUNTIFS(Entradas!$A$2:$A$3372,L1255,Entradas!$AD$2:$AD$3372,"materiales")</f>
        <v>1</v>
      </c>
      <c r="C1255" s="5">
        <f>COUNTIFS(Entradas!$A$2:$A$3372,L1255,Entradas!$AD$2:$AD$3372,"agenda")</f>
        <v>5</v>
      </c>
      <c r="D1255" s="5">
        <f>COUNTIFS(Entradas!$A$2:$A$3372,L1255,Entradas!$AD$2:$AD$3372,"agenda",Entradas!$P$2:$P$3372,"completado")</f>
        <v>0</v>
      </c>
      <c r="E1255" s="5">
        <f>COUNTIFS(Entradas!$A$2:$A$3372,L1255,Entradas!$AD$2:$AD$3372,"agenda",Entradas!$F$2:$F$3372,"interna")</f>
        <v>0</v>
      </c>
      <c r="F1255" s="5">
        <f>COUNTIFS(Entradas!$A$2:$A$3372,L1255,Entradas!$AD$2:$AD$3372,"agenda",Entradas!$F$2:$F$3372,"abierta a la comunidad")</f>
        <v>5</v>
      </c>
      <c r="G1255" s="5">
        <f>COUNTIFS(Entradas!$A$2:$A$3372,L1255,Entradas!$AD$2:$AD$3372,"agenda",Entradas!$E$2:$E$3372,"1")</f>
        <v>0</v>
      </c>
      <c r="H1255" s="5">
        <f>COUNTIFS(Entradas!$A$2:$A$3372,L1255,Entradas!$AD$2:$AD$3372,"agenda",Entradas!$E$2:$E$3372,"2")</f>
        <v>0</v>
      </c>
      <c r="I1255" s="5">
        <f>COUNTIFS(Entradas!$A$2:$A$3372,L1255,Entradas!$AD$2:$AD$3372,"agenda",Entradas!$E$2:$E$3372,"3")</f>
        <v>5</v>
      </c>
      <c r="J1255" s="5">
        <f>COUNTIFS(Entradas!$A$2:$A$3372,L1255,Entradas!$AD$2:$AD$3372,"agenda",Entradas!$E$2:$E$3372,"4")</f>
        <v>0</v>
      </c>
      <c r="L1255">
        <v>1230</v>
      </c>
      <c r="M1255" t="s">
        <v>3585</v>
      </c>
      <c r="N1255" t="s">
        <v>19083</v>
      </c>
      <c r="O1255" t="s">
        <v>19084</v>
      </c>
      <c r="P1255" s="6">
        <v>42510.013564814813</v>
      </c>
      <c r="Q1255">
        <v>0</v>
      </c>
      <c r="R1255" t="s">
        <v>3585</v>
      </c>
      <c r="S1255" t="s">
        <v>3585</v>
      </c>
      <c r="W1255" t="s">
        <v>8703</v>
      </c>
      <c r="X1255" t="s">
        <v>8704</v>
      </c>
      <c r="Y1255" t="s">
        <v>8705</v>
      </c>
      <c r="Z1255">
        <v>0</v>
      </c>
      <c r="AA1255" t="s">
        <v>8703</v>
      </c>
      <c r="AB1255" t="s">
        <v>8790</v>
      </c>
      <c r="AC1255">
        <v>0</v>
      </c>
      <c r="AF1255" t="s">
        <v>3585</v>
      </c>
      <c r="AG1255" t="s">
        <v>8792</v>
      </c>
      <c r="AH1255" t="s">
        <v>19085</v>
      </c>
      <c r="AO1255" t="s">
        <v>19086</v>
      </c>
      <c r="AU1255" t="s">
        <v>770</v>
      </c>
      <c r="AV1255" t="s">
        <v>8794</v>
      </c>
      <c r="AX1255">
        <v>5</v>
      </c>
      <c r="AY1255" t="s">
        <v>8795</v>
      </c>
      <c r="BG1255">
        <v>1</v>
      </c>
      <c r="BH1255" t="s">
        <v>8796</v>
      </c>
      <c r="BL1255" s="2" t="s">
        <v>19087</v>
      </c>
      <c r="BM1255" t="s">
        <v>8798</v>
      </c>
      <c r="BZ1255" t="s">
        <v>8799</v>
      </c>
      <c r="CA1255" t="s">
        <v>19088</v>
      </c>
      <c r="CB1255" t="s">
        <v>8800</v>
      </c>
      <c r="CE1255" t="s">
        <v>19089</v>
      </c>
      <c r="CF1255" t="s">
        <v>8802</v>
      </c>
      <c r="CO1255">
        <v>569541475</v>
      </c>
      <c r="CP1255" t="s">
        <v>8803</v>
      </c>
    </row>
    <row r="1256" spans="1:94" ht="15.75" hidden="1" customHeight="1" x14ac:dyDescent="0.3">
      <c r="A1256" s="5">
        <f>COUNTIFS(Entradas!$A$2:$A$3372,L1256,Entradas!$AD$2:$AD$3372,"noticias")</f>
        <v>0</v>
      </c>
      <c r="B1256" s="5">
        <f>COUNTIFS(Entradas!$A$2:$A$3372,L1256,Entradas!$AD$2:$AD$3372,"materiales")</f>
        <v>0</v>
      </c>
      <c r="C1256" s="5">
        <f>COUNTIFS(Entradas!$A$2:$A$3372,L1256,Entradas!$AD$2:$AD$3372,"agenda")</f>
        <v>0</v>
      </c>
      <c r="D1256" s="5">
        <f>COUNTIFS(Entradas!$A$2:$A$3372,L1256,Entradas!$AD$2:$AD$3372,"agenda",Entradas!$P$2:$P$3372,"completado")</f>
        <v>0</v>
      </c>
      <c r="E1256" s="5">
        <f>COUNTIFS(Entradas!$A$2:$A$3372,L1256,Entradas!$AD$2:$AD$3372,"agenda",Entradas!$F$2:$F$3372,"interna")</f>
        <v>0</v>
      </c>
      <c r="F1256" s="5">
        <f>COUNTIFS(Entradas!$A$2:$A$3372,L1256,Entradas!$AD$2:$AD$3372,"agenda",Entradas!$F$2:$F$3372,"abierta a la comunidad")</f>
        <v>0</v>
      </c>
      <c r="G1256" s="5">
        <f>COUNTIFS(Entradas!$A$2:$A$3372,L1256,Entradas!$AD$2:$AD$3372,"agenda",Entradas!$E$2:$E$3372,"1")</f>
        <v>0</v>
      </c>
      <c r="H1256" s="5">
        <f>COUNTIFS(Entradas!$A$2:$A$3372,L1256,Entradas!$AD$2:$AD$3372,"agenda",Entradas!$E$2:$E$3372,"2")</f>
        <v>0</v>
      </c>
      <c r="I1256" s="5">
        <f>COUNTIFS(Entradas!$A$2:$A$3372,L1256,Entradas!$AD$2:$AD$3372,"agenda",Entradas!$E$2:$E$3372,"3")</f>
        <v>0</v>
      </c>
      <c r="J1256" s="5">
        <f>COUNTIFS(Entradas!$A$2:$A$3372,L1256,Entradas!$AD$2:$AD$3372,"agenda",Entradas!$E$2:$E$3372,"4")</f>
        <v>0</v>
      </c>
      <c r="L1256">
        <v>905</v>
      </c>
      <c r="M1256" t="s">
        <v>20129</v>
      </c>
      <c r="N1256" t="s">
        <v>20130</v>
      </c>
      <c r="O1256" t="s">
        <v>20131</v>
      </c>
      <c r="P1256" s="6">
        <v>42499.676481481481</v>
      </c>
      <c r="Q1256">
        <v>0</v>
      </c>
      <c r="R1256" t="s">
        <v>20129</v>
      </c>
      <c r="S1256" t="s">
        <v>20129</v>
      </c>
      <c r="W1256" t="s">
        <v>8703</v>
      </c>
      <c r="X1256" t="s">
        <v>8704</v>
      </c>
      <c r="Y1256" t="s">
        <v>8705</v>
      </c>
      <c r="Z1256">
        <v>0</v>
      </c>
      <c r="AA1256" t="s">
        <v>8703</v>
      </c>
      <c r="AB1256" t="s">
        <v>8790</v>
      </c>
      <c r="AC1256">
        <v>0</v>
      </c>
      <c r="AF1256" t="s">
        <v>20132</v>
      </c>
      <c r="AG1256" t="s">
        <v>8792</v>
      </c>
      <c r="AH1256" t="s">
        <v>20133</v>
      </c>
      <c r="AI1256" t="s">
        <v>20134</v>
      </c>
      <c r="AO1256" t="s">
        <v>20135</v>
      </c>
      <c r="AU1256" t="s">
        <v>770</v>
      </c>
      <c r="AV1256" t="s">
        <v>8794</v>
      </c>
      <c r="AX1256">
        <v>5</v>
      </c>
      <c r="AY1256" t="s">
        <v>8795</v>
      </c>
      <c r="BG1256">
        <v>0</v>
      </c>
      <c r="BH1256" t="s">
        <v>8796</v>
      </c>
      <c r="BL1256" s="2" t="s">
        <v>20136</v>
      </c>
      <c r="BM1256" t="s">
        <v>8798</v>
      </c>
      <c r="BZ1256" t="s">
        <v>8799</v>
      </c>
      <c r="CA1256" t="s">
        <v>20137</v>
      </c>
      <c r="CB1256" t="s">
        <v>8800</v>
      </c>
      <c r="CE1256" t="s">
        <v>20138</v>
      </c>
      <c r="CF1256" t="s">
        <v>8802</v>
      </c>
      <c r="CO1256">
        <v>56986043423</v>
      </c>
      <c r="CP1256" t="s">
        <v>8803</v>
      </c>
    </row>
    <row r="1257" spans="1:94" ht="15.75" hidden="1" customHeight="1" x14ac:dyDescent="0.3">
      <c r="A1257" s="5">
        <f>COUNTIFS(Entradas!$A$2:$A$3372,L1257,Entradas!$AD$2:$AD$3372,"noticias")</f>
        <v>0</v>
      </c>
      <c r="B1257" s="5">
        <f>COUNTIFS(Entradas!$A$2:$A$3372,L1257,Entradas!$AD$2:$AD$3372,"materiales")</f>
        <v>0</v>
      </c>
      <c r="C1257" s="5">
        <f>COUNTIFS(Entradas!$A$2:$A$3372,L1257,Entradas!$AD$2:$AD$3372,"agenda")</f>
        <v>0</v>
      </c>
      <c r="D1257" s="5">
        <f>COUNTIFS(Entradas!$A$2:$A$3372,L1257,Entradas!$AD$2:$AD$3372,"agenda",Entradas!$P$2:$P$3372,"completado")</f>
        <v>0</v>
      </c>
      <c r="E1257" s="5">
        <f>COUNTIFS(Entradas!$A$2:$A$3372,L1257,Entradas!$AD$2:$AD$3372,"agenda",Entradas!$F$2:$F$3372,"interna")</f>
        <v>0</v>
      </c>
      <c r="F1257" s="5">
        <f>COUNTIFS(Entradas!$A$2:$A$3372,L1257,Entradas!$AD$2:$AD$3372,"agenda",Entradas!$F$2:$F$3372,"abierta a la comunidad")</f>
        <v>0</v>
      </c>
      <c r="G1257" s="5">
        <f>COUNTIFS(Entradas!$A$2:$A$3372,L1257,Entradas!$AD$2:$AD$3372,"agenda",Entradas!$E$2:$E$3372,"1")</f>
        <v>0</v>
      </c>
      <c r="H1257" s="5">
        <f>COUNTIFS(Entradas!$A$2:$A$3372,L1257,Entradas!$AD$2:$AD$3372,"agenda",Entradas!$E$2:$E$3372,"2")</f>
        <v>0</v>
      </c>
      <c r="I1257" s="5">
        <f>COUNTIFS(Entradas!$A$2:$A$3372,L1257,Entradas!$AD$2:$AD$3372,"agenda",Entradas!$E$2:$E$3372,"3")</f>
        <v>0</v>
      </c>
      <c r="J1257" s="5">
        <f>COUNTIFS(Entradas!$A$2:$A$3372,L1257,Entradas!$AD$2:$AD$3372,"agenda",Entradas!$E$2:$E$3372,"4")</f>
        <v>0</v>
      </c>
      <c r="L1257">
        <v>684</v>
      </c>
      <c r="M1257" t="s">
        <v>20208</v>
      </c>
      <c r="N1257" t="s">
        <v>20208</v>
      </c>
      <c r="O1257" t="s">
        <v>20209</v>
      </c>
      <c r="P1257" s="6">
        <v>42487.545219907406</v>
      </c>
      <c r="Q1257">
        <v>0</v>
      </c>
      <c r="R1257" t="s">
        <v>20208</v>
      </c>
      <c r="S1257" t="s">
        <v>20208</v>
      </c>
      <c r="W1257" t="s">
        <v>8703</v>
      </c>
      <c r="X1257" t="s">
        <v>8704</v>
      </c>
      <c r="Y1257" t="s">
        <v>8705</v>
      </c>
      <c r="Z1257">
        <v>0</v>
      </c>
      <c r="AA1257" t="s">
        <v>8703</v>
      </c>
      <c r="AB1257" t="s">
        <v>8790</v>
      </c>
      <c r="AC1257">
        <v>0</v>
      </c>
      <c r="AF1257" t="s">
        <v>20210</v>
      </c>
      <c r="AG1257" t="s">
        <v>8792</v>
      </c>
      <c r="AH1257" t="s">
        <v>20211</v>
      </c>
      <c r="AO1257" t="s">
        <v>20212</v>
      </c>
      <c r="AU1257" t="s">
        <v>14715</v>
      </c>
      <c r="AV1257" t="s">
        <v>8794</v>
      </c>
      <c r="AX1257">
        <v>5</v>
      </c>
      <c r="AY1257" t="s">
        <v>8795</v>
      </c>
      <c r="BG1257">
        <v>0</v>
      </c>
      <c r="BH1257" t="s">
        <v>8796</v>
      </c>
      <c r="BL1257" t="s">
        <v>20213</v>
      </c>
      <c r="BM1257" t="s">
        <v>8798</v>
      </c>
      <c r="BZ1257" t="s">
        <v>8799</v>
      </c>
      <c r="CA1257" t="s">
        <v>20214</v>
      </c>
      <c r="CB1257" t="s">
        <v>8800</v>
      </c>
      <c r="CE1257" t="s">
        <v>20215</v>
      </c>
      <c r="CF1257" t="s">
        <v>8802</v>
      </c>
      <c r="CO1257">
        <v>56999492991</v>
      </c>
      <c r="CP1257" t="s">
        <v>8803</v>
      </c>
    </row>
    <row r="1258" spans="1:94" ht="15.75" hidden="1" customHeight="1" x14ac:dyDescent="0.3">
      <c r="A1258" s="5">
        <f>COUNTIFS(Entradas!$A$2:$A$3372,L1258,Entradas!$AD$2:$AD$3372,"noticias")</f>
        <v>2</v>
      </c>
      <c r="B1258" s="5">
        <f>COUNTIFS(Entradas!$A$2:$A$3372,L1258,Entradas!$AD$2:$AD$3372,"materiales")</f>
        <v>0</v>
      </c>
      <c r="C1258" s="5">
        <f>COUNTIFS(Entradas!$A$2:$A$3372,L1258,Entradas!$AD$2:$AD$3372,"agenda")</f>
        <v>2</v>
      </c>
      <c r="D1258" s="5">
        <f>COUNTIFS(Entradas!$A$2:$A$3372,L1258,Entradas!$AD$2:$AD$3372,"agenda",Entradas!$P$2:$P$3372,"completado")</f>
        <v>2</v>
      </c>
      <c r="E1258" s="5">
        <f>COUNTIFS(Entradas!$A$2:$A$3372,L1258,Entradas!$AD$2:$AD$3372,"agenda",Entradas!$F$2:$F$3372,"interna")</f>
        <v>0</v>
      </c>
      <c r="F1258" s="5">
        <f>COUNTIFS(Entradas!$A$2:$A$3372,L1258,Entradas!$AD$2:$AD$3372,"agenda",Entradas!$F$2:$F$3372,"abierta a la comunidad")</f>
        <v>2</v>
      </c>
      <c r="G1258" s="5">
        <f>COUNTIFS(Entradas!$A$2:$A$3372,L1258,Entradas!$AD$2:$AD$3372,"agenda",Entradas!$E$2:$E$3372,"1")</f>
        <v>0</v>
      </c>
      <c r="H1258" s="5">
        <f>COUNTIFS(Entradas!$A$2:$A$3372,L1258,Entradas!$AD$2:$AD$3372,"agenda",Entradas!$E$2:$E$3372,"2")</f>
        <v>0</v>
      </c>
      <c r="I1258" s="5">
        <f>COUNTIFS(Entradas!$A$2:$A$3372,L1258,Entradas!$AD$2:$AD$3372,"agenda",Entradas!$E$2:$E$3372,"3")</f>
        <v>2</v>
      </c>
      <c r="J1258" s="5">
        <f>COUNTIFS(Entradas!$A$2:$A$3372,L1258,Entradas!$AD$2:$AD$3372,"agenda",Entradas!$E$2:$E$3372,"4")</f>
        <v>0</v>
      </c>
      <c r="L1258">
        <v>963</v>
      </c>
      <c r="M1258" t="s">
        <v>20480</v>
      </c>
      <c r="N1258" t="s">
        <v>20481</v>
      </c>
      <c r="O1258" t="s">
        <v>1641</v>
      </c>
      <c r="P1258" s="6">
        <v>42501.802499999998</v>
      </c>
      <c r="Q1258">
        <v>0</v>
      </c>
      <c r="R1258" t="s">
        <v>20480</v>
      </c>
      <c r="S1258" t="s">
        <v>20480</v>
      </c>
      <c r="W1258" t="s">
        <v>8703</v>
      </c>
      <c r="X1258" t="s">
        <v>8704</v>
      </c>
      <c r="Y1258" t="s">
        <v>8705</v>
      </c>
      <c r="Z1258">
        <v>0</v>
      </c>
      <c r="AA1258" t="s">
        <v>8703</v>
      </c>
      <c r="AB1258" t="s">
        <v>8790</v>
      </c>
      <c r="AC1258">
        <v>0</v>
      </c>
      <c r="AF1258" t="s">
        <v>20482</v>
      </c>
      <c r="AG1258" t="s">
        <v>8792</v>
      </c>
      <c r="AH1258" t="s">
        <v>1648</v>
      </c>
      <c r="AO1258" t="s">
        <v>20483</v>
      </c>
      <c r="AU1258" t="s">
        <v>2634</v>
      </c>
      <c r="AV1258" t="s">
        <v>8794</v>
      </c>
      <c r="AX1258">
        <v>5</v>
      </c>
      <c r="AY1258" t="s">
        <v>8795</v>
      </c>
      <c r="BG1258">
        <v>1</v>
      </c>
      <c r="BH1258" t="s">
        <v>8796</v>
      </c>
      <c r="BL1258" t="s">
        <v>1639</v>
      </c>
      <c r="BM1258" t="s">
        <v>8798</v>
      </c>
      <c r="BZ1258" t="s">
        <v>8799</v>
      </c>
      <c r="CB1258" t="s">
        <v>8800</v>
      </c>
      <c r="CE1258" t="s">
        <v>20480</v>
      </c>
      <c r="CF1258" t="s">
        <v>8802</v>
      </c>
      <c r="CO1258" t="s">
        <v>20484</v>
      </c>
      <c r="CP1258" t="s">
        <v>8803</v>
      </c>
    </row>
    <row r="1259" spans="1:94" ht="15.75" hidden="1" customHeight="1" x14ac:dyDescent="0.3">
      <c r="A1259" s="5">
        <f>COUNTIFS(Entradas!$A$2:$A$3372,L1259,Entradas!$AD$2:$AD$3372,"noticias")</f>
        <v>0</v>
      </c>
      <c r="B1259" s="5">
        <f>COUNTIFS(Entradas!$A$2:$A$3372,L1259,Entradas!$AD$2:$AD$3372,"materiales")</f>
        <v>0</v>
      </c>
      <c r="C1259" s="5">
        <f>COUNTIFS(Entradas!$A$2:$A$3372,L1259,Entradas!$AD$2:$AD$3372,"agenda")</f>
        <v>0</v>
      </c>
      <c r="D1259" s="5">
        <f>COUNTIFS(Entradas!$A$2:$A$3372,L1259,Entradas!$AD$2:$AD$3372,"agenda",Entradas!$P$2:$P$3372,"completado")</f>
        <v>0</v>
      </c>
      <c r="E1259" s="5">
        <f>COUNTIFS(Entradas!$A$2:$A$3372,L1259,Entradas!$AD$2:$AD$3372,"agenda",Entradas!$F$2:$F$3372,"interna")</f>
        <v>0</v>
      </c>
      <c r="F1259" s="5">
        <f>COUNTIFS(Entradas!$A$2:$A$3372,L1259,Entradas!$AD$2:$AD$3372,"agenda",Entradas!$F$2:$F$3372,"abierta a la comunidad")</f>
        <v>0</v>
      </c>
      <c r="G1259" s="5">
        <f>COUNTIFS(Entradas!$A$2:$A$3372,L1259,Entradas!$AD$2:$AD$3372,"agenda",Entradas!$E$2:$E$3372,"1")</f>
        <v>0</v>
      </c>
      <c r="H1259" s="5">
        <f>COUNTIFS(Entradas!$A$2:$A$3372,L1259,Entradas!$AD$2:$AD$3372,"agenda",Entradas!$E$2:$E$3372,"2")</f>
        <v>0</v>
      </c>
      <c r="I1259" s="5">
        <f>COUNTIFS(Entradas!$A$2:$A$3372,L1259,Entradas!$AD$2:$AD$3372,"agenda",Entradas!$E$2:$E$3372,"3")</f>
        <v>0</v>
      </c>
      <c r="J1259" s="5">
        <f>COUNTIFS(Entradas!$A$2:$A$3372,L1259,Entradas!$AD$2:$AD$3372,"agenda",Entradas!$E$2:$E$3372,"4")</f>
        <v>0</v>
      </c>
      <c r="L1259">
        <v>595</v>
      </c>
      <c r="M1259" t="s">
        <v>20485</v>
      </c>
      <c r="N1259" t="s">
        <v>20486</v>
      </c>
      <c r="O1259" t="s">
        <v>20487</v>
      </c>
      <c r="P1259" s="6">
        <v>42481.59107638889</v>
      </c>
      <c r="Q1259">
        <v>0</v>
      </c>
      <c r="R1259" t="s">
        <v>20485</v>
      </c>
      <c r="S1259" t="s">
        <v>20485</v>
      </c>
      <c r="W1259" t="s">
        <v>8703</v>
      </c>
      <c r="X1259" t="s">
        <v>8704</v>
      </c>
      <c r="Y1259" t="s">
        <v>8705</v>
      </c>
      <c r="Z1259">
        <v>0</v>
      </c>
      <c r="AA1259" t="s">
        <v>8703</v>
      </c>
      <c r="AB1259" t="s">
        <v>8790</v>
      </c>
      <c r="AC1259">
        <v>0</v>
      </c>
      <c r="AF1259" t="s">
        <v>20488</v>
      </c>
      <c r="AG1259" t="s">
        <v>8792</v>
      </c>
      <c r="AH1259" t="s">
        <v>1648</v>
      </c>
      <c r="AO1259" t="s">
        <v>20489</v>
      </c>
      <c r="AU1259" t="s">
        <v>16349</v>
      </c>
      <c r="AV1259" t="s">
        <v>8794</v>
      </c>
      <c r="AX1259">
        <v>5</v>
      </c>
      <c r="AY1259" t="s">
        <v>8795</v>
      </c>
      <c r="BG1259">
        <v>1</v>
      </c>
      <c r="BH1259" t="s">
        <v>8796</v>
      </c>
      <c r="BL1259" s="2" t="s">
        <v>20490</v>
      </c>
      <c r="BM1259" t="s">
        <v>8798</v>
      </c>
      <c r="BO1259" t="s">
        <v>8759</v>
      </c>
      <c r="BQ1259" t="s">
        <v>8760</v>
      </c>
      <c r="BS1259" t="s">
        <v>8761</v>
      </c>
      <c r="BU1259" t="s">
        <v>8762</v>
      </c>
      <c r="BZ1259" t="s">
        <v>8799</v>
      </c>
      <c r="CA1259" t="s">
        <v>20491</v>
      </c>
      <c r="CB1259" t="s">
        <v>8800</v>
      </c>
      <c r="CE1259" t="s">
        <v>20492</v>
      </c>
      <c r="CF1259" t="s">
        <v>8802</v>
      </c>
      <c r="CO1259">
        <v>973784960</v>
      </c>
      <c r="CP1259" t="s">
        <v>8803</v>
      </c>
    </row>
    <row r="1260" spans="1:94" ht="15.75" hidden="1" customHeight="1" x14ac:dyDescent="0.3">
      <c r="A1260" s="5">
        <f>COUNTIFS(Entradas!$A$2:$A$3372,L1260,Entradas!$AD$2:$AD$3372,"noticias")</f>
        <v>0</v>
      </c>
      <c r="B1260" s="5">
        <f>COUNTIFS(Entradas!$A$2:$A$3372,L1260,Entradas!$AD$2:$AD$3372,"materiales")</f>
        <v>0</v>
      </c>
      <c r="C1260" s="5">
        <f>COUNTIFS(Entradas!$A$2:$A$3372,L1260,Entradas!$AD$2:$AD$3372,"agenda")</f>
        <v>0</v>
      </c>
      <c r="D1260" s="5">
        <f>COUNTIFS(Entradas!$A$2:$A$3372,L1260,Entradas!$AD$2:$AD$3372,"agenda",Entradas!$P$2:$P$3372,"completado")</f>
        <v>0</v>
      </c>
      <c r="E1260" s="5">
        <f>COUNTIFS(Entradas!$A$2:$A$3372,L1260,Entradas!$AD$2:$AD$3372,"agenda",Entradas!$F$2:$F$3372,"interna")</f>
        <v>0</v>
      </c>
      <c r="F1260" s="5">
        <f>COUNTIFS(Entradas!$A$2:$A$3372,L1260,Entradas!$AD$2:$AD$3372,"agenda",Entradas!$F$2:$F$3372,"abierta a la comunidad")</f>
        <v>0</v>
      </c>
      <c r="G1260" s="5">
        <f>COUNTIFS(Entradas!$A$2:$A$3372,L1260,Entradas!$AD$2:$AD$3372,"agenda",Entradas!$E$2:$E$3372,"1")</f>
        <v>0</v>
      </c>
      <c r="H1260" s="5">
        <f>COUNTIFS(Entradas!$A$2:$A$3372,L1260,Entradas!$AD$2:$AD$3372,"agenda",Entradas!$E$2:$E$3372,"2")</f>
        <v>0</v>
      </c>
      <c r="I1260" s="5">
        <f>COUNTIFS(Entradas!$A$2:$A$3372,L1260,Entradas!$AD$2:$AD$3372,"agenda",Entradas!$E$2:$E$3372,"3")</f>
        <v>0</v>
      </c>
      <c r="J1260" s="5">
        <f>COUNTIFS(Entradas!$A$2:$A$3372,L1260,Entradas!$AD$2:$AD$3372,"agenda",Entradas!$E$2:$E$3372,"4")</f>
        <v>0</v>
      </c>
      <c r="L1260">
        <v>785</v>
      </c>
      <c r="M1260" t="s">
        <v>20502</v>
      </c>
      <c r="N1260" t="s">
        <v>20503</v>
      </c>
      <c r="O1260" t="s">
        <v>20504</v>
      </c>
      <c r="P1260" s="6">
        <v>42493.726238425923</v>
      </c>
      <c r="Q1260">
        <v>0</v>
      </c>
      <c r="R1260" t="s">
        <v>20502</v>
      </c>
      <c r="S1260" t="s">
        <v>20502</v>
      </c>
      <c r="W1260" t="s">
        <v>8703</v>
      </c>
      <c r="X1260" t="s">
        <v>8704</v>
      </c>
      <c r="Y1260" t="s">
        <v>8705</v>
      </c>
      <c r="Z1260">
        <v>0</v>
      </c>
      <c r="AA1260" t="s">
        <v>8703</v>
      </c>
      <c r="AB1260" t="s">
        <v>8790</v>
      </c>
      <c r="AC1260">
        <v>0</v>
      </c>
      <c r="AF1260" t="s">
        <v>20505</v>
      </c>
      <c r="AG1260" t="s">
        <v>8792</v>
      </c>
      <c r="AH1260" t="s">
        <v>20506</v>
      </c>
      <c r="AI1260" t="s">
        <v>20507</v>
      </c>
      <c r="AU1260" t="s">
        <v>20508</v>
      </c>
      <c r="AV1260" t="s">
        <v>8794</v>
      </c>
      <c r="AX1260">
        <v>5</v>
      </c>
      <c r="AY1260" t="s">
        <v>8795</v>
      </c>
      <c r="BG1260">
        <v>0</v>
      </c>
      <c r="BH1260" t="s">
        <v>8796</v>
      </c>
      <c r="BM1260" t="s">
        <v>8798</v>
      </c>
      <c r="BZ1260" t="s">
        <v>8799</v>
      </c>
      <c r="CA1260" t="s">
        <v>20509</v>
      </c>
      <c r="CB1260" t="s">
        <v>8800</v>
      </c>
      <c r="CE1260" t="s">
        <v>20510</v>
      </c>
      <c r="CF1260" t="s">
        <v>8802</v>
      </c>
      <c r="CO1260">
        <v>998475152</v>
      </c>
      <c r="CP1260" t="s">
        <v>8803</v>
      </c>
    </row>
    <row r="1261" spans="1:94" ht="15.75" hidden="1" customHeight="1" x14ac:dyDescent="0.3">
      <c r="A1261" s="5">
        <f>COUNTIFS(Entradas!$A$2:$A$3372,L1261,Entradas!$AD$2:$AD$3372,"noticias")</f>
        <v>2</v>
      </c>
      <c r="B1261" s="5">
        <f>COUNTIFS(Entradas!$A$2:$A$3372,L1261,Entradas!$AD$2:$AD$3372,"materiales")</f>
        <v>0</v>
      </c>
      <c r="C1261" s="5">
        <f>COUNTIFS(Entradas!$A$2:$A$3372,L1261,Entradas!$AD$2:$AD$3372,"agenda")</f>
        <v>8</v>
      </c>
      <c r="D1261" s="5">
        <f>COUNTIFS(Entradas!$A$2:$A$3372,L1261,Entradas!$AD$2:$AD$3372,"agenda",Entradas!$P$2:$P$3372,"completado")</f>
        <v>0</v>
      </c>
      <c r="E1261" s="5">
        <f>COUNTIFS(Entradas!$A$2:$A$3372,L1261,Entradas!$AD$2:$AD$3372,"agenda",Entradas!$F$2:$F$3372,"interna")</f>
        <v>0</v>
      </c>
      <c r="F1261" s="5">
        <f>COUNTIFS(Entradas!$A$2:$A$3372,L1261,Entradas!$AD$2:$AD$3372,"agenda",Entradas!$F$2:$F$3372,"abierta a la comunidad")</f>
        <v>8</v>
      </c>
      <c r="G1261" s="5">
        <f>COUNTIFS(Entradas!$A$2:$A$3372,L1261,Entradas!$AD$2:$AD$3372,"agenda",Entradas!$E$2:$E$3372,"1")</f>
        <v>0</v>
      </c>
      <c r="H1261" s="5">
        <f>COUNTIFS(Entradas!$A$2:$A$3372,L1261,Entradas!$AD$2:$AD$3372,"agenda",Entradas!$E$2:$E$3372,"2")</f>
        <v>0</v>
      </c>
      <c r="I1261" s="5">
        <f>COUNTIFS(Entradas!$A$2:$A$3372,L1261,Entradas!$AD$2:$AD$3372,"agenda",Entradas!$E$2:$E$3372,"3")</f>
        <v>8</v>
      </c>
      <c r="J1261" s="5">
        <f>COUNTIFS(Entradas!$A$2:$A$3372,L1261,Entradas!$AD$2:$AD$3372,"agenda",Entradas!$E$2:$E$3372,"4")</f>
        <v>0</v>
      </c>
      <c r="L1261">
        <v>825</v>
      </c>
      <c r="M1261" t="s">
        <v>21088</v>
      </c>
      <c r="N1261" t="s">
        <v>21089</v>
      </c>
      <c r="O1261" t="s">
        <v>21090</v>
      </c>
      <c r="P1261" s="6">
        <v>42495.508032407408</v>
      </c>
      <c r="Q1261">
        <v>0</v>
      </c>
      <c r="R1261" t="s">
        <v>21088</v>
      </c>
      <c r="S1261" t="s">
        <v>21088</v>
      </c>
      <c r="W1261" t="s">
        <v>8703</v>
      </c>
      <c r="X1261" t="s">
        <v>8704</v>
      </c>
      <c r="Y1261" t="s">
        <v>8705</v>
      </c>
      <c r="Z1261">
        <v>0</v>
      </c>
      <c r="AA1261" t="s">
        <v>8703</v>
      </c>
      <c r="AB1261" t="s">
        <v>8790</v>
      </c>
      <c r="AC1261">
        <v>0</v>
      </c>
      <c r="AF1261" t="s">
        <v>21091</v>
      </c>
      <c r="AG1261" t="s">
        <v>8792</v>
      </c>
      <c r="AH1261" t="s">
        <v>21092</v>
      </c>
      <c r="AI1261" t="s">
        <v>21093</v>
      </c>
      <c r="AO1261" t="s">
        <v>21094</v>
      </c>
      <c r="AU1261" t="s">
        <v>770</v>
      </c>
      <c r="AV1261" t="s">
        <v>8794</v>
      </c>
      <c r="AX1261">
        <v>5</v>
      </c>
      <c r="AY1261" t="s">
        <v>8795</v>
      </c>
      <c r="BG1261">
        <v>1</v>
      </c>
      <c r="BH1261" t="s">
        <v>8796</v>
      </c>
      <c r="BL1261" t="s">
        <v>21095</v>
      </c>
      <c r="BM1261" t="s">
        <v>8798</v>
      </c>
      <c r="BZ1261" t="s">
        <v>8799</v>
      </c>
      <c r="CA1261" t="s">
        <v>21096</v>
      </c>
      <c r="CB1261" t="s">
        <v>8800</v>
      </c>
      <c r="CE1261" t="s">
        <v>21097</v>
      </c>
      <c r="CF1261" t="s">
        <v>8802</v>
      </c>
      <c r="CO1261">
        <v>96469132</v>
      </c>
      <c r="CP1261" t="s">
        <v>8803</v>
      </c>
    </row>
    <row r="1262" spans="1:94" ht="15.75" hidden="1" customHeight="1" x14ac:dyDescent="0.3">
      <c r="A1262" s="5">
        <f>COUNTIFS(Entradas!$A$2:$A$3372,L1262,Entradas!$AD$2:$AD$3372,"noticias")</f>
        <v>0</v>
      </c>
      <c r="B1262" s="5">
        <f>COUNTIFS(Entradas!$A$2:$A$3372,L1262,Entradas!$AD$2:$AD$3372,"materiales")</f>
        <v>0</v>
      </c>
      <c r="C1262" s="5">
        <f>COUNTIFS(Entradas!$A$2:$A$3372,L1262,Entradas!$AD$2:$AD$3372,"agenda")</f>
        <v>0</v>
      </c>
      <c r="D1262" s="5">
        <f>COUNTIFS(Entradas!$A$2:$A$3372,L1262,Entradas!$AD$2:$AD$3372,"agenda",Entradas!$P$2:$P$3372,"completado")</f>
        <v>0</v>
      </c>
      <c r="E1262" s="5">
        <f>COUNTIFS(Entradas!$A$2:$A$3372,L1262,Entradas!$AD$2:$AD$3372,"agenda",Entradas!$F$2:$F$3372,"interna")</f>
        <v>0</v>
      </c>
      <c r="F1262" s="5">
        <f>COUNTIFS(Entradas!$A$2:$A$3372,L1262,Entradas!$AD$2:$AD$3372,"agenda",Entradas!$F$2:$F$3372,"abierta a la comunidad")</f>
        <v>0</v>
      </c>
      <c r="G1262" s="5">
        <f>COUNTIFS(Entradas!$A$2:$A$3372,L1262,Entradas!$AD$2:$AD$3372,"agenda",Entradas!$E$2:$E$3372,"1")</f>
        <v>0</v>
      </c>
      <c r="H1262" s="5">
        <f>COUNTIFS(Entradas!$A$2:$A$3372,L1262,Entradas!$AD$2:$AD$3372,"agenda",Entradas!$E$2:$E$3372,"2")</f>
        <v>0</v>
      </c>
      <c r="I1262" s="5">
        <f>COUNTIFS(Entradas!$A$2:$A$3372,L1262,Entradas!$AD$2:$AD$3372,"agenda",Entradas!$E$2:$E$3372,"3")</f>
        <v>0</v>
      </c>
      <c r="J1262" s="5">
        <f>COUNTIFS(Entradas!$A$2:$A$3372,L1262,Entradas!$AD$2:$AD$3372,"agenda",Entradas!$E$2:$E$3372,"4")</f>
        <v>0</v>
      </c>
      <c r="L1262">
        <v>864</v>
      </c>
      <c r="M1262" t="s">
        <v>21302</v>
      </c>
      <c r="N1262" t="s">
        <v>21302</v>
      </c>
      <c r="O1262" t="s">
        <v>21303</v>
      </c>
      <c r="P1262" s="6">
        <v>42496.099085648151</v>
      </c>
      <c r="Q1262">
        <v>0</v>
      </c>
      <c r="R1262" t="s">
        <v>21302</v>
      </c>
      <c r="S1262" t="s">
        <v>21302</v>
      </c>
      <c r="W1262" t="s">
        <v>8703</v>
      </c>
      <c r="X1262" t="s">
        <v>8704</v>
      </c>
      <c r="Y1262" t="s">
        <v>8705</v>
      </c>
      <c r="Z1262">
        <v>0</v>
      </c>
      <c r="AA1262" t="s">
        <v>8703</v>
      </c>
      <c r="AB1262" t="s">
        <v>8790</v>
      </c>
      <c r="AC1262">
        <v>0</v>
      </c>
      <c r="AF1262" t="s">
        <v>21304</v>
      </c>
      <c r="AG1262" t="s">
        <v>8792</v>
      </c>
      <c r="AH1262" t="s">
        <v>21305</v>
      </c>
      <c r="AI1262" t="s">
        <v>21306</v>
      </c>
      <c r="AO1262" t="s">
        <v>21307</v>
      </c>
      <c r="AU1262" t="s">
        <v>11753</v>
      </c>
      <c r="AV1262" t="s">
        <v>8794</v>
      </c>
      <c r="AX1262">
        <v>5</v>
      </c>
      <c r="AY1262" t="s">
        <v>8795</v>
      </c>
      <c r="BG1262">
        <v>1</v>
      </c>
      <c r="BH1262" t="s">
        <v>8796</v>
      </c>
      <c r="BM1262" t="s">
        <v>8798</v>
      </c>
      <c r="BZ1262" t="s">
        <v>8799</v>
      </c>
      <c r="CB1262" t="s">
        <v>8800</v>
      </c>
      <c r="CF1262" t="s">
        <v>8802</v>
      </c>
      <c r="CP1262" t="s">
        <v>8803</v>
      </c>
    </row>
    <row r="1263" spans="1:94" ht="15.75" hidden="1" customHeight="1" x14ac:dyDescent="0.3">
      <c r="A1263" s="5">
        <f>COUNTIFS(Entradas!$A$2:$A$3372,L1263,Entradas!$AD$2:$AD$3372,"noticias")</f>
        <v>2</v>
      </c>
      <c r="B1263" s="5">
        <f>COUNTIFS(Entradas!$A$2:$A$3372,L1263,Entradas!$AD$2:$AD$3372,"materiales")</f>
        <v>0</v>
      </c>
      <c r="C1263" s="5">
        <f>COUNTIFS(Entradas!$A$2:$A$3372,L1263,Entradas!$AD$2:$AD$3372,"agenda")</f>
        <v>0</v>
      </c>
      <c r="D1263" s="5">
        <f>COUNTIFS(Entradas!$A$2:$A$3372,L1263,Entradas!$AD$2:$AD$3372,"agenda",Entradas!$P$2:$P$3372,"completado")</f>
        <v>0</v>
      </c>
      <c r="E1263" s="5">
        <f>COUNTIFS(Entradas!$A$2:$A$3372,L1263,Entradas!$AD$2:$AD$3372,"agenda",Entradas!$F$2:$F$3372,"interna")</f>
        <v>0</v>
      </c>
      <c r="F1263" s="5">
        <f>COUNTIFS(Entradas!$A$2:$A$3372,L1263,Entradas!$AD$2:$AD$3372,"agenda",Entradas!$F$2:$F$3372,"abierta a la comunidad")</f>
        <v>0</v>
      </c>
      <c r="G1263" s="5">
        <f>COUNTIFS(Entradas!$A$2:$A$3372,L1263,Entradas!$AD$2:$AD$3372,"agenda",Entradas!$E$2:$E$3372,"1")</f>
        <v>0</v>
      </c>
      <c r="H1263" s="5">
        <f>COUNTIFS(Entradas!$A$2:$A$3372,L1263,Entradas!$AD$2:$AD$3372,"agenda",Entradas!$E$2:$E$3372,"2")</f>
        <v>0</v>
      </c>
      <c r="I1263" s="5">
        <f>COUNTIFS(Entradas!$A$2:$A$3372,L1263,Entradas!$AD$2:$AD$3372,"agenda",Entradas!$E$2:$E$3372,"3")</f>
        <v>0</v>
      </c>
      <c r="J1263" s="5">
        <f>COUNTIFS(Entradas!$A$2:$A$3372,L1263,Entradas!$AD$2:$AD$3372,"agenda",Entradas!$E$2:$E$3372,"4")</f>
        <v>0</v>
      </c>
      <c r="L1263">
        <v>786</v>
      </c>
      <c r="M1263" t="s">
        <v>9926</v>
      </c>
      <c r="N1263" t="s">
        <v>9927</v>
      </c>
      <c r="O1263" t="s">
        <v>9928</v>
      </c>
      <c r="P1263" s="6">
        <v>42493.786099537036</v>
      </c>
      <c r="Q1263">
        <v>0</v>
      </c>
      <c r="R1263" t="s">
        <v>9926</v>
      </c>
      <c r="S1263" t="s">
        <v>9926</v>
      </c>
      <c r="W1263" t="s">
        <v>8703</v>
      </c>
      <c r="X1263" t="s">
        <v>8704</v>
      </c>
      <c r="Y1263" t="s">
        <v>8705</v>
      </c>
      <c r="Z1263">
        <v>0</v>
      </c>
      <c r="AA1263" t="s">
        <v>8703</v>
      </c>
      <c r="AB1263" t="s">
        <v>8790</v>
      </c>
      <c r="AC1263">
        <v>0</v>
      </c>
      <c r="AF1263" t="s">
        <v>9929</v>
      </c>
      <c r="AG1263" t="s">
        <v>8792</v>
      </c>
      <c r="AH1263" t="s">
        <v>9930</v>
      </c>
      <c r="AI1263" t="s">
        <v>9931</v>
      </c>
      <c r="AO1263" t="s">
        <v>9932</v>
      </c>
      <c r="AU1263" t="s">
        <v>2868</v>
      </c>
      <c r="AV1263" t="s">
        <v>8794</v>
      </c>
      <c r="AX1263">
        <v>6</v>
      </c>
      <c r="AY1263" t="s">
        <v>8795</v>
      </c>
      <c r="BG1263">
        <v>1</v>
      </c>
      <c r="BH1263" t="s">
        <v>8796</v>
      </c>
      <c r="BL1263" s="2" t="s">
        <v>9933</v>
      </c>
      <c r="BM1263" t="s">
        <v>8798</v>
      </c>
      <c r="BZ1263" t="s">
        <v>8799</v>
      </c>
      <c r="CA1263" t="s">
        <v>9934</v>
      </c>
      <c r="CB1263" t="s">
        <v>8800</v>
      </c>
      <c r="CE1263" t="s">
        <v>9926</v>
      </c>
      <c r="CF1263" t="s">
        <v>8802</v>
      </c>
      <c r="CO1263" t="s">
        <v>9935</v>
      </c>
      <c r="CP1263" t="s">
        <v>8803</v>
      </c>
    </row>
    <row r="1264" spans="1:94" ht="15.75" hidden="1" customHeight="1" x14ac:dyDescent="0.3">
      <c r="A1264" s="5">
        <f>COUNTIFS(Entradas!$A$2:$A$3372,L1264,Entradas!$AD$2:$AD$3372,"noticias")</f>
        <v>0</v>
      </c>
      <c r="B1264" s="5">
        <f>COUNTIFS(Entradas!$A$2:$A$3372,L1264,Entradas!$AD$2:$AD$3372,"materiales")</f>
        <v>0</v>
      </c>
      <c r="C1264" s="5">
        <f>COUNTIFS(Entradas!$A$2:$A$3372,L1264,Entradas!$AD$2:$AD$3372,"agenda")</f>
        <v>0</v>
      </c>
      <c r="D1264" s="5">
        <f>COUNTIFS(Entradas!$A$2:$A$3372,L1264,Entradas!$AD$2:$AD$3372,"agenda",Entradas!$P$2:$P$3372,"completado")</f>
        <v>0</v>
      </c>
      <c r="E1264" s="5">
        <f>COUNTIFS(Entradas!$A$2:$A$3372,L1264,Entradas!$AD$2:$AD$3372,"agenda",Entradas!$F$2:$F$3372,"interna")</f>
        <v>0</v>
      </c>
      <c r="F1264" s="5">
        <f>COUNTIFS(Entradas!$A$2:$A$3372,L1264,Entradas!$AD$2:$AD$3372,"agenda",Entradas!$F$2:$F$3372,"abierta a la comunidad")</f>
        <v>0</v>
      </c>
      <c r="G1264" s="5">
        <f>COUNTIFS(Entradas!$A$2:$A$3372,L1264,Entradas!$AD$2:$AD$3372,"agenda",Entradas!$E$2:$E$3372,"1")</f>
        <v>0</v>
      </c>
      <c r="H1264" s="5">
        <f>COUNTIFS(Entradas!$A$2:$A$3372,L1264,Entradas!$AD$2:$AD$3372,"agenda",Entradas!$E$2:$E$3372,"2")</f>
        <v>0</v>
      </c>
      <c r="I1264" s="5">
        <f>COUNTIFS(Entradas!$A$2:$A$3372,L1264,Entradas!$AD$2:$AD$3372,"agenda",Entradas!$E$2:$E$3372,"3")</f>
        <v>0</v>
      </c>
      <c r="J1264" s="5">
        <f>COUNTIFS(Entradas!$A$2:$A$3372,L1264,Entradas!$AD$2:$AD$3372,"agenda",Entradas!$E$2:$E$3372,"4")</f>
        <v>0</v>
      </c>
      <c r="L1264">
        <v>1157</v>
      </c>
      <c r="M1264" t="s">
        <v>11089</v>
      </c>
      <c r="N1264" t="s">
        <v>11090</v>
      </c>
      <c r="O1264" t="s">
        <v>11091</v>
      </c>
      <c r="P1264" s="6">
        <v>42508.650277777779</v>
      </c>
      <c r="Q1264">
        <v>0</v>
      </c>
      <c r="R1264" t="s">
        <v>11089</v>
      </c>
      <c r="S1264" t="s">
        <v>11089</v>
      </c>
      <c r="W1264" t="s">
        <v>8703</v>
      </c>
      <c r="X1264" t="s">
        <v>8704</v>
      </c>
      <c r="Y1264" t="s">
        <v>8705</v>
      </c>
      <c r="Z1264">
        <v>0</v>
      </c>
      <c r="AA1264" t="s">
        <v>8703</v>
      </c>
      <c r="AB1264" t="s">
        <v>8790</v>
      </c>
      <c r="AC1264">
        <v>0</v>
      </c>
      <c r="AF1264" t="s">
        <v>11092</v>
      </c>
      <c r="AG1264" t="s">
        <v>8792</v>
      </c>
      <c r="AH1264" t="s">
        <v>11093</v>
      </c>
      <c r="AI1264" t="s">
        <v>11094</v>
      </c>
      <c r="AU1264" t="s">
        <v>11095</v>
      </c>
      <c r="AV1264" t="s">
        <v>8794</v>
      </c>
      <c r="AX1264">
        <v>6</v>
      </c>
      <c r="AY1264" t="s">
        <v>8795</v>
      </c>
      <c r="BG1264">
        <v>1</v>
      </c>
      <c r="BH1264" t="s">
        <v>8796</v>
      </c>
      <c r="BL1264" t="s">
        <v>11096</v>
      </c>
      <c r="BM1264" t="s">
        <v>8798</v>
      </c>
      <c r="BZ1264" t="s">
        <v>8799</v>
      </c>
      <c r="CA1264" t="s">
        <v>11097</v>
      </c>
      <c r="CB1264" t="s">
        <v>8800</v>
      </c>
      <c r="CE1264" t="s">
        <v>11098</v>
      </c>
      <c r="CF1264" t="s">
        <v>8802</v>
      </c>
      <c r="CO1264">
        <v>982001448</v>
      </c>
      <c r="CP1264" t="s">
        <v>8803</v>
      </c>
    </row>
    <row r="1265" spans="1:96" ht="15.75" hidden="1" customHeight="1" x14ac:dyDescent="0.3">
      <c r="A1265" s="5">
        <f>COUNTIFS(Entradas!$A$2:$A$3372,L1265,Entradas!$AD$2:$AD$3372,"noticias")</f>
        <v>1</v>
      </c>
      <c r="B1265" s="5">
        <f>COUNTIFS(Entradas!$A$2:$A$3372,L1265,Entradas!$AD$2:$AD$3372,"materiales")</f>
        <v>1</v>
      </c>
      <c r="C1265" s="5">
        <f>COUNTIFS(Entradas!$A$2:$A$3372,L1265,Entradas!$AD$2:$AD$3372,"agenda")</f>
        <v>3</v>
      </c>
      <c r="D1265" s="5">
        <f>COUNTIFS(Entradas!$A$2:$A$3372,L1265,Entradas!$AD$2:$AD$3372,"agenda",Entradas!$P$2:$P$3372,"completado")</f>
        <v>0</v>
      </c>
      <c r="E1265" s="5">
        <f>COUNTIFS(Entradas!$A$2:$A$3372,L1265,Entradas!$AD$2:$AD$3372,"agenda",Entradas!$F$2:$F$3372,"interna")</f>
        <v>0</v>
      </c>
      <c r="F1265" s="5">
        <f>COUNTIFS(Entradas!$A$2:$A$3372,L1265,Entradas!$AD$2:$AD$3372,"agenda",Entradas!$F$2:$F$3372,"abierta a la comunidad")</f>
        <v>3</v>
      </c>
      <c r="G1265" s="5">
        <f>COUNTIFS(Entradas!$A$2:$A$3372,L1265,Entradas!$AD$2:$AD$3372,"agenda",Entradas!$E$2:$E$3372,"1")</f>
        <v>1</v>
      </c>
      <c r="H1265" s="5">
        <f>COUNTIFS(Entradas!$A$2:$A$3372,L1265,Entradas!$AD$2:$AD$3372,"agenda",Entradas!$E$2:$E$3372,"2")</f>
        <v>0</v>
      </c>
      <c r="I1265" s="5">
        <f>COUNTIFS(Entradas!$A$2:$A$3372,L1265,Entradas!$AD$2:$AD$3372,"agenda",Entradas!$E$2:$E$3372,"3")</f>
        <v>2</v>
      </c>
      <c r="J1265" s="5">
        <f>COUNTIFS(Entradas!$A$2:$A$3372,L1265,Entradas!$AD$2:$AD$3372,"agenda",Entradas!$E$2:$E$3372,"4")</f>
        <v>0</v>
      </c>
      <c r="L1265">
        <v>1068</v>
      </c>
      <c r="M1265" t="s">
        <v>11833</v>
      </c>
      <c r="N1265" t="s">
        <v>11834</v>
      </c>
      <c r="O1265" t="s">
        <v>2690</v>
      </c>
      <c r="P1265" s="6">
        <v>42506.780648148146</v>
      </c>
      <c r="Q1265">
        <v>0</v>
      </c>
      <c r="R1265" t="s">
        <v>11833</v>
      </c>
      <c r="S1265" t="s">
        <v>11833</v>
      </c>
      <c r="W1265" t="s">
        <v>8703</v>
      </c>
      <c r="X1265" t="s">
        <v>8704</v>
      </c>
      <c r="Y1265" t="s">
        <v>8705</v>
      </c>
      <c r="Z1265">
        <v>0</v>
      </c>
      <c r="AA1265" t="s">
        <v>8703</v>
      </c>
      <c r="AB1265" t="s">
        <v>8790</v>
      </c>
      <c r="AC1265">
        <v>0</v>
      </c>
      <c r="AF1265" t="s">
        <v>11835</v>
      </c>
      <c r="AG1265" t="s">
        <v>8792</v>
      </c>
      <c r="AH1265" t="s">
        <v>11836</v>
      </c>
      <c r="AI1265" t="s">
        <v>11837</v>
      </c>
      <c r="AO1265" t="s">
        <v>11838</v>
      </c>
      <c r="AU1265" t="s">
        <v>272</v>
      </c>
      <c r="AV1265" t="s">
        <v>8794</v>
      </c>
      <c r="AX1265">
        <v>6</v>
      </c>
      <c r="AY1265" t="s">
        <v>8795</v>
      </c>
      <c r="BG1265">
        <v>1</v>
      </c>
      <c r="BH1265" t="s">
        <v>8796</v>
      </c>
      <c r="BL1265" s="2" t="s">
        <v>11839</v>
      </c>
      <c r="BM1265" t="s">
        <v>8798</v>
      </c>
      <c r="BZ1265" t="s">
        <v>8799</v>
      </c>
      <c r="CA1265" t="s">
        <v>11840</v>
      </c>
      <c r="CB1265" t="s">
        <v>8800</v>
      </c>
      <c r="CE1265" t="s">
        <v>11841</v>
      </c>
      <c r="CF1265" t="s">
        <v>8802</v>
      </c>
      <c r="CO1265">
        <v>56961246587</v>
      </c>
      <c r="CP1265" t="s">
        <v>8803</v>
      </c>
    </row>
    <row r="1266" spans="1:96" ht="15.75" hidden="1" customHeight="1" x14ac:dyDescent="0.3">
      <c r="A1266" s="5">
        <f>COUNTIFS(Entradas!$A$2:$A$3372,L1266,Entradas!$AD$2:$AD$3372,"noticias")</f>
        <v>1</v>
      </c>
      <c r="B1266" s="5">
        <f>COUNTIFS(Entradas!$A$2:$A$3372,L1266,Entradas!$AD$2:$AD$3372,"materiales")</f>
        <v>0</v>
      </c>
      <c r="C1266" s="5">
        <f>COUNTIFS(Entradas!$A$2:$A$3372,L1266,Entradas!$AD$2:$AD$3372,"agenda")</f>
        <v>1</v>
      </c>
      <c r="D1266" s="5">
        <f>COUNTIFS(Entradas!$A$2:$A$3372,L1266,Entradas!$AD$2:$AD$3372,"agenda",Entradas!$P$2:$P$3372,"completado")</f>
        <v>0</v>
      </c>
      <c r="E1266" s="5">
        <f>COUNTIFS(Entradas!$A$2:$A$3372,L1266,Entradas!$AD$2:$AD$3372,"agenda",Entradas!$F$2:$F$3372,"interna")</f>
        <v>0</v>
      </c>
      <c r="F1266" s="5">
        <f>COUNTIFS(Entradas!$A$2:$A$3372,L1266,Entradas!$AD$2:$AD$3372,"agenda",Entradas!$F$2:$F$3372,"abierta a la comunidad")</f>
        <v>1</v>
      </c>
      <c r="G1266" s="5">
        <f>COUNTIFS(Entradas!$A$2:$A$3372,L1266,Entradas!$AD$2:$AD$3372,"agenda",Entradas!$E$2:$E$3372,"1")</f>
        <v>1</v>
      </c>
      <c r="H1266" s="5">
        <f>COUNTIFS(Entradas!$A$2:$A$3372,L1266,Entradas!$AD$2:$AD$3372,"agenda",Entradas!$E$2:$E$3372,"2")</f>
        <v>0</v>
      </c>
      <c r="I1266" s="5">
        <f>COUNTIFS(Entradas!$A$2:$A$3372,L1266,Entradas!$AD$2:$AD$3372,"agenda",Entradas!$E$2:$E$3372,"3")</f>
        <v>0</v>
      </c>
      <c r="J1266" s="5">
        <f>COUNTIFS(Entradas!$A$2:$A$3372,L1266,Entradas!$AD$2:$AD$3372,"agenda",Entradas!$E$2:$E$3372,"4")</f>
        <v>0</v>
      </c>
      <c r="L1266">
        <v>344</v>
      </c>
      <c r="M1266" t="s">
        <v>11925</v>
      </c>
      <c r="N1266" t="s">
        <v>11926</v>
      </c>
      <c r="O1266" t="s">
        <v>2242</v>
      </c>
      <c r="P1266" s="6">
        <v>42469.04247685185</v>
      </c>
      <c r="Q1266">
        <v>0</v>
      </c>
      <c r="R1266" t="s">
        <v>11925</v>
      </c>
      <c r="S1266" t="s">
        <v>11925</v>
      </c>
      <c r="W1266" t="s">
        <v>8703</v>
      </c>
      <c r="X1266" t="s">
        <v>8704</v>
      </c>
      <c r="Y1266" t="s">
        <v>8705</v>
      </c>
      <c r="Z1266">
        <v>0</v>
      </c>
      <c r="AA1266" t="s">
        <v>8703</v>
      </c>
      <c r="AB1266" t="s">
        <v>8790</v>
      </c>
      <c r="AC1266">
        <v>0</v>
      </c>
      <c r="AF1266" t="s">
        <v>11927</v>
      </c>
      <c r="AG1266" t="s">
        <v>8792</v>
      </c>
      <c r="AH1266" t="s">
        <v>11928</v>
      </c>
      <c r="AU1266" t="s">
        <v>1493</v>
      </c>
      <c r="AV1266" t="s">
        <v>8794</v>
      </c>
      <c r="AX1266">
        <v>6</v>
      </c>
      <c r="AY1266" t="s">
        <v>8795</v>
      </c>
      <c r="BG1266">
        <v>1</v>
      </c>
      <c r="BH1266" t="s">
        <v>8796</v>
      </c>
      <c r="BL1266" t="s">
        <v>11929</v>
      </c>
      <c r="BM1266" t="s">
        <v>8798</v>
      </c>
      <c r="BZ1266" t="s">
        <v>8799</v>
      </c>
      <c r="CA1266" t="s">
        <v>11930</v>
      </c>
      <c r="CB1266" t="s">
        <v>8800</v>
      </c>
      <c r="CE1266" t="s">
        <v>11931</v>
      </c>
      <c r="CF1266" t="s">
        <v>8802</v>
      </c>
      <c r="CO1266">
        <v>56968749394</v>
      </c>
      <c r="CP1266" t="s">
        <v>8803</v>
      </c>
    </row>
    <row r="1267" spans="1:96" ht="15.75" hidden="1" customHeight="1" x14ac:dyDescent="0.3">
      <c r="A1267" s="5">
        <f>COUNTIFS(Entradas!$A$2:$A$3372,L1267,Entradas!$AD$2:$AD$3372,"noticias")</f>
        <v>0</v>
      </c>
      <c r="B1267" s="5">
        <f>COUNTIFS(Entradas!$A$2:$A$3372,L1267,Entradas!$AD$2:$AD$3372,"materiales")</f>
        <v>0</v>
      </c>
      <c r="C1267" s="5">
        <f>COUNTIFS(Entradas!$A$2:$A$3372,L1267,Entradas!$AD$2:$AD$3372,"agenda")</f>
        <v>5</v>
      </c>
      <c r="D1267" s="5">
        <f>COUNTIFS(Entradas!$A$2:$A$3372,L1267,Entradas!$AD$2:$AD$3372,"agenda",Entradas!$P$2:$P$3372,"completado")</f>
        <v>5</v>
      </c>
      <c r="E1267" s="5">
        <f>COUNTIFS(Entradas!$A$2:$A$3372,L1267,Entradas!$AD$2:$AD$3372,"agenda",Entradas!$F$2:$F$3372,"interna")</f>
        <v>3</v>
      </c>
      <c r="F1267" s="5">
        <f>COUNTIFS(Entradas!$A$2:$A$3372,L1267,Entradas!$AD$2:$AD$3372,"agenda",Entradas!$F$2:$F$3372,"abierta a la comunidad")</f>
        <v>2</v>
      </c>
      <c r="G1267" s="5">
        <f>COUNTIFS(Entradas!$A$2:$A$3372,L1267,Entradas!$AD$2:$AD$3372,"agenda",Entradas!$E$2:$E$3372,"1")</f>
        <v>1</v>
      </c>
      <c r="H1267" s="5">
        <f>COUNTIFS(Entradas!$A$2:$A$3372,L1267,Entradas!$AD$2:$AD$3372,"agenda",Entradas!$E$2:$E$3372,"2")</f>
        <v>1</v>
      </c>
      <c r="I1267" s="5">
        <f>COUNTIFS(Entradas!$A$2:$A$3372,L1267,Entradas!$AD$2:$AD$3372,"agenda",Entradas!$E$2:$E$3372,"3")</f>
        <v>1</v>
      </c>
      <c r="J1267" s="5">
        <f>COUNTIFS(Entradas!$A$2:$A$3372,L1267,Entradas!$AD$2:$AD$3372,"agenda",Entradas!$E$2:$E$3372,"4")</f>
        <v>2</v>
      </c>
      <c r="L1267">
        <v>895</v>
      </c>
      <c r="M1267" t="s">
        <v>12820</v>
      </c>
      <c r="N1267" t="s">
        <v>12821</v>
      </c>
      <c r="O1267" t="s">
        <v>12822</v>
      </c>
      <c r="P1267" s="6">
        <v>42499.576203703706</v>
      </c>
      <c r="Q1267">
        <v>0</v>
      </c>
      <c r="R1267" t="s">
        <v>12820</v>
      </c>
      <c r="S1267" t="s">
        <v>12820</v>
      </c>
      <c r="W1267" t="s">
        <v>8703</v>
      </c>
      <c r="X1267" t="s">
        <v>8704</v>
      </c>
      <c r="Y1267" t="s">
        <v>8705</v>
      </c>
      <c r="Z1267">
        <v>0</v>
      </c>
      <c r="AA1267" t="s">
        <v>8703</v>
      </c>
      <c r="AB1267" t="s">
        <v>8790</v>
      </c>
      <c r="AC1267">
        <v>0</v>
      </c>
      <c r="AF1267" t="s">
        <v>12823</v>
      </c>
      <c r="AG1267" t="s">
        <v>8792</v>
      </c>
      <c r="AH1267" t="s">
        <v>12824</v>
      </c>
      <c r="AI1267" t="s">
        <v>12825</v>
      </c>
      <c r="AU1267" t="s">
        <v>5192</v>
      </c>
      <c r="AV1267" t="s">
        <v>8794</v>
      </c>
      <c r="AX1267">
        <v>6</v>
      </c>
      <c r="AY1267" t="s">
        <v>8795</v>
      </c>
      <c r="BG1267">
        <v>0</v>
      </c>
      <c r="BH1267" t="s">
        <v>8796</v>
      </c>
      <c r="BM1267" t="s">
        <v>8798</v>
      </c>
      <c r="BZ1267" t="s">
        <v>8799</v>
      </c>
      <c r="CB1267" t="s">
        <v>8800</v>
      </c>
      <c r="CE1267" t="s">
        <v>12823</v>
      </c>
      <c r="CF1267" t="s">
        <v>8802</v>
      </c>
      <c r="CO1267">
        <v>56987628216</v>
      </c>
      <c r="CP1267" t="s">
        <v>8803</v>
      </c>
    </row>
    <row r="1268" spans="1:96" ht="15.75" hidden="1" customHeight="1" x14ac:dyDescent="0.3">
      <c r="A1268" s="5">
        <f>COUNTIFS(Entradas!$A$2:$A$3372,L1268,Entradas!$AD$2:$AD$3372,"noticias")</f>
        <v>4</v>
      </c>
      <c r="B1268" s="5">
        <f>COUNTIFS(Entradas!$A$2:$A$3372,L1268,Entradas!$AD$2:$AD$3372,"materiales")</f>
        <v>4</v>
      </c>
      <c r="C1268" s="5">
        <f>COUNTIFS(Entradas!$A$2:$A$3372,L1268,Entradas!$AD$2:$AD$3372,"agenda")</f>
        <v>3</v>
      </c>
      <c r="D1268" s="5">
        <f>COUNTIFS(Entradas!$A$2:$A$3372,L1268,Entradas!$AD$2:$AD$3372,"agenda",Entradas!$P$2:$P$3372,"completado")</f>
        <v>0</v>
      </c>
      <c r="E1268" s="5">
        <f>COUNTIFS(Entradas!$A$2:$A$3372,L1268,Entradas!$AD$2:$AD$3372,"agenda",Entradas!$F$2:$F$3372,"interna")</f>
        <v>1</v>
      </c>
      <c r="F1268" s="5">
        <f>COUNTIFS(Entradas!$A$2:$A$3372,L1268,Entradas!$AD$2:$AD$3372,"agenda",Entradas!$F$2:$F$3372,"abierta a la comunidad")</f>
        <v>2</v>
      </c>
      <c r="G1268" s="5">
        <f>COUNTIFS(Entradas!$A$2:$A$3372,L1268,Entradas!$AD$2:$AD$3372,"agenda",Entradas!$E$2:$E$3372,"1")</f>
        <v>0</v>
      </c>
      <c r="H1268" s="5">
        <f>COUNTIFS(Entradas!$A$2:$A$3372,L1268,Entradas!$AD$2:$AD$3372,"agenda",Entradas!$E$2:$E$3372,"2")</f>
        <v>0</v>
      </c>
      <c r="I1268" s="5">
        <f>COUNTIFS(Entradas!$A$2:$A$3372,L1268,Entradas!$AD$2:$AD$3372,"agenda",Entradas!$E$2:$E$3372,"3")</f>
        <v>1</v>
      </c>
      <c r="J1268" s="5">
        <f>COUNTIFS(Entradas!$A$2:$A$3372,L1268,Entradas!$AD$2:$AD$3372,"agenda",Entradas!$E$2:$E$3372,"4")</f>
        <v>2</v>
      </c>
      <c r="L1268">
        <v>448</v>
      </c>
      <c r="M1268" t="s">
        <v>14397</v>
      </c>
      <c r="N1268" t="s">
        <v>14398</v>
      </c>
      <c r="O1268" t="s">
        <v>14399</v>
      </c>
      <c r="P1268" s="6">
        <v>42474.585023148145</v>
      </c>
      <c r="Q1268">
        <v>0</v>
      </c>
      <c r="R1268" t="s">
        <v>14397</v>
      </c>
      <c r="S1268" t="s">
        <v>14397</v>
      </c>
      <c r="W1268" t="s">
        <v>8703</v>
      </c>
      <c r="X1268" t="s">
        <v>8704</v>
      </c>
      <c r="Y1268" t="s">
        <v>8705</v>
      </c>
      <c r="Z1268">
        <v>0</v>
      </c>
      <c r="AA1268" t="s">
        <v>8703</v>
      </c>
      <c r="AB1268" t="s">
        <v>8790</v>
      </c>
      <c r="AC1268">
        <v>0</v>
      </c>
      <c r="AF1268" t="s">
        <v>14400</v>
      </c>
      <c r="AG1268" t="s">
        <v>8792</v>
      </c>
      <c r="AH1268" t="s">
        <v>14401</v>
      </c>
      <c r="AI1268" t="s">
        <v>14402</v>
      </c>
      <c r="AO1268" t="s">
        <v>14403</v>
      </c>
      <c r="AU1268" t="s">
        <v>14404</v>
      </c>
      <c r="AV1268" t="s">
        <v>8794</v>
      </c>
      <c r="AX1268">
        <v>6</v>
      </c>
      <c r="AY1268" t="s">
        <v>8795</v>
      </c>
      <c r="BG1268">
        <v>0</v>
      </c>
      <c r="BH1268" t="s">
        <v>8796</v>
      </c>
      <c r="BM1268" t="s">
        <v>8798</v>
      </c>
      <c r="BZ1268" t="s">
        <v>8799</v>
      </c>
      <c r="CB1268" t="s">
        <v>8800</v>
      </c>
      <c r="CE1268" t="s">
        <v>14405</v>
      </c>
      <c r="CF1268" t="s">
        <v>8802</v>
      </c>
      <c r="CO1268" t="s">
        <v>14406</v>
      </c>
      <c r="CP1268" t="s">
        <v>8803</v>
      </c>
    </row>
    <row r="1269" spans="1:96" ht="15.75" hidden="1" customHeight="1" x14ac:dyDescent="0.3">
      <c r="A1269" s="5">
        <f>COUNTIFS(Entradas!$A$2:$A$3372,L1269,Entradas!$AD$2:$AD$3372,"noticias")</f>
        <v>0</v>
      </c>
      <c r="B1269" s="5">
        <f>COUNTIFS(Entradas!$A$2:$A$3372,L1269,Entradas!$AD$2:$AD$3372,"materiales")</f>
        <v>0</v>
      </c>
      <c r="C1269" s="5">
        <f>COUNTIFS(Entradas!$A$2:$A$3372,L1269,Entradas!$AD$2:$AD$3372,"agenda")</f>
        <v>0</v>
      </c>
      <c r="D1269" s="5">
        <f>COUNTIFS(Entradas!$A$2:$A$3372,L1269,Entradas!$AD$2:$AD$3372,"agenda",Entradas!$P$2:$P$3372,"completado")</f>
        <v>0</v>
      </c>
      <c r="E1269" s="5">
        <f>COUNTIFS(Entradas!$A$2:$A$3372,L1269,Entradas!$AD$2:$AD$3372,"agenda",Entradas!$F$2:$F$3372,"interna")</f>
        <v>0</v>
      </c>
      <c r="F1269" s="5">
        <f>COUNTIFS(Entradas!$A$2:$A$3372,L1269,Entradas!$AD$2:$AD$3372,"agenda",Entradas!$F$2:$F$3372,"abierta a la comunidad")</f>
        <v>0</v>
      </c>
      <c r="G1269" s="5">
        <f>COUNTIFS(Entradas!$A$2:$A$3372,L1269,Entradas!$AD$2:$AD$3372,"agenda",Entradas!$E$2:$E$3372,"1")</f>
        <v>0</v>
      </c>
      <c r="H1269" s="5">
        <f>COUNTIFS(Entradas!$A$2:$A$3372,L1269,Entradas!$AD$2:$AD$3372,"agenda",Entradas!$E$2:$E$3372,"2")</f>
        <v>0</v>
      </c>
      <c r="I1269" s="5">
        <f>COUNTIFS(Entradas!$A$2:$A$3372,L1269,Entradas!$AD$2:$AD$3372,"agenda",Entradas!$E$2:$E$3372,"3")</f>
        <v>0</v>
      </c>
      <c r="J1269" s="5">
        <f>COUNTIFS(Entradas!$A$2:$A$3372,L1269,Entradas!$AD$2:$AD$3372,"agenda",Entradas!$E$2:$E$3372,"4")</f>
        <v>0</v>
      </c>
      <c r="L1269">
        <v>588</v>
      </c>
      <c r="M1269" t="s">
        <v>15005</v>
      </c>
      <c r="N1269" t="s">
        <v>15006</v>
      </c>
      <c r="O1269" t="s">
        <v>15007</v>
      </c>
      <c r="P1269" s="6">
        <v>42480.870937500003</v>
      </c>
      <c r="Q1269">
        <v>0</v>
      </c>
      <c r="R1269" t="s">
        <v>15005</v>
      </c>
      <c r="S1269" t="s">
        <v>15005</v>
      </c>
      <c r="W1269" t="s">
        <v>8703</v>
      </c>
      <c r="X1269" t="s">
        <v>8704</v>
      </c>
      <c r="Y1269" t="s">
        <v>8705</v>
      </c>
      <c r="Z1269">
        <v>0</v>
      </c>
      <c r="AA1269" t="s">
        <v>8703</v>
      </c>
      <c r="AB1269" t="s">
        <v>8790</v>
      </c>
      <c r="AC1269">
        <v>0</v>
      </c>
      <c r="AF1269" t="s">
        <v>15008</v>
      </c>
      <c r="AG1269" t="s">
        <v>8792</v>
      </c>
      <c r="AH1269" t="s">
        <v>15009</v>
      </c>
      <c r="AO1269" t="s">
        <v>15010</v>
      </c>
      <c r="AU1269" t="s">
        <v>5192</v>
      </c>
      <c r="AV1269" t="s">
        <v>8794</v>
      </c>
      <c r="AX1269">
        <v>6</v>
      </c>
      <c r="AY1269" t="s">
        <v>8795</v>
      </c>
      <c r="BG1269">
        <v>0</v>
      </c>
      <c r="BH1269" t="s">
        <v>8796</v>
      </c>
      <c r="BL1269" t="s">
        <v>15011</v>
      </c>
      <c r="BM1269" t="s">
        <v>8798</v>
      </c>
      <c r="BZ1269" t="s">
        <v>8799</v>
      </c>
      <c r="CA1269" t="s">
        <v>15012</v>
      </c>
      <c r="CB1269" t="s">
        <v>8800</v>
      </c>
      <c r="CE1269" t="s">
        <v>15013</v>
      </c>
      <c r="CF1269" t="s">
        <v>8802</v>
      </c>
      <c r="CO1269">
        <v>83393818</v>
      </c>
      <c r="CP1269" t="s">
        <v>8803</v>
      </c>
    </row>
    <row r="1270" spans="1:96" ht="15.75" hidden="1" customHeight="1" x14ac:dyDescent="0.3">
      <c r="A1270" s="5">
        <f>COUNTIFS(Entradas!$A$2:$A$3372,L1270,Entradas!$AD$2:$AD$3372,"noticias")</f>
        <v>1</v>
      </c>
      <c r="B1270" s="5">
        <f>COUNTIFS(Entradas!$A$2:$A$3372,L1270,Entradas!$AD$2:$AD$3372,"materiales")</f>
        <v>0</v>
      </c>
      <c r="C1270" s="5">
        <f>COUNTIFS(Entradas!$A$2:$A$3372,L1270,Entradas!$AD$2:$AD$3372,"agenda")</f>
        <v>4</v>
      </c>
      <c r="D1270" s="5">
        <f>COUNTIFS(Entradas!$A$2:$A$3372,L1270,Entradas!$AD$2:$AD$3372,"agenda",Entradas!$P$2:$P$3372,"completado")</f>
        <v>0</v>
      </c>
      <c r="E1270" s="5">
        <f>COUNTIFS(Entradas!$A$2:$A$3372,L1270,Entradas!$AD$2:$AD$3372,"agenda",Entradas!$F$2:$F$3372,"interna")</f>
        <v>0</v>
      </c>
      <c r="F1270" s="5">
        <f>COUNTIFS(Entradas!$A$2:$A$3372,L1270,Entradas!$AD$2:$AD$3372,"agenda",Entradas!$F$2:$F$3372,"abierta a la comunidad")</f>
        <v>4</v>
      </c>
      <c r="G1270" s="5">
        <f>COUNTIFS(Entradas!$A$2:$A$3372,L1270,Entradas!$AD$2:$AD$3372,"agenda",Entradas!$E$2:$E$3372,"1")</f>
        <v>0</v>
      </c>
      <c r="H1270" s="5">
        <f>COUNTIFS(Entradas!$A$2:$A$3372,L1270,Entradas!$AD$2:$AD$3372,"agenda",Entradas!$E$2:$E$3372,"2")</f>
        <v>0</v>
      </c>
      <c r="I1270" s="5">
        <f>COUNTIFS(Entradas!$A$2:$A$3372,L1270,Entradas!$AD$2:$AD$3372,"agenda",Entradas!$E$2:$E$3372,"3")</f>
        <v>4</v>
      </c>
      <c r="J1270" s="5">
        <f>COUNTIFS(Entradas!$A$2:$A$3372,L1270,Entradas!$AD$2:$AD$3372,"agenda",Entradas!$E$2:$E$3372,"4")</f>
        <v>0</v>
      </c>
      <c r="L1270">
        <v>133</v>
      </c>
      <c r="M1270" t="s">
        <v>273</v>
      </c>
      <c r="N1270" t="s">
        <v>16372</v>
      </c>
      <c r="O1270" t="s">
        <v>16373</v>
      </c>
      <c r="P1270" s="6">
        <v>42452.793749999997</v>
      </c>
      <c r="Q1270">
        <v>0</v>
      </c>
      <c r="R1270" t="s">
        <v>273</v>
      </c>
      <c r="S1270" t="s">
        <v>273</v>
      </c>
      <c r="W1270" t="s">
        <v>8703</v>
      </c>
      <c r="X1270" t="s">
        <v>8704</v>
      </c>
      <c r="Y1270" t="s">
        <v>8705</v>
      </c>
      <c r="Z1270">
        <v>0</v>
      </c>
      <c r="AA1270" t="s">
        <v>8703</v>
      </c>
      <c r="AB1270" t="s">
        <v>8790</v>
      </c>
      <c r="AC1270">
        <v>0</v>
      </c>
      <c r="AF1270" t="s">
        <v>270</v>
      </c>
      <c r="AG1270" t="s">
        <v>8792</v>
      </c>
      <c r="AH1270" t="s">
        <v>271</v>
      </c>
      <c r="AO1270" t="s">
        <v>16374</v>
      </c>
      <c r="AU1270" t="s">
        <v>272</v>
      </c>
      <c r="AV1270" t="s">
        <v>8794</v>
      </c>
      <c r="AX1270">
        <v>6</v>
      </c>
      <c r="AY1270" t="s">
        <v>8795</v>
      </c>
      <c r="BG1270">
        <v>1</v>
      </c>
      <c r="BH1270" t="s">
        <v>8796</v>
      </c>
      <c r="BL1270" t="s">
        <v>16375</v>
      </c>
      <c r="BM1270" t="s">
        <v>8798</v>
      </c>
      <c r="BZ1270" t="s">
        <v>8799</v>
      </c>
      <c r="CB1270" t="s">
        <v>8800</v>
      </c>
      <c r="CE1270" t="s">
        <v>273</v>
      </c>
      <c r="CF1270" t="s">
        <v>8802</v>
      </c>
      <c r="CO1270">
        <v>722221524</v>
      </c>
      <c r="CP1270" t="s">
        <v>8803</v>
      </c>
    </row>
    <row r="1271" spans="1:96" ht="15.75" hidden="1" customHeight="1" x14ac:dyDescent="0.3">
      <c r="A1271" s="5">
        <f>COUNTIFS(Entradas!$A$2:$A$3372,L1271,Entradas!$AD$2:$AD$3372,"noticias")</f>
        <v>0</v>
      </c>
      <c r="B1271" s="5">
        <f>COUNTIFS(Entradas!$A$2:$A$3372,L1271,Entradas!$AD$2:$AD$3372,"materiales")</f>
        <v>0</v>
      </c>
      <c r="C1271" s="5">
        <f>COUNTIFS(Entradas!$A$2:$A$3372,L1271,Entradas!$AD$2:$AD$3372,"agenda")</f>
        <v>3</v>
      </c>
      <c r="D1271" s="5">
        <f>COUNTIFS(Entradas!$A$2:$A$3372,L1271,Entradas!$AD$2:$AD$3372,"agenda",Entradas!$P$2:$P$3372,"completado")</f>
        <v>0</v>
      </c>
      <c r="E1271" s="5">
        <f>COUNTIFS(Entradas!$A$2:$A$3372,L1271,Entradas!$AD$2:$AD$3372,"agenda",Entradas!$F$2:$F$3372,"interna")</f>
        <v>2</v>
      </c>
      <c r="F1271" s="5">
        <f>COUNTIFS(Entradas!$A$2:$A$3372,L1271,Entradas!$AD$2:$AD$3372,"agenda",Entradas!$F$2:$F$3372,"abierta a la comunidad")</f>
        <v>1</v>
      </c>
      <c r="G1271" s="5">
        <f>COUNTIFS(Entradas!$A$2:$A$3372,L1271,Entradas!$AD$2:$AD$3372,"agenda",Entradas!$E$2:$E$3372,"1")</f>
        <v>1</v>
      </c>
      <c r="H1271" s="5">
        <f>COUNTIFS(Entradas!$A$2:$A$3372,L1271,Entradas!$AD$2:$AD$3372,"agenda",Entradas!$E$2:$E$3372,"2")</f>
        <v>2</v>
      </c>
      <c r="I1271" s="5">
        <f>COUNTIFS(Entradas!$A$2:$A$3372,L1271,Entradas!$AD$2:$AD$3372,"agenda",Entradas!$E$2:$E$3372,"3")</f>
        <v>0</v>
      </c>
      <c r="J1271" s="5">
        <f>COUNTIFS(Entradas!$A$2:$A$3372,L1271,Entradas!$AD$2:$AD$3372,"agenda",Entradas!$E$2:$E$3372,"4")</f>
        <v>0</v>
      </c>
      <c r="L1271">
        <v>1376</v>
      </c>
      <c r="M1271" t="s">
        <v>16476</v>
      </c>
      <c r="N1271" t="s">
        <v>16477</v>
      </c>
      <c r="O1271" t="s">
        <v>4999</v>
      </c>
      <c r="P1271" s="6">
        <v>42514.027337962965</v>
      </c>
      <c r="Q1271">
        <v>0</v>
      </c>
      <c r="R1271" t="s">
        <v>16476</v>
      </c>
      <c r="S1271" t="s">
        <v>16476</v>
      </c>
      <c r="W1271" t="s">
        <v>8703</v>
      </c>
      <c r="X1271" t="s">
        <v>8704</v>
      </c>
      <c r="Y1271" t="s">
        <v>8705</v>
      </c>
      <c r="Z1271">
        <v>0</v>
      </c>
      <c r="AA1271" t="s">
        <v>8703</v>
      </c>
      <c r="AB1271" t="s">
        <v>8790</v>
      </c>
      <c r="AC1271">
        <v>0</v>
      </c>
      <c r="AF1271" t="s">
        <v>16478</v>
      </c>
      <c r="AG1271" t="s">
        <v>8792</v>
      </c>
      <c r="AH1271" t="s">
        <v>16479</v>
      </c>
      <c r="AO1271" t="s">
        <v>16480</v>
      </c>
      <c r="AU1271" t="s">
        <v>1493</v>
      </c>
      <c r="AV1271" t="s">
        <v>8794</v>
      </c>
      <c r="AX1271">
        <v>6</v>
      </c>
      <c r="AY1271" t="s">
        <v>8795</v>
      </c>
      <c r="BG1271">
        <v>1</v>
      </c>
      <c r="BH1271" t="s">
        <v>8796</v>
      </c>
      <c r="BL1271" t="s">
        <v>16481</v>
      </c>
      <c r="BM1271" t="s">
        <v>8798</v>
      </c>
      <c r="BZ1271" t="s">
        <v>8799</v>
      </c>
      <c r="CB1271" t="s">
        <v>8800</v>
      </c>
      <c r="CE1271" t="s">
        <v>16482</v>
      </c>
      <c r="CF1271" t="s">
        <v>8802</v>
      </c>
      <c r="CO1271">
        <v>992751068</v>
      </c>
      <c r="CP1271" t="s">
        <v>8803</v>
      </c>
    </row>
    <row r="1272" spans="1:96" ht="15.75" hidden="1" customHeight="1" x14ac:dyDescent="0.3">
      <c r="A1272" s="5">
        <f>COUNTIFS(Entradas!$A$2:$A$3372,L1272,Entradas!$AD$2:$AD$3372,"noticias")</f>
        <v>0</v>
      </c>
      <c r="B1272" s="5">
        <f>COUNTIFS(Entradas!$A$2:$A$3372,L1272,Entradas!$AD$2:$AD$3372,"materiales")</f>
        <v>0</v>
      </c>
      <c r="C1272" s="5">
        <f>COUNTIFS(Entradas!$A$2:$A$3372,L1272,Entradas!$AD$2:$AD$3372,"agenda")</f>
        <v>0</v>
      </c>
      <c r="D1272" s="5">
        <f>COUNTIFS(Entradas!$A$2:$A$3372,L1272,Entradas!$AD$2:$AD$3372,"agenda",Entradas!$P$2:$P$3372,"completado")</f>
        <v>0</v>
      </c>
      <c r="E1272" s="5">
        <f>COUNTIFS(Entradas!$A$2:$A$3372,L1272,Entradas!$AD$2:$AD$3372,"agenda",Entradas!$F$2:$F$3372,"interna")</f>
        <v>0</v>
      </c>
      <c r="F1272" s="5">
        <f>COUNTIFS(Entradas!$A$2:$A$3372,L1272,Entradas!$AD$2:$AD$3372,"agenda",Entradas!$F$2:$F$3372,"abierta a la comunidad")</f>
        <v>0</v>
      </c>
      <c r="G1272" s="5">
        <f>COUNTIFS(Entradas!$A$2:$A$3372,L1272,Entradas!$AD$2:$AD$3372,"agenda",Entradas!$E$2:$E$3372,"1")</f>
        <v>0</v>
      </c>
      <c r="H1272" s="5">
        <f>COUNTIFS(Entradas!$A$2:$A$3372,L1272,Entradas!$AD$2:$AD$3372,"agenda",Entradas!$E$2:$E$3372,"2")</f>
        <v>0</v>
      </c>
      <c r="I1272" s="5">
        <f>COUNTIFS(Entradas!$A$2:$A$3372,L1272,Entradas!$AD$2:$AD$3372,"agenda",Entradas!$E$2:$E$3372,"3")</f>
        <v>0</v>
      </c>
      <c r="J1272" s="5">
        <f>COUNTIFS(Entradas!$A$2:$A$3372,L1272,Entradas!$AD$2:$AD$3372,"agenda",Entradas!$E$2:$E$3372,"4")</f>
        <v>0</v>
      </c>
      <c r="L1272">
        <v>725</v>
      </c>
      <c r="M1272" t="s">
        <v>17228</v>
      </c>
      <c r="N1272" t="s">
        <v>17229</v>
      </c>
      <c r="O1272" t="s">
        <v>17230</v>
      </c>
      <c r="P1272" s="6">
        <v>42489.585092592592</v>
      </c>
      <c r="Q1272">
        <v>0</v>
      </c>
      <c r="R1272" t="s">
        <v>17228</v>
      </c>
      <c r="S1272" t="s">
        <v>17228</v>
      </c>
      <c r="W1272" t="s">
        <v>8703</v>
      </c>
      <c r="X1272" t="s">
        <v>8704</v>
      </c>
      <c r="Y1272" t="s">
        <v>8705</v>
      </c>
      <c r="Z1272">
        <v>0</v>
      </c>
      <c r="AA1272" t="s">
        <v>8703</v>
      </c>
      <c r="AB1272" t="s">
        <v>8790</v>
      </c>
      <c r="AC1272">
        <v>0</v>
      </c>
      <c r="AF1272" t="s">
        <v>17231</v>
      </c>
      <c r="AG1272" t="s">
        <v>8792</v>
      </c>
      <c r="AH1272" t="s">
        <v>17232</v>
      </c>
      <c r="AI1272" t="s">
        <v>17233</v>
      </c>
      <c r="AO1272" t="s">
        <v>17234</v>
      </c>
      <c r="AU1272" t="s">
        <v>272</v>
      </c>
      <c r="AV1272" t="s">
        <v>8794</v>
      </c>
      <c r="AX1272">
        <v>6</v>
      </c>
      <c r="AY1272" t="s">
        <v>8795</v>
      </c>
      <c r="BG1272">
        <v>0</v>
      </c>
      <c r="BH1272" t="s">
        <v>8796</v>
      </c>
      <c r="BL1272" s="2" t="s">
        <v>17235</v>
      </c>
      <c r="BM1272" t="s">
        <v>8798</v>
      </c>
      <c r="BZ1272" t="s">
        <v>8799</v>
      </c>
      <c r="CA1272" t="s">
        <v>17236</v>
      </c>
      <c r="CB1272" t="s">
        <v>8800</v>
      </c>
      <c r="CE1272" t="s">
        <v>17237</v>
      </c>
      <c r="CF1272" t="s">
        <v>8802</v>
      </c>
      <c r="CO1272">
        <v>57289432</v>
      </c>
      <c r="CP1272" t="s">
        <v>8803</v>
      </c>
    </row>
    <row r="1273" spans="1:96" ht="15.75" hidden="1" customHeight="1" x14ac:dyDescent="0.3">
      <c r="A1273" s="5">
        <f>COUNTIFS(Entradas!$A$2:$A$3372,L1273,Entradas!$AD$2:$AD$3372,"noticias")</f>
        <v>0</v>
      </c>
      <c r="B1273" s="5">
        <f>COUNTIFS(Entradas!$A$2:$A$3372,L1273,Entradas!$AD$2:$AD$3372,"materiales")</f>
        <v>0</v>
      </c>
      <c r="C1273" s="5">
        <f>COUNTIFS(Entradas!$A$2:$A$3372,L1273,Entradas!$AD$2:$AD$3372,"agenda")</f>
        <v>0</v>
      </c>
      <c r="D1273" s="5">
        <f>COUNTIFS(Entradas!$A$2:$A$3372,L1273,Entradas!$AD$2:$AD$3372,"agenda",Entradas!$P$2:$P$3372,"completado")</f>
        <v>0</v>
      </c>
      <c r="E1273" s="5">
        <f>COUNTIFS(Entradas!$A$2:$A$3372,L1273,Entradas!$AD$2:$AD$3372,"agenda",Entradas!$F$2:$F$3372,"interna")</f>
        <v>0</v>
      </c>
      <c r="F1273" s="5">
        <f>COUNTIFS(Entradas!$A$2:$A$3372,L1273,Entradas!$AD$2:$AD$3372,"agenda",Entradas!$F$2:$F$3372,"abierta a la comunidad")</f>
        <v>0</v>
      </c>
      <c r="G1273" s="5">
        <f>COUNTIFS(Entradas!$A$2:$A$3372,L1273,Entradas!$AD$2:$AD$3372,"agenda",Entradas!$E$2:$E$3372,"1")</f>
        <v>0</v>
      </c>
      <c r="H1273" s="5">
        <f>COUNTIFS(Entradas!$A$2:$A$3372,L1273,Entradas!$AD$2:$AD$3372,"agenda",Entradas!$E$2:$E$3372,"2")</f>
        <v>0</v>
      </c>
      <c r="I1273" s="5">
        <f>COUNTIFS(Entradas!$A$2:$A$3372,L1273,Entradas!$AD$2:$AD$3372,"agenda",Entradas!$E$2:$E$3372,"3")</f>
        <v>0</v>
      </c>
      <c r="J1273" s="5">
        <f>COUNTIFS(Entradas!$A$2:$A$3372,L1273,Entradas!$AD$2:$AD$3372,"agenda",Entradas!$E$2:$E$3372,"4")</f>
        <v>0</v>
      </c>
      <c r="L1273">
        <v>805</v>
      </c>
      <c r="M1273" t="s">
        <v>17516</v>
      </c>
      <c r="N1273" t="s">
        <v>17517</v>
      </c>
      <c r="O1273" t="s">
        <v>17518</v>
      </c>
      <c r="P1273" s="6">
        <v>42494.650208333333</v>
      </c>
      <c r="Q1273">
        <v>0</v>
      </c>
      <c r="R1273" t="s">
        <v>17516</v>
      </c>
      <c r="S1273" t="s">
        <v>17516</v>
      </c>
      <c r="W1273" t="s">
        <v>8703</v>
      </c>
      <c r="X1273" t="s">
        <v>8704</v>
      </c>
      <c r="Y1273" t="s">
        <v>8705</v>
      </c>
      <c r="Z1273">
        <v>0</v>
      </c>
      <c r="AA1273" t="s">
        <v>8703</v>
      </c>
      <c r="AB1273" t="s">
        <v>8790</v>
      </c>
      <c r="AC1273">
        <v>0</v>
      </c>
      <c r="AF1273" t="s">
        <v>17519</v>
      </c>
      <c r="AG1273" t="s">
        <v>8792</v>
      </c>
      <c r="AH1273" t="s">
        <v>17520</v>
      </c>
      <c r="AI1273" t="s">
        <v>17521</v>
      </c>
      <c r="AU1273" t="s">
        <v>1493</v>
      </c>
      <c r="AV1273" t="s">
        <v>8794</v>
      </c>
      <c r="AX1273">
        <v>6</v>
      </c>
      <c r="AY1273" t="s">
        <v>8795</v>
      </c>
      <c r="BG1273">
        <v>0</v>
      </c>
      <c r="BH1273" t="s">
        <v>8796</v>
      </c>
      <c r="BL1273" s="2" t="s">
        <v>17522</v>
      </c>
      <c r="BM1273" t="s">
        <v>8798</v>
      </c>
      <c r="BZ1273" t="s">
        <v>8799</v>
      </c>
      <c r="CB1273" t="s">
        <v>8800</v>
      </c>
      <c r="CE1273" t="s">
        <v>17523</v>
      </c>
      <c r="CF1273" t="s">
        <v>8802</v>
      </c>
      <c r="CO1273">
        <v>42301430</v>
      </c>
      <c r="CP1273" t="s">
        <v>8803</v>
      </c>
    </row>
    <row r="1274" spans="1:96" ht="15.75" hidden="1" customHeight="1" x14ac:dyDescent="0.3">
      <c r="A1274" s="5">
        <f>COUNTIFS(Entradas!$A$2:$A$3372,L1274,Entradas!$AD$2:$AD$3372,"noticias")</f>
        <v>0</v>
      </c>
      <c r="B1274" s="5">
        <f>COUNTIFS(Entradas!$A$2:$A$3372,L1274,Entradas!$AD$2:$AD$3372,"materiales")</f>
        <v>0</v>
      </c>
      <c r="C1274" s="5">
        <f>COUNTIFS(Entradas!$A$2:$A$3372,L1274,Entradas!$AD$2:$AD$3372,"agenda")</f>
        <v>5</v>
      </c>
      <c r="D1274" s="5">
        <f>COUNTIFS(Entradas!$A$2:$A$3372,L1274,Entradas!$AD$2:$AD$3372,"agenda",Entradas!$P$2:$P$3372,"completado")</f>
        <v>5</v>
      </c>
      <c r="E1274" s="5">
        <f>COUNTIFS(Entradas!$A$2:$A$3372,L1274,Entradas!$AD$2:$AD$3372,"agenda",Entradas!$F$2:$F$3372,"interna")</f>
        <v>0</v>
      </c>
      <c r="F1274" s="5">
        <f>COUNTIFS(Entradas!$A$2:$A$3372,L1274,Entradas!$AD$2:$AD$3372,"agenda",Entradas!$F$2:$F$3372,"abierta a la comunidad")</f>
        <v>5</v>
      </c>
      <c r="G1274" s="5">
        <f>COUNTIFS(Entradas!$A$2:$A$3372,L1274,Entradas!$AD$2:$AD$3372,"agenda",Entradas!$E$2:$E$3372,"1")</f>
        <v>1</v>
      </c>
      <c r="H1274" s="5">
        <f>COUNTIFS(Entradas!$A$2:$A$3372,L1274,Entradas!$AD$2:$AD$3372,"agenda",Entradas!$E$2:$E$3372,"2")</f>
        <v>0</v>
      </c>
      <c r="I1274" s="5">
        <f>COUNTIFS(Entradas!$A$2:$A$3372,L1274,Entradas!$AD$2:$AD$3372,"agenda",Entradas!$E$2:$E$3372,"3")</f>
        <v>4</v>
      </c>
      <c r="J1274" s="5">
        <f>COUNTIFS(Entradas!$A$2:$A$3372,L1274,Entradas!$AD$2:$AD$3372,"agenda",Entradas!$E$2:$E$3372,"4")</f>
        <v>0</v>
      </c>
      <c r="L1274">
        <v>471</v>
      </c>
      <c r="M1274" t="s">
        <v>17680</v>
      </c>
      <c r="N1274" t="s">
        <v>17681</v>
      </c>
      <c r="O1274" t="s">
        <v>17682</v>
      </c>
      <c r="P1274" s="6">
        <v>42475.024907407409</v>
      </c>
      <c r="Q1274">
        <v>0</v>
      </c>
      <c r="R1274" t="s">
        <v>17680</v>
      </c>
      <c r="S1274" t="s">
        <v>17680</v>
      </c>
      <c r="W1274" t="s">
        <v>8703</v>
      </c>
      <c r="X1274" t="s">
        <v>8704</v>
      </c>
      <c r="Y1274" t="s">
        <v>8705</v>
      </c>
      <c r="Z1274">
        <v>0</v>
      </c>
      <c r="AA1274" t="s">
        <v>8703</v>
      </c>
      <c r="AB1274" t="s">
        <v>8790</v>
      </c>
      <c r="AC1274">
        <v>0</v>
      </c>
      <c r="AF1274" t="s">
        <v>17683</v>
      </c>
      <c r="AG1274" t="s">
        <v>8792</v>
      </c>
      <c r="AH1274" t="s">
        <v>17684</v>
      </c>
      <c r="AO1274" t="s">
        <v>17685</v>
      </c>
      <c r="AU1274" t="s">
        <v>697</v>
      </c>
      <c r="AV1274" t="s">
        <v>8794</v>
      </c>
      <c r="AX1274">
        <v>6</v>
      </c>
      <c r="AY1274" t="s">
        <v>8795</v>
      </c>
      <c r="BG1274">
        <v>1</v>
      </c>
      <c r="BH1274" t="s">
        <v>8796</v>
      </c>
      <c r="BL1274" s="2" t="s">
        <v>17686</v>
      </c>
      <c r="BM1274" t="s">
        <v>8798</v>
      </c>
      <c r="BZ1274" t="s">
        <v>8799</v>
      </c>
      <c r="CA1274" t="s">
        <v>17687</v>
      </c>
      <c r="CB1274" t="s">
        <v>8800</v>
      </c>
      <c r="CE1274" t="s">
        <v>17680</v>
      </c>
      <c r="CF1274" t="s">
        <v>8802</v>
      </c>
      <c r="CO1274">
        <v>97165118</v>
      </c>
      <c r="CP1274" t="s">
        <v>8803</v>
      </c>
    </row>
    <row r="1275" spans="1:96" ht="15.75" hidden="1" customHeight="1" x14ac:dyDescent="0.3">
      <c r="A1275" s="5">
        <f>COUNTIFS(Entradas!$A$2:$A$3372,L1275,Entradas!$AD$2:$AD$3372,"noticias")</f>
        <v>0</v>
      </c>
      <c r="B1275" s="5">
        <f>COUNTIFS(Entradas!$A$2:$A$3372,L1275,Entradas!$AD$2:$AD$3372,"materiales")</f>
        <v>0</v>
      </c>
      <c r="C1275" s="5">
        <f>COUNTIFS(Entradas!$A$2:$A$3372,L1275,Entradas!$AD$2:$AD$3372,"agenda")</f>
        <v>5</v>
      </c>
      <c r="D1275" s="5">
        <f>COUNTIFS(Entradas!$A$2:$A$3372,L1275,Entradas!$AD$2:$AD$3372,"agenda",Entradas!$P$2:$P$3372,"completado")</f>
        <v>0</v>
      </c>
      <c r="E1275" s="5">
        <f>COUNTIFS(Entradas!$A$2:$A$3372,L1275,Entradas!$AD$2:$AD$3372,"agenda",Entradas!$F$2:$F$3372,"interna")</f>
        <v>0</v>
      </c>
      <c r="F1275" s="5">
        <f>COUNTIFS(Entradas!$A$2:$A$3372,L1275,Entradas!$AD$2:$AD$3372,"agenda",Entradas!$F$2:$F$3372,"abierta a la comunidad")</f>
        <v>5</v>
      </c>
      <c r="G1275" s="5">
        <f>COUNTIFS(Entradas!$A$2:$A$3372,L1275,Entradas!$AD$2:$AD$3372,"agenda",Entradas!$E$2:$E$3372,"1")</f>
        <v>3</v>
      </c>
      <c r="H1275" s="5">
        <f>COUNTIFS(Entradas!$A$2:$A$3372,L1275,Entradas!$AD$2:$AD$3372,"agenda",Entradas!$E$2:$E$3372,"2")</f>
        <v>0</v>
      </c>
      <c r="I1275" s="5">
        <f>COUNTIFS(Entradas!$A$2:$A$3372,L1275,Entradas!$AD$2:$AD$3372,"agenda",Entradas!$E$2:$E$3372,"3")</f>
        <v>2</v>
      </c>
      <c r="J1275" s="5">
        <f>COUNTIFS(Entradas!$A$2:$A$3372,L1275,Entradas!$AD$2:$AD$3372,"agenda",Entradas!$E$2:$E$3372,"4")</f>
        <v>0</v>
      </c>
      <c r="L1275">
        <v>559</v>
      </c>
      <c r="M1275" t="s">
        <v>9224</v>
      </c>
      <c r="N1275" t="s">
        <v>9225</v>
      </c>
      <c r="O1275" t="s">
        <v>755</v>
      </c>
      <c r="P1275" s="6">
        <v>42479.860462962963</v>
      </c>
      <c r="Q1275">
        <v>0</v>
      </c>
      <c r="R1275" t="s">
        <v>9224</v>
      </c>
      <c r="S1275" t="s">
        <v>9224</v>
      </c>
      <c r="W1275" t="s">
        <v>8703</v>
      </c>
      <c r="X1275" t="s">
        <v>8704</v>
      </c>
      <c r="Y1275" t="s">
        <v>8705</v>
      </c>
      <c r="Z1275">
        <v>0</v>
      </c>
      <c r="AA1275" t="s">
        <v>8703</v>
      </c>
      <c r="AB1275" t="s">
        <v>9226</v>
      </c>
      <c r="AC1275">
        <v>0</v>
      </c>
      <c r="AF1275" t="s">
        <v>9227</v>
      </c>
      <c r="AG1275" t="s">
        <v>9228</v>
      </c>
      <c r="AH1275" t="s">
        <v>9229</v>
      </c>
      <c r="AI1275" t="s">
        <v>9230</v>
      </c>
      <c r="AO1275" t="s">
        <v>9231</v>
      </c>
      <c r="AU1275" t="s">
        <v>9232</v>
      </c>
      <c r="AV1275" t="s">
        <v>9233</v>
      </c>
      <c r="AX1275">
        <v>7</v>
      </c>
      <c r="AY1275" t="s">
        <v>9234</v>
      </c>
      <c r="BG1275">
        <v>1</v>
      </c>
      <c r="BH1275" t="s">
        <v>8756</v>
      </c>
      <c r="BL1275" t="s">
        <v>9235</v>
      </c>
      <c r="BM1275" t="s">
        <v>9236</v>
      </c>
      <c r="BZ1275" t="s">
        <v>9237</v>
      </c>
      <c r="CA1275" t="s">
        <v>9238</v>
      </c>
      <c r="CB1275" t="s">
        <v>9239</v>
      </c>
      <c r="CC1275" t="s">
        <v>9240</v>
      </c>
      <c r="CD1275" t="s">
        <v>9241</v>
      </c>
      <c r="CE1275" t="s">
        <v>9224</v>
      </c>
      <c r="CF1275" t="s">
        <v>9242</v>
      </c>
      <c r="CQ1275" t="s">
        <v>9243</v>
      </c>
      <c r="CR1275" t="s">
        <v>9244</v>
      </c>
    </row>
    <row r="1276" spans="1:96" ht="15.75" hidden="1" customHeight="1" x14ac:dyDescent="0.3">
      <c r="A1276" s="5">
        <f>COUNTIFS(Entradas!$A$2:$A$3372,L1276,Entradas!$AD$2:$AD$3372,"noticias")</f>
        <v>0</v>
      </c>
      <c r="B1276" s="5">
        <f>COUNTIFS(Entradas!$A$2:$A$3372,L1276,Entradas!$AD$2:$AD$3372,"materiales")</f>
        <v>0</v>
      </c>
      <c r="C1276" s="5">
        <f>COUNTIFS(Entradas!$A$2:$A$3372,L1276,Entradas!$AD$2:$AD$3372,"agenda")</f>
        <v>0</v>
      </c>
      <c r="D1276" s="5">
        <f>COUNTIFS(Entradas!$A$2:$A$3372,L1276,Entradas!$AD$2:$AD$3372,"agenda",Entradas!$P$2:$P$3372,"completado")</f>
        <v>0</v>
      </c>
      <c r="E1276" s="5">
        <f>COUNTIFS(Entradas!$A$2:$A$3372,L1276,Entradas!$AD$2:$AD$3372,"agenda",Entradas!$F$2:$F$3372,"interna")</f>
        <v>0</v>
      </c>
      <c r="F1276" s="5">
        <f>COUNTIFS(Entradas!$A$2:$A$3372,L1276,Entradas!$AD$2:$AD$3372,"agenda",Entradas!$F$2:$F$3372,"abierta a la comunidad")</f>
        <v>0</v>
      </c>
      <c r="G1276" s="5">
        <f>COUNTIFS(Entradas!$A$2:$A$3372,L1276,Entradas!$AD$2:$AD$3372,"agenda",Entradas!$E$2:$E$3372,"1")</f>
        <v>0</v>
      </c>
      <c r="H1276" s="5">
        <f>COUNTIFS(Entradas!$A$2:$A$3372,L1276,Entradas!$AD$2:$AD$3372,"agenda",Entradas!$E$2:$E$3372,"2")</f>
        <v>0</v>
      </c>
      <c r="I1276" s="5">
        <f>COUNTIFS(Entradas!$A$2:$A$3372,L1276,Entradas!$AD$2:$AD$3372,"agenda",Entradas!$E$2:$E$3372,"3")</f>
        <v>0</v>
      </c>
      <c r="J1276" s="5">
        <f>COUNTIFS(Entradas!$A$2:$A$3372,L1276,Entradas!$AD$2:$AD$3372,"agenda",Entradas!$E$2:$E$3372,"4")</f>
        <v>0</v>
      </c>
      <c r="L1276">
        <v>600</v>
      </c>
      <c r="M1276" t="s">
        <v>10945</v>
      </c>
      <c r="N1276" t="s">
        <v>10946</v>
      </c>
      <c r="O1276" t="s">
        <v>10947</v>
      </c>
      <c r="P1276" s="6">
        <v>42481.720717592594</v>
      </c>
      <c r="Q1276">
        <v>0</v>
      </c>
      <c r="R1276" t="s">
        <v>10945</v>
      </c>
      <c r="S1276" t="s">
        <v>10945</v>
      </c>
      <c r="W1276" t="s">
        <v>8703</v>
      </c>
      <c r="X1276" t="s">
        <v>8704</v>
      </c>
      <c r="Y1276" t="s">
        <v>8705</v>
      </c>
      <c r="Z1276">
        <v>0</v>
      </c>
      <c r="AA1276" t="s">
        <v>8703</v>
      </c>
      <c r="AB1276" t="s">
        <v>8790</v>
      </c>
      <c r="AC1276">
        <v>0</v>
      </c>
      <c r="AF1276" t="s">
        <v>10948</v>
      </c>
      <c r="AG1276" t="s">
        <v>8792</v>
      </c>
      <c r="AH1276" t="s">
        <v>10949</v>
      </c>
      <c r="AO1276" t="s">
        <v>10950</v>
      </c>
      <c r="AU1276" t="s">
        <v>754</v>
      </c>
      <c r="AV1276" t="s">
        <v>8794</v>
      </c>
      <c r="AX1276">
        <v>7</v>
      </c>
      <c r="AY1276" t="s">
        <v>8795</v>
      </c>
      <c r="BG1276">
        <v>0</v>
      </c>
      <c r="BH1276" t="s">
        <v>8796</v>
      </c>
      <c r="BL1276" t="s">
        <v>10951</v>
      </c>
      <c r="BM1276" t="s">
        <v>8798</v>
      </c>
      <c r="BZ1276" t="s">
        <v>8799</v>
      </c>
      <c r="CA1276" t="s">
        <v>10952</v>
      </c>
      <c r="CB1276" t="s">
        <v>8800</v>
      </c>
      <c r="CE1276" t="s">
        <v>10953</v>
      </c>
      <c r="CF1276" t="s">
        <v>8802</v>
      </c>
      <c r="CO1276">
        <v>984512596</v>
      </c>
      <c r="CP1276" t="s">
        <v>8803</v>
      </c>
    </row>
    <row r="1277" spans="1:96" ht="15.75" hidden="1" customHeight="1" x14ac:dyDescent="0.3">
      <c r="A1277" s="5">
        <f>COUNTIFS(Entradas!$A$2:$A$3372,L1277,Entradas!$AD$2:$AD$3372,"noticias")</f>
        <v>1</v>
      </c>
      <c r="B1277" s="5">
        <f>COUNTIFS(Entradas!$A$2:$A$3372,L1277,Entradas!$AD$2:$AD$3372,"materiales")</f>
        <v>1</v>
      </c>
      <c r="C1277" s="5">
        <f>COUNTIFS(Entradas!$A$2:$A$3372,L1277,Entradas!$AD$2:$AD$3372,"agenda")</f>
        <v>8</v>
      </c>
      <c r="D1277" s="5">
        <f>COUNTIFS(Entradas!$A$2:$A$3372,L1277,Entradas!$AD$2:$AD$3372,"agenda",Entradas!$P$2:$P$3372,"completado")</f>
        <v>8</v>
      </c>
      <c r="E1277" s="5">
        <f>COUNTIFS(Entradas!$A$2:$A$3372,L1277,Entradas!$AD$2:$AD$3372,"agenda",Entradas!$F$2:$F$3372,"interna")</f>
        <v>1</v>
      </c>
      <c r="F1277" s="5">
        <f>COUNTIFS(Entradas!$A$2:$A$3372,L1277,Entradas!$AD$2:$AD$3372,"agenda",Entradas!$F$2:$F$3372,"abierta a la comunidad")</f>
        <v>7</v>
      </c>
      <c r="G1277" s="5">
        <f>COUNTIFS(Entradas!$A$2:$A$3372,L1277,Entradas!$AD$2:$AD$3372,"agenda",Entradas!$E$2:$E$3372,"1")</f>
        <v>0</v>
      </c>
      <c r="H1277" s="5">
        <f>COUNTIFS(Entradas!$A$2:$A$3372,L1277,Entradas!$AD$2:$AD$3372,"agenda",Entradas!$E$2:$E$3372,"2")</f>
        <v>1</v>
      </c>
      <c r="I1277" s="5">
        <f>COUNTIFS(Entradas!$A$2:$A$3372,L1277,Entradas!$AD$2:$AD$3372,"agenda",Entradas!$E$2:$E$3372,"3")</f>
        <v>1</v>
      </c>
      <c r="J1277" s="5">
        <f>COUNTIFS(Entradas!$A$2:$A$3372,L1277,Entradas!$AD$2:$AD$3372,"agenda",Entradas!$E$2:$E$3372,"4")</f>
        <v>6</v>
      </c>
      <c r="L1277">
        <v>1076</v>
      </c>
      <c r="M1277" t="s">
        <v>11261</v>
      </c>
      <c r="N1277" t="s">
        <v>11262</v>
      </c>
      <c r="O1277" t="s">
        <v>11263</v>
      </c>
      <c r="P1277" s="6">
        <v>42506.847905092596</v>
      </c>
      <c r="Q1277">
        <v>0</v>
      </c>
      <c r="R1277" t="s">
        <v>11261</v>
      </c>
      <c r="S1277" t="s">
        <v>11261</v>
      </c>
      <c r="W1277" t="s">
        <v>8703</v>
      </c>
      <c r="X1277" t="s">
        <v>8704</v>
      </c>
      <c r="Y1277" t="s">
        <v>8705</v>
      </c>
      <c r="Z1277">
        <v>0</v>
      </c>
      <c r="AA1277" t="s">
        <v>8703</v>
      </c>
      <c r="AB1277" t="s">
        <v>8790</v>
      </c>
      <c r="AC1277">
        <v>0</v>
      </c>
      <c r="AF1277" t="s">
        <v>11264</v>
      </c>
      <c r="AG1277" t="s">
        <v>8792</v>
      </c>
      <c r="AH1277" t="s">
        <v>11265</v>
      </c>
      <c r="AO1277" t="s">
        <v>11266</v>
      </c>
      <c r="AU1277" t="s">
        <v>4948</v>
      </c>
      <c r="AV1277" t="s">
        <v>8794</v>
      </c>
      <c r="AX1277">
        <v>7</v>
      </c>
      <c r="AY1277" t="s">
        <v>8795</v>
      </c>
      <c r="BG1277">
        <v>1</v>
      </c>
      <c r="BH1277" t="s">
        <v>8796</v>
      </c>
      <c r="BL1277" t="s">
        <v>11267</v>
      </c>
      <c r="BM1277" t="s">
        <v>8798</v>
      </c>
      <c r="BZ1277" t="s">
        <v>8799</v>
      </c>
      <c r="CA1277" t="s">
        <v>11268</v>
      </c>
      <c r="CB1277" t="s">
        <v>8800</v>
      </c>
      <c r="CE1277" t="s">
        <v>11269</v>
      </c>
      <c r="CF1277" t="s">
        <v>8802</v>
      </c>
      <c r="CO1277">
        <v>942765687</v>
      </c>
      <c r="CP1277" t="s">
        <v>8803</v>
      </c>
    </row>
    <row r="1278" spans="1:96" ht="15.75" hidden="1" customHeight="1" x14ac:dyDescent="0.3">
      <c r="A1278" s="5">
        <f>COUNTIFS(Entradas!$A$2:$A$3372,L1278,Entradas!$AD$2:$AD$3372,"noticias")</f>
        <v>0</v>
      </c>
      <c r="B1278" s="5">
        <f>COUNTIFS(Entradas!$A$2:$A$3372,L1278,Entradas!$AD$2:$AD$3372,"materiales")</f>
        <v>0</v>
      </c>
      <c r="C1278" s="5">
        <f>COUNTIFS(Entradas!$A$2:$A$3372,L1278,Entradas!$AD$2:$AD$3372,"agenda")</f>
        <v>0</v>
      </c>
      <c r="D1278" s="5">
        <f>COUNTIFS(Entradas!$A$2:$A$3372,L1278,Entradas!$AD$2:$AD$3372,"agenda",Entradas!$P$2:$P$3372,"completado")</f>
        <v>0</v>
      </c>
      <c r="E1278" s="5">
        <f>COUNTIFS(Entradas!$A$2:$A$3372,L1278,Entradas!$AD$2:$AD$3372,"agenda",Entradas!$F$2:$F$3372,"interna")</f>
        <v>0</v>
      </c>
      <c r="F1278" s="5">
        <f>COUNTIFS(Entradas!$A$2:$A$3372,L1278,Entradas!$AD$2:$AD$3372,"agenda",Entradas!$F$2:$F$3372,"abierta a la comunidad")</f>
        <v>0</v>
      </c>
      <c r="G1278" s="5">
        <f>COUNTIFS(Entradas!$A$2:$A$3372,L1278,Entradas!$AD$2:$AD$3372,"agenda",Entradas!$E$2:$E$3372,"1")</f>
        <v>0</v>
      </c>
      <c r="H1278" s="5">
        <f>COUNTIFS(Entradas!$A$2:$A$3372,L1278,Entradas!$AD$2:$AD$3372,"agenda",Entradas!$E$2:$E$3372,"2")</f>
        <v>0</v>
      </c>
      <c r="I1278" s="5">
        <f>COUNTIFS(Entradas!$A$2:$A$3372,L1278,Entradas!$AD$2:$AD$3372,"agenda",Entradas!$E$2:$E$3372,"3")</f>
        <v>0</v>
      </c>
      <c r="J1278" s="5">
        <f>COUNTIFS(Entradas!$A$2:$A$3372,L1278,Entradas!$AD$2:$AD$3372,"agenda",Entradas!$E$2:$E$3372,"4")</f>
        <v>0</v>
      </c>
      <c r="L1278">
        <v>982</v>
      </c>
      <c r="M1278" t="s">
        <v>11962</v>
      </c>
      <c r="N1278" t="s">
        <v>11963</v>
      </c>
      <c r="O1278" t="s">
        <v>11964</v>
      </c>
      <c r="P1278" s="6">
        <v>42502.638854166667</v>
      </c>
      <c r="Q1278">
        <v>0</v>
      </c>
      <c r="R1278" t="s">
        <v>11962</v>
      </c>
      <c r="S1278" t="s">
        <v>11962</v>
      </c>
      <c r="W1278" t="s">
        <v>8703</v>
      </c>
      <c r="X1278" t="s">
        <v>8704</v>
      </c>
      <c r="Y1278" t="s">
        <v>8705</v>
      </c>
      <c r="Z1278">
        <v>0</v>
      </c>
      <c r="AA1278" t="s">
        <v>8703</v>
      </c>
      <c r="AB1278" t="s">
        <v>8790</v>
      </c>
      <c r="AC1278">
        <v>0</v>
      </c>
      <c r="AF1278" t="s">
        <v>11965</v>
      </c>
      <c r="AG1278" t="s">
        <v>8792</v>
      </c>
      <c r="AH1278" t="s">
        <v>11966</v>
      </c>
      <c r="AO1278" t="s">
        <v>11967</v>
      </c>
      <c r="AU1278" t="s">
        <v>754</v>
      </c>
      <c r="AV1278" t="s">
        <v>8794</v>
      </c>
      <c r="AX1278">
        <v>7</v>
      </c>
      <c r="AY1278" t="s">
        <v>8795</v>
      </c>
      <c r="BG1278">
        <v>0</v>
      </c>
      <c r="BH1278" t="s">
        <v>8796</v>
      </c>
      <c r="BM1278" t="s">
        <v>8798</v>
      </c>
      <c r="BZ1278" t="s">
        <v>8799</v>
      </c>
      <c r="CA1278" t="s">
        <v>11968</v>
      </c>
      <c r="CB1278" t="s">
        <v>8800</v>
      </c>
      <c r="CE1278" t="s">
        <v>11969</v>
      </c>
      <c r="CF1278" t="s">
        <v>8802</v>
      </c>
      <c r="CO1278">
        <v>56971401518</v>
      </c>
      <c r="CP1278" t="s">
        <v>8803</v>
      </c>
    </row>
    <row r="1279" spans="1:96" ht="15.75" hidden="1" customHeight="1" x14ac:dyDescent="0.3">
      <c r="A1279" s="5">
        <f>COUNTIFS(Entradas!$A$2:$A$3372,L1279,Entradas!$AD$2:$AD$3372,"noticias")</f>
        <v>0</v>
      </c>
      <c r="B1279" s="5">
        <f>COUNTIFS(Entradas!$A$2:$A$3372,L1279,Entradas!$AD$2:$AD$3372,"materiales")</f>
        <v>0</v>
      </c>
      <c r="C1279" s="5">
        <f>COUNTIFS(Entradas!$A$2:$A$3372,L1279,Entradas!$AD$2:$AD$3372,"agenda")</f>
        <v>0</v>
      </c>
      <c r="D1279" s="5">
        <f>COUNTIFS(Entradas!$A$2:$A$3372,L1279,Entradas!$AD$2:$AD$3372,"agenda",Entradas!$P$2:$P$3372,"completado")</f>
        <v>0</v>
      </c>
      <c r="E1279" s="5">
        <f>COUNTIFS(Entradas!$A$2:$A$3372,L1279,Entradas!$AD$2:$AD$3372,"agenda",Entradas!$F$2:$F$3372,"interna")</f>
        <v>0</v>
      </c>
      <c r="F1279" s="5">
        <f>COUNTIFS(Entradas!$A$2:$A$3372,L1279,Entradas!$AD$2:$AD$3372,"agenda",Entradas!$F$2:$F$3372,"abierta a la comunidad")</f>
        <v>0</v>
      </c>
      <c r="G1279" s="5">
        <f>COUNTIFS(Entradas!$A$2:$A$3372,L1279,Entradas!$AD$2:$AD$3372,"agenda",Entradas!$E$2:$E$3372,"1")</f>
        <v>0</v>
      </c>
      <c r="H1279" s="5">
        <f>COUNTIFS(Entradas!$A$2:$A$3372,L1279,Entradas!$AD$2:$AD$3372,"agenda",Entradas!$E$2:$E$3372,"2")</f>
        <v>0</v>
      </c>
      <c r="I1279" s="5">
        <f>COUNTIFS(Entradas!$A$2:$A$3372,L1279,Entradas!$AD$2:$AD$3372,"agenda",Entradas!$E$2:$E$3372,"3")</f>
        <v>0</v>
      </c>
      <c r="J1279" s="5">
        <f>COUNTIFS(Entradas!$A$2:$A$3372,L1279,Entradas!$AD$2:$AD$3372,"agenda",Entradas!$E$2:$E$3372,"4")</f>
        <v>0</v>
      </c>
      <c r="L1279">
        <v>525</v>
      </c>
      <c r="M1279" t="s">
        <v>12564</v>
      </c>
      <c r="N1279" t="s">
        <v>12565</v>
      </c>
      <c r="O1279" t="s">
        <v>12566</v>
      </c>
      <c r="P1279" s="6">
        <v>42478.96292824074</v>
      </c>
      <c r="Q1279">
        <v>0</v>
      </c>
      <c r="R1279" t="s">
        <v>12564</v>
      </c>
      <c r="S1279" t="s">
        <v>12564</v>
      </c>
      <c r="W1279" t="s">
        <v>8703</v>
      </c>
      <c r="X1279" t="s">
        <v>8704</v>
      </c>
      <c r="Y1279" t="s">
        <v>8705</v>
      </c>
      <c r="Z1279">
        <v>0</v>
      </c>
      <c r="AA1279" t="s">
        <v>8703</v>
      </c>
      <c r="AB1279" t="s">
        <v>8790</v>
      </c>
      <c r="AC1279">
        <v>0</v>
      </c>
      <c r="AF1279" t="s">
        <v>12567</v>
      </c>
      <c r="AG1279" t="s">
        <v>8792</v>
      </c>
      <c r="AH1279" t="s">
        <v>12568</v>
      </c>
      <c r="AI1279" t="s">
        <v>12569</v>
      </c>
      <c r="AU1279" t="s">
        <v>12570</v>
      </c>
      <c r="AV1279" t="s">
        <v>8794</v>
      </c>
      <c r="AX1279">
        <v>7</v>
      </c>
      <c r="AY1279" t="s">
        <v>8795</v>
      </c>
      <c r="BG1279">
        <v>0</v>
      </c>
      <c r="BH1279" t="s">
        <v>8796</v>
      </c>
      <c r="BL1279" s="2" t="s">
        <v>12571</v>
      </c>
      <c r="BM1279" t="s">
        <v>8798</v>
      </c>
      <c r="BZ1279" t="s">
        <v>8799</v>
      </c>
      <c r="CA1279" t="s">
        <v>12572</v>
      </c>
      <c r="CB1279" t="s">
        <v>8800</v>
      </c>
      <c r="CE1279" t="s">
        <v>12573</v>
      </c>
      <c r="CF1279" t="s">
        <v>8802</v>
      </c>
      <c r="CO1279">
        <v>992272881</v>
      </c>
      <c r="CP1279" t="s">
        <v>8803</v>
      </c>
    </row>
    <row r="1280" spans="1:96" ht="15.75" hidden="1" customHeight="1" x14ac:dyDescent="0.3">
      <c r="A1280" s="5">
        <f>COUNTIFS(Entradas!$A$2:$A$3372,L1280,Entradas!$AD$2:$AD$3372,"noticias")</f>
        <v>0</v>
      </c>
      <c r="B1280" s="5">
        <f>COUNTIFS(Entradas!$A$2:$A$3372,L1280,Entradas!$AD$2:$AD$3372,"materiales")</f>
        <v>0</v>
      </c>
      <c r="C1280" s="5">
        <f>COUNTIFS(Entradas!$A$2:$A$3372,L1280,Entradas!$AD$2:$AD$3372,"agenda")</f>
        <v>0</v>
      </c>
      <c r="D1280" s="5">
        <f>COUNTIFS(Entradas!$A$2:$A$3372,L1280,Entradas!$AD$2:$AD$3372,"agenda",Entradas!$P$2:$P$3372,"completado")</f>
        <v>0</v>
      </c>
      <c r="E1280" s="5">
        <f>COUNTIFS(Entradas!$A$2:$A$3372,L1280,Entradas!$AD$2:$AD$3372,"agenda",Entradas!$F$2:$F$3372,"interna")</f>
        <v>0</v>
      </c>
      <c r="F1280" s="5">
        <f>COUNTIFS(Entradas!$A$2:$A$3372,L1280,Entradas!$AD$2:$AD$3372,"agenda",Entradas!$F$2:$F$3372,"abierta a la comunidad")</f>
        <v>0</v>
      </c>
      <c r="G1280" s="5">
        <f>COUNTIFS(Entradas!$A$2:$A$3372,L1280,Entradas!$AD$2:$AD$3372,"agenda",Entradas!$E$2:$E$3372,"1")</f>
        <v>0</v>
      </c>
      <c r="H1280" s="5">
        <f>COUNTIFS(Entradas!$A$2:$A$3372,L1280,Entradas!$AD$2:$AD$3372,"agenda",Entradas!$E$2:$E$3372,"2")</f>
        <v>0</v>
      </c>
      <c r="I1280" s="5">
        <f>COUNTIFS(Entradas!$A$2:$A$3372,L1280,Entradas!$AD$2:$AD$3372,"agenda",Entradas!$E$2:$E$3372,"3")</f>
        <v>0</v>
      </c>
      <c r="J1280" s="5">
        <f>COUNTIFS(Entradas!$A$2:$A$3372,L1280,Entradas!$AD$2:$AD$3372,"agenda",Entradas!$E$2:$E$3372,"4")</f>
        <v>0</v>
      </c>
      <c r="L1280">
        <v>615</v>
      </c>
      <c r="M1280" t="s">
        <v>12667</v>
      </c>
      <c r="N1280" t="s">
        <v>12668</v>
      </c>
      <c r="O1280" t="s">
        <v>12669</v>
      </c>
      <c r="P1280" s="6">
        <v>42482.625543981485</v>
      </c>
      <c r="Q1280">
        <v>0</v>
      </c>
      <c r="R1280" t="s">
        <v>12667</v>
      </c>
      <c r="S1280" t="s">
        <v>12667</v>
      </c>
      <c r="W1280" t="s">
        <v>8703</v>
      </c>
      <c r="X1280" t="s">
        <v>8704</v>
      </c>
      <c r="Y1280" t="s">
        <v>8705</v>
      </c>
      <c r="Z1280">
        <v>0</v>
      </c>
      <c r="AA1280" t="s">
        <v>8703</v>
      </c>
      <c r="AB1280" t="s">
        <v>8790</v>
      </c>
      <c r="AC1280">
        <v>0</v>
      </c>
      <c r="AF1280" t="s">
        <v>12670</v>
      </c>
      <c r="AG1280" t="s">
        <v>8792</v>
      </c>
      <c r="AH1280" t="s">
        <v>12671</v>
      </c>
      <c r="AO1280" t="s">
        <v>12672</v>
      </c>
      <c r="AU1280" t="s">
        <v>754</v>
      </c>
      <c r="AV1280" t="s">
        <v>8794</v>
      </c>
      <c r="AX1280">
        <v>7</v>
      </c>
      <c r="AY1280" t="s">
        <v>8795</v>
      </c>
      <c r="BG1280">
        <v>0</v>
      </c>
      <c r="BH1280" t="s">
        <v>8796</v>
      </c>
      <c r="BL1280" t="s">
        <v>12673</v>
      </c>
      <c r="BM1280" t="s">
        <v>8798</v>
      </c>
      <c r="BZ1280" t="s">
        <v>8799</v>
      </c>
      <c r="CA1280" t="s">
        <v>12674</v>
      </c>
      <c r="CB1280" t="s">
        <v>8800</v>
      </c>
      <c r="CE1280" t="s">
        <v>12675</v>
      </c>
      <c r="CF1280" t="s">
        <v>8802</v>
      </c>
      <c r="CO1280" t="s">
        <v>12676</v>
      </c>
      <c r="CP1280" t="s">
        <v>8803</v>
      </c>
    </row>
    <row r="1281" spans="1:96" ht="15.75" hidden="1" customHeight="1" x14ac:dyDescent="0.3">
      <c r="A1281" s="5">
        <f>COUNTIFS(Entradas!$A$2:$A$3372,L1281,Entradas!$AD$2:$AD$3372,"noticias")</f>
        <v>1</v>
      </c>
      <c r="B1281" s="5">
        <f>COUNTIFS(Entradas!$A$2:$A$3372,L1281,Entradas!$AD$2:$AD$3372,"materiales")</f>
        <v>0</v>
      </c>
      <c r="C1281" s="5">
        <f>COUNTIFS(Entradas!$A$2:$A$3372,L1281,Entradas!$AD$2:$AD$3372,"agenda")</f>
        <v>0</v>
      </c>
      <c r="D1281" s="5">
        <f>COUNTIFS(Entradas!$A$2:$A$3372,L1281,Entradas!$AD$2:$AD$3372,"agenda",Entradas!$P$2:$P$3372,"completado")</f>
        <v>0</v>
      </c>
      <c r="E1281" s="5">
        <f>COUNTIFS(Entradas!$A$2:$A$3372,L1281,Entradas!$AD$2:$AD$3372,"agenda",Entradas!$F$2:$F$3372,"interna")</f>
        <v>0</v>
      </c>
      <c r="F1281" s="5">
        <f>COUNTIFS(Entradas!$A$2:$A$3372,L1281,Entradas!$AD$2:$AD$3372,"agenda",Entradas!$F$2:$F$3372,"abierta a la comunidad")</f>
        <v>0</v>
      </c>
      <c r="G1281" s="5">
        <f>COUNTIFS(Entradas!$A$2:$A$3372,L1281,Entradas!$AD$2:$AD$3372,"agenda",Entradas!$E$2:$E$3372,"1")</f>
        <v>0</v>
      </c>
      <c r="H1281" s="5">
        <f>COUNTIFS(Entradas!$A$2:$A$3372,L1281,Entradas!$AD$2:$AD$3372,"agenda",Entradas!$E$2:$E$3372,"2")</f>
        <v>0</v>
      </c>
      <c r="I1281" s="5">
        <f>COUNTIFS(Entradas!$A$2:$A$3372,L1281,Entradas!$AD$2:$AD$3372,"agenda",Entradas!$E$2:$E$3372,"3")</f>
        <v>0</v>
      </c>
      <c r="J1281" s="5">
        <f>COUNTIFS(Entradas!$A$2:$A$3372,L1281,Entradas!$AD$2:$AD$3372,"agenda",Entradas!$E$2:$E$3372,"4")</f>
        <v>0</v>
      </c>
      <c r="L1281">
        <v>1242</v>
      </c>
      <c r="M1281" t="s">
        <v>18273</v>
      </c>
      <c r="N1281" t="s">
        <v>18274</v>
      </c>
      <c r="O1281" t="s">
        <v>18275</v>
      </c>
      <c r="P1281" s="6">
        <v>42510.17597222222</v>
      </c>
      <c r="Q1281">
        <v>0</v>
      </c>
      <c r="R1281" t="s">
        <v>18273</v>
      </c>
      <c r="S1281" t="s">
        <v>18273</v>
      </c>
      <c r="W1281" t="s">
        <v>8703</v>
      </c>
      <c r="X1281" t="s">
        <v>8704</v>
      </c>
      <c r="Y1281" t="s">
        <v>8705</v>
      </c>
      <c r="Z1281">
        <v>0</v>
      </c>
      <c r="AA1281" t="s">
        <v>8703</v>
      </c>
      <c r="AB1281" t="s">
        <v>9226</v>
      </c>
      <c r="AC1281">
        <v>0</v>
      </c>
      <c r="AF1281" t="s">
        <v>18276</v>
      </c>
      <c r="AG1281" t="s">
        <v>9228</v>
      </c>
      <c r="AH1281" t="s">
        <v>18277</v>
      </c>
      <c r="AU1281" t="s">
        <v>754</v>
      </c>
      <c r="AV1281" t="s">
        <v>9233</v>
      </c>
      <c r="AX1281">
        <v>7</v>
      </c>
      <c r="AY1281" t="s">
        <v>9234</v>
      </c>
      <c r="BG1281">
        <v>0</v>
      </c>
      <c r="BH1281" t="s">
        <v>8756</v>
      </c>
      <c r="BM1281" t="s">
        <v>9236</v>
      </c>
      <c r="BZ1281" t="s">
        <v>9237</v>
      </c>
      <c r="CA1281" t="s">
        <v>18278</v>
      </c>
      <c r="CB1281" t="s">
        <v>9239</v>
      </c>
      <c r="CC1281">
        <v>56941606567</v>
      </c>
      <c r="CD1281" t="s">
        <v>9241</v>
      </c>
      <c r="CE1281" t="s">
        <v>18273</v>
      </c>
      <c r="CF1281" t="s">
        <v>9242</v>
      </c>
      <c r="CQ1281" t="s">
        <v>18279</v>
      </c>
      <c r="CR1281" t="s">
        <v>9244</v>
      </c>
    </row>
    <row r="1282" spans="1:96" ht="15.75" hidden="1" customHeight="1" x14ac:dyDescent="0.3">
      <c r="A1282" s="5">
        <f>COUNTIFS(Entradas!$A$2:$A$3372,L1282,Entradas!$AD$2:$AD$3372,"noticias")</f>
        <v>0</v>
      </c>
      <c r="B1282" s="5">
        <f>COUNTIFS(Entradas!$A$2:$A$3372,L1282,Entradas!$AD$2:$AD$3372,"materiales")</f>
        <v>0</v>
      </c>
      <c r="C1282" s="5">
        <f>COUNTIFS(Entradas!$A$2:$A$3372,L1282,Entradas!$AD$2:$AD$3372,"agenda")</f>
        <v>0</v>
      </c>
      <c r="D1282" s="5">
        <f>COUNTIFS(Entradas!$A$2:$A$3372,L1282,Entradas!$AD$2:$AD$3372,"agenda",Entradas!$P$2:$P$3372,"completado")</f>
        <v>0</v>
      </c>
      <c r="E1282" s="5">
        <f>COUNTIFS(Entradas!$A$2:$A$3372,L1282,Entradas!$AD$2:$AD$3372,"agenda",Entradas!$F$2:$F$3372,"interna")</f>
        <v>0</v>
      </c>
      <c r="F1282" s="5">
        <f>COUNTIFS(Entradas!$A$2:$A$3372,L1282,Entradas!$AD$2:$AD$3372,"agenda",Entradas!$F$2:$F$3372,"abierta a la comunidad")</f>
        <v>0</v>
      </c>
      <c r="G1282" s="5">
        <f>COUNTIFS(Entradas!$A$2:$A$3372,L1282,Entradas!$AD$2:$AD$3372,"agenda",Entradas!$E$2:$E$3372,"1")</f>
        <v>0</v>
      </c>
      <c r="H1282" s="5">
        <f>COUNTIFS(Entradas!$A$2:$A$3372,L1282,Entradas!$AD$2:$AD$3372,"agenda",Entradas!$E$2:$E$3372,"2")</f>
        <v>0</v>
      </c>
      <c r="I1282" s="5">
        <f>COUNTIFS(Entradas!$A$2:$A$3372,L1282,Entradas!$AD$2:$AD$3372,"agenda",Entradas!$E$2:$E$3372,"3")</f>
        <v>0</v>
      </c>
      <c r="J1282" s="5">
        <f>COUNTIFS(Entradas!$A$2:$A$3372,L1282,Entradas!$AD$2:$AD$3372,"agenda",Entradas!$E$2:$E$3372,"4")</f>
        <v>0</v>
      </c>
      <c r="L1282">
        <v>357</v>
      </c>
      <c r="M1282" t="s">
        <v>19338</v>
      </c>
      <c r="N1282" t="s">
        <v>19338</v>
      </c>
      <c r="O1282" t="s">
        <v>19339</v>
      </c>
      <c r="P1282" s="6">
        <v>42471.073460648149</v>
      </c>
      <c r="Q1282">
        <v>0</v>
      </c>
      <c r="R1282" t="s">
        <v>19338</v>
      </c>
      <c r="S1282" t="s">
        <v>19338</v>
      </c>
      <c r="W1282" t="s">
        <v>8703</v>
      </c>
      <c r="X1282" t="s">
        <v>8704</v>
      </c>
      <c r="Y1282" t="s">
        <v>8705</v>
      </c>
      <c r="Z1282">
        <v>0</v>
      </c>
      <c r="AA1282" t="s">
        <v>8703</v>
      </c>
      <c r="AB1282" t="s">
        <v>8790</v>
      </c>
      <c r="AC1282">
        <v>0</v>
      </c>
      <c r="AF1282" t="s">
        <v>19340</v>
      </c>
      <c r="AG1282" t="s">
        <v>8792</v>
      </c>
      <c r="AH1282" t="s">
        <v>19341</v>
      </c>
      <c r="AO1282" t="s">
        <v>19342</v>
      </c>
      <c r="AU1282" t="s">
        <v>1025</v>
      </c>
      <c r="AV1282" t="s">
        <v>8794</v>
      </c>
      <c r="AX1282">
        <v>7</v>
      </c>
      <c r="AY1282" t="s">
        <v>8795</v>
      </c>
      <c r="BG1282">
        <v>1</v>
      </c>
      <c r="BH1282" t="s">
        <v>8796</v>
      </c>
      <c r="BL1282" s="2" t="s">
        <v>19343</v>
      </c>
      <c r="BM1282" t="s">
        <v>8798</v>
      </c>
      <c r="BZ1282" t="s">
        <v>8799</v>
      </c>
      <c r="CA1282" t="s">
        <v>19344</v>
      </c>
      <c r="CB1282" t="s">
        <v>8800</v>
      </c>
      <c r="CE1282" t="s">
        <v>19345</v>
      </c>
      <c r="CF1282" t="s">
        <v>8802</v>
      </c>
      <c r="CO1282" t="s">
        <v>19346</v>
      </c>
      <c r="CP1282" t="s">
        <v>8803</v>
      </c>
    </row>
    <row r="1283" spans="1:96" ht="15.75" hidden="1" customHeight="1" x14ac:dyDescent="0.3">
      <c r="A1283" s="5">
        <f>COUNTIFS(Entradas!$A$2:$A$3372,L1283,Entradas!$AD$2:$AD$3372,"noticias")</f>
        <v>1</v>
      </c>
      <c r="B1283" s="5">
        <f>COUNTIFS(Entradas!$A$2:$A$3372,L1283,Entradas!$AD$2:$AD$3372,"materiales")</f>
        <v>0</v>
      </c>
      <c r="C1283" s="5">
        <f>COUNTIFS(Entradas!$A$2:$A$3372,L1283,Entradas!$AD$2:$AD$3372,"agenda")</f>
        <v>1</v>
      </c>
      <c r="D1283" s="5">
        <f>COUNTIFS(Entradas!$A$2:$A$3372,L1283,Entradas!$AD$2:$AD$3372,"agenda",Entradas!$P$2:$P$3372,"completado")</f>
        <v>1</v>
      </c>
      <c r="E1283" s="5">
        <f>COUNTIFS(Entradas!$A$2:$A$3372,L1283,Entradas!$AD$2:$AD$3372,"agenda",Entradas!$F$2:$F$3372,"interna")</f>
        <v>0</v>
      </c>
      <c r="F1283" s="5">
        <f>COUNTIFS(Entradas!$A$2:$A$3372,L1283,Entradas!$AD$2:$AD$3372,"agenda",Entradas!$F$2:$F$3372,"abierta a la comunidad")</f>
        <v>1</v>
      </c>
      <c r="G1283" s="5">
        <f>COUNTIFS(Entradas!$A$2:$A$3372,L1283,Entradas!$AD$2:$AD$3372,"agenda",Entradas!$E$2:$E$3372,"1")</f>
        <v>0</v>
      </c>
      <c r="H1283" s="5">
        <f>COUNTIFS(Entradas!$A$2:$A$3372,L1283,Entradas!$AD$2:$AD$3372,"agenda",Entradas!$E$2:$E$3372,"2")</f>
        <v>0</v>
      </c>
      <c r="I1283" s="5">
        <f>COUNTIFS(Entradas!$A$2:$A$3372,L1283,Entradas!$AD$2:$AD$3372,"agenda",Entradas!$E$2:$E$3372,"3")</f>
        <v>0</v>
      </c>
      <c r="J1283" s="5">
        <f>COUNTIFS(Entradas!$A$2:$A$3372,L1283,Entradas!$AD$2:$AD$3372,"agenda",Entradas!$E$2:$E$3372,"4")</f>
        <v>1</v>
      </c>
      <c r="L1283">
        <v>428</v>
      </c>
      <c r="M1283" t="s">
        <v>19963</v>
      </c>
      <c r="N1283" t="s">
        <v>19964</v>
      </c>
      <c r="O1283" t="s">
        <v>280</v>
      </c>
      <c r="P1283" s="6">
        <v>42473.598368055558</v>
      </c>
      <c r="Q1283">
        <v>0</v>
      </c>
      <c r="R1283" t="s">
        <v>19963</v>
      </c>
      <c r="S1283" t="s">
        <v>19963</v>
      </c>
      <c r="W1283" t="s">
        <v>8703</v>
      </c>
      <c r="X1283" t="s">
        <v>8704</v>
      </c>
      <c r="Y1283" t="s">
        <v>8705</v>
      </c>
      <c r="Z1283">
        <v>0</v>
      </c>
      <c r="AA1283" t="s">
        <v>8703</v>
      </c>
      <c r="AB1283" t="s">
        <v>8790</v>
      </c>
      <c r="AC1283">
        <v>0</v>
      </c>
      <c r="AF1283" t="s">
        <v>277</v>
      </c>
      <c r="AG1283" t="s">
        <v>8792</v>
      </c>
      <c r="AH1283" t="s">
        <v>19965</v>
      </c>
      <c r="AI1283" t="s">
        <v>19966</v>
      </c>
      <c r="AO1283" t="s">
        <v>19967</v>
      </c>
      <c r="AU1283" t="s">
        <v>279</v>
      </c>
      <c r="AV1283" t="s">
        <v>8794</v>
      </c>
      <c r="AX1283">
        <v>7</v>
      </c>
      <c r="AY1283" t="s">
        <v>8795</v>
      </c>
      <c r="BG1283">
        <v>0</v>
      </c>
      <c r="BH1283" t="s">
        <v>8796</v>
      </c>
      <c r="BL1283" t="s">
        <v>19968</v>
      </c>
      <c r="BM1283" t="s">
        <v>8798</v>
      </c>
      <c r="BZ1283" t="s">
        <v>8799</v>
      </c>
      <c r="CB1283" t="s">
        <v>8800</v>
      </c>
      <c r="CE1283" t="s">
        <v>19969</v>
      </c>
      <c r="CF1283" t="s">
        <v>8802</v>
      </c>
      <c r="CO1283">
        <v>964304311</v>
      </c>
      <c r="CP1283" t="s">
        <v>8803</v>
      </c>
    </row>
    <row r="1284" spans="1:96" ht="15.75" hidden="1" customHeight="1" x14ac:dyDescent="0.3">
      <c r="A1284" s="5">
        <f>COUNTIFS(Entradas!$A$2:$A$3372,L1284,Entradas!$AD$2:$AD$3372,"noticias")</f>
        <v>1</v>
      </c>
      <c r="B1284" s="5">
        <f>COUNTIFS(Entradas!$A$2:$A$3372,L1284,Entradas!$AD$2:$AD$3372,"materiales")</f>
        <v>0</v>
      </c>
      <c r="C1284" s="5">
        <f>COUNTIFS(Entradas!$A$2:$A$3372,L1284,Entradas!$AD$2:$AD$3372,"agenda")</f>
        <v>0</v>
      </c>
      <c r="D1284" s="5">
        <f>COUNTIFS(Entradas!$A$2:$A$3372,L1284,Entradas!$AD$2:$AD$3372,"agenda",Entradas!$P$2:$P$3372,"completado")</f>
        <v>0</v>
      </c>
      <c r="E1284" s="5">
        <f>COUNTIFS(Entradas!$A$2:$A$3372,L1284,Entradas!$AD$2:$AD$3372,"agenda",Entradas!$F$2:$F$3372,"interna")</f>
        <v>0</v>
      </c>
      <c r="F1284" s="5">
        <f>COUNTIFS(Entradas!$A$2:$A$3372,L1284,Entradas!$AD$2:$AD$3372,"agenda",Entradas!$F$2:$F$3372,"abierta a la comunidad")</f>
        <v>0</v>
      </c>
      <c r="G1284" s="5">
        <f>COUNTIFS(Entradas!$A$2:$A$3372,L1284,Entradas!$AD$2:$AD$3372,"agenda",Entradas!$E$2:$E$3372,"1")</f>
        <v>0</v>
      </c>
      <c r="H1284" s="5">
        <f>COUNTIFS(Entradas!$A$2:$A$3372,L1284,Entradas!$AD$2:$AD$3372,"agenda",Entradas!$E$2:$E$3372,"2")</f>
        <v>0</v>
      </c>
      <c r="I1284" s="5">
        <f>COUNTIFS(Entradas!$A$2:$A$3372,L1284,Entradas!$AD$2:$AD$3372,"agenda",Entradas!$E$2:$E$3372,"3")</f>
        <v>0</v>
      </c>
      <c r="J1284" s="5">
        <f>COUNTIFS(Entradas!$A$2:$A$3372,L1284,Entradas!$AD$2:$AD$3372,"agenda",Entradas!$E$2:$E$3372,"4")</f>
        <v>0</v>
      </c>
      <c r="L1284">
        <v>885</v>
      </c>
      <c r="M1284" t="s">
        <v>8985</v>
      </c>
      <c r="N1284" t="s">
        <v>8986</v>
      </c>
      <c r="O1284" t="s">
        <v>8987</v>
      </c>
      <c r="P1284" s="6">
        <v>42498.794629629629</v>
      </c>
      <c r="Q1284">
        <v>0</v>
      </c>
      <c r="R1284" t="s">
        <v>8985</v>
      </c>
      <c r="S1284" t="s">
        <v>8985</v>
      </c>
      <c r="W1284" t="s">
        <v>8703</v>
      </c>
      <c r="X1284" t="s">
        <v>8704</v>
      </c>
      <c r="Y1284" t="s">
        <v>8705</v>
      </c>
      <c r="Z1284">
        <v>0</v>
      </c>
      <c r="AA1284" t="s">
        <v>8703</v>
      </c>
      <c r="AB1284" t="s">
        <v>8988</v>
      </c>
      <c r="AC1284">
        <v>0</v>
      </c>
      <c r="AF1284" t="s">
        <v>8989</v>
      </c>
      <c r="AG1284" t="s">
        <v>8792</v>
      </c>
      <c r="AO1284" t="s">
        <v>8990</v>
      </c>
      <c r="AU1284" t="s">
        <v>362</v>
      </c>
      <c r="AV1284" t="s">
        <v>8794</v>
      </c>
      <c r="AX1284">
        <v>8</v>
      </c>
      <c r="AY1284" t="s">
        <v>8795</v>
      </c>
      <c r="BG1284">
        <v>0</v>
      </c>
      <c r="BH1284" t="s">
        <v>8796</v>
      </c>
      <c r="BL1284" s="2" t="s">
        <v>8991</v>
      </c>
      <c r="BM1284" t="s">
        <v>8798</v>
      </c>
      <c r="BO1284" t="s">
        <v>8759</v>
      </c>
      <c r="BQ1284" t="s">
        <v>8760</v>
      </c>
      <c r="BS1284" t="s">
        <v>8761</v>
      </c>
      <c r="BU1284" t="s">
        <v>8762</v>
      </c>
      <c r="BZ1284" t="s">
        <v>8799</v>
      </c>
      <c r="CA1284" t="s">
        <v>8992</v>
      </c>
      <c r="CB1284" t="s">
        <v>8800</v>
      </c>
      <c r="CE1284" t="s">
        <v>8993</v>
      </c>
      <c r="CF1284" t="s">
        <v>8802</v>
      </c>
      <c r="CO1284">
        <v>56990171859</v>
      </c>
      <c r="CP1284" t="s">
        <v>8803</v>
      </c>
    </row>
    <row r="1285" spans="1:96" ht="15.75" hidden="1" customHeight="1" x14ac:dyDescent="0.3">
      <c r="A1285" s="5">
        <f>COUNTIFS(Entradas!$A$2:$A$3372,L1285,Entradas!$AD$2:$AD$3372,"noticias")</f>
        <v>1</v>
      </c>
      <c r="B1285" s="5">
        <f>COUNTIFS(Entradas!$A$2:$A$3372,L1285,Entradas!$AD$2:$AD$3372,"materiales")</f>
        <v>0</v>
      </c>
      <c r="C1285" s="5">
        <f>COUNTIFS(Entradas!$A$2:$A$3372,L1285,Entradas!$AD$2:$AD$3372,"agenda")</f>
        <v>8</v>
      </c>
      <c r="D1285" s="5">
        <f>COUNTIFS(Entradas!$A$2:$A$3372,L1285,Entradas!$AD$2:$AD$3372,"agenda",Entradas!$P$2:$P$3372,"completado")</f>
        <v>0</v>
      </c>
      <c r="E1285" s="5">
        <f>COUNTIFS(Entradas!$A$2:$A$3372,L1285,Entradas!$AD$2:$AD$3372,"agenda",Entradas!$F$2:$F$3372,"interna")</f>
        <v>0</v>
      </c>
      <c r="F1285" s="5">
        <f>COUNTIFS(Entradas!$A$2:$A$3372,L1285,Entradas!$AD$2:$AD$3372,"agenda",Entradas!$F$2:$F$3372,"abierta a la comunidad")</f>
        <v>8</v>
      </c>
      <c r="G1285" s="5">
        <f>COUNTIFS(Entradas!$A$2:$A$3372,L1285,Entradas!$AD$2:$AD$3372,"agenda",Entradas!$E$2:$E$3372,"1")</f>
        <v>1</v>
      </c>
      <c r="H1285" s="5">
        <f>COUNTIFS(Entradas!$A$2:$A$3372,L1285,Entradas!$AD$2:$AD$3372,"agenda",Entradas!$E$2:$E$3372,"2")</f>
        <v>0</v>
      </c>
      <c r="I1285" s="5">
        <f>COUNTIFS(Entradas!$A$2:$A$3372,L1285,Entradas!$AD$2:$AD$3372,"agenda",Entradas!$E$2:$E$3372,"3")</f>
        <v>2</v>
      </c>
      <c r="J1285" s="5">
        <f>COUNTIFS(Entradas!$A$2:$A$3372,L1285,Entradas!$AD$2:$AD$3372,"agenda",Entradas!$E$2:$E$3372,"4")</f>
        <v>5</v>
      </c>
      <c r="L1285">
        <v>870</v>
      </c>
      <c r="M1285" t="s">
        <v>9461</v>
      </c>
      <c r="N1285" t="s">
        <v>9462</v>
      </c>
      <c r="O1285" t="s">
        <v>9463</v>
      </c>
      <c r="P1285" s="6">
        <v>42496.612337962964</v>
      </c>
      <c r="Q1285">
        <v>0</v>
      </c>
      <c r="R1285" t="s">
        <v>9461</v>
      </c>
      <c r="S1285" t="s">
        <v>9461</v>
      </c>
      <c r="W1285" t="s">
        <v>8703</v>
      </c>
      <c r="X1285" t="s">
        <v>8704</v>
      </c>
      <c r="Y1285" t="s">
        <v>8705</v>
      </c>
      <c r="Z1285">
        <v>0</v>
      </c>
      <c r="AA1285" t="s">
        <v>8703</v>
      </c>
      <c r="AB1285" t="s">
        <v>8790</v>
      </c>
      <c r="AC1285">
        <v>0</v>
      </c>
      <c r="AF1285" t="s">
        <v>6448</v>
      </c>
      <c r="AG1285" t="s">
        <v>8792</v>
      </c>
      <c r="AH1285" t="s">
        <v>9464</v>
      </c>
      <c r="AO1285" t="s">
        <v>9465</v>
      </c>
      <c r="AU1285" t="s">
        <v>362</v>
      </c>
      <c r="AV1285" t="s">
        <v>8794</v>
      </c>
      <c r="AX1285">
        <v>8</v>
      </c>
      <c r="AY1285" t="s">
        <v>8795</v>
      </c>
      <c r="BG1285">
        <v>1</v>
      </c>
      <c r="BH1285" t="s">
        <v>8796</v>
      </c>
      <c r="BL1285" t="s">
        <v>9466</v>
      </c>
      <c r="BM1285" t="s">
        <v>8798</v>
      </c>
      <c r="BZ1285" t="s">
        <v>8799</v>
      </c>
      <c r="CA1285" t="s">
        <v>9467</v>
      </c>
      <c r="CB1285" t="s">
        <v>8800</v>
      </c>
      <c r="CE1285" t="s">
        <v>9468</v>
      </c>
      <c r="CF1285" t="s">
        <v>8802</v>
      </c>
      <c r="CO1285" t="s">
        <v>9469</v>
      </c>
      <c r="CP1285" t="s">
        <v>8803</v>
      </c>
    </row>
    <row r="1286" spans="1:96" ht="15.75" hidden="1" customHeight="1" x14ac:dyDescent="0.3">
      <c r="A1286" s="5">
        <f>COUNTIFS(Entradas!$A$2:$A$3372,L1286,Entradas!$AD$2:$AD$3372,"noticias")</f>
        <v>0</v>
      </c>
      <c r="B1286" s="5">
        <f>COUNTIFS(Entradas!$A$2:$A$3372,L1286,Entradas!$AD$2:$AD$3372,"materiales")</f>
        <v>0</v>
      </c>
      <c r="C1286" s="5">
        <f>COUNTIFS(Entradas!$A$2:$A$3372,L1286,Entradas!$AD$2:$AD$3372,"agenda")</f>
        <v>0</v>
      </c>
      <c r="D1286" s="5">
        <f>COUNTIFS(Entradas!$A$2:$A$3372,L1286,Entradas!$AD$2:$AD$3372,"agenda",Entradas!$P$2:$P$3372,"completado")</f>
        <v>0</v>
      </c>
      <c r="E1286" s="5">
        <f>COUNTIFS(Entradas!$A$2:$A$3372,L1286,Entradas!$AD$2:$AD$3372,"agenda",Entradas!$F$2:$F$3372,"interna")</f>
        <v>0</v>
      </c>
      <c r="F1286" s="5">
        <f>COUNTIFS(Entradas!$A$2:$A$3372,L1286,Entradas!$AD$2:$AD$3372,"agenda",Entradas!$F$2:$F$3372,"abierta a la comunidad")</f>
        <v>0</v>
      </c>
      <c r="G1286" s="5">
        <f>COUNTIFS(Entradas!$A$2:$A$3372,L1286,Entradas!$AD$2:$AD$3372,"agenda",Entradas!$E$2:$E$3372,"1")</f>
        <v>0</v>
      </c>
      <c r="H1286" s="5">
        <f>COUNTIFS(Entradas!$A$2:$A$3372,L1286,Entradas!$AD$2:$AD$3372,"agenda",Entradas!$E$2:$E$3372,"2")</f>
        <v>0</v>
      </c>
      <c r="I1286" s="5">
        <f>COUNTIFS(Entradas!$A$2:$A$3372,L1286,Entradas!$AD$2:$AD$3372,"agenda",Entradas!$E$2:$E$3372,"3")</f>
        <v>0</v>
      </c>
      <c r="J1286" s="5">
        <f>COUNTIFS(Entradas!$A$2:$A$3372,L1286,Entradas!$AD$2:$AD$3372,"agenda",Entradas!$E$2:$E$3372,"4")</f>
        <v>0</v>
      </c>
      <c r="L1286">
        <v>835</v>
      </c>
      <c r="M1286" t="s">
        <v>10431</v>
      </c>
      <c r="N1286" t="s">
        <v>10432</v>
      </c>
      <c r="O1286" t="s">
        <v>10433</v>
      </c>
      <c r="P1286" s="6">
        <v>42495.604432870372</v>
      </c>
      <c r="Q1286">
        <v>0</v>
      </c>
      <c r="R1286" t="s">
        <v>10431</v>
      </c>
      <c r="S1286" t="s">
        <v>10431</v>
      </c>
      <c r="W1286" t="s">
        <v>8703</v>
      </c>
      <c r="X1286" t="s">
        <v>8704</v>
      </c>
      <c r="Y1286" t="s">
        <v>8705</v>
      </c>
      <c r="Z1286">
        <v>0</v>
      </c>
      <c r="AA1286" t="s">
        <v>8703</v>
      </c>
      <c r="AB1286" t="s">
        <v>8790</v>
      </c>
      <c r="AC1286">
        <v>0</v>
      </c>
      <c r="AF1286" t="s">
        <v>10434</v>
      </c>
      <c r="AG1286" t="s">
        <v>8792</v>
      </c>
      <c r="AH1286" t="s">
        <v>10435</v>
      </c>
      <c r="AU1286" t="s">
        <v>10436</v>
      </c>
      <c r="AV1286" t="s">
        <v>8794</v>
      </c>
      <c r="AX1286">
        <v>8</v>
      </c>
      <c r="AY1286" t="s">
        <v>8795</v>
      </c>
      <c r="BG1286">
        <v>0</v>
      </c>
      <c r="BH1286" t="s">
        <v>8796</v>
      </c>
      <c r="BL1286" t="s">
        <v>10437</v>
      </c>
      <c r="BM1286" t="s">
        <v>8798</v>
      </c>
      <c r="BZ1286" t="s">
        <v>8799</v>
      </c>
      <c r="CB1286" t="s">
        <v>8800</v>
      </c>
      <c r="CE1286" t="s">
        <v>10438</v>
      </c>
      <c r="CF1286" t="s">
        <v>8802</v>
      </c>
      <c r="CO1286">
        <v>94030413</v>
      </c>
      <c r="CP1286" t="s">
        <v>8803</v>
      </c>
    </row>
    <row r="1287" spans="1:96" ht="15.75" hidden="1" customHeight="1" x14ac:dyDescent="0.3">
      <c r="A1287" s="5">
        <f>COUNTIFS(Entradas!$A$2:$A$3372,L1287,Entradas!$AD$2:$AD$3372,"noticias")</f>
        <v>1</v>
      </c>
      <c r="B1287" s="5">
        <f>COUNTIFS(Entradas!$A$2:$A$3372,L1287,Entradas!$AD$2:$AD$3372,"materiales")</f>
        <v>0</v>
      </c>
      <c r="C1287" s="5">
        <f>COUNTIFS(Entradas!$A$2:$A$3372,L1287,Entradas!$AD$2:$AD$3372,"agenda")</f>
        <v>0</v>
      </c>
      <c r="D1287" s="5">
        <f>COUNTIFS(Entradas!$A$2:$A$3372,L1287,Entradas!$AD$2:$AD$3372,"agenda",Entradas!$P$2:$P$3372,"completado")</f>
        <v>0</v>
      </c>
      <c r="E1287" s="5">
        <f>COUNTIFS(Entradas!$A$2:$A$3372,L1287,Entradas!$AD$2:$AD$3372,"agenda",Entradas!$F$2:$F$3372,"interna")</f>
        <v>0</v>
      </c>
      <c r="F1287" s="5">
        <f>COUNTIFS(Entradas!$A$2:$A$3372,L1287,Entradas!$AD$2:$AD$3372,"agenda",Entradas!$F$2:$F$3372,"abierta a la comunidad")</f>
        <v>0</v>
      </c>
      <c r="G1287" s="5">
        <f>COUNTIFS(Entradas!$A$2:$A$3372,L1287,Entradas!$AD$2:$AD$3372,"agenda",Entradas!$E$2:$E$3372,"1")</f>
        <v>0</v>
      </c>
      <c r="H1287" s="5">
        <f>COUNTIFS(Entradas!$A$2:$A$3372,L1287,Entradas!$AD$2:$AD$3372,"agenda",Entradas!$E$2:$E$3372,"2")</f>
        <v>0</v>
      </c>
      <c r="I1287" s="5">
        <f>COUNTIFS(Entradas!$A$2:$A$3372,L1287,Entradas!$AD$2:$AD$3372,"agenda",Entradas!$E$2:$E$3372,"3")</f>
        <v>0</v>
      </c>
      <c r="J1287" s="5">
        <f>COUNTIFS(Entradas!$A$2:$A$3372,L1287,Entradas!$AD$2:$AD$3372,"agenda",Entradas!$E$2:$E$3372,"4")</f>
        <v>0</v>
      </c>
      <c r="L1287">
        <v>218</v>
      </c>
      <c r="M1287" t="s">
        <v>10880</v>
      </c>
      <c r="N1287" t="s">
        <v>10881</v>
      </c>
      <c r="O1287" t="s">
        <v>10882</v>
      </c>
      <c r="P1287" s="6">
        <v>42460.810717592591</v>
      </c>
      <c r="Q1287">
        <v>0</v>
      </c>
      <c r="R1287" t="s">
        <v>10880</v>
      </c>
      <c r="S1287" t="s">
        <v>10880</v>
      </c>
      <c r="W1287" t="s">
        <v>8703</v>
      </c>
      <c r="X1287" t="s">
        <v>8704</v>
      </c>
      <c r="Y1287" t="s">
        <v>8705</v>
      </c>
      <c r="Z1287">
        <v>0</v>
      </c>
      <c r="AA1287" t="s">
        <v>8703</v>
      </c>
      <c r="AB1287" t="s">
        <v>8790</v>
      </c>
      <c r="AC1287">
        <v>0</v>
      </c>
      <c r="AF1287" t="s">
        <v>10883</v>
      </c>
      <c r="AG1287" t="s">
        <v>8792</v>
      </c>
      <c r="AH1287" t="s">
        <v>10884</v>
      </c>
      <c r="AI1287" t="s">
        <v>10885</v>
      </c>
      <c r="AO1287" t="s">
        <v>10886</v>
      </c>
      <c r="AU1287" t="s">
        <v>231</v>
      </c>
      <c r="AV1287" t="s">
        <v>8794</v>
      </c>
      <c r="AX1287">
        <v>8</v>
      </c>
      <c r="AY1287" t="s">
        <v>8795</v>
      </c>
      <c r="BG1287">
        <v>0</v>
      </c>
      <c r="BH1287" t="s">
        <v>8796</v>
      </c>
      <c r="BL1287" s="2" t="s">
        <v>10887</v>
      </c>
      <c r="BM1287" t="s">
        <v>8798</v>
      </c>
      <c r="BZ1287" t="s">
        <v>8799</v>
      </c>
      <c r="CA1287" t="s">
        <v>10888</v>
      </c>
      <c r="CB1287" t="s">
        <v>8800</v>
      </c>
      <c r="CE1287" t="s">
        <v>10889</v>
      </c>
      <c r="CF1287" t="s">
        <v>8802</v>
      </c>
      <c r="CO1287">
        <v>422221167</v>
      </c>
      <c r="CP1287" t="s">
        <v>8803</v>
      </c>
    </row>
    <row r="1288" spans="1:96" ht="15.75" hidden="1" customHeight="1" x14ac:dyDescent="0.3">
      <c r="A1288" s="5">
        <f>COUNTIFS(Entradas!$A$2:$A$3372,L1288,Entradas!$AD$2:$AD$3372,"noticias")</f>
        <v>1</v>
      </c>
      <c r="B1288" s="5">
        <f>COUNTIFS(Entradas!$A$2:$A$3372,L1288,Entradas!$AD$2:$AD$3372,"materiales")</f>
        <v>0</v>
      </c>
      <c r="C1288" s="5">
        <f>COUNTIFS(Entradas!$A$2:$A$3372,L1288,Entradas!$AD$2:$AD$3372,"agenda")</f>
        <v>0</v>
      </c>
      <c r="D1288" s="5">
        <f>COUNTIFS(Entradas!$A$2:$A$3372,L1288,Entradas!$AD$2:$AD$3372,"agenda",Entradas!$P$2:$P$3372,"completado")</f>
        <v>0</v>
      </c>
      <c r="E1288" s="5">
        <f>COUNTIFS(Entradas!$A$2:$A$3372,L1288,Entradas!$AD$2:$AD$3372,"agenda",Entradas!$F$2:$F$3372,"interna")</f>
        <v>0</v>
      </c>
      <c r="F1288" s="5">
        <f>COUNTIFS(Entradas!$A$2:$A$3372,L1288,Entradas!$AD$2:$AD$3372,"agenda",Entradas!$F$2:$F$3372,"abierta a la comunidad")</f>
        <v>0</v>
      </c>
      <c r="G1288" s="5">
        <f>COUNTIFS(Entradas!$A$2:$A$3372,L1288,Entradas!$AD$2:$AD$3372,"agenda",Entradas!$E$2:$E$3372,"1")</f>
        <v>0</v>
      </c>
      <c r="H1288" s="5">
        <f>COUNTIFS(Entradas!$A$2:$A$3372,L1288,Entradas!$AD$2:$AD$3372,"agenda",Entradas!$E$2:$E$3372,"2")</f>
        <v>0</v>
      </c>
      <c r="I1288" s="5">
        <f>COUNTIFS(Entradas!$A$2:$A$3372,L1288,Entradas!$AD$2:$AD$3372,"agenda",Entradas!$E$2:$E$3372,"3")</f>
        <v>0</v>
      </c>
      <c r="J1288" s="5">
        <f>COUNTIFS(Entradas!$A$2:$A$3372,L1288,Entradas!$AD$2:$AD$3372,"agenda",Entradas!$E$2:$E$3372,"4")</f>
        <v>0</v>
      </c>
      <c r="L1288">
        <v>956</v>
      </c>
      <c r="M1288" t="s">
        <v>11815</v>
      </c>
      <c r="N1288" t="s">
        <v>11815</v>
      </c>
      <c r="O1288" t="s">
        <v>11816</v>
      </c>
      <c r="P1288" s="6">
        <v>42501.695011574076</v>
      </c>
      <c r="Q1288">
        <v>0</v>
      </c>
      <c r="R1288" t="s">
        <v>11815</v>
      </c>
      <c r="S1288" t="s">
        <v>11815</v>
      </c>
      <c r="W1288" t="s">
        <v>8703</v>
      </c>
      <c r="X1288" t="s">
        <v>8704</v>
      </c>
      <c r="Y1288" t="s">
        <v>8705</v>
      </c>
      <c r="Z1288">
        <v>0</v>
      </c>
      <c r="AA1288" t="s">
        <v>8703</v>
      </c>
      <c r="AB1288" t="s">
        <v>8790</v>
      </c>
      <c r="AC1288">
        <v>0</v>
      </c>
      <c r="AF1288" t="s">
        <v>11817</v>
      </c>
      <c r="AG1288" t="s">
        <v>8792</v>
      </c>
      <c r="AH1288" t="s">
        <v>11818</v>
      </c>
      <c r="AI1288" t="s">
        <v>11819</v>
      </c>
      <c r="AO1288" t="s">
        <v>11820</v>
      </c>
      <c r="AU1288" t="s">
        <v>2491</v>
      </c>
      <c r="AV1288" t="s">
        <v>8794</v>
      </c>
      <c r="AX1288">
        <v>8</v>
      </c>
      <c r="AY1288" t="s">
        <v>8795</v>
      </c>
      <c r="BG1288">
        <v>1</v>
      </c>
      <c r="BH1288" t="s">
        <v>8796</v>
      </c>
      <c r="BM1288" t="s">
        <v>8798</v>
      </c>
      <c r="BZ1288" t="s">
        <v>8799</v>
      </c>
      <c r="CB1288" t="s">
        <v>8800</v>
      </c>
      <c r="CE1288" t="s">
        <v>11821</v>
      </c>
      <c r="CF1288" t="s">
        <v>8802</v>
      </c>
      <c r="CO1288" t="s">
        <v>11822</v>
      </c>
      <c r="CP1288" t="s">
        <v>8803</v>
      </c>
    </row>
    <row r="1289" spans="1:96" ht="15.75" hidden="1" customHeight="1" x14ac:dyDescent="0.3">
      <c r="A1289" s="5">
        <f>COUNTIFS(Entradas!$A$2:$A$3372,L1289,Entradas!$AD$2:$AD$3372,"noticias")</f>
        <v>1</v>
      </c>
      <c r="B1289" s="5">
        <f>COUNTIFS(Entradas!$A$2:$A$3372,L1289,Entradas!$AD$2:$AD$3372,"materiales")</f>
        <v>0</v>
      </c>
      <c r="C1289" s="5">
        <f>COUNTIFS(Entradas!$A$2:$A$3372,L1289,Entradas!$AD$2:$AD$3372,"agenda")</f>
        <v>4</v>
      </c>
      <c r="D1289" s="5">
        <f>COUNTIFS(Entradas!$A$2:$A$3372,L1289,Entradas!$AD$2:$AD$3372,"agenda",Entradas!$P$2:$P$3372,"completado")</f>
        <v>0</v>
      </c>
      <c r="E1289" s="5">
        <f>COUNTIFS(Entradas!$A$2:$A$3372,L1289,Entradas!$AD$2:$AD$3372,"agenda",Entradas!$F$2:$F$3372,"interna")</f>
        <v>0</v>
      </c>
      <c r="F1289" s="5">
        <f>COUNTIFS(Entradas!$A$2:$A$3372,L1289,Entradas!$AD$2:$AD$3372,"agenda",Entradas!$F$2:$F$3372,"abierta a la comunidad")</f>
        <v>4</v>
      </c>
      <c r="G1289" s="5">
        <f>COUNTIFS(Entradas!$A$2:$A$3372,L1289,Entradas!$AD$2:$AD$3372,"agenda",Entradas!$E$2:$E$3372,"1")</f>
        <v>0</v>
      </c>
      <c r="H1289" s="5">
        <f>COUNTIFS(Entradas!$A$2:$A$3372,L1289,Entradas!$AD$2:$AD$3372,"agenda",Entradas!$E$2:$E$3372,"2")</f>
        <v>0</v>
      </c>
      <c r="I1289" s="5">
        <f>COUNTIFS(Entradas!$A$2:$A$3372,L1289,Entradas!$AD$2:$AD$3372,"agenda",Entradas!$E$2:$E$3372,"3")</f>
        <v>4</v>
      </c>
      <c r="J1289" s="5">
        <f>COUNTIFS(Entradas!$A$2:$A$3372,L1289,Entradas!$AD$2:$AD$3372,"agenda",Entradas!$E$2:$E$3372,"4")</f>
        <v>0</v>
      </c>
      <c r="L1289">
        <v>468</v>
      </c>
      <c r="M1289" t="s">
        <v>11943</v>
      </c>
      <c r="N1289" t="s">
        <v>11944</v>
      </c>
      <c r="O1289" t="s">
        <v>11945</v>
      </c>
      <c r="P1289" s="6">
        <v>42474.876759259256</v>
      </c>
      <c r="Q1289">
        <v>0</v>
      </c>
      <c r="R1289" t="s">
        <v>11943</v>
      </c>
      <c r="S1289" t="s">
        <v>11943</v>
      </c>
      <c r="W1289" t="s">
        <v>8703</v>
      </c>
      <c r="X1289" t="s">
        <v>8704</v>
      </c>
      <c r="Y1289" t="s">
        <v>8705</v>
      </c>
      <c r="Z1289">
        <v>0</v>
      </c>
      <c r="AA1289" t="s">
        <v>8703</v>
      </c>
      <c r="AB1289" t="s">
        <v>8790</v>
      </c>
      <c r="AC1289">
        <v>0</v>
      </c>
      <c r="AF1289" t="s">
        <v>11946</v>
      </c>
      <c r="AG1289" t="s">
        <v>8792</v>
      </c>
      <c r="AH1289" t="s">
        <v>11947</v>
      </c>
      <c r="AI1289" t="s">
        <v>11948</v>
      </c>
      <c r="AO1289" t="s">
        <v>11949</v>
      </c>
      <c r="AU1289" t="s">
        <v>8502</v>
      </c>
      <c r="AV1289" t="s">
        <v>8794</v>
      </c>
      <c r="AX1289">
        <v>8</v>
      </c>
      <c r="AY1289" t="s">
        <v>8795</v>
      </c>
      <c r="BG1289">
        <v>1</v>
      </c>
      <c r="BH1289" t="s">
        <v>8796</v>
      </c>
      <c r="BL1289" s="2" t="s">
        <v>11950</v>
      </c>
      <c r="BM1289" t="s">
        <v>8798</v>
      </c>
      <c r="BZ1289" t="s">
        <v>8799</v>
      </c>
      <c r="CA1289" t="s">
        <v>11951</v>
      </c>
      <c r="CB1289" t="s">
        <v>8800</v>
      </c>
      <c r="CE1289" t="s">
        <v>11952</v>
      </c>
      <c r="CF1289" t="s">
        <v>8802</v>
      </c>
      <c r="CO1289" t="s">
        <v>11953</v>
      </c>
      <c r="CP1289" t="s">
        <v>8803</v>
      </c>
    </row>
    <row r="1290" spans="1:96" ht="15.75" hidden="1" customHeight="1" x14ac:dyDescent="0.3">
      <c r="A1290" s="5">
        <f>COUNTIFS(Entradas!$A$2:$A$3372,L1290,Entradas!$AD$2:$AD$3372,"noticias")</f>
        <v>0</v>
      </c>
      <c r="B1290" s="5">
        <f>COUNTIFS(Entradas!$A$2:$A$3372,L1290,Entradas!$AD$2:$AD$3372,"materiales")</f>
        <v>0</v>
      </c>
      <c r="C1290" s="5">
        <f>COUNTIFS(Entradas!$A$2:$A$3372,L1290,Entradas!$AD$2:$AD$3372,"agenda")</f>
        <v>0</v>
      </c>
      <c r="D1290" s="5">
        <f>COUNTIFS(Entradas!$A$2:$A$3372,L1290,Entradas!$AD$2:$AD$3372,"agenda",Entradas!$P$2:$P$3372,"completado")</f>
        <v>0</v>
      </c>
      <c r="E1290" s="5">
        <f>COUNTIFS(Entradas!$A$2:$A$3372,L1290,Entradas!$AD$2:$AD$3372,"agenda",Entradas!$F$2:$F$3372,"interna")</f>
        <v>0</v>
      </c>
      <c r="F1290" s="5">
        <f>COUNTIFS(Entradas!$A$2:$A$3372,L1290,Entradas!$AD$2:$AD$3372,"agenda",Entradas!$F$2:$F$3372,"abierta a la comunidad")</f>
        <v>0</v>
      </c>
      <c r="G1290" s="5">
        <f>COUNTIFS(Entradas!$A$2:$A$3372,L1290,Entradas!$AD$2:$AD$3372,"agenda",Entradas!$E$2:$E$3372,"1")</f>
        <v>0</v>
      </c>
      <c r="H1290" s="5">
        <f>COUNTIFS(Entradas!$A$2:$A$3372,L1290,Entradas!$AD$2:$AD$3372,"agenda",Entradas!$E$2:$E$3372,"2")</f>
        <v>0</v>
      </c>
      <c r="I1290" s="5">
        <f>COUNTIFS(Entradas!$A$2:$A$3372,L1290,Entradas!$AD$2:$AD$3372,"agenda",Entradas!$E$2:$E$3372,"3")</f>
        <v>0</v>
      </c>
      <c r="J1290" s="5">
        <f>COUNTIFS(Entradas!$A$2:$A$3372,L1290,Entradas!$AD$2:$AD$3372,"agenda",Entradas!$E$2:$E$3372,"4")</f>
        <v>0</v>
      </c>
      <c r="L1290">
        <v>451</v>
      </c>
      <c r="M1290" t="s">
        <v>11983</v>
      </c>
      <c r="N1290" t="s">
        <v>11984</v>
      </c>
      <c r="O1290" t="s">
        <v>11985</v>
      </c>
      <c r="P1290" s="6">
        <v>42474.609155092592</v>
      </c>
      <c r="Q1290">
        <v>0</v>
      </c>
      <c r="R1290" t="s">
        <v>11983</v>
      </c>
      <c r="S1290" t="s">
        <v>11983</v>
      </c>
      <c r="W1290" t="s">
        <v>8703</v>
      </c>
      <c r="X1290" t="s">
        <v>8704</v>
      </c>
      <c r="Y1290" t="s">
        <v>8705</v>
      </c>
      <c r="Z1290">
        <v>0</v>
      </c>
      <c r="AA1290" t="s">
        <v>8703</v>
      </c>
      <c r="AB1290" t="s">
        <v>8790</v>
      </c>
      <c r="AC1290">
        <v>0</v>
      </c>
      <c r="AF1290" t="s">
        <v>11986</v>
      </c>
      <c r="AG1290" t="s">
        <v>8792</v>
      </c>
      <c r="AH1290" t="s">
        <v>11987</v>
      </c>
      <c r="AI1290" t="s">
        <v>11988</v>
      </c>
      <c r="AU1290" t="s">
        <v>737</v>
      </c>
      <c r="AV1290" t="s">
        <v>8794</v>
      </c>
      <c r="AX1290">
        <v>8</v>
      </c>
      <c r="AY1290" t="s">
        <v>8795</v>
      </c>
      <c r="BG1290">
        <v>0</v>
      </c>
      <c r="BH1290" t="s">
        <v>8796</v>
      </c>
      <c r="BM1290" t="s">
        <v>8798</v>
      </c>
      <c r="BZ1290" t="s">
        <v>8799</v>
      </c>
      <c r="CB1290" t="s">
        <v>8800</v>
      </c>
      <c r="CE1290" t="s">
        <v>11989</v>
      </c>
      <c r="CF1290" t="s">
        <v>8802</v>
      </c>
      <c r="CO1290">
        <v>978078872</v>
      </c>
      <c r="CP1290" t="s">
        <v>8803</v>
      </c>
    </row>
    <row r="1291" spans="1:96" ht="15.75" hidden="1" customHeight="1" x14ac:dyDescent="0.3">
      <c r="A1291" s="5">
        <f>COUNTIFS(Entradas!$A$2:$A$3372,L1291,Entradas!$AD$2:$AD$3372,"noticias")</f>
        <v>0</v>
      </c>
      <c r="B1291" s="5">
        <f>COUNTIFS(Entradas!$A$2:$A$3372,L1291,Entradas!$AD$2:$AD$3372,"materiales")</f>
        <v>0</v>
      </c>
      <c r="C1291" s="5">
        <f>COUNTIFS(Entradas!$A$2:$A$3372,L1291,Entradas!$AD$2:$AD$3372,"agenda")</f>
        <v>0</v>
      </c>
      <c r="D1291" s="5">
        <f>COUNTIFS(Entradas!$A$2:$A$3372,L1291,Entradas!$AD$2:$AD$3372,"agenda",Entradas!$P$2:$P$3372,"completado")</f>
        <v>0</v>
      </c>
      <c r="E1291" s="5">
        <f>COUNTIFS(Entradas!$A$2:$A$3372,L1291,Entradas!$AD$2:$AD$3372,"agenda",Entradas!$F$2:$F$3372,"interna")</f>
        <v>0</v>
      </c>
      <c r="F1291" s="5">
        <f>COUNTIFS(Entradas!$A$2:$A$3372,L1291,Entradas!$AD$2:$AD$3372,"agenda",Entradas!$F$2:$F$3372,"abierta a la comunidad")</f>
        <v>0</v>
      </c>
      <c r="G1291" s="5">
        <f>COUNTIFS(Entradas!$A$2:$A$3372,L1291,Entradas!$AD$2:$AD$3372,"agenda",Entradas!$E$2:$E$3372,"1")</f>
        <v>0</v>
      </c>
      <c r="H1291" s="5">
        <f>COUNTIFS(Entradas!$A$2:$A$3372,L1291,Entradas!$AD$2:$AD$3372,"agenda",Entradas!$E$2:$E$3372,"2")</f>
        <v>0</v>
      </c>
      <c r="I1291" s="5">
        <f>COUNTIFS(Entradas!$A$2:$A$3372,L1291,Entradas!$AD$2:$AD$3372,"agenda",Entradas!$E$2:$E$3372,"3")</f>
        <v>0</v>
      </c>
      <c r="J1291" s="5">
        <f>COUNTIFS(Entradas!$A$2:$A$3372,L1291,Entradas!$AD$2:$AD$3372,"agenda",Entradas!$E$2:$E$3372,"4")</f>
        <v>0</v>
      </c>
      <c r="L1291">
        <v>649</v>
      </c>
      <c r="M1291" t="s">
        <v>12107</v>
      </c>
      <c r="N1291" t="s">
        <v>12108</v>
      </c>
      <c r="O1291" t="s">
        <v>12109</v>
      </c>
      <c r="P1291" s="6">
        <v>42485.700439814813</v>
      </c>
      <c r="Q1291">
        <v>0</v>
      </c>
      <c r="R1291" t="s">
        <v>12107</v>
      </c>
      <c r="S1291" t="s">
        <v>12107</v>
      </c>
      <c r="W1291" t="s">
        <v>8703</v>
      </c>
      <c r="X1291" t="s">
        <v>8704</v>
      </c>
      <c r="Y1291" t="s">
        <v>8705</v>
      </c>
      <c r="Z1291">
        <v>0</v>
      </c>
      <c r="AA1291" t="s">
        <v>8703</v>
      </c>
      <c r="AB1291" t="s">
        <v>8790</v>
      </c>
      <c r="AC1291">
        <v>0</v>
      </c>
      <c r="AF1291" t="s">
        <v>12110</v>
      </c>
      <c r="AG1291" t="s">
        <v>8792</v>
      </c>
      <c r="AH1291" t="s">
        <v>11987</v>
      </c>
      <c r="AI1291" t="s">
        <v>12111</v>
      </c>
      <c r="AU1291" t="s">
        <v>737</v>
      </c>
      <c r="AV1291" t="s">
        <v>8794</v>
      </c>
      <c r="AX1291">
        <v>8</v>
      </c>
      <c r="AY1291" t="s">
        <v>8795</v>
      </c>
      <c r="BG1291">
        <v>1</v>
      </c>
      <c r="BH1291" t="s">
        <v>8796</v>
      </c>
      <c r="BM1291" t="s">
        <v>8798</v>
      </c>
      <c r="BZ1291" t="s">
        <v>8799</v>
      </c>
      <c r="CA1291" t="s">
        <v>12112</v>
      </c>
      <c r="CB1291" t="s">
        <v>8800</v>
      </c>
      <c r="CE1291" t="s">
        <v>11989</v>
      </c>
      <c r="CF1291" t="s">
        <v>8802</v>
      </c>
      <c r="CO1291">
        <v>978078872</v>
      </c>
      <c r="CP1291" t="s">
        <v>8803</v>
      </c>
    </row>
    <row r="1292" spans="1:96" ht="15.75" hidden="1" customHeight="1" x14ac:dyDescent="0.3">
      <c r="A1292" s="5">
        <f>COUNTIFS(Entradas!$A$2:$A$3372,L1292,Entradas!$AD$2:$AD$3372,"noticias")</f>
        <v>0</v>
      </c>
      <c r="B1292" s="5">
        <f>COUNTIFS(Entradas!$A$2:$A$3372,L1292,Entradas!$AD$2:$AD$3372,"materiales")</f>
        <v>0</v>
      </c>
      <c r="C1292" s="5">
        <f>COUNTIFS(Entradas!$A$2:$A$3372,L1292,Entradas!$AD$2:$AD$3372,"agenda")</f>
        <v>0</v>
      </c>
      <c r="D1292" s="5">
        <f>COUNTIFS(Entradas!$A$2:$A$3372,L1292,Entradas!$AD$2:$AD$3372,"agenda",Entradas!$P$2:$P$3372,"completado")</f>
        <v>0</v>
      </c>
      <c r="E1292" s="5">
        <f>COUNTIFS(Entradas!$A$2:$A$3372,L1292,Entradas!$AD$2:$AD$3372,"agenda",Entradas!$F$2:$F$3372,"interna")</f>
        <v>0</v>
      </c>
      <c r="F1292" s="5">
        <f>COUNTIFS(Entradas!$A$2:$A$3372,L1292,Entradas!$AD$2:$AD$3372,"agenda",Entradas!$F$2:$F$3372,"abierta a la comunidad")</f>
        <v>0</v>
      </c>
      <c r="G1292" s="5">
        <f>COUNTIFS(Entradas!$A$2:$A$3372,L1292,Entradas!$AD$2:$AD$3372,"agenda",Entradas!$E$2:$E$3372,"1")</f>
        <v>0</v>
      </c>
      <c r="H1292" s="5">
        <f>COUNTIFS(Entradas!$A$2:$A$3372,L1292,Entradas!$AD$2:$AD$3372,"agenda",Entradas!$E$2:$E$3372,"2")</f>
        <v>0</v>
      </c>
      <c r="I1292" s="5">
        <f>COUNTIFS(Entradas!$A$2:$A$3372,L1292,Entradas!$AD$2:$AD$3372,"agenda",Entradas!$E$2:$E$3372,"3")</f>
        <v>0</v>
      </c>
      <c r="J1292" s="5">
        <f>COUNTIFS(Entradas!$A$2:$A$3372,L1292,Entradas!$AD$2:$AD$3372,"agenda",Entradas!$E$2:$E$3372,"4")</f>
        <v>0</v>
      </c>
      <c r="L1292">
        <v>494</v>
      </c>
      <c r="M1292" t="s">
        <v>12847</v>
      </c>
      <c r="N1292" t="s">
        <v>12847</v>
      </c>
      <c r="O1292" t="s">
        <v>12848</v>
      </c>
      <c r="P1292" s="6">
        <v>42477.848564814813</v>
      </c>
      <c r="Q1292">
        <v>0</v>
      </c>
      <c r="R1292" t="s">
        <v>12847</v>
      </c>
      <c r="S1292" t="s">
        <v>12847</v>
      </c>
      <c r="W1292" t="s">
        <v>8703</v>
      </c>
      <c r="X1292" t="s">
        <v>8704</v>
      </c>
      <c r="Y1292" t="s">
        <v>8705</v>
      </c>
      <c r="Z1292">
        <v>0</v>
      </c>
      <c r="AA1292" t="s">
        <v>8703</v>
      </c>
      <c r="AB1292" t="s">
        <v>9226</v>
      </c>
      <c r="AC1292">
        <v>0</v>
      </c>
      <c r="AF1292" t="s">
        <v>12849</v>
      </c>
      <c r="AG1292" t="s">
        <v>9228</v>
      </c>
      <c r="AH1292" t="s">
        <v>12850</v>
      </c>
      <c r="AI1292" t="s">
        <v>12851</v>
      </c>
      <c r="AU1292" t="s">
        <v>9773</v>
      </c>
      <c r="AV1292" t="s">
        <v>9233</v>
      </c>
      <c r="AX1292">
        <v>8</v>
      </c>
      <c r="AY1292" t="s">
        <v>9234</v>
      </c>
      <c r="BG1292">
        <v>0</v>
      </c>
      <c r="BH1292" t="s">
        <v>8756</v>
      </c>
      <c r="BM1292" t="s">
        <v>9236</v>
      </c>
      <c r="BZ1292" t="s">
        <v>9237</v>
      </c>
      <c r="CA1292" t="s">
        <v>12852</v>
      </c>
      <c r="CB1292" t="s">
        <v>9239</v>
      </c>
      <c r="CC1292" t="s">
        <v>12853</v>
      </c>
      <c r="CD1292" t="s">
        <v>9241</v>
      </c>
      <c r="CF1292" t="s">
        <v>9242</v>
      </c>
      <c r="CQ1292" t="s">
        <v>12854</v>
      </c>
      <c r="CR1292" t="s">
        <v>9244</v>
      </c>
    </row>
    <row r="1293" spans="1:96" ht="15.75" hidden="1" customHeight="1" x14ac:dyDescent="0.3">
      <c r="A1293" s="5">
        <f>COUNTIFS(Entradas!$A$2:$A$3372,L1293,Entradas!$AD$2:$AD$3372,"noticias")</f>
        <v>1</v>
      </c>
      <c r="B1293" s="5">
        <f>COUNTIFS(Entradas!$A$2:$A$3372,L1293,Entradas!$AD$2:$AD$3372,"materiales")</f>
        <v>2</v>
      </c>
      <c r="C1293" s="5">
        <f>COUNTIFS(Entradas!$A$2:$A$3372,L1293,Entradas!$AD$2:$AD$3372,"agenda")</f>
        <v>0</v>
      </c>
      <c r="D1293" s="5">
        <f>COUNTIFS(Entradas!$A$2:$A$3372,L1293,Entradas!$AD$2:$AD$3372,"agenda",Entradas!$P$2:$P$3372,"completado")</f>
        <v>0</v>
      </c>
      <c r="E1293" s="5">
        <f>COUNTIFS(Entradas!$A$2:$A$3372,L1293,Entradas!$AD$2:$AD$3372,"agenda",Entradas!$F$2:$F$3372,"interna")</f>
        <v>0</v>
      </c>
      <c r="F1293" s="5">
        <f>COUNTIFS(Entradas!$A$2:$A$3372,L1293,Entradas!$AD$2:$AD$3372,"agenda",Entradas!$F$2:$F$3372,"abierta a la comunidad")</f>
        <v>0</v>
      </c>
      <c r="G1293" s="5">
        <f>COUNTIFS(Entradas!$A$2:$A$3372,L1293,Entradas!$AD$2:$AD$3372,"agenda",Entradas!$E$2:$E$3372,"1")</f>
        <v>0</v>
      </c>
      <c r="H1293" s="5">
        <f>COUNTIFS(Entradas!$A$2:$A$3372,L1293,Entradas!$AD$2:$AD$3372,"agenda",Entradas!$E$2:$E$3372,"2")</f>
        <v>0</v>
      </c>
      <c r="I1293" s="5">
        <f>COUNTIFS(Entradas!$A$2:$A$3372,L1293,Entradas!$AD$2:$AD$3372,"agenda",Entradas!$E$2:$E$3372,"3")</f>
        <v>0</v>
      </c>
      <c r="J1293" s="5">
        <f>COUNTIFS(Entradas!$A$2:$A$3372,L1293,Entradas!$AD$2:$AD$3372,"agenda",Entradas!$E$2:$E$3372,"4")</f>
        <v>0</v>
      </c>
      <c r="L1293">
        <v>531</v>
      </c>
      <c r="M1293" t="s">
        <v>12909</v>
      </c>
      <c r="N1293" t="s">
        <v>12910</v>
      </c>
      <c r="O1293" t="s">
        <v>12911</v>
      </c>
      <c r="P1293" s="6">
        <v>42479.277094907404</v>
      </c>
      <c r="Q1293">
        <v>0</v>
      </c>
      <c r="R1293" t="s">
        <v>12909</v>
      </c>
      <c r="S1293" t="s">
        <v>12909</v>
      </c>
      <c r="W1293" t="s">
        <v>8703</v>
      </c>
      <c r="X1293" t="s">
        <v>8704</v>
      </c>
      <c r="Y1293" t="s">
        <v>8705</v>
      </c>
      <c r="Z1293">
        <v>0</v>
      </c>
      <c r="AA1293" t="s">
        <v>8703</v>
      </c>
      <c r="AB1293" t="s">
        <v>8790</v>
      </c>
      <c r="AC1293">
        <v>0</v>
      </c>
      <c r="AF1293" t="s">
        <v>12912</v>
      </c>
      <c r="AG1293" t="s">
        <v>8792</v>
      </c>
      <c r="AH1293" t="s">
        <v>12913</v>
      </c>
      <c r="AI1293" t="s">
        <v>12914</v>
      </c>
      <c r="AO1293" t="s">
        <v>12915</v>
      </c>
      <c r="AU1293" t="s">
        <v>362</v>
      </c>
      <c r="AV1293" t="s">
        <v>8794</v>
      </c>
      <c r="AX1293">
        <v>8</v>
      </c>
      <c r="AY1293" t="s">
        <v>8795</v>
      </c>
      <c r="BG1293">
        <v>0</v>
      </c>
      <c r="BH1293" t="s">
        <v>8796</v>
      </c>
      <c r="BM1293" t="s">
        <v>8798</v>
      </c>
      <c r="BZ1293" t="s">
        <v>8799</v>
      </c>
      <c r="CA1293" t="s">
        <v>12916</v>
      </c>
      <c r="CB1293" t="s">
        <v>8800</v>
      </c>
      <c r="CF1293" t="s">
        <v>8802</v>
      </c>
      <c r="CO1293" t="s">
        <v>12917</v>
      </c>
      <c r="CP1293" t="s">
        <v>8803</v>
      </c>
    </row>
    <row r="1294" spans="1:96" ht="15.75" hidden="1" customHeight="1" x14ac:dyDescent="0.3">
      <c r="A1294" s="5">
        <f>COUNTIFS(Entradas!$A$2:$A$3372,L1294,Entradas!$AD$2:$AD$3372,"noticias")</f>
        <v>0</v>
      </c>
      <c r="B1294" s="5">
        <f>COUNTIFS(Entradas!$A$2:$A$3372,L1294,Entradas!$AD$2:$AD$3372,"materiales")</f>
        <v>1</v>
      </c>
      <c r="C1294" s="5">
        <f>COUNTIFS(Entradas!$A$2:$A$3372,L1294,Entradas!$AD$2:$AD$3372,"agenda")</f>
        <v>0</v>
      </c>
      <c r="D1294" s="5">
        <f>COUNTIFS(Entradas!$A$2:$A$3372,L1294,Entradas!$AD$2:$AD$3372,"agenda",Entradas!$P$2:$P$3372,"completado")</f>
        <v>0</v>
      </c>
      <c r="E1294" s="5">
        <f>COUNTIFS(Entradas!$A$2:$A$3372,L1294,Entradas!$AD$2:$AD$3372,"agenda",Entradas!$F$2:$F$3372,"interna")</f>
        <v>0</v>
      </c>
      <c r="F1294" s="5">
        <f>COUNTIFS(Entradas!$A$2:$A$3372,L1294,Entradas!$AD$2:$AD$3372,"agenda",Entradas!$F$2:$F$3372,"abierta a la comunidad")</f>
        <v>0</v>
      </c>
      <c r="G1294" s="5">
        <f>COUNTIFS(Entradas!$A$2:$A$3372,L1294,Entradas!$AD$2:$AD$3372,"agenda",Entradas!$E$2:$E$3372,"1")</f>
        <v>0</v>
      </c>
      <c r="H1294" s="5">
        <f>COUNTIFS(Entradas!$A$2:$A$3372,L1294,Entradas!$AD$2:$AD$3372,"agenda",Entradas!$E$2:$E$3372,"2")</f>
        <v>0</v>
      </c>
      <c r="I1294" s="5">
        <f>COUNTIFS(Entradas!$A$2:$A$3372,L1294,Entradas!$AD$2:$AD$3372,"agenda",Entradas!$E$2:$E$3372,"3")</f>
        <v>0</v>
      </c>
      <c r="J1294" s="5">
        <f>COUNTIFS(Entradas!$A$2:$A$3372,L1294,Entradas!$AD$2:$AD$3372,"agenda",Entradas!$E$2:$E$3372,"4")</f>
        <v>0</v>
      </c>
      <c r="L1294">
        <v>924</v>
      </c>
      <c r="M1294" t="s">
        <v>12964</v>
      </c>
      <c r="N1294" t="s">
        <v>12965</v>
      </c>
      <c r="O1294" t="s">
        <v>12966</v>
      </c>
      <c r="P1294" s="6">
        <v>42500.578750000001</v>
      </c>
      <c r="Q1294">
        <v>0</v>
      </c>
      <c r="R1294" t="s">
        <v>12964</v>
      </c>
      <c r="S1294" t="s">
        <v>12964</v>
      </c>
      <c r="W1294" t="s">
        <v>8703</v>
      </c>
      <c r="X1294" t="s">
        <v>8704</v>
      </c>
      <c r="Y1294" t="s">
        <v>8705</v>
      </c>
      <c r="Z1294">
        <v>0</v>
      </c>
      <c r="AA1294" t="s">
        <v>8703</v>
      </c>
      <c r="AB1294" t="s">
        <v>8790</v>
      </c>
      <c r="AC1294">
        <v>0</v>
      </c>
      <c r="AF1294" t="s">
        <v>12967</v>
      </c>
      <c r="AG1294" t="s">
        <v>8792</v>
      </c>
      <c r="AH1294" t="s">
        <v>12968</v>
      </c>
      <c r="AO1294" t="s">
        <v>12969</v>
      </c>
      <c r="AU1294" t="s">
        <v>9773</v>
      </c>
      <c r="AV1294" t="s">
        <v>8794</v>
      </c>
      <c r="AX1294">
        <v>8</v>
      </c>
      <c r="AY1294" t="s">
        <v>8795</v>
      </c>
      <c r="BG1294">
        <v>0</v>
      </c>
      <c r="BH1294" t="s">
        <v>8796</v>
      </c>
      <c r="BL1294" s="2" t="s">
        <v>12970</v>
      </c>
      <c r="BM1294" t="s">
        <v>8798</v>
      </c>
      <c r="BZ1294" t="s">
        <v>8799</v>
      </c>
      <c r="CA1294" t="s">
        <v>12971</v>
      </c>
      <c r="CB1294" t="s">
        <v>8800</v>
      </c>
      <c r="CE1294" t="s">
        <v>12972</v>
      </c>
      <c r="CF1294" t="s">
        <v>8802</v>
      </c>
      <c r="CO1294">
        <v>957195926</v>
      </c>
      <c r="CP1294" t="s">
        <v>8803</v>
      </c>
    </row>
    <row r="1295" spans="1:96" ht="15.75" hidden="1" customHeight="1" x14ac:dyDescent="0.3">
      <c r="A1295" s="5">
        <f>COUNTIFS(Entradas!$A$2:$A$3372,L1295,Entradas!$AD$2:$AD$3372,"noticias")</f>
        <v>0</v>
      </c>
      <c r="B1295" s="5">
        <f>COUNTIFS(Entradas!$A$2:$A$3372,L1295,Entradas!$AD$2:$AD$3372,"materiales")</f>
        <v>0</v>
      </c>
      <c r="C1295" s="5">
        <f>COUNTIFS(Entradas!$A$2:$A$3372,L1295,Entradas!$AD$2:$AD$3372,"agenda")</f>
        <v>0</v>
      </c>
      <c r="D1295" s="5">
        <f>COUNTIFS(Entradas!$A$2:$A$3372,L1295,Entradas!$AD$2:$AD$3372,"agenda",Entradas!$P$2:$P$3372,"completado")</f>
        <v>0</v>
      </c>
      <c r="E1295" s="5">
        <f>COUNTIFS(Entradas!$A$2:$A$3372,L1295,Entradas!$AD$2:$AD$3372,"agenda",Entradas!$F$2:$F$3372,"interna")</f>
        <v>0</v>
      </c>
      <c r="F1295" s="5">
        <f>COUNTIFS(Entradas!$A$2:$A$3372,L1295,Entradas!$AD$2:$AD$3372,"agenda",Entradas!$F$2:$F$3372,"abierta a la comunidad")</f>
        <v>0</v>
      </c>
      <c r="G1295" s="5">
        <f>COUNTIFS(Entradas!$A$2:$A$3372,L1295,Entradas!$AD$2:$AD$3372,"agenda",Entradas!$E$2:$E$3372,"1")</f>
        <v>0</v>
      </c>
      <c r="H1295" s="5">
        <f>COUNTIFS(Entradas!$A$2:$A$3372,L1295,Entradas!$AD$2:$AD$3372,"agenda",Entradas!$E$2:$E$3372,"2")</f>
        <v>0</v>
      </c>
      <c r="I1295" s="5">
        <f>COUNTIFS(Entradas!$A$2:$A$3372,L1295,Entradas!$AD$2:$AD$3372,"agenda",Entradas!$E$2:$E$3372,"3")</f>
        <v>0</v>
      </c>
      <c r="J1295" s="5">
        <f>COUNTIFS(Entradas!$A$2:$A$3372,L1295,Entradas!$AD$2:$AD$3372,"agenda",Entradas!$E$2:$E$3372,"4")</f>
        <v>0</v>
      </c>
      <c r="L1295">
        <v>1315</v>
      </c>
      <c r="M1295" t="s">
        <v>15763</v>
      </c>
      <c r="N1295" t="s">
        <v>15764</v>
      </c>
      <c r="O1295" t="s">
        <v>15765</v>
      </c>
      <c r="P1295" s="6">
        <v>42513.127835648149</v>
      </c>
      <c r="Q1295">
        <v>0</v>
      </c>
      <c r="R1295" t="s">
        <v>15763</v>
      </c>
      <c r="S1295" t="s">
        <v>15763</v>
      </c>
      <c r="W1295" t="s">
        <v>8703</v>
      </c>
      <c r="X1295" t="s">
        <v>8704</v>
      </c>
      <c r="Y1295" t="s">
        <v>8705</v>
      </c>
      <c r="Z1295">
        <v>0</v>
      </c>
      <c r="AA1295" t="s">
        <v>8703</v>
      </c>
      <c r="AB1295" t="s">
        <v>8790</v>
      </c>
      <c r="AC1295">
        <v>0</v>
      </c>
      <c r="AF1295" t="s">
        <v>15766</v>
      </c>
      <c r="AG1295" t="s">
        <v>8792</v>
      </c>
      <c r="AH1295" t="s">
        <v>15767</v>
      </c>
      <c r="AO1295" t="s">
        <v>15768</v>
      </c>
      <c r="AU1295" t="s">
        <v>1047</v>
      </c>
      <c r="AV1295" t="s">
        <v>8794</v>
      </c>
      <c r="AX1295">
        <v>8</v>
      </c>
      <c r="AY1295" t="s">
        <v>8795</v>
      </c>
      <c r="BG1295">
        <v>1</v>
      </c>
      <c r="BH1295" t="s">
        <v>8796</v>
      </c>
      <c r="BL1295" t="s">
        <v>15769</v>
      </c>
      <c r="BM1295" t="s">
        <v>8798</v>
      </c>
      <c r="BZ1295" t="s">
        <v>8799</v>
      </c>
      <c r="CA1295" t="s">
        <v>15770</v>
      </c>
      <c r="CB1295" t="s">
        <v>8800</v>
      </c>
      <c r="CE1295" t="s">
        <v>15763</v>
      </c>
      <c r="CF1295" t="s">
        <v>8802</v>
      </c>
      <c r="CO1295">
        <v>412407163</v>
      </c>
      <c r="CP1295" t="s">
        <v>8803</v>
      </c>
    </row>
    <row r="1296" spans="1:96" ht="15.75" hidden="1" customHeight="1" x14ac:dyDescent="0.3">
      <c r="A1296" s="5">
        <f>COUNTIFS(Entradas!$A$2:$A$3372,L1296,Entradas!$AD$2:$AD$3372,"noticias")</f>
        <v>1</v>
      </c>
      <c r="B1296" s="5">
        <f>COUNTIFS(Entradas!$A$2:$A$3372,L1296,Entradas!$AD$2:$AD$3372,"materiales")</f>
        <v>0</v>
      </c>
      <c r="C1296" s="5">
        <f>COUNTIFS(Entradas!$A$2:$A$3372,L1296,Entradas!$AD$2:$AD$3372,"agenda")</f>
        <v>5</v>
      </c>
      <c r="D1296" s="5">
        <f>COUNTIFS(Entradas!$A$2:$A$3372,L1296,Entradas!$AD$2:$AD$3372,"agenda",Entradas!$P$2:$P$3372,"completado")</f>
        <v>0</v>
      </c>
      <c r="E1296" s="5">
        <f>COUNTIFS(Entradas!$A$2:$A$3372,L1296,Entradas!$AD$2:$AD$3372,"agenda",Entradas!$F$2:$F$3372,"interna")</f>
        <v>0</v>
      </c>
      <c r="F1296" s="5">
        <f>COUNTIFS(Entradas!$A$2:$A$3372,L1296,Entradas!$AD$2:$AD$3372,"agenda",Entradas!$F$2:$F$3372,"abierta a la comunidad")</f>
        <v>5</v>
      </c>
      <c r="G1296" s="5">
        <f>COUNTIFS(Entradas!$A$2:$A$3372,L1296,Entradas!$AD$2:$AD$3372,"agenda",Entradas!$E$2:$E$3372,"1")</f>
        <v>0</v>
      </c>
      <c r="H1296" s="5">
        <f>COUNTIFS(Entradas!$A$2:$A$3372,L1296,Entradas!$AD$2:$AD$3372,"agenda",Entradas!$E$2:$E$3372,"2")</f>
        <v>0</v>
      </c>
      <c r="I1296" s="5">
        <f>COUNTIFS(Entradas!$A$2:$A$3372,L1296,Entradas!$AD$2:$AD$3372,"agenda",Entradas!$E$2:$E$3372,"3")</f>
        <v>5</v>
      </c>
      <c r="J1296" s="5">
        <f>COUNTIFS(Entradas!$A$2:$A$3372,L1296,Entradas!$AD$2:$AD$3372,"agenda",Entradas!$E$2:$E$3372,"4")</f>
        <v>0</v>
      </c>
      <c r="L1296">
        <v>431</v>
      </c>
      <c r="M1296" t="s">
        <v>1048</v>
      </c>
      <c r="N1296" t="s">
        <v>17305</v>
      </c>
      <c r="O1296" t="s">
        <v>17306</v>
      </c>
      <c r="P1296" s="6">
        <v>42473.719270833331</v>
      </c>
      <c r="Q1296">
        <v>0</v>
      </c>
      <c r="R1296" t="s">
        <v>1048</v>
      </c>
      <c r="S1296" t="s">
        <v>1048</v>
      </c>
      <c r="W1296" t="s">
        <v>8703</v>
      </c>
      <c r="X1296" t="s">
        <v>8704</v>
      </c>
      <c r="Y1296" t="s">
        <v>8705</v>
      </c>
      <c r="Z1296">
        <v>0</v>
      </c>
      <c r="AA1296" t="s">
        <v>8703</v>
      </c>
      <c r="AB1296" t="s">
        <v>8790</v>
      </c>
      <c r="AC1296">
        <v>0</v>
      </c>
      <c r="AF1296" t="s">
        <v>17307</v>
      </c>
      <c r="AG1296" t="s">
        <v>8792</v>
      </c>
      <c r="AH1296" t="s">
        <v>252</v>
      </c>
      <c r="AI1296" t="s">
        <v>17308</v>
      </c>
      <c r="AO1296" t="s">
        <v>17309</v>
      </c>
      <c r="AU1296" t="s">
        <v>253</v>
      </c>
      <c r="AV1296" t="s">
        <v>8794</v>
      </c>
      <c r="AX1296">
        <v>8</v>
      </c>
      <c r="AY1296" t="s">
        <v>8795</v>
      </c>
      <c r="BG1296">
        <v>1</v>
      </c>
      <c r="BH1296" t="s">
        <v>8796</v>
      </c>
      <c r="BL1296" s="2" t="s">
        <v>17310</v>
      </c>
      <c r="BM1296" t="s">
        <v>8798</v>
      </c>
      <c r="BZ1296" t="s">
        <v>8799</v>
      </c>
      <c r="CA1296" t="s">
        <v>17311</v>
      </c>
      <c r="CB1296" t="s">
        <v>8800</v>
      </c>
      <c r="CE1296" t="s">
        <v>1048</v>
      </c>
      <c r="CF1296" t="s">
        <v>8802</v>
      </c>
      <c r="CO1296">
        <v>976685476</v>
      </c>
      <c r="CP1296" t="s">
        <v>8803</v>
      </c>
    </row>
    <row r="1297" spans="1:96" ht="15.75" hidden="1" customHeight="1" x14ac:dyDescent="0.3">
      <c r="A1297" s="5">
        <f>COUNTIFS(Entradas!$A$2:$A$3372,L1297,Entradas!$AD$2:$AD$3372,"noticias")</f>
        <v>0</v>
      </c>
      <c r="B1297" s="5">
        <f>COUNTIFS(Entradas!$A$2:$A$3372,L1297,Entradas!$AD$2:$AD$3372,"materiales")</f>
        <v>0</v>
      </c>
      <c r="C1297" s="5">
        <f>COUNTIFS(Entradas!$A$2:$A$3372,L1297,Entradas!$AD$2:$AD$3372,"agenda")</f>
        <v>16</v>
      </c>
      <c r="D1297" s="5">
        <f>COUNTIFS(Entradas!$A$2:$A$3372,L1297,Entradas!$AD$2:$AD$3372,"agenda",Entradas!$P$2:$P$3372,"completado")</f>
        <v>0</v>
      </c>
      <c r="E1297" s="5">
        <f>COUNTIFS(Entradas!$A$2:$A$3372,L1297,Entradas!$AD$2:$AD$3372,"agenda",Entradas!$F$2:$F$3372,"interna")</f>
        <v>0</v>
      </c>
      <c r="F1297" s="5">
        <f>COUNTIFS(Entradas!$A$2:$A$3372,L1297,Entradas!$AD$2:$AD$3372,"agenda",Entradas!$F$2:$F$3372,"abierta a la comunidad")</f>
        <v>16</v>
      </c>
      <c r="G1297" s="5">
        <f>COUNTIFS(Entradas!$A$2:$A$3372,L1297,Entradas!$AD$2:$AD$3372,"agenda",Entradas!$E$2:$E$3372,"1")</f>
        <v>0</v>
      </c>
      <c r="H1297" s="5">
        <f>COUNTIFS(Entradas!$A$2:$A$3372,L1297,Entradas!$AD$2:$AD$3372,"agenda",Entradas!$E$2:$E$3372,"2")</f>
        <v>0</v>
      </c>
      <c r="I1297" s="5">
        <f>COUNTIFS(Entradas!$A$2:$A$3372,L1297,Entradas!$AD$2:$AD$3372,"agenda",Entradas!$E$2:$E$3372,"3")</f>
        <v>16</v>
      </c>
      <c r="J1297" s="5">
        <f>COUNTIFS(Entradas!$A$2:$A$3372,L1297,Entradas!$AD$2:$AD$3372,"agenda",Entradas!$E$2:$E$3372,"4")</f>
        <v>0</v>
      </c>
      <c r="L1297">
        <v>854</v>
      </c>
      <c r="M1297" t="s">
        <v>17312</v>
      </c>
      <c r="N1297" t="s">
        <v>17313</v>
      </c>
      <c r="O1297" t="s">
        <v>17314</v>
      </c>
      <c r="P1297" s="6">
        <v>42495.830601851849</v>
      </c>
      <c r="Q1297">
        <v>0</v>
      </c>
      <c r="R1297" t="s">
        <v>17312</v>
      </c>
      <c r="S1297" t="s">
        <v>17312</v>
      </c>
      <c r="W1297" t="s">
        <v>8703</v>
      </c>
      <c r="X1297" t="s">
        <v>8704</v>
      </c>
      <c r="Y1297" t="s">
        <v>8705</v>
      </c>
      <c r="Z1297">
        <v>0</v>
      </c>
      <c r="AA1297" t="s">
        <v>8703</v>
      </c>
      <c r="AB1297" t="s">
        <v>8790</v>
      </c>
      <c r="AC1297">
        <v>0</v>
      </c>
      <c r="AF1297" t="s">
        <v>17315</v>
      </c>
      <c r="AG1297" t="s">
        <v>8792</v>
      </c>
      <c r="AH1297" t="s">
        <v>17316</v>
      </c>
      <c r="AI1297" t="s">
        <v>17317</v>
      </c>
      <c r="AO1297" t="s">
        <v>17318</v>
      </c>
      <c r="AU1297" t="s">
        <v>1047</v>
      </c>
      <c r="AV1297" t="s">
        <v>8794</v>
      </c>
      <c r="AX1297">
        <v>8</v>
      </c>
      <c r="AY1297" t="s">
        <v>8795</v>
      </c>
      <c r="BG1297">
        <v>1</v>
      </c>
      <c r="BH1297" t="s">
        <v>8796</v>
      </c>
      <c r="BL1297" t="s">
        <v>17319</v>
      </c>
      <c r="BM1297" t="s">
        <v>8798</v>
      </c>
      <c r="BZ1297" t="s">
        <v>8799</v>
      </c>
      <c r="CA1297" t="s">
        <v>17320</v>
      </c>
      <c r="CB1297" t="s">
        <v>8800</v>
      </c>
      <c r="CE1297" t="s">
        <v>1048</v>
      </c>
      <c r="CF1297" t="s">
        <v>8802</v>
      </c>
      <c r="CO1297">
        <v>976685476</v>
      </c>
      <c r="CP1297" t="s">
        <v>8803</v>
      </c>
    </row>
    <row r="1298" spans="1:96" ht="15.75" hidden="1" customHeight="1" x14ac:dyDescent="0.3">
      <c r="A1298" s="5">
        <f>COUNTIFS(Entradas!$A$2:$A$3372,L1298,Entradas!$AD$2:$AD$3372,"noticias")</f>
        <v>0</v>
      </c>
      <c r="B1298" s="5">
        <f>COUNTIFS(Entradas!$A$2:$A$3372,L1298,Entradas!$AD$2:$AD$3372,"materiales")</f>
        <v>0</v>
      </c>
      <c r="C1298" s="5">
        <f>COUNTIFS(Entradas!$A$2:$A$3372,L1298,Entradas!$AD$2:$AD$3372,"agenda")</f>
        <v>0</v>
      </c>
      <c r="D1298" s="5">
        <f>COUNTIFS(Entradas!$A$2:$A$3372,L1298,Entradas!$AD$2:$AD$3372,"agenda",Entradas!$P$2:$P$3372,"completado")</f>
        <v>0</v>
      </c>
      <c r="E1298" s="5">
        <f>COUNTIFS(Entradas!$A$2:$A$3372,L1298,Entradas!$AD$2:$AD$3372,"agenda",Entradas!$F$2:$F$3372,"interna")</f>
        <v>0</v>
      </c>
      <c r="F1298" s="5">
        <f>COUNTIFS(Entradas!$A$2:$A$3372,L1298,Entradas!$AD$2:$AD$3372,"agenda",Entradas!$F$2:$F$3372,"abierta a la comunidad")</f>
        <v>0</v>
      </c>
      <c r="G1298" s="5">
        <f>COUNTIFS(Entradas!$A$2:$A$3372,L1298,Entradas!$AD$2:$AD$3372,"agenda",Entradas!$E$2:$E$3372,"1")</f>
        <v>0</v>
      </c>
      <c r="H1298" s="5">
        <f>COUNTIFS(Entradas!$A$2:$A$3372,L1298,Entradas!$AD$2:$AD$3372,"agenda",Entradas!$E$2:$E$3372,"2")</f>
        <v>0</v>
      </c>
      <c r="I1298" s="5">
        <f>COUNTIFS(Entradas!$A$2:$A$3372,L1298,Entradas!$AD$2:$AD$3372,"agenda",Entradas!$E$2:$E$3372,"3")</f>
        <v>0</v>
      </c>
      <c r="J1298" s="5">
        <f>COUNTIFS(Entradas!$A$2:$A$3372,L1298,Entradas!$AD$2:$AD$3372,"agenda",Entradas!$E$2:$E$3372,"4")</f>
        <v>0</v>
      </c>
      <c r="L1298">
        <v>574</v>
      </c>
      <c r="M1298" t="s">
        <v>17497</v>
      </c>
      <c r="N1298" t="s">
        <v>17498</v>
      </c>
      <c r="O1298" t="s">
        <v>17499</v>
      </c>
      <c r="P1298" s="6">
        <v>42480.60361111111</v>
      </c>
      <c r="Q1298">
        <v>0</v>
      </c>
      <c r="R1298" t="s">
        <v>17497</v>
      </c>
      <c r="S1298" t="s">
        <v>17497</v>
      </c>
      <c r="W1298" t="s">
        <v>8703</v>
      </c>
      <c r="X1298" t="s">
        <v>8704</v>
      </c>
      <c r="Y1298" t="s">
        <v>8705</v>
      </c>
      <c r="Z1298">
        <v>0</v>
      </c>
      <c r="AA1298" t="s">
        <v>8703</v>
      </c>
      <c r="AB1298" t="s">
        <v>9226</v>
      </c>
      <c r="AC1298">
        <v>0</v>
      </c>
      <c r="AF1298" t="s">
        <v>17500</v>
      </c>
      <c r="AG1298" t="s">
        <v>9228</v>
      </c>
      <c r="AH1298" t="s">
        <v>17501</v>
      </c>
      <c r="AU1298" t="s">
        <v>362</v>
      </c>
      <c r="AV1298" t="s">
        <v>9233</v>
      </c>
      <c r="AX1298">
        <v>8</v>
      </c>
      <c r="AY1298" t="s">
        <v>9234</v>
      </c>
      <c r="BG1298">
        <v>0</v>
      </c>
      <c r="BH1298" t="s">
        <v>8756</v>
      </c>
      <c r="BM1298" t="s">
        <v>9236</v>
      </c>
      <c r="BZ1298" t="s">
        <v>9237</v>
      </c>
      <c r="CB1298" t="s">
        <v>9239</v>
      </c>
      <c r="CC1298" t="s">
        <v>17502</v>
      </c>
      <c r="CD1298" t="s">
        <v>9241</v>
      </c>
      <c r="CE1298" t="s">
        <v>17497</v>
      </c>
      <c r="CF1298" t="s">
        <v>9242</v>
      </c>
      <c r="CQ1298" t="s">
        <v>17503</v>
      </c>
      <c r="CR1298" t="s">
        <v>9244</v>
      </c>
    </row>
    <row r="1299" spans="1:96" ht="15.75" hidden="1" customHeight="1" x14ac:dyDescent="0.3">
      <c r="A1299" s="5">
        <f>COUNTIFS(Entradas!$A$2:$A$3372,L1299,Entradas!$AD$2:$AD$3372,"noticias")</f>
        <v>1</v>
      </c>
      <c r="B1299" s="5">
        <f>COUNTIFS(Entradas!$A$2:$A$3372,L1299,Entradas!$AD$2:$AD$3372,"materiales")</f>
        <v>0</v>
      </c>
      <c r="C1299" s="5">
        <f>COUNTIFS(Entradas!$A$2:$A$3372,L1299,Entradas!$AD$2:$AD$3372,"agenda")</f>
        <v>0</v>
      </c>
      <c r="D1299" s="5">
        <f>COUNTIFS(Entradas!$A$2:$A$3372,L1299,Entradas!$AD$2:$AD$3372,"agenda",Entradas!$P$2:$P$3372,"completado")</f>
        <v>0</v>
      </c>
      <c r="E1299" s="5">
        <f>COUNTIFS(Entradas!$A$2:$A$3372,L1299,Entradas!$AD$2:$AD$3372,"agenda",Entradas!$F$2:$F$3372,"interna")</f>
        <v>0</v>
      </c>
      <c r="F1299" s="5">
        <f>COUNTIFS(Entradas!$A$2:$A$3372,L1299,Entradas!$AD$2:$AD$3372,"agenda",Entradas!$F$2:$F$3372,"abierta a la comunidad")</f>
        <v>0</v>
      </c>
      <c r="G1299" s="5">
        <f>COUNTIFS(Entradas!$A$2:$A$3372,L1299,Entradas!$AD$2:$AD$3372,"agenda",Entradas!$E$2:$E$3372,"1")</f>
        <v>0</v>
      </c>
      <c r="H1299" s="5">
        <f>COUNTIFS(Entradas!$A$2:$A$3372,L1299,Entradas!$AD$2:$AD$3372,"agenda",Entradas!$E$2:$E$3372,"2")</f>
        <v>0</v>
      </c>
      <c r="I1299" s="5">
        <f>COUNTIFS(Entradas!$A$2:$A$3372,L1299,Entradas!$AD$2:$AD$3372,"agenda",Entradas!$E$2:$E$3372,"3")</f>
        <v>0</v>
      </c>
      <c r="J1299" s="5">
        <f>COUNTIFS(Entradas!$A$2:$A$3372,L1299,Entradas!$AD$2:$AD$3372,"agenda",Entradas!$E$2:$E$3372,"4")</f>
        <v>0</v>
      </c>
      <c r="L1299">
        <v>555</v>
      </c>
      <c r="M1299" t="s">
        <v>19299</v>
      </c>
      <c r="N1299" t="s">
        <v>19300</v>
      </c>
      <c r="O1299" t="s">
        <v>19301</v>
      </c>
      <c r="P1299" s="6">
        <v>42479.777731481481</v>
      </c>
      <c r="Q1299">
        <v>0</v>
      </c>
      <c r="R1299" t="s">
        <v>19299</v>
      </c>
      <c r="S1299" t="s">
        <v>19299</v>
      </c>
      <c r="W1299" t="s">
        <v>8703</v>
      </c>
      <c r="X1299" t="s">
        <v>8704</v>
      </c>
      <c r="Y1299" t="s">
        <v>8705</v>
      </c>
      <c r="Z1299">
        <v>0</v>
      </c>
      <c r="AA1299" t="s">
        <v>8703</v>
      </c>
      <c r="AB1299" t="s">
        <v>8790</v>
      </c>
      <c r="AC1299">
        <v>0</v>
      </c>
      <c r="AF1299" t="s">
        <v>19302</v>
      </c>
      <c r="AG1299" t="s">
        <v>8792</v>
      </c>
      <c r="AH1299" t="s">
        <v>19303</v>
      </c>
      <c r="AI1299" t="s">
        <v>19304</v>
      </c>
      <c r="AO1299" t="s">
        <v>19305</v>
      </c>
      <c r="AU1299" t="s">
        <v>80</v>
      </c>
      <c r="AV1299" t="s">
        <v>8794</v>
      </c>
      <c r="AX1299">
        <v>8</v>
      </c>
      <c r="AY1299" t="s">
        <v>8795</v>
      </c>
      <c r="BG1299">
        <v>1</v>
      </c>
      <c r="BH1299" t="s">
        <v>8796</v>
      </c>
      <c r="BL1299" s="2" t="s">
        <v>19306</v>
      </c>
      <c r="BM1299" t="s">
        <v>8798</v>
      </c>
      <c r="BZ1299" t="s">
        <v>8799</v>
      </c>
      <c r="CA1299" t="s">
        <v>19307</v>
      </c>
      <c r="CB1299" t="s">
        <v>8800</v>
      </c>
      <c r="CE1299" t="s">
        <v>19308</v>
      </c>
      <c r="CF1299" t="s">
        <v>8802</v>
      </c>
      <c r="CO1299" t="s">
        <v>19309</v>
      </c>
      <c r="CP1299" t="s">
        <v>8803</v>
      </c>
    </row>
    <row r="1300" spans="1:96" ht="15.75" hidden="1" customHeight="1" x14ac:dyDescent="0.3">
      <c r="A1300" s="5">
        <f>COUNTIFS(Entradas!$A$2:$A$3372,L1300,Entradas!$AD$2:$AD$3372,"noticias")</f>
        <v>0</v>
      </c>
      <c r="B1300" s="5">
        <f>COUNTIFS(Entradas!$A$2:$A$3372,L1300,Entradas!$AD$2:$AD$3372,"materiales")</f>
        <v>0</v>
      </c>
      <c r="C1300" s="5">
        <f>COUNTIFS(Entradas!$A$2:$A$3372,L1300,Entradas!$AD$2:$AD$3372,"agenda")</f>
        <v>0</v>
      </c>
      <c r="D1300" s="5">
        <f>COUNTIFS(Entradas!$A$2:$A$3372,L1300,Entradas!$AD$2:$AD$3372,"agenda",Entradas!$P$2:$P$3372,"completado")</f>
        <v>0</v>
      </c>
      <c r="E1300" s="5">
        <f>COUNTIFS(Entradas!$A$2:$A$3372,L1300,Entradas!$AD$2:$AD$3372,"agenda",Entradas!$F$2:$F$3372,"interna")</f>
        <v>0</v>
      </c>
      <c r="F1300" s="5">
        <f>COUNTIFS(Entradas!$A$2:$A$3372,L1300,Entradas!$AD$2:$AD$3372,"agenda",Entradas!$F$2:$F$3372,"abierta a la comunidad")</f>
        <v>0</v>
      </c>
      <c r="G1300" s="5">
        <f>COUNTIFS(Entradas!$A$2:$A$3372,L1300,Entradas!$AD$2:$AD$3372,"agenda",Entradas!$E$2:$E$3372,"1")</f>
        <v>0</v>
      </c>
      <c r="H1300" s="5">
        <f>COUNTIFS(Entradas!$A$2:$A$3372,L1300,Entradas!$AD$2:$AD$3372,"agenda",Entradas!$E$2:$E$3372,"2")</f>
        <v>0</v>
      </c>
      <c r="I1300" s="5">
        <f>COUNTIFS(Entradas!$A$2:$A$3372,L1300,Entradas!$AD$2:$AD$3372,"agenda",Entradas!$E$2:$E$3372,"3")</f>
        <v>0</v>
      </c>
      <c r="J1300" s="5">
        <f>COUNTIFS(Entradas!$A$2:$A$3372,L1300,Entradas!$AD$2:$AD$3372,"agenda",Entradas!$E$2:$E$3372,"4")</f>
        <v>0</v>
      </c>
      <c r="L1300">
        <v>780</v>
      </c>
      <c r="M1300" t="s">
        <v>19445</v>
      </c>
      <c r="N1300" t="s">
        <v>19446</v>
      </c>
      <c r="O1300" t="s">
        <v>19447</v>
      </c>
      <c r="P1300" s="6">
        <v>42493.679571759261</v>
      </c>
      <c r="Q1300">
        <v>0</v>
      </c>
      <c r="R1300" t="s">
        <v>19445</v>
      </c>
      <c r="S1300" t="s">
        <v>19445</v>
      </c>
      <c r="W1300" t="s">
        <v>8703</v>
      </c>
      <c r="X1300" t="s">
        <v>8704</v>
      </c>
      <c r="Y1300" t="s">
        <v>8705</v>
      </c>
      <c r="Z1300">
        <v>0</v>
      </c>
      <c r="AA1300" t="s">
        <v>8703</v>
      </c>
      <c r="AB1300" t="s">
        <v>8790</v>
      </c>
      <c r="AC1300">
        <v>0</v>
      </c>
      <c r="AG1300" t="s">
        <v>8792</v>
      </c>
      <c r="AU1300" t="s">
        <v>18333</v>
      </c>
      <c r="AV1300" t="s">
        <v>8794</v>
      </c>
      <c r="AX1300">
        <v>8</v>
      </c>
      <c r="AY1300" t="s">
        <v>8795</v>
      </c>
      <c r="BG1300">
        <v>0</v>
      </c>
      <c r="BH1300" t="s">
        <v>8796</v>
      </c>
      <c r="BM1300" t="s">
        <v>8798</v>
      </c>
      <c r="BZ1300" t="s">
        <v>8799</v>
      </c>
      <c r="CB1300" t="s">
        <v>8800</v>
      </c>
      <c r="CF1300" t="s">
        <v>8802</v>
      </c>
      <c r="CP1300" t="s">
        <v>8803</v>
      </c>
    </row>
    <row r="1301" spans="1:96" ht="15.75" hidden="1" customHeight="1" x14ac:dyDescent="0.3">
      <c r="A1301" s="5">
        <f>COUNTIFS(Entradas!$A$2:$A$3372,L1301,Entradas!$AD$2:$AD$3372,"noticias")</f>
        <v>0</v>
      </c>
      <c r="B1301" s="5">
        <f>COUNTIFS(Entradas!$A$2:$A$3372,L1301,Entradas!$AD$2:$AD$3372,"materiales")</f>
        <v>0</v>
      </c>
      <c r="C1301" s="5">
        <f>COUNTIFS(Entradas!$A$2:$A$3372,L1301,Entradas!$AD$2:$AD$3372,"agenda")</f>
        <v>0</v>
      </c>
      <c r="D1301" s="5">
        <f>COUNTIFS(Entradas!$A$2:$A$3372,L1301,Entradas!$AD$2:$AD$3372,"agenda",Entradas!$P$2:$P$3372,"completado")</f>
        <v>0</v>
      </c>
      <c r="E1301" s="5">
        <f>COUNTIFS(Entradas!$A$2:$A$3372,L1301,Entradas!$AD$2:$AD$3372,"agenda",Entradas!$F$2:$F$3372,"interna")</f>
        <v>0</v>
      </c>
      <c r="F1301" s="5">
        <f>COUNTIFS(Entradas!$A$2:$A$3372,L1301,Entradas!$AD$2:$AD$3372,"agenda",Entradas!$F$2:$F$3372,"abierta a la comunidad")</f>
        <v>0</v>
      </c>
      <c r="G1301" s="5">
        <f>COUNTIFS(Entradas!$A$2:$A$3372,L1301,Entradas!$AD$2:$AD$3372,"agenda",Entradas!$E$2:$E$3372,"1")</f>
        <v>0</v>
      </c>
      <c r="H1301" s="5">
        <f>COUNTIFS(Entradas!$A$2:$A$3372,L1301,Entradas!$AD$2:$AD$3372,"agenda",Entradas!$E$2:$E$3372,"2")</f>
        <v>0</v>
      </c>
      <c r="I1301" s="5">
        <f>COUNTIFS(Entradas!$A$2:$A$3372,L1301,Entradas!$AD$2:$AD$3372,"agenda",Entradas!$E$2:$E$3372,"3")</f>
        <v>0</v>
      </c>
      <c r="J1301" s="5">
        <f>COUNTIFS(Entradas!$A$2:$A$3372,L1301,Entradas!$AD$2:$AD$3372,"agenda",Entradas!$E$2:$E$3372,"4")</f>
        <v>0</v>
      </c>
      <c r="L1301">
        <v>748</v>
      </c>
      <c r="M1301" t="s">
        <v>20517</v>
      </c>
      <c r="N1301" t="s">
        <v>20518</v>
      </c>
      <c r="O1301" t="s">
        <v>20519</v>
      </c>
      <c r="P1301" s="6">
        <v>42492.609548611108</v>
      </c>
      <c r="Q1301">
        <v>0</v>
      </c>
      <c r="R1301" t="s">
        <v>20517</v>
      </c>
      <c r="S1301" t="s">
        <v>20517</v>
      </c>
      <c r="W1301" t="s">
        <v>8703</v>
      </c>
      <c r="X1301" t="s">
        <v>8704</v>
      </c>
      <c r="Y1301" t="s">
        <v>8705</v>
      </c>
      <c r="Z1301">
        <v>0</v>
      </c>
      <c r="AA1301" t="s">
        <v>8703</v>
      </c>
      <c r="AB1301" t="s">
        <v>8790</v>
      </c>
      <c r="AC1301">
        <v>0</v>
      </c>
      <c r="AF1301" t="s">
        <v>20520</v>
      </c>
      <c r="AG1301" t="s">
        <v>8792</v>
      </c>
      <c r="AH1301" t="s">
        <v>20521</v>
      </c>
      <c r="AI1301" t="s">
        <v>20522</v>
      </c>
      <c r="AO1301" t="s">
        <v>20523</v>
      </c>
      <c r="AU1301" t="s">
        <v>362</v>
      </c>
      <c r="AV1301" t="s">
        <v>8794</v>
      </c>
      <c r="AX1301">
        <v>8</v>
      </c>
      <c r="AY1301" t="s">
        <v>8795</v>
      </c>
      <c r="BG1301">
        <v>1</v>
      </c>
      <c r="BH1301" t="s">
        <v>8796</v>
      </c>
      <c r="BL1301" s="2" t="s">
        <v>20524</v>
      </c>
      <c r="BM1301" t="s">
        <v>8798</v>
      </c>
      <c r="BZ1301" t="s">
        <v>8799</v>
      </c>
      <c r="CA1301" t="s">
        <v>9861</v>
      </c>
      <c r="CB1301" t="s">
        <v>8800</v>
      </c>
      <c r="CE1301" t="s">
        <v>20517</v>
      </c>
      <c r="CF1301" t="s">
        <v>8802</v>
      </c>
      <c r="CO1301" t="s">
        <v>20525</v>
      </c>
      <c r="CP1301" t="s">
        <v>8803</v>
      </c>
    </row>
    <row r="1302" spans="1:96" ht="15.75" hidden="1" customHeight="1" x14ac:dyDescent="0.3">
      <c r="A1302" s="5">
        <f>COUNTIFS(Entradas!$A$2:$A$3372,L1302,Entradas!$AD$2:$AD$3372,"noticias")</f>
        <v>0</v>
      </c>
      <c r="B1302" s="5">
        <f>COUNTIFS(Entradas!$A$2:$A$3372,L1302,Entradas!$AD$2:$AD$3372,"materiales")</f>
        <v>0</v>
      </c>
      <c r="C1302" s="5">
        <f>COUNTIFS(Entradas!$A$2:$A$3372,L1302,Entradas!$AD$2:$AD$3372,"agenda")</f>
        <v>0</v>
      </c>
      <c r="D1302" s="5">
        <f>COUNTIFS(Entradas!$A$2:$A$3372,L1302,Entradas!$AD$2:$AD$3372,"agenda",Entradas!$P$2:$P$3372,"completado")</f>
        <v>0</v>
      </c>
      <c r="E1302" s="5">
        <f>COUNTIFS(Entradas!$A$2:$A$3372,L1302,Entradas!$AD$2:$AD$3372,"agenda",Entradas!$F$2:$F$3372,"interna")</f>
        <v>0</v>
      </c>
      <c r="F1302" s="5">
        <f>COUNTIFS(Entradas!$A$2:$A$3372,L1302,Entradas!$AD$2:$AD$3372,"agenda",Entradas!$F$2:$F$3372,"abierta a la comunidad")</f>
        <v>0</v>
      </c>
      <c r="G1302" s="5">
        <f>COUNTIFS(Entradas!$A$2:$A$3372,L1302,Entradas!$AD$2:$AD$3372,"agenda",Entradas!$E$2:$E$3372,"1")</f>
        <v>0</v>
      </c>
      <c r="H1302" s="5">
        <f>COUNTIFS(Entradas!$A$2:$A$3372,L1302,Entradas!$AD$2:$AD$3372,"agenda",Entradas!$E$2:$E$3372,"2")</f>
        <v>0</v>
      </c>
      <c r="I1302" s="5">
        <f>COUNTIFS(Entradas!$A$2:$A$3372,L1302,Entradas!$AD$2:$AD$3372,"agenda",Entradas!$E$2:$E$3372,"3")</f>
        <v>0</v>
      </c>
      <c r="J1302" s="5">
        <f>COUNTIFS(Entradas!$A$2:$A$3372,L1302,Entradas!$AD$2:$AD$3372,"agenda",Entradas!$E$2:$E$3372,"4")</f>
        <v>0</v>
      </c>
      <c r="L1302">
        <v>569</v>
      </c>
      <c r="M1302" t="s">
        <v>21073</v>
      </c>
      <c r="N1302" t="s">
        <v>21074</v>
      </c>
      <c r="O1302" t="s">
        <v>21075</v>
      </c>
      <c r="P1302" s="6">
        <v>42480.565034722225</v>
      </c>
      <c r="Q1302">
        <v>0</v>
      </c>
      <c r="R1302" t="s">
        <v>21073</v>
      </c>
      <c r="S1302" t="s">
        <v>21073</v>
      </c>
      <c r="W1302" t="s">
        <v>8703</v>
      </c>
      <c r="X1302" t="s">
        <v>8704</v>
      </c>
      <c r="Y1302" t="s">
        <v>8705</v>
      </c>
      <c r="Z1302">
        <v>0</v>
      </c>
      <c r="AA1302" t="s">
        <v>8703</v>
      </c>
      <c r="AB1302" t="s">
        <v>8790</v>
      </c>
      <c r="AC1302">
        <v>0</v>
      </c>
      <c r="AF1302" t="s">
        <v>21076</v>
      </c>
      <c r="AG1302" t="s">
        <v>8792</v>
      </c>
      <c r="AH1302" t="s">
        <v>21077</v>
      </c>
      <c r="AO1302" t="s">
        <v>21078</v>
      </c>
      <c r="AU1302" t="s">
        <v>1047</v>
      </c>
      <c r="AV1302" t="s">
        <v>8794</v>
      </c>
      <c r="AX1302">
        <v>8</v>
      </c>
      <c r="AY1302" t="s">
        <v>8795</v>
      </c>
      <c r="BG1302">
        <v>1</v>
      </c>
      <c r="BH1302" t="s">
        <v>8796</v>
      </c>
      <c r="BL1302" s="2" t="s">
        <v>21079</v>
      </c>
      <c r="BM1302" t="s">
        <v>8798</v>
      </c>
      <c r="BZ1302" t="s">
        <v>8799</v>
      </c>
      <c r="CA1302" t="s">
        <v>21080</v>
      </c>
      <c r="CB1302" t="s">
        <v>8800</v>
      </c>
      <c r="CE1302" t="s">
        <v>21073</v>
      </c>
      <c r="CF1302" t="s">
        <v>8802</v>
      </c>
      <c r="CO1302">
        <v>412661879</v>
      </c>
      <c r="CP1302" t="s">
        <v>8803</v>
      </c>
    </row>
    <row r="1303" spans="1:96" ht="15.75" hidden="1" customHeight="1" x14ac:dyDescent="0.3">
      <c r="A1303" s="5">
        <f>COUNTIFS(Entradas!$A$2:$A$3372,L1303,Entradas!$AD$2:$AD$3372,"noticias")</f>
        <v>0</v>
      </c>
      <c r="B1303" s="5">
        <f>COUNTIFS(Entradas!$A$2:$A$3372,L1303,Entradas!$AD$2:$AD$3372,"materiales")</f>
        <v>0</v>
      </c>
      <c r="C1303" s="5">
        <f>COUNTIFS(Entradas!$A$2:$A$3372,L1303,Entradas!$AD$2:$AD$3372,"agenda")</f>
        <v>0</v>
      </c>
      <c r="D1303" s="5">
        <f>COUNTIFS(Entradas!$A$2:$A$3372,L1303,Entradas!$AD$2:$AD$3372,"agenda",Entradas!$P$2:$P$3372,"completado")</f>
        <v>0</v>
      </c>
      <c r="E1303" s="5">
        <f>COUNTIFS(Entradas!$A$2:$A$3372,L1303,Entradas!$AD$2:$AD$3372,"agenda",Entradas!$F$2:$F$3372,"interna")</f>
        <v>0</v>
      </c>
      <c r="F1303" s="5">
        <f>COUNTIFS(Entradas!$A$2:$A$3372,L1303,Entradas!$AD$2:$AD$3372,"agenda",Entradas!$F$2:$F$3372,"abierta a la comunidad")</f>
        <v>0</v>
      </c>
      <c r="G1303" s="5">
        <f>COUNTIFS(Entradas!$A$2:$A$3372,L1303,Entradas!$AD$2:$AD$3372,"agenda",Entradas!$E$2:$E$3372,"1")</f>
        <v>0</v>
      </c>
      <c r="H1303" s="5">
        <f>COUNTIFS(Entradas!$A$2:$A$3372,L1303,Entradas!$AD$2:$AD$3372,"agenda",Entradas!$E$2:$E$3372,"2")</f>
        <v>0</v>
      </c>
      <c r="I1303" s="5">
        <f>COUNTIFS(Entradas!$A$2:$A$3372,L1303,Entradas!$AD$2:$AD$3372,"agenda",Entradas!$E$2:$E$3372,"3")</f>
        <v>0</v>
      </c>
      <c r="J1303" s="5">
        <f>COUNTIFS(Entradas!$A$2:$A$3372,L1303,Entradas!$AD$2:$AD$3372,"agenda",Entradas!$E$2:$E$3372,"4")</f>
        <v>0</v>
      </c>
      <c r="L1303">
        <v>738</v>
      </c>
      <c r="M1303" t="s">
        <v>21882</v>
      </c>
      <c r="N1303" t="s">
        <v>21883</v>
      </c>
      <c r="O1303" t="s">
        <v>21884</v>
      </c>
      <c r="P1303" s="6">
        <v>42492.046319444446</v>
      </c>
      <c r="Q1303">
        <v>0</v>
      </c>
      <c r="R1303" t="s">
        <v>21882</v>
      </c>
      <c r="S1303" t="s">
        <v>21882</v>
      </c>
      <c r="W1303" t="s">
        <v>8703</v>
      </c>
      <c r="X1303" t="s">
        <v>8704</v>
      </c>
      <c r="Y1303" t="s">
        <v>8705</v>
      </c>
      <c r="Z1303">
        <v>0</v>
      </c>
      <c r="AA1303" t="s">
        <v>8703</v>
      </c>
      <c r="AB1303" t="s">
        <v>8790</v>
      </c>
      <c r="AC1303">
        <v>0</v>
      </c>
      <c r="AF1303" t="s">
        <v>21885</v>
      </c>
      <c r="AG1303" t="s">
        <v>8792</v>
      </c>
      <c r="AH1303" t="s">
        <v>21886</v>
      </c>
      <c r="AI1303" t="s">
        <v>21887</v>
      </c>
      <c r="AU1303" t="s">
        <v>362</v>
      </c>
      <c r="AV1303" t="s">
        <v>8794</v>
      </c>
      <c r="AX1303">
        <v>8</v>
      </c>
      <c r="AY1303" t="s">
        <v>8795</v>
      </c>
      <c r="BG1303">
        <v>0</v>
      </c>
      <c r="BH1303" t="s">
        <v>8796</v>
      </c>
      <c r="BL1303" t="s">
        <v>21888</v>
      </c>
      <c r="BM1303" t="s">
        <v>8798</v>
      </c>
      <c r="BZ1303" t="s">
        <v>8799</v>
      </c>
      <c r="CB1303" t="s">
        <v>8800</v>
      </c>
      <c r="CE1303" t="s">
        <v>21889</v>
      </c>
      <c r="CF1303" t="s">
        <v>8802</v>
      </c>
      <c r="CP1303" t="s">
        <v>8803</v>
      </c>
    </row>
    <row r="1304" spans="1:96" ht="15.75" hidden="1" customHeight="1" x14ac:dyDescent="0.3">
      <c r="A1304" s="5">
        <f>COUNTIFS(Entradas!$A$2:$A$3372,L1304,Entradas!$AD$2:$AD$3372,"noticias")</f>
        <v>0</v>
      </c>
      <c r="B1304" s="5">
        <f>COUNTIFS(Entradas!$A$2:$A$3372,L1304,Entradas!$AD$2:$AD$3372,"materiales")</f>
        <v>0</v>
      </c>
      <c r="C1304" s="5">
        <f>COUNTIFS(Entradas!$A$2:$A$3372,L1304,Entradas!$AD$2:$AD$3372,"agenda")</f>
        <v>0</v>
      </c>
      <c r="D1304" s="5">
        <f>COUNTIFS(Entradas!$A$2:$A$3372,L1304,Entradas!$AD$2:$AD$3372,"agenda",Entradas!$P$2:$P$3372,"completado")</f>
        <v>0</v>
      </c>
      <c r="E1304" s="5">
        <f>COUNTIFS(Entradas!$A$2:$A$3372,L1304,Entradas!$AD$2:$AD$3372,"agenda",Entradas!$F$2:$F$3372,"interna")</f>
        <v>0</v>
      </c>
      <c r="F1304" s="5">
        <f>COUNTIFS(Entradas!$A$2:$A$3372,L1304,Entradas!$AD$2:$AD$3372,"agenda",Entradas!$F$2:$F$3372,"abierta a la comunidad")</f>
        <v>0</v>
      </c>
      <c r="G1304" s="5">
        <f>COUNTIFS(Entradas!$A$2:$A$3372,L1304,Entradas!$AD$2:$AD$3372,"agenda",Entradas!$E$2:$E$3372,"1")</f>
        <v>0</v>
      </c>
      <c r="H1304" s="5">
        <f>COUNTIFS(Entradas!$A$2:$A$3372,L1304,Entradas!$AD$2:$AD$3372,"agenda",Entradas!$E$2:$E$3372,"2")</f>
        <v>0</v>
      </c>
      <c r="I1304" s="5">
        <f>COUNTIFS(Entradas!$A$2:$A$3372,L1304,Entradas!$AD$2:$AD$3372,"agenda",Entradas!$E$2:$E$3372,"3")</f>
        <v>0</v>
      </c>
      <c r="J1304" s="5">
        <f>COUNTIFS(Entradas!$A$2:$A$3372,L1304,Entradas!$AD$2:$AD$3372,"agenda",Entradas!$E$2:$E$3372,"4")</f>
        <v>0</v>
      </c>
      <c r="L1304">
        <v>543</v>
      </c>
      <c r="M1304" t="s">
        <v>9148</v>
      </c>
      <c r="N1304" t="s">
        <v>9149</v>
      </c>
      <c r="O1304" t="s">
        <v>9150</v>
      </c>
      <c r="P1304" s="6">
        <v>42479.6175</v>
      </c>
      <c r="Q1304">
        <v>0</v>
      </c>
      <c r="R1304" t="s">
        <v>9148</v>
      </c>
      <c r="S1304" t="s">
        <v>9148</v>
      </c>
      <c r="W1304" t="s">
        <v>8703</v>
      </c>
      <c r="X1304" t="s">
        <v>8704</v>
      </c>
      <c r="Y1304" t="s">
        <v>8705</v>
      </c>
      <c r="Z1304">
        <v>0</v>
      </c>
      <c r="AA1304" t="s">
        <v>8703</v>
      </c>
      <c r="AB1304" t="s">
        <v>8790</v>
      </c>
      <c r="AC1304">
        <v>0</v>
      </c>
      <c r="AF1304" t="s">
        <v>9151</v>
      </c>
      <c r="AG1304" t="s">
        <v>8792</v>
      </c>
      <c r="AH1304" t="s">
        <v>9152</v>
      </c>
      <c r="AO1304" t="s">
        <v>9153</v>
      </c>
      <c r="AU1304" t="s">
        <v>883</v>
      </c>
      <c r="AV1304" t="s">
        <v>8794</v>
      </c>
      <c r="AX1304">
        <v>9</v>
      </c>
      <c r="AY1304" t="s">
        <v>8795</v>
      </c>
      <c r="BG1304">
        <v>0</v>
      </c>
      <c r="BH1304" t="s">
        <v>8796</v>
      </c>
      <c r="BL1304" t="s">
        <v>9154</v>
      </c>
      <c r="BM1304" t="s">
        <v>8798</v>
      </c>
      <c r="BZ1304" t="s">
        <v>8799</v>
      </c>
      <c r="CB1304" t="s">
        <v>8800</v>
      </c>
      <c r="CF1304" t="s">
        <v>8802</v>
      </c>
      <c r="CO1304">
        <v>982988403</v>
      </c>
      <c r="CP1304" t="s">
        <v>8803</v>
      </c>
    </row>
    <row r="1305" spans="1:96" ht="15.75" hidden="1" customHeight="1" x14ac:dyDescent="0.3">
      <c r="A1305" s="5">
        <f>COUNTIFS(Entradas!$A$2:$A$3372,L1305,Entradas!$AD$2:$AD$3372,"noticias")</f>
        <v>1</v>
      </c>
      <c r="B1305" s="5">
        <f>COUNTIFS(Entradas!$A$2:$A$3372,L1305,Entradas!$AD$2:$AD$3372,"materiales")</f>
        <v>0</v>
      </c>
      <c r="C1305" s="5">
        <f>COUNTIFS(Entradas!$A$2:$A$3372,L1305,Entradas!$AD$2:$AD$3372,"agenda")</f>
        <v>0</v>
      </c>
      <c r="D1305" s="5">
        <f>COUNTIFS(Entradas!$A$2:$A$3372,L1305,Entradas!$AD$2:$AD$3372,"agenda",Entradas!$P$2:$P$3372,"completado")</f>
        <v>0</v>
      </c>
      <c r="E1305" s="5">
        <f>COUNTIFS(Entradas!$A$2:$A$3372,L1305,Entradas!$AD$2:$AD$3372,"agenda",Entradas!$F$2:$F$3372,"interna")</f>
        <v>0</v>
      </c>
      <c r="F1305" s="5">
        <f>COUNTIFS(Entradas!$A$2:$A$3372,L1305,Entradas!$AD$2:$AD$3372,"agenda",Entradas!$F$2:$F$3372,"abierta a la comunidad")</f>
        <v>0</v>
      </c>
      <c r="G1305" s="5">
        <f>COUNTIFS(Entradas!$A$2:$A$3372,L1305,Entradas!$AD$2:$AD$3372,"agenda",Entradas!$E$2:$E$3372,"1")</f>
        <v>0</v>
      </c>
      <c r="H1305" s="5">
        <f>COUNTIFS(Entradas!$A$2:$A$3372,L1305,Entradas!$AD$2:$AD$3372,"agenda",Entradas!$E$2:$E$3372,"2")</f>
        <v>0</v>
      </c>
      <c r="I1305" s="5">
        <f>COUNTIFS(Entradas!$A$2:$A$3372,L1305,Entradas!$AD$2:$AD$3372,"agenda",Entradas!$E$2:$E$3372,"3")</f>
        <v>0</v>
      </c>
      <c r="J1305" s="5">
        <f>COUNTIFS(Entradas!$A$2:$A$3372,L1305,Entradas!$AD$2:$AD$3372,"agenda",Entradas!$E$2:$E$3372,"4")</f>
        <v>0</v>
      </c>
      <c r="L1305">
        <v>542</v>
      </c>
      <c r="M1305" t="s">
        <v>11842</v>
      </c>
      <c r="N1305" t="s">
        <v>11843</v>
      </c>
      <c r="O1305" t="s">
        <v>11844</v>
      </c>
      <c r="P1305" s="6">
        <v>42479.61109953704</v>
      </c>
      <c r="Q1305">
        <v>0</v>
      </c>
      <c r="R1305" t="s">
        <v>11842</v>
      </c>
      <c r="S1305" t="s">
        <v>11842</v>
      </c>
      <c r="W1305" t="s">
        <v>8703</v>
      </c>
      <c r="X1305" t="s">
        <v>8704</v>
      </c>
      <c r="Y1305" t="s">
        <v>8705</v>
      </c>
      <c r="Z1305">
        <v>0</v>
      </c>
      <c r="AA1305" t="s">
        <v>8703</v>
      </c>
      <c r="AB1305" t="s">
        <v>8790</v>
      </c>
      <c r="AC1305">
        <v>0</v>
      </c>
      <c r="AF1305" t="s">
        <v>11845</v>
      </c>
      <c r="AG1305" t="s">
        <v>8792</v>
      </c>
      <c r="AH1305" t="s">
        <v>11846</v>
      </c>
      <c r="AI1305" t="s">
        <v>11847</v>
      </c>
      <c r="AO1305" t="s">
        <v>11848</v>
      </c>
      <c r="AU1305" t="s">
        <v>11849</v>
      </c>
      <c r="AV1305" t="s">
        <v>8794</v>
      </c>
      <c r="AX1305">
        <v>9</v>
      </c>
      <c r="AY1305" t="s">
        <v>8795</v>
      </c>
      <c r="BG1305">
        <v>0</v>
      </c>
      <c r="BH1305" t="s">
        <v>8796</v>
      </c>
      <c r="BL1305" t="s">
        <v>11850</v>
      </c>
      <c r="BM1305" t="s">
        <v>8798</v>
      </c>
      <c r="BZ1305" t="s">
        <v>8799</v>
      </c>
      <c r="CA1305" t="s">
        <v>11851</v>
      </c>
      <c r="CB1305" t="s">
        <v>8800</v>
      </c>
      <c r="CE1305" t="s">
        <v>11852</v>
      </c>
      <c r="CF1305" t="s">
        <v>8802</v>
      </c>
      <c r="CO1305">
        <v>81409779</v>
      </c>
      <c r="CP1305" t="s">
        <v>8803</v>
      </c>
    </row>
    <row r="1306" spans="1:96" ht="15.75" hidden="1" customHeight="1" x14ac:dyDescent="0.3">
      <c r="A1306" s="5">
        <f>COUNTIFS(Entradas!$A$2:$A$3372,L1306,Entradas!$AD$2:$AD$3372,"noticias")</f>
        <v>0</v>
      </c>
      <c r="B1306" s="5">
        <f>COUNTIFS(Entradas!$A$2:$A$3372,L1306,Entradas!$AD$2:$AD$3372,"materiales")</f>
        <v>0</v>
      </c>
      <c r="C1306" s="5">
        <f>COUNTIFS(Entradas!$A$2:$A$3372,L1306,Entradas!$AD$2:$AD$3372,"agenda")</f>
        <v>0</v>
      </c>
      <c r="D1306" s="5">
        <f>COUNTIFS(Entradas!$A$2:$A$3372,L1306,Entradas!$AD$2:$AD$3372,"agenda",Entradas!$P$2:$P$3372,"completado")</f>
        <v>0</v>
      </c>
      <c r="E1306" s="5">
        <f>COUNTIFS(Entradas!$A$2:$A$3372,L1306,Entradas!$AD$2:$AD$3372,"agenda",Entradas!$F$2:$F$3372,"interna")</f>
        <v>0</v>
      </c>
      <c r="F1306" s="5">
        <f>COUNTIFS(Entradas!$A$2:$A$3372,L1306,Entradas!$AD$2:$AD$3372,"agenda",Entradas!$F$2:$F$3372,"abierta a la comunidad")</f>
        <v>0</v>
      </c>
      <c r="G1306" s="5">
        <f>COUNTIFS(Entradas!$A$2:$A$3372,L1306,Entradas!$AD$2:$AD$3372,"agenda",Entradas!$E$2:$E$3372,"1")</f>
        <v>0</v>
      </c>
      <c r="H1306" s="5">
        <f>COUNTIFS(Entradas!$A$2:$A$3372,L1306,Entradas!$AD$2:$AD$3372,"agenda",Entradas!$E$2:$E$3372,"2")</f>
        <v>0</v>
      </c>
      <c r="I1306" s="5">
        <f>COUNTIFS(Entradas!$A$2:$A$3372,L1306,Entradas!$AD$2:$AD$3372,"agenda",Entradas!$E$2:$E$3372,"3")</f>
        <v>0</v>
      </c>
      <c r="J1306" s="5">
        <f>COUNTIFS(Entradas!$A$2:$A$3372,L1306,Entradas!$AD$2:$AD$3372,"agenda",Entradas!$E$2:$E$3372,"4")</f>
        <v>0</v>
      </c>
      <c r="L1306">
        <v>1026</v>
      </c>
      <c r="M1306" t="s">
        <v>12574</v>
      </c>
      <c r="N1306" t="s">
        <v>12575</v>
      </c>
      <c r="O1306" t="s">
        <v>12576</v>
      </c>
      <c r="P1306" s="6">
        <v>42503.803263888891</v>
      </c>
      <c r="Q1306">
        <v>0</v>
      </c>
      <c r="R1306" t="s">
        <v>12574</v>
      </c>
      <c r="S1306" t="s">
        <v>12574</v>
      </c>
      <c r="W1306" t="s">
        <v>8703</v>
      </c>
      <c r="X1306" t="s">
        <v>8704</v>
      </c>
      <c r="Y1306" t="s">
        <v>8705</v>
      </c>
      <c r="Z1306">
        <v>0</v>
      </c>
      <c r="AA1306" t="s">
        <v>8703</v>
      </c>
      <c r="AB1306" t="s">
        <v>8790</v>
      </c>
      <c r="AC1306">
        <v>0</v>
      </c>
      <c r="AF1306" t="s">
        <v>12577</v>
      </c>
      <c r="AG1306" t="s">
        <v>8792</v>
      </c>
      <c r="AH1306" t="s">
        <v>12578</v>
      </c>
      <c r="AI1306" t="s">
        <v>12579</v>
      </c>
      <c r="AO1306" t="s">
        <v>12580</v>
      </c>
      <c r="AU1306" t="s">
        <v>12581</v>
      </c>
      <c r="AV1306" t="s">
        <v>8794</v>
      </c>
      <c r="AX1306">
        <v>9</v>
      </c>
      <c r="AY1306" t="s">
        <v>8795</v>
      </c>
      <c r="BG1306">
        <v>0</v>
      </c>
      <c r="BH1306" t="s">
        <v>8796</v>
      </c>
      <c r="BL1306" s="2" t="s">
        <v>12582</v>
      </c>
      <c r="BM1306" t="s">
        <v>8798</v>
      </c>
      <c r="BZ1306" t="s">
        <v>8799</v>
      </c>
      <c r="CA1306" t="s">
        <v>12583</v>
      </c>
      <c r="CB1306" t="s">
        <v>8800</v>
      </c>
      <c r="CE1306" t="s">
        <v>12584</v>
      </c>
      <c r="CF1306" t="s">
        <v>8802</v>
      </c>
      <c r="CO1306">
        <v>994847033</v>
      </c>
      <c r="CP1306" t="s">
        <v>8803</v>
      </c>
    </row>
    <row r="1307" spans="1:96" ht="15.75" hidden="1" customHeight="1" x14ac:dyDescent="0.3">
      <c r="A1307" s="5">
        <f>COUNTIFS(Entradas!$A$2:$A$3372,L1307,Entradas!$AD$2:$AD$3372,"noticias")</f>
        <v>0</v>
      </c>
      <c r="B1307" s="5">
        <f>COUNTIFS(Entradas!$A$2:$A$3372,L1307,Entradas!$AD$2:$AD$3372,"materiales")</f>
        <v>0</v>
      </c>
      <c r="C1307" s="5">
        <f>COUNTIFS(Entradas!$A$2:$A$3372,L1307,Entradas!$AD$2:$AD$3372,"agenda")</f>
        <v>8</v>
      </c>
      <c r="D1307" s="5">
        <f>COUNTIFS(Entradas!$A$2:$A$3372,L1307,Entradas!$AD$2:$AD$3372,"agenda",Entradas!$P$2:$P$3372,"completado")</f>
        <v>0</v>
      </c>
      <c r="E1307" s="5">
        <f>COUNTIFS(Entradas!$A$2:$A$3372,L1307,Entradas!$AD$2:$AD$3372,"agenda",Entradas!$F$2:$F$3372,"interna")</f>
        <v>0</v>
      </c>
      <c r="F1307" s="5">
        <f>COUNTIFS(Entradas!$A$2:$A$3372,L1307,Entradas!$AD$2:$AD$3372,"agenda",Entradas!$F$2:$F$3372,"abierta a la comunidad")</f>
        <v>8</v>
      </c>
      <c r="G1307" s="5">
        <f>COUNTIFS(Entradas!$A$2:$A$3372,L1307,Entradas!$AD$2:$AD$3372,"agenda",Entradas!$E$2:$E$3372,"1")</f>
        <v>0</v>
      </c>
      <c r="H1307" s="5">
        <f>COUNTIFS(Entradas!$A$2:$A$3372,L1307,Entradas!$AD$2:$AD$3372,"agenda",Entradas!$E$2:$E$3372,"2")</f>
        <v>0</v>
      </c>
      <c r="I1307" s="5">
        <f>COUNTIFS(Entradas!$A$2:$A$3372,L1307,Entradas!$AD$2:$AD$3372,"agenda",Entradas!$E$2:$E$3372,"3")</f>
        <v>8</v>
      </c>
      <c r="J1307" s="5">
        <f>COUNTIFS(Entradas!$A$2:$A$3372,L1307,Entradas!$AD$2:$AD$3372,"agenda",Entradas!$E$2:$E$3372,"4")</f>
        <v>0</v>
      </c>
      <c r="L1307">
        <v>511</v>
      </c>
      <c r="M1307" t="s">
        <v>1247</v>
      </c>
      <c r="N1307" t="s">
        <v>18705</v>
      </c>
      <c r="O1307" t="s">
        <v>659</v>
      </c>
      <c r="P1307" s="6">
        <v>42478.709004629629</v>
      </c>
      <c r="Q1307">
        <v>0</v>
      </c>
      <c r="R1307" t="s">
        <v>1247</v>
      </c>
      <c r="S1307" t="s">
        <v>1247</v>
      </c>
      <c r="W1307" t="s">
        <v>8703</v>
      </c>
      <c r="X1307" t="s">
        <v>8704</v>
      </c>
      <c r="Y1307" t="s">
        <v>8705</v>
      </c>
      <c r="Z1307">
        <v>0</v>
      </c>
      <c r="AA1307" t="s">
        <v>8703</v>
      </c>
      <c r="AB1307" t="s">
        <v>8790</v>
      </c>
      <c r="AC1307">
        <v>0</v>
      </c>
      <c r="AF1307" t="s">
        <v>657</v>
      </c>
      <c r="AG1307" t="s">
        <v>8792</v>
      </c>
      <c r="AH1307" t="s">
        <v>658</v>
      </c>
      <c r="AI1307" t="s">
        <v>18706</v>
      </c>
      <c r="AO1307" t="s">
        <v>18707</v>
      </c>
      <c r="AU1307" t="s">
        <v>93</v>
      </c>
      <c r="AV1307" t="s">
        <v>8794</v>
      </c>
      <c r="AX1307">
        <v>9</v>
      </c>
      <c r="AY1307" t="s">
        <v>8795</v>
      </c>
      <c r="BG1307">
        <v>1</v>
      </c>
      <c r="BH1307" t="s">
        <v>8796</v>
      </c>
      <c r="BL1307" s="2" t="s">
        <v>18708</v>
      </c>
      <c r="BM1307" t="s">
        <v>8798</v>
      </c>
      <c r="BZ1307" t="s">
        <v>8799</v>
      </c>
      <c r="CA1307" t="s">
        <v>18709</v>
      </c>
      <c r="CB1307" t="s">
        <v>8800</v>
      </c>
      <c r="CE1307" t="s">
        <v>18710</v>
      </c>
      <c r="CF1307" t="s">
        <v>8802</v>
      </c>
      <c r="CO1307" t="s">
        <v>18711</v>
      </c>
      <c r="CP1307" t="s">
        <v>8803</v>
      </c>
    </row>
    <row r="1308" spans="1:96" ht="15.75" hidden="1" customHeight="1" x14ac:dyDescent="0.3">
      <c r="A1308" s="5">
        <f>COUNTIFS(Entradas!$A$2:$A$3372,L1308,Entradas!$AD$2:$AD$3372,"noticias")</f>
        <v>1</v>
      </c>
      <c r="B1308" s="5">
        <f>COUNTIFS(Entradas!$A$2:$A$3372,L1308,Entradas!$AD$2:$AD$3372,"materiales")</f>
        <v>1</v>
      </c>
      <c r="C1308" s="5">
        <f>COUNTIFS(Entradas!$A$2:$A$3372,L1308,Entradas!$AD$2:$AD$3372,"agenda")</f>
        <v>1</v>
      </c>
      <c r="D1308" s="5">
        <f>COUNTIFS(Entradas!$A$2:$A$3372,L1308,Entradas!$AD$2:$AD$3372,"agenda",Entradas!$P$2:$P$3372,"completado")</f>
        <v>1</v>
      </c>
      <c r="E1308" s="5">
        <f>COUNTIFS(Entradas!$A$2:$A$3372,L1308,Entradas!$AD$2:$AD$3372,"agenda",Entradas!$F$2:$F$3372,"interna")</f>
        <v>0</v>
      </c>
      <c r="F1308" s="5">
        <f>COUNTIFS(Entradas!$A$2:$A$3372,L1308,Entradas!$AD$2:$AD$3372,"agenda",Entradas!$F$2:$F$3372,"abierta a la comunidad")</f>
        <v>1</v>
      </c>
      <c r="G1308" s="5">
        <f>COUNTIFS(Entradas!$A$2:$A$3372,L1308,Entradas!$AD$2:$AD$3372,"agenda",Entradas!$E$2:$E$3372,"1")</f>
        <v>0</v>
      </c>
      <c r="H1308" s="5">
        <f>COUNTIFS(Entradas!$A$2:$A$3372,L1308,Entradas!$AD$2:$AD$3372,"agenda",Entradas!$E$2:$E$3372,"2")</f>
        <v>0</v>
      </c>
      <c r="I1308" s="5">
        <f>COUNTIFS(Entradas!$A$2:$A$3372,L1308,Entradas!$AD$2:$AD$3372,"agenda",Entradas!$E$2:$E$3372,"3")</f>
        <v>0</v>
      </c>
      <c r="J1308" s="5">
        <f>COUNTIFS(Entradas!$A$2:$A$3372,L1308,Entradas!$AD$2:$AD$3372,"agenda",Entradas!$E$2:$E$3372,"4")</f>
        <v>1</v>
      </c>
      <c r="L1308">
        <v>1237</v>
      </c>
      <c r="M1308" t="s">
        <v>8788</v>
      </c>
      <c r="N1308" t="s">
        <v>8789</v>
      </c>
      <c r="O1308" t="s">
        <v>4035</v>
      </c>
      <c r="P1308" s="6">
        <v>42510.077974537038</v>
      </c>
      <c r="Q1308">
        <v>0</v>
      </c>
      <c r="R1308" t="s">
        <v>8788</v>
      </c>
      <c r="S1308" t="s">
        <v>8788</v>
      </c>
      <c r="W1308" t="s">
        <v>8703</v>
      </c>
      <c r="X1308" t="s">
        <v>8704</v>
      </c>
      <c r="Y1308" t="s">
        <v>8705</v>
      </c>
      <c r="Z1308">
        <v>0</v>
      </c>
      <c r="AA1308" t="s">
        <v>8703</v>
      </c>
      <c r="AB1308" t="s">
        <v>8790</v>
      </c>
      <c r="AC1308">
        <v>0</v>
      </c>
      <c r="AF1308" t="s">
        <v>8791</v>
      </c>
      <c r="AG1308" t="s">
        <v>8792</v>
      </c>
      <c r="AH1308" t="s">
        <v>4034</v>
      </c>
      <c r="AO1308" t="s">
        <v>8793</v>
      </c>
      <c r="AU1308" t="s">
        <v>3566</v>
      </c>
      <c r="AV1308" t="s">
        <v>8794</v>
      </c>
      <c r="AX1308">
        <v>10</v>
      </c>
      <c r="AY1308" t="s">
        <v>8795</v>
      </c>
      <c r="BG1308">
        <v>0</v>
      </c>
      <c r="BH1308" t="s">
        <v>8796</v>
      </c>
      <c r="BL1308" t="s">
        <v>8797</v>
      </c>
      <c r="BM1308" t="s">
        <v>8798</v>
      </c>
      <c r="BZ1308" t="s">
        <v>8799</v>
      </c>
      <c r="CB1308" t="s">
        <v>8800</v>
      </c>
      <c r="CE1308" t="s">
        <v>8801</v>
      </c>
      <c r="CF1308" t="s">
        <v>8802</v>
      </c>
      <c r="CO1308">
        <v>97905534</v>
      </c>
      <c r="CP1308" t="s">
        <v>8803</v>
      </c>
    </row>
    <row r="1309" spans="1:96" ht="15.75" hidden="1" customHeight="1" x14ac:dyDescent="0.3">
      <c r="A1309" s="5">
        <f>COUNTIFS(Entradas!$A$2:$A$3372,L1309,Entradas!$AD$2:$AD$3372,"noticias")</f>
        <v>2</v>
      </c>
      <c r="B1309" s="5">
        <f>COUNTIFS(Entradas!$A$2:$A$3372,L1309,Entradas!$AD$2:$AD$3372,"materiales")</f>
        <v>0</v>
      </c>
      <c r="C1309" s="5">
        <f>COUNTIFS(Entradas!$A$2:$A$3372,L1309,Entradas!$AD$2:$AD$3372,"agenda")</f>
        <v>0</v>
      </c>
      <c r="D1309" s="5">
        <f>COUNTIFS(Entradas!$A$2:$A$3372,L1309,Entradas!$AD$2:$AD$3372,"agenda",Entradas!$P$2:$P$3372,"completado")</f>
        <v>0</v>
      </c>
      <c r="E1309" s="5">
        <f>COUNTIFS(Entradas!$A$2:$A$3372,L1309,Entradas!$AD$2:$AD$3372,"agenda",Entradas!$F$2:$F$3372,"interna")</f>
        <v>0</v>
      </c>
      <c r="F1309" s="5">
        <f>COUNTIFS(Entradas!$A$2:$A$3372,L1309,Entradas!$AD$2:$AD$3372,"agenda",Entradas!$F$2:$F$3372,"abierta a la comunidad")</f>
        <v>0</v>
      </c>
      <c r="G1309" s="5">
        <f>COUNTIFS(Entradas!$A$2:$A$3372,L1309,Entradas!$AD$2:$AD$3372,"agenda",Entradas!$E$2:$E$3372,"1")</f>
        <v>0</v>
      </c>
      <c r="H1309" s="5">
        <f>COUNTIFS(Entradas!$A$2:$A$3372,L1309,Entradas!$AD$2:$AD$3372,"agenda",Entradas!$E$2:$E$3372,"2")</f>
        <v>0</v>
      </c>
      <c r="I1309" s="5">
        <f>COUNTIFS(Entradas!$A$2:$A$3372,L1309,Entradas!$AD$2:$AD$3372,"agenda",Entradas!$E$2:$E$3372,"3")</f>
        <v>0</v>
      </c>
      <c r="J1309" s="5">
        <f>COUNTIFS(Entradas!$A$2:$A$3372,L1309,Entradas!$AD$2:$AD$3372,"agenda",Entradas!$E$2:$E$3372,"4")</f>
        <v>0</v>
      </c>
      <c r="L1309">
        <v>71</v>
      </c>
      <c r="M1309" t="s">
        <v>9855</v>
      </c>
      <c r="N1309" t="s">
        <v>9856</v>
      </c>
      <c r="O1309" t="s">
        <v>9857</v>
      </c>
      <c r="P1309" s="6">
        <v>42450.906956018516</v>
      </c>
      <c r="Q1309">
        <v>0</v>
      </c>
      <c r="R1309" t="s">
        <v>9855</v>
      </c>
      <c r="S1309" t="s">
        <v>9855</v>
      </c>
      <c r="W1309" t="s">
        <v>8703</v>
      </c>
      <c r="X1309" t="s">
        <v>8704</v>
      </c>
      <c r="Y1309" t="s">
        <v>8705</v>
      </c>
      <c r="Z1309">
        <v>0</v>
      </c>
      <c r="AA1309" t="s">
        <v>8703</v>
      </c>
      <c r="AB1309" t="s">
        <v>8790</v>
      </c>
      <c r="AC1309">
        <v>0</v>
      </c>
      <c r="AF1309" t="s">
        <v>9858</v>
      </c>
      <c r="AG1309" t="s">
        <v>8792</v>
      </c>
      <c r="AH1309" t="s">
        <v>9859</v>
      </c>
      <c r="AO1309" t="s">
        <v>9860</v>
      </c>
      <c r="AU1309" t="s">
        <v>2302</v>
      </c>
      <c r="AV1309" t="s">
        <v>8794</v>
      </c>
      <c r="AX1309">
        <v>10</v>
      </c>
      <c r="AY1309" t="s">
        <v>8795</v>
      </c>
      <c r="BG1309">
        <v>1</v>
      </c>
      <c r="BH1309" t="s">
        <v>8796</v>
      </c>
      <c r="BM1309" t="s">
        <v>8798</v>
      </c>
      <c r="BO1309" t="s">
        <v>8759</v>
      </c>
      <c r="BQ1309" t="s">
        <v>8760</v>
      </c>
      <c r="BS1309" t="s">
        <v>8761</v>
      </c>
      <c r="BU1309" t="s">
        <v>8762</v>
      </c>
      <c r="BZ1309" t="s">
        <v>8799</v>
      </c>
      <c r="CA1309" t="s">
        <v>9861</v>
      </c>
      <c r="CB1309" t="s">
        <v>8800</v>
      </c>
      <c r="CE1309" t="s">
        <v>9862</v>
      </c>
      <c r="CF1309" t="s">
        <v>8802</v>
      </c>
      <c r="CO1309" t="s">
        <v>9863</v>
      </c>
      <c r="CP1309" t="s">
        <v>8803</v>
      </c>
    </row>
    <row r="1310" spans="1:96" ht="15.75" hidden="1" customHeight="1" x14ac:dyDescent="0.3">
      <c r="A1310" s="5">
        <f>COUNTIFS(Entradas!$A$2:$A$3372,L1310,Entradas!$AD$2:$AD$3372,"noticias")</f>
        <v>0</v>
      </c>
      <c r="B1310" s="5">
        <f>COUNTIFS(Entradas!$A$2:$A$3372,L1310,Entradas!$AD$2:$AD$3372,"materiales")</f>
        <v>0</v>
      </c>
      <c r="C1310" s="5">
        <f>COUNTIFS(Entradas!$A$2:$A$3372,L1310,Entradas!$AD$2:$AD$3372,"agenda")</f>
        <v>0</v>
      </c>
      <c r="D1310" s="5">
        <f>COUNTIFS(Entradas!$A$2:$A$3372,L1310,Entradas!$AD$2:$AD$3372,"agenda",Entradas!$P$2:$P$3372,"completado")</f>
        <v>0</v>
      </c>
      <c r="E1310" s="5">
        <f>COUNTIFS(Entradas!$A$2:$A$3372,L1310,Entradas!$AD$2:$AD$3372,"agenda",Entradas!$F$2:$F$3372,"interna")</f>
        <v>0</v>
      </c>
      <c r="F1310" s="5">
        <f>COUNTIFS(Entradas!$A$2:$A$3372,L1310,Entradas!$AD$2:$AD$3372,"agenda",Entradas!$F$2:$F$3372,"abierta a la comunidad")</f>
        <v>0</v>
      </c>
      <c r="G1310" s="5">
        <f>COUNTIFS(Entradas!$A$2:$A$3372,L1310,Entradas!$AD$2:$AD$3372,"agenda",Entradas!$E$2:$E$3372,"1")</f>
        <v>0</v>
      </c>
      <c r="H1310" s="5">
        <f>COUNTIFS(Entradas!$A$2:$A$3372,L1310,Entradas!$AD$2:$AD$3372,"agenda",Entradas!$E$2:$E$3372,"2")</f>
        <v>0</v>
      </c>
      <c r="I1310" s="5">
        <f>COUNTIFS(Entradas!$A$2:$A$3372,L1310,Entradas!$AD$2:$AD$3372,"agenda",Entradas!$E$2:$E$3372,"3")</f>
        <v>0</v>
      </c>
      <c r="J1310" s="5">
        <f>COUNTIFS(Entradas!$A$2:$A$3372,L1310,Entradas!$AD$2:$AD$3372,"agenda",Entradas!$E$2:$E$3372,"4")</f>
        <v>0</v>
      </c>
      <c r="L1310">
        <v>125</v>
      </c>
      <c r="M1310" t="s">
        <v>10048</v>
      </c>
      <c r="N1310" t="s">
        <v>10049</v>
      </c>
      <c r="O1310" t="s">
        <v>10050</v>
      </c>
      <c r="P1310" s="6">
        <v>42452.570972222224</v>
      </c>
      <c r="Q1310">
        <v>0</v>
      </c>
      <c r="R1310" t="s">
        <v>10048</v>
      </c>
      <c r="S1310" t="s">
        <v>10048</v>
      </c>
      <c r="W1310" t="s">
        <v>8703</v>
      </c>
      <c r="X1310" t="s">
        <v>8704</v>
      </c>
      <c r="Y1310" t="s">
        <v>8705</v>
      </c>
      <c r="Z1310">
        <v>0</v>
      </c>
      <c r="AA1310" t="s">
        <v>8703</v>
      </c>
      <c r="AB1310" t="s">
        <v>8790</v>
      </c>
      <c r="AC1310">
        <v>0</v>
      </c>
      <c r="AF1310" t="s">
        <v>10051</v>
      </c>
      <c r="AG1310" t="s">
        <v>8792</v>
      </c>
      <c r="AH1310" t="s">
        <v>10052</v>
      </c>
      <c r="AO1310" t="s">
        <v>10053</v>
      </c>
      <c r="AU1310" t="s">
        <v>423</v>
      </c>
      <c r="AV1310" t="s">
        <v>8794</v>
      </c>
      <c r="AX1310">
        <v>10</v>
      </c>
      <c r="AY1310" t="s">
        <v>8795</v>
      </c>
      <c r="BG1310">
        <v>0</v>
      </c>
      <c r="BH1310" t="s">
        <v>8796</v>
      </c>
      <c r="BL1310" s="2" t="s">
        <v>10054</v>
      </c>
      <c r="BM1310" t="s">
        <v>8798</v>
      </c>
      <c r="BZ1310" t="s">
        <v>8799</v>
      </c>
      <c r="CA1310" t="s">
        <v>10055</v>
      </c>
      <c r="CB1310" t="s">
        <v>8800</v>
      </c>
      <c r="CE1310" t="s">
        <v>10056</v>
      </c>
      <c r="CF1310" t="s">
        <v>8802</v>
      </c>
      <c r="CO1310" t="s">
        <v>10057</v>
      </c>
      <c r="CP1310" t="s">
        <v>8803</v>
      </c>
    </row>
    <row r="1311" spans="1:96" ht="15.75" hidden="1" customHeight="1" x14ac:dyDescent="0.3">
      <c r="A1311" s="5">
        <f>COUNTIFS(Entradas!$A$2:$A$3372,L1311,Entradas!$AD$2:$AD$3372,"noticias")</f>
        <v>0</v>
      </c>
      <c r="B1311" s="5">
        <f>COUNTIFS(Entradas!$A$2:$A$3372,L1311,Entradas!$AD$2:$AD$3372,"materiales")</f>
        <v>0</v>
      </c>
      <c r="C1311" s="5">
        <f>COUNTIFS(Entradas!$A$2:$A$3372,L1311,Entradas!$AD$2:$AD$3372,"agenda")</f>
        <v>7</v>
      </c>
      <c r="D1311" s="5">
        <f>COUNTIFS(Entradas!$A$2:$A$3372,L1311,Entradas!$AD$2:$AD$3372,"agenda",Entradas!$P$2:$P$3372,"completado")</f>
        <v>2</v>
      </c>
      <c r="E1311" s="5">
        <f>COUNTIFS(Entradas!$A$2:$A$3372,L1311,Entradas!$AD$2:$AD$3372,"agenda",Entradas!$F$2:$F$3372,"interna")</f>
        <v>0</v>
      </c>
      <c r="F1311" s="5">
        <f>COUNTIFS(Entradas!$A$2:$A$3372,L1311,Entradas!$AD$2:$AD$3372,"agenda",Entradas!$F$2:$F$3372,"abierta a la comunidad")</f>
        <v>7</v>
      </c>
      <c r="G1311" s="5">
        <f>COUNTIFS(Entradas!$A$2:$A$3372,L1311,Entradas!$AD$2:$AD$3372,"agenda",Entradas!$E$2:$E$3372,"1")</f>
        <v>0</v>
      </c>
      <c r="H1311" s="5">
        <f>COUNTIFS(Entradas!$A$2:$A$3372,L1311,Entradas!$AD$2:$AD$3372,"agenda",Entradas!$E$2:$E$3372,"2")</f>
        <v>0</v>
      </c>
      <c r="I1311" s="5">
        <f>COUNTIFS(Entradas!$A$2:$A$3372,L1311,Entradas!$AD$2:$AD$3372,"agenda",Entradas!$E$2:$E$3372,"3")</f>
        <v>7</v>
      </c>
      <c r="J1311" s="5">
        <f>COUNTIFS(Entradas!$A$2:$A$3372,L1311,Entradas!$AD$2:$AD$3372,"agenda",Entradas!$E$2:$E$3372,"4")</f>
        <v>0</v>
      </c>
      <c r="L1311">
        <v>572</v>
      </c>
      <c r="M1311" t="s">
        <v>10110</v>
      </c>
      <c r="N1311" t="s">
        <v>10111</v>
      </c>
      <c r="O1311" t="s">
        <v>10112</v>
      </c>
      <c r="P1311" s="6">
        <v>42480.578310185185</v>
      </c>
      <c r="Q1311">
        <v>0</v>
      </c>
      <c r="R1311" t="s">
        <v>10110</v>
      </c>
      <c r="S1311" t="s">
        <v>10110</v>
      </c>
      <c r="W1311" t="s">
        <v>8703</v>
      </c>
      <c r="X1311" t="s">
        <v>8704</v>
      </c>
      <c r="Y1311" t="s">
        <v>8705</v>
      </c>
      <c r="Z1311">
        <v>0</v>
      </c>
      <c r="AA1311" t="s">
        <v>8703</v>
      </c>
      <c r="AB1311" t="s">
        <v>8790</v>
      </c>
      <c r="AC1311">
        <v>0</v>
      </c>
      <c r="AF1311" t="s">
        <v>428</v>
      </c>
      <c r="AG1311" t="s">
        <v>8792</v>
      </c>
      <c r="AH1311" t="s">
        <v>422</v>
      </c>
      <c r="AI1311" t="s">
        <v>10113</v>
      </c>
      <c r="AO1311" t="s">
        <v>10114</v>
      </c>
      <c r="AU1311" t="s">
        <v>423</v>
      </c>
      <c r="AV1311" t="s">
        <v>8794</v>
      </c>
      <c r="AX1311">
        <v>10</v>
      </c>
      <c r="AY1311" t="s">
        <v>8795</v>
      </c>
      <c r="BG1311">
        <v>0</v>
      </c>
      <c r="BH1311" t="s">
        <v>8796</v>
      </c>
      <c r="BL1311" s="2" t="s">
        <v>10115</v>
      </c>
      <c r="BM1311" t="s">
        <v>8798</v>
      </c>
      <c r="BZ1311" t="s">
        <v>8799</v>
      </c>
      <c r="CA1311" t="s">
        <v>10116</v>
      </c>
      <c r="CB1311" t="s">
        <v>8800</v>
      </c>
      <c r="CE1311" t="s">
        <v>10117</v>
      </c>
      <c r="CF1311" t="s">
        <v>8802</v>
      </c>
      <c r="CO1311">
        <v>56976697046</v>
      </c>
      <c r="CP1311" t="s">
        <v>8803</v>
      </c>
    </row>
    <row r="1312" spans="1:96" ht="15.75" hidden="1" customHeight="1" x14ac:dyDescent="0.3">
      <c r="A1312" s="5">
        <f>COUNTIFS(Entradas!$A$2:$A$3372,L1312,Entradas!$AD$2:$AD$3372,"noticias")</f>
        <v>0</v>
      </c>
      <c r="B1312" s="5">
        <f>COUNTIFS(Entradas!$A$2:$A$3372,L1312,Entradas!$AD$2:$AD$3372,"materiales")</f>
        <v>0</v>
      </c>
      <c r="C1312" s="5">
        <f>COUNTIFS(Entradas!$A$2:$A$3372,L1312,Entradas!$AD$2:$AD$3372,"agenda")</f>
        <v>0</v>
      </c>
      <c r="D1312" s="5">
        <f>COUNTIFS(Entradas!$A$2:$A$3372,L1312,Entradas!$AD$2:$AD$3372,"agenda",Entradas!$P$2:$P$3372,"completado")</f>
        <v>0</v>
      </c>
      <c r="E1312" s="5">
        <f>COUNTIFS(Entradas!$A$2:$A$3372,L1312,Entradas!$AD$2:$AD$3372,"agenda",Entradas!$F$2:$F$3372,"interna")</f>
        <v>0</v>
      </c>
      <c r="F1312" s="5">
        <f>COUNTIFS(Entradas!$A$2:$A$3372,L1312,Entradas!$AD$2:$AD$3372,"agenda",Entradas!$F$2:$F$3372,"abierta a la comunidad")</f>
        <v>0</v>
      </c>
      <c r="G1312" s="5">
        <f>COUNTIFS(Entradas!$A$2:$A$3372,L1312,Entradas!$AD$2:$AD$3372,"agenda",Entradas!$E$2:$E$3372,"1")</f>
        <v>0</v>
      </c>
      <c r="H1312" s="5">
        <f>COUNTIFS(Entradas!$A$2:$A$3372,L1312,Entradas!$AD$2:$AD$3372,"agenda",Entradas!$E$2:$E$3372,"2")</f>
        <v>0</v>
      </c>
      <c r="I1312" s="5">
        <f>COUNTIFS(Entradas!$A$2:$A$3372,L1312,Entradas!$AD$2:$AD$3372,"agenda",Entradas!$E$2:$E$3372,"3")</f>
        <v>0</v>
      </c>
      <c r="J1312" s="5">
        <f>COUNTIFS(Entradas!$A$2:$A$3372,L1312,Entradas!$AD$2:$AD$3372,"agenda",Entradas!$E$2:$E$3372,"4")</f>
        <v>0</v>
      </c>
      <c r="L1312">
        <v>63</v>
      </c>
      <c r="M1312" t="s">
        <v>10770</v>
      </c>
      <c r="N1312" t="s">
        <v>10771</v>
      </c>
      <c r="O1312" t="s">
        <v>10772</v>
      </c>
      <c r="P1312" s="6">
        <v>42450.853275462963</v>
      </c>
      <c r="Q1312">
        <v>0</v>
      </c>
      <c r="R1312" t="s">
        <v>10770</v>
      </c>
      <c r="S1312" t="s">
        <v>10770</v>
      </c>
      <c r="W1312" t="s">
        <v>8703</v>
      </c>
      <c r="X1312" t="s">
        <v>8704</v>
      </c>
      <c r="Y1312" t="s">
        <v>8705</v>
      </c>
      <c r="Z1312">
        <v>0</v>
      </c>
      <c r="AA1312" t="s">
        <v>8703</v>
      </c>
      <c r="AB1312" t="s">
        <v>8790</v>
      </c>
      <c r="AC1312">
        <v>0</v>
      </c>
      <c r="AF1312" t="s">
        <v>10770</v>
      </c>
      <c r="AG1312" t="s">
        <v>8792</v>
      </c>
      <c r="AH1312" t="s">
        <v>10773</v>
      </c>
      <c r="AO1312" t="s">
        <v>10774</v>
      </c>
      <c r="AU1312" t="s">
        <v>2302</v>
      </c>
      <c r="AV1312" t="s">
        <v>8794</v>
      </c>
      <c r="AX1312">
        <v>10</v>
      </c>
      <c r="AY1312" t="s">
        <v>8795</v>
      </c>
      <c r="BG1312">
        <v>0</v>
      </c>
      <c r="BH1312" t="s">
        <v>8796</v>
      </c>
      <c r="BL1312" s="2" t="s">
        <v>10775</v>
      </c>
      <c r="BM1312" t="s">
        <v>8798</v>
      </c>
      <c r="BZ1312" t="s">
        <v>8799</v>
      </c>
      <c r="CA1312" t="s">
        <v>10776</v>
      </c>
      <c r="CB1312" t="s">
        <v>8800</v>
      </c>
      <c r="CE1312" t="s">
        <v>10777</v>
      </c>
      <c r="CF1312" t="s">
        <v>8802</v>
      </c>
      <c r="CO1312">
        <v>991887339</v>
      </c>
      <c r="CP1312" t="s">
        <v>8803</v>
      </c>
    </row>
    <row r="1313" spans="1:96" ht="15.75" hidden="1" customHeight="1" x14ac:dyDescent="0.3">
      <c r="A1313" s="5">
        <f>COUNTIFS(Entradas!$A$2:$A$3372,L1313,Entradas!$AD$2:$AD$3372,"noticias")</f>
        <v>0</v>
      </c>
      <c r="B1313" s="5">
        <f>COUNTIFS(Entradas!$A$2:$A$3372,L1313,Entradas!$AD$2:$AD$3372,"materiales")</f>
        <v>0</v>
      </c>
      <c r="C1313" s="5">
        <f>COUNTIFS(Entradas!$A$2:$A$3372,L1313,Entradas!$AD$2:$AD$3372,"agenda")</f>
        <v>0</v>
      </c>
      <c r="D1313" s="5">
        <f>COUNTIFS(Entradas!$A$2:$A$3372,L1313,Entradas!$AD$2:$AD$3372,"agenda",Entradas!$P$2:$P$3372,"completado")</f>
        <v>0</v>
      </c>
      <c r="E1313" s="5">
        <f>COUNTIFS(Entradas!$A$2:$A$3372,L1313,Entradas!$AD$2:$AD$3372,"agenda",Entradas!$F$2:$F$3372,"interna")</f>
        <v>0</v>
      </c>
      <c r="F1313" s="5">
        <f>COUNTIFS(Entradas!$A$2:$A$3372,L1313,Entradas!$AD$2:$AD$3372,"agenda",Entradas!$F$2:$F$3372,"abierta a la comunidad")</f>
        <v>0</v>
      </c>
      <c r="G1313" s="5">
        <f>COUNTIFS(Entradas!$A$2:$A$3372,L1313,Entradas!$AD$2:$AD$3372,"agenda",Entradas!$E$2:$E$3372,"1")</f>
        <v>0</v>
      </c>
      <c r="H1313" s="5">
        <f>COUNTIFS(Entradas!$A$2:$A$3372,L1313,Entradas!$AD$2:$AD$3372,"agenda",Entradas!$E$2:$E$3372,"2")</f>
        <v>0</v>
      </c>
      <c r="I1313" s="5">
        <f>COUNTIFS(Entradas!$A$2:$A$3372,L1313,Entradas!$AD$2:$AD$3372,"agenda",Entradas!$E$2:$E$3372,"3")</f>
        <v>0</v>
      </c>
      <c r="J1313" s="5">
        <f>COUNTIFS(Entradas!$A$2:$A$3372,L1313,Entradas!$AD$2:$AD$3372,"agenda",Entradas!$E$2:$E$3372,"4")</f>
        <v>0</v>
      </c>
      <c r="L1313">
        <v>1418</v>
      </c>
      <c r="M1313" t="s">
        <v>14472</v>
      </c>
      <c r="N1313" t="s">
        <v>14473</v>
      </c>
      <c r="O1313" t="s">
        <v>14474</v>
      </c>
      <c r="P1313" s="6">
        <v>42514.948622685188</v>
      </c>
      <c r="Q1313">
        <v>0</v>
      </c>
      <c r="R1313" t="s">
        <v>14472</v>
      </c>
      <c r="S1313" t="s">
        <v>14472</v>
      </c>
      <c r="W1313" t="s">
        <v>8703</v>
      </c>
      <c r="X1313" t="s">
        <v>8704</v>
      </c>
      <c r="Y1313" t="s">
        <v>8705</v>
      </c>
      <c r="Z1313">
        <v>0</v>
      </c>
      <c r="AA1313" t="s">
        <v>8703</v>
      </c>
      <c r="AB1313" t="s">
        <v>8790</v>
      </c>
      <c r="AC1313">
        <v>0</v>
      </c>
      <c r="AF1313" t="s">
        <v>14475</v>
      </c>
      <c r="AG1313" t="s">
        <v>8792</v>
      </c>
      <c r="AH1313" t="s">
        <v>14476</v>
      </c>
      <c r="AI1313" t="s">
        <v>14477</v>
      </c>
      <c r="AO1313" t="s">
        <v>14478</v>
      </c>
      <c r="AU1313" t="s">
        <v>423</v>
      </c>
      <c r="AV1313" t="s">
        <v>8794</v>
      </c>
      <c r="AX1313">
        <v>10</v>
      </c>
      <c r="AY1313" t="s">
        <v>8795</v>
      </c>
      <c r="BG1313">
        <v>0</v>
      </c>
      <c r="BH1313" t="s">
        <v>8796</v>
      </c>
      <c r="BL1313" t="s">
        <v>14479</v>
      </c>
      <c r="BM1313" t="s">
        <v>8798</v>
      </c>
      <c r="BZ1313" t="s">
        <v>8799</v>
      </c>
      <c r="CA1313" t="s">
        <v>14480</v>
      </c>
      <c r="CB1313" t="s">
        <v>8800</v>
      </c>
      <c r="CE1313" t="s">
        <v>14472</v>
      </c>
      <c r="CF1313" t="s">
        <v>8802</v>
      </c>
      <c r="CO1313">
        <v>93381367</v>
      </c>
      <c r="CP1313" t="s">
        <v>8803</v>
      </c>
    </row>
    <row r="1314" spans="1:96" ht="15.75" hidden="1" customHeight="1" x14ac:dyDescent="0.3">
      <c r="A1314" s="5">
        <f>COUNTIFS(Entradas!$A$2:$A$3372,L1314,Entradas!$AD$2:$AD$3372,"noticias")</f>
        <v>0</v>
      </c>
      <c r="B1314" s="5">
        <f>COUNTIFS(Entradas!$A$2:$A$3372,L1314,Entradas!$AD$2:$AD$3372,"materiales")</f>
        <v>0</v>
      </c>
      <c r="C1314" s="5">
        <f>COUNTIFS(Entradas!$A$2:$A$3372,L1314,Entradas!$AD$2:$AD$3372,"agenda")</f>
        <v>0</v>
      </c>
      <c r="D1314" s="5">
        <f>COUNTIFS(Entradas!$A$2:$A$3372,L1314,Entradas!$AD$2:$AD$3372,"agenda",Entradas!$P$2:$P$3372,"completado")</f>
        <v>0</v>
      </c>
      <c r="E1314" s="5">
        <f>COUNTIFS(Entradas!$A$2:$A$3372,L1314,Entradas!$AD$2:$AD$3372,"agenda",Entradas!$F$2:$F$3372,"interna")</f>
        <v>0</v>
      </c>
      <c r="F1314" s="5">
        <f>COUNTIFS(Entradas!$A$2:$A$3372,L1314,Entradas!$AD$2:$AD$3372,"agenda",Entradas!$F$2:$F$3372,"abierta a la comunidad")</f>
        <v>0</v>
      </c>
      <c r="G1314" s="5">
        <f>COUNTIFS(Entradas!$A$2:$A$3372,L1314,Entradas!$AD$2:$AD$3372,"agenda",Entradas!$E$2:$E$3372,"1")</f>
        <v>0</v>
      </c>
      <c r="H1314" s="5">
        <f>COUNTIFS(Entradas!$A$2:$A$3372,L1314,Entradas!$AD$2:$AD$3372,"agenda",Entradas!$E$2:$E$3372,"2")</f>
        <v>0</v>
      </c>
      <c r="I1314" s="5">
        <f>COUNTIFS(Entradas!$A$2:$A$3372,L1314,Entradas!$AD$2:$AD$3372,"agenda",Entradas!$E$2:$E$3372,"3")</f>
        <v>0</v>
      </c>
      <c r="J1314" s="5">
        <f>COUNTIFS(Entradas!$A$2:$A$3372,L1314,Entradas!$AD$2:$AD$3372,"agenda",Entradas!$E$2:$E$3372,"4")</f>
        <v>0</v>
      </c>
      <c r="L1314">
        <v>1245</v>
      </c>
      <c r="M1314" t="s">
        <v>14609</v>
      </c>
      <c r="N1314" t="s">
        <v>14610</v>
      </c>
      <c r="O1314" t="s">
        <v>14611</v>
      </c>
      <c r="P1314" s="6">
        <v>42510.515046296299</v>
      </c>
      <c r="Q1314">
        <v>0</v>
      </c>
      <c r="R1314" t="s">
        <v>14609</v>
      </c>
      <c r="S1314" t="s">
        <v>14609</v>
      </c>
      <c r="W1314" t="s">
        <v>8703</v>
      </c>
      <c r="X1314" t="s">
        <v>8704</v>
      </c>
      <c r="Y1314" t="s">
        <v>8705</v>
      </c>
      <c r="Z1314">
        <v>0</v>
      </c>
      <c r="AA1314" t="s">
        <v>8703</v>
      </c>
      <c r="AB1314" t="s">
        <v>9226</v>
      </c>
      <c r="AC1314">
        <v>0</v>
      </c>
      <c r="AF1314" t="s">
        <v>14612</v>
      </c>
      <c r="AG1314" t="s">
        <v>9228</v>
      </c>
      <c r="AH1314" t="s">
        <v>14613</v>
      </c>
      <c r="AI1314" t="s">
        <v>14614</v>
      </c>
      <c r="AU1314" t="s">
        <v>2302</v>
      </c>
      <c r="AV1314" t="s">
        <v>9233</v>
      </c>
      <c r="AX1314">
        <v>10</v>
      </c>
      <c r="AY1314" t="s">
        <v>9234</v>
      </c>
      <c r="BG1314">
        <v>0</v>
      </c>
      <c r="BH1314" t="s">
        <v>8756</v>
      </c>
      <c r="BL1314" s="2" t="s">
        <v>14615</v>
      </c>
      <c r="BM1314" t="s">
        <v>9236</v>
      </c>
      <c r="BZ1314" t="s">
        <v>9237</v>
      </c>
      <c r="CA1314" t="s">
        <v>14616</v>
      </c>
      <c r="CB1314" t="s">
        <v>9239</v>
      </c>
      <c r="CC1314">
        <v>990996832</v>
      </c>
      <c r="CD1314" t="s">
        <v>9241</v>
      </c>
      <c r="CE1314" t="s">
        <v>14617</v>
      </c>
      <c r="CF1314" t="s">
        <v>9242</v>
      </c>
      <c r="CQ1314" t="s">
        <v>14618</v>
      </c>
      <c r="CR1314" t="s">
        <v>9244</v>
      </c>
    </row>
    <row r="1315" spans="1:96" ht="15.75" hidden="1" customHeight="1" x14ac:dyDescent="0.3">
      <c r="A1315" s="5">
        <f>COUNTIFS(Entradas!$A$2:$A$3372,L1315,Entradas!$AD$2:$AD$3372,"noticias")</f>
        <v>0</v>
      </c>
      <c r="B1315" s="5">
        <f>COUNTIFS(Entradas!$A$2:$A$3372,L1315,Entradas!$AD$2:$AD$3372,"materiales")</f>
        <v>0</v>
      </c>
      <c r="C1315" s="5">
        <f>COUNTIFS(Entradas!$A$2:$A$3372,L1315,Entradas!$AD$2:$AD$3372,"agenda")</f>
        <v>1</v>
      </c>
      <c r="D1315" s="5">
        <f>COUNTIFS(Entradas!$A$2:$A$3372,L1315,Entradas!$AD$2:$AD$3372,"agenda",Entradas!$P$2:$P$3372,"completado")</f>
        <v>0</v>
      </c>
      <c r="E1315" s="5">
        <f>COUNTIFS(Entradas!$A$2:$A$3372,L1315,Entradas!$AD$2:$AD$3372,"agenda",Entradas!$F$2:$F$3372,"interna")</f>
        <v>0</v>
      </c>
      <c r="F1315" s="5">
        <f>COUNTIFS(Entradas!$A$2:$A$3372,L1315,Entradas!$AD$2:$AD$3372,"agenda",Entradas!$F$2:$F$3372,"abierta a la comunidad")</f>
        <v>1</v>
      </c>
      <c r="G1315" s="5">
        <f>COUNTIFS(Entradas!$A$2:$A$3372,L1315,Entradas!$AD$2:$AD$3372,"agenda",Entradas!$E$2:$E$3372,"1")</f>
        <v>0</v>
      </c>
      <c r="H1315" s="5">
        <f>COUNTIFS(Entradas!$A$2:$A$3372,L1315,Entradas!$AD$2:$AD$3372,"agenda",Entradas!$E$2:$E$3372,"2")</f>
        <v>0</v>
      </c>
      <c r="I1315" s="5">
        <f>COUNTIFS(Entradas!$A$2:$A$3372,L1315,Entradas!$AD$2:$AD$3372,"agenda",Entradas!$E$2:$E$3372,"3")</f>
        <v>0</v>
      </c>
      <c r="J1315" s="5">
        <f>COUNTIFS(Entradas!$A$2:$A$3372,L1315,Entradas!$AD$2:$AD$3372,"agenda",Entradas!$E$2:$E$3372,"4")</f>
        <v>1</v>
      </c>
      <c r="L1315">
        <v>524</v>
      </c>
      <c r="M1315" t="s">
        <v>15852</v>
      </c>
      <c r="N1315" t="s">
        <v>15853</v>
      </c>
      <c r="O1315" t="s">
        <v>15854</v>
      </c>
      <c r="P1315" s="6">
        <v>42478.908842592595</v>
      </c>
      <c r="Q1315">
        <v>0</v>
      </c>
      <c r="R1315" t="s">
        <v>15852</v>
      </c>
      <c r="S1315" t="s">
        <v>15852</v>
      </c>
      <c r="W1315" t="s">
        <v>8703</v>
      </c>
      <c r="X1315" t="s">
        <v>8704</v>
      </c>
      <c r="Y1315" t="s">
        <v>8705</v>
      </c>
      <c r="Z1315">
        <v>0</v>
      </c>
      <c r="AA1315" t="s">
        <v>8703</v>
      </c>
      <c r="AB1315" t="s">
        <v>8790</v>
      </c>
      <c r="AC1315">
        <v>0</v>
      </c>
      <c r="AF1315" t="s">
        <v>15855</v>
      </c>
      <c r="AG1315" t="s">
        <v>8792</v>
      </c>
      <c r="AH1315" t="s">
        <v>8169</v>
      </c>
      <c r="AU1315" t="s">
        <v>3566</v>
      </c>
      <c r="AV1315" t="s">
        <v>8794</v>
      </c>
      <c r="AX1315">
        <v>10</v>
      </c>
      <c r="AY1315" t="s">
        <v>8795</v>
      </c>
      <c r="BG1315">
        <v>0</v>
      </c>
      <c r="BH1315" t="s">
        <v>8796</v>
      </c>
      <c r="BL1315" s="2" t="s">
        <v>15856</v>
      </c>
      <c r="BM1315" t="s">
        <v>8798</v>
      </c>
      <c r="BZ1315" t="s">
        <v>8799</v>
      </c>
      <c r="CA1315" t="s">
        <v>15857</v>
      </c>
      <c r="CB1315" t="s">
        <v>8800</v>
      </c>
      <c r="CE1315" t="s">
        <v>15858</v>
      </c>
      <c r="CF1315" t="s">
        <v>8802</v>
      </c>
      <c r="CO1315">
        <v>979306034</v>
      </c>
      <c r="CP1315" t="s">
        <v>8803</v>
      </c>
    </row>
    <row r="1316" spans="1:96" ht="15.75" hidden="1" customHeight="1" x14ac:dyDescent="0.3">
      <c r="A1316" s="5">
        <f>COUNTIFS(Entradas!$A$2:$A$3372,L1316,Entradas!$AD$2:$AD$3372,"noticias")</f>
        <v>0</v>
      </c>
      <c r="B1316" s="5">
        <f>COUNTIFS(Entradas!$A$2:$A$3372,L1316,Entradas!$AD$2:$AD$3372,"materiales")</f>
        <v>0</v>
      </c>
      <c r="C1316" s="5">
        <f>COUNTIFS(Entradas!$A$2:$A$3372,L1316,Entradas!$AD$2:$AD$3372,"agenda")</f>
        <v>0</v>
      </c>
      <c r="D1316" s="5">
        <f>COUNTIFS(Entradas!$A$2:$A$3372,L1316,Entradas!$AD$2:$AD$3372,"agenda",Entradas!$P$2:$P$3372,"completado")</f>
        <v>0</v>
      </c>
      <c r="E1316" s="5">
        <f>COUNTIFS(Entradas!$A$2:$A$3372,L1316,Entradas!$AD$2:$AD$3372,"agenda",Entradas!$F$2:$F$3372,"interna")</f>
        <v>0</v>
      </c>
      <c r="F1316" s="5">
        <f>COUNTIFS(Entradas!$A$2:$A$3372,L1316,Entradas!$AD$2:$AD$3372,"agenda",Entradas!$F$2:$F$3372,"abierta a la comunidad")</f>
        <v>0</v>
      </c>
      <c r="G1316" s="5">
        <f>COUNTIFS(Entradas!$A$2:$A$3372,L1316,Entradas!$AD$2:$AD$3372,"agenda",Entradas!$E$2:$E$3372,"1")</f>
        <v>0</v>
      </c>
      <c r="H1316" s="5">
        <f>COUNTIFS(Entradas!$A$2:$A$3372,L1316,Entradas!$AD$2:$AD$3372,"agenda",Entradas!$E$2:$E$3372,"2")</f>
        <v>0</v>
      </c>
      <c r="I1316" s="5">
        <f>COUNTIFS(Entradas!$A$2:$A$3372,L1316,Entradas!$AD$2:$AD$3372,"agenda",Entradas!$E$2:$E$3372,"3")</f>
        <v>0</v>
      </c>
      <c r="J1316" s="5">
        <f>COUNTIFS(Entradas!$A$2:$A$3372,L1316,Entradas!$AD$2:$AD$3372,"agenda",Entradas!$E$2:$E$3372,"4")</f>
        <v>0</v>
      </c>
      <c r="L1316">
        <v>505</v>
      </c>
      <c r="M1316" t="s">
        <v>17952</v>
      </c>
      <c r="N1316" t="s">
        <v>17953</v>
      </c>
      <c r="O1316" t="s">
        <v>17954</v>
      </c>
      <c r="P1316" s="6">
        <v>42478.566886574074</v>
      </c>
      <c r="Q1316">
        <v>0</v>
      </c>
      <c r="R1316" t="s">
        <v>17952</v>
      </c>
      <c r="S1316" t="s">
        <v>17952</v>
      </c>
      <c r="W1316" t="s">
        <v>8703</v>
      </c>
      <c r="X1316" t="s">
        <v>8704</v>
      </c>
      <c r="Y1316" t="s">
        <v>8705</v>
      </c>
      <c r="Z1316">
        <v>0</v>
      </c>
      <c r="AA1316" t="s">
        <v>8703</v>
      </c>
      <c r="AB1316" t="s">
        <v>8790</v>
      </c>
      <c r="AC1316">
        <v>0</v>
      </c>
      <c r="AF1316" t="s">
        <v>17955</v>
      </c>
      <c r="AG1316" t="s">
        <v>8792</v>
      </c>
      <c r="AH1316" t="s">
        <v>17956</v>
      </c>
      <c r="AO1316" t="s">
        <v>17957</v>
      </c>
      <c r="AU1316" t="s">
        <v>5691</v>
      </c>
      <c r="AV1316" t="s">
        <v>8794</v>
      </c>
      <c r="AX1316">
        <v>10</v>
      </c>
      <c r="AY1316" t="s">
        <v>8795</v>
      </c>
      <c r="BG1316">
        <v>1</v>
      </c>
      <c r="BH1316" t="s">
        <v>8796</v>
      </c>
      <c r="BL1316" s="2" t="s">
        <v>17958</v>
      </c>
      <c r="BM1316" t="s">
        <v>8798</v>
      </c>
      <c r="BZ1316" t="s">
        <v>8799</v>
      </c>
      <c r="CA1316" t="s">
        <v>17959</v>
      </c>
      <c r="CB1316" t="s">
        <v>8800</v>
      </c>
      <c r="CE1316" t="s">
        <v>17960</v>
      </c>
      <c r="CF1316" t="s">
        <v>8802</v>
      </c>
      <c r="CO1316" t="s">
        <v>17961</v>
      </c>
      <c r="CP1316" t="s">
        <v>8803</v>
      </c>
    </row>
    <row r="1317" spans="1:96" ht="15.75" hidden="1" customHeight="1" x14ac:dyDescent="0.3">
      <c r="A1317" s="5">
        <f>COUNTIFS(Entradas!$A$2:$A$3372,L1317,Entradas!$AD$2:$AD$3372,"noticias")</f>
        <v>0</v>
      </c>
      <c r="B1317" s="5">
        <f>COUNTIFS(Entradas!$A$2:$A$3372,L1317,Entradas!$AD$2:$AD$3372,"materiales")</f>
        <v>0</v>
      </c>
      <c r="C1317" s="5">
        <f>COUNTIFS(Entradas!$A$2:$A$3372,L1317,Entradas!$AD$2:$AD$3372,"agenda")</f>
        <v>0</v>
      </c>
      <c r="D1317" s="5">
        <f>COUNTIFS(Entradas!$A$2:$A$3372,L1317,Entradas!$AD$2:$AD$3372,"agenda",Entradas!$P$2:$P$3372,"completado")</f>
        <v>0</v>
      </c>
      <c r="E1317" s="5">
        <f>COUNTIFS(Entradas!$A$2:$A$3372,L1317,Entradas!$AD$2:$AD$3372,"agenda",Entradas!$F$2:$F$3372,"interna")</f>
        <v>0</v>
      </c>
      <c r="F1317" s="5">
        <f>COUNTIFS(Entradas!$A$2:$A$3372,L1317,Entradas!$AD$2:$AD$3372,"agenda",Entradas!$F$2:$F$3372,"abierta a la comunidad")</f>
        <v>0</v>
      </c>
      <c r="G1317" s="5">
        <f>COUNTIFS(Entradas!$A$2:$A$3372,L1317,Entradas!$AD$2:$AD$3372,"agenda",Entradas!$E$2:$E$3372,"1")</f>
        <v>0</v>
      </c>
      <c r="H1317" s="5">
        <f>COUNTIFS(Entradas!$A$2:$A$3372,L1317,Entradas!$AD$2:$AD$3372,"agenda",Entradas!$E$2:$E$3372,"2")</f>
        <v>0</v>
      </c>
      <c r="I1317" s="5">
        <f>COUNTIFS(Entradas!$A$2:$A$3372,L1317,Entradas!$AD$2:$AD$3372,"agenda",Entradas!$E$2:$E$3372,"3")</f>
        <v>0</v>
      </c>
      <c r="J1317" s="5">
        <f>COUNTIFS(Entradas!$A$2:$A$3372,L1317,Entradas!$AD$2:$AD$3372,"agenda",Entradas!$E$2:$E$3372,"4")</f>
        <v>0</v>
      </c>
      <c r="L1317">
        <v>849</v>
      </c>
      <c r="M1317" t="s">
        <v>18564</v>
      </c>
      <c r="N1317" t="s">
        <v>18565</v>
      </c>
      <c r="O1317" t="s">
        <v>18566</v>
      </c>
      <c r="P1317" s="6">
        <v>42495.71497685185</v>
      </c>
      <c r="Q1317">
        <v>0</v>
      </c>
      <c r="R1317" t="s">
        <v>18564</v>
      </c>
      <c r="S1317" t="s">
        <v>18564</v>
      </c>
      <c r="W1317" t="s">
        <v>8703</v>
      </c>
      <c r="X1317" t="s">
        <v>8704</v>
      </c>
      <c r="Y1317" t="s">
        <v>8705</v>
      </c>
      <c r="Z1317">
        <v>0</v>
      </c>
      <c r="AA1317" t="s">
        <v>8703</v>
      </c>
      <c r="AB1317" t="s">
        <v>8790</v>
      </c>
      <c r="AC1317">
        <v>0</v>
      </c>
      <c r="AF1317" t="s">
        <v>18567</v>
      </c>
      <c r="AG1317" t="s">
        <v>8792</v>
      </c>
      <c r="AH1317" t="s">
        <v>18568</v>
      </c>
      <c r="AU1317" t="s">
        <v>18569</v>
      </c>
      <c r="AV1317" t="s">
        <v>8794</v>
      </c>
      <c r="AX1317">
        <v>10</v>
      </c>
      <c r="AY1317" t="s">
        <v>8795</v>
      </c>
      <c r="BG1317">
        <v>0</v>
      </c>
      <c r="BH1317" t="s">
        <v>8796</v>
      </c>
      <c r="BL1317" t="s">
        <v>18570</v>
      </c>
      <c r="BM1317" t="s">
        <v>8798</v>
      </c>
      <c r="BZ1317" t="s">
        <v>8799</v>
      </c>
      <c r="CA1317" t="s">
        <v>18571</v>
      </c>
      <c r="CB1317" t="s">
        <v>8800</v>
      </c>
      <c r="CE1317" t="s">
        <v>18564</v>
      </c>
      <c r="CF1317" t="s">
        <v>8802</v>
      </c>
      <c r="CO1317" t="s">
        <v>18572</v>
      </c>
      <c r="CP1317" t="s">
        <v>8803</v>
      </c>
    </row>
    <row r="1318" spans="1:96" ht="15.75" hidden="1" customHeight="1" x14ac:dyDescent="0.3">
      <c r="A1318" s="5">
        <f>COUNTIFS(Entradas!$A$2:$A$3372,L1318,Entradas!$AD$2:$AD$3372,"noticias")</f>
        <v>0</v>
      </c>
      <c r="B1318" s="5">
        <f>COUNTIFS(Entradas!$A$2:$A$3372,L1318,Entradas!$AD$2:$AD$3372,"materiales")</f>
        <v>0</v>
      </c>
      <c r="C1318" s="5">
        <f>COUNTIFS(Entradas!$A$2:$A$3372,L1318,Entradas!$AD$2:$AD$3372,"agenda")</f>
        <v>0</v>
      </c>
      <c r="D1318" s="5">
        <f>COUNTIFS(Entradas!$A$2:$A$3372,L1318,Entradas!$AD$2:$AD$3372,"agenda",Entradas!$P$2:$P$3372,"completado")</f>
        <v>0</v>
      </c>
      <c r="E1318" s="5">
        <f>COUNTIFS(Entradas!$A$2:$A$3372,L1318,Entradas!$AD$2:$AD$3372,"agenda",Entradas!$F$2:$F$3372,"interna")</f>
        <v>0</v>
      </c>
      <c r="F1318" s="5">
        <f>COUNTIFS(Entradas!$A$2:$A$3372,L1318,Entradas!$AD$2:$AD$3372,"agenda",Entradas!$F$2:$F$3372,"abierta a la comunidad")</f>
        <v>0</v>
      </c>
      <c r="G1318" s="5">
        <f>COUNTIFS(Entradas!$A$2:$A$3372,L1318,Entradas!$AD$2:$AD$3372,"agenda",Entradas!$E$2:$E$3372,"1")</f>
        <v>0</v>
      </c>
      <c r="H1318" s="5">
        <f>COUNTIFS(Entradas!$A$2:$A$3372,L1318,Entradas!$AD$2:$AD$3372,"agenda",Entradas!$E$2:$E$3372,"2")</f>
        <v>0</v>
      </c>
      <c r="I1318" s="5">
        <f>COUNTIFS(Entradas!$A$2:$A$3372,L1318,Entradas!$AD$2:$AD$3372,"agenda",Entradas!$E$2:$E$3372,"3")</f>
        <v>0</v>
      </c>
      <c r="J1318" s="5">
        <f>COUNTIFS(Entradas!$A$2:$A$3372,L1318,Entradas!$AD$2:$AD$3372,"agenda",Entradas!$E$2:$E$3372,"4")</f>
        <v>0</v>
      </c>
      <c r="L1318">
        <v>302</v>
      </c>
      <c r="M1318" t="s">
        <v>19318</v>
      </c>
      <c r="N1318" t="s">
        <v>19319</v>
      </c>
      <c r="O1318" t="s">
        <v>19320</v>
      </c>
      <c r="P1318" s="6">
        <v>42466.669085648151</v>
      </c>
      <c r="Q1318">
        <v>0</v>
      </c>
      <c r="R1318" t="s">
        <v>19318</v>
      </c>
      <c r="S1318" t="s">
        <v>19318</v>
      </c>
      <c r="W1318" t="s">
        <v>8703</v>
      </c>
      <c r="X1318" t="s">
        <v>8704</v>
      </c>
      <c r="Y1318" t="s">
        <v>8705</v>
      </c>
      <c r="Z1318">
        <v>0</v>
      </c>
      <c r="AA1318" t="s">
        <v>8703</v>
      </c>
      <c r="AB1318" t="s">
        <v>8790</v>
      </c>
      <c r="AC1318">
        <v>0</v>
      </c>
      <c r="AF1318" t="s">
        <v>19321</v>
      </c>
      <c r="AG1318" t="s">
        <v>8792</v>
      </c>
      <c r="AH1318" t="s">
        <v>19322</v>
      </c>
      <c r="AI1318" t="s">
        <v>19323</v>
      </c>
      <c r="AO1318" t="s">
        <v>19324</v>
      </c>
      <c r="AU1318" t="s">
        <v>10479</v>
      </c>
      <c r="AV1318" t="s">
        <v>8794</v>
      </c>
      <c r="AX1318">
        <v>10</v>
      </c>
      <c r="AY1318" t="s">
        <v>8795</v>
      </c>
      <c r="BG1318">
        <v>0</v>
      </c>
      <c r="BH1318" t="s">
        <v>8796</v>
      </c>
      <c r="BL1318" s="2" t="s">
        <v>19325</v>
      </c>
      <c r="BM1318" t="s">
        <v>8798</v>
      </c>
      <c r="BZ1318" t="s">
        <v>8799</v>
      </c>
      <c r="CB1318" t="s">
        <v>8800</v>
      </c>
      <c r="CF1318" t="s">
        <v>8802</v>
      </c>
      <c r="CO1318">
        <v>987658155</v>
      </c>
      <c r="CP1318" t="s">
        <v>8803</v>
      </c>
    </row>
    <row r="1319" spans="1:96" ht="15.75" hidden="1" customHeight="1" x14ac:dyDescent="0.3">
      <c r="A1319" s="5">
        <f>COUNTIFS(Entradas!$A$2:$A$3372,L1319,Entradas!$AD$2:$AD$3372,"noticias")</f>
        <v>3</v>
      </c>
      <c r="B1319" s="5">
        <f>COUNTIFS(Entradas!$A$2:$A$3372,L1319,Entradas!$AD$2:$AD$3372,"materiales")</f>
        <v>4</v>
      </c>
      <c r="C1319" s="5">
        <f>COUNTIFS(Entradas!$A$2:$A$3372,L1319,Entradas!$AD$2:$AD$3372,"agenda")</f>
        <v>3</v>
      </c>
      <c r="D1319" s="5">
        <f>COUNTIFS(Entradas!$A$2:$A$3372,L1319,Entradas!$AD$2:$AD$3372,"agenda",Entradas!$P$2:$P$3372,"completado")</f>
        <v>3</v>
      </c>
      <c r="E1319" s="5">
        <f>COUNTIFS(Entradas!$A$2:$A$3372,L1319,Entradas!$AD$2:$AD$3372,"agenda",Entradas!$F$2:$F$3372,"interna")</f>
        <v>2</v>
      </c>
      <c r="F1319" s="5">
        <f>COUNTIFS(Entradas!$A$2:$A$3372,L1319,Entradas!$AD$2:$AD$3372,"agenda",Entradas!$F$2:$F$3372,"abierta a la comunidad")</f>
        <v>1</v>
      </c>
      <c r="G1319" s="5">
        <f>COUNTIFS(Entradas!$A$2:$A$3372,L1319,Entradas!$AD$2:$AD$3372,"agenda",Entradas!$E$2:$E$3372,"1")</f>
        <v>0</v>
      </c>
      <c r="H1319" s="5">
        <f>COUNTIFS(Entradas!$A$2:$A$3372,L1319,Entradas!$AD$2:$AD$3372,"agenda",Entradas!$E$2:$E$3372,"2")</f>
        <v>0</v>
      </c>
      <c r="I1319" s="5">
        <f>COUNTIFS(Entradas!$A$2:$A$3372,L1319,Entradas!$AD$2:$AD$3372,"agenda",Entradas!$E$2:$E$3372,"3")</f>
        <v>3</v>
      </c>
      <c r="J1319" s="5">
        <f>COUNTIFS(Entradas!$A$2:$A$3372,L1319,Entradas!$AD$2:$AD$3372,"agenda",Entradas!$E$2:$E$3372,"4")</f>
        <v>0</v>
      </c>
      <c r="L1319">
        <v>732</v>
      </c>
      <c r="M1319" t="s">
        <v>21509</v>
      </c>
      <c r="N1319" t="s">
        <v>21510</v>
      </c>
      <c r="O1319" t="s">
        <v>21511</v>
      </c>
      <c r="P1319" s="6">
        <v>42490.542534722219</v>
      </c>
      <c r="Q1319">
        <v>0</v>
      </c>
      <c r="R1319" t="s">
        <v>21509</v>
      </c>
      <c r="S1319" t="s">
        <v>21509</v>
      </c>
      <c r="W1319" t="s">
        <v>8703</v>
      </c>
      <c r="X1319" t="s">
        <v>8704</v>
      </c>
      <c r="Y1319" t="s">
        <v>8705</v>
      </c>
      <c r="Z1319">
        <v>0</v>
      </c>
      <c r="AA1319" t="s">
        <v>8703</v>
      </c>
      <c r="AB1319" t="s">
        <v>8790</v>
      </c>
      <c r="AC1319">
        <v>0</v>
      </c>
      <c r="AF1319" t="s">
        <v>4213</v>
      </c>
      <c r="AG1319" t="s">
        <v>8792</v>
      </c>
      <c r="AH1319" t="s">
        <v>21512</v>
      </c>
      <c r="AI1319" t="s">
        <v>21513</v>
      </c>
      <c r="AO1319" t="s">
        <v>21514</v>
      </c>
      <c r="AU1319" t="s">
        <v>223</v>
      </c>
      <c r="AV1319" t="s">
        <v>8794</v>
      </c>
      <c r="AX1319">
        <v>10</v>
      </c>
      <c r="AY1319" t="s">
        <v>8795</v>
      </c>
      <c r="BG1319">
        <v>1</v>
      </c>
      <c r="BH1319" t="s">
        <v>8796</v>
      </c>
      <c r="BL1319" s="2" t="s">
        <v>21515</v>
      </c>
      <c r="BM1319" t="s">
        <v>8798</v>
      </c>
      <c r="BZ1319" t="s">
        <v>8799</v>
      </c>
      <c r="CB1319" t="s">
        <v>8800</v>
      </c>
      <c r="CE1319" t="s">
        <v>21509</v>
      </c>
      <c r="CF1319" t="s">
        <v>8802</v>
      </c>
      <c r="CO1319">
        <v>94902607</v>
      </c>
      <c r="CP1319" t="s">
        <v>8803</v>
      </c>
    </row>
    <row r="1320" spans="1:96" ht="15.75" hidden="1" customHeight="1" x14ac:dyDescent="0.3">
      <c r="A1320" s="5">
        <f>COUNTIFS(Entradas!$A$2:$A$3372,L1320,Entradas!$AD$2:$AD$3372,"noticias")</f>
        <v>0</v>
      </c>
      <c r="B1320" s="5">
        <f>COUNTIFS(Entradas!$A$2:$A$3372,L1320,Entradas!$AD$2:$AD$3372,"materiales")</f>
        <v>1</v>
      </c>
      <c r="C1320" s="5">
        <f>COUNTIFS(Entradas!$A$2:$A$3372,L1320,Entradas!$AD$2:$AD$3372,"agenda")</f>
        <v>0</v>
      </c>
      <c r="D1320" s="5">
        <f>COUNTIFS(Entradas!$A$2:$A$3372,L1320,Entradas!$AD$2:$AD$3372,"agenda",Entradas!$P$2:$P$3372,"completado")</f>
        <v>0</v>
      </c>
      <c r="E1320" s="5">
        <f>COUNTIFS(Entradas!$A$2:$A$3372,L1320,Entradas!$AD$2:$AD$3372,"agenda",Entradas!$F$2:$F$3372,"interna")</f>
        <v>0</v>
      </c>
      <c r="F1320" s="5">
        <f>COUNTIFS(Entradas!$A$2:$A$3372,L1320,Entradas!$AD$2:$AD$3372,"agenda",Entradas!$F$2:$F$3372,"abierta a la comunidad")</f>
        <v>0</v>
      </c>
      <c r="G1320" s="5">
        <f>COUNTIFS(Entradas!$A$2:$A$3372,L1320,Entradas!$AD$2:$AD$3372,"agenda",Entradas!$E$2:$E$3372,"1")</f>
        <v>0</v>
      </c>
      <c r="H1320" s="5">
        <f>COUNTIFS(Entradas!$A$2:$A$3372,L1320,Entradas!$AD$2:$AD$3372,"agenda",Entradas!$E$2:$E$3372,"2")</f>
        <v>0</v>
      </c>
      <c r="I1320" s="5">
        <f>COUNTIFS(Entradas!$A$2:$A$3372,L1320,Entradas!$AD$2:$AD$3372,"agenda",Entradas!$E$2:$E$3372,"3")</f>
        <v>0</v>
      </c>
      <c r="J1320" s="5">
        <f>COUNTIFS(Entradas!$A$2:$A$3372,L1320,Entradas!$AD$2:$AD$3372,"agenda",Entradas!$E$2:$E$3372,"4")</f>
        <v>0</v>
      </c>
      <c r="L1320">
        <v>273</v>
      </c>
      <c r="M1320" t="s">
        <v>18783</v>
      </c>
      <c r="N1320" t="s">
        <v>18784</v>
      </c>
      <c r="O1320" t="s">
        <v>18785</v>
      </c>
      <c r="P1320" s="6">
        <v>42464.755902777775</v>
      </c>
      <c r="Q1320">
        <v>0</v>
      </c>
      <c r="R1320" t="s">
        <v>18783</v>
      </c>
      <c r="S1320" t="s">
        <v>18783</v>
      </c>
      <c r="W1320" t="s">
        <v>8703</v>
      </c>
      <c r="X1320" t="s">
        <v>8704</v>
      </c>
      <c r="Y1320" t="s">
        <v>8705</v>
      </c>
      <c r="Z1320">
        <v>0</v>
      </c>
      <c r="AA1320" t="s">
        <v>8703</v>
      </c>
      <c r="AB1320" t="s">
        <v>8790</v>
      </c>
      <c r="AC1320">
        <v>0</v>
      </c>
      <c r="AF1320" t="s">
        <v>18786</v>
      </c>
      <c r="AG1320" t="s">
        <v>8792</v>
      </c>
      <c r="AH1320" t="s">
        <v>18787</v>
      </c>
      <c r="AI1320" t="s">
        <v>18788</v>
      </c>
      <c r="AO1320" t="s">
        <v>18789</v>
      </c>
      <c r="AU1320" t="s">
        <v>18790</v>
      </c>
      <c r="AV1320" t="s">
        <v>8794</v>
      </c>
      <c r="AX1320">
        <v>11</v>
      </c>
      <c r="AY1320" t="s">
        <v>8795</v>
      </c>
      <c r="BG1320">
        <v>0</v>
      </c>
      <c r="BH1320" t="s">
        <v>8796</v>
      </c>
      <c r="BL1320" t="s">
        <v>18791</v>
      </c>
      <c r="BM1320" t="s">
        <v>8798</v>
      </c>
      <c r="BZ1320" t="s">
        <v>8799</v>
      </c>
      <c r="CB1320" t="s">
        <v>8800</v>
      </c>
      <c r="CE1320" t="s">
        <v>18792</v>
      </c>
      <c r="CF1320" t="s">
        <v>8802</v>
      </c>
      <c r="CO1320">
        <v>997147908</v>
      </c>
      <c r="CP1320" t="s">
        <v>8803</v>
      </c>
    </row>
    <row r="1321" spans="1:96" ht="15.75" hidden="1" customHeight="1" x14ac:dyDescent="0.3">
      <c r="A1321" s="5">
        <f>COUNTIFS(Entradas!$A$2:$A$3372,L1321,Entradas!$AD$2:$AD$3372,"noticias")</f>
        <v>0</v>
      </c>
      <c r="B1321" s="5">
        <f>COUNTIFS(Entradas!$A$2:$A$3372,L1321,Entradas!$AD$2:$AD$3372,"materiales")</f>
        <v>0</v>
      </c>
      <c r="C1321" s="5">
        <f>COUNTIFS(Entradas!$A$2:$A$3372,L1321,Entradas!$AD$2:$AD$3372,"agenda")</f>
        <v>2</v>
      </c>
      <c r="D1321" s="5">
        <f>COUNTIFS(Entradas!$A$2:$A$3372,L1321,Entradas!$AD$2:$AD$3372,"agenda",Entradas!$P$2:$P$3372,"completado")</f>
        <v>0</v>
      </c>
      <c r="E1321" s="5">
        <f>COUNTIFS(Entradas!$A$2:$A$3372,L1321,Entradas!$AD$2:$AD$3372,"agenda",Entradas!$F$2:$F$3372,"interna")</f>
        <v>2</v>
      </c>
      <c r="F1321" s="5">
        <f>COUNTIFS(Entradas!$A$2:$A$3372,L1321,Entradas!$AD$2:$AD$3372,"agenda",Entradas!$F$2:$F$3372,"abierta a la comunidad")</f>
        <v>0</v>
      </c>
      <c r="G1321" s="5">
        <f>COUNTIFS(Entradas!$A$2:$A$3372,L1321,Entradas!$AD$2:$AD$3372,"agenda",Entradas!$E$2:$E$3372,"1")</f>
        <v>0</v>
      </c>
      <c r="H1321" s="5">
        <f>COUNTIFS(Entradas!$A$2:$A$3372,L1321,Entradas!$AD$2:$AD$3372,"agenda",Entradas!$E$2:$E$3372,"2")</f>
        <v>2</v>
      </c>
      <c r="I1321" s="5">
        <f>COUNTIFS(Entradas!$A$2:$A$3372,L1321,Entradas!$AD$2:$AD$3372,"agenda",Entradas!$E$2:$E$3372,"3")</f>
        <v>0</v>
      </c>
      <c r="J1321" s="5">
        <f>COUNTIFS(Entradas!$A$2:$A$3372,L1321,Entradas!$AD$2:$AD$3372,"agenda",Entradas!$E$2:$E$3372,"4")</f>
        <v>0</v>
      </c>
      <c r="L1321">
        <v>1174</v>
      </c>
      <c r="M1321" t="s">
        <v>9704</v>
      </c>
      <c r="N1321" t="s">
        <v>9705</v>
      </c>
      <c r="O1321" t="s">
        <v>3819</v>
      </c>
      <c r="P1321" s="6">
        <v>42508.937210648146</v>
      </c>
      <c r="Q1321">
        <v>0</v>
      </c>
      <c r="R1321" t="s">
        <v>9704</v>
      </c>
      <c r="S1321" t="s">
        <v>9704</v>
      </c>
      <c r="W1321" t="s">
        <v>8703</v>
      </c>
      <c r="X1321" t="s">
        <v>8704</v>
      </c>
      <c r="Y1321" t="s">
        <v>8705</v>
      </c>
      <c r="Z1321">
        <v>0</v>
      </c>
      <c r="AA1321" t="s">
        <v>8703</v>
      </c>
      <c r="AB1321" t="s">
        <v>9226</v>
      </c>
      <c r="AC1321">
        <v>0</v>
      </c>
      <c r="AF1321" t="s">
        <v>3817</v>
      </c>
      <c r="AG1321" t="s">
        <v>9228</v>
      </c>
      <c r="AH1321" t="s">
        <v>9706</v>
      </c>
      <c r="AI1321" t="s">
        <v>9707</v>
      </c>
      <c r="AU1321" t="s">
        <v>1450</v>
      </c>
      <c r="AV1321" t="s">
        <v>9233</v>
      </c>
      <c r="AX1321">
        <v>12</v>
      </c>
      <c r="AY1321" t="s">
        <v>9234</v>
      </c>
      <c r="BG1321">
        <v>0</v>
      </c>
      <c r="BH1321" t="s">
        <v>8756</v>
      </c>
      <c r="BM1321" t="s">
        <v>9236</v>
      </c>
      <c r="BZ1321" t="s">
        <v>9237</v>
      </c>
      <c r="CA1321" t="s">
        <v>9708</v>
      </c>
      <c r="CB1321" t="s">
        <v>9239</v>
      </c>
      <c r="CC1321" t="s">
        <v>9709</v>
      </c>
      <c r="CD1321" t="s">
        <v>9241</v>
      </c>
      <c r="CE1321" t="s">
        <v>9710</v>
      </c>
      <c r="CF1321" t="s">
        <v>9242</v>
      </c>
      <c r="CQ1321" t="s">
        <v>9711</v>
      </c>
      <c r="CR1321" t="s">
        <v>9244</v>
      </c>
    </row>
    <row r="1322" spans="1:96" ht="15.75" hidden="1" customHeight="1" x14ac:dyDescent="0.3">
      <c r="A1322" s="5">
        <f>COUNTIFS(Entradas!$A$2:$A$3372,L1322,Entradas!$AD$2:$AD$3372,"noticias")</f>
        <v>0</v>
      </c>
      <c r="B1322" s="5">
        <f>COUNTIFS(Entradas!$A$2:$A$3372,L1322,Entradas!$AD$2:$AD$3372,"materiales")</f>
        <v>1</v>
      </c>
      <c r="C1322" s="5">
        <f>COUNTIFS(Entradas!$A$2:$A$3372,L1322,Entradas!$AD$2:$AD$3372,"agenda")</f>
        <v>1</v>
      </c>
      <c r="D1322" s="5">
        <f>COUNTIFS(Entradas!$A$2:$A$3372,L1322,Entradas!$AD$2:$AD$3372,"agenda",Entradas!$P$2:$P$3372,"completado")</f>
        <v>1</v>
      </c>
      <c r="E1322" s="5">
        <f>COUNTIFS(Entradas!$A$2:$A$3372,L1322,Entradas!$AD$2:$AD$3372,"agenda",Entradas!$F$2:$F$3372,"interna")</f>
        <v>1</v>
      </c>
      <c r="F1322" s="5">
        <f>COUNTIFS(Entradas!$A$2:$A$3372,L1322,Entradas!$AD$2:$AD$3372,"agenda",Entradas!$F$2:$F$3372,"abierta a la comunidad")</f>
        <v>0</v>
      </c>
      <c r="G1322" s="5">
        <f>COUNTIFS(Entradas!$A$2:$A$3372,L1322,Entradas!$AD$2:$AD$3372,"agenda",Entradas!$E$2:$E$3372,"1")</f>
        <v>0</v>
      </c>
      <c r="H1322" s="5">
        <f>COUNTIFS(Entradas!$A$2:$A$3372,L1322,Entradas!$AD$2:$AD$3372,"agenda",Entradas!$E$2:$E$3372,"2")</f>
        <v>1</v>
      </c>
      <c r="I1322" s="5">
        <f>COUNTIFS(Entradas!$A$2:$A$3372,L1322,Entradas!$AD$2:$AD$3372,"agenda",Entradas!$E$2:$E$3372,"3")</f>
        <v>0</v>
      </c>
      <c r="J1322" s="5">
        <f>COUNTIFS(Entradas!$A$2:$A$3372,L1322,Entradas!$AD$2:$AD$3372,"agenda",Entradas!$E$2:$E$3372,"4")</f>
        <v>0</v>
      </c>
      <c r="L1322">
        <v>992</v>
      </c>
      <c r="M1322" t="s">
        <v>9712</v>
      </c>
      <c r="N1322" t="s">
        <v>9712</v>
      </c>
      <c r="O1322" t="s">
        <v>4979</v>
      </c>
      <c r="P1322" s="6">
        <v>42502.830555555556</v>
      </c>
      <c r="Q1322">
        <v>0</v>
      </c>
      <c r="R1322" t="s">
        <v>9712</v>
      </c>
      <c r="S1322" t="s">
        <v>9712</v>
      </c>
      <c r="W1322" t="s">
        <v>8703</v>
      </c>
      <c r="X1322" t="s">
        <v>8704</v>
      </c>
      <c r="Y1322" t="s">
        <v>8705</v>
      </c>
      <c r="Z1322">
        <v>0</v>
      </c>
      <c r="AA1322" t="s">
        <v>8703</v>
      </c>
      <c r="AB1322" t="s">
        <v>8790</v>
      </c>
      <c r="AC1322">
        <v>0</v>
      </c>
      <c r="AF1322" t="s">
        <v>9713</v>
      </c>
      <c r="AG1322" t="s">
        <v>8792</v>
      </c>
      <c r="AH1322" t="s">
        <v>9714</v>
      </c>
      <c r="AO1322" t="s">
        <v>9715</v>
      </c>
      <c r="AU1322" t="s">
        <v>1450</v>
      </c>
      <c r="AV1322" t="s">
        <v>8794</v>
      </c>
      <c r="AX1322">
        <v>12</v>
      </c>
      <c r="AY1322" t="s">
        <v>8795</v>
      </c>
      <c r="BG1322">
        <v>0</v>
      </c>
      <c r="BH1322" t="s">
        <v>8796</v>
      </c>
      <c r="BM1322" t="s">
        <v>8798</v>
      </c>
      <c r="BZ1322" t="s">
        <v>8799</v>
      </c>
      <c r="CA1322" t="s">
        <v>9716</v>
      </c>
      <c r="CB1322" t="s">
        <v>8800</v>
      </c>
      <c r="CE1322" t="s">
        <v>9717</v>
      </c>
      <c r="CF1322" t="s">
        <v>8802</v>
      </c>
      <c r="CO1322">
        <v>56956754578</v>
      </c>
      <c r="CP1322" t="s">
        <v>8803</v>
      </c>
    </row>
    <row r="1323" spans="1:96" ht="15.75" hidden="1" customHeight="1" x14ac:dyDescent="0.3">
      <c r="A1323" s="5">
        <f>COUNTIFS(Entradas!$A$2:$A$3372,L1323,Entradas!$AD$2:$AD$3372,"noticias")</f>
        <v>1</v>
      </c>
      <c r="B1323" s="5">
        <f>COUNTIFS(Entradas!$A$2:$A$3372,L1323,Entradas!$AD$2:$AD$3372,"materiales")</f>
        <v>0</v>
      </c>
      <c r="C1323" s="5">
        <f>COUNTIFS(Entradas!$A$2:$A$3372,L1323,Entradas!$AD$2:$AD$3372,"agenda")</f>
        <v>5</v>
      </c>
      <c r="D1323" s="5">
        <f>COUNTIFS(Entradas!$A$2:$A$3372,L1323,Entradas!$AD$2:$AD$3372,"agenda",Entradas!$P$2:$P$3372,"completado")</f>
        <v>5</v>
      </c>
      <c r="E1323" s="5">
        <f>COUNTIFS(Entradas!$A$2:$A$3372,L1323,Entradas!$AD$2:$AD$3372,"agenda",Entradas!$F$2:$F$3372,"interna")</f>
        <v>0</v>
      </c>
      <c r="F1323" s="5">
        <f>COUNTIFS(Entradas!$A$2:$A$3372,L1323,Entradas!$AD$2:$AD$3372,"agenda",Entradas!$F$2:$F$3372,"abierta a la comunidad")</f>
        <v>5</v>
      </c>
      <c r="G1323" s="5">
        <f>COUNTIFS(Entradas!$A$2:$A$3372,L1323,Entradas!$AD$2:$AD$3372,"agenda",Entradas!$E$2:$E$3372,"1")</f>
        <v>0</v>
      </c>
      <c r="H1323" s="5">
        <f>COUNTIFS(Entradas!$A$2:$A$3372,L1323,Entradas!$AD$2:$AD$3372,"agenda",Entradas!$E$2:$E$3372,"2")</f>
        <v>0</v>
      </c>
      <c r="I1323" s="5">
        <f>COUNTIFS(Entradas!$A$2:$A$3372,L1323,Entradas!$AD$2:$AD$3372,"agenda",Entradas!$E$2:$E$3372,"3")</f>
        <v>5</v>
      </c>
      <c r="J1323" s="5">
        <f>COUNTIFS(Entradas!$A$2:$A$3372,L1323,Entradas!$AD$2:$AD$3372,"agenda",Entradas!$E$2:$E$3372,"4")</f>
        <v>0</v>
      </c>
      <c r="L1323">
        <v>1367</v>
      </c>
      <c r="M1323" t="s">
        <v>15568</v>
      </c>
      <c r="N1323" t="s">
        <v>15569</v>
      </c>
      <c r="O1323" t="s">
        <v>15570</v>
      </c>
      <c r="P1323" s="6">
        <v>42513.876226851855</v>
      </c>
      <c r="Q1323">
        <v>0</v>
      </c>
      <c r="R1323" t="s">
        <v>15568</v>
      </c>
      <c r="S1323" t="s">
        <v>15568</v>
      </c>
      <c r="W1323" t="s">
        <v>8703</v>
      </c>
      <c r="X1323" t="s">
        <v>8704</v>
      </c>
      <c r="Y1323" t="s">
        <v>8705</v>
      </c>
      <c r="Z1323">
        <v>0</v>
      </c>
      <c r="AA1323" t="s">
        <v>8703</v>
      </c>
      <c r="AB1323" t="s">
        <v>8790</v>
      </c>
      <c r="AC1323">
        <v>0</v>
      </c>
      <c r="AF1323" t="s">
        <v>15571</v>
      </c>
      <c r="AG1323" t="s">
        <v>8792</v>
      </c>
      <c r="AH1323" t="s">
        <v>4916</v>
      </c>
      <c r="AO1323" t="s">
        <v>15572</v>
      </c>
      <c r="AU1323" t="s">
        <v>1450</v>
      </c>
      <c r="AV1323" t="s">
        <v>8794</v>
      </c>
      <c r="AX1323">
        <v>12</v>
      </c>
      <c r="AY1323" t="s">
        <v>8795</v>
      </c>
      <c r="BG1323">
        <v>1</v>
      </c>
      <c r="BH1323" t="s">
        <v>8796</v>
      </c>
      <c r="BL1323" t="s">
        <v>15573</v>
      </c>
      <c r="BM1323" t="s">
        <v>8798</v>
      </c>
      <c r="BZ1323" t="s">
        <v>8799</v>
      </c>
      <c r="CA1323" t="s">
        <v>15574</v>
      </c>
      <c r="CB1323" t="s">
        <v>8800</v>
      </c>
      <c r="CE1323" t="s">
        <v>15575</v>
      </c>
      <c r="CF1323" t="s">
        <v>8802</v>
      </c>
      <c r="CO1323">
        <v>612246682</v>
      </c>
      <c r="CP1323" t="s">
        <v>8803</v>
      </c>
    </row>
    <row r="1324" spans="1:96" ht="15.75" hidden="1" customHeight="1" x14ac:dyDescent="0.3">
      <c r="A1324" s="5">
        <f>COUNTIFS(Entradas!$A$2:$A$3372,L1324,Entradas!$AD$2:$AD$3372,"noticias")</f>
        <v>0</v>
      </c>
      <c r="B1324" s="5">
        <f>COUNTIFS(Entradas!$A$2:$A$3372,L1324,Entradas!$AD$2:$AD$3372,"materiales")</f>
        <v>0</v>
      </c>
      <c r="C1324" s="5">
        <f>COUNTIFS(Entradas!$A$2:$A$3372,L1324,Entradas!$AD$2:$AD$3372,"agenda")</f>
        <v>4</v>
      </c>
      <c r="D1324" s="5">
        <f>COUNTIFS(Entradas!$A$2:$A$3372,L1324,Entradas!$AD$2:$AD$3372,"agenda",Entradas!$P$2:$P$3372,"completado")</f>
        <v>4</v>
      </c>
      <c r="E1324" s="5">
        <f>COUNTIFS(Entradas!$A$2:$A$3372,L1324,Entradas!$AD$2:$AD$3372,"agenda",Entradas!$F$2:$F$3372,"interna")</f>
        <v>0</v>
      </c>
      <c r="F1324" s="5">
        <f>COUNTIFS(Entradas!$A$2:$A$3372,L1324,Entradas!$AD$2:$AD$3372,"agenda",Entradas!$F$2:$F$3372,"abierta a la comunidad")</f>
        <v>4</v>
      </c>
      <c r="G1324" s="5">
        <f>COUNTIFS(Entradas!$A$2:$A$3372,L1324,Entradas!$AD$2:$AD$3372,"agenda",Entradas!$E$2:$E$3372,"1")</f>
        <v>0</v>
      </c>
      <c r="H1324" s="5">
        <f>COUNTIFS(Entradas!$A$2:$A$3372,L1324,Entradas!$AD$2:$AD$3372,"agenda",Entradas!$E$2:$E$3372,"2")</f>
        <v>0</v>
      </c>
      <c r="I1324" s="5">
        <f>COUNTIFS(Entradas!$A$2:$A$3372,L1324,Entradas!$AD$2:$AD$3372,"agenda",Entradas!$E$2:$E$3372,"3")</f>
        <v>4</v>
      </c>
      <c r="J1324" s="5">
        <f>COUNTIFS(Entradas!$A$2:$A$3372,L1324,Entradas!$AD$2:$AD$3372,"agenda",Entradas!$E$2:$E$3372,"4")</f>
        <v>0</v>
      </c>
      <c r="L1324">
        <v>145</v>
      </c>
      <c r="M1324" t="s">
        <v>1448</v>
      </c>
      <c r="N1324" t="s">
        <v>18712</v>
      </c>
      <c r="O1324" t="s">
        <v>18713</v>
      </c>
      <c r="P1324" s="6">
        <v>42453.544652777775</v>
      </c>
      <c r="Q1324">
        <v>0</v>
      </c>
      <c r="R1324" t="s">
        <v>1448</v>
      </c>
      <c r="S1324" t="s">
        <v>1448</v>
      </c>
      <c r="W1324" t="s">
        <v>8703</v>
      </c>
      <c r="X1324" t="s">
        <v>8704</v>
      </c>
      <c r="Y1324" t="s">
        <v>8705</v>
      </c>
      <c r="Z1324">
        <v>0</v>
      </c>
      <c r="AA1324" t="s">
        <v>8703</v>
      </c>
      <c r="AB1324" t="s">
        <v>8790</v>
      </c>
      <c r="AC1324">
        <v>0</v>
      </c>
      <c r="AF1324" t="s">
        <v>1448</v>
      </c>
      <c r="AG1324" t="s">
        <v>8792</v>
      </c>
      <c r="AH1324" t="s">
        <v>18714</v>
      </c>
      <c r="AO1324" t="s">
        <v>18715</v>
      </c>
      <c r="AU1324" t="s">
        <v>1450</v>
      </c>
      <c r="AV1324" t="s">
        <v>8794</v>
      </c>
      <c r="AX1324">
        <v>12</v>
      </c>
      <c r="AY1324" t="s">
        <v>8795</v>
      </c>
      <c r="BG1324">
        <v>1</v>
      </c>
      <c r="BH1324" t="s">
        <v>8796</v>
      </c>
      <c r="BL1324" t="s">
        <v>18716</v>
      </c>
      <c r="BM1324" t="s">
        <v>8798</v>
      </c>
      <c r="BZ1324" t="s">
        <v>8799</v>
      </c>
      <c r="CA1324" t="s">
        <v>18717</v>
      </c>
      <c r="CB1324" t="s">
        <v>8800</v>
      </c>
      <c r="CE1324" t="s">
        <v>18718</v>
      </c>
      <c r="CF1324" t="s">
        <v>8802</v>
      </c>
      <c r="CO1324" t="s">
        <v>1463</v>
      </c>
      <c r="CP1324" t="s">
        <v>8803</v>
      </c>
    </row>
    <row r="1325" spans="1:96" ht="15.75" hidden="1" customHeight="1" x14ac:dyDescent="0.3">
      <c r="A1325" s="5">
        <f>COUNTIFS(Entradas!$A$2:$A$3372,L1325,Entradas!$AD$2:$AD$3372,"noticias")</f>
        <v>2</v>
      </c>
      <c r="B1325" s="5">
        <f>COUNTIFS(Entradas!$A$2:$A$3372,L1325,Entradas!$AD$2:$AD$3372,"materiales")</f>
        <v>0</v>
      </c>
      <c r="C1325" s="5">
        <f>COUNTIFS(Entradas!$A$2:$A$3372,L1325,Entradas!$AD$2:$AD$3372,"agenda")</f>
        <v>0</v>
      </c>
      <c r="D1325" s="5">
        <f>COUNTIFS(Entradas!$A$2:$A$3372,L1325,Entradas!$AD$2:$AD$3372,"agenda",Entradas!$P$2:$P$3372,"completado")</f>
        <v>0</v>
      </c>
      <c r="E1325" s="5">
        <f>COUNTIFS(Entradas!$A$2:$A$3372,L1325,Entradas!$AD$2:$AD$3372,"agenda",Entradas!$F$2:$F$3372,"interna")</f>
        <v>0</v>
      </c>
      <c r="F1325" s="5">
        <f>COUNTIFS(Entradas!$A$2:$A$3372,L1325,Entradas!$AD$2:$AD$3372,"agenda",Entradas!$F$2:$F$3372,"abierta a la comunidad")</f>
        <v>0</v>
      </c>
      <c r="G1325" s="5">
        <f>COUNTIFS(Entradas!$A$2:$A$3372,L1325,Entradas!$AD$2:$AD$3372,"agenda",Entradas!$E$2:$E$3372,"1")</f>
        <v>0</v>
      </c>
      <c r="H1325" s="5">
        <f>COUNTIFS(Entradas!$A$2:$A$3372,L1325,Entradas!$AD$2:$AD$3372,"agenda",Entradas!$E$2:$E$3372,"2")</f>
        <v>0</v>
      </c>
      <c r="I1325" s="5">
        <f>COUNTIFS(Entradas!$A$2:$A$3372,L1325,Entradas!$AD$2:$AD$3372,"agenda",Entradas!$E$2:$E$3372,"3")</f>
        <v>0</v>
      </c>
      <c r="J1325" s="5">
        <f>COUNTIFS(Entradas!$A$2:$A$3372,L1325,Entradas!$AD$2:$AD$3372,"agenda",Entradas!$E$2:$E$3372,"4")</f>
        <v>0</v>
      </c>
      <c r="L1325">
        <v>666</v>
      </c>
      <c r="M1325" t="s">
        <v>9040</v>
      </c>
      <c r="N1325" t="s">
        <v>9041</v>
      </c>
      <c r="O1325" t="s">
        <v>9042</v>
      </c>
      <c r="P1325" s="6">
        <v>42486.674074074072</v>
      </c>
      <c r="Q1325">
        <v>0</v>
      </c>
      <c r="R1325" t="s">
        <v>9040</v>
      </c>
      <c r="S1325" t="s">
        <v>9040</v>
      </c>
      <c r="W1325" t="s">
        <v>8703</v>
      </c>
      <c r="X1325" t="s">
        <v>8704</v>
      </c>
      <c r="Y1325" t="s">
        <v>8705</v>
      </c>
      <c r="Z1325">
        <v>0</v>
      </c>
      <c r="AA1325" t="s">
        <v>8703</v>
      </c>
      <c r="AB1325" t="s">
        <v>8790</v>
      </c>
      <c r="AC1325">
        <v>0</v>
      </c>
      <c r="AF1325" t="s">
        <v>9043</v>
      </c>
      <c r="AG1325" t="s">
        <v>8792</v>
      </c>
      <c r="AH1325" t="s">
        <v>9044</v>
      </c>
      <c r="AO1325" t="s">
        <v>9045</v>
      </c>
      <c r="AU1325" t="s">
        <v>307</v>
      </c>
      <c r="AV1325" t="s">
        <v>8794</v>
      </c>
      <c r="AX1325">
        <v>13</v>
      </c>
      <c r="AY1325" t="s">
        <v>8795</v>
      </c>
      <c r="BG1325">
        <v>1</v>
      </c>
      <c r="BH1325" t="s">
        <v>8796</v>
      </c>
      <c r="BL1325" s="2" t="s">
        <v>9046</v>
      </c>
      <c r="BM1325" t="s">
        <v>8798</v>
      </c>
      <c r="BZ1325" t="s">
        <v>8799</v>
      </c>
      <c r="CA1325" t="s">
        <v>9047</v>
      </c>
      <c r="CB1325" t="s">
        <v>8800</v>
      </c>
      <c r="CE1325" t="s">
        <v>9040</v>
      </c>
      <c r="CF1325" t="s">
        <v>8802</v>
      </c>
      <c r="CO1325">
        <v>223556518</v>
      </c>
      <c r="CP1325" t="s">
        <v>8803</v>
      </c>
    </row>
    <row r="1326" spans="1:96" ht="15.75" hidden="1" customHeight="1" x14ac:dyDescent="0.3">
      <c r="A1326" s="5">
        <f>COUNTIFS(Entradas!$A$2:$A$3372,L1326,Entradas!$AD$2:$AD$3372,"noticias")</f>
        <v>2</v>
      </c>
      <c r="B1326" s="5">
        <f>COUNTIFS(Entradas!$A$2:$A$3372,L1326,Entradas!$AD$2:$AD$3372,"materiales")</f>
        <v>0</v>
      </c>
      <c r="C1326" s="5">
        <f>COUNTIFS(Entradas!$A$2:$A$3372,L1326,Entradas!$AD$2:$AD$3372,"agenda")</f>
        <v>1</v>
      </c>
      <c r="D1326" s="5">
        <f>COUNTIFS(Entradas!$A$2:$A$3372,L1326,Entradas!$AD$2:$AD$3372,"agenda",Entradas!$P$2:$P$3372,"completado")</f>
        <v>1</v>
      </c>
      <c r="E1326" s="5">
        <f>COUNTIFS(Entradas!$A$2:$A$3372,L1326,Entradas!$AD$2:$AD$3372,"agenda",Entradas!$F$2:$F$3372,"interna")</f>
        <v>0</v>
      </c>
      <c r="F1326" s="5">
        <f>COUNTIFS(Entradas!$A$2:$A$3372,L1326,Entradas!$AD$2:$AD$3372,"agenda",Entradas!$F$2:$F$3372,"abierta a la comunidad")</f>
        <v>1</v>
      </c>
      <c r="G1326" s="5">
        <f>COUNTIFS(Entradas!$A$2:$A$3372,L1326,Entradas!$AD$2:$AD$3372,"agenda",Entradas!$E$2:$E$3372,"1")</f>
        <v>0</v>
      </c>
      <c r="H1326" s="5">
        <f>COUNTIFS(Entradas!$A$2:$A$3372,L1326,Entradas!$AD$2:$AD$3372,"agenda",Entradas!$E$2:$E$3372,"2")</f>
        <v>0</v>
      </c>
      <c r="I1326" s="5">
        <f>COUNTIFS(Entradas!$A$2:$A$3372,L1326,Entradas!$AD$2:$AD$3372,"agenda",Entradas!$E$2:$E$3372,"3")</f>
        <v>1</v>
      </c>
      <c r="J1326" s="5">
        <f>COUNTIFS(Entradas!$A$2:$A$3372,L1326,Entradas!$AD$2:$AD$3372,"agenda",Entradas!$E$2:$E$3372,"4")</f>
        <v>0</v>
      </c>
      <c r="L1326">
        <v>707</v>
      </c>
      <c r="M1326" t="s">
        <v>9245</v>
      </c>
      <c r="N1326" t="s">
        <v>9246</v>
      </c>
      <c r="O1326" t="s">
        <v>9247</v>
      </c>
      <c r="P1326" s="6">
        <v>42488.643819444442</v>
      </c>
      <c r="Q1326">
        <v>0</v>
      </c>
      <c r="R1326" t="s">
        <v>9245</v>
      </c>
      <c r="S1326" t="s">
        <v>9245</v>
      </c>
      <c r="W1326" t="s">
        <v>8703</v>
      </c>
      <c r="X1326" t="s">
        <v>8704</v>
      </c>
      <c r="Y1326" t="s">
        <v>8705</v>
      </c>
      <c r="Z1326">
        <v>0</v>
      </c>
      <c r="AA1326" t="s">
        <v>8703</v>
      </c>
      <c r="AB1326" t="s">
        <v>8790</v>
      </c>
      <c r="AC1326">
        <v>0</v>
      </c>
      <c r="AF1326" t="s">
        <v>9248</v>
      </c>
      <c r="AG1326" t="s">
        <v>8792</v>
      </c>
      <c r="AH1326" t="s">
        <v>2098</v>
      </c>
      <c r="AI1326" t="s">
        <v>9249</v>
      </c>
      <c r="AO1326" t="s">
        <v>9250</v>
      </c>
      <c r="AU1326" t="s">
        <v>297</v>
      </c>
      <c r="AV1326" t="s">
        <v>8794</v>
      </c>
      <c r="AX1326">
        <v>13</v>
      </c>
      <c r="AY1326" t="s">
        <v>8795</v>
      </c>
      <c r="BG1326">
        <v>0</v>
      </c>
      <c r="BH1326" t="s">
        <v>8796</v>
      </c>
      <c r="BL1326" s="2" t="s">
        <v>9251</v>
      </c>
      <c r="BM1326" t="s">
        <v>8798</v>
      </c>
      <c r="BZ1326" t="s">
        <v>8799</v>
      </c>
      <c r="CA1326" t="s">
        <v>9252</v>
      </c>
      <c r="CB1326" t="s">
        <v>8800</v>
      </c>
      <c r="CE1326" t="s">
        <v>2190</v>
      </c>
      <c r="CF1326" t="s">
        <v>8802</v>
      </c>
      <c r="CO1326">
        <v>226341878</v>
      </c>
      <c r="CP1326" t="s">
        <v>8803</v>
      </c>
    </row>
    <row r="1327" spans="1:96" ht="15.75" hidden="1" customHeight="1" x14ac:dyDescent="0.3">
      <c r="A1327" s="5">
        <f>COUNTIFS(Entradas!$A$2:$A$3372,L1327,Entradas!$AD$2:$AD$3372,"noticias")</f>
        <v>5</v>
      </c>
      <c r="B1327" s="5">
        <f>COUNTIFS(Entradas!$A$2:$A$3372,L1327,Entradas!$AD$2:$AD$3372,"materiales")</f>
        <v>0</v>
      </c>
      <c r="C1327" s="5">
        <f>COUNTIFS(Entradas!$A$2:$A$3372,L1327,Entradas!$AD$2:$AD$3372,"agenda")</f>
        <v>0</v>
      </c>
      <c r="D1327" s="5">
        <f>COUNTIFS(Entradas!$A$2:$A$3372,L1327,Entradas!$AD$2:$AD$3372,"agenda",Entradas!$P$2:$P$3372,"completado")</f>
        <v>0</v>
      </c>
      <c r="E1327" s="5">
        <f>COUNTIFS(Entradas!$A$2:$A$3372,L1327,Entradas!$AD$2:$AD$3372,"agenda",Entradas!$F$2:$F$3372,"interna")</f>
        <v>0</v>
      </c>
      <c r="F1327" s="5">
        <f>COUNTIFS(Entradas!$A$2:$A$3372,L1327,Entradas!$AD$2:$AD$3372,"agenda",Entradas!$F$2:$F$3372,"abierta a la comunidad")</f>
        <v>0</v>
      </c>
      <c r="G1327" s="5">
        <f>COUNTIFS(Entradas!$A$2:$A$3372,L1327,Entradas!$AD$2:$AD$3372,"agenda",Entradas!$E$2:$E$3372,"1")</f>
        <v>0</v>
      </c>
      <c r="H1327" s="5">
        <f>COUNTIFS(Entradas!$A$2:$A$3372,L1327,Entradas!$AD$2:$AD$3372,"agenda",Entradas!$E$2:$E$3372,"2")</f>
        <v>0</v>
      </c>
      <c r="I1327" s="5">
        <f>COUNTIFS(Entradas!$A$2:$A$3372,L1327,Entradas!$AD$2:$AD$3372,"agenda",Entradas!$E$2:$E$3372,"3")</f>
        <v>0</v>
      </c>
      <c r="J1327" s="5">
        <f>COUNTIFS(Entradas!$A$2:$A$3372,L1327,Entradas!$AD$2:$AD$3372,"agenda",Entradas!$E$2:$E$3372,"4")</f>
        <v>0</v>
      </c>
      <c r="L1327">
        <v>1165</v>
      </c>
      <c r="M1327" t="s">
        <v>9874</v>
      </c>
      <c r="N1327" t="s">
        <v>9875</v>
      </c>
      <c r="O1327" t="s">
        <v>9876</v>
      </c>
      <c r="P1327" s="6">
        <v>42508.842534722222</v>
      </c>
      <c r="Q1327">
        <v>0</v>
      </c>
      <c r="R1327" t="s">
        <v>9874</v>
      </c>
      <c r="S1327" t="s">
        <v>9874</v>
      </c>
      <c r="W1327" t="s">
        <v>8703</v>
      </c>
      <c r="X1327" t="s">
        <v>8704</v>
      </c>
      <c r="Y1327" t="s">
        <v>8705</v>
      </c>
      <c r="Z1327">
        <v>0</v>
      </c>
      <c r="AA1327" t="s">
        <v>8703</v>
      </c>
      <c r="AB1327" t="s">
        <v>8790</v>
      </c>
      <c r="AC1327">
        <v>0</v>
      </c>
      <c r="AF1327" t="s">
        <v>1199</v>
      </c>
      <c r="AG1327" t="s">
        <v>8792</v>
      </c>
      <c r="AH1327" t="s">
        <v>9877</v>
      </c>
      <c r="AI1327" t="s">
        <v>9878</v>
      </c>
      <c r="AO1327" t="s">
        <v>9879</v>
      </c>
      <c r="AU1327" t="s">
        <v>307</v>
      </c>
      <c r="AV1327" t="s">
        <v>8794</v>
      </c>
      <c r="AX1327">
        <v>13</v>
      </c>
      <c r="AY1327" t="s">
        <v>8795</v>
      </c>
      <c r="BG1327">
        <v>1</v>
      </c>
      <c r="BH1327" t="s">
        <v>8796</v>
      </c>
      <c r="BL1327" t="s">
        <v>9880</v>
      </c>
      <c r="BM1327" t="s">
        <v>8798</v>
      </c>
      <c r="BZ1327" t="s">
        <v>8799</v>
      </c>
      <c r="CA1327" t="s">
        <v>9881</v>
      </c>
      <c r="CB1327" t="s">
        <v>8800</v>
      </c>
      <c r="CE1327" t="s">
        <v>9882</v>
      </c>
      <c r="CF1327" t="s">
        <v>8802</v>
      </c>
      <c r="CO1327">
        <v>226731058</v>
      </c>
      <c r="CP1327" t="s">
        <v>8803</v>
      </c>
    </row>
    <row r="1328" spans="1:96" ht="15.75" hidden="1" customHeight="1" x14ac:dyDescent="0.3">
      <c r="A1328" s="5">
        <f>COUNTIFS(Entradas!$A$2:$A$3372,L1328,Entradas!$AD$2:$AD$3372,"noticias")</f>
        <v>0</v>
      </c>
      <c r="B1328" s="5">
        <f>COUNTIFS(Entradas!$A$2:$A$3372,L1328,Entradas!$AD$2:$AD$3372,"materiales")</f>
        <v>0</v>
      </c>
      <c r="C1328" s="5">
        <f>COUNTIFS(Entradas!$A$2:$A$3372,L1328,Entradas!$AD$2:$AD$3372,"agenda")</f>
        <v>0</v>
      </c>
      <c r="D1328" s="5">
        <f>COUNTIFS(Entradas!$A$2:$A$3372,L1328,Entradas!$AD$2:$AD$3372,"agenda",Entradas!$P$2:$P$3372,"completado")</f>
        <v>0</v>
      </c>
      <c r="E1328" s="5">
        <f>COUNTIFS(Entradas!$A$2:$A$3372,L1328,Entradas!$AD$2:$AD$3372,"agenda",Entradas!$F$2:$F$3372,"interna")</f>
        <v>0</v>
      </c>
      <c r="F1328" s="5">
        <f>COUNTIFS(Entradas!$A$2:$A$3372,L1328,Entradas!$AD$2:$AD$3372,"agenda",Entradas!$F$2:$F$3372,"abierta a la comunidad")</f>
        <v>0</v>
      </c>
      <c r="G1328" s="5">
        <f>COUNTIFS(Entradas!$A$2:$A$3372,L1328,Entradas!$AD$2:$AD$3372,"agenda",Entradas!$E$2:$E$3372,"1")</f>
        <v>0</v>
      </c>
      <c r="H1328" s="5">
        <f>COUNTIFS(Entradas!$A$2:$A$3372,L1328,Entradas!$AD$2:$AD$3372,"agenda",Entradas!$E$2:$E$3372,"2")</f>
        <v>0</v>
      </c>
      <c r="I1328" s="5">
        <f>COUNTIFS(Entradas!$A$2:$A$3372,L1328,Entradas!$AD$2:$AD$3372,"agenda",Entradas!$E$2:$E$3372,"3")</f>
        <v>0</v>
      </c>
      <c r="J1328" s="5">
        <f>COUNTIFS(Entradas!$A$2:$A$3372,L1328,Entradas!$AD$2:$AD$3372,"agenda",Entradas!$E$2:$E$3372,"4")</f>
        <v>0</v>
      </c>
      <c r="L1328">
        <v>545</v>
      </c>
      <c r="M1328" t="s">
        <v>10374</v>
      </c>
      <c r="N1328" t="s">
        <v>10375</v>
      </c>
      <c r="O1328" t="s">
        <v>10376</v>
      </c>
      <c r="P1328" s="6">
        <v>42479.632141203707</v>
      </c>
      <c r="Q1328">
        <v>0</v>
      </c>
      <c r="R1328" t="s">
        <v>10374</v>
      </c>
      <c r="S1328" t="s">
        <v>10374</v>
      </c>
      <c r="W1328" t="s">
        <v>8703</v>
      </c>
      <c r="X1328" t="s">
        <v>8704</v>
      </c>
      <c r="Y1328" t="s">
        <v>8705</v>
      </c>
      <c r="Z1328">
        <v>0</v>
      </c>
      <c r="AA1328" t="s">
        <v>8703</v>
      </c>
      <c r="AB1328" t="s">
        <v>8790</v>
      </c>
      <c r="AC1328">
        <v>0</v>
      </c>
      <c r="AF1328" t="s">
        <v>10377</v>
      </c>
      <c r="AG1328" t="s">
        <v>8792</v>
      </c>
      <c r="AH1328" t="s">
        <v>10378</v>
      </c>
      <c r="AI1328" t="s">
        <v>10379</v>
      </c>
      <c r="AO1328" t="s">
        <v>10380</v>
      </c>
      <c r="AU1328" t="s">
        <v>297</v>
      </c>
      <c r="AV1328" t="s">
        <v>8794</v>
      </c>
      <c r="AX1328">
        <v>13</v>
      </c>
      <c r="AY1328" t="s">
        <v>8795</v>
      </c>
      <c r="BG1328">
        <v>0</v>
      </c>
      <c r="BH1328" t="s">
        <v>8796</v>
      </c>
      <c r="BM1328" t="s">
        <v>8798</v>
      </c>
      <c r="BZ1328" t="s">
        <v>8799</v>
      </c>
      <c r="CA1328" t="s">
        <v>10381</v>
      </c>
      <c r="CB1328" t="s">
        <v>8800</v>
      </c>
      <c r="CF1328" t="s">
        <v>8802</v>
      </c>
      <c r="CO1328">
        <v>92143671</v>
      </c>
      <c r="CP1328" t="s">
        <v>8803</v>
      </c>
    </row>
    <row r="1329" spans="1:96" ht="15.75" hidden="1" customHeight="1" x14ac:dyDescent="0.3">
      <c r="A1329" s="5">
        <f>COUNTIFS(Entradas!$A$2:$A$3372,L1329,Entradas!$AD$2:$AD$3372,"noticias")</f>
        <v>0</v>
      </c>
      <c r="B1329" s="5">
        <f>COUNTIFS(Entradas!$A$2:$A$3372,L1329,Entradas!$AD$2:$AD$3372,"materiales")</f>
        <v>0</v>
      </c>
      <c r="C1329" s="5">
        <f>COUNTIFS(Entradas!$A$2:$A$3372,L1329,Entradas!$AD$2:$AD$3372,"agenda")</f>
        <v>0</v>
      </c>
      <c r="D1329" s="5">
        <f>COUNTIFS(Entradas!$A$2:$A$3372,L1329,Entradas!$AD$2:$AD$3372,"agenda",Entradas!$P$2:$P$3372,"completado")</f>
        <v>0</v>
      </c>
      <c r="E1329" s="5">
        <f>COUNTIFS(Entradas!$A$2:$A$3372,L1329,Entradas!$AD$2:$AD$3372,"agenda",Entradas!$F$2:$F$3372,"interna")</f>
        <v>0</v>
      </c>
      <c r="F1329" s="5">
        <f>COUNTIFS(Entradas!$A$2:$A$3372,L1329,Entradas!$AD$2:$AD$3372,"agenda",Entradas!$F$2:$F$3372,"abierta a la comunidad")</f>
        <v>0</v>
      </c>
      <c r="G1329" s="5">
        <f>COUNTIFS(Entradas!$A$2:$A$3372,L1329,Entradas!$AD$2:$AD$3372,"agenda",Entradas!$E$2:$E$3372,"1")</f>
        <v>0</v>
      </c>
      <c r="H1329" s="5">
        <f>COUNTIFS(Entradas!$A$2:$A$3372,L1329,Entradas!$AD$2:$AD$3372,"agenda",Entradas!$E$2:$E$3372,"2")</f>
        <v>0</v>
      </c>
      <c r="I1329" s="5">
        <f>COUNTIFS(Entradas!$A$2:$A$3372,L1329,Entradas!$AD$2:$AD$3372,"agenda",Entradas!$E$2:$E$3372,"3")</f>
        <v>0</v>
      </c>
      <c r="J1329" s="5">
        <f>COUNTIFS(Entradas!$A$2:$A$3372,L1329,Entradas!$AD$2:$AD$3372,"agenda",Entradas!$E$2:$E$3372,"4")</f>
        <v>0</v>
      </c>
      <c r="L1329">
        <v>487</v>
      </c>
      <c r="M1329" t="s">
        <v>10565</v>
      </c>
      <c r="N1329" t="s">
        <v>10566</v>
      </c>
      <c r="O1329" t="s">
        <v>10567</v>
      </c>
      <c r="P1329" s="6">
        <v>42476.801863425928</v>
      </c>
      <c r="Q1329">
        <v>0</v>
      </c>
      <c r="R1329" t="s">
        <v>10565</v>
      </c>
      <c r="S1329" t="s">
        <v>10565</v>
      </c>
      <c r="W1329" t="s">
        <v>8703</v>
      </c>
      <c r="X1329" t="s">
        <v>8704</v>
      </c>
      <c r="Y1329" t="s">
        <v>8705</v>
      </c>
      <c r="Z1329">
        <v>0</v>
      </c>
      <c r="AA1329" t="s">
        <v>8703</v>
      </c>
      <c r="AB1329" t="s">
        <v>8988</v>
      </c>
      <c r="AC1329">
        <v>0</v>
      </c>
      <c r="AF1329" t="s">
        <v>10568</v>
      </c>
      <c r="AG1329" t="s">
        <v>9228</v>
      </c>
      <c r="AH1329" t="s">
        <v>10569</v>
      </c>
      <c r="AU1329" t="s">
        <v>458</v>
      </c>
      <c r="AV1329" t="s">
        <v>9233</v>
      </c>
      <c r="AX1329">
        <v>13</v>
      </c>
      <c r="AY1329" t="s">
        <v>9234</v>
      </c>
      <c r="BG1329">
        <v>0</v>
      </c>
      <c r="BH1329" t="s">
        <v>8756</v>
      </c>
      <c r="BL1329" s="2" t="s">
        <v>10570</v>
      </c>
      <c r="BM1329" t="s">
        <v>9236</v>
      </c>
      <c r="BZ1329" t="s">
        <v>9237</v>
      </c>
      <c r="CA1329" t="s">
        <v>10571</v>
      </c>
      <c r="CB1329" t="s">
        <v>9239</v>
      </c>
      <c r="CC1329" t="s">
        <v>10572</v>
      </c>
      <c r="CD1329" t="s">
        <v>9241</v>
      </c>
      <c r="CF1329" t="s">
        <v>9242</v>
      </c>
      <c r="CQ1329" t="s">
        <v>10573</v>
      </c>
      <c r="CR1329" t="s">
        <v>9244</v>
      </c>
    </row>
    <row r="1330" spans="1:96" ht="15.75" hidden="1" customHeight="1" x14ac:dyDescent="0.3">
      <c r="A1330" s="5">
        <f>COUNTIFS(Entradas!$A$2:$A$3372,L1330,Entradas!$AD$2:$AD$3372,"noticias")</f>
        <v>0</v>
      </c>
      <c r="B1330" s="5">
        <f>COUNTIFS(Entradas!$A$2:$A$3372,L1330,Entradas!$AD$2:$AD$3372,"materiales")</f>
        <v>0</v>
      </c>
      <c r="C1330" s="5">
        <f>COUNTIFS(Entradas!$A$2:$A$3372,L1330,Entradas!$AD$2:$AD$3372,"agenda")</f>
        <v>0</v>
      </c>
      <c r="D1330" s="5">
        <f>COUNTIFS(Entradas!$A$2:$A$3372,L1330,Entradas!$AD$2:$AD$3372,"agenda",Entradas!$P$2:$P$3372,"completado")</f>
        <v>0</v>
      </c>
      <c r="E1330" s="5">
        <f>COUNTIFS(Entradas!$A$2:$A$3372,L1330,Entradas!$AD$2:$AD$3372,"agenda",Entradas!$F$2:$F$3372,"interna")</f>
        <v>0</v>
      </c>
      <c r="F1330" s="5">
        <f>COUNTIFS(Entradas!$A$2:$A$3372,L1330,Entradas!$AD$2:$AD$3372,"agenda",Entradas!$F$2:$F$3372,"abierta a la comunidad")</f>
        <v>0</v>
      </c>
      <c r="G1330" s="5">
        <f>COUNTIFS(Entradas!$A$2:$A$3372,L1330,Entradas!$AD$2:$AD$3372,"agenda",Entradas!$E$2:$E$3372,"1")</f>
        <v>0</v>
      </c>
      <c r="H1330" s="5">
        <f>COUNTIFS(Entradas!$A$2:$A$3372,L1330,Entradas!$AD$2:$AD$3372,"agenda",Entradas!$E$2:$E$3372,"2")</f>
        <v>0</v>
      </c>
      <c r="I1330" s="5">
        <f>COUNTIFS(Entradas!$A$2:$A$3372,L1330,Entradas!$AD$2:$AD$3372,"agenda",Entradas!$E$2:$E$3372,"3")</f>
        <v>0</v>
      </c>
      <c r="J1330" s="5">
        <f>COUNTIFS(Entradas!$A$2:$A$3372,L1330,Entradas!$AD$2:$AD$3372,"agenda",Entradas!$E$2:$E$3372,"4")</f>
        <v>0</v>
      </c>
      <c r="L1330">
        <v>50</v>
      </c>
      <c r="M1330" t="s">
        <v>10644</v>
      </c>
      <c r="N1330" t="s">
        <v>10645</v>
      </c>
      <c r="O1330" t="s">
        <v>10646</v>
      </c>
      <c r="P1330" s="6">
        <v>42449.498668981483</v>
      </c>
      <c r="Q1330">
        <v>0</v>
      </c>
      <c r="R1330" t="s">
        <v>10644</v>
      </c>
      <c r="S1330" t="s">
        <v>10644</v>
      </c>
      <c r="W1330" t="s">
        <v>8703</v>
      </c>
      <c r="X1330" t="s">
        <v>8704</v>
      </c>
      <c r="Y1330" t="s">
        <v>8705</v>
      </c>
      <c r="Z1330">
        <v>0</v>
      </c>
      <c r="AA1330" t="s">
        <v>8703</v>
      </c>
      <c r="AB1330" t="s">
        <v>8988</v>
      </c>
      <c r="AC1330">
        <v>0</v>
      </c>
      <c r="AF1330" t="s">
        <v>10647</v>
      </c>
      <c r="AG1330" t="s">
        <v>9228</v>
      </c>
      <c r="AH1330" t="s">
        <v>10648</v>
      </c>
      <c r="AO1330" t="s">
        <v>10649</v>
      </c>
      <c r="AU1330" t="s">
        <v>3498</v>
      </c>
      <c r="AV1330" t="s">
        <v>9233</v>
      </c>
      <c r="AX1330">
        <v>13</v>
      </c>
      <c r="AY1330" t="s">
        <v>9234</v>
      </c>
      <c r="BG1330">
        <v>1</v>
      </c>
      <c r="BH1330" t="s">
        <v>8756</v>
      </c>
      <c r="BM1330" t="s">
        <v>9236</v>
      </c>
      <c r="BZ1330" t="s">
        <v>9237</v>
      </c>
      <c r="CA1330" t="s">
        <v>10650</v>
      </c>
      <c r="CB1330" t="s">
        <v>9239</v>
      </c>
      <c r="CC1330" t="s">
        <v>10651</v>
      </c>
      <c r="CD1330" t="s">
        <v>9241</v>
      </c>
      <c r="CE1330" t="s">
        <v>10652</v>
      </c>
      <c r="CF1330" t="s">
        <v>9242</v>
      </c>
      <c r="CQ1330" t="s">
        <v>10653</v>
      </c>
      <c r="CR1330" t="s">
        <v>9244</v>
      </c>
    </row>
    <row r="1331" spans="1:96" ht="15.75" hidden="1" customHeight="1" x14ac:dyDescent="0.3">
      <c r="A1331" s="5">
        <f>COUNTIFS(Entradas!$A$2:$A$3372,L1331,Entradas!$AD$2:$AD$3372,"noticias")</f>
        <v>1</v>
      </c>
      <c r="B1331" s="5">
        <f>COUNTIFS(Entradas!$A$2:$A$3372,L1331,Entradas!$AD$2:$AD$3372,"materiales")</f>
        <v>1</v>
      </c>
      <c r="C1331" s="5">
        <f>COUNTIFS(Entradas!$A$2:$A$3372,L1331,Entradas!$AD$2:$AD$3372,"agenda")</f>
        <v>1</v>
      </c>
      <c r="D1331" s="5">
        <f>COUNTIFS(Entradas!$A$2:$A$3372,L1331,Entradas!$AD$2:$AD$3372,"agenda",Entradas!$P$2:$P$3372,"completado")</f>
        <v>1</v>
      </c>
      <c r="E1331" s="5">
        <f>COUNTIFS(Entradas!$A$2:$A$3372,L1331,Entradas!$AD$2:$AD$3372,"agenda",Entradas!$F$2:$F$3372,"interna")</f>
        <v>0</v>
      </c>
      <c r="F1331" s="5">
        <f>COUNTIFS(Entradas!$A$2:$A$3372,L1331,Entradas!$AD$2:$AD$3372,"agenda",Entradas!$F$2:$F$3372,"abierta a la comunidad")</f>
        <v>1</v>
      </c>
      <c r="G1331" s="5">
        <f>COUNTIFS(Entradas!$A$2:$A$3372,L1331,Entradas!$AD$2:$AD$3372,"agenda",Entradas!$E$2:$E$3372,"1")</f>
        <v>0</v>
      </c>
      <c r="H1331" s="5">
        <f>COUNTIFS(Entradas!$A$2:$A$3372,L1331,Entradas!$AD$2:$AD$3372,"agenda",Entradas!$E$2:$E$3372,"2")</f>
        <v>0</v>
      </c>
      <c r="I1331" s="5">
        <f>COUNTIFS(Entradas!$A$2:$A$3372,L1331,Entradas!$AD$2:$AD$3372,"agenda",Entradas!$E$2:$E$3372,"3")</f>
        <v>1</v>
      </c>
      <c r="J1331" s="5">
        <f>COUNTIFS(Entradas!$A$2:$A$3372,L1331,Entradas!$AD$2:$AD$3372,"agenda",Entradas!$E$2:$E$3372,"4")</f>
        <v>0</v>
      </c>
      <c r="L1331">
        <v>221</v>
      </c>
      <c r="M1331" t="s">
        <v>8350</v>
      </c>
      <c r="N1331" t="s">
        <v>10788</v>
      </c>
      <c r="O1331" t="s">
        <v>8352</v>
      </c>
      <c r="P1331" s="6">
        <v>42460.851956018516</v>
      </c>
      <c r="Q1331">
        <v>0</v>
      </c>
      <c r="R1331" t="s">
        <v>8350</v>
      </c>
      <c r="S1331" t="s">
        <v>8350</v>
      </c>
      <c r="W1331" t="s">
        <v>8703</v>
      </c>
      <c r="X1331" t="s">
        <v>8704</v>
      </c>
      <c r="Y1331" t="s">
        <v>8705</v>
      </c>
      <c r="Z1331">
        <v>0</v>
      </c>
      <c r="AA1331" t="s">
        <v>8703</v>
      </c>
      <c r="AB1331" t="s">
        <v>8790</v>
      </c>
      <c r="AC1331">
        <v>0</v>
      </c>
      <c r="AF1331" t="s">
        <v>8350</v>
      </c>
      <c r="AG1331" t="s">
        <v>8792</v>
      </c>
      <c r="AH1331" t="s">
        <v>8351</v>
      </c>
      <c r="AI1331" t="s">
        <v>10789</v>
      </c>
      <c r="AO1331" t="s">
        <v>10790</v>
      </c>
      <c r="AU1331" t="s">
        <v>297</v>
      </c>
      <c r="AV1331" t="s">
        <v>8794</v>
      </c>
      <c r="AX1331">
        <v>13</v>
      </c>
      <c r="AY1331" t="s">
        <v>8795</v>
      </c>
      <c r="BG1331">
        <v>1</v>
      </c>
      <c r="BH1331" t="s">
        <v>8796</v>
      </c>
      <c r="BL1331" s="2" t="s">
        <v>10791</v>
      </c>
      <c r="BM1331" t="s">
        <v>8798</v>
      </c>
      <c r="BO1331" t="s">
        <v>8759</v>
      </c>
      <c r="BQ1331" t="s">
        <v>8760</v>
      </c>
      <c r="BS1331" t="s">
        <v>8761</v>
      </c>
      <c r="BU1331" t="s">
        <v>8762</v>
      </c>
      <c r="BZ1331" t="s">
        <v>8799</v>
      </c>
      <c r="CA1331" t="s">
        <v>10792</v>
      </c>
      <c r="CB1331" t="s">
        <v>8800</v>
      </c>
      <c r="CE1331" t="s">
        <v>10793</v>
      </c>
      <c r="CF1331" t="s">
        <v>8802</v>
      </c>
      <c r="CO1331" t="s">
        <v>10794</v>
      </c>
      <c r="CP1331" t="s">
        <v>8803</v>
      </c>
    </row>
    <row r="1332" spans="1:96" ht="15.75" hidden="1" customHeight="1" x14ac:dyDescent="0.3">
      <c r="A1332" s="5">
        <f>COUNTIFS(Entradas!$A$2:$A$3372,L1332,Entradas!$AD$2:$AD$3372,"noticias")</f>
        <v>0</v>
      </c>
      <c r="B1332" s="5">
        <f>COUNTIFS(Entradas!$A$2:$A$3372,L1332,Entradas!$AD$2:$AD$3372,"materiales")</f>
        <v>0</v>
      </c>
      <c r="C1332" s="5">
        <f>COUNTIFS(Entradas!$A$2:$A$3372,L1332,Entradas!$AD$2:$AD$3372,"agenda")</f>
        <v>2</v>
      </c>
      <c r="D1332" s="5">
        <f>COUNTIFS(Entradas!$A$2:$A$3372,L1332,Entradas!$AD$2:$AD$3372,"agenda",Entradas!$P$2:$P$3372,"completado")</f>
        <v>0</v>
      </c>
      <c r="E1332" s="5">
        <f>COUNTIFS(Entradas!$A$2:$A$3372,L1332,Entradas!$AD$2:$AD$3372,"agenda",Entradas!$F$2:$F$3372,"interna")</f>
        <v>2</v>
      </c>
      <c r="F1332" s="5">
        <f>COUNTIFS(Entradas!$A$2:$A$3372,L1332,Entradas!$AD$2:$AD$3372,"agenda",Entradas!$F$2:$F$3372,"abierta a la comunidad")</f>
        <v>0</v>
      </c>
      <c r="G1332" s="5">
        <f>COUNTIFS(Entradas!$A$2:$A$3372,L1332,Entradas!$AD$2:$AD$3372,"agenda",Entradas!$E$2:$E$3372,"1")</f>
        <v>0</v>
      </c>
      <c r="H1332" s="5">
        <f>COUNTIFS(Entradas!$A$2:$A$3372,L1332,Entradas!$AD$2:$AD$3372,"agenda",Entradas!$E$2:$E$3372,"2")</f>
        <v>1</v>
      </c>
      <c r="I1332" s="5">
        <f>COUNTIFS(Entradas!$A$2:$A$3372,L1332,Entradas!$AD$2:$AD$3372,"agenda",Entradas!$E$2:$E$3372,"3")</f>
        <v>1</v>
      </c>
      <c r="J1332" s="5">
        <f>COUNTIFS(Entradas!$A$2:$A$3372,L1332,Entradas!$AD$2:$AD$3372,"agenda",Entradas!$E$2:$E$3372,"4")</f>
        <v>0</v>
      </c>
      <c r="L1332">
        <v>834</v>
      </c>
      <c r="M1332" t="s">
        <v>10824</v>
      </c>
      <c r="N1332" t="s">
        <v>10825</v>
      </c>
      <c r="O1332" t="s">
        <v>10826</v>
      </c>
      <c r="P1332" s="6">
        <v>42495.589733796296</v>
      </c>
      <c r="Q1332">
        <v>0</v>
      </c>
      <c r="R1332" t="s">
        <v>10824</v>
      </c>
      <c r="S1332" t="s">
        <v>10824</v>
      </c>
      <c r="T1332" t="s">
        <v>10827</v>
      </c>
      <c r="W1332" t="s">
        <v>8703</v>
      </c>
      <c r="X1332" t="s">
        <v>8704</v>
      </c>
      <c r="Y1332" t="s">
        <v>8705</v>
      </c>
      <c r="Z1332">
        <v>0</v>
      </c>
      <c r="AA1332" t="s">
        <v>8703</v>
      </c>
      <c r="AB1332" t="s">
        <v>9226</v>
      </c>
      <c r="AC1332">
        <v>0</v>
      </c>
      <c r="AG1332" t="s">
        <v>9228</v>
      </c>
      <c r="AO1332" t="s">
        <v>10828</v>
      </c>
      <c r="AU1332" t="s">
        <v>297</v>
      </c>
      <c r="AV1332" t="s">
        <v>9233</v>
      </c>
      <c r="AX1332">
        <v>13</v>
      </c>
      <c r="AY1332" t="s">
        <v>9234</v>
      </c>
      <c r="BG1332">
        <v>0</v>
      </c>
      <c r="BH1332" t="s">
        <v>8756</v>
      </c>
      <c r="BM1332" t="s">
        <v>9236</v>
      </c>
      <c r="BO1332" t="s">
        <v>8759</v>
      </c>
      <c r="BQ1332" t="s">
        <v>8760</v>
      </c>
      <c r="BS1332" t="s">
        <v>8761</v>
      </c>
      <c r="BU1332" t="s">
        <v>8762</v>
      </c>
      <c r="BZ1332" t="s">
        <v>9237</v>
      </c>
      <c r="CB1332" t="s">
        <v>9239</v>
      </c>
      <c r="CC1332">
        <v>25968421</v>
      </c>
      <c r="CD1332" t="s">
        <v>9241</v>
      </c>
      <c r="CE1332" t="s">
        <v>10829</v>
      </c>
      <c r="CF1332" t="s">
        <v>9242</v>
      </c>
      <c r="CQ1332" t="s">
        <v>10830</v>
      </c>
      <c r="CR1332" t="s">
        <v>9244</v>
      </c>
    </row>
    <row r="1333" spans="1:96" ht="15.75" hidden="1" customHeight="1" x14ac:dyDescent="0.3">
      <c r="A1333" s="5">
        <f>COUNTIFS(Entradas!$A$2:$A$3372,L1333,Entradas!$AD$2:$AD$3372,"noticias")</f>
        <v>0</v>
      </c>
      <c r="B1333" s="5">
        <f>COUNTIFS(Entradas!$A$2:$A$3372,L1333,Entradas!$AD$2:$AD$3372,"materiales")</f>
        <v>0</v>
      </c>
      <c r="C1333" s="5">
        <f>COUNTIFS(Entradas!$A$2:$A$3372,L1333,Entradas!$AD$2:$AD$3372,"agenda")</f>
        <v>0</v>
      </c>
      <c r="D1333" s="5">
        <f>COUNTIFS(Entradas!$A$2:$A$3372,L1333,Entradas!$AD$2:$AD$3372,"agenda",Entradas!$P$2:$P$3372,"completado")</f>
        <v>0</v>
      </c>
      <c r="E1333" s="5">
        <f>COUNTIFS(Entradas!$A$2:$A$3372,L1333,Entradas!$AD$2:$AD$3372,"agenda",Entradas!$F$2:$F$3372,"interna")</f>
        <v>0</v>
      </c>
      <c r="F1333" s="5">
        <f>COUNTIFS(Entradas!$A$2:$A$3372,L1333,Entradas!$AD$2:$AD$3372,"agenda",Entradas!$F$2:$F$3372,"abierta a la comunidad")</f>
        <v>0</v>
      </c>
      <c r="G1333" s="5">
        <f>COUNTIFS(Entradas!$A$2:$A$3372,L1333,Entradas!$AD$2:$AD$3372,"agenda",Entradas!$E$2:$E$3372,"1")</f>
        <v>0</v>
      </c>
      <c r="H1333" s="5">
        <f>COUNTIFS(Entradas!$A$2:$A$3372,L1333,Entradas!$AD$2:$AD$3372,"agenda",Entradas!$E$2:$E$3372,"2")</f>
        <v>0</v>
      </c>
      <c r="I1333" s="5">
        <f>COUNTIFS(Entradas!$A$2:$A$3372,L1333,Entradas!$AD$2:$AD$3372,"agenda",Entradas!$E$2:$E$3372,"3")</f>
        <v>0</v>
      </c>
      <c r="J1333" s="5">
        <f>COUNTIFS(Entradas!$A$2:$A$3372,L1333,Entradas!$AD$2:$AD$3372,"agenda",Entradas!$E$2:$E$3372,"4")</f>
        <v>0</v>
      </c>
      <c r="L1333">
        <v>629</v>
      </c>
      <c r="M1333" t="s">
        <v>11424</v>
      </c>
      <c r="N1333" t="s">
        <v>11425</v>
      </c>
      <c r="O1333" t="s">
        <v>11426</v>
      </c>
      <c r="P1333" s="6">
        <v>42484.658020833333</v>
      </c>
      <c r="Q1333">
        <v>0</v>
      </c>
      <c r="R1333" t="s">
        <v>11424</v>
      </c>
      <c r="S1333" t="s">
        <v>11424</v>
      </c>
      <c r="W1333" t="s">
        <v>8703</v>
      </c>
      <c r="X1333" t="s">
        <v>8704</v>
      </c>
      <c r="Y1333" t="s">
        <v>8705</v>
      </c>
      <c r="Z1333">
        <v>0</v>
      </c>
      <c r="AA1333" t="s">
        <v>8703</v>
      </c>
      <c r="AB1333" t="s">
        <v>8790</v>
      </c>
      <c r="AC1333">
        <v>0</v>
      </c>
      <c r="AF1333" t="s">
        <v>11427</v>
      </c>
      <c r="AG1333" t="s">
        <v>8792</v>
      </c>
      <c r="AH1333" t="s">
        <v>11428</v>
      </c>
      <c r="AO1333" t="s">
        <v>11429</v>
      </c>
      <c r="AU1333" t="s">
        <v>3086</v>
      </c>
      <c r="AV1333" t="s">
        <v>8794</v>
      </c>
      <c r="AX1333">
        <v>13</v>
      </c>
      <c r="AY1333" t="s">
        <v>8795</v>
      </c>
      <c r="BG1333">
        <v>0</v>
      </c>
      <c r="BH1333" t="s">
        <v>8796</v>
      </c>
      <c r="BM1333" t="s">
        <v>8798</v>
      </c>
      <c r="BZ1333" t="s">
        <v>8799</v>
      </c>
      <c r="CB1333" t="s">
        <v>8800</v>
      </c>
      <c r="CE1333" t="s">
        <v>11430</v>
      </c>
      <c r="CF1333" t="s">
        <v>8802</v>
      </c>
      <c r="CO1333">
        <v>999481928</v>
      </c>
      <c r="CP1333" t="s">
        <v>8803</v>
      </c>
    </row>
    <row r="1334" spans="1:96" ht="15.75" hidden="1" customHeight="1" x14ac:dyDescent="0.3">
      <c r="A1334" s="5">
        <f>COUNTIFS(Entradas!$A$2:$A$3372,L1334,Entradas!$AD$2:$AD$3372,"noticias")</f>
        <v>0</v>
      </c>
      <c r="B1334" s="5">
        <f>COUNTIFS(Entradas!$A$2:$A$3372,L1334,Entradas!$AD$2:$AD$3372,"materiales")</f>
        <v>0</v>
      </c>
      <c r="C1334" s="5">
        <f>COUNTIFS(Entradas!$A$2:$A$3372,L1334,Entradas!$AD$2:$AD$3372,"agenda")</f>
        <v>0</v>
      </c>
      <c r="D1334" s="5">
        <f>COUNTIFS(Entradas!$A$2:$A$3372,L1334,Entradas!$AD$2:$AD$3372,"agenda",Entradas!$P$2:$P$3372,"completado")</f>
        <v>0</v>
      </c>
      <c r="E1334" s="5">
        <f>COUNTIFS(Entradas!$A$2:$A$3372,L1334,Entradas!$AD$2:$AD$3372,"agenda",Entradas!$F$2:$F$3372,"interna")</f>
        <v>0</v>
      </c>
      <c r="F1334" s="5">
        <f>COUNTIFS(Entradas!$A$2:$A$3372,L1334,Entradas!$AD$2:$AD$3372,"agenda",Entradas!$F$2:$F$3372,"abierta a la comunidad")</f>
        <v>0</v>
      </c>
      <c r="G1334" s="5">
        <f>COUNTIFS(Entradas!$A$2:$A$3372,L1334,Entradas!$AD$2:$AD$3372,"agenda",Entradas!$E$2:$E$3372,"1")</f>
        <v>0</v>
      </c>
      <c r="H1334" s="5">
        <f>COUNTIFS(Entradas!$A$2:$A$3372,L1334,Entradas!$AD$2:$AD$3372,"agenda",Entradas!$E$2:$E$3372,"2")</f>
        <v>0</v>
      </c>
      <c r="I1334" s="5">
        <f>COUNTIFS(Entradas!$A$2:$A$3372,L1334,Entradas!$AD$2:$AD$3372,"agenda",Entradas!$E$2:$E$3372,"3")</f>
        <v>0</v>
      </c>
      <c r="J1334" s="5">
        <f>COUNTIFS(Entradas!$A$2:$A$3372,L1334,Entradas!$AD$2:$AD$3372,"agenda",Entradas!$E$2:$E$3372,"4")</f>
        <v>0</v>
      </c>
      <c r="L1334">
        <v>597</v>
      </c>
      <c r="M1334" t="s">
        <v>11888</v>
      </c>
      <c r="N1334" t="s">
        <v>11889</v>
      </c>
      <c r="O1334" t="s">
        <v>11890</v>
      </c>
      <c r="P1334" s="6">
        <v>42481.614733796298</v>
      </c>
      <c r="Q1334">
        <v>0</v>
      </c>
      <c r="R1334" t="s">
        <v>11888</v>
      </c>
      <c r="S1334" t="s">
        <v>11888</v>
      </c>
      <c r="W1334" t="s">
        <v>8703</v>
      </c>
      <c r="X1334" t="s">
        <v>8704</v>
      </c>
      <c r="Y1334" t="s">
        <v>8705</v>
      </c>
      <c r="Z1334">
        <v>0</v>
      </c>
      <c r="AA1334" t="s">
        <v>8703</v>
      </c>
      <c r="AB1334" t="s">
        <v>8790</v>
      </c>
      <c r="AC1334">
        <v>0</v>
      </c>
      <c r="AF1334" t="s">
        <v>11891</v>
      </c>
      <c r="AG1334" t="s">
        <v>8792</v>
      </c>
      <c r="AH1334" t="s">
        <v>11892</v>
      </c>
      <c r="AI1334" t="s">
        <v>11893</v>
      </c>
      <c r="AU1334" t="s">
        <v>11013</v>
      </c>
      <c r="AV1334" t="s">
        <v>8794</v>
      </c>
      <c r="AX1334">
        <v>13</v>
      </c>
      <c r="AY1334" t="s">
        <v>8795</v>
      </c>
      <c r="BG1334">
        <v>0</v>
      </c>
      <c r="BH1334" t="s">
        <v>8796</v>
      </c>
      <c r="BM1334" t="s">
        <v>8798</v>
      </c>
      <c r="BZ1334" t="s">
        <v>8799</v>
      </c>
      <c r="CA1334" t="s">
        <v>11894</v>
      </c>
      <c r="CB1334" t="s">
        <v>8800</v>
      </c>
      <c r="CE1334" t="s">
        <v>11888</v>
      </c>
      <c r="CF1334" t="s">
        <v>8802</v>
      </c>
      <c r="CO1334">
        <v>954470735</v>
      </c>
      <c r="CP1334" t="s">
        <v>8803</v>
      </c>
    </row>
    <row r="1335" spans="1:96" ht="15.75" hidden="1" customHeight="1" x14ac:dyDescent="0.3">
      <c r="A1335" s="5">
        <f>COUNTIFS(Entradas!$A$2:$A$3372,L1335,Entradas!$AD$2:$AD$3372,"noticias")</f>
        <v>0</v>
      </c>
      <c r="B1335" s="5">
        <f>COUNTIFS(Entradas!$A$2:$A$3372,L1335,Entradas!$AD$2:$AD$3372,"materiales")</f>
        <v>0</v>
      </c>
      <c r="C1335" s="5">
        <f>COUNTIFS(Entradas!$A$2:$A$3372,L1335,Entradas!$AD$2:$AD$3372,"agenda")</f>
        <v>0</v>
      </c>
      <c r="D1335" s="5">
        <f>COUNTIFS(Entradas!$A$2:$A$3372,L1335,Entradas!$AD$2:$AD$3372,"agenda",Entradas!$P$2:$P$3372,"completado")</f>
        <v>0</v>
      </c>
      <c r="E1335" s="5">
        <f>COUNTIFS(Entradas!$A$2:$A$3372,L1335,Entradas!$AD$2:$AD$3372,"agenda",Entradas!$F$2:$F$3372,"interna")</f>
        <v>0</v>
      </c>
      <c r="F1335" s="5">
        <f>COUNTIFS(Entradas!$A$2:$A$3372,L1335,Entradas!$AD$2:$AD$3372,"agenda",Entradas!$F$2:$F$3372,"abierta a la comunidad")</f>
        <v>0</v>
      </c>
      <c r="G1335" s="5">
        <f>COUNTIFS(Entradas!$A$2:$A$3372,L1335,Entradas!$AD$2:$AD$3372,"agenda",Entradas!$E$2:$E$3372,"1")</f>
        <v>0</v>
      </c>
      <c r="H1335" s="5">
        <f>COUNTIFS(Entradas!$A$2:$A$3372,L1335,Entradas!$AD$2:$AD$3372,"agenda",Entradas!$E$2:$E$3372,"2")</f>
        <v>0</v>
      </c>
      <c r="I1335" s="5">
        <f>COUNTIFS(Entradas!$A$2:$A$3372,L1335,Entradas!$AD$2:$AD$3372,"agenda",Entradas!$E$2:$E$3372,"3")</f>
        <v>0</v>
      </c>
      <c r="J1335" s="5">
        <f>COUNTIFS(Entradas!$A$2:$A$3372,L1335,Entradas!$AD$2:$AD$3372,"agenda",Entradas!$E$2:$E$3372,"4")</f>
        <v>0</v>
      </c>
      <c r="L1335">
        <v>873</v>
      </c>
      <c r="M1335" t="s">
        <v>11932</v>
      </c>
      <c r="N1335" t="s">
        <v>11933</v>
      </c>
      <c r="O1335" t="s">
        <v>11934</v>
      </c>
      <c r="P1335" s="6">
        <v>42496.689675925925</v>
      </c>
      <c r="Q1335">
        <v>0</v>
      </c>
      <c r="R1335" t="s">
        <v>11932</v>
      </c>
      <c r="S1335" t="s">
        <v>11932</v>
      </c>
      <c r="W1335" t="s">
        <v>8703</v>
      </c>
      <c r="X1335" t="s">
        <v>8704</v>
      </c>
      <c r="Y1335" t="s">
        <v>8705</v>
      </c>
      <c r="Z1335">
        <v>0</v>
      </c>
      <c r="AA1335" t="s">
        <v>8703</v>
      </c>
      <c r="AB1335" t="s">
        <v>8790</v>
      </c>
      <c r="AC1335">
        <v>0</v>
      </c>
      <c r="AF1335" t="s">
        <v>11935</v>
      </c>
      <c r="AG1335" t="s">
        <v>8792</v>
      </c>
      <c r="AH1335" t="s">
        <v>11936</v>
      </c>
      <c r="AI1335" t="s">
        <v>11937</v>
      </c>
      <c r="AO1335" t="s">
        <v>11938</v>
      </c>
      <c r="AU1335" t="s">
        <v>2559</v>
      </c>
      <c r="AV1335" t="s">
        <v>8794</v>
      </c>
      <c r="AX1335">
        <v>13</v>
      </c>
      <c r="AY1335" t="s">
        <v>8795</v>
      </c>
      <c r="BG1335">
        <v>0</v>
      </c>
      <c r="BH1335" t="s">
        <v>8796</v>
      </c>
      <c r="BL1335" s="2" t="s">
        <v>11939</v>
      </c>
      <c r="BM1335" t="s">
        <v>8798</v>
      </c>
      <c r="BZ1335" t="s">
        <v>8799</v>
      </c>
      <c r="CA1335" t="s">
        <v>11940</v>
      </c>
      <c r="CB1335" t="s">
        <v>8800</v>
      </c>
      <c r="CE1335" t="s">
        <v>11941</v>
      </c>
      <c r="CF1335" t="s">
        <v>8802</v>
      </c>
      <c r="CO1335" t="s">
        <v>11942</v>
      </c>
      <c r="CP1335" t="s">
        <v>8803</v>
      </c>
    </row>
    <row r="1336" spans="1:96" ht="15.75" hidden="1" customHeight="1" x14ac:dyDescent="0.3">
      <c r="A1336" s="5">
        <f>COUNTIFS(Entradas!$A$2:$A$3372,L1336,Entradas!$AD$2:$AD$3372,"noticias")</f>
        <v>1</v>
      </c>
      <c r="B1336" s="5">
        <f>COUNTIFS(Entradas!$A$2:$A$3372,L1336,Entradas!$AD$2:$AD$3372,"materiales")</f>
        <v>0</v>
      </c>
      <c r="C1336" s="5">
        <f>COUNTIFS(Entradas!$A$2:$A$3372,L1336,Entradas!$AD$2:$AD$3372,"agenda")</f>
        <v>4</v>
      </c>
      <c r="D1336" s="5">
        <f>COUNTIFS(Entradas!$A$2:$A$3372,L1336,Entradas!$AD$2:$AD$3372,"agenda",Entradas!$P$2:$P$3372,"completado")</f>
        <v>0</v>
      </c>
      <c r="E1336" s="5">
        <f>COUNTIFS(Entradas!$A$2:$A$3372,L1336,Entradas!$AD$2:$AD$3372,"agenda",Entradas!$F$2:$F$3372,"interna")</f>
        <v>3</v>
      </c>
      <c r="F1336" s="5">
        <f>COUNTIFS(Entradas!$A$2:$A$3372,L1336,Entradas!$AD$2:$AD$3372,"agenda",Entradas!$F$2:$F$3372,"abierta a la comunidad")</f>
        <v>1</v>
      </c>
      <c r="G1336" s="5">
        <f>COUNTIFS(Entradas!$A$2:$A$3372,L1336,Entradas!$AD$2:$AD$3372,"agenda",Entradas!$E$2:$E$3372,"1")</f>
        <v>0</v>
      </c>
      <c r="H1336" s="5">
        <f>COUNTIFS(Entradas!$A$2:$A$3372,L1336,Entradas!$AD$2:$AD$3372,"agenda",Entradas!$E$2:$E$3372,"2")</f>
        <v>3</v>
      </c>
      <c r="I1336" s="5">
        <f>COUNTIFS(Entradas!$A$2:$A$3372,L1336,Entradas!$AD$2:$AD$3372,"agenda",Entradas!$E$2:$E$3372,"3")</f>
        <v>0</v>
      </c>
      <c r="J1336" s="5">
        <f>COUNTIFS(Entradas!$A$2:$A$3372,L1336,Entradas!$AD$2:$AD$3372,"agenda",Entradas!$E$2:$E$3372,"4")</f>
        <v>1</v>
      </c>
      <c r="L1336">
        <v>108</v>
      </c>
      <c r="M1336" t="s">
        <v>11954</v>
      </c>
      <c r="N1336" t="s">
        <v>11955</v>
      </c>
      <c r="O1336" t="s">
        <v>782</v>
      </c>
      <c r="P1336" s="6">
        <v>42451.850451388891</v>
      </c>
      <c r="Q1336">
        <v>0</v>
      </c>
      <c r="R1336" t="s">
        <v>11954</v>
      </c>
      <c r="S1336" t="s">
        <v>11954</v>
      </c>
      <c r="W1336" t="s">
        <v>8703</v>
      </c>
      <c r="X1336" t="s">
        <v>8704</v>
      </c>
      <c r="Y1336" t="s">
        <v>8705</v>
      </c>
      <c r="Z1336">
        <v>0</v>
      </c>
      <c r="AA1336" t="s">
        <v>8703</v>
      </c>
      <c r="AB1336" t="s">
        <v>8790</v>
      </c>
      <c r="AC1336">
        <v>0</v>
      </c>
      <c r="AF1336" t="s">
        <v>11956</v>
      </c>
      <c r="AG1336" t="s">
        <v>8792</v>
      </c>
      <c r="AH1336" t="s">
        <v>11957</v>
      </c>
      <c r="AI1336" t="s">
        <v>11958</v>
      </c>
      <c r="AO1336" t="s">
        <v>11959</v>
      </c>
      <c r="AU1336" t="s">
        <v>781</v>
      </c>
      <c r="AV1336" t="s">
        <v>8794</v>
      </c>
      <c r="AX1336">
        <v>13</v>
      </c>
      <c r="AY1336" t="s">
        <v>8795</v>
      </c>
      <c r="BG1336">
        <v>1</v>
      </c>
      <c r="BH1336" t="s">
        <v>8796</v>
      </c>
      <c r="BL1336" t="s">
        <v>11960</v>
      </c>
      <c r="BM1336" t="s">
        <v>8798</v>
      </c>
      <c r="BZ1336" t="s">
        <v>8799</v>
      </c>
      <c r="CB1336" t="s">
        <v>8800</v>
      </c>
      <c r="CE1336" t="s">
        <v>11961</v>
      </c>
      <c r="CF1336" t="s">
        <v>8802</v>
      </c>
      <c r="CO1336">
        <v>8181580</v>
      </c>
      <c r="CP1336" t="s">
        <v>8803</v>
      </c>
    </row>
    <row r="1337" spans="1:96" ht="15.75" hidden="1" customHeight="1" x14ac:dyDescent="0.3">
      <c r="A1337" s="5">
        <f>COUNTIFS(Entradas!$A$2:$A$3372,L1337,Entradas!$AD$2:$AD$3372,"noticias")</f>
        <v>1</v>
      </c>
      <c r="B1337" s="5">
        <f>COUNTIFS(Entradas!$A$2:$A$3372,L1337,Entradas!$AD$2:$AD$3372,"materiales")</f>
        <v>0</v>
      </c>
      <c r="C1337" s="5">
        <f>COUNTIFS(Entradas!$A$2:$A$3372,L1337,Entradas!$AD$2:$AD$3372,"agenda")</f>
        <v>3</v>
      </c>
      <c r="D1337" s="5">
        <f>COUNTIFS(Entradas!$A$2:$A$3372,L1337,Entradas!$AD$2:$AD$3372,"agenda",Entradas!$P$2:$P$3372,"completado")</f>
        <v>3</v>
      </c>
      <c r="E1337" s="5">
        <f>COUNTIFS(Entradas!$A$2:$A$3372,L1337,Entradas!$AD$2:$AD$3372,"agenda",Entradas!$F$2:$F$3372,"interna")</f>
        <v>0</v>
      </c>
      <c r="F1337" s="5">
        <f>COUNTIFS(Entradas!$A$2:$A$3372,L1337,Entradas!$AD$2:$AD$3372,"agenda",Entradas!$F$2:$F$3372,"abierta a la comunidad")</f>
        <v>3</v>
      </c>
      <c r="G1337" s="5">
        <f>COUNTIFS(Entradas!$A$2:$A$3372,L1337,Entradas!$AD$2:$AD$3372,"agenda",Entradas!$E$2:$E$3372,"1")</f>
        <v>2</v>
      </c>
      <c r="H1337" s="5">
        <f>COUNTIFS(Entradas!$A$2:$A$3372,L1337,Entradas!$AD$2:$AD$3372,"agenda",Entradas!$E$2:$E$3372,"2")</f>
        <v>0</v>
      </c>
      <c r="I1337" s="5">
        <f>COUNTIFS(Entradas!$A$2:$A$3372,L1337,Entradas!$AD$2:$AD$3372,"agenda",Entradas!$E$2:$E$3372,"3")</f>
        <v>0</v>
      </c>
      <c r="J1337" s="5">
        <f>COUNTIFS(Entradas!$A$2:$A$3372,L1337,Entradas!$AD$2:$AD$3372,"agenda",Entradas!$E$2:$E$3372,"4")</f>
        <v>1</v>
      </c>
      <c r="L1337">
        <v>1127</v>
      </c>
      <c r="M1337" t="s">
        <v>12176</v>
      </c>
      <c r="N1337" t="s">
        <v>12177</v>
      </c>
      <c r="O1337" t="s">
        <v>2732</v>
      </c>
      <c r="P1337" s="6">
        <v>42507.856481481482</v>
      </c>
      <c r="Q1337">
        <v>0</v>
      </c>
      <c r="R1337" t="s">
        <v>12176</v>
      </c>
      <c r="S1337" t="s">
        <v>12176</v>
      </c>
      <c r="W1337" t="s">
        <v>8703</v>
      </c>
      <c r="X1337" t="s">
        <v>8704</v>
      </c>
      <c r="Y1337" t="s">
        <v>8705</v>
      </c>
      <c r="Z1337">
        <v>0</v>
      </c>
      <c r="AA1337" t="s">
        <v>8703</v>
      </c>
      <c r="AB1337" t="s">
        <v>9226</v>
      </c>
      <c r="AC1337">
        <v>0</v>
      </c>
      <c r="AF1337" t="s">
        <v>12178</v>
      </c>
      <c r="AG1337" t="s">
        <v>9228</v>
      </c>
      <c r="AH1337" t="s">
        <v>2986</v>
      </c>
      <c r="AI1337" t="s">
        <v>12179</v>
      </c>
      <c r="AO1337" t="s">
        <v>12180</v>
      </c>
      <c r="AU1337" t="s">
        <v>307</v>
      </c>
      <c r="AV1337" t="s">
        <v>9233</v>
      </c>
      <c r="AX1337">
        <v>13</v>
      </c>
      <c r="AY1337" t="s">
        <v>9234</v>
      </c>
      <c r="BG1337">
        <v>0</v>
      </c>
      <c r="BH1337" t="s">
        <v>8756</v>
      </c>
      <c r="BL1337" t="s">
        <v>12181</v>
      </c>
      <c r="BM1337" t="s">
        <v>9236</v>
      </c>
      <c r="BZ1337" t="s">
        <v>9237</v>
      </c>
      <c r="CA1337" t="s">
        <v>12182</v>
      </c>
      <c r="CB1337" t="s">
        <v>9239</v>
      </c>
      <c r="CC1337">
        <v>57000743</v>
      </c>
      <c r="CD1337" t="s">
        <v>9241</v>
      </c>
      <c r="CE1337" t="s">
        <v>12176</v>
      </c>
      <c r="CF1337" t="s">
        <v>9242</v>
      </c>
      <c r="CQ1337" t="s">
        <v>12183</v>
      </c>
      <c r="CR1337" t="s">
        <v>9244</v>
      </c>
    </row>
    <row r="1338" spans="1:96" ht="15.75" hidden="1" customHeight="1" x14ac:dyDescent="0.3">
      <c r="A1338" s="5">
        <f>COUNTIFS(Entradas!$A$2:$A$3372,L1338,Entradas!$AD$2:$AD$3372,"noticias")</f>
        <v>1</v>
      </c>
      <c r="B1338" s="5">
        <f>COUNTIFS(Entradas!$A$2:$A$3372,L1338,Entradas!$AD$2:$AD$3372,"materiales")</f>
        <v>0</v>
      </c>
      <c r="C1338" s="5">
        <f>COUNTIFS(Entradas!$A$2:$A$3372,L1338,Entradas!$AD$2:$AD$3372,"agenda")</f>
        <v>1</v>
      </c>
      <c r="D1338" s="5">
        <f>COUNTIFS(Entradas!$A$2:$A$3372,L1338,Entradas!$AD$2:$AD$3372,"agenda",Entradas!$P$2:$P$3372,"completado")</f>
        <v>1</v>
      </c>
      <c r="E1338" s="5">
        <f>COUNTIFS(Entradas!$A$2:$A$3372,L1338,Entradas!$AD$2:$AD$3372,"agenda",Entradas!$F$2:$F$3372,"interna")</f>
        <v>0</v>
      </c>
      <c r="F1338" s="5">
        <f>COUNTIFS(Entradas!$A$2:$A$3372,L1338,Entradas!$AD$2:$AD$3372,"agenda",Entradas!$F$2:$F$3372,"abierta a la comunidad")</f>
        <v>1</v>
      </c>
      <c r="G1338" s="5">
        <f>COUNTIFS(Entradas!$A$2:$A$3372,L1338,Entradas!$AD$2:$AD$3372,"agenda",Entradas!$E$2:$E$3372,"1")</f>
        <v>0</v>
      </c>
      <c r="H1338" s="5">
        <f>COUNTIFS(Entradas!$A$2:$A$3372,L1338,Entradas!$AD$2:$AD$3372,"agenda",Entradas!$E$2:$E$3372,"2")</f>
        <v>0</v>
      </c>
      <c r="I1338" s="5">
        <f>COUNTIFS(Entradas!$A$2:$A$3372,L1338,Entradas!$AD$2:$AD$3372,"agenda",Entradas!$E$2:$E$3372,"3")</f>
        <v>1</v>
      </c>
      <c r="J1338" s="5">
        <f>COUNTIFS(Entradas!$A$2:$A$3372,L1338,Entradas!$AD$2:$AD$3372,"agenda",Entradas!$E$2:$E$3372,"4")</f>
        <v>0</v>
      </c>
      <c r="L1338">
        <v>1022</v>
      </c>
      <c r="M1338" t="s">
        <v>12184</v>
      </c>
      <c r="N1338" t="s">
        <v>12185</v>
      </c>
      <c r="O1338" t="s">
        <v>12186</v>
      </c>
      <c r="P1338" s="6">
        <v>42503.712893518517</v>
      </c>
      <c r="Q1338">
        <v>0</v>
      </c>
      <c r="R1338" t="s">
        <v>12184</v>
      </c>
      <c r="S1338" t="s">
        <v>12184</v>
      </c>
      <c r="W1338" t="s">
        <v>8703</v>
      </c>
      <c r="X1338" t="s">
        <v>8704</v>
      </c>
      <c r="Y1338" t="s">
        <v>8705</v>
      </c>
      <c r="Z1338">
        <v>0</v>
      </c>
      <c r="AA1338" t="s">
        <v>8703</v>
      </c>
      <c r="AB1338" t="s">
        <v>9226</v>
      </c>
      <c r="AC1338">
        <v>0</v>
      </c>
      <c r="AF1338" t="s">
        <v>2035</v>
      </c>
      <c r="AG1338" t="s">
        <v>9228</v>
      </c>
      <c r="AH1338" t="s">
        <v>12187</v>
      </c>
      <c r="AI1338" t="s">
        <v>12188</v>
      </c>
      <c r="AO1338" t="s">
        <v>12189</v>
      </c>
      <c r="AU1338" t="s">
        <v>297</v>
      </c>
      <c r="AV1338" t="s">
        <v>9233</v>
      </c>
      <c r="AX1338">
        <v>13</v>
      </c>
      <c r="AY1338" t="s">
        <v>9234</v>
      </c>
      <c r="BG1338">
        <v>1</v>
      </c>
      <c r="BH1338" t="s">
        <v>8756</v>
      </c>
      <c r="BL1338" t="s">
        <v>12190</v>
      </c>
      <c r="BM1338" t="s">
        <v>9236</v>
      </c>
      <c r="BZ1338" t="s">
        <v>9237</v>
      </c>
      <c r="CA1338" t="s">
        <v>12191</v>
      </c>
      <c r="CB1338" t="s">
        <v>9239</v>
      </c>
      <c r="CC1338">
        <v>226406000</v>
      </c>
      <c r="CD1338" t="s">
        <v>9241</v>
      </c>
      <c r="CE1338" t="s">
        <v>12184</v>
      </c>
      <c r="CF1338" t="s">
        <v>9242</v>
      </c>
      <c r="CQ1338" t="s">
        <v>12192</v>
      </c>
      <c r="CR1338" t="s">
        <v>9244</v>
      </c>
    </row>
    <row r="1339" spans="1:96" ht="15.75" hidden="1" customHeight="1" x14ac:dyDescent="0.3">
      <c r="A1339" s="5">
        <f>COUNTIFS(Entradas!$A$2:$A$3372,L1339,Entradas!$AD$2:$AD$3372,"noticias")</f>
        <v>1</v>
      </c>
      <c r="B1339" s="5">
        <f>COUNTIFS(Entradas!$A$2:$A$3372,L1339,Entradas!$AD$2:$AD$3372,"materiales")</f>
        <v>0</v>
      </c>
      <c r="C1339" s="5">
        <f>COUNTIFS(Entradas!$A$2:$A$3372,L1339,Entradas!$AD$2:$AD$3372,"agenda")</f>
        <v>0</v>
      </c>
      <c r="D1339" s="5">
        <f>COUNTIFS(Entradas!$A$2:$A$3372,L1339,Entradas!$AD$2:$AD$3372,"agenda",Entradas!$P$2:$P$3372,"completado")</f>
        <v>0</v>
      </c>
      <c r="E1339" s="5">
        <f>COUNTIFS(Entradas!$A$2:$A$3372,L1339,Entradas!$AD$2:$AD$3372,"agenda",Entradas!$F$2:$F$3372,"interna")</f>
        <v>0</v>
      </c>
      <c r="F1339" s="5">
        <f>COUNTIFS(Entradas!$A$2:$A$3372,L1339,Entradas!$AD$2:$AD$3372,"agenda",Entradas!$F$2:$F$3372,"abierta a la comunidad")</f>
        <v>0</v>
      </c>
      <c r="G1339" s="5">
        <f>COUNTIFS(Entradas!$A$2:$A$3372,L1339,Entradas!$AD$2:$AD$3372,"agenda",Entradas!$E$2:$E$3372,"1")</f>
        <v>0</v>
      </c>
      <c r="H1339" s="5">
        <f>COUNTIFS(Entradas!$A$2:$A$3372,L1339,Entradas!$AD$2:$AD$3372,"agenda",Entradas!$E$2:$E$3372,"2")</f>
        <v>0</v>
      </c>
      <c r="I1339" s="5">
        <f>COUNTIFS(Entradas!$A$2:$A$3372,L1339,Entradas!$AD$2:$AD$3372,"agenda",Entradas!$E$2:$E$3372,"3")</f>
        <v>0</v>
      </c>
      <c r="J1339" s="5">
        <f>COUNTIFS(Entradas!$A$2:$A$3372,L1339,Entradas!$AD$2:$AD$3372,"agenda",Entradas!$E$2:$E$3372,"4")</f>
        <v>0</v>
      </c>
      <c r="L1339">
        <v>43</v>
      </c>
      <c r="M1339" t="s">
        <v>12253</v>
      </c>
      <c r="N1339" t="s">
        <v>12254</v>
      </c>
      <c r="O1339" t="s">
        <v>12255</v>
      </c>
      <c r="P1339" s="6">
        <v>42447.882280092592</v>
      </c>
      <c r="Q1339">
        <v>0</v>
      </c>
      <c r="R1339" t="s">
        <v>12253</v>
      </c>
      <c r="S1339" t="s">
        <v>12253</v>
      </c>
      <c r="W1339" t="s">
        <v>8703</v>
      </c>
      <c r="X1339" t="s">
        <v>8704</v>
      </c>
      <c r="Y1339" t="s">
        <v>8705</v>
      </c>
      <c r="Z1339">
        <v>0</v>
      </c>
      <c r="AA1339" t="s">
        <v>8703</v>
      </c>
      <c r="AB1339" t="s">
        <v>8988</v>
      </c>
      <c r="AC1339">
        <v>0</v>
      </c>
      <c r="AF1339" t="s">
        <v>12256</v>
      </c>
      <c r="AG1339" t="s">
        <v>8742</v>
      </c>
      <c r="AH1339" t="s">
        <v>12257</v>
      </c>
      <c r="AI1339" t="s">
        <v>12258</v>
      </c>
      <c r="AO1339" t="s">
        <v>12259</v>
      </c>
      <c r="AU1339" t="s">
        <v>3498</v>
      </c>
      <c r="AV1339" t="s">
        <v>8752</v>
      </c>
      <c r="AX1339">
        <v>13</v>
      </c>
      <c r="AY1339" t="s">
        <v>8753</v>
      </c>
      <c r="BG1339">
        <v>1</v>
      </c>
      <c r="BH1339" t="s">
        <v>8756</v>
      </c>
      <c r="BM1339" t="s">
        <v>8758</v>
      </c>
      <c r="BO1339" t="s">
        <v>8759</v>
      </c>
      <c r="BQ1339" t="s">
        <v>8760</v>
      </c>
      <c r="BS1339" t="s">
        <v>8761</v>
      </c>
      <c r="BU1339" t="s">
        <v>8762</v>
      </c>
      <c r="BZ1339" t="s">
        <v>9237</v>
      </c>
      <c r="CA1339" t="s">
        <v>10650</v>
      </c>
      <c r="CB1339" t="s">
        <v>9239</v>
      </c>
      <c r="CC1339">
        <v>85617327</v>
      </c>
      <c r="CD1339" t="s">
        <v>9241</v>
      </c>
      <c r="CE1339" t="s">
        <v>12253</v>
      </c>
      <c r="CF1339" t="s">
        <v>9242</v>
      </c>
      <c r="CQ1339" t="s">
        <v>12260</v>
      </c>
      <c r="CR1339" t="s">
        <v>9244</v>
      </c>
    </row>
    <row r="1340" spans="1:96" ht="15.75" hidden="1" customHeight="1" x14ac:dyDescent="0.3">
      <c r="A1340" s="5">
        <f>COUNTIFS(Entradas!$A$2:$A$3372,L1340,Entradas!$AD$2:$AD$3372,"noticias")</f>
        <v>0</v>
      </c>
      <c r="B1340" s="5">
        <f>COUNTIFS(Entradas!$A$2:$A$3372,L1340,Entradas!$AD$2:$AD$3372,"materiales")</f>
        <v>0</v>
      </c>
      <c r="C1340" s="5">
        <f>COUNTIFS(Entradas!$A$2:$A$3372,L1340,Entradas!$AD$2:$AD$3372,"agenda")</f>
        <v>0</v>
      </c>
      <c r="D1340" s="5">
        <f>COUNTIFS(Entradas!$A$2:$A$3372,L1340,Entradas!$AD$2:$AD$3372,"agenda",Entradas!$P$2:$P$3372,"completado")</f>
        <v>0</v>
      </c>
      <c r="E1340" s="5">
        <f>COUNTIFS(Entradas!$A$2:$A$3372,L1340,Entradas!$AD$2:$AD$3372,"agenda",Entradas!$F$2:$F$3372,"interna")</f>
        <v>0</v>
      </c>
      <c r="F1340" s="5">
        <f>COUNTIFS(Entradas!$A$2:$A$3372,L1340,Entradas!$AD$2:$AD$3372,"agenda",Entradas!$F$2:$F$3372,"abierta a la comunidad")</f>
        <v>0</v>
      </c>
      <c r="G1340" s="5">
        <f>COUNTIFS(Entradas!$A$2:$A$3372,L1340,Entradas!$AD$2:$AD$3372,"agenda",Entradas!$E$2:$E$3372,"1")</f>
        <v>0</v>
      </c>
      <c r="H1340" s="5">
        <f>COUNTIFS(Entradas!$A$2:$A$3372,L1340,Entradas!$AD$2:$AD$3372,"agenda",Entradas!$E$2:$E$3372,"2")</f>
        <v>0</v>
      </c>
      <c r="I1340" s="5">
        <f>COUNTIFS(Entradas!$A$2:$A$3372,L1340,Entradas!$AD$2:$AD$3372,"agenda",Entradas!$E$2:$E$3372,"3")</f>
        <v>0</v>
      </c>
      <c r="J1340" s="5">
        <f>COUNTIFS(Entradas!$A$2:$A$3372,L1340,Entradas!$AD$2:$AD$3372,"agenda",Entradas!$E$2:$E$3372,"4")</f>
        <v>0</v>
      </c>
      <c r="L1340">
        <v>593</v>
      </c>
      <c r="M1340" t="s">
        <v>12261</v>
      </c>
      <c r="N1340" t="s">
        <v>12262</v>
      </c>
      <c r="O1340" t="s">
        <v>12263</v>
      </c>
      <c r="P1340" s="6">
        <v>42481.499085648145</v>
      </c>
      <c r="Q1340">
        <v>0</v>
      </c>
      <c r="R1340" t="s">
        <v>12261</v>
      </c>
      <c r="S1340" t="s">
        <v>12261</v>
      </c>
      <c r="W1340" t="s">
        <v>8703</v>
      </c>
      <c r="X1340" t="s">
        <v>8704</v>
      </c>
      <c r="Y1340" t="s">
        <v>8705</v>
      </c>
      <c r="Z1340">
        <v>0</v>
      </c>
      <c r="AA1340" t="s">
        <v>8703</v>
      </c>
      <c r="AB1340" t="s">
        <v>12264</v>
      </c>
      <c r="AC1340">
        <v>1</v>
      </c>
      <c r="AF1340" t="s">
        <v>12265</v>
      </c>
      <c r="AG1340" t="s">
        <v>8792</v>
      </c>
      <c r="AH1340" t="s">
        <v>12266</v>
      </c>
      <c r="AO1340" t="s">
        <v>12267</v>
      </c>
      <c r="AU1340" t="s">
        <v>4312</v>
      </c>
      <c r="AV1340" t="s">
        <v>8794</v>
      </c>
      <c r="AX1340">
        <v>13</v>
      </c>
      <c r="AY1340" t="s">
        <v>8795</v>
      </c>
      <c r="BG1340">
        <v>0</v>
      </c>
      <c r="BH1340" t="s">
        <v>8796</v>
      </c>
      <c r="BM1340" t="s">
        <v>8798</v>
      </c>
      <c r="BO1340" t="s">
        <v>8759</v>
      </c>
      <c r="BQ1340" t="s">
        <v>8760</v>
      </c>
      <c r="BS1340" t="s">
        <v>8761</v>
      </c>
      <c r="BU1340" t="s">
        <v>8762</v>
      </c>
      <c r="BZ1340" t="s">
        <v>8799</v>
      </c>
      <c r="CB1340" t="s">
        <v>8800</v>
      </c>
      <c r="CE1340" t="s">
        <v>12261</v>
      </c>
      <c r="CF1340" t="s">
        <v>8802</v>
      </c>
      <c r="CO1340">
        <v>82105310</v>
      </c>
      <c r="CP1340" t="s">
        <v>8803</v>
      </c>
    </row>
    <row r="1341" spans="1:96" ht="15.75" hidden="1" customHeight="1" x14ac:dyDescent="0.3">
      <c r="A1341" s="5">
        <f>COUNTIFS(Entradas!$A$2:$A$3372,L1341,Entradas!$AD$2:$AD$3372,"noticias")</f>
        <v>0</v>
      </c>
      <c r="B1341" s="5">
        <f>COUNTIFS(Entradas!$A$2:$A$3372,L1341,Entradas!$AD$2:$AD$3372,"materiales")</f>
        <v>0</v>
      </c>
      <c r="C1341" s="5">
        <f>COUNTIFS(Entradas!$A$2:$A$3372,L1341,Entradas!$AD$2:$AD$3372,"agenda")</f>
        <v>0</v>
      </c>
      <c r="D1341" s="5">
        <f>COUNTIFS(Entradas!$A$2:$A$3372,L1341,Entradas!$AD$2:$AD$3372,"agenda",Entradas!$P$2:$P$3372,"completado")</f>
        <v>0</v>
      </c>
      <c r="E1341" s="5">
        <f>COUNTIFS(Entradas!$A$2:$A$3372,L1341,Entradas!$AD$2:$AD$3372,"agenda",Entradas!$F$2:$F$3372,"interna")</f>
        <v>0</v>
      </c>
      <c r="F1341" s="5">
        <f>COUNTIFS(Entradas!$A$2:$A$3372,L1341,Entradas!$AD$2:$AD$3372,"agenda",Entradas!$F$2:$F$3372,"abierta a la comunidad")</f>
        <v>0</v>
      </c>
      <c r="G1341" s="5">
        <f>COUNTIFS(Entradas!$A$2:$A$3372,L1341,Entradas!$AD$2:$AD$3372,"agenda",Entradas!$E$2:$E$3372,"1")</f>
        <v>0</v>
      </c>
      <c r="H1341" s="5">
        <f>COUNTIFS(Entradas!$A$2:$A$3372,L1341,Entradas!$AD$2:$AD$3372,"agenda",Entradas!$E$2:$E$3372,"2")</f>
        <v>0</v>
      </c>
      <c r="I1341" s="5">
        <f>COUNTIFS(Entradas!$A$2:$A$3372,L1341,Entradas!$AD$2:$AD$3372,"agenda",Entradas!$E$2:$E$3372,"3")</f>
        <v>0</v>
      </c>
      <c r="J1341" s="5">
        <f>COUNTIFS(Entradas!$A$2:$A$3372,L1341,Entradas!$AD$2:$AD$3372,"agenda",Entradas!$E$2:$E$3372,"4")</f>
        <v>0</v>
      </c>
      <c r="L1341">
        <v>430</v>
      </c>
      <c r="M1341" t="s">
        <v>12465</v>
      </c>
      <c r="N1341" t="s">
        <v>12465</v>
      </c>
      <c r="O1341" t="s">
        <v>12466</v>
      </c>
      <c r="P1341" s="6">
        <v>42473.703715277778</v>
      </c>
      <c r="Q1341">
        <v>0</v>
      </c>
      <c r="R1341" t="s">
        <v>12465</v>
      </c>
      <c r="S1341" t="s">
        <v>12465</v>
      </c>
      <c r="W1341" t="s">
        <v>8703</v>
      </c>
      <c r="X1341" t="s">
        <v>8704</v>
      </c>
      <c r="Y1341" t="s">
        <v>8705</v>
      </c>
      <c r="Z1341">
        <v>0</v>
      </c>
      <c r="AA1341" t="s">
        <v>8703</v>
      </c>
      <c r="AB1341" t="s">
        <v>8790</v>
      </c>
      <c r="AC1341">
        <v>0</v>
      </c>
      <c r="AF1341" t="s">
        <v>4497</v>
      </c>
      <c r="AG1341" t="s">
        <v>8792</v>
      </c>
      <c r="AH1341" t="s">
        <v>12467</v>
      </c>
      <c r="AI1341" t="s">
        <v>12468</v>
      </c>
      <c r="AU1341" t="s">
        <v>3815</v>
      </c>
      <c r="AV1341" t="s">
        <v>8794</v>
      </c>
      <c r="AX1341">
        <v>13</v>
      </c>
      <c r="AY1341" t="s">
        <v>8795</v>
      </c>
      <c r="BG1341">
        <v>1</v>
      </c>
      <c r="BH1341" t="s">
        <v>8796</v>
      </c>
      <c r="BL1341" s="2" t="s">
        <v>12469</v>
      </c>
      <c r="BM1341" t="s">
        <v>8798</v>
      </c>
      <c r="BZ1341" t="s">
        <v>8799</v>
      </c>
      <c r="CA1341" t="s">
        <v>12470</v>
      </c>
      <c r="CB1341" t="s">
        <v>8800</v>
      </c>
      <c r="CE1341" t="s">
        <v>12471</v>
      </c>
      <c r="CF1341" t="s">
        <v>8802</v>
      </c>
      <c r="CO1341" t="s">
        <v>12472</v>
      </c>
      <c r="CP1341" t="s">
        <v>8803</v>
      </c>
    </row>
    <row r="1342" spans="1:96" ht="15.75" hidden="1" customHeight="1" x14ac:dyDescent="0.3">
      <c r="A1342" s="5">
        <f>COUNTIFS(Entradas!$A$2:$A$3372,L1342,Entradas!$AD$2:$AD$3372,"noticias")</f>
        <v>1</v>
      </c>
      <c r="B1342" s="5">
        <f>COUNTIFS(Entradas!$A$2:$A$3372,L1342,Entradas!$AD$2:$AD$3372,"materiales")</f>
        <v>1</v>
      </c>
      <c r="C1342" s="5">
        <f>COUNTIFS(Entradas!$A$2:$A$3372,L1342,Entradas!$AD$2:$AD$3372,"agenda")</f>
        <v>0</v>
      </c>
      <c r="D1342" s="5">
        <f>COUNTIFS(Entradas!$A$2:$A$3372,L1342,Entradas!$AD$2:$AD$3372,"agenda",Entradas!$P$2:$P$3372,"completado")</f>
        <v>0</v>
      </c>
      <c r="E1342" s="5">
        <f>COUNTIFS(Entradas!$A$2:$A$3372,L1342,Entradas!$AD$2:$AD$3372,"agenda",Entradas!$F$2:$F$3372,"interna")</f>
        <v>0</v>
      </c>
      <c r="F1342" s="5">
        <f>COUNTIFS(Entradas!$A$2:$A$3372,L1342,Entradas!$AD$2:$AD$3372,"agenda",Entradas!$F$2:$F$3372,"abierta a la comunidad")</f>
        <v>0</v>
      </c>
      <c r="G1342" s="5">
        <f>COUNTIFS(Entradas!$A$2:$A$3372,L1342,Entradas!$AD$2:$AD$3372,"agenda",Entradas!$E$2:$E$3372,"1")</f>
        <v>0</v>
      </c>
      <c r="H1342" s="5">
        <f>COUNTIFS(Entradas!$A$2:$A$3372,L1342,Entradas!$AD$2:$AD$3372,"agenda",Entradas!$E$2:$E$3372,"2")</f>
        <v>0</v>
      </c>
      <c r="I1342" s="5">
        <f>COUNTIFS(Entradas!$A$2:$A$3372,L1342,Entradas!$AD$2:$AD$3372,"agenda",Entradas!$E$2:$E$3372,"3")</f>
        <v>0</v>
      </c>
      <c r="J1342" s="5">
        <f>COUNTIFS(Entradas!$A$2:$A$3372,L1342,Entradas!$AD$2:$AD$3372,"agenda",Entradas!$E$2:$E$3372,"4")</f>
        <v>0</v>
      </c>
      <c r="L1342">
        <v>234</v>
      </c>
      <c r="M1342" t="s">
        <v>12585</v>
      </c>
      <c r="N1342" t="s">
        <v>12586</v>
      </c>
      <c r="O1342" t="s">
        <v>12587</v>
      </c>
      <c r="P1342" s="6">
        <v>42461.535810185182</v>
      </c>
      <c r="Q1342">
        <v>0</v>
      </c>
      <c r="R1342" t="s">
        <v>12585</v>
      </c>
      <c r="S1342" t="s">
        <v>12585</v>
      </c>
      <c r="W1342" t="s">
        <v>8703</v>
      </c>
      <c r="X1342" t="s">
        <v>8704</v>
      </c>
      <c r="Y1342" t="s">
        <v>8705</v>
      </c>
      <c r="Z1342">
        <v>0</v>
      </c>
      <c r="AA1342" t="s">
        <v>8703</v>
      </c>
      <c r="AB1342" t="s">
        <v>9226</v>
      </c>
      <c r="AC1342">
        <v>0</v>
      </c>
      <c r="AF1342" t="s">
        <v>12588</v>
      </c>
      <c r="AG1342" t="s">
        <v>9228</v>
      </c>
      <c r="AH1342" t="s">
        <v>12589</v>
      </c>
      <c r="AI1342" t="s">
        <v>12590</v>
      </c>
      <c r="AO1342" t="s">
        <v>12591</v>
      </c>
      <c r="AU1342" t="s">
        <v>12592</v>
      </c>
      <c r="AV1342" t="s">
        <v>9233</v>
      </c>
      <c r="AX1342">
        <v>13</v>
      </c>
      <c r="AY1342" t="s">
        <v>9234</v>
      </c>
      <c r="BG1342">
        <v>0</v>
      </c>
      <c r="BH1342" t="s">
        <v>8756</v>
      </c>
      <c r="BL1342" s="2" t="s">
        <v>12593</v>
      </c>
      <c r="BM1342" t="s">
        <v>9236</v>
      </c>
      <c r="BZ1342" t="s">
        <v>9237</v>
      </c>
      <c r="CA1342" t="s">
        <v>12594</v>
      </c>
      <c r="CB1342" t="s">
        <v>9239</v>
      </c>
      <c r="CC1342">
        <v>993690630</v>
      </c>
      <c r="CD1342" t="s">
        <v>9241</v>
      </c>
      <c r="CE1342" t="s">
        <v>12595</v>
      </c>
      <c r="CF1342" t="s">
        <v>9242</v>
      </c>
      <c r="CQ1342" t="s">
        <v>12596</v>
      </c>
      <c r="CR1342" t="s">
        <v>9244</v>
      </c>
    </row>
    <row r="1343" spans="1:96" ht="15.75" hidden="1" customHeight="1" x14ac:dyDescent="0.3">
      <c r="A1343" s="5">
        <f>COUNTIFS(Entradas!$A$2:$A$3372,L1343,Entradas!$AD$2:$AD$3372,"noticias")</f>
        <v>0</v>
      </c>
      <c r="B1343" s="5">
        <f>COUNTIFS(Entradas!$A$2:$A$3372,L1343,Entradas!$AD$2:$AD$3372,"materiales")</f>
        <v>0</v>
      </c>
      <c r="C1343" s="5">
        <f>COUNTIFS(Entradas!$A$2:$A$3372,L1343,Entradas!$AD$2:$AD$3372,"agenda")</f>
        <v>0</v>
      </c>
      <c r="D1343" s="5">
        <f>COUNTIFS(Entradas!$A$2:$A$3372,L1343,Entradas!$AD$2:$AD$3372,"agenda",Entradas!$P$2:$P$3372,"completado")</f>
        <v>0</v>
      </c>
      <c r="E1343" s="5">
        <f>COUNTIFS(Entradas!$A$2:$A$3372,L1343,Entradas!$AD$2:$AD$3372,"agenda",Entradas!$F$2:$F$3372,"interna")</f>
        <v>0</v>
      </c>
      <c r="F1343" s="5">
        <f>COUNTIFS(Entradas!$A$2:$A$3372,L1343,Entradas!$AD$2:$AD$3372,"agenda",Entradas!$F$2:$F$3372,"abierta a la comunidad")</f>
        <v>0</v>
      </c>
      <c r="G1343" s="5">
        <f>COUNTIFS(Entradas!$A$2:$A$3372,L1343,Entradas!$AD$2:$AD$3372,"agenda",Entradas!$E$2:$E$3372,"1")</f>
        <v>0</v>
      </c>
      <c r="H1343" s="5">
        <f>COUNTIFS(Entradas!$A$2:$A$3372,L1343,Entradas!$AD$2:$AD$3372,"agenda",Entradas!$E$2:$E$3372,"2")</f>
        <v>0</v>
      </c>
      <c r="I1343" s="5">
        <f>COUNTIFS(Entradas!$A$2:$A$3372,L1343,Entradas!$AD$2:$AD$3372,"agenda",Entradas!$E$2:$E$3372,"3")</f>
        <v>0</v>
      </c>
      <c r="J1343" s="5">
        <f>COUNTIFS(Entradas!$A$2:$A$3372,L1343,Entradas!$AD$2:$AD$3372,"agenda",Entradas!$E$2:$E$3372,"4")</f>
        <v>0</v>
      </c>
      <c r="L1343">
        <v>548</v>
      </c>
      <c r="M1343" t="s">
        <v>12720</v>
      </c>
      <c r="N1343" t="s">
        <v>12720</v>
      </c>
      <c r="O1343" t="s">
        <v>12721</v>
      </c>
      <c r="P1343" s="6">
        <v>42479.675798611112</v>
      </c>
      <c r="Q1343">
        <v>0</v>
      </c>
      <c r="R1343" t="s">
        <v>12720</v>
      </c>
      <c r="S1343" t="s">
        <v>12720</v>
      </c>
      <c r="W1343" t="s">
        <v>8703</v>
      </c>
      <c r="X1343" t="s">
        <v>8704</v>
      </c>
      <c r="Y1343" t="s">
        <v>8705</v>
      </c>
      <c r="Z1343">
        <v>0</v>
      </c>
      <c r="AA1343" t="s">
        <v>8703</v>
      </c>
      <c r="AB1343" t="s">
        <v>8790</v>
      </c>
      <c r="AC1343">
        <v>0</v>
      </c>
      <c r="AF1343" t="s">
        <v>12722</v>
      </c>
      <c r="AG1343" t="s">
        <v>8792</v>
      </c>
      <c r="AH1343" t="s">
        <v>12723</v>
      </c>
      <c r="AI1343" t="s">
        <v>12724</v>
      </c>
      <c r="AU1343" t="s">
        <v>297</v>
      </c>
      <c r="AV1343" t="s">
        <v>8794</v>
      </c>
      <c r="AX1343">
        <v>13</v>
      </c>
      <c r="AY1343" t="s">
        <v>8795</v>
      </c>
      <c r="BG1343">
        <v>0</v>
      </c>
      <c r="BH1343" t="s">
        <v>8796</v>
      </c>
      <c r="BM1343" t="s">
        <v>8798</v>
      </c>
      <c r="BZ1343" t="s">
        <v>8799</v>
      </c>
      <c r="CA1343" t="s">
        <v>12725</v>
      </c>
      <c r="CB1343" t="s">
        <v>8800</v>
      </c>
      <c r="CE1343" t="s">
        <v>12726</v>
      </c>
      <c r="CF1343" t="s">
        <v>8802</v>
      </c>
      <c r="CO1343" t="s">
        <v>12727</v>
      </c>
      <c r="CP1343" t="s">
        <v>8803</v>
      </c>
    </row>
    <row r="1344" spans="1:96" ht="15.75" hidden="1" customHeight="1" x14ac:dyDescent="0.3">
      <c r="A1344" s="5">
        <f>COUNTIFS(Entradas!$A$2:$A$3372,L1344,Entradas!$AD$2:$AD$3372,"noticias")</f>
        <v>0</v>
      </c>
      <c r="B1344" s="5">
        <f>COUNTIFS(Entradas!$A$2:$A$3372,L1344,Entradas!$AD$2:$AD$3372,"materiales")</f>
        <v>0</v>
      </c>
      <c r="C1344" s="5">
        <f>COUNTIFS(Entradas!$A$2:$A$3372,L1344,Entradas!$AD$2:$AD$3372,"agenda")</f>
        <v>0</v>
      </c>
      <c r="D1344" s="5">
        <f>COUNTIFS(Entradas!$A$2:$A$3372,L1344,Entradas!$AD$2:$AD$3372,"agenda",Entradas!$P$2:$P$3372,"completado")</f>
        <v>0</v>
      </c>
      <c r="E1344" s="5">
        <f>COUNTIFS(Entradas!$A$2:$A$3372,L1344,Entradas!$AD$2:$AD$3372,"agenda",Entradas!$F$2:$F$3372,"interna")</f>
        <v>0</v>
      </c>
      <c r="F1344" s="5">
        <f>COUNTIFS(Entradas!$A$2:$A$3372,L1344,Entradas!$AD$2:$AD$3372,"agenda",Entradas!$F$2:$F$3372,"abierta a la comunidad")</f>
        <v>0</v>
      </c>
      <c r="G1344" s="5">
        <f>COUNTIFS(Entradas!$A$2:$A$3372,L1344,Entradas!$AD$2:$AD$3372,"agenda",Entradas!$E$2:$E$3372,"1")</f>
        <v>0</v>
      </c>
      <c r="H1344" s="5">
        <f>COUNTIFS(Entradas!$A$2:$A$3372,L1344,Entradas!$AD$2:$AD$3372,"agenda",Entradas!$E$2:$E$3372,"2")</f>
        <v>0</v>
      </c>
      <c r="I1344" s="5">
        <f>COUNTIFS(Entradas!$A$2:$A$3372,L1344,Entradas!$AD$2:$AD$3372,"agenda",Entradas!$E$2:$E$3372,"3")</f>
        <v>0</v>
      </c>
      <c r="J1344" s="5">
        <f>COUNTIFS(Entradas!$A$2:$A$3372,L1344,Entradas!$AD$2:$AD$3372,"agenda",Entradas!$E$2:$E$3372,"4")</f>
        <v>0</v>
      </c>
      <c r="L1344">
        <v>830</v>
      </c>
      <c r="M1344" t="s">
        <v>13035</v>
      </c>
      <c r="N1344" t="s">
        <v>13035</v>
      </c>
      <c r="O1344" t="s">
        <v>13036</v>
      </c>
      <c r="P1344" s="6">
        <v>42495.571215277778</v>
      </c>
      <c r="Q1344">
        <v>0</v>
      </c>
      <c r="R1344" t="s">
        <v>13035</v>
      </c>
      <c r="S1344" t="s">
        <v>13035</v>
      </c>
      <c r="W1344" t="s">
        <v>8703</v>
      </c>
      <c r="X1344" t="s">
        <v>8704</v>
      </c>
      <c r="Y1344" t="s">
        <v>8705</v>
      </c>
      <c r="Z1344">
        <v>0</v>
      </c>
      <c r="AA1344" t="s">
        <v>8703</v>
      </c>
      <c r="AB1344" t="s">
        <v>8790</v>
      </c>
      <c r="AC1344">
        <v>0</v>
      </c>
      <c r="AF1344" t="s">
        <v>13037</v>
      </c>
      <c r="AG1344" t="s">
        <v>8792</v>
      </c>
      <c r="AH1344" t="s">
        <v>13038</v>
      </c>
      <c r="AO1344" t="s">
        <v>13039</v>
      </c>
      <c r="AU1344" t="s">
        <v>13038</v>
      </c>
      <c r="AV1344" t="s">
        <v>8794</v>
      </c>
      <c r="AX1344">
        <v>13</v>
      </c>
      <c r="AY1344" t="s">
        <v>8795</v>
      </c>
      <c r="BG1344">
        <v>0</v>
      </c>
      <c r="BH1344" t="s">
        <v>8796</v>
      </c>
      <c r="BL1344" t="s">
        <v>13040</v>
      </c>
      <c r="BM1344" t="s">
        <v>8798</v>
      </c>
      <c r="BZ1344" t="s">
        <v>8799</v>
      </c>
      <c r="CA1344" t="s">
        <v>13041</v>
      </c>
      <c r="CB1344" t="s">
        <v>8800</v>
      </c>
      <c r="CE1344" t="s">
        <v>13042</v>
      </c>
      <c r="CF1344" t="s">
        <v>8802</v>
      </c>
      <c r="CO1344">
        <v>56993961171</v>
      </c>
      <c r="CP1344" t="s">
        <v>8803</v>
      </c>
    </row>
    <row r="1345" spans="1:96" ht="15.75" hidden="1" customHeight="1" x14ac:dyDescent="0.3">
      <c r="A1345" s="5">
        <f>COUNTIFS(Entradas!$A$2:$A$3372,L1345,Entradas!$AD$2:$AD$3372,"noticias")</f>
        <v>0</v>
      </c>
      <c r="B1345" s="5">
        <f>COUNTIFS(Entradas!$A$2:$A$3372,L1345,Entradas!$AD$2:$AD$3372,"materiales")</f>
        <v>0</v>
      </c>
      <c r="C1345" s="5">
        <f>COUNTIFS(Entradas!$A$2:$A$3372,L1345,Entradas!$AD$2:$AD$3372,"agenda")</f>
        <v>0</v>
      </c>
      <c r="D1345" s="5">
        <f>COUNTIFS(Entradas!$A$2:$A$3372,L1345,Entradas!$AD$2:$AD$3372,"agenda",Entradas!$P$2:$P$3372,"completado")</f>
        <v>0</v>
      </c>
      <c r="E1345" s="5">
        <f>COUNTIFS(Entradas!$A$2:$A$3372,L1345,Entradas!$AD$2:$AD$3372,"agenda",Entradas!$F$2:$F$3372,"interna")</f>
        <v>0</v>
      </c>
      <c r="F1345" s="5">
        <f>COUNTIFS(Entradas!$A$2:$A$3372,L1345,Entradas!$AD$2:$AD$3372,"agenda",Entradas!$F$2:$F$3372,"abierta a la comunidad")</f>
        <v>0</v>
      </c>
      <c r="G1345" s="5">
        <f>COUNTIFS(Entradas!$A$2:$A$3372,L1345,Entradas!$AD$2:$AD$3372,"agenda",Entradas!$E$2:$E$3372,"1")</f>
        <v>0</v>
      </c>
      <c r="H1345" s="5">
        <f>COUNTIFS(Entradas!$A$2:$A$3372,L1345,Entradas!$AD$2:$AD$3372,"agenda",Entradas!$E$2:$E$3372,"2")</f>
        <v>0</v>
      </c>
      <c r="I1345" s="5">
        <f>COUNTIFS(Entradas!$A$2:$A$3372,L1345,Entradas!$AD$2:$AD$3372,"agenda",Entradas!$E$2:$E$3372,"3")</f>
        <v>0</v>
      </c>
      <c r="J1345" s="5">
        <f>COUNTIFS(Entradas!$A$2:$A$3372,L1345,Entradas!$AD$2:$AD$3372,"agenda",Entradas!$E$2:$E$3372,"4")</f>
        <v>0</v>
      </c>
      <c r="L1345">
        <v>1034</v>
      </c>
      <c r="M1345" t="s">
        <v>13161</v>
      </c>
      <c r="N1345" t="s">
        <v>13162</v>
      </c>
      <c r="O1345" t="s">
        <v>13163</v>
      </c>
      <c r="P1345" s="6">
        <v>42505.144120370373</v>
      </c>
      <c r="Q1345">
        <v>0</v>
      </c>
      <c r="R1345" t="s">
        <v>13161</v>
      </c>
      <c r="S1345" t="s">
        <v>13161</v>
      </c>
      <c r="W1345" t="s">
        <v>8703</v>
      </c>
      <c r="X1345" t="s">
        <v>8704</v>
      </c>
      <c r="Y1345" t="s">
        <v>8705</v>
      </c>
      <c r="Z1345">
        <v>0</v>
      </c>
      <c r="AA1345" t="s">
        <v>8703</v>
      </c>
      <c r="AB1345" t="s">
        <v>8790</v>
      </c>
      <c r="AC1345">
        <v>0</v>
      </c>
      <c r="AF1345" t="s">
        <v>13164</v>
      </c>
      <c r="AG1345" t="s">
        <v>8792</v>
      </c>
      <c r="AH1345" t="s">
        <v>13165</v>
      </c>
      <c r="AO1345" t="s">
        <v>13166</v>
      </c>
      <c r="AU1345" t="s">
        <v>7433</v>
      </c>
      <c r="AV1345" t="s">
        <v>8794</v>
      </c>
      <c r="AX1345">
        <v>13</v>
      </c>
      <c r="AY1345" t="s">
        <v>8795</v>
      </c>
      <c r="BG1345">
        <v>0</v>
      </c>
      <c r="BH1345" t="s">
        <v>8796</v>
      </c>
      <c r="BL1345" t="s">
        <v>13167</v>
      </c>
      <c r="BM1345" t="s">
        <v>8798</v>
      </c>
      <c r="BZ1345" t="s">
        <v>8799</v>
      </c>
      <c r="CA1345" t="s">
        <v>13168</v>
      </c>
      <c r="CB1345" t="s">
        <v>8800</v>
      </c>
      <c r="CE1345" t="s">
        <v>13169</v>
      </c>
      <c r="CF1345" t="s">
        <v>8802</v>
      </c>
      <c r="CO1345" t="s">
        <v>13170</v>
      </c>
      <c r="CP1345" t="s">
        <v>8803</v>
      </c>
    </row>
    <row r="1346" spans="1:96" ht="15.75" hidden="1" customHeight="1" x14ac:dyDescent="0.3">
      <c r="A1346" s="5">
        <f>COUNTIFS(Entradas!$A$2:$A$3372,L1346,Entradas!$AD$2:$AD$3372,"noticias")</f>
        <v>1</v>
      </c>
      <c r="B1346" s="5">
        <f>COUNTIFS(Entradas!$A$2:$A$3372,L1346,Entradas!$AD$2:$AD$3372,"materiales")</f>
        <v>0</v>
      </c>
      <c r="C1346" s="5">
        <f>COUNTIFS(Entradas!$A$2:$A$3372,L1346,Entradas!$AD$2:$AD$3372,"agenda")</f>
        <v>4</v>
      </c>
      <c r="D1346" s="5">
        <f>COUNTIFS(Entradas!$A$2:$A$3372,L1346,Entradas!$AD$2:$AD$3372,"agenda",Entradas!$P$2:$P$3372,"completado")</f>
        <v>0</v>
      </c>
      <c r="E1346" s="5">
        <f>COUNTIFS(Entradas!$A$2:$A$3372,L1346,Entradas!$AD$2:$AD$3372,"agenda",Entradas!$F$2:$F$3372,"interna")</f>
        <v>0</v>
      </c>
      <c r="F1346" s="5">
        <f>COUNTIFS(Entradas!$A$2:$A$3372,L1346,Entradas!$AD$2:$AD$3372,"agenda",Entradas!$F$2:$F$3372,"abierta a la comunidad")</f>
        <v>4</v>
      </c>
      <c r="G1346" s="5">
        <f>COUNTIFS(Entradas!$A$2:$A$3372,L1346,Entradas!$AD$2:$AD$3372,"agenda",Entradas!$E$2:$E$3372,"1")</f>
        <v>4</v>
      </c>
      <c r="H1346" s="5">
        <f>COUNTIFS(Entradas!$A$2:$A$3372,L1346,Entradas!$AD$2:$AD$3372,"agenda",Entradas!$E$2:$E$3372,"2")</f>
        <v>0</v>
      </c>
      <c r="I1346" s="5">
        <f>COUNTIFS(Entradas!$A$2:$A$3372,L1346,Entradas!$AD$2:$AD$3372,"agenda",Entradas!$E$2:$E$3372,"3")</f>
        <v>0</v>
      </c>
      <c r="J1346" s="5">
        <f>COUNTIFS(Entradas!$A$2:$A$3372,L1346,Entradas!$AD$2:$AD$3372,"agenda",Entradas!$E$2:$E$3372,"4")</f>
        <v>0</v>
      </c>
      <c r="L1346">
        <v>484</v>
      </c>
      <c r="M1346" t="s">
        <v>13256</v>
      </c>
      <c r="N1346" t="s">
        <v>13257</v>
      </c>
      <c r="O1346" t="s">
        <v>1255</v>
      </c>
      <c r="P1346" s="6">
        <v>42475.826817129629</v>
      </c>
      <c r="Q1346">
        <v>0</v>
      </c>
      <c r="R1346" t="s">
        <v>13256</v>
      </c>
      <c r="S1346" t="s">
        <v>13256</v>
      </c>
      <c r="W1346" t="s">
        <v>8703</v>
      </c>
      <c r="X1346" t="s">
        <v>8704</v>
      </c>
      <c r="Y1346" t="s">
        <v>8705</v>
      </c>
      <c r="Z1346">
        <v>0</v>
      </c>
      <c r="AA1346" t="s">
        <v>8703</v>
      </c>
      <c r="AB1346" t="s">
        <v>8790</v>
      </c>
      <c r="AC1346">
        <v>0</v>
      </c>
      <c r="AF1346" t="s">
        <v>1253</v>
      </c>
      <c r="AG1346" t="s">
        <v>8792</v>
      </c>
      <c r="AH1346" t="s">
        <v>13258</v>
      </c>
      <c r="AI1346" t="s">
        <v>13259</v>
      </c>
      <c r="AO1346" t="s">
        <v>13260</v>
      </c>
      <c r="AU1346" t="s">
        <v>307</v>
      </c>
      <c r="AV1346" t="s">
        <v>8794</v>
      </c>
      <c r="AX1346">
        <v>13</v>
      </c>
      <c r="AY1346" t="s">
        <v>8795</v>
      </c>
      <c r="BG1346">
        <v>0</v>
      </c>
      <c r="BH1346" t="s">
        <v>8796</v>
      </c>
      <c r="BL1346" t="s">
        <v>13261</v>
      </c>
      <c r="BM1346" t="s">
        <v>8798</v>
      </c>
      <c r="BZ1346" t="s">
        <v>8799</v>
      </c>
      <c r="CA1346" t="s">
        <v>13262</v>
      </c>
      <c r="CB1346" t="s">
        <v>8800</v>
      </c>
      <c r="CE1346" t="s">
        <v>13263</v>
      </c>
      <c r="CF1346" t="s">
        <v>8802</v>
      </c>
      <c r="CO1346">
        <v>56982097854</v>
      </c>
      <c r="CP1346" t="s">
        <v>8803</v>
      </c>
    </row>
    <row r="1347" spans="1:96" ht="15.75" hidden="1" customHeight="1" x14ac:dyDescent="0.3">
      <c r="A1347" s="5">
        <f>COUNTIFS(Entradas!$A$2:$A$3372,L1347,Entradas!$AD$2:$AD$3372,"noticias")</f>
        <v>1</v>
      </c>
      <c r="B1347" s="5">
        <f>COUNTIFS(Entradas!$A$2:$A$3372,L1347,Entradas!$AD$2:$AD$3372,"materiales")</f>
        <v>1</v>
      </c>
      <c r="C1347" s="5">
        <f>COUNTIFS(Entradas!$A$2:$A$3372,L1347,Entradas!$AD$2:$AD$3372,"agenda")</f>
        <v>2</v>
      </c>
      <c r="D1347" s="5">
        <f>COUNTIFS(Entradas!$A$2:$A$3372,L1347,Entradas!$AD$2:$AD$3372,"agenda",Entradas!$P$2:$P$3372,"completado")</f>
        <v>0</v>
      </c>
      <c r="E1347" s="5">
        <f>COUNTIFS(Entradas!$A$2:$A$3372,L1347,Entradas!$AD$2:$AD$3372,"agenda",Entradas!$F$2:$F$3372,"interna")</f>
        <v>1</v>
      </c>
      <c r="F1347" s="5">
        <f>COUNTIFS(Entradas!$A$2:$A$3372,L1347,Entradas!$AD$2:$AD$3372,"agenda",Entradas!$F$2:$F$3372,"abierta a la comunidad")</f>
        <v>1</v>
      </c>
      <c r="G1347" s="5">
        <f>COUNTIFS(Entradas!$A$2:$A$3372,L1347,Entradas!$AD$2:$AD$3372,"agenda",Entradas!$E$2:$E$3372,"1")</f>
        <v>0</v>
      </c>
      <c r="H1347" s="5">
        <f>COUNTIFS(Entradas!$A$2:$A$3372,L1347,Entradas!$AD$2:$AD$3372,"agenda",Entradas!$E$2:$E$3372,"2")</f>
        <v>1</v>
      </c>
      <c r="I1347" s="5">
        <f>COUNTIFS(Entradas!$A$2:$A$3372,L1347,Entradas!$AD$2:$AD$3372,"agenda",Entradas!$E$2:$E$3372,"3")</f>
        <v>0</v>
      </c>
      <c r="J1347" s="5">
        <f>COUNTIFS(Entradas!$A$2:$A$3372,L1347,Entradas!$AD$2:$AD$3372,"agenda",Entradas!$E$2:$E$3372,"4")</f>
        <v>1</v>
      </c>
      <c r="L1347">
        <v>186</v>
      </c>
      <c r="M1347" t="s">
        <v>13517</v>
      </c>
      <c r="N1347" t="s">
        <v>13518</v>
      </c>
      <c r="O1347" t="s">
        <v>13519</v>
      </c>
      <c r="P1347" s="6">
        <v>42458.626342592594</v>
      </c>
      <c r="Q1347">
        <v>0</v>
      </c>
      <c r="R1347" t="s">
        <v>13517</v>
      </c>
      <c r="S1347" t="s">
        <v>13517</v>
      </c>
      <c r="W1347" t="s">
        <v>8703</v>
      </c>
      <c r="X1347" t="s">
        <v>8704</v>
      </c>
      <c r="Y1347" t="s">
        <v>8705</v>
      </c>
      <c r="Z1347">
        <v>0</v>
      </c>
      <c r="AA1347" t="s">
        <v>8703</v>
      </c>
      <c r="AB1347" t="s">
        <v>8790</v>
      </c>
      <c r="AC1347">
        <v>0</v>
      </c>
      <c r="AF1347" t="s">
        <v>13520</v>
      </c>
      <c r="AG1347" t="s">
        <v>8792</v>
      </c>
      <c r="AH1347" t="s">
        <v>13521</v>
      </c>
      <c r="AO1347" t="s">
        <v>13522</v>
      </c>
      <c r="AU1347" t="s">
        <v>640</v>
      </c>
      <c r="AV1347" t="s">
        <v>8794</v>
      </c>
      <c r="AX1347">
        <v>13</v>
      </c>
      <c r="AY1347" t="s">
        <v>8795</v>
      </c>
      <c r="BG1347">
        <v>0</v>
      </c>
      <c r="BH1347" t="s">
        <v>8796</v>
      </c>
      <c r="BL1347" t="s">
        <v>13520</v>
      </c>
      <c r="BM1347" t="s">
        <v>8798</v>
      </c>
      <c r="BZ1347" t="s">
        <v>8799</v>
      </c>
      <c r="CB1347" t="s">
        <v>8800</v>
      </c>
      <c r="CE1347" t="s">
        <v>13523</v>
      </c>
      <c r="CF1347" t="s">
        <v>8802</v>
      </c>
      <c r="CO1347">
        <v>56976096082</v>
      </c>
      <c r="CP1347" t="s">
        <v>8803</v>
      </c>
    </row>
    <row r="1348" spans="1:96" ht="15.75" hidden="1" customHeight="1" x14ac:dyDescent="0.3">
      <c r="A1348" s="5">
        <f>COUNTIFS(Entradas!$A$2:$A$3372,L1348,Entradas!$AD$2:$AD$3372,"noticias")</f>
        <v>0</v>
      </c>
      <c r="B1348" s="5">
        <f>COUNTIFS(Entradas!$A$2:$A$3372,L1348,Entradas!$AD$2:$AD$3372,"materiales")</f>
        <v>0</v>
      </c>
      <c r="C1348" s="5">
        <f>COUNTIFS(Entradas!$A$2:$A$3372,L1348,Entradas!$AD$2:$AD$3372,"agenda")</f>
        <v>0</v>
      </c>
      <c r="D1348" s="5">
        <f>COUNTIFS(Entradas!$A$2:$A$3372,L1348,Entradas!$AD$2:$AD$3372,"agenda",Entradas!$P$2:$P$3372,"completado")</f>
        <v>0</v>
      </c>
      <c r="E1348" s="5">
        <f>COUNTIFS(Entradas!$A$2:$A$3372,L1348,Entradas!$AD$2:$AD$3372,"agenda",Entradas!$F$2:$F$3372,"interna")</f>
        <v>0</v>
      </c>
      <c r="F1348" s="5">
        <f>COUNTIFS(Entradas!$A$2:$A$3372,L1348,Entradas!$AD$2:$AD$3372,"agenda",Entradas!$F$2:$F$3372,"abierta a la comunidad")</f>
        <v>0</v>
      </c>
      <c r="G1348" s="5">
        <f>COUNTIFS(Entradas!$A$2:$A$3372,L1348,Entradas!$AD$2:$AD$3372,"agenda",Entradas!$E$2:$E$3372,"1")</f>
        <v>0</v>
      </c>
      <c r="H1348" s="5">
        <f>COUNTIFS(Entradas!$A$2:$A$3372,L1348,Entradas!$AD$2:$AD$3372,"agenda",Entradas!$E$2:$E$3372,"2")</f>
        <v>0</v>
      </c>
      <c r="I1348" s="5">
        <f>COUNTIFS(Entradas!$A$2:$A$3372,L1348,Entradas!$AD$2:$AD$3372,"agenda",Entradas!$E$2:$E$3372,"3")</f>
        <v>0</v>
      </c>
      <c r="J1348" s="5">
        <f>COUNTIFS(Entradas!$A$2:$A$3372,L1348,Entradas!$AD$2:$AD$3372,"agenda",Entradas!$E$2:$E$3372,"4")</f>
        <v>0</v>
      </c>
      <c r="L1348">
        <v>1498</v>
      </c>
      <c r="M1348" t="s">
        <v>14294</v>
      </c>
      <c r="N1348" t="s">
        <v>14295</v>
      </c>
      <c r="O1348" t="s">
        <v>14296</v>
      </c>
      <c r="P1348" s="6">
        <v>42541.408854166664</v>
      </c>
      <c r="Q1348">
        <v>0</v>
      </c>
      <c r="R1348" t="s">
        <v>14294</v>
      </c>
      <c r="S1348" t="s">
        <v>14294</v>
      </c>
      <c r="W1348" t="s">
        <v>8703</v>
      </c>
      <c r="X1348" t="s">
        <v>8704</v>
      </c>
      <c r="Y1348" t="s">
        <v>8705</v>
      </c>
      <c r="Z1348">
        <v>0</v>
      </c>
      <c r="AA1348" t="s">
        <v>8703</v>
      </c>
      <c r="AB1348" t="s">
        <v>8790</v>
      </c>
      <c r="AC1348">
        <v>0</v>
      </c>
      <c r="AF1348" t="s">
        <v>14297</v>
      </c>
      <c r="AG1348" t="s">
        <v>8792</v>
      </c>
      <c r="AH1348" t="s">
        <v>14298</v>
      </c>
      <c r="AI1348" t="s">
        <v>14299</v>
      </c>
      <c r="AU1348" t="s">
        <v>14300</v>
      </c>
      <c r="AV1348" t="s">
        <v>8794</v>
      </c>
      <c r="AX1348">
        <v>13</v>
      </c>
      <c r="AY1348" t="s">
        <v>8795</v>
      </c>
      <c r="BG1348">
        <v>0</v>
      </c>
      <c r="BH1348" t="s">
        <v>8796</v>
      </c>
      <c r="BL1348" t="s">
        <v>14301</v>
      </c>
      <c r="BM1348" t="s">
        <v>8798</v>
      </c>
      <c r="BZ1348" t="s">
        <v>8799</v>
      </c>
      <c r="CB1348" t="s">
        <v>8800</v>
      </c>
      <c r="CE1348" t="s">
        <v>14302</v>
      </c>
      <c r="CF1348" t="s">
        <v>8802</v>
      </c>
      <c r="CO1348">
        <v>92385198</v>
      </c>
      <c r="CP1348" t="s">
        <v>8803</v>
      </c>
    </row>
    <row r="1349" spans="1:96" ht="15.75" hidden="1" customHeight="1" x14ac:dyDescent="0.3">
      <c r="A1349" s="5">
        <f>COUNTIFS(Entradas!$A$2:$A$3372,L1349,Entradas!$AD$2:$AD$3372,"noticias")</f>
        <v>0</v>
      </c>
      <c r="B1349" s="5">
        <f>COUNTIFS(Entradas!$A$2:$A$3372,L1349,Entradas!$AD$2:$AD$3372,"materiales")</f>
        <v>0</v>
      </c>
      <c r="C1349" s="5">
        <f>COUNTIFS(Entradas!$A$2:$A$3372,L1349,Entradas!$AD$2:$AD$3372,"agenda")</f>
        <v>0</v>
      </c>
      <c r="D1349" s="5">
        <f>COUNTIFS(Entradas!$A$2:$A$3372,L1349,Entradas!$AD$2:$AD$3372,"agenda",Entradas!$P$2:$P$3372,"completado")</f>
        <v>0</v>
      </c>
      <c r="E1349" s="5">
        <f>COUNTIFS(Entradas!$A$2:$A$3372,L1349,Entradas!$AD$2:$AD$3372,"agenda",Entradas!$F$2:$F$3372,"interna")</f>
        <v>0</v>
      </c>
      <c r="F1349" s="5">
        <f>COUNTIFS(Entradas!$A$2:$A$3372,L1349,Entradas!$AD$2:$AD$3372,"agenda",Entradas!$F$2:$F$3372,"abierta a la comunidad")</f>
        <v>0</v>
      </c>
      <c r="G1349" s="5">
        <f>COUNTIFS(Entradas!$A$2:$A$3372,L1349,Entradas!$AD$2:$AD$3372,"agenda",Entradas!$E$2:$E$3372,"1")</f>
        <v>0</v>
      </c>
      <c r="H1349" s="5">
        <f>COUNTIFS(Entradas!$A$2:$A$3372,L1349,Entradas!$AD$2:$AD$3372,"agenda",Entradas!$E$2:$E$3372,"2")</f>
        <v>0</v>
      </c>
      <c r="I1349" s="5">
        <f>COUNTIFS(Entradas!$A$2:$A$3372,L1349,Entradas!$AD$2:$AD$3372,"agenda",Entradas!$E$2:$E$3372,"3")</f>
        <v>0</v>
      </c>
      <c r="J1349" s="5">
        <f>COUNTIFS(Entradas!$A$2:$A$3372,L1349,Entradas!$AD$2:$AD$3372,"agenda",Entradas!$E$2:$E$3372,"4")</f>
        <v>0</v>
      </c>
      <c r="L1349">
        <v>1494</v>
      </c>
      <c r="M1349" t="s">
        <v>14389</v>
      </c>
      <c r="N1349" t="s">
        <v>14390</v>
      </c>
      <c r="O1349" t="s">
        <v>14391</v>
      </c>
      <c r="P1349" s="6">
        <v>42534.880243055559</v>
      </c>
      <c r="Q1349">
        <v>0</v>
      </c>
      <c r="R1349" t="s">
        <v>14389</v>
      </c>
      <c r="S1349" t="s">
        <v>14389</v>
      </c>
      <c r="W1349" t="s">
        <v>8703</v>
      </c>
      <c r="X1349" t="s">
        <v>8704</v>
      </c>
      <c r="Y1349" t="s">
        <v>8705</v>
      </c>
      <c r="Z1349">
        <v>0</v>
      </c>
      <c r="AA1349" t="s">
        <v>8703</v>
      </c>
      <c r="AB1349" t="s">
        <v>8790</v>
      </c>
      <c r="AC1349">
        <v>0</v>
      </c>
      <c r="AF1349" t="s">
        <v>14392</v>
      </c>
      <c r="AG1349" t="s">
        <v>8792</v>
      </c>
      <c r="AH1349" t="s">
        <v>14393</v>
      </c>
      <c r="AO1349" t="s">
        <v>14394</v>
      </c>
      <c r="AU1349" t="s">
        <v>307</v>
      </c>
      <c r="AV1349" t="s">
        <v>8794</v>
      </c>
      <c r="AX1349">
        <v>13</v>
      </c>
      <c r="AY1349" t="s">
        <v>8795</v>
      </c>
      <c r="BG1349">
        <v>0</v>
      </c>
      <c r="BH1349" t="s">
        <v>8796</v>
      </c>
      <c r="BL1349" s="2" t="s">
        <v>14395</v>
      </c>
      <c r="BM1349" t="s">
        <v>8798</v>
      </c>
      <c r="BZ1349" t="s">
        <v>8799</v>
      </c>
      <c r="CA1349" t="s">
        <v>14396</v>
      </c>
      <c r="CB1349" t="s">
        <v>8800</v>
      </c>
      <c r="CF1349" t="s">
        <v>8802</v>
      </c>
      <c r="CO1349">
        <v>229781319</v>
      </c>
      <c r="CP1349" t="s">
        <v>8803</v>
      </c>
    </row>
    <row r="1350" spans="1:96" ht="15.75" hidden="1" customHeight="1" x14ac:dyDescent="0.3">
      <c r="A1350" s="5">
        <f>COUNTIFS(Entradas!$A$2:$A$3372,L1350,Entradas!$AD$2:$AD$3372,"noticias")</f>
        <v>0</v>
      </c>
      <c r="B1350" s="5">
        <f>COUNTIFS(Entradas!$A$2:$A$3372,L1350,Entradas!$AD$2:$AD$3372,"materiales")</f>
        <v>0</v>
      </c>
      <c r="C1350" s="5">
        <f>COUNTIFS(Entradas!$A$2:$A$3372,L1350,Entradas!$AD$2:$AD$3372,"agenda")</f>
        <v>0</v>
      </c>
      <c r="D1350" s="5">
        <f>COUNTIFS(Entradas!$A$2:$A$3372,L1350,Entradas!$AD$2:$AD$3372,"agenda",Entradas!$P$2:$P$3372,"completado")</f>
        <v>0</v>
      </c>
      <c r="E1350" s="5">
        <f>COUNTIFS(Entradas!$A$2:$A$3372,L1350,Entradas!$AD$2:$AD$3372,"agenda",Entradas!$F$2:$F$3372,"interna")</f>
        <v>0</v>
      </c>
      <c r="F1350" s="5">
        <f>COUNTIFS(Entradas!$A$2:$A$3372,L1350,Entradas!$AD$2:$AD$3372,"agenda",Entradas!$F$2:$F$3372,"abierta a la comunidad")</f>
        <v>0</v>
      </c>
      <c r="G1350" s="5">
        <f>COUNTIFS(Entradas!$A$2:$A$3372,L1350,Entradas!$AD$2:$AD$3372,"agenda",Entradas!$E$2:$E$3372,"1")</f>
        <v>0</v>
      </c>
      <c r="H1350" s="5">
        <f>COUNTIFS(Entradas!$A$2:$A$3372,L1350,Entradas!$AD$2:$AD$3372,"agenda",Entradas!$E$2:$E$3372,"2")</f>
        <v>0</v>
      </c>
      <c r="I1350" s="5">
        <f>COUNTIFS(Entradas!$A$2:$A$3372,L1350,Entradas!$AD$2:$AD$3372,"agenda",Entradas!$E$2:$E$3372,"3")</f>
        <v>0</v>
      </c>
      <c r="J1350" s="5">
        <f>COUNTIFS(Entradas!$A$2:$A$3372,L1350,Entradas!$AD$2:$AD$3372,"agenda",Entradas!$E$2:$E$3372,"4")</f>
        <v>0</v>
      </c>
      <c r="L1350">
        <v>450</v>
      </c>
      <c r="M1350" t="s">
        <v>14545</v>
      </c>
      <c r="N1350" t="s">
        <v>14546</v>
      </c>
      <c r="O1350" t="s">
        <v>14547</v>
      </c>
      <c r="P1350" s="6">
        <v>42474.598321759258</v>
      </c>
      <c r="Q1350">
        <v>0</v>
      </c>
      <c r="R1350" t="s">
        <v>14545</v>
      </c>
      <c r="S1350" t="s">
        <v>14545</v>
      </c>
      <c r="W1350" t="s">
        <v>8703</v>
      </c>
      <c r="X1350" t="s">
        <v>8704</v>
      </c>
      <c r="Y1350" t="s">
        <v>8705</v>
      </c>
      <c r="Z1350">
        <v>0</v>
      </c>
      <c r="AA1350" t="s">
        <v>8703</v>
      </c>
      <c r="AB1350" t="s">
        <v>8790</v>
      </c>
      <c r="AC1350">
        <v>0</v>
      </c>
      <c r="AF1350" t="s">
        <v>14548</v>
      </c>
      <c r="AG1350" t="s">
        <v>8792</v>
      </c>
      <c r="AH1350" t="s">
        <v>14549</v>
      </c>
      <c r="AI1350" t="s">
        <v>14550</v>
      </c>
      <c r="AO1350" t="s">
        <v>14551</v>
      </c>
      <c r="AU1350" t="s">
        <v>11013</v>
      </c>
      <c r="AV1350" t="s">
        <v>8794</v>
      </c>
      <c r="AX1350">
        <v>13</v>
      </c>
      <c r="AY1350" t="s">
        <v>8795</v>
      </c>
      <c r="BG1350">
        <v>1</v>
      </c>
      <c r="BH1350" t="s">
        <v>8796</v>
      </c>
      <c r="BL1350" s="2" t="s">
        <v>14552</v>
      </c>
      <c r="BM1350" t="s">
        <v>8798</v>
      </c>
      <c r="BZ1350" t="s">
        <v>8799</v>
      </c>
      <c r="CA1350" t="s">
        <v>14553</v>
      </c>
      <c r="CB1350" t="s">
        <v>8800</v>
      </c>
      <c r="CE1350" t="s">
        <v>14554</v>
      </c>
      <c r="CF1350" t="s">
        <v>8802</v>
      </c>
      <c r="CO1350" t="s">
        <v>14555</v>
      </c>
      <c r="CP1350" t="s">
        <v>8803</v>
      </c>
    </row>
    <row r="1351" spans="1:96" ht="15.75" hidden="1" customHeight="1" x14ac:dyDescent="0.3">
      <c r="A1351" s="5">
        <f>COUNTIFS(Entradas!$A$2:$A$3372,L1351,Entradas!$AD$2:$AD$3372,"noticias")</f>
        <v>0</v>
      </c>
      <c r="B1351" s="5">
        <f>COUNTIFS(Entradas!$A$2:$A$3372,L1351,Entradas!$AD$2:$AD$3372,"materiales")</f>
        <v>0</v>
      </c>
      <c r="C1351" s="5">
        <f>COUNTIFS(Entradas!$A$2:$A$3372,L1351,Entradas!$AD$2:$AD$3372,"agenda")</f>
        <v>0</v>
      </c>
      <c r="D1351" s="5">
        <f>COUNTIFS(Entradas!$A$2:$A$3372,L1351,Entradas!$AD$2:$AD$3372,"agenda",Entradas!$P$2:$P$3372,"completado")</f>
        <v>0</v>
      </c>
      <c r="E1351" s="5">
        <f>COUNTIFS(Entradas!$A$2:$A$3372,L1351,Entradas!$AD$2:$AD$3372,"agenda",Entradas!$F$2:$F$3372,"interna")</f>
        <v>0</v>
      </c>
      <c r="F1351" s="5">
        <f>COUNTIFS(Entradas!$A$2:$A$3372,L1351,Entradas!$AD$2:$AD$3372,"agenda",Entradas!$F$2:$F$3372,"abierta a la comunidad")</f>
        <v>0</v>
      </c>
      <c r="G1351" s="5">
        <f>COUNTIFS(Entradas!$A$2:$A$3372,L1351,Entradas!$AD$2:$AD$3372,"agenda",Entradas!$E$2:$E$3372,"1")</f>
        <v>0</v>
      </c>
      <c r="H1351" s="5">
        <f>COUNTIFS(Entradas!$A$2:$A$3372,L1351,Entradas!$AD$2:$AD$3372,"agenda",Entradas!$E$2:$E$3372,"2")</f>
        <v>0</v>
      </c>
      <c r="I1351" s="5">
        <f>COUNTIFS(Entradas!$A$2:$A$3372,L1351,Entradas!$AD$2:$AD$3372,"agenda",Entradas!$E$2:$E$3372,"3")</f>
        <v>0</v>
      </c>
      <c r="J1351" s="5">
        <f>COUNTIFS(Entradas!$A$2:$A$3372,L1351,Entradas!$AD$2:$AD$3372,"agenda",Entradas!$E$2:$E$3372,"4")</f>
        <v>0</v>
      </c>
      <c r="L1351">
        <v>1302</v>
      </c>
      <c r="M1351" t="s">
        <v>14574</v>
      </c>
      <c r="N1351" t="s">
        <v>14575</v>
      </c>
      <c r="O1351" t="s">
        <v>14576</v>
      </c>
      <c r="P1351" s="6">
        <v>42512.973946759259</v>
      </c>
      <c r="Q1351">
        <v>0</v>
      </c>
      <c r="R1351" t="s">
        <v>14574</v>
      </c>
      <c r="S1351" t="s">
        <v>14574</v>
      </c>
      <c r="W1351" t="s">
        <v>8703</v>
      </c>
      <c r="X1351" t="s">
        <v>8704</v>
      </c>
      <c r="Y1351" t="s">
        <v>8705</v>
      </c>
      <c r="Z1351">
        <v>0</v>
      </c>
      <c r="AA1351" t="s">
        <v>8703</v>
      </c>
      <c r="AB1351" t="s">
        <v>8988</v>
      </c>
      <c r="AC1351">
        <v>0</v>
      </c>
      <c r="AF1351" t="s">
        <v>10568</v>
      </c>
      <c r="AG1351" t="s">
        <v>9228</v>
      </c>
      <c r="AV1351" t="s">
        <v>9233</v>
      </c>
      <c r="AX1351">
        <v>13</v>
      </c>
      <c r="AY1351" t="s">
        <v>9234</v>
      </c>
      <c r="BG1351">
        <v>1</v>
      </c>
      <c r="BH1351" t="s">
        <v>8756</v>
      </c>
      <c r="BM1351" t="s">
        <v>9236</v>
      </c>
      <c r="BO1351" t="s">
        <v>8759</v>
      </c>
      <c r="BQ1351" t="s">
        <v>8760</v>
      </c>
      <c r="BS1351" t="s">
        <v>8761</v>
      </c>
      <c r="BU1351" t="s">
        <v>8762</v>
      </c>
      <c r="BZ1351" t="s">
        <v>9237</v>
      </c>
      <c r="CB1351" t="s">
        <v>9239</v>
      </c>
      <c r="CC1351">
        <v>966867243</v>
      </c>
      <c r="CD1351" t="s">
        <v>9241</v>
      </c>
      <c r="CF1351" t="s">
        <v>9242</v>
      </c>
      <c r="CR1351" t="s">
        <v>9244</v>
      </c>
    </row>
    <row r="1352" spans="1:96" ht="15.75" hidden="1" customHeight="1" x14ac:dyDescent="0.3">
      <c r="A1352" s="5">
        <f>COUNTIFS(Entradas!$A$2:$A$3372,L1352,Entradas!$AD$2:$AD$3372,"noticias")</f>
        <v>0</v>
      </c>
      <c r="B1352" s="5">
        <f>COUNTIFS(Entradas!$A$2:$A$3372,L1352,Entradas!$AD$2:$AD$3372,"materiales")</f>
        <v>0</v>
      </c>
      <c r="C1352" s="5">
        <f>COUNTIFS(Entradas!$A$2:$A$3372,L1352,Entradas!$AD$2:$AD$3372,"agenda")</f>
        <v>1</v>
      </c>
      <c r="D1352" s="5">
        <f>COUNTIFS(Entradas!$A$2:$A$3372,L1352,Entradas!$AD$2:$AD$3372,"agenda",Entradas!$P$2:$P$3372,"completado")</f>
        <v>0</v>
      </c>
      <c r="E1352" s="5">
        <f>COUNTIFS(Entradas!$A$2:$A$3372,L1352,Entradas!$AD$2:$AD$3372,"agenda",Entradas!$F$2:$F$3372,"interna")</f>
        <v>0</v>
      </c>
      <c r="F1352" s="5">
        <f>COUNTIFS(Entradas!$A$2:$A$3372,L1352,Entradas!$AD$2:$AD$3372,"agenda",Entradas!$F$2:$F$3372,"abierta a la comunidad")</f>
        <v>1</v>
      </c>
      <c r="G1352" s="5">
        <f>COUNTIFS(Entradas!$A$2:$A$3372,L1352,Entradas!$AD$2:$AD$3372,"agenda",Entradas!$E$2:$E$3372,"1")</f>
        <v>0</v>
      </c>
      <c r="H1352" s="5">
        <f>COUNTIFS(Entradas!$A$2:$A$3372,L1352,Entradas!$AD$2:$AD$3372,"agenda",Entradas!$E$2:$E$3372,"2")</f>
        <v>0</v>
      </c>
      <c r="I1352" s="5">
        <f>COUNTIFS(Entradas!$A$2:$A$3372,L1352,Entradas!$AD$2:$AD$3372,"agenda",Entradas!$E$2:$E$3372,"3")</f>
        <v>1</v>
      </c>
      <c r="J1352" s="5">
        <f>COUNTIFS(Entradas!$A$2:$A$3372,L1352,Entradas!$AD$2:$AD$3372,"agenda",Entradas!$E$2:$E$3372,"4")</f>
        <v>0</v>
      </c>
      <c r="L1352">
        <v>813</v>
      </c>
      <c r="M1352" t="s">
        <v>14809</v>
      </c>
      <c r="N1352" t="s">
        <v>14810</v>
      </c>
      <c r="O1352" t="s">
        <v>14811</v>
      </c>
      <c r="P1352" s="6">
        <v>42494.831435185188</v>
      </c>
      <c r="Q1352">
        <v>0</v>
      </c>
      <c r="R1352" t="s">
        <v>14809</v>
      </c>
      <c r="S1352" t="s">
        <v>14809</v>
      </c>
      <c r="W1352" t="s">
        <v>8703</v>
      </c>
      <c r="X1352" t="s">
        <v>8704</v>
      </c>
      <c r="Y1352" t="s">
        <v>8705</v>
      </c>
      <c r="Z1352">
        <v>0</v>
      </c>
      <c r="AA1352" t="s">
        <v>8703</v>
      </c>
      <c r="AB1352" t="s">
        <v>8790</v>
      </c>
      <c r="AC1352">
        <v>0</v>
      </c>
      <c r="AF1352" t="s">
        <v>14812</v>
      </c>
      <c r="AG1352" t="s">
        <v>8792</v>
      </c>
      <c r="AH1352" t="s">
        <v>14813</v>
      </c>
      <c r="AO1352" t="s">
        <v>14814</v>
      </c>
      <c r="AU1352" t="s">
        <v>917</v>
      </c>
      <c r="AV1352" t="s">
        <v>8794</v>
      </c>
      <c r="AX1352">
        <v>13</v>
      </c>
      <c r="AY1352" t="s">
        <v>8795</v>
      </c>
      <c r="BG1352">
        <v>0</v>
      </c>
      <c r="BH1352" t="s">
        <v>8796</v>
      </c>
      <c r="BL1352" t="s">
        <v>14815</v>
      </c>
      <c r="BM1352" t="s">
        <v>8798</v>
      </c>
      <c r="BZ1352" t="s">
        <v>8799</v>
      </c>
      <c r="CA1352" t="s">
        <v>14816</v>
      </c>
      <c r="CB1352" t="s">
        <v>8800</v>
      </c>
      <c r="CE1352" t="s">
        <v>918</v>
      </c>
      <c r="CF1352" t="s">
        <v>8802</v>
      </c>
      <c r="CO1352" t="s">
        <v>14817</v>
      </c>
      <c r="CP1352" t="s">
        <v>8803</v>
      </c>
    </row>
    <row r="1353" spans="1:96" ht="15.75" hidden="1" customHeight="1" x14ac:dyDescent="0.3">
      <c r="A1353" s="5">
        <f>COUNTIFS(Entradas!$A$2:$A$3372,L1353,Entradas!$AD$2:$AD$3372,"noticias")</f>
        <v>0</v>
      </c>
      <c r="B1353" s="5">
        <f>COUNTIFS(Entradas!$A$2:$A$3372,L1353,Entradas!$AD$2:$AD$3372,"materiales")</f>
        <v>0</v>
      </c>
      <c r="C1353" s="5">
        <f>COUNTIFS(Entradas!$A$2:$A$3372,L1353,Entradas!$AD$2:$AD$3372,"agenda")</f>
        <v>0</v>
      </c>
      <c r="D1353" s="5">
        <f>COUNTIFS(Entradas!$A$2:$A$3372,L1353,Entradas!$AD$2:$AD$3372,"agenda",Entradas!$P$2:$P$3372,"completado")</f>
        <v>0</v>
      </c>
      <c r="E1353" s="5">
        <f>COUNTIFS(Entradas!$A$2:$A$3372,L1353,Entradas!$AD$2:$AD$3372,"agenda",Entradas!$F$2:$F$3372,"interna")</f>
        <v>0</v>
      </c>
      <c r="F1353" s="5">
        <f>COUNTIFS(Entradas!$A$2:$A$3372,L1353,Entradas!$AD$2:$AD$3372,"agenda",Entradas!$F$2:$F$3372,"abierta a la comunidad")</f>
        <v>0</v>
      </c>
      <c r="G1353" s="5">
        <f>COUNTIFS(Entradas!$A$2:$A$3372,L1353,Entradas!$AD$2:$AD$3372,"agenda",Entradas!$E$2:$E$3372,"1")</f>
        <v>0</v>
      </c>
      <c r="H1353" s="5">
        <f>COUNTIFS(Entradas!$A$2:$A$3372,L1353,Entradas!$AD$2:$AD$3372,"agenda",Entradas!$E$2:$E$3372,"2")</f>
        <v>0</v>
      </c>
      <c r="I1353" s="5">
        <f>COUNTIFS(Entradas!$A$2:$A$3372,L1353,Entradas!$AD$2:$AD$3372,"agenda",Entradas!$E$2:$E$3372,"3")</f>
        <v>0</v>
      </c>
      <c r="J1353" s="5">
        <f>COUNTIFS(Entradas!$A$2:$A$3372,L1353,Entradas!$AD$2:$AD$3372,"agenda",Entradas!$E$2:$E$3372,"4")</f>
        <v>0</v>
      </c>
      <c r="L1353">
        <v>745</v>
      </c>
      <c r="M1353" t="s">
        <v>14818</v>
      </c>
      <c r="N1353" t="s">
        <v>14819</v>
      </c>
      <c r="O1353" t="s">
        <v>14820</v>
      </c>
      <c r="P1353" s="6">
        <v>42492.562881944446</v>
      </c>
      <c r="Q1353">
        <v>0</v>
      </c>
      <c r="R1353" t="s">
        <v>14818</v>
      </c>
      <c r="S1353" t="s">
        <v>14818</v>
      </c>
      <c r="W1353" t="s">
        <v>8703</v>
      </c>
      <c r="X1353" t="s">
        <v>8704</v>
      </c>
      <c r="Y1353" t="s">
        <v>8705</v>
      </c>
      <c r="Z1353">
        <v>0</v>
      </c>
      <c r="AA1353" t="s">
        <v>8703</v>
      </c>
      <c r="AB1353" t="s">
        <v>8790</v>
      </c>
      <c r="AC1353">
        <v>0</v>
      </c>
      <c r="AF1353" t="s">
        <v>14821</v>
      </c>
      <c r="AG1353" t="s">
        <v>8792</v>
      </c>
      <c r="AH1353" t="s">
        <v>14822</v>
      </c>
      <c r="AO1353" t="s">
        <v>14823</v>
      </c>
      <c r="AU1353" t="s">
        <v>307</v>
      </c>
      <c r="AV1353" t="s">
        <v>8794</v>
      </c>
      <c r="AX1353">
        <v>13</v>
      </c>
      <c r="AY1353" t="s">
        <v>8795</v>
      </c>
      <c r="BG1353">
        <v>1</v>
      </c>
      <c r="BH1353" t="s">
        <v>8796</v>
      </c>
      <c r="BL1353" s="2" t="s">
        <v>14824</v>
      </c>
      <c r="BM1353" t="s">
        <v>8798</v>
      </c>
      <c r="BZ1353" t="s">
        <v>8799</v>
      </c>
      <c r="CA1353" t="s">
        <v>14825</v>
      </c>
      <c r="CB1353" t="s">
        <v>8800</v>
      </c>
      <c r="CE1353" t="s">
        <v>14826</v>
      </c>
      <c r="CF1353" t="s">
        <v>8802</v>
      </c>
      <c r="CO1353">
        <v>988077523</v>
      </c>
      <c r="CP1353" t="s">
        <v>8803</v>
      </c>
    </row>
    <row r="1354" spans="1:96" ht="15.75" hidden="1" customHeight="1" x14ac:dyDescent="0.3">
      <c r="A1354" s="5">
        <f>COUNTIFS(Entradas!$A$2:$A$3372,L1354,Entradas!$AD$2:$AD$3372,"noticias")</f>
        <v>0</v>
      </c>
      <c r="B1354" s="5">
        <f>COUNTIFS(Entradas!$A$2:$A$3372,L1354,Entradas!$AD$2:$AD$3372,"materiales")</f>
        <v>0</v>
      </c>
      <c r="C1354" s="5">
        <f>COUNTIFS(Entradas!$A$2:$A$3372,L1354,Entradas!$AD$2:$AD$3372,"agenda")</f>
        <v>0</v>
      </c>
      <c r="D1354" s="5">
        <f>COUNTIFS(Entradas!$A$2:$A$3372,L1354,Entradas!$AD$2:$AD$3372,"agenda",Entradas!$P$2:$P$3372,"completado")</f>
        <v>0</v>
      </c>
      <c r="E1354" s="5">
        <f>COUNTIFS(Entradas!$A$2:$A$3372,L1354,Entradas!$AD$2:$AD$3372,"agenda",Entradas!$F$2:$F$3372,"interna")</f>
        <v>0</v>
      </c>
      <c r="F1354" s="5">
        <f>COUNTIFS(Entradas!$A$2:$A$3372,L1354,Entradas!$AD$2:$AD$3372,"agenda",Entradas!$F$2:$F$3372,"abierta a la comunidad")</f>
        <v>0</v>
      </c>
      <c r="G1354" s="5">
        <f>COUNTIFS(Entradas!$A$2:$A$3372,L1354,Entradas!$AD$2:$AD$3372,"agenda",Entradas!$E$2:$E$3372,"1")</f>
        <v>0</v>
      </c>
      <c r="H1354" s="5">
        <f>COUNTIFS(Entradas!$A$2:$A$3372,L1354,Entradas!$AD$2:$AD$3372,"agenda",Entradas!$E$2:$E$3372,"2")</f>
        <v>0</v>
      </c>
      <c r="I1354" s="5">
        <f>COUNTIFS(Entradas!$A$2:$A$3372,L1354,Entradas!$AD$2:$AD$3372,"agenda",Entradas!$E$2:$E$3372,"3")</f>
        <v>0</v>
      </c>
      <c r="J1354" s="5">
        <f>COUNTIFS(Entradas!$A$2:$A$3372,L1354,Entradas!$AD$2:$AD$3372,"agenda",Entradas!$E$2:$E$3372,"4")</f>
        <v>0</v>
      </c>
      <c r="L1354">
        <v>697</v>
      </c>
      <c r="M1354" t="s">
        <v>14887</v>
      </c>
      <c r="N1354" t="s">
        <v>14888</v>
      </c>
      <c r="O1354" t="s">
        <v>14889</v>
      </c>
      <c r="P1354" s="6">
        <v>42487.853842592594</v>
      </c>
      <c r="Q1354">
        <v>0</v>
      </c>
      <c r="R1354" t="s">
        <v>14887</v>
      </c>
      <c r="S1354" t="s">
        <v>14887</v>
      </c>
      <c r="W1354" t="s">
        <v>8703</v>
      </c>
      <c r="X1354" t="s">
        <v>8704</v>
      </c>
      <c r="Y1354" t="s">
        <v>8705</v>
      </c>
      <c r="Z1354">
        <v>0</v>
      </c>
      <c r="AA1354" t="s">
        <v>8703</v>
      </c>
      <c r="AB1354" t="s">
        <v>8790</v>
      </c>
      <c r="AC1354">
        <v>0</v>
      </c>
      <c r="AF1354" t="s">
        <v>14890</v>
      </c>
      <c r="AG1354" t="s">
        <v>8792</v>
      </c>
      <c r="AH1354" t="s">
        <v>14891</v>
      </c>
      <c r="AO1354" t="s">
        <v>14892</v>
      </c>
      <c r="AU1354" t="s">
        <v>307</v>
      </c>
      <c r="AV1354" t="s">
        <v>8794</v>
      </c>
      <c r="AX1354">
        <v>13</v>
      </c>
      <c r="AY1354" t="s">
        <v>8795</v>
      </c>
      <c r="BG1354">
        <v>1</v>
      </c>
      <c r="BH1354" t="s">
        <v>8796</v>
      </c>
      <c r="BL1354" s="2" t="s">
        <v>14893</v>
      </c>
      <c r="BM1354" t="s">
        <v>8798</v>
      </c>
      <c r="BZ1354" t="s">
        <v>8799</v>
      </c>
      <c r="CA1354" t="s">
        <v>14894</v>
      </c>
      <c r="CB1354" t="s">
        <v>8800</v>
      </c>
      <c r="CE1354" t="s">
        <v>14887</v>
      </c>
      <c r="CF1354" t="s">
        <v>8802</v>
      </c>
      <c r="CO1354" t="s">
        <v>14895</v>
      </c>
      <c r="CP1354" t="s">
        <v>8803</v>
      </c>
    </row>
    <row r="1355" spans="1:96" ht="15.75" hidden="1" customHeight="1" x14ac:dyDescent="0.3">
      <c r="A1355" s="5">
        <f>COUNTIFS(Entradas!$A$2:$A$3372,L1355,Entradas!$AD$2:$AD$3372,"noticias")</f>
        <v>0</v>
      </c>
      <c r="B1355" s="5">
        <f>COUNTIFS(Entradas!$A$2:$A$3372,L1355,Entradas!$AD$2:$AD$3372,"materiales")</f>
        <v>0</v>
      </c>
      <c r="C1355" s="5">
        <f>COUNTIFS(Entradas!$A$2:$A$3372,L1355,Entradas!$AD$2:$AD$3372,"agenda")</f>
        <v>0</v>
      </c>
      <c r="D1355" s="5">
        <f>COUNTIFS(Entradas!$A$2:$A$3372,L1355,Entradas!$AD$2:$AD$3372,"agenda",Entradas!$P$2:$P$3372,"completado")</f>
        <v>0</v>
      </c>
      <c r="E1355" s="5">
        <f>COUNTIFS(Entradas!$A$2:$A$3372,L1355,Entradas!$AD$2:$AD$3372,"agenda",Entradas!$F$2:$F$3372,"interna")</f>
        <v>0</v>
      </c>
      <c r="F1355" s="5">
        <f>COUNTIFS(Entradas!$A$2:$A$3372,L1355,Entradas!$AD$2:$AD$3372,"agenda",Entradas!$F$2:$F$3372,"abierta a la comunidad")</f>
        <v>0</v>
      </c>
      <c r="G1355" s="5">
        <f>COUNTIFS(Entradas!$A$2:$A$3372,L1355,Entradas!$AD$2:$AD$3372,"agenda",Entradas!$E$2:$E$3372,"1")</f>
        <v>0</v>
      </c>
      <c r="H1355" s="5">
        <f>COUNTIFS(Entradas!$A$2:$A$3372,L1355,Entradas!$AD$2:$AD$3372,"agenda",Entradas!$E$2:$E$3372,"2")</f>
        <v>0</v>
      </c>
      <c r="I1355" s="5">
        <f>COUNTIFS(Entradas!$A$2:$A$3372,L1355,Entradas!$AD$2:$AD$3372,"agenda",Entradas!$E$2:$E$3372,"3")</f>
        <v>0</v>
      </c>
      <c r="J1355" s="5">
        <f>COUNTIFS(Entradas!$A$2:$A$3372,L1355,Entradas!$AD$2:$AD$3372,"agenda",Entradas!$E$2:$E$3372,"4")</f>
        <v>0</v>
      </c>
      <c r="L1355">
        <v>315</v>
      </c>
      <c r="M1355" t="s">
        <v>15080</v>
      </c>
      <c r="N1355" t="s">
        <v>15080</v>
      </c>
      <c r="O1355" t="s">
        <v>15081</v>
      </c>
      <c r="P1355" s="6">
        <v>42467.542615740742</v>
      </c>
      <c r="Q1355">
        <v>0</v>
      </c>
      <c r="R1355" t="s">
        <v>15080</v>
      </c>
      <c r="S1355" t="s">
        <v>15080</v>
      </c>
      <c r="T1355" t="s">
        <v>10568</v>
      </c>
      <c r="W1355" t="s">
        <v>8703</v>
      </c>
      <c r="X1355" t="s">
        <v>8704</v>
      </c>
      <c r="Y1355" t="s">
        <v>8705</v>
      </c>
      <c r="Z1355">
        <v>0</v>
      </c>
      <c r="AA1355" t="s">
        <v>8703</v>
      </c>
      <c r="AB1355" t="s">
        <v>9226</v>
      </c>
      <c r="AC1355">
        <v>0</v>
      </c>
      <c r="AF1355" t="s">
        <v>10568</v>
      </c>
      <c r="AG1355" t="s">
        <v>9228</v>
      </c>
      <c r="AH1355" t="s">
        <v>15082</v>
      </c>
      <c r="AO1355" t="s">
        <v>15083</v>
      </c>
      <c r="AU1355" t="s">
        <v>307</v>
      </c>
      <c r="AV1355" t="s">
        <v>9233</v>
      </c>
      <c r="AX1355">
        <v>13</v>
      </c>
      <c r="AY1355" t="s">
        <v>9234</v>
      </c>
      <c r="BG1355">
        <v>1</v>
      </c>
      <c r="BH1355" t="s">
        <v>8756</v>
      </c>
      <c r="BL1355" t="s">
        <v>15084</v>
      </c>
      <c r="BM1355" t="s">
        <v>9236</v>
      </c>
      <c r="BO1355" t="s">
        <v>8759</v>
      </c>
      <c r="BQ1355" t="s">
        <v>8760</v>
      </c>
      <c r="BS1355" t="s">
        <v>8761</v>
      </c>
      <c r="BU1355" t="s">
        <v>8762</v>
      </c>
      <c r="BZ1355" t="s">
        <v>9237</v>
      </c>
      <c r="CA1355" t="s">
        <v>15085</v>
      </c>
      <c r="CB1355" t="s">
        <v>9239</v>
      </c>
      <c r="CC1355" t="s">
        <v>15086</v>
      </c>
      <c r="CD1355" t="s">
        <v>9241</v>
      </c>
      <c r="CE1355" t="s">
        <v>15087</v>
      </c>
      <c r="CF1355" t="s">
        <v>9242</v>
      </c>
      <c r="CQ1355" t="s">
        <v>15088</v>
      </c>
      <c r="CR1355" t="s">
        <v>9244</v>
      </c>
    </row>
    <row r="1356" spans="1:96" ht="15.75" hidden="1" customHeight="1" x14ac:dyDescent="0.3">
      <c r="A1356" s="5">
        <f>COUNTIFS(Entradas!$A$2:$A$3372,L1356,Entradas!$AD$2:$AD$3372,"noticias")</f>
        <v>0</v>
      </c>
      <c r="B1356" s="5">
        <f>COUNTIFS(Entradas!$A$2:$A$3372,L1356,Entradas!$AD$2:$AD$3372,"materiales")</f>
        <v>0</v>
      </c>
      <c r="C1356" s="5">
        <f>COUNTIFS(Entradas!$A$2:$A$3372,L1356,Entradas!$AD$2:$AD$3372,"agenda")</f>
        <v>2</v>
      </c>
      <c r="D1356" s="5">
        <f>COUNTIFS(Entradas!$A$2:$A$3372,L1356,Entradas!$AD$2:$AD$3372,"agenda",Entradas!$P$2:$P$3372,"completado")</f>
        <v>2</v>
      </c>
      <c r="E1356" s="5">
        <f>COUNTIFS(Entradas!$A$2:$A$3372,L1356,Entradas!$AD$2:$AD$3372,"agenda",Entradas!$F$2:$F$3372,"interna")</f>
        <v>2</v>
      </c>
      <c r="F1356" s="5">
        <f>COUNTIFS(Entradas!$A$2:$A$3372,L1356,Entradas!$AD$2:$AD$3372,"agenda",Entradas!$F$2:$F$3372,"abierta a la comunidad")</f>
        <v>0</v>
      </c>
      <c r="G1356" s="5">
        <f>COUNTIFS(Entradas!$A$2:$A$3372,L1356,Entradas!$AD$2:$AD$3372,"agenda",Entradas!$E$2:$E$3372,"1")</f>
        <v>0</v>
      </c>
      <c r="H1356" s="5">
        <f>COUNTIFS(Entradas!$A$2:$A$3372,L1356,Entradas!$AD$2:$AD$3372,"agenda",Entradas!$E$2:$E$3372,"2")</f>
        <v>1</v>
      </c>
      <c r="I1356" s="5">
        <f>COUNTIFS(Entradas!$A$2:$A$3372,L1356,Entradas!$AD$2:$AD$3372,"agenda",Entradas!$E$2:$E$3372,"3")</f>
        <v>1</v>
      </c>
      <c r="J1356" s="5">
        <f>COUNTIFS(Entradas!$A$2:$A$3372,L1356,Entradas!$AD$2:$AD$3372,"agenda",Entradas!$E$2:$E$3372,"4")</f>
        <v>0</v>
      </c>
      <c r="L1356">
        <v>1415</v>
      </c>
      <c r="M1356" t="s">
        <v>956</v>
      </c>
      <c r="N1356" t="s">
        <v>15350</v>
      </c>
      <c r="O1356" t="s">
        <v>15351</v>
      </c>
      <c r="P1356" s="6">
        <v>42514.916145833333</v>
      </c>
      <c r="Q1356">
        <v>0</v>
      </c>
      <c r="R1356" t="s">
        <v>956</v>
      </c>
      <c r="S1356" t="s">
        <v>956</v>
      </c>
      <c r="W1356" t="s">
        <v>8703</v>
      </c>
      <c r="X1356" t="s">
        <v>8704</v>
      </c>
      <c r="Y1356" t="s">
        <v>8705</v>
      </c>
      <c r="Z1356">
        <v>0</v>
      </c>
      <c r="AA1356" t="s">
        <v>8703</v>
      </c>
      <c r="AB1356" t="s">
        <v>9226</v>
      </c>
      <c r="AC1356">
        <v>0</v>
      </c>
      <c r="AF1356" t="s">
        <v>956</v>
      </c>
      <c r="AG1356" t="s">
        <v>9228</v>
      </c>
      <c r="AH1356" t="s">
        <v>15352</v>
      </c>
      <c r="AI1356" t="s">
        <v>15353</v>
      </c>
      <c r="AO1356" t="s">
        <v>15354</v>
      </c>
      <c r="AU1356" t="s">
        <v>297</v>
      </c>
      <c r="AV1356" t="s">
        <v>9233</v>
      </c>
      <c r="AX1356">
        <v>13</v>
      </c>
      <c r="AY1356" t="s">
        <v>9234</v>
      </c>
      <c r="BG1356">
        <v>0</v>
      </c>
      <c r="BH1356" t="s">
        <v>8756</v>
      </c>
      <c r="BL1356" s="2" t="s">
        <v>15355</v>
      </c>
      <c r="BM1356" t="s">
        <v>9236</v>
      </c>
      <c r="BZ1356" t="s">
        <v>9237</v>
      </c>
      <c r="CA1356" t="s">
        <v>15356</v>
      </c>
      <c r="CB1356" t="s">
        <v>9239</v>
      </c>
      <c r="CC1356">
        <v>25968421</v>
      </c>
      <c r="CD1356" t="s">
        <v>9241</v>
      </c>
      <c r="CE1356" t="s">
        <v>10829</v>
      </c>
      <c r="CF1356" t="s">
        <v>9242</v>
      </c>
      <c r="CQ1356" t="s">
        <v>10830</v>
      </c>
      <c r="CR1356" t="s">
        <v>9244</v>
      </c>
    </row>
    <row r="1357" spans="1:96" ht="15.75" hidden="1" customHeight="1" x14ac:dyDescent="0.3">
      <c r="A1357" s="5">
        <f>COUNTIFS(Entradas!$A$2:$A$3372,L1357,Entradas!$AD$2:$AD$3372,"noticias")</f>
        <v>0</v>
      </c>
      <c r="B1357" s="5">
        <f>COUNTIFS(Entradas!$A$2:$A$3372,L1357,Entradas!$AD$2:$AD$3372,"materiales")</f>
        <v>0</v>
      </c>
      <c r="C1357" s="5">
        <f>COUNTIFS(Entradas!$A$2:$A$3372,L1357,Entradas!$AD$2:$AD$3372,"agenda")</f>
        <v>0</v>
      </c>
      <c r="D1357" s="5">
        <f>COUNTIFS(Entradas!$A$2:$A$3372,L1357,Entradas!$AD$2:$AD$3372,"agenda",Entradas!$P$2:$P$3372,"completado")</f>
        <v>0</v>
      </c>
      <c r="E1357" s="5">
        <f>COUNTIFS(Entradas!$A$2:$A$3372,L1357,Entradas!$AD$2:$AD$3372,"agenda",Entradas!$F$2:$F$3372,"interna")</f>
        <v>0</v>
      </c>
      <c r="F1357" s="5">
        <f>COUNTIFS(Entradas!$A$2:$A$3372,L1357,Entradas!$AD$2:$AD$3372,"agenda",Entradas!$F$2:$F$3372,"abierta a la comunidad")</f>
        <v>0</v>
      </c>
      <c r="G1357" s="5">
        <f>COUNTIFS(Entradas!$A$2:$A$3372,L1357,Entradas!$AD$2:$AD$3372,"agenda",Entradas!$E$2:$E$3372,"1")</f>
        <v>0</v>
      </c>
      <c r="H1357" s="5">
        <f>COUNTIFS(Entradas!$A$2:$A$3372,L1357,Entradas!$AD$2:$AD$3372,"agenda",Entradas!$E$2:$E$3372,"2")</f>
        <v>0</v>
      </c>
      <c r="I1357" s="5">
        <f>COUNTIFS(Entradas!$A$2:$A$3372,L1357,Entradas!$AD$2:$AD$3372,"agenda",Entradas!$E$2:$E$3372,"3")</f>
        <v>0</v>
      </c>
      <c r="J1357" s="5">
        <f>COUNTIFS(Entradas!$A$2:$A$3372,L1357,Entradas!$AD$2:$AD$3372,"agenda",Entradas!$E$2:$E$3372,"4")</f>
        <v>0</v>
      </c>
      <c r="L1357">
        <v>292</v>
      </c>
      <c r="M1357" t="s">
        <v>15380</v>
      </c>
      <c r="N1357" t="s">
        <v>15381</v>
      </c>
      <c r="O1357" t="s">
        <v>15382</v>
      </c>
      <c r="P1357" s="6">
        <v>42465.845486111109</v>
      </c>
      <c r="Q1357">
        <v>0</v>
      </c>
      <c r="R1357" t="s">
        <v>15380</v>
      </c>
      <c r="S1357" t="s">
        <v>15380</v>
      </c>
      <c r="W1357" t="s">
        <v>8703</v>
      </c>
      <c r="X1357" t="s">
        <v>8704</v>
      </c>
      <c r="Y1357" t="s">
        <v>8705</v>
      </c>
      <c r="Z1357">
        <v>0</v>
      </c>
      <c r="AA1357" t="s">
        <v>8703</v>
      </c>
      <c r="AB1357" t="s">
        <v>8790</v>
      </c>
      <c r="AC1357">
        <v>0</v>
      </c>
      <c r="AF1357" t="s">
        <v>15383</v>
      </c>
      <c r="AG1357" t="s">
        <v>8792</v>
      </c>
      <c r="AH1357" t="s">
        <v>15384</v>
      </c>
      <c r="AU1357" t="s">
        <v>297</v>
      </c>
      <c r="AV1357" t="s">
        <v>8794</v>
      </c>
      <c r="AX1357">
        <v>13</v>
      </c>
      <c r="AY1357" t="s">
        <v>8795</v>
      </c>
      <c r="BG1357">
        <v>1</v>
      </c>
      <c r="BH1357" t="s">
        <v>8796</v>
      </c>
      <c r="BM1357" t="s">
        <v>8798</v>
      </c>
      <c r="BZ1357" t="s">
        <v>8799</v>
      </c>
      <c r="CA1357" t="s">
        <v>15385</v>
      </c>
      <c r="CB1357" t="s">
        <v>8800</v>
      </c>
      <c r="CE1357" t="s">
        <v>15386</v>
      </c>
      <c r="CF1357" t="s">
        <v>8802</v>
      </c>
      <c r="CO1357">
        <v>226914432</v>
      </c>
      <c r="CP1357" t="s">
        <v>8803</v>
      </c>
    </row>
    <row r="1358" spans="1:96" ht="15.75" hidden="1" customHeight="1" x14ac:dyDescent="0.3">
      <c r="A1358" s="5">
        <f>COUNTIFS(Entradas!$A$2:$A$3372,L1358,Entradas!$AD$2:$AD$3372,"noticias")</f>
        <v>2</v>
      </c>
      <c r="B1358" s="5">
        <f>COUNTIFS(Entradas!$A$2:$A$3372,L1358,Entradas!$AD$2:$AD$3372,"materiales")</f>
        <v>0</v>
      </c>
      <c r="C1358" s="5">
        <f>COUNTIFS(Entradas!$A$2:$A$3372,L1358,Entradas!$AD$2:$AD$3372,"agenda")</f>
        <v>6</v>
      </c>
      <c r="D1358" s="5">
        <f>COUNTIFS(Entradas!$A$2:$A$3372,L1358,Entradas!$AD$2:$AD$3372,"agenda",Entradas!$P$2:$P$3372,"completado")</f>
        <v>0</v>
      </c>
      <c r="E1358" s="5">
        <f>COUNTIFS(Entradas!$A$2:$A$3372,L1358,Entradas!$AD$2:$AD$3372,"agenda",Entradas!$F$2:$F$3372,"interna")</f>
        <v>0</v>
      </c>
      <c r="F1358" s="5">
        <f>COUNTIFS(Entradas!$A$2:$A$3372,L1358,Entradas!$AD$2:$AD$3372,"agenda",Entradas!$F$2:$F$3372,"abierta a la comunidad")</f>
        <v>6</v>
      </c>
      <c r="G1358" s="5">
        <f>COUNTIFS(Entradas!$A$2:$A$3372,L1358,Entradas!$AD$2:$AD$3372,"agenda",Entradas!$E$2:$E$3372,"1")</f>
        <v>1</v>
      </c>
      <c r="H1358" s="5">
        <f>COUNTIFS(Entradas!$A$2:$A$3372,L1358,Entradas!$AD$2:$AD$3372,"agenda",Entradas!$E$2:$E$3372,"2")</f>
        <v>0</v>
      </c>
      <c r="I1358" s="5">
        <f>COUNTIFS(Entradas!$A$2:$A$3372,L1358,Entradas!$AD$2:$AD$3372,"agenda",Entradas!$E$2:$E$3372,"3")</f>
        <v>5</v>
      </c>
      <c r="J1358" s="5">
        <f>COUNTIFS(Entradas!$A$2:$A$3372,L1358,Entradas!$AD$2:$AD$3372,"agenda",Entradas!$E$2:$E$3372,"4")</f>
        <v>0</v>
      </c>
      <c r="L1358">
        <v>196</v>
      </c>
      <c r="M1358" t="s">
        <v>15424</v>
      </c>
      <c r="N1358" t="s">
        <v>15425</v>
      </c>
      <c r="O1358" t="s">
        <v>15426</v>
      </c>
      <c r="P1358" s="6">
        <v>42459.554050925923</v>
      </c>
      <c r="Q1358">
        <v>0</v>
      </c>
      <c r="R1358" t="s">
        <v>15424</v>
      </c>
      <c r="S1358" t="s">
        <v>15424</v>
      </c>
      <c r="W1358" t="s">
        <v>8703</v>
      </c>
      <c r="X1358" t="s">
        <v>8704</v>
      </c>
      <c r="Y1358" t="s">
        <v>8705</v>
      </c>
      <c r="Z1358">
        <v>0</v>
      </c>
      <c r="AA1358" t="s">
        <v>8703</v>
      </c>
      <c r="AB1358" t="s">
        <v>8790</v>
      </c>
      <c r="AC1358">
        <v>0</v>
      </c>
      <c r="AF1358" t="s">
        <v>15427</v>
      </c>
      <c r="AG1358" t="s">
        <v>8792</v>
      </c>
      <c r="AH1358" t="s">
        <v>15428</v>
      </c>
      <c r="AI1358" t="s">
        <v>15429</v>
      </c>
      <c r="AO1358" t="s">
        <v>15430</v>
      </c>
      <c r="AU1358" t="s">
        <v>14300</v>
      </c>
      <c r="AV1358" t="s">
        <v>8794</v>
      </c>
      <c r="AX1358">
        <v>13</v>
      </c>
      <c r="AY1358" t="s">
        <v>8795</v>
      </c>
      <c r="BG1358">
        <v>0</v>
      </c>
      <c r="BH1358" t="s">
        <v>8796</v>
      </c>
      <c r="BL1358" s="2" t="s">
        <v>15431</v>
      </c>
      <c r="BM1358" t="s">
        <v>8798</v>
      </c>
      <c r="BZ1358" t="s">
        <v>8799</v>
      </c>
      <c r="CA1358" t="s">
        <v>15432</v>
      </c>
      <c r="CB1358" t="s">
        <v>8800</v>
      </c>
      <c r="CE1358" t="s">
        <v>15433</v>
      </c>
      <c r="CF1358" t="s">
        <v>8802</v>
      </c>
      <c r="CO1358">
        <v>982886201</v>
      </c>
      <c r="CP1358" t="s">
        <v>8803</v>
      </c>
    </row>
    <row r="1359" spans="1:96" ht="15.75" hidden="1" customHeight="1" x14ac:dyDescent="0.3">
      <c r="A1359" s="5">
        <f>COUNTIFS(Entradas!$A$2:$A$3372,L1359,Entradas!$AD$2:$AD$3372,"noticias")</f>
        <v>0</v>
      </c>
      <c r="B1359" s="5">
        <f>COUNTIFS(Entradas!$A$2:$A$3372,L1359,Entradas!$AD$2:$AD$3372,"materiales")</f>
        <v>0</v>
      </c>
      <c r="C1359" s="5">
        <f>COUNTIFS(Entradas!$A$2:$A$3372,L1359,Entradas!$AD$2:$AD$3372,"agenda")</f>
        <v>2</v>
      </c>
      <c r="D1359" s="5">
        <f>COUNTIFS(Entradas!$A$2:$A$3372,L1359,Entradas!$AD$2:$AD$3372,"agenda",Entradas!$P$2:$P$3372,"completado")</f>
        <v>0</v>
      </c>
      <c r="E1359" s="5">
        <f>COUNTIFS(Entradas!$A$2:$A$3372,L1359,Entradas!$AD$2:$AD$3372,"agenda",Entradas!$F$2:$F$3372,"interna")</f>
        <v>0</v>
      </c>
      <c r="F1359" s="5">
        <f>COUNTIFS(Entradas!$A$2:$A$3372,L1359,Entradas!$AD$2:$AD$3372,"agenda",Entradas!$F$2:$F$3372,"abierta a la comunidad")</f>
        <v>2</v>
      </c>
      <c r="G1359" s="5">
        <f>COUNTIFS(Entradas!$A$2:$A$3372,L1359,Entradas!$AD$2:$AD$3372,"agenda",Entradas!$E$2:$E$3372,"1")</f>
        <v>0</v>
      </c>
      <c r="H1359" s="5">
        <f>COUNTIFS(Entradas!$A$2:$A$3372,L1359,Entradas!$AD$2:$AD$3372,"agenda",Entradas!$E$2:$E$3372,"2")</f>
        <v>0</v>
      </c>
      <c r="I1359" s="5">
        <f>COUNTIFS(Entradas!$A$2:$A$3372,L1359,Entradas!$AD$2:$AD$3372,"agenda",Entradas!$E$2:$E$3372,"3")</f>
        <v>2</v>
      </c>
      <c r="J1359" s="5">
        <f>COUNTIFS(Entradas!$A$2:$A$3372,L1359,Entradas!$AD$2:$AD$3372,"agenda",Entradas!$E$2:$E$3372,"4")</f>
        <v>0</v>
      </c>
      <c r="L1359">
        <v>617</v>
      </c>
      <c r="M1359" t="s">
        <v>15524</v>
      </c>
      <c r="N1359" t="s">
        <v>15525</v>
      </c>
      <c r="O1359" t="s">
        <v>15526</v>
      </c>
      <c r="P1359" s="6">
        <v>42482.713402777779</v>
      </c>
      <c r="Q1359">
        <v>0</v>
      </c>
      <c r="R1359" t="s">
        <v>15524</v>
      </c>
      <c r="S1359" t="s">
        <v>15524</v>
      </c>
      <c r="W1359" t="s">
        <v>8703</v>
      </c>
      <c r="X1359" t="s">
        <v>8704</v>
      </c>
      <c r="Y1359" t="s">
        <v>8705</v>
      </c>
      <c r="Z1359">
        <v>0</v>
      </c>
      <c r="AA1359" t="s">
        <v>8703</v>
      </c>
      <c r="AB1359" t="s">
        <v>8790</v>
      </c>
      <c r="AC1359">
        <v>0</v>
      </c>
      <c r="AF1359" t="s">
        <v>1572</v>
      </c>
      <c r="AG1359" t="s">
        <v>8792</v>
      </c>
      <c r="AH1359" t="s">
        <v>1573</v>
      </c>
      <c r="AI1359" t="s">
        <v>15527</v>
      </c>
      <c r="AO1359" t="s">
        <v>15528</v>
      </c>
      <c r="AU1359" t="s">
        <v>3815</v>
      </c>
      <c r="AV1359" t="s">
        <v>8794</v>
      </c>
      <c r="AX1359">
        <v>13</v>
      </c>
      <c r="AY1359" t="s">
        <v>8795</v>
      </c>
      <c r="BG1359">
        <v>1</v>
      </c>
      <c r="BH1359" t="s">
        <v>8796</v>
      </c>
      <c r="BL1359" s="2" t="s">
        <v>15529</v>
      </c>
      <c r="BM1359" t="s">
        <v>8798</v>
      </c>
      <c r="BZ1359" t="s">
        <v>8799</v>
      </c>
      <c r="CA1359" t="s">
        <v>15530</v>
      </c>
      <c r="CB1359" t="s">
        <v>8800</v>
      </c>
      <c r="CE1359" t="s">
        <v>15531</v>
      </c>
      <c r="CF1359" t="s">
        <v>8802</v>
      </c>
      <c r="CO1359" t="s">
        <v>15532</v>
      </c>
      <c r="CP1359" t="s">
        <v>8803</v>
      </c>
    </row>
    <row r="1360" spans="1:96" ht="15.75" hidden="1" customHeight="1" x14ac:dyDescent="0.3">
      <c r="A1360" s="5">
        <f>COUNTIFS(Entradas!$A$2:$A$3372,L1360,Entradas!$AD$2:$AD$3372,"noticias")</f>
        <v>0</v>
      </c>
      <c r="B1360" s="5">
        <f>COUNTIFS(Entradas!$A$2:$A$3372,L1360,Entradas!$AD$2:$AD$3372,"materiales")</f>
        <v>0</v>
      </c>
      <c r="C1360" s="5">
        <f>COUNTIFS(Entradas!$A$2:$A$3372,L1360,Entradas!$AD$2:$AD$3372,"agenda")</f>
        <v>0</v>
      </c>
      <c r="D1360" s="5">
        <f>COUNTIFS(Entradas!$A$2:$A$3372,L1360,Entradas!$AD$2:$AD$3372,"agenda",Entradas!$P$2:$P$3372,"completado")</f>
        <v>0</v>
      </c>
      <c r="E1360" s="5">
        <f>COUNTIFS(Entradas!$A$2:$A$3372,L1360,Entradas!$AD$2:$AD$3372,"agenda",Entradas!$F$2:$F$3372,"interna")</f>
        <v>0</v>
      </c>
      <c r="F1360" s="5">
        <f>COUNTIFS(Entradas!$A$2:$A$3372,L1360,Entradas!$AD$2:$AD$3372,"agenda",Entradas!$F$2:$F$3372,"abierta a la comunidad")</f>
        <v>0</v>
      </c>
      <c r="G1360" s="5">
        <f>COUNTIFS(Entradas!$A$2:$A$3372,L1360,Entradas!$AD$2:$AD$3372,"agenda",Entradas!$E$2:$E$3372,"1")</f>
        <v>0</v>
      </c>
      <c r="H1360" s="5">
        <f>COUNTIFS(Entradas!$A$2:$A$3372,L1360,Entradas!$AD$2:$AD$3372,"agenda",Entradas!$E$2:$E$3372,"2")</f>
        <v>0</v>
      </c>
      <c r="I1360" s="5">
        <f>COUNTIFS(Entradas!$A$2:$A$3372,L1360,Entradas!$AD$2:$AD$3372,"agenda",Entradas!$E$2:$E$3372,"3")</f>
        <v>0</v>
      </c>
      <c r="J1360" s="5">
        <f>COUNTIFS(Entradas!$A$2:$A$3372,L1360,Entradas!$AD$2:$AD$3372,"agenda",Entradas!$E$2:$E$3372,"4")</f>
        <v>0</v>
      </c>
      <c r="L1360">
        <v>181</v>
      </c>
      <c r="M1360" t="s">
        <v>15697</v>
      </c>
      <c r="N1360" t="s">
        <v>15698</v>
      </c>
      <c r="O1360" t="s">
        <v>15699</v>
      </c>
      <c r="P1360" s="6">
        <v>42457.847777777781</v>
      </c>
      <c r="Q1360">
        <v>0</v>
      </c>
      <c r="R1360" t="s">
        <v>15697</v>
      </c>
      <c r="S1360" t="s">
        <v>15697</v>
      </c>
      <c r="W1360" t="s">
        <v>8703</v>
      </c>
      <c r="X1360" t="s">
        <v>8704</v>
      </c>
      <c r="Y1360" t="s">
        <v>8705</v>
      </c>
      <c r="Z1360">
        <v>0</v>
      </c>
      <c r="AA1360" t="s">
        <v>8703</v>
      </c>
      <c r="AB1360" t="s">
        <v>8790</v>
      </c>
      <c r="AC1360">
        <v>0</v>
      </c>
      <c r="AF1360" t="s">
        <v>15700</v>
      </c>
      <c r="AG1360" t="s">
        <v>8792</v>
      </c>
      <c r="AH1360" t="s">
        <v>15701</v>
      </c>
      <c r="AO1360" t="s">
        <v>15702</v>
      </c>
      <c r="AU1360" t="s">
        <v>12592</v>
      </c>
      <c r="AV1360" t="s">
        <v>8794</v>
      </c>
      <c r="AX1360">
        <v>13</v>
      </c>
      <c r="AY1360" t="s">
        <v>8795</v>
      </c>
      <c r="BG1360">
        <v>0</v>
      </c>
      <c r="BH1360" t="s">
        <v>8796</v>
      </c>
      <c r="BL1360" s="2" t="s">
        <v>15703</v>
      </c>
      <c r="BM1360" t="s">
        <v>8798</v>
      </c>
      <c r="BZ1360" t="s">
        <v>8799</v>
      </c>
      <c r="CA1360" t="s">
        <v>15704</v>
      </c>
      <c r="CB1360" t="s">
        <v>8800</v>
      </c>
      <c r="CE1360" t="s">
        <v>15697</v>
      </c>
      <c r="CF1360" t="s">
        <v>8802</v>
      </c>
      <c r="CO1360">
        <v>86304628</v>
      </c>
      <c r="CP1360" t="s">
        <v>8803</v>
      </c>
    </row>
    <row r="1361" spans="1:96" ht="15.75" hidden="1" customHeight="1" x14ac:dyDescent="0.3">
      <c r="A1361" s="5">
        <f>COUNTIFS(Entradas!$A$2:$A$3372,L1361,Entradas!$AD$2:$AD$3372,"noticias")</f>
        <v>0</v>
      </c>
      <c r="B1361" s="5">
        <f>COUNTIFS(Entradas!$A$2:$A$3372,L1361,Entradas!$AD$2:$AD$3372,"materiales")</f>
        <v>0</v>
      </c>
      <c r="C1361" s="5">
        <f>COUNTIFS(Entradas!$A$2:$A$3372,L1361,Entradas!$AD$2:$AD$3372,"agenda")</f>
        <v>0</v>
      </c>
      <c r="D1361" s="5">
        <f>COUNTIFS(Entradas!$A$2:$A$3372,L1361,Entradas!$AD$2:$AD$3372,"agenda",Entradas!$P$2:$P$3372,"completado")</f>
        <v>0</v>
      </c>
      <c r="E1361" s="5">
        <f>COUNTIFS(Entradas!$A$2:$A$3372,L1361,Entradas!$AD$2:$AD$3372,"agenda",Entradas!$F$2:$F$3372,"interna")</f>
        <v>0</v>
      </c>
      <c r="F1361" s="5">
        <f>COUNTIFS(Entradas!$A$2:$A$3372,L1361,Entradas!$AD$2:$AD$3372,"agenda",Entradas!$F$2:$F$3372,"abierta a la comunidad")</f>
        <v>0</v>
      </c>
      <c r="G1361" s="5">
        <f>COUNTIFS(Entradas!$A$2:$A$3372,L1361,Entradas!$AD$2:$AD$3372,"agenda",Entradas!$E$2:$E$3372,"1")</f>
        <v>0</v>
      </c>
      <c r="H1361" s="5">
        <f>COUNTIFS(Entradas!$A$2:$A$3372,L1361,Entradas!$AD$2:$AD$3372,"agenda",Entradas!$E$2:$E$3372,"2")</f>
        <v>0</v>
      </c>
      <c r="I1361" s="5">
        <f>COUNTIFS(Entradas!$A$2:$A$3372,L1361,Entradas!$AD$2:$AD$3372,"agenda",Entradas!$E$2:$E$3372,"3")</f>
        <v>0</v>
      </c>
      <c r="J1361" s="5">
        <f>COUNTIFS(Entradas!$A$2:$A$3372,L1361,Entradas!$AD$2:$AD$3372,"agenda",Entradas!$E$2:$E$3372,"4")</f>
        <v>0</v>
      </c>
      <c r="L1361">
        <v>158</v>
      </c>
      <c r="M1361" t="s">
        <v>16026</v>
      </c>
      <c r="N1361" t="s">
        <v>16027</v>
      </c>
      <c r="O1361" t="s">
        <v>16028</v>
      </c>
      <c r="P1361" s="6">
        <v>42455.083958333336</v>
      </c>
      <c r="Q1361">
        <v>0</v>
      </c>
      <c r="R1361" t="s">
        <v>16026</v>
      </c>
      <c r="S1361" t="s">
        <v>16026</v>
      </c>
      <c r="W1361" t="s">
        <v>8703</v>
      </c>
      <c r="X1361" t="s">
        <v>8704</v>
      </c>
      <c r="Y1361" t="s">
        <v>8705</v>
      </c>
      <c r="Z1361">
        <v>0</v>
      </c>
      <c r="AA1361" t="s">
        <v>8703</v>
      </c>
      <c r="AB1361" t="s">
        <v>8790</v>
      </c>
      <c r="AC1361">
        <v>0</v>
      </c>
      <c r="AF1361" t="s">
        <v>16029</v>
      </c>
      <c r="AG1361" t="s">
        <v>8792</v>
      </c>
      <c r="AH1361" t="s">
        <v>16030</v>
      </c>
      <c r="AU1361" t="s">
        <v>2559</v>
      </c>
      <c r="AV1361" t="s">
        <v>8794</v>
      </c>
      <c r="AX1361">
        <v>13</v>
      </c>
      <c r="AY1361" t="s">
        <v>8795</v>
      </c>
      <c r="BG1361">
        <v>0</v>
      </c>
      <c r="BH1361" t="s">
        <v>8796</v>
      </c>
      <c r="BL1361" t="s">
        <v>16031</v>
      </c>
      <c r="BM1361" t="s">
        <v>8798</v>
      </c>
      <c r="BZ1361" t="s">
        <v>8799</v>
      </c>
      <c r="CA1361" t="s">
        <v>16032</v>
      </c>
      <c r="CB1361" t="s">
        <v>8800</v>
      </c>
      <c r="CE1361" t="s">
        <v>16033</v>
      </c>
      <c r="CF1361" t="s">
        <v>8802</v>
      </c>
      <c r="CO1361">
        <v>56950024413</v>
      </c>
      <c r="CP1361" t="s">
        <v>8803</v>
      </c>
    </row>
    <row r="1362" spans="1:96" ht="15.75" hidden="1" customHeight="1" x14ac:dyDescent="0.3">
      <c r="A1362" s="5">
        <f>COUNTIFS(Entradas!$A$2:$A$3372,L1362,Entradas!$AD$2:$AD$3372,"noticias")</f>
        <v>0</v>
      </c>
      <c r="B1362" s="5">
        <f>COUNTIFS(Entradas!$A$2:$A$3372,L1362,Entradas!$AD$2:$AD$3372,"materiales")</f>
        <v>0</v>
      </c>
      <c r="C1362" s="5">
        <f>COUNTIFS(Entradas!$A$2:$A$3372,L1362,Entradas!$AD$2:$AD$3372,"agenda")</f>
        <v>0</v>
      </c>
      <c r="D1362" s="5">
        <f>COUNTIFS(Entradas!$A$2:$A$3372,L1362,Entradas!$AD$2:$AD$3372,"agenda",Entradas!$P$2:$P$3372,"completado")</f>
        <v>0</v>
      </c>
      <c r="E1362" s="5">
        <f>COUNTIFS(Entradas!$A$2:$A$3372,L1362,Entradas!$AD$2:$AD$3372,"agenda",Entradas!$F$2:$F$3372,"interna")</f>
        <v>0</v>
      </c>
      <c r="F1362" s="5">
        <f>COUNTIFS(Entradas!$A$2:$A$3372,L1362,Entradas!$AD$2:$AD$3372,"agenda",Entradas!$F$2:$F$3372,"abierta a la comunidad")</f>
        <v>0</v>
      </c>
      <c r="G1362" s="5">
        <f>COUNTIFS(Entradas!$A$2:$A$3372,L1362,Entradas!$AD$2:$AD$3372,"agenda",Entradas!$E$2:$E$3372,"1")</f>
        <v>0</v>
      </c>
      <c r="H1362" s="5">
        <f>COUNTIFS(Entradas!$A$2:$A$3372,L1362,Entradas!$AD$2:$AD$3372,"agenda",Entradas!$E$2:$E$3372,"2")</f>
        <v>0</v>
      </c>
      <c r="I1362" s="5">
        <f>COUNTIFS(Entradas!$A$2:$A$3372,L1362,Entradas!$AD$2:$AD$3372,"agenda",Entradas!$E$2:$E$3372,"3")</f>
        <v>0</v>
      </c>
      <c r="J1362" s="5">
        <f>COUNTIFS(Entradas!$A$2:$A$3372,L1362,Entradas!$AD$2:$AD$3372,"agenda",Entradas!$E$2:$E$3372,"4")</f>
        <v>0</v>
      </c>
      <c r="L1362">
        <v>577</v>
      </c>
      <c r="M1362" t="s">
        <v>16985</v>
      </c>
      <c r="N1362" t="s">
        <v>16986</v>
      </c>
      <c r="O1362" t="s">
        <v>16987</v>
      </c>
      <c r="P1362" s="6">
        <v>42480.611377314817</v>
      </c>
      <c r="Q1362">
        <v>0</v>
      </c>
      <c r="R1362" t="s">
        <v>16985</v>
      </c>
      <c r="S1362" t="s">
        <v>16985</v>
      </c>
      <c r="W1362" t="s">
        <v>8703</v>
      </c>
      <c r="X1362" t="s">
        <v>8704</v>
      </c>
      <c r="Y1362" t="s">
        <v>8705</v>
      </c>
      <c r="Z1362">
        <v>0</v>
      </c>
      <c r="AA1362" t="s">
        <v>8703</v>
      </c>
      <c r="AB1362" t="s">
        <v>9226</v>
      </c>
      <c r="AC1362">
        <v>0</v>
      </c>
      <c r="AF1362" t="s">
        <v>16988</v>
      </c>
      <c r="AG1362" t="s">
        <v>9228</v>
      </c>
      <c r="AH1362" t="s">
        <v>16989</v>
      </c>
      <c r="AU1362" t="s">
        <v>307</v>
      </c>
      <c r="AV1362" t="s">
        <v>9233</v>
      </c>
      <c r="AX1362">
        <v>13</v>
      </c>
      <c r="AY1362" t="s">
        <v>9234</v>
      </c>
      <c r="BG1362">
        <v>0</v>
      </c>
      <c r="BH1362" t="s">
        <v>8756</v>
      </c>
      <c r="BM1362" t="s">
        <v>9236</v>
      </c>
      <c r="BZ1362" t="s">
        <v>9237</v>
      </c>
      <c r="CB1362" t="s">
        <v>9239</v>
      </c>
      <c r="CC1362">
        <v>96891059</v>
      </c>
      <c r="CD1362" t="s">
        <v>9241</v>
      </c>
      <c r="CF1362" t="s">
        <v>9242</v>
      </c>
      <c r="CQ1362" t="s">
        <v>16990</v>
      </c>
      <c r="CR1362" t="s">
        <v>9244</v>
      </c>
    </row>
    <row r="1363" spans="1:96" ht="15.75" hidden="1" customHeight="1" x14ac:dyDescent="0.3">
      <c r="A1363" s="5">
        <f>COUNTIFS(Entradas!$A$2:$A$3372,L1363,Entradas!$AD$2:$AD$3372,"noticias")</f>
        <v>0</v>
      </c>
      <c r="B1363" s="5">
        <f>COUNTIFS(Entradas!$A$2:$A$3372,L1363,Entradas!$AD$2:$AD$3372,"materiales")</f>
        <v>0</v>
      </c>
      <c r="C1363" s="5">
        <f>COUNTIFS(Entradas!$A$2:$A$3372,L1363,Entradas!$AD$2:$AD$3372,"agenda")</f>
        <v>0</v>
      </c>
      <c r="D1363" s="5">
        <f>COUNTIFS(Entradas!$A$2:$A$3372,L1363,Entradas!$AD$2:$AD$3372,"agenda",Entradas!$P$2:$P$3372,"completado")</f>
        <v>0</v>
      </c>
      <c r="E1363" s="5">
        <f>COUNTIFS(Entradas!$A$2:$A$3372,L1363,Entradas!$AD$2:$AD$3372,"agenda",Entradas!$F$2:$F$3372,"interna")</f>
        <v>0</v>
      </c>
      <c r="F1363" s="5">
        <f>COUNTIFS(Entradas!$A$2:$A$3372,L1363,Entradas!$AD$2:$AD$3372,"agenda",Entradas!$F$2:$F$3372,"abierta a la comunidad")</f>
        <v>0</v>
      </c>
      <c r="G1363" s="5">
        <f>COUNTIFS(Entradas!$A$2:$A$3372,L1363,Entradas!$AD$2:$AD$3372,"agenda",Entradas!$E$2:$E$3372,"1")</f>
        <v>0</v>
      </c>
      <c r="H1363" s="5">
        <f>COUNTIFS(Entradas!$A$2:$A$3372,L1363,Entradas!$AD$2:$AD$3372,"agenda",Entradas!$E$2:$E$3372,"2")</f>
        <v>0</v>
      </c>
      <c r="I1363" s="5">
        <f>COUNTIFS(Entradas!$A$2:$A$3372,L1363,Entradas!$AD$2:$AD$3372,"agenda",Entradas!$E$2:$E$3372,"3")</f>
        <v>0</v>
      </c>
      <c r="J1363" s="5">
        <f>COUNTIFS(Entradas!$A$2:$A$3372,L1363,Entradas!$AD$2:$AD$3372,"agenda",Entradas!$E$2:$E$3372,"4")</f>
        <v>0</v>
      </c>
      <c r="L1363">
        <v>537</v>
      </c>
      <c r="M1363" t="s">
        <v>17009</v>
      </c>
      <c r="N1363" t="s">
        <v>17010</v>
      </c>
      <c r="O1363" t="s">
        <v>17011</v>
      </c>
      <c r="P1363" s="6">
        <v>42479.578090277777</v>
      </c>
      <c r="Q1363">
        <v>0</v>
      </c>
      <c r="R1363" t="s">
        <v>17009</v>
      </c>
      <c r="S1363" t="s">
        <v>17009</v>
      </c>
      <c r="W1363" t="s">
        <v>8703</v>
      </c>
      <c r="X1363" t="s">
        <v>8704</v>
      </c>
      <c r="Y1363" t="s">
        <v>8705</v>
      </c>
      <c r="Z1363">
        <v>0</v>
      </c>
      <c r="AA1363" t="s">
        <v>8703</v>
      </c>
      <c r="AB1363" t="s">
        <v>8790</v>
      </c>
      <c r="AC1363">
        <v>0</v>
      </c>
      <c r="AF1363" t="s">
        <v>17009</v>
      </c>
      <c r="AG1363" t="s">
        <v>8792</v>
      </c>
      <c r="AH1363" t="s">
        <v>17012</v>
      </c>
      <c r="AI1363" t="s">
        <v>17013</v>
      </c>
      <c r="AO1363" t="s">
        <v>17014</v>
      </c>
      <c r="AU1363" t="s">
        <v>550</v>
      </c>
      <c r="AV1363" t="s">
        <v>8794</v>
      </c>
      <c r="AX1363">
        <v>13</v>
      </c>
      <c r="AY1363" t="s">
        <v>8795</v>
      </c>
      <c r="BG1363">
        <v>0</v>
      </c>
      <c r="BH1363" t="s">
        <v>8796</v>
      </c>
      <c r="BL1363" s="2" t="s">
        <v>17015</v>
      </c>
      <c r="BM1363" t="s">
        <v>8798</v>
      </c>
      <c r="BZ1363" t="s">
        <v>8799</v>
      </c>
      <c r="CA1363" t="s">
        <v>17016</v>
      </c>
      <c r="CB1363" t="s">
        <v>8800</v>
      </c>
      <c r="CE1363" t="s">
        <v>17017</v>
      </c>
      <c r="CF1363" t="s">
        <v>8802</v>
      </c>
      <c r="CO1363">
        <v>56988055676</v>
      </c>
      <c r="CP1363" t="s">
        <v>8803</v>
      </c>
    </row>
    <row r="1364" spans="1:96" ht="15.75" hidden="1" customHeight="1" x14ac:dyDescent="0.3">
      <c r="A1364" s="5">
        <f>COUNTIFS(Entradas!$A$2:$A$3372,L1364,Entradas!$AD$2:$AD$3372,"noticias")</f>
        <v>1</v>
      </c>
      <c r="B1364" s="5">
        <f>COUNTIFS(Entradas!$A$2:$A$3372,L1364,Entradas!$AD$2:$AD$3372,"materiales")</f>
        <v>0</v>
      </c>
      <c r="C1364" s="5">
        <f>COUNTIFS(Entradas!$A$2:$A$3372,L1364,Entradas!$AD$2:$AD$3372,"agenda")</f>
        <v>3</v>
      </c>
      <c r="D1364" s="5">
        <f>COUNTIFS(Entradas!$A$2:$A$3372,L1364,Entradas!$AD$2:$AD$3372,"agenda",Entradas!$P$2:$P$3372,"completado")</f>
        <v>0</v>
      </c>
      <c r="E1364" s="5">
        <f>COUNTIFS(Entradas!$A$2:$A$3372,L1364,Entradas!$AD$2:$AD$3372,"agenda",Entradas!$F$2:$F$3372,"interna")</f>
        <v>0</v>
      </c>
      <c r="F1364" s="5">
        <f>COUNTIFS(Entradas!$A$2:$A$3372,L1364,Entradas!$AD$2:$AD$3372,"agenda",Entradas!$F$2:$F$3372,"abierta a la comunidad")</f>
        <v>3</v>
      </c>
      <c r="G1364" s="5">
        <f>COUNTIFS(Entradas!$A$2:$A$3372,L1364,Entradas!$AD$2:$AD$3372,"agenda",Entradas!$E$2:$E$3372,"1")</f>
        <v>0</v>
      </c>
      <c r="H1364" s="5">
        <f>COUNTIFS(Entradas!$A$2:$A$3372,L1364,Entradas!$AD$2:$AD$3372,"agenda",Entradas!$E$2:$E$3372,"2")</f>
        <v>0</v>
      </c>
      <c r="I1364" s="5">
        <f>COUNTIFS(Entradas!$A$2:$A$3372,L1364,Entradas!$AD$2:$AD$3372,"agenda",Entradas!$E$2:$E$3372,"3")</f>
        <v>3</v>
      </c>
      <c r="J1364" s="5">
        <f>COUNTIFS(Entradas!$A$2:$A$3372,L1364,Entradas!$AD$2:$AD$3372,"agenda",Entradas!$E$2:$E$3372,"4")</f>
        <v>0</v>
      </c>
      <c r="L1364">
        <v>536</v>
      </c>
      <c r="M1364" t="s">
        <v>17073</v>
      </c>
      <c r="N1364" t="s">
        <v>17074</v>
      </c>
      <c r="O1364" t="s">
        <v>17075</v>
      </c>
      <c r="P1364" s="6">
        <v>42479.52107638889</v>
      </c>
      <c r="Q1364">
        <v>0</v>
      </c>
      <c r="R1364" t="s">
        <v>17073</v>
      </c>
      <c r="S1364" t="s">
        <v>17073</v>
      </c>
      <c r="W1364" t="s">
        <v>8703</v>
      </c>
      <c r="X1364" t="s">
        <v>8704</v>
      </c>
      <c r="Y1364" t="s">
        <v>8705</v>
      </c>
      <c r="Z1364">
        <v>0</v>
      </c>
      <c r="AA1364" t="s">
        <v>8703</v>
      </c>
      <c r="AB1364" t="s">
        <v>8790</v>
      </c>
      <c r="AC1364">
        <v>0</v>
      </c>
      <c r="AF1364" t="s">
        <v>17076</v>
      </c>
      <c r="AG1364" t="s">
        <v>8792</v>
      </c>
      <c r="AH1364" t="s">
        <v>1106</v>
      </c>
      <c r="AI1364" t="s">
        <v>17077</v>
      </c>
      <c r="AO1364" t="s">
        <v>17078</v>
      </c>
      <c r="AU1364" t="s">
        <v>307</v>
      </c>
      <c r="AV1364" t="s">
        <v>8794</v>
      </c>
      <c r="AX1364">
        <v>13</v>
      </c>
      <c r="AY1364" t="s">
        <v>8795</v>
      </c>
      <c r="BG1364">
        <v>1</v>
      </c>
      <c r="BH1364" t="s">
        <v>8796</v>
      </c>
      <c r="BL1364" s="2" t="s">
        <v>17079</v>
      </c>
      <c r="BM1364" t="s">
        <v>8798</v>
      </c>
      <c r="BZ1364" t="s">
        <v>8799</v>
      </c>
      <c r="CA1364" t="s">
        <v>17080</v>
      </c>
      <c r="CB1364" t="s">
        <v>8800</v>
      </c>
      <c r="CE1364" t="s">
        <v>17081</v>
      </c>
      <c r="CF1364" t="s">
        <v>8802</v>
      </c>
      <c r="CO1364">
        <v>225979622</v>
      </c>
      <c r="CP1364" t="s">
        <v>8803</v>
      </c>
    </row>
    <row r="1365" spans="1:96" ht="15.75" hidden="1" customHeight="1" x14ac:dyDescent="0.3">
      <c r="A1365" s="5">
        <f>COUNTIFS(Entradas!$A$2:$A$3372,L1365,Entradas!$AD$2:$AD$3372,"noticias")</f>
        <v>6</v>
      </c>
      <c r="B1365" s="5">
        <f>COUNTIFS(Entradas!$A$2:$A$3372,L1365,Entradas!$AD$2:$AD$3372,"materiales")</f>
        <v>0</v>
      </c>
      <c r="C1365" s="5">
        <f>COUNTIFS(Entradas!$A$2:$A$3372,L1365,Entradas!$AD$2:$AD$3372,"agenda")</f>
        <v>3</v>
      </c>
      <c r="D1365" s="5">
        <f>COUNTIFS(Entradas!$A$2:$A$3372,L1365,Entradas!$AD$2:$AD$3372,"agenda",Entradas!$P$2:$P$3372,"completado")</f>
        <v>0</v>
      </c>
      <c r="E1365" s="5">
        <f>COUNTIFS(Entradas!$A$2:$A$3372,L1365,Entradas!$AD$2:$AD$3372,"agenda",Entradas!$F$2:$F$3372,"interna")</f>
        <v>0</v>
      </c>
      <c r="F1365" s="5">
        <f>COUNTIFS(Entradas!$A$2:$A$3372,L1365,Entradas!$AD$2:$AD$3372,"agenda",Entradas!$F$2:$F$3372,"abierta a la comunidad")</f>
        <v>3</v>
      </c>
      <c r="G1365" s="5">
        <f>COUNTIFS(Entradas!$A$2:$A$3372,L1365,Entradas!$AD$2:$AD$3372,"agenda",Entradas!$E$2:$E$3372,"1")</f>
        <v>0</v>
      </c>
      <c r="H1365" s="5">
        <f>COUNTIFS(Entradas!$A$2:$A$3372,L1365,Entradas!$AD$2:$AD$3372,"agenda",Entradas!$E$2:$E$3372,"2")</f>
        <v>0</v>
      </c>
      <c r="I1365" s="5">
        <f>COUNTIFS(Entradas!$A$2:$A$3372,L1365,Entradas!$AD$2:$AD$3372,"agenda",Entradas!$E$2:$E$3372,"3")</f>
        <v>3</v>
      </c>
      <c r="J1365" s="5">
        <f>COUNTIFS(Entradas!$A$2:$A$3372,L1365,Entradas!$AD$2:$AD$3372,"agenda",Entradas!$E$2:$E$3372,"4")</f>
        <v>0</v>
      </c>
      <c r="L1365">
        <v>209</v>
      </c>
      <c r="M1365" t="s">
        <v>17219</v>
      </c>
      <c r="N1365" t="s">
        <v>17220</v>
      </c>
      <c r="O1365" t="s">
        <v>17221</v>
      </c>
      <c r="P1365" s="6">
        <v>42460.697152777779</v>
      </c>
      <c r="Q1365">
        <v>0</v>
      </c>
      <c r="R1365" t="s">
        <v>17219</v>
      </c>
      <c r="S1365" t="s">
        <v>17219</v>
      </c>
      <c r="W1365" t="s">
        <v>8703</v>
      </c>
      <c r="X1365" t="s">
        <v>8704</v>
      </c>
      <c r="Y1365" t="s">
        <v>8705</v>
      </c>
      <c r="Z1365">
        <v>0</v>
      </c>
      <c r="AA1365" t="s">
        <v>8703</v>
      </c>
      <c r="AB1365" t="s">
        <v>8790</v>
      </c>
      <c r="AC1365">
        <v>0</v>
      </c>
      <c r="AF1365" t="s">
        <v>944</v>
      </c>
      <c r="AG1365" t="s">
        <v>8792</v>
      </c>
      <c r="AH1365" t="s">
        <v>17222</v>
      </c>
      <c r="AI1365" t="s">
        <v>17223</v>
      </c>
      <c r="AO1365" t="s">
        <v>17224</v>
      </c>
      <c r="AU1365" t="s">
        <v>307</v>
      </c>
      <c r="AV1365" t="s">
        <v>8794</v>
      </c>
      <c r="AX1365">
        <v>13</v>
      </c>
      <c r="AY1365" t="s">
        <v>8795</v>
      </c>
      <c r="BG1365">
        <v>1</v>
      </c>
      <c r="BH1365" t="s">
        <v>8796</v>
      </c>
      <c r="BL1365" s="2" t="s">
        <v>17225</v>
      </c>
      <c r="BM1365" t="s">
        <v>8798</v>
      </c>
      <c r="BZ1365" t="s">
        <v>8799</v>
      </c>
      <c r="CA1365" t="s">
        <v>17226</v>
      </c>
      <c r="CB1365" t="s">
        <v>8800</v>
      </c>
      <c r="CE1365" t="s">
        <v>17219</v>
      </c>
      <c r="CF1365" t="s">
        <v>8802</v>
      </c>
      <c r="CO1365" t="s">
        <v>17227</v>
      </c>
      <c r="CP1365" t="s">
        <v>8803</v>
      </c>
    </row>
    <row r="1366" spans="1:96" ht="15.75" hidden="1" customHeight="1" x14ac:dyDescent="0.3">
      <c r="A1366" s="5">
        <f>COUNTIFS(Entradas!$A$2:$A$3372,L1366,Entradas!$AD$2:$AD$3372,"noticias")</f>
        <v>0</v>
      </c>
      <c r="B1366" s="5">
        <f>COUNTIFS(Entradas!$A$2:$A$3372,L1366,Entradas!$AD$2:$AD$3372,"materiales")</f>
        <v>0</v>
      </c>
      <c r="C1366" s="5">
        <f>COUNTIFS(Entradas!$A$2:$A$3372,L1366,Entradas!$AD$2:$AD$3372,"agenda")</f>
        <v>0</v>
      </c>
      <c r="D1366" s="5">
        <f>COUNTIFS(Entradas!$A$2:$A$3372,L1366,Entradas!$AD$2:$AD$3372,"agenda",Entradas!$P$2:$P$3372,"completado")</f>
        <v>0</v>
      </c>
      <c r="E1366" s="5">
        <f>COUNTIFS(Entradas!$A$2:$A$3372,L1366,Entradas!$AD$2:$AD$3372,"agenda",Entradas!$F$2:$F$3372,"interna")</f>
        <v>0</v>
      </c>
      <c r="F1366" s="5">
        <f>COUNTIFS(Entradas!$A$2:$A$3372,L1366,Entradas!$AD$2:$AD$3372,"agenda",Entradas!$F$2:$F$3372,"abierta a la comunidad")</f>
        <v>0</v>
      </c>
      <c r="G1366" s="5">
        <f>COUNTIFS(Entradas!$A$2:$A$3372,L1366,Entradas!$AD$2:$AD$3372,"agenda",Entradas!$E$2:$E$3372,"1")</f>
        <v>0</v>
      </c>
      <c r="H1366" s="5">
        <f>COUNTIFS(Entradas!$A$2:$A$3372,L1366,Entradas!$AD$2:$AD$3372,"agenda",Entradas!$E$2:$E$3372,"2")</f>
        <v>0</v>
      </c>
      <c r="I1366" s="5">
        <f>COUNTIFS(Entradas!$A$2:$A$3372,L1366,Entradas!$AD$2:$AD$3372,"agenda",Entradas!$E$2:$E$3372,"3")</f>
        <v>0</v>
      </c>
      <c r="J1366" s="5">
        <f>COUNTIFS(Entradas!$A$2:$A$3372,L1366,Entradas!$AD$2:$AD$3372,"agenda",Entradas!$E$2:$E$3372,"4")</f>
        <v>0</v>
      </c>
      <c r="L1366">
        <v>1314</v>
      </c>
      <c r="M1366" t="s">
        <v>17541</v>
      </c>
      <c r="N1366" t="s">
        <v>17542</v>
      </c>
      <c r="O1366" t="s">
        <v>17543</v>
      </c>
      <c r="P1366" s="6">
        <v>42513.112303240741</v>
      </c>
      <c r="Q1366">
        <v>0</v>
      </c>
      <c r="R1366" t="s">
        <v>17541</v>
      </c>
      <c r="S1366" t="s">
        <v>17541</v>
      </c>
      <c r="W1366" t="s">
        <v>8703</v>
      </c>
      <c r="X1366" t="s">
        <v>8704</v>
      </c>
      <c r="Y1366" t="s">
        <v>8705</v>
      </c>
      <c r="Z1366">
        <v>0</v>
      </c>
      <c r="AA1366" t="s">
        <v>8703</v>
      </c>
      <c r="AB1366" t="s">
        <v>8988</v>
      </c>
      <c r="AC1366">
        <v>0</v>
      </c>
      <c r="AF1366" t="s">
        <v>17541</v>
      </c>
      <c r="AG1366" t="s">
        <v>9228</v>
      </c>
      <c r="AH1366" t="s">
        <v>17544</v>
      </c>
      <c r="AI1366" t="s">
        <v>17545</v>
      </c>
      <c r="AU1366" t="s">
        <v>458</v>
      </c>
      <c r="AV1366" t="s">
        <v>9233</v>
      </c>
      <c r="AX1366">
        <v>13</v>
      </c>
      <c r="AY1366" t="s">
        <v>9234</v>
      </c>
      <c r="BG1366">
        <v>0</v>
      </c>
      <c r="BH1366" t="s">
        <v>8756</v>
      </c>
      <c r="BL1366" t="s">
        <v>10568</v>
      </c>
      <c r="BM1366" t="s">
        <v>9236</v>
      </c>
      <c r="BO1366" t="s">
        <v>8759</v>
      </c>
      <c r="BQ1366" t="s">
        <v>8760</v>
      </c>
      <c r="BS1366" t="s">
        <v>8761</v>
      </c>
      <c r="BU1366" t="s">
        <v>8762</v>
      </c>
      <c r="BZ1366" t="s">
        <v>9237</v>
      </c>
      <c r="CA1366" t="s">
        <v>17546</v>
      </c>
      <c r="CB1366" t="s">
        <v>9239</v>
      </c>
      <c r="CD1366" t="s">
        <v>9241</v>
      </c>
      <c r="CE1366" t="s">
        <v>17541</v>
      </c>
      <c r="CF1366" t="s">
        <v>9242</v>
      </c>
      <c r="CQ1366" t="s">
        <v>17547</v>
      </c>
      <c r="CR1366" t="s">
        <v>9244</v>
      </c>
    </row>
    <row r="1367" spans="1:96" ht="15.75" hidden="1" customHeight="1" x14ac:dyDescent="0.3">
      <c r="A1367" s="5">
        <f>COUNTIFS(Entradas!$A$2:$A$3372,L1367,Entradas!$AD$2:$AD$3372,"noticias")</f>
        <v>0</v>
      </c>
      <c r="B1367" s="5">
        <f>COUNTIFS(Entradas!$A$2:$A$3372,L1367,Entradas!$AD$2:$AD$3372,"materiales")</f>
        <v>0</v>
      </c>
      <c r="C1367" s="5">
        <f>COUNTIFS(Entradas!$A$2:$A$3372,L1367,Entradas!$AD$2:$AD$3372,"agenda")</f>
        <v>1</v>
      </c>
      <c r="D1367" s="5">
        <f>COUNTIFS(Entradas!$A$2:$A$3372,L1367,Entradas!$AD$2:$AD$3372,"agenda",Entradas!$P$2:$P$3372,"completado")</f>
        <v>0</v>
      </c>
      <c r="E1367" s="5">
        <f>COUNTIFS(Entradas!$A$2:$A$3372,L1367,Entradas!$AD$2:$AD$3372,"agenda",Entradas!$F$2:$F$3372,"interna")</f>
        <v>1</v>
      </c>
      <c r="F1367" s="5">
        <f>COUNTIFS(Entradas!$A$2:$A$3372,L1367,Entradas!$AD$2:$AD$3372,"agenda",Entradas!$F$2:$F$3372,"abierta a la comunidad")</f>
        <v>0</v>
      </c>
      <c r="G1367" s="5">
        <f>COUNTIFS(Entradas!$A$2:$A$3372,L1367,Entradas!$AD$2:$AD$3372,"agenda",Entradas!$E$2:$E$3372,"1")</f>
        <v>0</v>
      </c>
      <c r="H1367" s="5">
        <f>COUNTIFS(Entradas!$A$2:$A$3372,L1367,Entradas!$AD$2:$AD$3372,"agenda",Entradas!$E$2:$E$3372,"2")</f>
        <v>0</v>
      </c>
      <c r="I1367" s="5">
        <f>COUNTIFS(Entradas!$A$2:$A$3372,L1367,Entradas!$AD$2:$AD$3372,"agenda",Entradas!$E$2:$E$3372,"3")</f>
        <v>1</v>
      </c>
      <c r="J1367" s="5">
        <f>COUNTIFS(Entradas!$A$2:$A$3372,L1367,Entradas!$AD$2:$AD$3372,"agenda",Entradas!$E$2:$E$3372,"4")</f>
        <v>0</v>
      </c>
      <c r="L1367">
        <v>41</v>
      </c>
      <c r="M1367" t="s">
        <v>17886</v>
      </c>
      <c r="N1367" t="s">
        <v>17887</v>
      </c>
      <c r="O1367" t="s">
        <v>459</v>
      </c>
      <c r="P1367" s="6">
        <v>42447.728819444441</v>
      </c>
      <c r="Q1367">
        <v>0</v>
      </c>
      <c r="R1367" t="s">
        <v>17886</v>
      </c>
      <c r="S1367" t="s">
        <v>17886</v>
      </c>
      <c r="W1367" t="s">
        <v>8703</v>
      </c>
      <c r="X1367" t="s">
        <v>8704</v>
      </c>
      <c r="Y1367" t="s">
        <v>8705</v>
      </c>
      <c r="Z1367">
        <v>0</v>
      </c>
      <c r="AA1367" t="s">
        <v>8703</v>
      </c>
      <c r="AB1367" t="s">
        <v>8790</v>
      </c>
      <c r="AC1367">
        <v>0</v>
      </c>
      <c r="AF1367" t="s">
        <v>456</v>
      </c>
      <c r="AG1367" t="s">
        <v>8792</v>
      </c>
      <c r="AH1367" t="s">
        <v>457</v>
      </c>
      <c r="AI1367" t="s">
        <v>17888</v>
      </c>
      <c r="AO1367" t="s">
        <v>17889</v>
      </c>
      <c r="AU1367" t="s">
        <v>458</v>
      </c>
      <c r="AV1367" t="s">
        <v>8794</v>
      </c>
      <c r="AX1367">
        <v>13</v>
      </c>
      <c r="AY1367" t="s">
        <v>8795</v>
      </c>
      <c r="BG1367">
        <v>0</v>
      </c>
      <c r="BH1367" t="s">
        <v>8796</v>
      </c>
      <c r="BL1367" t="s">
        <v>17890</v>
      </c>
      <c r="BM1367" t="s">
        <v>8798</v>
      </c>
      <c r="BZ1367" t="s">
        <v>8799</v>
      </c>
      <c r="CA1367" t="s">
        <v>17891</v>
      </c>
      <c r="CB1367" t="s">
        <v>8800</v>
      </c>
      <c r="CF1367" t="s">
        <v>8802</v>
      </c>
      <c r="CO1367">
        <v>56992565550</v>
      </c>
      <c r="CP1367" t="s">
        <v>8803</v>
      </c>
    </row>
    <row r="1368" spans="1:96" ht="15.75" hidden="1" customHeight="1" x14ac:dyDescent="0.3">
      <c r="A1368" s="5">
        <f>COUNTIFS(Entradas!$A$2:$A$3372,L1368,Entradas!$AD$2:$AD$3372,"noticias")</f>
        <v>0</v>
      </c>
      <c r="B1368" s="5">
        <f>COUNTIFS(Entradas!$A$2:$A$3372,L1368,Entradas!$AD$2:$AD$3372,"materiales")</f>
        <v>0</v>
      </c>
      <c r="C1368" s="5">
        <f>COUNTIFS(Entradas!$A$2:$A$3372,L1368,Entradas!$AD$2:$AD$3372,"agenda")</f>
        <v>0</v>
      </c>
      <c r="D1368" s="5">
        <f>COUNTIFS(Entradas!$A$2:$A$3372,L1368,Entradas!$AD$2:$AD$3372,"agenda",Entradas!$P$2:$P$3372,"completado")</f>
        <v>0</v>
      </c>
      <c r="E1368" s="5">
        <f>COUNTIFS(Entradas!$A$2:$A$3372,L1368,Entradas!$AD$2:$AD$3372,"agenda",Entradas!$F$2:$F$3372,"interna")</f>
        <v>0</v>
      </c>
      <c r="F1368" s="5">
        <f>COUNTIFS(Entradas!$A$2:$A$3372,L1368,Entradas!$AD$2:$AD$3372,"agenda",Entradas!$F$2:$F$3372,"abierta a la comunidad")</f>
        <v>0</v>
      </c>
      <c r="G1368" s="5">
        <f>COUNTIFS(Entradas!$A$2:$A$3372,L1368,Entradas!$AD$2:$AD$3372,"agenda",Entradas!$E$2:$E$3372,"1")</f>
        <v>0</v>
      </c>
      <c r="H1368" s="5">
        <f>COUNTIFS(Entradas!$A$2:$A$3372,L1368,Entradas!$AD$2:$AD$3372,"agenda",Entradas!$E$2:$E$3372,"2")</f>
        <v>0</v>
      </c>
      <c r="I1368" s="5">
        <f>COUNTIFS(Entradas!$A$2:$A$3372,L1368,Entradas!$AD$2:$AD$3372,"agenda",Entradas!$E$2:$E$3372,"3")</f>
        <v>0</v>
      </c>
      <c r="J1368" s="5">
        <f>COUNTIFS(Entradas!$A$2:$A$3372,L1368,Entradas!$AD$2:$AD$3372,"agenda",Entradas!$E$2:$E$3372,"4")</f>
        <v>0</v>
      </c>
      <c r="L1368">
        <v>180</v>
      </c>
      <c r="M1368" t="s">
        <v>17947</v>
      </c>
      <c r="N1368" t="s">
        <v>17948</v>
      </c>
      <c r="O1368" t="s">
        <v>17949</v>
      </c>
      <c r="P1368" s="6">
        <v>42457.792337962965</v>
      </c>
      <c r="Q1368">
        <v>0</v>
      </c>
      <c r="R1368" t="s">
        <v>17947</v>
      </c>
      <c r="S1368" t="s">
        <v>17947</v>
      </c>
      <c r="W1368" t="s">
        <v>8703</v>
      </c>
      <c r="X1368" t="s">
        <v>8704</v>
      </c>
      <c r="Y1368" t="s">
        <v>8705</v>
      </c>
      <c r="Z1368">
        <v>0</v>
      </c>
      <c r="AA1368" t="s">
        <v>8703</v>
      </c>
      <c r="AB1368" t="s">
        <v>8790</v>
      </c>
      <c r="AC1368">
        <v>0</v>
      </c>
      <c r="AF1368" t="s">
        <v>6970</v>
      </c>
      <c r="AG1368" t="s">
        <v>8792</v>
      </c>
      <c r="AH1368" t="s">
        <v>6969</v>
      </c>
      <c r="AU1368" t="s">
        <v>307</v>
      </c>
      <c r="AV1368" t="s">
        <v>8794</v>
      </c>
      <c r="AX1368">
        <v>13</v>
      </c>
      <c r="AY1368" t="s">
        <v>8795</v>
      </c>
      <c r="BG1368">
        <v>0</v>
      </c>
      <c r="BH1368" t="s">
        <v>8796</v>
      </c>
      <c r="BM1368" t="s">
        <v>8798</v>
      </c>
      <c r="BZ1368" t="s">
        <v>8799</v>
      </c>
      <c r="CA1368" t="s">
        <v>17950</v>
      </c>
      <c r="CB1368" t="s">
        <v>8800</v>
      </c>
      <c r="CE1368" t="s">
        <v>17951</v>
      </c>
      <c r="CF1368" t="s">
        <v>8802</v>
      </c>
      <c r="CO1368">
        <v>224991631</v>
      </c>
      <c r="CP1368" t="s">
        <v>8803</v>
      </c>
    </row>
    <row r="1369" spans="1:96" ht="15.75" hidden="1" customHeight="1" x14ac:dyDescent="0.3">
      <c r="A1369" s="5">
        <f>COUNTIFS(Entradas!$A$2:$A$3372,L1369,Entradas!$AD$2:$AD$3372,"noticias")</f>
        <v>0</v>
      </c>
      <c r="B1369" s="5">
        <f>COUNTIFS(Entradas!$A$2:$A$3372,L1369,Entradas!$AD$2:$AD$3372,"materiales")</f>
        <v>0</v>
      </c>
      <c r="C1369" s="5">
        <f>COUNTIFS(Entradas!$A$2:$A$3372,L1369,Entradas!$AD$2:$AD$3372,"agenda")</f>
        <v>0</v>
      </c>
      <c r="D1369" s="5">
        <f>COUNTIFS(Entradas!$A$2:$A$3372,L1369,Entradas!$AD$2:$AD$3372,"agenda",Entradas!$P$2:$P$3372,"completado")</f>
        <v>0</v>
      </c>
      <c r="E1369" s="5">
        <f>COUNTIFS(Entradas!$A$2:$A$3372,L1369,Entradas!$AD$2:$AD$3372,"agenda",Entradas!$F$2:$F$3372,"interna")</f>
        <v>0</v>
      </c>
      <c r="F1369" s="5">
        <f>COUNTIFS(Entradas!$A$2:$A$3372,L1369,Entradas!$AD$2:$AD$3372,"agenda",Entradas!$F$2:$F$3372,"abierta a la comunidad")</f>
        <v>0</v>
      </c>
      <c r="G1369" s="5">
        <f>COUNTIFS(Entradas!$A$2:$A$3372,L1369,Entradas!$AD$2:$AD$3372,"agenda",Entradas!$E$2:$E$3372,"1")</f>
        <v>0</v>
      </c>
      <c r="H1369" s="5">
        <f>COUNTIFS(Entradas!$A$2:$A$3372,L1369,Entradas!$AD$2:$AD$3372,"agenda",Entradas!$E$2:$E$3372,"2")</f>
        <v>0</v>
      </c>
      <c r="I1369" s="5">
        <f>COUNTIFS(Entradas!$A$2:$A$3372,L1369,Entradas!$AD$2:$AD$3372,"agenda",Entradas!$E$2:$E$3372,"3")</f>
        <v>0</v>
      </c>
      <c r="J1369" s="5">
        <f>COUNTIFS(Entradas!$A$2:$A$3372,L1369,Entradas!$AD$2:$AD$3372,"agenda",Entradas!$E$2:$E$3372,"4")</f>
        <v>0</v>
      </c>
      <c r="L1369">
        <v>719</v>
      </c>
      <c r="M1369" t="s">
        <v>18418</v>
      </c>
      <c r="N1369" t="s">
        <v>18418</v>
      </c>
      <c r="O1369" t="s">
        <v>18419</v>
      </c>
      <c r="P1369" s="6">
        <v>42489.396307870367</v>
      </c>
      <c r="Q1369">
        <v>0</v>
      </c>
      <c r="R1369" t="s">
        <v>18418</v>
      </c>
      <c r="S1369" t="s">
        <v>18418</v>
      </c>
      <c r="W1369" t="s">
        <v>8703</v>
      </c>
      <c r="X1369" t="s">
        <v>8704</v>
      </c>
      <c r="Y1369" t="s">
        <v>8705</v>
      </c>
      <c r="Z1369">
        <v>0</v>
      </c>
      <c r="AA1369" t="s">
        <v>8703</v>
      </c>
      <c r="AB1369" t="s">
        <v>8740</v>
      </c>
      <c r="AC1369">
        <v>10</v>
      </c>
      <c r="AF1369" t="s">
        <v>18420</v>
      </c>
      <c r="AG1369" t="s">
        <v>8742</v>
      </c>
      <c r="AH1369" t="s">
        <v>18420</v>
      </c>
      <c r="AU1369" t="s">
        <v>1654</v>
      </c>
      <c r="AV1369" t="s">
        <v>8752</v>
      </c>
      <c r="AX1369">
        <v>13</v>
      </c>
      <c r="AY1369" t="s">
        <v>8753</v>
      </c>
      <c r="BG1369">
        <v>1</v>
      </c>
      <c r="BH1369" t="s">
        <v>8796</v>
      </c>
      <c r="BM1369" t="s">
        <v>8758</v>
      </c>
      <c r="BO1369" t="s">
        <v>8759</v>
      </c>
      <c r="BQ1369" t="s">
        <v>8760</v>
      </c>
      <c r="BS1369" t="s">
        <v>8761</v>
      </c>
      <c r="BU1369" t="s">
        <v>8762</v>
      </c>
      <c r="BZ1369" t="s">
        <v>8799</v>
      </c>
      <c r="CA1369" t="s">
        <v>18421</v>
      </c>
      <c r="CB1369" t="s">
        <v>8800</v>
      </c>
      <c r="CE1369" t="s">
        <v>18422</v>
      </c>
      <c r="CF1369" t="s">
        <v>8802</v>
      </c>
      <c r="CP1369" t="s">
        <v>8803</v>
      </c>
    </row>
    <row r="1370" spans="1:96" ht="15.75" hidden="1" customHeight="1" x14ac:dyDescent="0.3">
      <c r="A1370" s="5">
        <f>COUNTIFS(Entradas!$A$2:$A$3372,L1370,Entradas!$AD$2:$AD$3372,"noticias")</f>
        <v>0</v>
      </c>
      <c r="B1370" s="5">
        <f>COUNTIFS(Entradas!$A$2:$A$3372,L1370,Entradas!$AD$2:$AD$3372,"materiales")</f>
        <v>3</v>
      </c>
      <c r="C1370" s="5">
        <f>COUNTIFS(Entradas!$A$2:$A$3372,L1370,Entradas!$AD$2:$AD$3372,"agenda")</f>
        <v>4</v>
      </c>
      <c r="D1370" s="5">
        <f>COUNTIFS(Entradas!$A$2:$A$3372,L1370,Entradas!$AD$2:$AD$3372,"agenda",Entradas!$P$2:$P$3372,"completado")</f>
        <v>0</v>
      </c>
      <c r="E1370" s="5">
        <f>COUNTIFS(Entradas!$A$2:$A$3372,L1370,Entradas!$AD$2:$AD$3372,"agenda",Entradas!$F$2:$F$3372,"interna")</f>
        <v>3</v>
      </c>
      <c r="F1370" s="5">
        <f>COUNTIFS(Entradas!$A$2:$A$3372,L1370,Entradas!$AD$2:$AD$3372,"agenda",Entradas!$F$2:$F$3372,"abierta a la comunidad")</f>
        <v>1</v>
      </c>
      <c r="G1370" s="5">
        <f>COUNTIFS(Entradas!$A$2:$A$3372,L1370,Entradas!$AD$2:$AD$3372,"agenda",Entradas!$E$2:$E$3372,"1")</f>
        <v>0</v>
      </c>
      <c r="H1370" s="5">
        <f>COUNTIFS(Entradas!$A$2:$A$3372,L1370,Entradas!$AD$2:$AD$3372,"agenda",Entradas!$E$2:$E$3372,"2")</f>
        <v>3</v>
      </c>
      <c r="I1370" s="5">
        <f>COUNTIFS(Entradas!$A$2:$A$3372,L1370,Entradas!$AD$2:$AD$3372,"agenda",Entradas!$E$2:$E$3372,"3")</f>
        <v>1</v>
      </c>
      <c r="J1370" s="5">
        <f>COUNTIFS(Entradas!$A$2:$A$3372,L1370,Entradas!$AD$2:$AD$3372,"agenda",Entradas!$E$2:$E$3372,"4")</f>
        <v>0</v>
      </c>
      <c r="L1370">
        <v>1279</v>
      </c>
      <c r="M1370" t="s">
        <v>18449</v>
      </c>
      <c r="N1370" t="s">
        <v>18450</v>
      </c>
      <c r="O1370" t="s">
        <v>8511</v>
      </c>
      <c r="P1370" s="6">
        <v>42510.854270833333</v>
      </c>
      <c r="Q1370">
        <v>0</v>
      </c>
      <c r="R1370" t="s">
        <v>18449</v>
      </c>
      <c r="S1370" t="s">
        <v>18449</v>
      </c>
      <c r="W1370" t="s">
        <v>8703</v>
      </c>
      <c r="X1370" t="s">
        <v>8704</v>
      </c>
      <c r="Y1370" t="s">
        <v>8705</v>
      </c>
      <c r="Z1370">
        <v>0</v>
      </c>
      <c r="AA1370" t="s">
        <v>8703</v>
      </c>
      <c r="AB1370" t="s">
        <v>9226</v>
      </c>
      <c r="AC1370">
        <v>0</v>
      </c>
      <c r="AF1370" t="s">
        <v>18451</v>
      </c>
      <c r="AG1370" t="s">
        <v>9228</v>
      </c>
      <c r="AH1370" t="s">
        <v>18452</v>
      </c>
      <c r="AU1370" t="s">
        <v>297</v>
      </c>
      <c r="AV1370" t="s">
        <v>9233</v>
      </c>
      <c r="AX1370">
        <v>13</v>
      </c>
      <c r="AY1370" t="s">
        <v>9234</v>
      </c>
      <c r="BG1370">
        <v>0</v>
      </c>
      <c r="BH1370" t="s">
        <v>8756</v>
      </c>
      <c r="BL1370" s="2" t="s">
        <v>18453</v>
      </c>
      <c r="BM1370" t="s">
        <v>9236</v>
      </c>
      <c r="BZ1370" t="s">
        <v>9237</v>
      </c>
      <c r="CA1370" t="s">
        <v>18454</v>
      </c>
      <c r="CB1370" t="s">
        <v>9239</v>
      </c>
      <c r="CC1370" t="s">
        <v>18455</v>
      </c>
      <c r="CD1370" t="s">
        <v>9241</v>
      </c>
      <c r="CE1370" t="s">
        <v>18449</v>
      </c>
      <c r="CF1370" t="s">
        <v>9242</v>
      </c>
      <c r="CQ1370" t="s">
        <v>18456</v>
      </c>
      <c r="CR1370" t="s">
        <v>9244</v>
      </c>
    </row>
    <row r="1371" spans="1:96" ht="15.75" hidden="1" customHeight="1" x14ac:dyDescent="0.3">
      <c r="A1371" s="5">
        <f>COUNTIFS(Entradas!$A$2:$A$3372,L1371,Entradas!$AD$2:$AD$3372,"noticias")</f>
        <v>0</v>
      </c>
      <c r="B1371" s="5">
        <f>COUNTIFS(Entradas!$A$2:$A$3372,L1371,Entradas!$AD$2:$AD$3372,"materiales")</f>
        <v>0</v>
      </c>
      <c r="C1371" s="5">
        <f>COUNTIFS(Entradas!$A$2:$A$3372,L1371,Entradas!$AD$2:$AD$3372,"agenda")</f>
        <v>0</v>
      </c>
      <c r="D1371" s="5">
        <f>COUNTIFS(Entradas!$A$2:$A$3372,L1371,Entradas!$AD$2:$AD$3372,"agenda",Entradas!$P$2:$P$3372,"completado")</f>
        <v>0</v>
      </c>
      <c r="E1371" s="5">
        <f>COUNTIFS(Entradas!$A$2:$A$3372,L1371,Entradas!$AD$2:$AD$3372,"agenda",Entradas!$F$2:$F$3372,"interna")</f>
        <v>0</v>
      </c>
      <c r="F1371" s="5">
        <f>COUNTIFS(Entradas!$A$2:$A$3372,L1371,Entradas!$AD$2:$AD$3372,"agenda",Entradas!$F$2:$F$3372,"abierta a la comunidad")</f>
        <v>0</v>
      </c>
      <c r="G1371" s="5">
        <f>COUNTIFS(Entradas!$A$2:$A$3372,L1371,Entradas!$AD$2:$AD$3372,"agenda",Entradas!$E$2:$E$3372,"1")</f>
        <v>0</v>
      </c>
      <c r="H1371" s="5">
        <f>COUNTIFS(Entradas!$A$2:$A$3372,L1371,Entradas!$AD$2:$AD$3372,"agenda",Entradas!$E$2:$E$3372,"2")</f>
        <v>0</v>
      </c>
      <c r="I1371" s="5">
        <f>COUNTIFS(Entradas!$A$2:$A$3372,L1371,Entradas!$AD$2:$AD$3372,"agenda",Entradas!$E$2:$E$3372,"3")</f>
        <v>0</v>
      </c>
      <c r="J1371" s="5">
        <f>COUNTIFS(Entradas!$A$2:$A$3372,L1371,Entradas!$AD$2:$AD$3372,"agenda",Entradas!$E$2:$E$3372,"4")</f>
        <v>0</v>
      </c>
      <c r="L1371">
        <v>1025</v>
      </c>
      <c r="M1371" t="s">
        <v>18469</v>
      </c>
      <c r="N1371" t="s">
        <v>18470</v>
      </c>
      <c r="O1371" t="s">
        <v>18471</v>
      </c>
      <c r="P1371" s="6">
        <v>42503.797129629631</v>
      </c>
      <c r="Q1371">
        <v>0</v>
      </c>
      <c r="R1371" t="s">
        <v>18469</v>
      </c>
      <c r="S1371" t="s">
        <v>18469</v>
      </c>
      <c r="W1371" t="s">
        <v>8703</v>
      </c>
      <c r="X1371" t="s">
        <v>8704</v>
      </c>
      <c r="Y1371" t="s">
        <v>8705</v>
      </c>
      <c r="Z1371">
        <v>0</v>
      </c>
      <c r="AA1371" t="s">
        <v>8703</v>
      </c>
      <c r="AB1371" t="s">
        <v>8790</v>
      </c>
      <c r="AC1371">
        <v>0</v>
      </c>
      <c r="AF1371" t="s">
        <v>18472</v>
      </c>
      <c r="AG1371" t="s">
        <v>8792</v>
      </c>
      <c r="AH1371" t="s">
        <v>18473</v>
      </c>
      <c r="AU1371" t="s">
        <v>18474</v>
      </c>
      <c r="AV1371" t="s">
        <v>8794</v>
      </c>
      <c r="AX1371">
        <v>13</v>
      </c>
      <c r="AY1371" t="s">
        <v>8795</v>
      </c>
      <c r="BG1371">
        <v>0</v>
      </c>
      <c r="BH1371" t="s">
        <v>8796</v>
      </c>
      <c r="BM1371" t="s">
        <v>8798</v>
      </c>
      <c r="BZ1371" t="s">
        <v>8799</v>
      </c>
      <c r="CA1371" t="s">
        <v>18475</v>
      </c>
      <c r="CB1371" t="s">
        <v>8800</v>
      </c>
      <c r="CF1371" t="s">
        <v>8802</v>
      </c>
      <c r="CO1371">
        <v>90679213</v>
      </c>
      <c r="CP1371" t="s">
        <v>8803</v>
      </c>
    </row>
    <row r="1372" spans="1:96" ht="15.75" hidden="1" customHeight="1" x14ac:dyDescent="0.3">
      <c r="A1372" s="5">
        <f>COUNTIFS(Entradas!$A$2:$A$3372,L1372,Entradas!$AD$2:$AD$3372,"noticias")</f>
        <v>1</v>
      </c>
      <c r="B1372" s="5">
        <f>COUNTIFS(Entradas!$A$2:$A$3372,L1372,Entradas!$AD$2:$AD$3372,"materiales")</f>
        <v>0</v>
      </c>
      <c r="C1372" s="5">
        <f>COUNTIFS(Entradas!$A$2:$A$3372,L1372,Entradas!$AD$2:$AD$3372,"agenda")</f>
        <v>3</v>
      </c>
      <c r="D1372" s="5">
        <f>COUNTIFS(Entradas!$A$2:$A$3372,L1372,Entradas!$AD$2:$AD$3372,"agenda",Entradas!$P$2:$P$3372,"completado")</f>
        <v>0</v>
      </c>
      <c r="E1372" s="5">
        <f>COUNTIFS(Entradas!$A$2:$A$3372,L1372,Entradas!$AD$2:$AD$3372,"agenda",Entradas!$F$2:$F$3372,"interna")</f>
        <v>0</v>
      </c>
      <c r="F1372" s="5">
        <f>COUNTIFS(Entradas!$A$2:$A$3372,L1372,Entradas!$AD$2:$AD$3372,"agenda",Entradas!$F$2:$F$3372,"abierta a la comunidad")</f>
        <v>3</v>
      </c>
      <c r="G1372" s="5">
        <f>COUNTIFS(Entradas!$A$2:$A$3372,L1372,Entradas!$AD$2:$AD$3372,"agenda",Entradas!$E$2:$E$3372,"1")</f>
        <v>0</v>
      </c>
      <c r="H1372" s="5">
        <f>COUNTIFS(Entradas!$A$2:$A$3372,L1372,Entradas!$AD$2:$AD$3372,"agenda",Entradas!$E$2:$E$3372,"2")</f>
        <v>0</v>
      </c>
      <c r="I1372" s="5">
        <f>COUNTIFS(Entradas!$A$2:$A$3372,L1372,Entradas!$AD$2:$AD$3372,"agenda",Entradas!$E$2:$E$3372,"3")</f>
        <v>3</v>
      </c>
      <c r="J1372" s="5">
        <f>COUNTIFS(Entradas!$A$2:$A$3372,L1372,Entradas!$AD$2:$AD$3372,"agenda",Entradas!$E$2:$E$3372,"4")</f>
        <v>0</v>
      </c>
      <c r="L1372">
        <v>364</v>
      </c>
      <c r="M1372" t="s">
        <v>18671</v>
      </c>
      <c r="N1372" t="s">
        <v>18672</v>
      </c>
      <c r="O1372" t="s">
        <v>18673</v>
      </c>
      <c r="P1372" s="6">
        <v>42471.468275462961</v>
      </c>
      <c r="Q1372">
        <v>0</v>
      </c>
      <c r="R1372" t="s">
        <v>18671</v>
      </c>
      <c r="S1372" t="s">
        <v>18671</v>
      </c>
      <c r="W1372" t="s">
        <v>8703</v>
      </c>
      <c r="X1372" t="s">
        <v>8704</v>
      </c>
      <c r="Y1372" t="s">
        <v>8705</v>
      </c>
      <c r="Z1372">
        <v>0</v>
      </c>
      <c r="AA1372" t="s">
        <v>8703</v>
      </c>
      <c r="AB1372" t="s">
        <v>8790</v>
      </c>
      <c r="AC1372">
        <v>0</v>
      </c>
      <c r="AF1372" t="s">
        <v>18674</v>
      </c>
      <c r="AG1372" t="s">
        <v>8792</v>
      </c>
      <c r="AH1372" t="s">
        <v>18675</v>
      </c>
      <c r="AI1372" t="s">
        <v>18676</v>
      </c>
      <c r="AO1372" t="s">
        <v>18677</v>
      </c>
      <c r="AU1372" t="s">
        <v>297</v>
      </c>
      <c r="AV1372" t="s">
        <v>8794</v>
      </c>
      <c r="AX1372">
        <v>13</v>
      </c>
      <c r="AY1372" t="s">
        <v>8795</v>
      </c>
      <c r="BG1372">
        <v>1</v>
      </c>
      <c r="BH1372" t="s">
        <v>8796</v>
      </c>
      <c r="BL1372" s="2" t="s">
        <v>18678</v>
      </c>
      <c r="BM1372" t="s">
        <v>8798</v>
      </c>
      <c r="BZ1372" t="s">
        <v>8799</v>
      </c>
      <c r="CA1372" t="s">
        <v>18679</v>
      </c>
      <c r="CB1372" t="s">
        <v>8800</v>
      </c>
      <c r="CE1372" t="s">
        <v>2603</v>
      </c>
      <c r="CF1372" t="s">
        <v>8802</v>
      </c>
      <c r="CO1372">
        <v>229221565</v>
      </c>
      <c r="CP1372" t="s">
        <v>8803</v>
      </c>
    </row>
    <row r="1373" spans="1:96" ht="15.75" hidden="1" customHeight="1" x14ac:dyDescent="0.3">
      <c r="A1373" s="5">
        <f>COUNTIFS(Entradas!$A$2:$A$3372,L1373,Entradas!$AD$2:$AD$3372,"noticias")</f>
        <v>0</v>
      </c>
      <c r="B1373" s="5">
        <f>COUNTIFS(Entradas!$A$2:$A$3372,L1373,Entradas!$AD$2:$AD$3372,"materiales")</f>
        <v>0</v>
      </c>
      <c r="C1373" s="5">
        <f>COUNTIFS(Entradas!$A$2:$A$3372,L1373,Entradas!$AD$2:$AD$3372,"agenda")</f>
        <v>1</v>
      </c>
      <c r="D1373" s="5">
        <f>COUNTIFS(Entradas!$A$2:$A$3372,L1373,Entradas!$AD$2:$AD$3372,"agenda",Entradas!$P$2:$P$3372,"completado")</f>
        <v>0</v>
      </c>
      <c r="E1373" s="5">
        <f>COUNTIFS(Entradas!$A$2:$A$3372,L1373,Entradas!$AD$2:$AD$3372,"agenda",Entradas!$F$2:$F$3372,"interna")</f>
        <v>0</v>
      </c>
      <c r="F1373" s="5">
        <f>COUNTIFS(Entradas!$A$2:$A$3372,L1373,Entradas!$AD$2:$AD$3372,"agenda",Entradas!$F$2:$F$3372,"abierta a la comunidad")</f>
        <v>1</v>
      </c>
      <c r="G1373" s="5">
        <f>COUNTIFS(Entradas!$A$2:$A$3372,L1373,Entradas!$AD$2:$AD$3372,"agenda",Entradas!$E$2:$E$3372,"1")</f>
        <v>0</v>
      </c>
      <c r="H1373" s="5">
        <f>COUNTIFS(Entradas!$A$2:$A$3372,L1373,Entradas!$AD$2:$AD$3372,"agenda",Entradas!$E$2:$E$3372,"2")</f>
        <v>0</v>
      </c>
      <c r="I1373" s="5">
        <f>COUNTIFS(Entradas!$A$2:$A$3372,L1373,Entradas!$AD$2:$AD$3372,"agenda",Entradas!$E$2:$E$3372,"3")</f>
        <v>1</v>
      </c>
      <c r="J1373" s="5">
        <f>COUNTIFS(Entradas!$A$2:$A$3372,L1373,Entradas!$AD$2:$AD$3372,"agenda",Entradas!$E$2:$E$3372,"4")</f>
        <v>0</v>
      </c>
      <c r="L1373">
        <v>129</v>
      </c>
      <c r="M1373" t="s">
        <v>18680</v>
      </c>
      <c r="N1373" t="s">
        <v>18681</v>
      </c>
      <c r="O1373" t="s">
        <v>18682</v>
      </c>
      <c r="P1373" s="6">
        <v>42452.677025462966</v>
      </c>
      <c r="Q1373">
        <v>0</v>
      </c>
      <c r="R1373" t="s">
        <v>18680</v>
      </c>
      <c r="S1373" t="s">
        <v>18680</v>
      </c>
      <c r="W1373" t="s">
        <v>8703</v>
      </c>
      <c r="X1373" t="s">
        <v>8704</v>
      </c>
      <c r="Y1373" t="s">
        <v>8705</v>
      </c>
      <c r="Z1373">
        <v>0</v>
      </c>
      <c r="AA1373" t="s">
        <v>8703</v>
      </c>
      <c r="AB1373" t="s">
        <v>8790</v>
      </c>
      <c r="AC1373">
        <v>0</v>
      </c>
      <c r="AF1373" t="s">
        <v>1652</v>
      </c>
      <c r="AG1373" t="s">
        <v>8792</v>
      </c>
      <c r="AH1373" t="s">
        <v>18683</v>
      </c>
      <c r="AI1373" t="s">
        <v>18684</v>
      </c>
      <c r="AO1373" t="s">
        <v>18685</v>
      </c>
      <c r="AU1373" t="s">
        <v>307</v>
      </c>
      <c r="AV1373" t="s">
        <v>8794</v>
      </c>
      <c r="AX1373">
        <v>13</v>
      </c>
      <c r="AY1373" t="s">
        <v>8795</v>
      </c>
      <c r="BG1373">
        <v>1</v>
      </c>
      <c r="BH1373" t="s">
        <v>8796</v>
      </c>
      <c r="BL1373" t="s">
        <v>18686</v>
      </c>
      <c r="BM1373" t="s">
        <v>8798</v>
      </c>
      <c r="BZ1373" t="s">
        <v>8799</v>
      </c>
      <c r="CA1373" t="s">
        <v>18687</v>
      </c>
      <c r="CB1373" t="s">
        <v>8800</v>
      </c>
      <c r="CE1373" t="s">
        <v>18688</v>
      </c>
      <c r="CF1373" t="s">
        <v>8802</v>
      </c>
      <c r="CO1373">
        <v>226383502</v>
      </c>
      <c r="CP1373" t="s">
        <v>8803</v>
      </c>
    </row>
    <row r="1374" spans="1:96" ht="15.75" hidden="1" customHeight="1" x14ac:dyDescent="0.3">
      <c r="A1374" s="5">
        <f>COUNTIFS(Entradas!$A$2:$A$3372,L1374,Entradas!$AD$2:$AD$3372,"noticias")</f>
        <v>0</v>
      </c>
      <c r="B1374" s="5">
        <f>COUNTIFS(Entradas!$A$2:$A$3372,L1374,Entradas!$AD$2:$AD$3372,"materiales")</f>
        <v>0</v>
      </c>
      <c r="C1374" s="5">
        <f>COUNTIFS(Entradas!$A$2:$A$3372,L1374,Entradas!$AD$2:$AD$3372,"agenda")</f>
        <v>0</v>
      </c>
      <c r="D1374" s="5">
        <f>COUNTIFS(Entradas!$A$2:$A$3372,L1374,Entradas!$AD$2:$AD$3372,"agenda",Entradas!$P$2:$P$3372,"completado")</f>
        <v>0</v>
      </c>
      <c r="E1374" s="5">
        <f>COUNTIFS(Entradas!$A$2:$A$3372,L1374,Entradas!$AD$2:$AD$3372,"agenda",Entradas!$F$2:$F$3372,"interna")</f>
        <v>0</v>
      </c>
      <c r="F1374" s="5">
        <f>COUNTIFS(Entradas!$A$2:$A$3372,L1374,Entradas!$AD$2:$AD$3372,"agenda",Entradas!$F$2:$F$3372,"abierta a la comunidad")</f>
        <v>0</v>
      </c>
      <c r="G1374" s="5">
        <f>COUNTIFS(Entradas!$A$2:$A$3372,L1374,Entradas!$AD$2:$AD$3372,"agenda",Entradas!$E$2:$E$3372,"1")</f>
        <v>0</v>
      </c>
      <c r="H1374" s="5">
        <f>COUNTIFS(Entradas!$A$2:$A$3372,L1374,Entradas!$AD$2:$AD$3372,"agenda",Entradas!$E$2:$E$3372,"2")</f>
        <v>0</v>
      </c>
      <c r="I1374" s="5">
        <f>COUNTIFS(Entradas!$A$2:$A$3372,L1374,Entradas!$AD$2:$AD$3372,"agenda",Entradas!$E$2:$E$3372,"3")</f>
        <v>0</v>
      </c>
      <c r="J1374" s="5">
        <f>COUNTIFS(Entradas!$A$2:$A$3372,L1374,Entradas!$AD$2:$AD$3372,"agenda",Entradas!$E$2:$E$3372,"4")</f>
        <v>0</v>
      </c>
      <c r="L1374">
        <v>1485</v>
      </c>
      <c r="M1374" t="s">
        <v>18689</v>
      </c>
      <c r="N1374" t="s">
        <v>18690</v>
      </c>
      <c r="O1374" t="s">
        <v>18691</v>
      </c>
      <c r="P1374" s="6">
        <v>42523.570289351854</v>
      </c>
      <c r="Q1374">
        <v>0</v>
      </c>
      <c r="R1374" t="s">
        <v>18689</v>
      </c>
      <c r="S1374" t="s">
        <v>18689</v>
      </c>
      <c r="W1374" t="s">
        <v>8703</v>
      </c>
      <c r="X1374" t="s">
        <v>8704</v>
      </c>
      <c r="Y1374" t="s">
        <v>8705</v>
      </c>
      <c r="Z1374">
        <v>0</v>
      </c>
      <c r="AA1374" t="s">
        <v>8703</v>
      </c>
      <c r="AB1374" t="s">
        <v>8790</v>
      </c>
      <c r="AC1374">
        <v>0</v>
      </c>
      <c r="AF1374" t="s">
        <v>18692</v>
      </c>
      <c r="AG1374" t="s">
        <v>8792</v>
      </c>
      <c r="AH1374" t="s">
        <v>18693</v>
      </c>
      <c r="AI1374" t="s">
        <v>18694</v>
      </c>
      <c r="AO1374" t="s">
        <v>18695</v>
      </c>
      <c r="AU1374" t="s">
        <v>11345</v>
      </c>
      <c r="AV1374" t="s">
        <v>8794</v>
      </c>
      <c r="AX1374">
        <v>13</v>
      </c>
      <c r="AY1374" t="s">
        <v>8795</v>
      </c>
      <c r="BG1374">
        <v>0</v>
      </c>
      <c r="BH1374" t="s">
        <v>8796</v>
      </c>
      <c r="BL1374" t="s">
        <v>18696</v>
      </c>
      <c r="BM1374" t="s">
        <v>8798</v>
      </c>
      <c r="BZ1374" t="s">
        <v>8799</v>
      </c>
      <c r="CA1374" t="s">
        <v>18697</v>
      </c>
      <c r="CB1374" t="s">
        <v>8800</v>
      </c>
      <c r="CE1374" t="s">
        <v>18698</v>
      </c>
      <c r="CF1374" t="s">
        <v>8802</v>
      </c>
      <c r="CO1374">
        <v>22064224</v>
      </c>
      <c r="CP1374" t="s">
        <v>8803</v>
      </c>
    </row>
    <row r="1375" spans="1:96" ht="15.75" hidden="1" customHeight="1" x14ac:dyDescent="0.3">
      <c r="A1375" s="5">
        <f>COUNTIFS(Entradas!$A$2:$A$3372,L1375,Entradas!$AD$2:$AD$3372,"noticias")</f>
        <v>2</v>
      </c>
      <c r="B1375" s="5">
        <f>COUNTIFS(Entradas!$A$2:$A$3372,L1375,Entradas!$AD$2:$AD$3372,"materiales")</f>
        <v>0</v>
      </c>
      <c r="C1375" s="5">
        <f>COUNTIFS(Entradas!$A$2:$A$3372,L1375,Entradas!$AD$2:$AD$3372,"agenda")</f>
        <v>9</v>
      </c>
      <c r="D1375" s="5">
        <f>COUNTIFS(Entradas!$A$2:$A$3372,L1375,Entradas!$AD$2:$AD$3372,"agenda",Entradas!$P$2:$P$3372,"completado")</f>
        <v>2</v>
      </c>
      <c r="E1375" s="5">
        <f>COUNTIFS(Entradas!$A$2:$A$3372,L1375,Entradas!$AD$2:$AD$3372,"agenda",Entradas!$F$2:$F$3372,"interna")</f>
        <v>0</v>
      </c>
      <c r="F1375" s="5">
        <f>COUNTIFS(Entradas!$A$2:$A$3372,L1375,Entradas!$AD$2:$AD$3372,"agenda",Entradas!$F$2:$F$3372,"abierta a la comunidad")</f>
        <v>9</v>
      </c>
      <c r="G1375" s="5">
        <f>COUNTIFS(Entradas!$A$2:$A$3372,L1375,Entradas!$AD$2:$AD$3372,"agenda",Entradas!$E$2:$E$3372,"1")</f>
        <v>0</v>
      </c>
      <c r="H1375" s="5">
        <f>COUNTIFS(Entradas!$A$2:$A$3372,L1375,Entradas!$AD$2:$AD$3372,"agenda",Entradas!$E$2:$E$3372,"2")</f>
        <v>0</v>
      </c>
      <c r="I1375" s="5">
        <f>COUNTIFS(Entradas!$A$2:$A$3372,L1375,Entradas!$AD$2:$AD$3372,"agenda",Entradas!$E$2:$E$3372,"3")</f>
        <v>9</v>
      </c>
      <c r="J1375" s="5">
        <f>COUNTIFS(Entradas!$A$2:$A$3372,L1375,Entradas!$AD$2:$AD$3372,"agenda",Entradas!$E$2:$E$3372,"4")</f>
        <v>0</v>
      </c>
      <c r="L1375">
        <v>142</v>
      </c>
      <c r="M1375" t="s">
        <v>18842</v>
      </c>
      <c r="N1375" t="s">
        <v>18843</v>
      </c>
      <c r="O1375" t="s">
        <v>18844</v>
      </c>
      <c r="P1375" s="6">
        <v>42453.522187499999</v>
      </c>
      <c r="Q1375">
        <v>0</v>
      </c>
      <c r="R1375" t="s">
        <v>18842</v>
      </c>
      <c r="S1375" t="s">
        <v>18842</v>
      </c>
      <c r="W1375" t="s">
        <v>8703</v>
      </c>
      <c r="X1375" t="s">
        <v>8704</v>
      </c>
      <c r="Y1375" t="s">
        <v>8705</v>
      </c>
      <c r="Z1375">
        <v>0</v>
      </c>
      <c r="AA1375" t="s">
        <v>8703</v>
      </c>
      <c r="AB1375" t="s">
        <v>8790</v>
      </c>
      <c r="AC1375">
        <v>0</v>
      </c>
      <c r="AF1375" t="s">
        <v>18845</v>
      </c>
      <c r="AG1375" t="s">
        <v>8792</v>
      </c>
      <c r="AH1375" t="s">
        <v>18846</v>
      </c>
      <c r="AO1375" t="s">
        <v>18847</v>
      </c>
      <c r="AU1375" t="s">
        <v>297</v>
      </c>
      <c r="AV1375" t="s">
        <v>8794</v>
      </c>
      <c r="AX1375">
        <v>13</v>
      </c>
      <c r="AY1375" t="s">
        <v>8795</v>
      </c>
      <c r="BG1375">
        <v>0</v>
      </c>
      <c r="BH1375" t="s">
        <v>8796</v>
      </c>
      <c r="BL1375" s="2" t="s">
        <v>18848</v>
      </c>
      <c r="BM1375" t="s">
        <v>8798</v>
      </c>
      <c r="BZ1375" t="s">
        <v>8799</v>
      </c>
      <c r="CA1375" t="s">
        <v>18849</v>
      </c>
      <c r="CB1375" t="s">
        <v>8800</v>
      </c>
      <c r="CE1375" t="s">
        <v>18850</v>
      </c>
      <c r="CF1375" t="s">
        <v>8802</v>
      </c>
      <c r="CO1375" t="s">
        <v>18851</v>
      </c>
      <c r="CP1375" t="s">
        <v>8803</v>
      </c>
    </row>
    <row r="1376" spans="1:96" ht="15.75" hidden="1" customHeight="1" x14ac:dyDescent="0.3">
      <c r="A1376" s="5">
        <f>COUNTIFS(Entradas!$A$2:$A$3372,L1376,Entradas!$AD$2:$AD$3372,"noticias")</f>
        <v>1</v>
      </c>
      <c r="B1376" s="5">
        <f>COUNTIFS(Entradas!$A$2:$A$3372,L1376,Entradas!$AD$2:$AD$3372,"materiales")</f>
        <v>0</v>
      </c>
      <c r="C1376" s="5">
        <f>COUNTIFS(Entradas!$A$2:$A$3372,L1376,Entradas!$AD$2:$AD$3372,"agenda")</f>
        <v>0</v>
      </c>
      <c r="D1376" s="5">
        <f>COUNTIFS(Entradas!$A$2:$A$3372,L1376,Entradas!$AD$2:$AD$3372,"agenda",Entradas!$P$2:$P$3372,"completado")</f>
        <v>0</v>
      </c>
      <c r="E1376" s="5">
        <f>COUNTIFS(Entradas!$A$2:$A$3372,L1376,Entradas!$AD$2:$AD$3372,"agenda",Entradas!$F$2:$F$3372,"interna")</f>
        <v>0</v>
      </c>
      <c r="F1376" s="5">
        <f>COUNTIFS(Entradas!$A$2:$A$3372,L1376,Entradas!$AD$2:$AD$3372,"agenda",Entradas!$F$2:$F$3372,"abierta a la comunidad")</f>
        <v>0</v>
      </c>
      <c r="G1376" s="5">
        <f>COUNTIFS(Entradas!$A$2:$A$3372,L1376,Entradas!$AD$2:$AD$3372,"agenda",Entradas!$E$2:$E$3372,"1")</f>
        <v>0</v>
      </c>
      <c r="H1376" s="5">
        <f>COUNTIFS(Entradas!$A$2:$A$3372,L1376,Entradas!$AD$2:$AD$3372,"agenda",Entradas!$E$2:$E$3372,"2")</f>
        <v>0</v>
      </c>
      <c r="I1376" s="5">
        <f>COUNTIFS(Entradas!$A$2:$A$3372,L1376,Entradas!$AD$2:$AD$3372,"agenda",Entradas!$E$2:$E$3372,"3")</f>
        <v>0</v>
      </c>
      <c r="J1376" s="5">
        <f>COUNTIFS(Entradas!$A$2:$A$3372,L1376,Entradas!$AD$2:$AD$3372,"agenda",Entradas!$E$2:$E$3372,"4")</f>
        <v>0</v>
      </c>
      <c r="L1376">
        <v>1139</v>
      </c>
      <c r="M1376" t="s">
        <v>18860</v>
      </c>
      <c r="N1376" t="s">
        <v>18861</v>
      </c>
      <c r="O1376" t="s">
        <v>18862</v>
      </c>
      <c r="P1376" s="6">
        <v>42508.062557870369</v>
      </c>
      <c r="Q1376">
        <v>0</v>
      </c>
      <c r="R1376" t="s">
        <v>18860</v>
      </c>
      <c r="S1376" t="s">
        <v>18860</v>
      </c>
      <c r="W1376" t="s">
        <v>8703</v>
      </c>
      <c r="X1376" t="s">
        <v>8704</v>
      </c>
      <c r="Y1376" t="s">
        <v>8705</v>
      </c>
      <c r="Z1376">
        <v>0</v>
      </c>
      <c r="AA1376" t="s">
        <v>8703</v>
      </c>
      <c r="AB1376" t="s">
        <v>9226</v>
      </c>
      <c r="AC1376">
        <v>0</v>
      </c>
      <c r="AF1376" t="s">
        <v>18863</v>
      </c>
      <c r="AG1376" t="s">
        <v>9228</v>
      </c>
      <c r="AH1376" t="s">
        <v>18864</v>
      </c>
      <c r="AO1376" t="s">
        <v>18865</v>
      </c>
      <c r="AU1376" t="s">
        <v>307</v>
      </c>
      <c r="AV1376" t="s">
        <v>9233</v>
      </c>
      <c r="AX1376">
        <v>13</v>
      </c>
      <c r="AY1376" t="s">
        <v>9234</v>
      </c>
      <c r="BG1376">
        <v>1</v>
      </c>
      <c r="BH1376" t="s">
        <v>8756</v>
      </c>
      <c r="BL1376" s="2" t="s">
        <v>18866</v>
      </c>
      <c r="BM1376" t="s">
        <v>9236</v>
      </c>
      <c r="BZ1376" t="s">
        <v>9237</v>
      </c>
      <c r="CA1376" t="s">
        <v>18867</v>
      </c>
      <c r="CB1376" t="s">
        <v>9239</v>
      </c>
      <c r="CC1376">
        <v>87227522</v>
      </c>
      <c r="CD1376" t="s">
        <v>9241</v>
      </c>
      <c r="CE1376" t="s">
        <v>18860</v>
      </c>
      <c r="CF1376" t="s">
        <v>9242</v>
      </c>
      <c r="CQ1376" t="s">
        <v>18868</v>
      </c>
      <c r="CR1376" t="s">
        <v>9244</v>
      </c>
    </row>
    <row r="1377" spans="1:96" ht="15.75" hidden="1" customHeight="1" x14ac:dyDescent="0.3">
      <c r="A1377" s="5">
        <f>COUNTIFS(Entradas!$A$2:$A$3372,L1377,Entradas!$AD$2:$AD$3372,"noticias")</f>
        <v>0</v>
      </c>
      <c r="B1377" s="5">
        <f>COUNTIFS(Entradas!$A$2:$A$3372,L1377,Entradas!$AD$2:$AD$3372,"materiales")</f>
        <v>0</v>
      </c>
      <c r="C1377" s="5">
        <f>COUNTIFS(Entradas!$A$2:$A$3372,L1377,Entradas!$AD$2:$AD$3372,"agenda")</f>
        <v>0</v>
      </c>
      <c r="D1377" s="5">
        <f>COUNTIFS(Entradas!$A$2:$A$3372,L1377,Entradas!$AD$2:$AD$3372,"agenda",Entradas!$P$2:$P$3372,"completado")</f>
        <v>0</v>
      </c>
      <c r="E1377" s="5">
        <f>COUNTIFS(Entradas!$A$2:$A$3372,L1377,Entradas!$AD$2:$AD$3372,"agenda",Entradas!$F$2:$F$3372,"interna")</f>
        <v>0</v>
      </c>
      <c r="F1377" s="5">
        <f>COUNTIFS(Entradas!$A$2:$A$3372,L1377,Entradas!$AD$2:$AD$3372,"agenda",Entradas!$F$2:$F$3372,"abierta a la comunidad")</f>
        <v>0</v>
      </c>
      <c r="G1377" s="5">
        <f>COUNTIFS(Entradas!$A$2:$A$3372,L1377,Entradas!$AD$2:$AD$3372,"agenda",Entradas!$E$2:$E$3372,"1")</f>
        <v>0</v>
      </c>
      <c r="H1377" s="5">
        <f>COUNTIFS(Entradas!$A$2:$A$3372,L1377,Entradas!$AD$2:$AD$3372,"agenda",Entradas!$E$2:$E$3372,"2")</f>
        <v>0</v>
      </c>
      <c r="I1377" s="5">
        <f>COUNTIFS(Entradas!$A$2:$A$3372,L1377,Entradas!$AD$2:$AD$3372,"agenda",Entradas!$E$2:$E$3372,"3")</f>
        <v>0</v>
      </c>
      <c r="J1377" s="5">
        <f>COUNTIFS(Entradas!$A$2:$A$3372,L1377,Entradas!$AD$2:$AD$3372,"agenda",Entradas!$E$2:$E$3372,"4")</f>
        <v>0</v>
      </c>
      <c r="L1377">
        <v>1492</v>
      </c>
      <c r="M1377" t="s">
        <v>18948</v>
      </c>
      <c r="N1377" t="s">
        <v>18949</v>
      </c>
      <c r="O1377" t="s">
        <v>18950</v>
      </c>
      <c r="P1377" s="6">
        <v>42529.528113425928</v>
      </c>
      <c r="Q1377">
        <v>0</v>
      </c>
      <c r="R1377" t="s">
        <v>18948</v>
      </c>
      <c r="S1377" t="s">
        <v>18948</v>
      </c>
      <c r="W1377" t="s">
        <v>8703</v>
      </c>
      <c r="X1377" t="s">
        <v>8704</v>
      </c>
      <c r="Y1377" t="s">
        <v>8705</v>
      </c>
      <c r="Z1377">
        <v>0</v>
      </c>
      <c r="AA1377" t="s">
        <v>8703</v>
      </c>
      <c r="AB1377" t="s">
        <v>8790</v>
      </c>
      <c r="AC1377">
        <v>0</v>
      </c>
      <c r="AF1377" t="s">
        <v>18951</v>
      </c>
      <c r="AG1377" t="s">
        <v>8792</v>
      </c>
      <c r="AH1377" t="s">
        <v>18952</v>
      </c>
      <c r="AU1377" t="s">
        <v>307</v>
      </c>
      <c r="AV1377" t="s">
        <v>8794</v>
      </c>
      <c r="AX1377">
        <v>13</v>
      </c>
      <c r="AY1377" t="s">
        <v>8795</v>
      </c>
      <c r="BG1377">
        <v>1</v>
      </c>
      <c r="BH1377" t="s">
        <v>8796</v>
      </c>
      <c r="BL1377" t="s">
        <v>18953</v>
      </c>
      <c r="BM1377" t="s">
        <v>8798</v>
      </c>
      <c r="BZ1377" t="s">
        <v>8799</v>
      </c>
      <c r="CA1377" t="s">
        <v>18954</v>
      </c>
      <c r="CB1377" t="s">
        <v>8800</v>
      </c>
      <c r="CE1377" t="s">
        <v>18955</v>
      </c>
      <c r="CF1377" t="s">
        <v>8802</v>
      </c>
      <c r="CO1377">
        <v>99442912</v>
      </c>
      <c r="CP1377" t="s">
        <v>8803</v>
      </c>
    </row>
    <row r="1378" spans="1:96" ht="15.75" hidden="1" customHeight="1" x14ac:dyDescent="0.3">
      <c r="A1378" s="5">
        <f>COUNTIFS(Entradas!$A$2:$A$3372,L1378,Entradas!$AD$2:$AD$3372,"noticias")</f>
        <v>0</v>
      </c>
      <c r="B1378" s="5">
        <f>COUNTIFS(Entradas!$A$2:$A$3372,L1378,Entradas!$AD$2:$AD$3372,"materiales")</f>
        <v>1</v>
      </c>
      <c r="C1378" s="5">
        <f>COUNTIFS(Entradas!$A$2:$A$3372,L1378,Entradas!$AD$2:$AD$3372,"agenda")</f>
        <v>5</v>
      </c>
      <c r="D1378" s="5">
        <f>COUNTIFS(Entradas!$A$2:$A$3372,L1378,Entradas!$AD$2:$AD$3372,"agenda",Entradas!$P$2:$P$3372,"completado")</f>
        <v>0</v>
      </c>
      <c r="E1378" s="5">
        <f>COUNTIFS(Entradas!$A$2:$A$3372,L1378,Entradas!$AD$2:$AD$3372,"agenda",Entradas!$F$2:$F$3372,"interna")</f>
        <v>0</v>
      </c>
      <c r="F1378" s="5">
        <f>COUNTIFS(Entradas!$A$2:$A$3372,L1378,Entradas!$AD$2:$AD$3372,"agenda",Entradas!$F$2:$F$3372,"abierta a la comunidad")</f>
        <v>5</v>
      </c>
      <c r="G1378" s="5">
        <f>COUNTIFS(Entradas!$A$2:$A$3372,L1378,Entradas!$AD$2:$AD$3372,"agenda",Entradas!$E$2:$E$3372,"1")</f>
        <v>0</v>
      </c>
      <c r="H1378" s="5">
        <f>COUNTIFS(Entradas!$A$2:$A$3372,L1378,Entradas!$AD$2:$AD$3372,"agenda",Entradas!$E$2:$E$3372,"2")</f>
        <v>0</v>
      </c>
      <c r="I1378" s="5">
        <f>COUNTIFS(Entradas!$A$2:$A$3372,L1378,Entradas!$AD$2:$AD$3372,"agenda",Entradas!$E$2:$E$3372,"3")</f>
        <v>5</v>
      </c>
      <c r="J1378" s="5">
        <f>COUNTIFS(Entradas!$A$2:$A$3372,L1378,Entradas!$AD$2:$AD$3372,"agenda",Entradas!$E$2:$E$3372,"4")</f>
        <v>0</v>
      </c>
      <c r="L1378">
        <v>190</v>
      </c>
      <c r="M1378" t="s">
        <v>19012</v>
      </c>
      <c r="N1378" t="s">
        <v>19013</v>
      </c>
      <c r="O1378" t="s">
        <v>313</v>
      </c>
      <c r="P1378" s="6">
        <v>42458.834976851853</v>
      </c>
      <c r="Q1378">
        <v>0</v>
      </c>
      <c r="R1378" t="s">
        <v>19012</v>
      </c>
      <c r="S1378" t="s">
        <v>19012</v>
      </c>
      <c r="W1378" t="s">
        <v>8703</v>
      </c>
      <c r="X1378" t="s">
        <v>8704</v>
      </c>
      <c r="Y1378" t="s">
        <v>8705</v>
      </c>
      <c r="Z1378">
        <v>0</v>
      </c>
      <c r="AA1378" t="s">
        <v>8703</v>
      </c>
      <c r="AB1378" t="s">
        <v>8790</v>
      </c>
      <c r="AC1378">
        <v>0</v>
      </c>
      <c r="AF1378" t="s">
        <v>19014</v>
      </c>
      <c r="AG1378" t="s">
        <v>8792</v>
      </c>
      <c r="AH1378" t="s">
        <v>19015</v>
      </c>
      <c r="AO1378" t="s">
        <v>19016</v>
      </c>
      <c r="AU1378" t="s">
        <v>307</v>
      </c>
      <c r="AV1378" t="s">
        <v>8794</v>
      </c>
      <c r="AX1378">
        <v>13</v>
      </c>
      <c r="AY1378" t="s">
        <v>8795</v>
      </c>
      <c r="BG1378">
        <v>1</v>
      </c>
      <c r="BH1378" t="s">
        <v>8796</v>
      </c>
      <c r="BL1378" s="2" t="s">
        <v>19017</v>
      </c>
      <c r="BM1378" t="s">
        <v>8798</v>
      </c>
      <c r="BZ1378" t="s">
        <v>8799</v>
      </c>
      <c r="CA1378" t="s">
        <v>19018</v>
      </c>
      <c r="CB1378" t="s">
        <v>8800</v>
      </c>
      <c r="CE1378" t="s">
        <v>19019</v>
      </c>
      <c r="CF1378" t="s">
        <v>8802</v>
      </c>
      <c r="CO1378">
        <v>2268181689</v>
      </c>
      <c r="CP1378" t="s">
        <v>8803</v>
      </c>
    </row>
    <row r="1379" spans="1:96" ht="15.75" hidden="1" customHeight="1" x14ac:dyDescent="0.3">
      <c r="A1379" s="5">
        <f>COUNTIFS(Entradas!$A$2:$A$3372,L1379,Entradas!$AD$2:$AD$3372,"noticias")</f>
        <v>0</v>
      </c>
      <c r="B1379" s="5">
        <f>COUNTIFS(Entradas!$A$2:$A$3372,L1379,Entradas!$AD$2:$AD$3372,"materiales")</f>
        <v>0</v>
      </c>
      <c r="C1379" s="5">
        <f>COUNTIFS(Entradas!$A$2:$A$3372,L1379,Entradas!$AD$2:$AD$3372,"agenda")</f>
        <v>0</v>
      </c>
      <c r="D1379" s="5">
        <f>COUNTIFS(Entradas!$A$2:$A$3372,L1379,Entradas!$AD$2:$AD$3372,"agenda",Entradas!$P$2:$P$3372,"completado")</f>
        <v>0</v>
      </c>
      <c r="E1379" s="5">
        <f>COUNTIFS(Entradas!$A$2:$A$3372,L1379,Entradas!$AD$2:$AD$3372,"agenda",Entradas!$F$2:$F$3372,"interna")</f>
        <v>0</v>
      </c>
      <c r="F1379" s="5">
        <f>COUNTIFS(Entradas!$A$2:$A$3372,L1379,Entradas!$AD$2:$AD$3372,"agenda",Entradas!$F$2:$F$3372,"abierta a la comunidad")</f>
        <v>0</v>
      </c>
      <c r="G1379" s="5">
        <f>COUNTIFS(Entradas!$A$2:$A$3372,L1379,Entradas!$AD$2:$AD$3372,"agenda",Entradas!$E$2:$E$3372,"1")</f>
        <v>0</v>
      </c>
      <c r="H1379" s="5">
        <f>COUNTIFS(Entradas!$A$2:$A$3372,L1379,Entradas!$AD$2:$AD$3372,"agenda",Entradas!$E$2:$E$3372,"2")</f>
        <v>0</v>
      </c>
      <c r="I1379" s="5">
        <f>COUNTIFS(Entradas!$A$2:$A$3372,L1379,Entradas!$AD$2:$AD$3372,"agenda",Entradas!$E$2:$E$3372,"3")</f>
        <v>0</v>
      </c>
      <c r="J1379" s="5">
        <f>COUNTIFS(Entradas!$A$2:$A$3372,L1379,Entradas!$AD$2:$AD$3372,"agenda",Entradas!$E$2:$E$3372,"4")</f>
        <v>0</v>
      </c>
      <c r="L1379">
        <v>1007</v>
      </c>
      <c r="M1379" t="s">
        <v>19388</v>
      </c>
      <c r="N1379" t="s">
        <v>19389</v>
      </c>
      <c r="O1379" t="s">
        <v>19390</v>
      </c>
      <c r="P1379" s="6">
        <v>42503.507222222222</v>
      </c>
      <c r="Q1379">
        <v>0</v>
      </c>
      <c r="R1379" t="s">
        <v>19388</v>
      </c>
      <c r="S1379" t="s">
        <v>19388</v>
      </c>
      <c r="W1379" t="s">
        <v>8703</v>
      </c>
      <c r="X1379" t="s">
        <v>8704</v>
      </c>
      <c r="Y1379" t="s">
        <v>8705</v>
      </c>
      <c r="Z1379">
        <v>0</v>
      </c>
      <c r="AA1379" t="s">
        <v>8703</v>
      </c>
      <c r="AB1379" t="s">
        <v>8988</v>
      </c>
      <c r="AC1379">
        <v>0</v>
      </c>
      <c r="AF1379" t="s">
        <v>19391</v>
      </c>
      <c r="AG1379" t="s">
        <v>9228</v>
      </c>
      <c r="AH1379" t="s">
        <v>19392</v>
      </c>
      <c r="AO1379" t="s">
        <v>19393</v>
      </c>
      <c r="AU1379" t="s">
        <v>1654</v>
      </c>
      <c r="AV1379" t="s">
        <v>9233</v>
      </c>
      <c r="AX1379">
        <v>13</v>
      </c>
      <c r="AY1379" t="s">
        <v>9234</v>
      </c>
      <c r="BG1379">
        <v>0</v>
      </c>
      <c r="BH1379" t="s">
        <v>8756</v>
      </c>
      <c r="BM1379" t="s">
        <v>9236</v>
      </c>
      <c r="BZ1379" t="s">
        <v>9237</v>
      </c>
      <c r="CB1379" t="s">
        <v>9239</v>
      </c>
      <c r="CD1379" t="s">
        <v>9241</v>
      </c>
      <c r="CF1379" t="s">
        <v>9242</v>
      </c>
      <c r="CQ1379" t="s">
        <v>19394</v>
      </c>
      <c r="CR1379" t="s">
        <v>9244</v>
      </c>
    </row>
    <row r="1380" spans="1:96" ht="15.75" hidden="1" customHeight="1" x14ac:dyDescent="0.3">
      <c r="A1380" s="5">
        <f>COUNTIFS(Entradas!$A$2:$A$3372,L1380,Entradas!$AD$2:$AD$3372,"noticias")</f>
        <v>0</v>
      </c>
      <c r="B1380" s="5">
        <f>COUNTIFS(Entradas!$A$2:$A$3372,L1380,Entradas!$AD$2:$AD$3372,"materiales")</f>
        <v>0</v>
      </c>
      <c r="C1380" s="5">
        <f>COUNTIFS(Entradas!$A$2:$A$3372,L1380,Entradas!$AD$2:$AD$3372,"agenda")</f>
        <v>0</v>
      </c>
      <c r="D1380" s="5">
        <f>COUNTIFS(Entradas!$A$2:$A$3372,L1380,Entradas!$AD$2:$AD$3372,"agenda",Entradas!$P$2:$P$3372,"completado")</f>
        <v>0</v>
      </c>
      <c r="E1380" s="5">
        <f>COUNTIFS(Entradas!$A$2:$A$3372,L1380,Entradas!$AD$2:$AD$3372,"agenda",Entradas!$F$2:$F$3372,"interna")</f>
        <v>0</v>
      </c>
      <c r="F1380" s="5">
        <f>COUNTIFS(Entradas!$A$2:$A$3372,L1380,Entradas!$AD$2:$AD$3372,"agenda",Entradas!$F$2:$F$3372,"abierta a la comunidad")</f>
        <v>0</v>
      </c>
      <c r="G1380" s="5">
        <f>COUNTIFS(Entradas!$A$2:$A$3372,L1380,Entradas!$AD$2:$AD$3372,"agenda",Entradas!$E$2:$E$3372,"1")</f>
        <v>0</v>
      </c>
      <c r="H1380" s="5">
        <f>COUNTIFS(Entradas!$A$2:$A$3372,L1380,Entradas!$AD$2:$AD$3372,"agenda",Entradas!$E$2:$E$3372,"2")</f>
        <v>0</v>
      </c>
      <c r="I1380" s="5">
        <f>COUNTIFS(Entradas!$A$2:$A$3372,L1380,Entradas!$AD$2:$AD$3372,"agenda",Entradas!$E$2:$E$3372,"3")</f>
        <v>0</v>
      </c>
      <c r="J1380" s="5">
        <f>COUNTIFS(Entradas!$A$2:$A$3372,L1380,Entradas!$AD$2:$AD$3372,"agenda",Entradas!$E$2:$E$3372,"4")</f>
        <v>0</v>
      </c>
      <c r="L1380">
        <v>348</v>
      </c>
      <c r="M1380" t="s">
        <v>19628</v>
      </c>
      <c r="N1380" t="s">
        <v>19629</v>
      </c>
      <c r="O1380" t="s">
        <v>19630</v>
      </c>
      <c r="P1380" s="6">
        <v>42470.171203703707</v>
      </c>
      <c r="Q1380">
        <v>0</v>
      </c>
      <c r="R1380" t="s">
        <v>19628</v>
      </c>
      <c r="S1380" t="s">
        <v>19628</v>
      </c>
      <c r="W1380" t="s">
        <v>8703</v>
      </c>
      <c r="X1380" t="s">
        <v>8704</v>
      </c>
      <c r="Y1380" t="s">
        <v>8705</v>
      </c>
      <c r="Z1380">
        <v>0</v>
      </c>
      <c r="AA1380" t="s">
        <v>8703</v>
      </c>
      <c r="AB1380" t="s">
        <v>8790</v>
      </c>
      <c r="AC1380">
        <v>0</v>
      </c>
      <c r="AF1380" t="s">
        <v>19631</v>
      </c>
      <c r="AG1380" t="s">
        <v>8792</v>
      </c>
      <c r="AH1380" t="s">
        <v>19632</v>
      </c>
      <c r="AI1380" t="s">
        <v>19633</v>
      </c>
      <c r="AO1380" t="s">
        <v>19634</v>
      </c>
      <c r="AU1380" t="s">
        <v>4994</v>
      </c>
      <c r="AV1380" t="s">
        <v>8794</v>
      </c>
      <c r="AX1380">
        <v>13</v>
      </c>
      <c r="AY1380" t="s">
        <v>8795</v>
      </c>
      <c r="BG1380">
        <v>0</v>
      </c>
      <c r="BH1380" t="s">
        <v>8796</v>
      </c>
      <c r="BL1380" t="s">
        <v>19635</v>
      </c>
      <c r="BM1380" t="s">
        <v>8798</v>
      </c>
      <c r="BZ1380" t="s">
        <v>8799</v>
      </c>
      <c r="CA1380" t="s">
        <v>19636</v>
      </c>
      <c r="CB1380" t="s">
        <v>8800</v>
      </c>
      <c r="CE1380" t="s">
        <v>19637</v>
      </c>
      <c r="CF1380" t="s">
        <v>8802</v>
      </c>
      <c r="CO1380">
        <v>88879159</v>
      </c>
      <c r="CP1380" t="s">
        <v>8803</v>
      </c>
    </row>
    <row r="1381" spans="1:96" ht="15.75" hidden="1" customHeight="1" x14ac:dyDescent="0.3">
      <c r="A1381" s="5">
        <f>COUNTIFS(Entradas!$A$2:$A$3372,L1381,Entradas!$AD$2:$AD$3372,"noticias")</f>
        <v>0</v>
      </c>
      <c r="B1381" s="5">
        <f>COUNTIFS(Entradas!$A$2:$A$3372,L1381,Entradas!$AD$2:$AD$3372,"materiales")</f>
        <v>0</v>
      </c>
      <c r="C1381" s="5">
        <f>COUNTIFS(Entradas!$A$2:$A$3372,L1381,Entradas!$AD$2:$AD$3372,"agenda")</f>
        <v>0</v>
      </c>
      <c r="D1381" s="5">
        <f>COUNTIFS(Entradas!$A$2:$A$3372,L1381,Entradas!$AD$2:$AD$3372,"agenda",Entradas!$P$2:$P$3372,"completado")</f>
        <v>0</v>
      </c>
      <c r="E1381" s="5">
        <f>COUNTIFS(Entradas!$A$2:$A$3372,L1381,Entradas!$AD$2:$AD$3372,"agenda",Entradas!$F$2:$F$3372,"interna")</f>
        <v>0</v>
      </c>
      <c r="F1381" s="5">
        <f>COUNTIFS(Entradas!$A$2:$A$3372,L1381,Entradas!$AD$2:$AD$3372,"agenda",Entradas!$F$2:$F$3372,"abierta a la comunidad")</f>
        <v>0</v>
      </c>
      <c r="G1381" s="5">
        <f>COUNTIFS(Entradas!$A$2:$A$3372,L1381,Entradas!$AD$2:$AD$3372,"agenda",Entradas!$E$2:$E$3372,"1")</f>
        <v>0</v>
      </c>
      <c r="H1381" s="5">
        <f>COUNTIFS(Entradas!$A$2:$A$3372,L1381,Entradas!$AD$2:$AD$3372,"agenda",Entradas!$E$2:$E$3372,"2")</f>
        <v>0</v>
      </c>
      <c r="I1381" s="5">
        <f>COUNTIFS(Entradas!$A$2:$A$3372,L1381,Entradas!$AD$2:$AD$3372,"agenda",Entradas!$E$2:$E$3372,"3")</f>
        <v>0</v>
      </c>
      <c r="J1381" s="5">
        <f>COUNTIFS(Entradas!$A$2:$A$3372,L1381,Entradas!$AD$2:$AD$3372,"agenda",Entradas!$E$2:$E$3372,"4")</f>
        <v>0</v>
      </c>
      <c r="L1381">
        <v>981</v>
      </c>
      <c r="M1381" t="s">
        <v>19665</v>
      </c>
      <c r="N1381" t="s">
        <v>19666</v>
      </c>
      <c r="O1381" t="s">
        <v>19667</v>
      </c>
      <c r="P1381" s="6">
        <v>42502.637094907404</v>
      </c>
      <c r="Q1381">
        <v>0</v>
      </c>
      <c r="R1381" t="s">
        <v>19665</v>
      </c>
      <c r="S1381" t="s">
        <v>19665</v>
      </c>
      <c r="W1381" t="s">
        <v>8703</v>
      </c>
      <c r="X1381" t="s">
        <v>8704</v>
      </c>
      <c r="Y1381" t="s">
        <v>8705</v>
      </c>
      <c r="Z1381">
        <v>0</v>
      </c>
      <c r="AA1381" t="s">
        <v>8703</v>
      </c>
      <c r="AB1381" t="s">
        <v>8790</v>
      </c>
      <c r="AC1381">
        <v>0</v>
      </c>
      <c r="AF1381" t="s">
        <v>19668</v>
      </c>
      <c r="AG1381" t="s">
        <v>8792</v>
      </c>
      <c r="AO1381" t="s">
        <v>19669</v>
      </c>
      <c r="AU1381" t="s">
        <v>307</v>
      </c>
      <c r="AV1381" t="s">
        <v>8794</v>
      </c>
      <c r="AX1381">
        <v>13</v>
      </c>
      <c r="AY1381" t="s">
        <v>8795</v>
      </c>
      <c r="BG1381">
        <v>1</v>
      </c>
      <c r="BH1381" t="s">
        <v>8796</v>
      </c>
      <c r="BL1381" t="s">
        <v>19670</v>
      </c>
      <c r="BM1381" t="s">
        <v>8798</v>
      </c>
      <c r="BZ1381" t="s">
        <v>8799</v>
      </c>
      <c r="CA1381" t="s">
        <v>19671</v>
      </c>
      <c r="CB1381" t="s">
        <v>8800</v>
      </c>
      <c r="CE1381" t="s">
        <v>19672</v>
      </c>
      <c r="CF1381" t="s">
        <v>8802</v>
      </c>
      <c r="CO1381">
        <v>977061407</v>
      </c>
      <c r="CP1381" t="s">
        <v>8803</v>
      </c>
    </row>
    <row r="1382" spans="1:96" ht="15.75" hidden="1" customHeight="1" x14ac:dyDescent="0.3">
      <c r="A1382" s="5">
        <f>COUNTIFS(Entradas!$A$2:$A$3372,L1382,Entradas!$AD$2:$AD$3372,"noticias")</f>
        <v>1</v>
      </c>
      <c r="B1382" s="5">
        <f>COUNTIFS(Entradas!$A$2:$A$3372,L1382,Entradas!$AD$2:$AD$3372,"materiales")</f>
        <v>0</v>
      </c>
      <c r="C1382" s="5">
        <f>COUNTIFS(Entradas!$A$2:$A$3372,L1382,Entradas!$AD$2:$AD$3372,"agenda")</f>
        <v>0</v>
      </c>
      <c r="D1382" s="5">
        <f>COUNTIFS(Entradas!$A$2:$A$3372,L1382,Entradas!$AD$2:$AD$3372,"agenda",Entradas!$P$2:$P$3372,"completado")</f>
        <v>0</v>
      </c>
      <c r="E1382" s="5">
        <f>COUNTIFS(Entradas!$A$2:$A$3372,L1382,Entradas!$AD$2:$AD$3372,"agenda",Entradas!$F$2:$F$3372,"interna")</f>
        <v>0</v>
      </c>
      <c r="F1382" s="5">
        <f>COUNTIFS(Entradas!$A$2:$A$3372,L1382,Entradas!$AD$2:$AD$3372,"agenda",Entradas!$F$2:$F$3372,"abierta a la comunidad")</f>
        <v>0</v>
      </c>
      <c r="G1382" s="5">
        <f>COUNTIFS(Entradas!$A$2:$A$3372,L1382,Entradas!$AD$2:$AD$3372,"agenda",Entradas!$E$2:$E$3372,"1")</f>
        <v>0</v>
      </c>
      <c r="H1382" s="5">
        <f>COUNTIFS(Entradas!$A$2:$A$3372,L1382,Entradas!$AD$2:$AD$3372,"agenda",Entradas!$E$2:$E$3372,"2")</f>
        <v>0</v>
      </c>
      <c r="I1382" s="5">
        <f>COUNTIFS(Entradas!$A$2:$A$3372,L1382,Entradas!$AD$2:$AD$3372,"agenda",Entradas!$E$2:$E$3372,"3")</f>
        <v>0</v>
      </c>
      <c r="J1382" s="5">
        <f>COUNTIFS(Entradas!$A$2:$A$3372,L1382,Entradas!$AD$2:$AD$3372,"agenda",Entradas!$E$2:$E$3372,"4")</f>
        <v>0</v>
      </c>
      <c r="L1382">
        <v>260</v>
      </c>
      <c r="M1382" t="s">
        <v>19755</v>
      </c>
      <c r="N1382" t="s">
        <v>19756</v>
      </c>
      <c r="O1382" t="s">
        <v>19757</v>
      </c>
      <c r="P1382" s="6">
        <v>42464.536365740743</v>
      </c>
      <c r="Q1382">
        <v>0</v>
      </c>
      <c r="R1382" t="s">
        <v>19755</v>
      </c>
      <c r="S1382" t="s">
        <v>19755</v>
      </c>
      <c r="W1382" t="s">
        <v>8703</v>
      </c>
      <c r="X1382" t="s">
        <v>8704</v>
      </c>
      <c r="Y1382" t="s">
        <v>8705</v>
      </c>
      <c r="Z1382">
        <v>0</v>
      </c>
      <c r="AA1382" t="s">
        <v>8703</v>
      </c>
      <c r="AB1382" t="s">
        <v>8790</v>
      </c>
      <c r="AC1382">
        <v>0</v>
      </c>
      <c r="AF1382" t="s">
        <v>551</v>
      </c>
      <c r="AG1382" t="s">
        <v>8792</v>
      </c>
      <c r="AH1382" t="s">
        <v>19758</v>
      </c>
      <c r="AI1382" t="s">
        <v>19759</v>
      </c>
      <c r="AO1382" t="s">
        <v>19760</v>
      </c>
      <c r="AU1382" t="s">
        <v>2559</v>
      </c>
      <c r="AV1382" t="s">
        <v>8794</v>
      </c>
      <c r="AX1382">
        <v>13</v>
      </c>
      <c r="AY1382" t="s">
        <v>8795</v>
      </c>
      <c r="BG1382">
        <v>1</v>
      </c>
      <c r="BH1382" t="s">
        <v>8796</v>
      </c>
      <c r="BL1382" s="2" t="s">
        <v>19761</v>
      </c>
      <c r="BM1382" t="s">
        <v>8798</v>
      </c>
      <c r="BZ1382" t="s">
        <v>8799</v>
      </c>
      <c r="CA1382" t="s">
        <v>19762</v>
      </c>
      <c r="CB1382" t="s">
        <v>8800</v>
      </c>
      <c r="CE1382" t="s">
        <v>19755</v>
      </c>
      <c r="CF1382" t="s">
        <v>8802</v>
      </c>
      <c r="CO1382">
        <v>224971284</v>
      </c>
      <c r="CP1382" t="s">
        <v>8803</v>
      </c>
    </row>
    <row r="1383" spans="1:96" ht="15.75" hidden="1" customHeight="1" x14ac:dyDescent="0.3">
      <c r="A1383" s="5">
        <f>COUNTIFS(Entradas!$A$2:$A$3372,L1383,Entradas!$AD$2:$AD$3372,"noticias")</f>
        <v>2</v>
      </c>
      <c r="B1383" s="5">
        <f>COUNTIFS(Entradas!$A$2:$A$3372,L1383,Entradas!$AD$2:$AD$3372,"materiales")</f>
        <v>4</v>
      </c>
      <c r="C1383" s="5">
        <f>COUNTIFS(Entradas!$A$2:$A$3372,L1383,Entradas!$AD$2:$AD$3372,"agenda")</f>
        <v>16</v>
      </c>
      <c r="D1383" s="5">
        <f>COUNTIFS(Entradas!$A$2:$A$3372,L1383,Entradas!$AD$2:$AD$3372,"agenda",Entradas!$P$2:$P$3372,"completado")</f>
        <v>16</v>
      </c>
      <c r="E1383" s="5">
        <f>COUNTIFS(Entradas!$A$2:$A$3372,L1383,Entradas!$AD$2:$AD$3372,"agenda",Entradas!$F$2:$F$3372,"interna")</f>
        <v>0</v>
      </c>
      <c r="F1383" s="5">
        <f>COUNTIFS(Entradas!$A$2:$A$3372,L1383,Entradas!$AD$2:$AD$3372,"agenda",Entradas!$F$2:$F$3372,"abierta a la comunidad")</f>
        <v>16</v>
      </c>
      <c r="G1383" s="5">
        <f>COUNTIFS(Entradas!$A$2:$A$3372,L1383,Entradas!$AD$2:$AD$3372,"agenda",Entradas!$E$2:$E$3372,"1")</f>
        <v>0</v>
      </c>
      <c r="H1383" s="5">
        <f>COUNTIFS(Entradas!$A$2:$A$3372,L1383,Entradas!$AD$2:$AD$3372,"agenda",Entradas!$E$2:$E$3372,"2")</f>
        <v>0</v>
      </c>
      <c r="I1383" s="5">
        <f>COUNTIFS(Entradas!$A$2:$A$3372,L1383,Entradas!$AD$2:$AD$3372,"agenda",Entradas!$E$2:$E$3372,"3")</f>
        <v>16</v>
      </c>
      <c r="J1383" s="5">
        <f>COUNTIFS(Entradas!$A$2:$A$3372,L1383,Entradas!$AD$2:$AD$3372,"agenda",Entradas!$E$2:$E$3372,"4")</f>
        <v>0</v>
      </c>
      <c r="L1383">
        <v>51</v>
      </c>
      <c r="M1383" t="s">
        <v>1111</v>
      </c>
      <c r="N1383" t="s">
        <v>19774</v>
      </c>
      <c r="O1383" t="s">
        <v>19775</v>
      </c>
      <c r="P1383" s="6">
        <v>42449.549155092594</v>
      </c>
      <c r="Q1383">
        <v>0</v>
      </c>
      <c r="R1383" t="s">
        <v>1111</v>
      </c>
      <c r="S1383" t="s">
        <v>1111</v>
      </c>
      <c r="W1383" t="s">
        <v>8703</v>
      </c>
      <c r="X1383" t="s">
        <v>8704</v>
      </c>
      <c r="Y1383" t="s">
        <v>8705</v>
      </c>
      <c r="Z1383">
        <v>0</v>
      </c>
      <c r="AA1383" t="s">
        <v>8703</v>
      </c>
      <c r="AB1383" t="s">
        <v>8790</v>
      </c>
      <c r="AC1383">
        <v>0</v>
      </c>
      <c r="AF1383" t="s">
        <v>391</v>
      </c>
      <c r="AG1383" t="s">
        <v>8792</v>
      </c>
      <c r="AH1383" t="s">
        <v>19776</v>
      </c>
      <c r="AI1383" t="s">
        <v>19777</v>
      </c>
      <c r="AO1383" t="s">
        <v>19778</v>
      </c>
      <c r="AU1383" t="s">
        <v>307</v>
      </c>
      <c r="AV1383" t="s">
        <v>8794</v>
      </c>
      <c r="AX1383">
        <v>13</v>
      </c>
      <c r="AY1383" t="s">
        <v>8795</v>
      </c>
      <c r="BG1383">
        <v>1</v>
      </c>
      <c r="BH1383" t="s">
        <v>8796</v>
      </c>
      <c r="BL1383" s="2" t="s">
        <v>19779</v>
      </c>
      <c r="BM1383" t="s">
        <v>8798</v>
      </c>
      <c r="BZ1383" t="s">
        <v>8799</v>
      </c>
      <c r="CA1383" t="s">
        <v>19780</v>
      </c>
      <c r="CB1383" t="s">
        <v>8800</v>
      </c>
      <c r="CE1383" t="s">
        <v>19781</v>
      </c>
      <c r="CF1383" t="s">
        <v>8802</v>
      </c>
      <c r="CP1383" t="s">
        <v>8803</v>
      </c>
    </row>
    <row r="1384" spans="1:96" ht="15.75" hidden="1" customHeight="1" x14ac:dyDescent="0.3">
      <c r="A1384" s="5">
        <f>COUNTIFS(Entradas!$A$2:$A$3372,L1384,Entradas!$AD$2:$AD$3372,"noticias")</f>
        <v>0</v>
      </c>
      <c r="B1384" s="5">
        <f>COUNTIFS(Entradas!$A$2:$A$3372,L1384,Entradas!$AD$2:$AD$3372,"materiales")</f>
        <v>0</v>
      </c>
      <c r="C1384" s="5">
        <f>COUNTIFS(Entradas!$A$2:$A$3372,L1384,Entradas!$AD$2:$AD$3372,"agenda")</f>
        <v>0</v>
      </c>
      <c r="D1384" s="5">
        <f>COUNTIFS(Entradas!$A$2:$A$3372,L1384,Entradas!$AD$2:$AD$3372,"agenda",Entradas!$P$2:$P$3372,"completado")</f>
        <v>0</v>
      </c>
      <c r="E1384" s="5">
        <f>COUNTIFS(Entradas!$A$2:$A$3372,L1384,Entradas!$AD$2:$AD$3372,"agenda",Entradas!$F$2:$F$3372,"interna")</f>
        <v>0</v>
      </c>
      <c r="F1384" s="5">
        <f>COUNTIFS(Entradas!$A$2:$A$3372,L1384,Entradas!$AD$2:$AD$3372,"agenda",Entradas!$F$2:$F$3372,"abierta a la comunidad")</f>
        <v>0</v>
      </c>
      <c r="G1384" s="5">
        <f>COUNTIFS(Entradas!$A$2:$A$3372,L1384,Entradas!$AD$2:$AD$3372,"agenda",Entradas!$E$2:$E$3372,"1")</f>
        <v>0</v>
      </c>
      <c r="H1384" s="5">
        <f>COUNTIFS(Entradas!$A$2:$A$3372,L1384,Entradas!$AD$2:$AD$3372,"agenda",Entradas!$E$2:$E$3372,"2")</f>
        <v>0</v>
      </c>
      <c r="I1384" s="5">
        <f>COUNTIFS(Entradas!$A$2:$A$3372,L1384,Entradas!$AD$2:$AD$3372,"agenda",Entradas!$E$2:$E$3372,"3")</f>
        <v>0</v>
      </c>
      <c r="J1384" s="5">
        <f>COUNTIFS(Entradas!$A$2:$A$3372,L1384,Entradas!$AD$2:$AD$3372,"agenda",Entradas!$E$2:$E$3372,"4")</f>
        <v>0</v>
      </c>
      <c r="L1384">
        <v>483</v>
      </c>
      <c r="M1384" t="s">
        <v>19872</v>
      </c>
      <c r="N1384" t="s">
        <v>19873</v>
      </c>
      <c r="O1384" t="s">
        <v>19874</v>
      </c>
      <c r="P1384" s="6">
        <v>42475.811666666668</v>
      </c>
      <c r="Q1384">
        <v>0</v>
      </c>
      <c r="R1384" t="s">
        <v>19872</v>
      </c>
      <c r="S1384" t="s">
        <v>19872</v>
      </c>
      <c r="W1384" t="s">
        <v>8703</v>
      </c>
      <c r="X1384" t="s">
        <v>8704</v>
      </c>
      <c r="Y1384" t="s">
        <v>8705</v>
      </c>
      <c r="Z1384">
        <v>0</v>
      </c>
      <c r="AA1384" t="s">
        <v>8703</v>
      </c>
      <c r="AB1384" t="s">
        <v>8790</v>
      </c>
      <c r="AC1384">
        <v>0</v>
      </c>
      <c r="AF1384" t="s">
        <v>19875</v>
      </c>
      <c r="AG1384" t="s">
        <v>8792</v>
      </c>
      <c r="AH1384" t="s">
        <v>19876</v>
      </c>
      <c r="AO1384" t="s">
        <v>19877</v>
      </c>
      <c r="AU1384" t="s">
        <v>458</v>
      </c>
      <c r="AV1384" t="s">
        <v>8794</v>
      </c>
      <c r="AX1384">
        <v>13</v>
      </c>
      <c r="AY1384" t="s">
        <v>8795</v>
      </c>
      <c r="BG1384">
        <v>0</v>
      </c>
      <c r="BH1384" t="s">
        <v>8796</v>
      </c>
      <c r="BL1384" t="s">
        <v>19878</v>
      </c>
      <c r="BM1384" t="s">
        <v>8798</v>
      </c>
      <c r="BZ1384" t="s">
        <v>8799</v>
      </c>
      <c r="CA1384" t="s">
        <v>19879</v>
      </c>
      <c r="CB1384" t="s">
        <v>8800</v>
      </c>
      <c r="CE1384" t="s">
        <v>19880</v>
      </c>
      <c r="CF1384" t="s">
        <v>8802</v>
      </c>
      <c r="CO1384">
        <v>56996827413</v>
      </c>
      <c r="CP1384" t="s">
        <v>8803</v>
      </c>
    </row>
    <row r="1385" spans="1:96" ht="15.75" hidden="1" customHeight="1" x14ac:dyDescent="0.3">
      <c r="A1385" s="5">
        <f>COUNTIFS(Entradas!$A$2:$A$3372,L1385,Entradas!$AD$2:$AD$3372,"noticias")</f>
        <v>0</v>
      </c>
      <c r="B1385" s="5">
        <f>COUNTIFS(Entradas!$A$2:$A$3372,L1385,Entradas!$AD$2:$AD$3372,"materiales")</f>
        <v>0</v>
      </c>
      <c r="C1385" s="5">
        <f>COUNTIFS(Entradas!$A$2:$A$3372,L1385,Entradas!$AD$2:$AD$3372,"agenda")</f>
        <v>0</v>
      </c>
      <c r="D1385" s="5">
        <f>COUNTIFS(Entradas!$A$2:$A$3372,L1385,Entradas!$AD$2:$AD$3372,"agenda",Entradas!$P$2:$P$3372,"completado")</f>
        <v>0</v>
      </c>
      <c r="E1385" s="5">
        <f>COUNTIFS(Entradas!$A$2:$A$3372,L1385,Entradas!$AD$2:$AD$3372,"agenda",Entradas!$F$2:$F$3372,"interna")</f>
        <v>0</v>
      </c>
      <c r="F1385" s="5">
        <f>COUNTIFS(Entradas!$A$2:$A$3372,L1385,Entradas!$AD$2:$AD$3372,"agenda",Entradas!$F$2:$F$3372,"abierta a la comunidad")</f>
        <v>0</v>
      </c>
      <c r="G1385" s="5">
        <f>COUNTIFS(Entradas!$A$2:$A$3372,L1385,Entradas!$AD$2:$AD$3372,"agenda",Entradas!$E$2:$E$3372,"1")</f>
        <v>0</v>
      </c>
      <c r="H1385" s="5">
        <f>COUNTIFS(Entradas!$A$2:$A$3372,L1385,Entradas!$AD$2:$AD$3372,"agenda",Entradas!$E$2:$E$3372,"2")</f>
        <v>0</v>
      </c>
      <c r="I1385" s="5">
        <f>COUNTIFS(Entradas!$A$2:$A$3372,L1385,Entradas!$AD$2:$AD$3372,"agenda",Entradas!$E$2:$E$3372,"3")</f>
        <v>0</v>
      </c>
      <c r="J1385" s="5">
        <f>COUNTIFS(Entradas!$A$2:$A$3372,L1385,Entradas!$AD$2:$AD$3372,"agenda",Entradas!$E$2:$E$3372,"4")</f>
        <v>0</v>
      </c>
      <c r="L1385">
        <v>894</v>
      </c>
      <c r="M1385" t="s">
        <v>20202</v>
      </c>
      <c r="N1385" t="s">
        <v>20202</v>
      </c>
      <c r="O1385" t="s">
        <v>20203</v>
      </c>
      <c r="P1385" s="6">
        <v>42499.574363425927</v>
      </c>
      <c r="Q1385">
        <v>0</v>
      </c>
      <c r="R1385" t="s">
        <v>20202</v>
      </c>
      <c r="S1385" t="s">
        <v>20202</v>
      </c>
      <c r="W1385" t="s">
        <v>8703</v>
      </c>
      <c r="X1385" t="s">
        <v>8704</v>
      </c>
      <c r="Y1385" t="s">
        <v>8705</v>
      </c>
      <c r="Z1385">
        <v>0</v>
      </c>
      <c r="AA1385" t="s">
        <v>8703</v>
      </c>
      <c r="AB1385" t="s">
        <v>8790</v>
      </c>
      <c r="AC1385">
        <v>0</v>
      </c>
      <c r="AF1385" t="s">
        <v>20204</v>
      </c>
      <c r="AG1385" t="s">
        <v>8792</v>
      </c>
      <c r="AH1385" t="s">
        <v>20205</v>
      </c>
      <c r="AU1385" t="s">
        <v>1018</v>
      </c>
      <c r="AV1385" t="s">
        <v>8794</v>
      </c>
      <c r="AX1385">
        <v>13</v>
      </c>
      <c r="AY1385" t="s">
        <v>8795</v>
      </c>
      <c r="BG1385">
        <v>0</v>
      </c>
      <c r="BH1385" t="s">
        <v>8796</v>
      </c>
      <c r="BL1385" t="s">
        <v>20206</v>
      </c>
      <c r="BM1385" t="s">
        <v>8798</v>
      </c>
      <c r="BZ1385" t="s">
        <v>8799</v>
      </c>
      <c r="CB1385" t="s">
        <v>8800</v>
      </c>
      <c r="CE1385" t="s">
        <v>20207</v>
      </c>
      <c r="CF1385" t="s">
        <v>8802</v>
      </c>
      <c r="CO1385">
        <v>988750052</v>
      </c>
      <c r="CP1385" t="s">
        <v>8803</v>
      </c>
    </row>
    <row r="1386" spans="1:96" ht="15.75" hidden="1" customHeight="1" x14ac:dyDescent="0.3">
      <c r="A1386" s="5">
        <f>COUNTIFS(Entradas!$A$2:$A$3372,L1386,Entradas!$AD$2:$AD$3372,"noticias")</f>
        <v>0</v>
      </c>
      <c r="B1386" s="5">
        <f>COUNTIFS(Entradas!$A$2:$A$3372,L1386,Entradas!$AD$2:$AD$3372,"materiales")</f>
        <v>0</v>
      </c>
      <c r="C1386" s="5">
        <f>COUNTIFS(Entradas!$A$2:$A$3372,L1386,Entradas!$AD$2:$AD$3372,"agenda")</f>
        <v>0</v>
      </c>
      <c r="D1386" s="5">
        <f>COUNTIFS(Entradas!$A$2:$A$3372,L1386,Entradas!$AD$2:$AD$3372,"agenda",Entradas!$P$2:$P$3372,"completado")</f>
        <v>0</v>
      </c>
      <c r="E1386" s="5">
        <f>COUNTIFS(Entradas!$A$2:$A$3372,L1386,Entradas!$AD$2:$AD$3372,"agenda",Entradas!$F$2:$F$3372,"interna")</f>
        <v>0</v>
      </c>
      <c r="F1386" s="5">
        <f>COUNTIFS(Entradas!$A$2:$A$3372,L1386,Entradas!$AD$2:$AD$3372,"agenda",Entradas!$F$2:$F$3372,"abierta a la comunidad")</f>
        <v>0</v>
      </c>
      <c r="G1386" s="5">
        <f>COUNTIFS(Entradas!$A$2:$A$3372,L1386,Entradas!$AD$2:$AD$3372,"agenda",Entradas!$E$2:$E$3372,"1")</f>
        <v>0</v>
      </c>
      <c r="H1386" s="5">
        <f>COUNTIFS(Entradas!$A$2:$A$3372,L1386,Entradas!$AD$2:$AD$3372,"agenda",Entradas!$E$2:$E$3372,"2")</f>
        <v>0</v>
      </c>
      <c r="I1386" s="5">
        <f>COUNTIFS(Entradas!$A$2:$A$3372,L1386,Entradas!$AD$2:$AD$3372,"agenda",Entradas!$E$2:$E$3372,"3")</f>
        <v>0</v>
      </c>
      <c r="J1386" s="5">
        <f>COUNTIFS(Entradas!$A$2:$A$3372,L1386,Entradas!$AD$2:$AD$3372,"agenda",Entradas!$E$2:$E$3372,"4")</f>
        <v>0</v>
      </c>
      <c r="L1386">
        <v>229</v>
      </c>
      <c r="M1386" t="s">
        <v>20333</v>
      </c>
      <c r="N1386" t="s">
        <v>20334</v>
      </c>
      <c r="O1386" t="s">
        <v>20335</v>
      </c>
      <c r="P1386" s="6">
        <v>42461.075694444444</v>
      </c>
      <c r="Q1386">
        <v>0</v>
      </c>
      <c r="R1386" t="s">
        <v>20333</v>
      </c>
      <c r="S1386" t="s">
        <v>20333</v>
      </c>
      <c r="W1386" t="s">
        <v>8703</v>
      </c>
      <c r="X1386" t="s">
        <v>8704</v>
      </c>
      <c r="Y1386" t="s">
        <v>8705</v>
      </c>
      <c r="Z1386">
        <v>0</v>
      </c>
      <c r="AA1386" t="s">
        <v>8703</v>
      </c>
      <c r="AB1386" t="s">
        <v>8790</v>
      </c>
      <c r="AC1386">
        <v>0</v>
      </c>
      <c r="AF1386" t="s">
        <v>20336</v>
      </c>
      <c r="AG1386" t="s">
        <v>8792</v>
      </c>
      <c r="AH1386" t="s">
        <v>20337</v>
      </c>
      <c r="AI1386" t="s">
        <v>20338</v>
      </c>
      <c r="AO1386" t="s">
        <v>20339</v>
      </c>
      <c r="AU1386" t="s">
        <v>307</v>
      </c>
      <c r="AV1386" t="s">
        <v>8794</v>
      </c>
      <c r="AX1386">
        <v>13</v>
      </c>
      <c r="AY1386" t="s">
        <v>8795</v>
      </c>
      <c r="BG1386">
        <v>0</v>
      </c>
      <c r="BH1386" t="s">
        <v>8796</v>
      </c>
      <c r="BL1386" s="2" t="s">
        <v>20340</v>
      </c>
      <c r="BM1386" t="s">
        <v>8798</v>
      </c>
      <c r="BZ1386" t="s">
        <v>8799</v>
      </c>
      <c r="CA1386" t="s">
        <v>20341</v>
      </c>
      <c r="CB1386" t="s">
        <v>8800</v>
      </c>
      <c r="CE1386" t="s">
        <v>20333</v>
      </c>
      <c r="CF1386" t="s">
        <v>8802</v>
      </c>
      <c r="CO1386" t="s">
        <v>20342</v>
      </c>
      <c r="CP1386" t="s">
        <v>8803</v>
      </c>
    </row>
    <row r="1387" spans="1:96" ht="15.75" hidden="1" customHeight="1" x14ac:dyDescent="0.3">
      <c r="A1387" s="5">
        <f>COUNTIFS(Entradas!$A$2:$A$3372,L1387,Entradas!$AD$2:$AD$3372,"noticias")</f>
        <v>0</v>
      </c>
      <c r="B1387" s="5">
        <f>COUNTIFS(Entradas!$A$2:$A$3372,L1387,Entradas!$AD$2:$AD$3372,"materiales")</f>
        <v>0</v>
      </c>
      <c r="C1387" s="5">
        <f>COUNTIFS(Entradas!$A$2:$A$3372,L1387,Entradas!$AD$2:$AD$3372,"agenda")</f>
        <v>0</v>
      </c>
      <c r="D1387" s="5">
        <f>COUNTIFS(Entradas!$A$2:$A$3372,L1387,Entradas!$AD$2:$AD$3372,"agenda",Entradas!$P$2:$P$3372,"completado")</f>
        <v>0</v>
      </c>
      <c r="E1387" s="5">
        <f>COUNTIFS(Entradas!$A$2:$A$3372,L1387,Entradas!$AD$2:$AD$3372,"agenda",Entradas!$F$2:$F$3372,"interna")</f>
        <v>0</v>
      </c>
      <c r="F1387" s="5">
        <f>COUNTIFS(Entradas!$A$2:$A$3372,L1387,Entradas!$AD$2:$AD$3372,"agenda",Entradas!$F$2:$F$3372,"abierta a la comunidad")</f>
        <v>0</v>
      </c>
      <c r="G1387" s="5">
        <f>COUNTIFS(Entradas!$A$2:$A$3372,L1387,Entradas!$AD$2:$AD$3372,"agenda",Entradas!$E$2:$E$3372,"1")</f>
        <v>0</v>
      </c>
      <c r="H1387" s="5">
        <f>COUNTIFS(Entradas!$A$2:$A$3372,L1387,Entradas!$AD$2:$AD$3372,"agenda",Entradas!$E$2:$E$3372,"2")</f>
        <v>0</v>
      </c>
      <c r="I1387" s="5">
        <f>COUNTIFS(Entradas!$A$2:$A$3372,L1387,Entradas!$AD$2:$AD$3372,"agenda",Entradas!$E$2:$E$3372,"3")</f>
        <v>0</v>
      </c>
      <c r="J1387" s="5">
        <f>COUNTIFS(Entradas!$A$2:$A$3372,L1387,Entradas!$AD$2:$AD$3372,"agenda",Entradas!$E$2:$E$3372,"4")</f>
        <v>0</v>
      </c>
      <c r="L1387">
        <v>570</v>
      </c>
      <c r="M1387" t="s">
        <v>20628</v>
      </c>
      <c r="N1387" t="s">
        <v>20628</v>
      </c>
      <c r="O1387" t="s">
        <v>20629</v>
      </c>
      <c r="P1387" s="6">
        <v>42480.567349537036</v>
      </c>
      <c r="Q1387">
        <v>0</v>
      </c>
      <c r="R1387" t="s">
        <v>20628</v>
      </c>
      <c r="S1387" t="s">
        <v>20628</v>
      </c>
      <c r="W1387" t="s">
        <v>8703</v>
      </c>
      <c r="X1387" t="s">
        <v>8704</v>
      </c>
      <c r="Y1387" t="s">
        <v>8705</v>
      </c>
      <c r="Z1387">
        <v>0</v>
      </c>
      <c r="AA1387" t="s">
        <v>8703</v>
      </c>
      <c r="AB1387" t="s">
        <v>8790</v>
      </c>
      <c r="AC1387">
        <v>0</v>
      </c>
      <c r="AF1387" t="s">
        <v>20630</v>
      </c>
      <c r="AG1387" t="s">
        <v>8792</v>
      </c>
      <c r="AH1387" t="s">
        <v>20631</v>
      </c>
      <c r="AO1387" t="s">
        <v>20632</v>
      </c>
      <c r="AU1387" t="s">
        <v>20633</v>
      </c>
      <c r="AV1387" t="s">
        <v>8794</v>
      </c>
      <c r="AX1387">
        <v>13</v>
      </c>
      <c r="AY1387" t="s">
        <v>8795</v>
      </c>
      <c r="BG1387">
        <v>1</v>
      </c>
      <c r="BH1387" t="s">
        <v>8796</v>
      </c>
      <c r="BL1387" s="2" t="s">
        <v>20634</v>
      </c>
      <c r="BM1387" t="s">
        <v>8798</v>
      </c>
      <c r="BZ1387" t="s">
        <v>8799</v>
      </c>
      <c r="CA1387" t="s">
        <v>20635</v>
      </c>
      <c r="CB1387" t="s">
        <v>8800</v>
      </c>
      <c r="CE1387" t="s">
        <v>20636</v>
      </c>
      <c r="CF1387" t="s">
        <v>8802</v>
      </c>
      <c r="CO1387" t="s">
        <v>20637</v>
      </c>
      <c r="CP1387" t="s">
        <v>8803</v>
      </c>
    </row>
    <row r="1388" spans="1:96" ht="15.75" hidden="1" customHeight="1" x14ac:dyDescent="0.3">
      <c r="A1388" s="5">
        <f>COUNTIFS(Entradas!$A$2:$A$3372,L1388,Entradas!$AD$2:$AD$3372,"noticias")</f>
        <v>0</v>
      </c>
      <c r="B1388" s="5">
        <f>COUNTIFS(Entradas!$A$2:$A$3372,L1388,Entradas!$AD$2:$AD$3372,"materiales")</f>
        <v>0</v>
      </c>
      <c r="C1388" s="5">
        <f>COUNTIFS(Entradas!$A$2:$A$3372,L1388,Entradas!$AD$2:$AD$3372,"agenda")</f>
        <v>0</v>
      </c>
      <c r="D1388" s="5">
        <f>COUNTIFS(Entradas!$A$2:$A$3372,L1388,Entradas!$AD$2:$AD$3372,"agenda",Entradas!$P$2:$P$3372,"completado")</f>
        <v>0</v>
      </c>
      <c r="E1388" s="5">
        <f>COUNTIFS(Entradas!$A$2:$A$3372,L1388,Entradas!$AD$2:$AD$3372,"agenda",Entradas!$F$2:$F$3372,"interna")</f>
        <v>0</v>
      </c>
      <c r="F1388" s="5">
        <f>COUNTIFS(Entradas!$A$2:$A$3372,L1388,Entradas!$AD$2:$AD$3372,"agenda",Entradas!$F$2:$F$3372,"abierta a la comunidad")</f>
        <v>0</v>
      </c>
      <c r="G1388" s="5">
        <f>COUNTIFS(Entradas!$A$2:$A$3372,L1388,Entradas!$AD$2:$AD$3372,"agenda",Entradas!$E$2:$E$3372,"1")</f>
        <v>0</v>
      </c>
      <c r="H1388" s="5">
        <f>COUNTIFS(Entradas!$A$2:$A$3372,L1388,Entradas!$AD$2:$AD$3372,"agenda",Entradas!$E$2:$E$3372,"2")</f>
        <v>0</v>
      </c>
      <c r="I1388" s="5">
        <f>COUNTIFS(Entradas!$A$2:$A$3372,L1388,Entradas!$AD$2:$AD$3372,"agenda",Entradas!$E$2:$E$3372,"3")</f>
        <v>0</v>
      </c>
      <c r="J1388" s="5">
        <f>COUNTIFS(Entradas!$A$2:$A$3372,L1388,Entradas!$AD$2:$AD$3372,"agenda",Entradas!$E$2:$E$3372,"4")</f>
        <v>0</v>
      </c>
      <c r="L1388">
        <v>758</v>
      </c>
      <c r="M1388" t="s">
        <v>20690</v>
      </c>
      <c r="N1388" t="s">
        <v>20691</v>
      </c>
      <c r="O1388" t="s">
        <v>20692</v>
      </c>
      <c r="P1388" s="6">
        <v>42492.727418981478</v>
      </c>
      <c r="Q1388">
        <v>0</v>
      </c>
      <c r="R1388" t="s">
        <v>20690</v>
      </c>
      <c r="S1388" t="s">
        <v>20690</v>
      </c>
      <c r="W1388" t="s">
        <v>8703</v>
      </c>
      <c r="X1388" t="s">
        <v>8704</v>
      </c>
      <c r="Y1388" t="s">
        <v>8705</v>
      </c>
      <c r="Z1388">
        <v>0</v>
      </c>
      <c r="AA1388" t="s">
        <v>8703</v>
      </c>
      <c r="AB1388" t="s">
        <v>8790</v>
      </c>
      <c r="AC1388">
        <v>0</v>
      </c>
      <c r="AF1388" t="s">
        <v>20693</v>
      </c>
      <c r="AG1388" t="s">
        <v>8792</v>
      </c>
      <c r="AH1388" t="s">
        <v>20694</v>
      </c>
      <c r="AO1388" t="s">
        <v>20695</v>
      </c>
      <c r="AU1388" t="s">
        <v>307</v>
      </c>
      <c r="AV1388" t="s">
        <v>8794</v>
      </c>
      <c r="AX1388">
        <v>13</v>
      </c>
      <c r="AY1388" t="s">
        <v>8795</v>
      </c>
      <c r="BG1388">
        <v>1</v>
      </c>
      <c r="BH1388" t="s">
        <v>8796</v>
      </c>
      <c r="BL1388" s="2" t="s">
        <v>20696</v>
      </c>
      <c r="BM1388" t="s">
        <v>8798</v>
      </c>
      <c r="BZ1388" t="s">
        <v>8799</v>
      </c>
      <c r="CA1388" t="s">
        <v>20697</v>
      </c>
      <c r="CB1388" t="s">
        <v>8800</v>
      </c>
      <c r="CE1388" t="s">
        <v>20698</v>
      </c>
      <c r="CF1388" t="s">
        <v>8802</v>
      </c>
      <c r="CO1388">
        <v>65966080</v>
      </c>
      <c r="CP1388" t="s">
        <v>8803</v>
      </c>
    </row>
    <row r="1389" spans="1:96" ht="15.75" hidden="1" customHeight="1" x14ac:dyDescent="0.3">
      <c r="A1389" s="5">
        <f>COUNTIFS(Entradas!$A$2:$A$3372,L1389,Entradas!$AD$2:$AD$3372,"noticias")</f>
        <v>0</v>
      </c>
      <c r="B1389" s="5">
        <f>COUNTIFS(Entradas!$A$2:$A$3372,L1389,Entradas!$AD$2:$AD$3372,"materiales")</f>
        <v>0</v>
      </c>
      <c r="C1389" s="5">
        <f>COUNTIFS(Entradas!$A$2:$A$3372,L1389,Entradas!$AD$2:$AD$3372,"agenda")</f>
        <v>0</v>
      </c>
      <c r="D1389" s="5">
        <f>COUNTIFS(Entradas!$A$2:$A$3372,L1389,Entradas!$AD$2:$AD$3372,"agenda",Entradas!$P$2:$P$3372,"completado")</f>
        <v>0</v>
      </c>
      <c r="E1389" s="5">
        <f>COUNTIFS(Entradas!$A$2:$A$3372,L1389,Entradas!$AD$2:$AD$3372,"agenda",Entradas!$F$2:$F$3372,"interna")</f>
        <v>0</v>
      </c>
      <c r="F1389" s="5">
        <f>COUNTIFS(Entradas!$A$2:$A$3372,L1389,Entradas!$AD$2:$AD$3372,"agenda",Entradas!$F$2:$F$3372,"abierta a la comunidad")</f>
        <v>0</v>
      </c>
      <c r="G1389" s="5">
        <f>COUNTIFS(Entradas!$A$2:$A$3372,L1389,Entradas!$AD$2:$AD$3372,"agenda",Entradas!$E$2:$E$3372,"1")</f>
        <v>0</v>
      </c>
      <c r="H1389" s="5">
        <f>COUNTIFS(Entradas!$A$2:$A$3372,L1389,Entradas!$AD$2:$AD$3372,"agenda",Entradas!$E$2:$E$3372,"2")</f>
        <v>0</v>
      </c>
      <c r="I1389" s="5">
        <f>COUNTIFS(Entradas!$A$2:$A$3372,L1389,Entradas!$AD$2:$AD$3372,"agenda",Entradas!$E$2:$E$3372,"3")</f>
        <v>0</v>
      </c>
      <c r="J1389" s="5">
        <f>COUNTIFS(Entradas!$A$2:$A$3372,L1389,Entradas!$AD$2:$AD$3372,"agenda",Entradas!$E$2:$E$3372,"4")</f>
        <v>0</v>
      </c>
      <c r="L1389">
        <v>1450</v>
      </c>
      <c r="M1389" t="s">
        <v>21026</v>
      </c>
      <c r="N1389" t="s">
        <v>21027</v>
      </c>
      <c r="O1389" t="s">
        <v>21028</v>
      </c>
      <c r="P1389" s="6">
        <v>42516.669490740744</v>
      </c>
      <c r="Q1389">
        <v>0</v>
      </c>
      <c r="R1389" t="s">
        <v>21026</v>
      </c>
      <c r="S1389" t="s">
        <v>21026</v>
      </c>
      <c r="W1389" t="s">
        <v>8703</v>
      </c>
      <c r="X1389" t="s">
        <v>8704</v>
      </c>
      <c r="Y1389" t="s">
        <v>8705</v>
      </c>
      <c r="Z1389">
        <v>0</v>
      </c>
      <c r="AA1389" t="s">
        <v>8703</v>
      </c>
      <c r="AB1389" t="s">
        <v>8988</v>
      </c>
      <c r="AC1389">
        <v>0</v>
      </c>
      <c r="AF1389" t="s">
        <v>21029</v>
      </c>
      <c r="AG1389" t="s">
        <v>8792</v>
      </c>
      <c r="AH1389" t="s">
        <v>21030</v>
      </c>
      <c r="AO1389" t="s">
        <v>21031</v>
      </c>
      <c r="AU1389" t="s">
        <v>7054</v>
      </c>
      <c r="AV1389" t="s">
        <v>8794</v>
      </c>
      <c r="AX1389">
        <v>13</v>
      </c>
      <c r="AY1389" t="s">
        <v>8795</v>
      </c>
      <c r="BG1389">
        <v>0</v>
      </c>
      <c r="BH1389" t="s">
        <v>8796</v>
      </c>
      <c r="BL1389" s="2" t="s">
        <v>21032</v>
      </c>
      <c r="BM1389" t="s">
        <v>8798</v>
      </c>
      <c r="BO1389" t="s">
        <v>8759</v>
      </c>
      <c r="BQ1389" t="s">
        <v>8760</v>
      </c>
      <c r="BS1389" t="s">
        <v>8761</v>
      </c>
      <c r="BU1389" t="s">
        <v>8762</v>
      </c>
      <c r="BZ1389" t="s">
        <v>8799</v>
      </c>
      <c r="CA1389" t="s">
        <v>21033</v>
      </c>
      <c r="CB1389" t="s">
        <v>8800</v>
      </c>
      <c r="CE1389" t="s">
        <v>21034</v>
      </c>
      <c r="CF1389" t="s">
        <v>8802</v>
      </c>
      <c r="CO1389">
        <v>79448159</v>
      </c>
      <c r="CP1389" t="s">
        <v>8803</v>
      </c>
    </row>
    <row r="1390" spans="1:96" ht="15.75" hidden="1" customHeight="1" x14ac:dyDescent="0.3">
      <c r="A1390" s="5">
        <f>COUNTIFS(Entradas!$A$2:$A$3372,L1390,Entradas!$AD$2:$AD$3372,"noticias")</f>
        <v>0</v>
      </c>
      <c r="B1390" s="5">
        <f>COUNTIFS(Entradas!$A$2:$A$3372,L1390,Entradas!$AD$2:$AD$3372,"materiales")</f>
        <v>0</v>
      </c>
      <c r="C1390" s="5">
        <f>COUNTIFS(Entradas!$A$2:$A$3372,L1390,Entradas!$AD$2:$AD$3372,"agenda")</f>
        <v>0</v>
      </c>
      <c r="D1390" s="5">
        <f>COUNTIFS(Entradas!$A$2:$A$3372,L1390,Entradas!$AD$2:$AD$3372,"agenda",Entradas!$P$2:$P$3372,"completado")</f>
        <v>0</v>
      </c>
      <c r="E1390" s="5">
        <f>COUNTIFS(Entradas!$A$2:$A$3372,L1390,Entradas!$AD$2:$AD$3372,"agenda",Entradas!$F$2:$F$3372,"interna")</f>
        <v>0</v>
      </c>
      <c r="F1390" s="5">
        <f>COUNTIFS(Entradas!$A$2:$A$3372,L1390,Entradas!$AD$2:$AD$3372,"agenda",Entradas!$F$2:$F$3372,"abierta a la comunidad")</f>
        <v>0</v>
      </c>
      <c r="G1390" s="5">
        <f>COUNTIFS(Entradas!$A$2:$A$3372,L1390,Entradas!$AD$2:$AD$3372,"agenda",Entradas!$E$2:$E$3372,"1")</f>
        <v>0</v>
      </c>
      <c r="H1390" s="5">
        <f>COUNTIFS(Entradas!$A$2:$A$3372,L1390,Entradas!$AD$2:$AD$3372,"agenda",Entradas!$E$2:$E$3372,"2")</f>
        <v>0</v>
      </c>
      <c r="I1390" s="5">
        <f>COUNTIFS(Entradas!$A$2:$A$3372,L1390,Entradas!$AD$2:$AD$3372,"agenda",Entradas!$E$2:$E$3372,"3")</f>
        <v>0</v>
      </c>
      <c r="J1390" s="5">
        <f>COUNTIFS(Entradas!$A$2:$A$3372,L1390,Entradas!$AD$2:$AD$3372,"agenda",Entradas!$E$2:$E$3372,"4")</f>
        <v>0</v>
      </c>
      <c r="L1390">
        <v>571</v>
      </c>
      <c r="M1390" t="s">
        <v>21229</v>
      </c>
      <c r="N1390" t="s">
        <v>21230</v>
      </c>
      <c r="O1390" t="s">
        <v>21231</v>
      </c>
      <c r="P1390" s="6">
        <v>42480.575370370374</v>
      </c>
      <c r="Q1390">
        <v>0</v>
      </c>
      <c r="R1390" t="s">
        <v>21229</v>
      </c>
      <c r="S1390" t="s">
        <v>21229</v>
      </c>
      <c r="W1390" t="s">
        <v>8703</v>
      </c>
      <c r="X1390" t="s">
        <v>8704</v>
      </c>
      <c r="Y1390" t="s">
        <v>8705</v>
      </c>
      <c r="Z1390">
        <v>0</v>
      </c>
      <c r="AA1390" t="s">
        <v>8703</v>
      </c>
      <c r="AB1390" t="s">
        <v>8790</v>
      </c>
      <c r="AC1390">
        <v>0</v>
      </c>
      <c r="AF1390" t="s">
        <v>21232</v>
      </c>
      <c r="AG1390" t="s">
        <v>8792</v>
      </c>
      <c r="AH1390" t="s">
        <v>21233</v>
      </c>
      <c r="AU1390" t="s">
        <v>307</v>
      </c>
      <c r="AV1390" t="s">
        <v>8794</v>
      </c>
      <c r="AX1390">
        <v>13</v>
      </c>
      <c r="AY1390" t="s">
        <v>8795</v>
      </c>
      <c r="BG1390">
        <v>0</v>
      </c>
      <c r="BH1390" t="s">
        <v>8796</v>
      </c>
      <c r="BL1390" s="2" t="s">
        <v>21234</v>
      </c>
      <c r="BM1390" t="s">
        <v>8798</v>
      </c>
      <c r="BZ1390" t="s">
        <v>8799</v>
      </c>
      <c r="CA1390" t="s">
        <v>21235</v>
      </c>
      <c r="CB1390" t="s">
        <v>8800</v>
      </c>
      <c r="CE1390" t="s">
        <v>21236</v>
      </c>
      <c r="CF1390" t="s">
        <v>8802</v>
      </c>
      <c r="CO1390">
        <v>56994191932</v>
      </c>
      <c r="CP1390" t="s">
        <v>8803</v>
      </c>
    </row>
    <row r="1391" spans="1:96" ht="15.75" hidden="1" customHeight="1" x14ac:dyDescent="0.3">
      <c r="A1391" s="5">
        <f>COUNTIFS(Entradas!$A$2:$A$3372,L1391,Entradas!$AD$2:$AD$3372,"noticias")</f>
        <v>0</v>
      </c>
      <c r="B1391" s="5">
        <f>COUNTIFS(Entradas!$A$2:$A$3372,L1391,Entradas!$AD$2:$AD$3372,"materiales")</f>
        <v>0</v>
      </c>
      <c r="C1391" s="5">
        <f>COUNTIFS(Entradas!$A$2:$A$3372,L1391,Entradas!$AD$2:$AD$3372,"agenda")</f>
        <v>0</v>
      </c>
      <c r="D1391" s="5">
        <f>COUNTIFS(Entradas!$A$2:$A$3372,L1391,Entradas!$AD$2:$AD$3372,"agenda",Entradas!$P$2:$P$3372,"completado")</f>
        <v>0</v>
      </c>
      <c r="E1391" s="5">
        <f>COUNTIFS(Entradas!$A$2:$A$3372,L1391,Entradas!$AD$2:$AD$3372,"agenda",Entradas!$F$2:$F$3372,"interna")</f>
        <v>0</v>
      </c>
      <c r="F1391" s="5">
        <f>COUNTIFS(Entradas!$A$2:$A$3372,L1391,Entradas!$AD$2:$AD$3372,"agenda",Entradas!$F$2:$F$3372,"abierta a la comunidad")</f>
        <v>0</v>
      </c>
      <c r="G1391" s="5">
        <f>COUNTIFS(Entradas!$A$2:$A$3372,L1391,Entradas!$AD$2:$AD$3372,"agenda",Entradas!$E$2:$E$3372,"1")</f>
        <v>0</v>
      </c>
      <c r="H1391" s="5">
        <f>COUNTIFS(Entradas!$A$2:$A$3372,L1391,Entradas!$AD$2:$AD$3372,"agenda",Entradas!$E$2:$E$3372,"2")</f>
        <v>0</v>
      </c>
      <c r="I1391" s="5">
        <f>COUNTIFS(Entradas!$A$2:$A$3372,L1391,Entradas!$AD$2:$AD$3372,"agenda",Entradas!$E$2:$E$3372,"3")</f>
        <v>0</v>
      </c>
      <c r="J1391" s="5">
        <f>COUNTIFS(Entradas!$A$2:$A$3372,L1391,Entradas!$AD$2:$AD$3372,"agenda",Entradas!$E$2:$E$3372,"4")</f>
        <v>0</v>
      </c>
      <c r="L1391">
        <v>1207</v>
      </c>
      <c r="M1391" t="s">
        <v>21325</v>
      </c>
      <c r="N1391" t="s">
        <v>21326</v>
      </c>
      <c r="O1391" t="s">
        <v>21327</v>
      </c>
      <c r="P1391" s="6">
        <v>42509.69326388889</v>
      </c>
      <c r="Q1391">
        <v>0</v>
      </c>
      <c r="R1391" t="s">
        <v>21325</v>
      </c>
      <c r="S1391" t="s">
        <v>21325</v>
      </c>
      <c r="W1391" t="s">
        <v>8703</v>
      </c>
      <c r="X1391" t="s">
        <v>8704</v>
      </c>
      <c r="Y1391" t="s">
        <v>8705</v>
      </c>
      <c r="Z1391">
        <v>0</v>
      </c>
      <c r="AA1391" t="s">
        <v>8703</v>
      </c>
      <c r="AB1391" t="s">
        <v>8790</v>
      </c>
      <c r="AC1391">
        <v>0</v>
      </c>
      <c r="AF1391" t="s">
        <v>21328</v>
      </c>
      <c r="AG1391" t="s">
        <v>8792</v>
      </c>
      <c r="AH1391" t="s">
        <v>21329</v>
      </c>
      <c r="AO1391" t="s">
        <v>21330</v>
      </c>
      <c r="AU1391" t="s">
        <v>1753</v>
      </c>
      <c r="AV1391" t="s">
        <v>8794</v>
      </c>
      <c r="AX1391">
        <v>13</v>
      </c>
      <c r="AY1391" t="s">
        <v>8795</v>
      </c>
      <c r="BG1391">
        <v>0</v>
      </c>
      <c r="BH1391" t="s">
        <v>8796</v>
      </c>
      <c r="BL1391" s="2" t="s">
        <v>21331</v>
      </c>
      <c r="BM1391" t="s">
        <v>8798</v>
      </c>
      <c r="BZ1391" t="s">
        <v>8799</v>
      </c>
      <c r="CA1391" t="s">
        <v>21332</v>
      </c>
      <c r="CB1391" t="s">
        <v>8800</v>
      </c>
      <c r="CE1391" t="s">
        <v>21333</v>
      </c>
      <c r="CF1391" t="s">
        <v>8802</v>
      </c>
      <c r="CO1391">
        <v>56993181624</v>
      </c>
      <c r="CP1391" t="s">
        <v>8803</v>
      </c>
    </row>
    <row r="1392" spans="1:96" ht="15.75" hidden="1" customHeight="1" x14ac:dyDescent="0.3">
      <c r="A1392" s="5">
        <f>COUNTIFS(Entradas!$A$2:$A$3372,L1392,Entradas!$AD$2:$AD$3372,"noticias")</f>
        <v>0</v>
      </c>
      <c r="B1392" s="5">
        <f>COUNTIFS(Entradas!$A$2:$A$3372,L1392,Entradas!$AD$2:$AD$3372,"materiales")</f>
        <v>0</v>
      </c>
      <c r="C1392" s="5">
        <f>COUNTIFS(Entradas!$A$2:$A$3372,L1392,Entradas!$AD$2:$AD$3372,"agenda")</f>
        <v>3</v>
      </c>
      <c r="D1392" s="5">
        <f>COUNTIFS(Entradas!$A$2:$A$3372,L1392,Entradas!$AD$2:$AD$3372,"agenda",Entradas!$P$2:$P$3372,"completado")</f>
        <v>0</v>
      </c>
      <c r="E1392" s="5">
        <f>COUNTIFS(Entradas!$A$2:$A$3372,L1392,Entradas!$AD$2:$AD$3372,"agenda",Entradas!$F$2:$F$3372,"interna")</f>
        <v>1</v>
      </c>
      <c r="F1392" s="5">
        <f>COUNTIFS(Entradas!$A$2:$A$3372,L1392,Entradas!$AD$2:$AD$3372,"agenda",Entradas!$F$2:$F$3372,"abierta a la comunidad")</f>
        <v>2</v>
      </c>
      <c r="G1392" s="5">
        <f>COUNTIFS(Entradas!$A$2:$A$3372,L1392,Entradas!$AD$2:$AD$3372,"agenda",Entradas!$E$2:$E$3372,"1")</f>
        <v>0</v>
      </c>
      <c r="H1392" s="5">
        <f>COUNTIFS(Entradas!$A$2:$A$3372,L1392,Entradas!$AD$2:$AD$3372,"agenda",Entradas!$E$2:$E$3372,"2")</f>
        <v>0</v>
      </c>
      <c r="I1392" s="5">
        <f>COUNTIFS(Entradas!$A$2:$A$3372,L1392,Entradas!$AD$2:$AD$3372,"agenda",Entradas!$E$2:$E$3372,"3")</f>
        <v>3</v>
      </c>
      <c r="J1392" s="5">
        <f>COUNTIFS(Entradas!$A$2:$A$3372,L1392,Entradas!$AD$2:$AD$3372,"agenda",Entradas!$E$2:$E$3372,"4")</f>
        <v>0</v>
      </c>
      <c r="L1392">
        <v>550</v>
      </c>
      <c r="M1392" t="s">
        <v>785</v>
      </c>
      <c r="N1392" t="s">
        <v>21334</v>
      </c>
      <c r="O1392" t="s">
        <v>787</v>
      </c>
      <c r="P1392" s="6">
        <v>42479.694212962961</v>
      </c>
      <c r="Q1392">
        <v>0</v>
      </c>
      <c r="R1392" t="s">
        <v>785</v>
      </c>
      <c r="S1392" t="s">
        <v>785</v>
      </c>
      <c r="W1392" t="s">
        <v>8703</v>
      </c>
      <c r="X1392" t="s">
        <v>8704</v>
      </c>
      <c r="Y1392" t="s">
        <v>8705</v>
      </c>
      <c r="Z1392">
        <v>0</v>
      </c>
      <c r="AA1392" t="s">
        <v>8703</v>
      </c>
      <c r="AB1392" t="s">
        <v>8790</v>
      </c>
      <c r="AC1392">
        <v>0</v>
      </c>
      <c r="AF1392" t="s">
        <v>785</v>
      </c>
      <c r="AG1392" t="s">
        <v>8792</v>
      </c>
      <c r="AH1392" t="s">
        <v>21335</v>
      </c>
      <c r="AI1392" t="s">
        <v>21336</v>
      </c>
      <c r="AO1392" t="s">
        <v>21337</v>
      </c>
      <c r="AU1392" t="s">
        <v>307</v>
      </c>
      <c r="AV1392" t="s">
        <v>8794</v>
      </c>
      <c r="AX1392">
        <v>13</v>
      </c>
      <c r="AY1392" t="s">
        <v>8795</v>
      </c>
      <c r="BG1392">
        <v>1</v>
      </c>
      <c r="BH1392" t="s">
        <v>8796</v>
      </c>
      <c r="BL1392" s="2" t="s">
        <v>21338</v>
      </c>
      <c r="BM1392" t="s">
        <v>8798</v>
      </c>
      <c r="BZ1392" t="s">
        <v>8799</v>
      </c>
      <c r="CA1392" t="s">
        <v>21339</v>
      </c>
      <c r="CB1392" t="s">
        <v>8800</v>
      </c>
      <c r="CE1392" t="s">
        <v>21340</v>
      </c>
      <c r="CF1392" t="s">
        <v>8802</v>
      </c>
      <c r="CO1392">
        <v>224638889</v>
      </c>
      <c r="CP1392" t="s">
        <v>8803</v>
      </c>
    </row>
    <row r="1393" spans="1:96" ht="15.75" hidden="1" customHeight="1" x14ac:dyDescent="0.3">
      <c r="A1393" s="5">
        <f>COUNTIFS(Entradas!$A$2:$A$3372,L1393,Entradas!$AD$2:$AD$3372,"noticias")</f>
        <v>0</v>
      </c>
      <c r="B1393" s="5">
        <f>COUNTIFS(Entradas!$A$2:$A$3372,L1393,Entradas!$AD$2:$AD$3372,"materiales")</f>
        <v>0</v>
      </c>
      <c r="C1393" s="5">
        <f>COUNTIFS(Entradas!$A$2:$A$3372,L1393,Entradas!$AD$2:$AD$3372,"agenda")</f>
        <v>0</v>
      </c>
      <c r="D1393" s="5">
        <f>COUNTIFS(Entradas!$A$2:$A$3372,L1393,Entradas!$AD$2:$AD$3372,"agenda",Entradas!$P$2:$P$3372,"completado")</f>
        <v>0</v>
      </c>
      <c r="E1393" s="5">
        <f>COUNTIFS(Entradas!$A$2:$A$3372,L1393,Entradas!$AD$2:$AD$3372,"agenda",Entradas!$F$2:$F$3372,"interna")</f>
        <v>0</v>
      </c>
      <c r="F1393" s="5">
        <f>COUNTIFS(Entradas!$A$2:$A$3372,L1393,Entradas!$AD$2:$AD$3372,"agenda",Entradas!$F$2:$F$3372,"abierta a la comunidad")</f>
        <v>0</v>
      </c>
      <c r="G1393" s="5">
        <f>COUNTIFS(Entradas!$A$2:$A$3372,L1393,Entradas!$AD$2:$AD$3372,"agenda",Entradas!$E$2:$E$3372,"1")</f>
        <v>0</v>
      </c>
      <c r="H1393" s="5">
        <f>COUNTIFS(Entradas!$A$2:$A$3372,L1393,Entradas!$AD$2:$AD$3372,"agenda",Entradas!$E$2:$E$3372,"2")</f>
        <v>0</v>
      </c>
      <c r="I1393" s="5">
        <f>COUNTIFS(Entradas!$A$2:$A$3372,L1393,Entradas!$AD$2:$AD$3372,"agenda",Entradas!$E$2:$E$3372,"3")</f>
        <v>0</v>
      </c>
      <c r="J1393" s="5">
        <f>COUNTIFS(Entradas!$A$2:$A$3372,L1393,Entradas!$AD$2:$AD$3372,"agenda",Entradas!$E$2:$E$3372,"4")</f>
        <v>0</v>
      </c>
      <c r="L1393">
        <v>439</v>
      </c>
      <c r="M1393" t="s">
        <v>21395</v>
      </c>
      <c r="N1393" t="s">
        <v>21395</v>
      </c>
      <c r="O1393" t="s">
        <v>21396</v>
      </c>
      <c r="P1393" s="6">
        <v>42473.86037037037</v>
      </c>
      <c r="Q1393">
        <v>0</v>
      </c>
      <c r="R1393" t="s">
        <v>21395</v>
      </c>
      <c r="S1393" t="s">
        <v>21395</v>
      </c>
      <c r="W1393" t="s">
        <v>8703</v>
      </c>
      <c r="X1393" t="s">
        <v>8704</v>
      </c>
      <c r="Y1393" t="s">
        <v>8705</v>
      </c>
      <c r="Z1393">
        <v>0</v>
      </c>
      <c r="AA1393" t="s">
        <v>8703</v>
      </c>
      <c r="AB1393" t="s">
        <v>8790</v>
      </c>
      <c r="AC1393">
        <v>0</v>
      </c>
      <c r="AF1393" t="s">
        <v>21397</v>
      </c>
      <c r="AG1393" t="s">
        <v>8792</v>
      </c>
      <c r="AH1393" t="s">
        <v>21398</v>
      </c>
      <c r="AI1393" t="s">
        <v>21399</v>
      </c>
      <c r="AU1393" t="s">
        <v>297</v>
      </c>
      <c r="AV1393" t="s">
        <v>8794</v>
      </c>
      <c r="AX1393">
        <v>13</v>
      </c>
      <c r="AY1393" t="s">
        <v>8795</v>
      </c>
      <c r="BG1393">
        <v>0</v>
      </c>
      <c r="BH1393" t="s">
        <v>8796</v>
      </c>
      <c r="BM1393" t="s">
        <v>8798</v>
      </c>
      <c r="BZ1393" t="s">
        <v>8799</v>
      </c>
      <c r="CA1393" t="s">
        <v>21398</v>
      </c>
      <c r="CB1393" t="s">
        <v>8800</v>
      </c>
      <c r="CE1393" t="s">
        <v>17198</v>
      </c>
      <c r="CF1393" t="s">
        <v>8802</v>
      </c>
      <c r="CO1393">
        <v>93238510</v>
      </c>
      <c r="CP1393" t="s">
        <v>8803</v>
      </c>
    </row>
    <row r="1394" spans="1:96" ht="15.75" hidden="1" customHeight="1" x14ac:dyDescent="0.3">
      <c r="A1394" s="5">
        <f>COUNTIFS(Entradas!$A$2:$A$3372,L1394,Entradas!$AD$2:$AD$3372,"noticias")</f>
        <v>0</v>
      </c>
      <c r="B1394" s="5">
        <f>COUNTIFS(Entradas!$A$2:$A$3372,L1394,Entradas!$AD$2:$AD$3372,"materiales")</f>
        <v>0</v>
      </c>
      <c r="C1394" s="5">
        <f>COUNTIFS(Entradas!$A$2:$A$3372,L1394,Entradas!$AD$2:$AD$3372,"agenda")</f>
        <v>0</v>
      </c>
      <c r="D1394" s="5">
        <f>COUNTIFS(Entradas!$A$2:$A$3372,L1394,Entradas!$AD$2:$AD$3372,"agenda",Entradas!$P$2:$P$3372,"completado")</f>
        <v>0</v>
      </c>
      <c r="E1394" s="5">
        <f>COUNTIFS(Entradas!$A$2:$A$3372,L1394,Entradas!$AD$2:$AD$3372,"agenda",Entradas!$F$2:$F$3372,"interna")</f>
        <v>0</v>
      </c>
      <c r="F1394" s="5">
        <f>COUNTIFS(Entradas!$A$2:$A$3372,L1394,Entradas!$AD$2:$AD$3372,"agenda",Entradas!$F$2:$F$3372,"abierta a la comunidad")</f>
        <v>0</v>
      </c>
      <c r="G1394" s="5">
        <f>COUNTIFS(Entradas!$A$2:$A$3372,L1394,Entradas!$AD$2:$AD$3372,"agenda",Entradas!$E$2:$E$3372,"1")</f>
        <v>0</v>
      </c>
      <c r="H1394" s="5">
        <f>COUNTIFS(Entradas!$A$2:$A$3372,L1394,Entradas!$AD$2:$AD$3372,"agenda",Entradas!$E$2:$E$3372,"2")</f>
        <v>0</v>
      </c>
      <c r="I1394" s="5">
        <f>COUNTIFS(Entradas!$A$2:$A$3372,L1394,Entradas!$AD$2:$AD$3372,"agenda",Entradas!$E$2:$E$3372,"3")</f>
        <v>0</v>
      </c>
      <c r="J1394" s="5">
        <f>COUNTIFS(Entradas!$A$2:$A$3372,L1394,Entradas!$AD$2:$AD$3372,"agenda",Entradas!$E$2:$E$3372,"4")</f>
        <v>0</v>
      </c>
      <c r="L1394">
        <v>204</v>
      </c>
      <c r="M1394" t="s">
        <v>21450</v>
      </c>
      <c r="N1394" t="s">
        <v>21451</v>
      </c>
      <c r="O1394" t="s">
        <v>21452</v>
      </c>
      <c r="P1394" s="6">
        <v>42459.83556712963</v>
      </c>
      <c r="Q1394">
        <v>0</v>
      </c>
      <c r="R1394" t="s">
        <v>21450</v>
      </c>
      <c r="S1394" t="s">
        <v>21450</v>
      </c>
      <c r="W1394" t="s">
        <v>8703</v>
      </c>
      <c r="X1394" t="s">
        <v>8704</v>
      </c>
      <c r="Y1394" t="s">
        <v>8705</v>
      </c>
      <c r="Z1394">
        <v>0</v>
      </c>
      <c r="AA1394" t="s">
        <v>8703</v>
      </c>
      <c r="AB1394" t="s">
        <v>8790</v>
      </c>
      <c r="AC1394">
        <v>0</v>
      </c>
      <c r="AF1394" t="s">
        <v>21453</v>
      </c>
      <c r="AG1394" t="s">
        <v>8792</v>
      </c>
      <c r="AH1394" t="s">
        <v>21454</v>
      </c>
      <c r="AO1394" t="s">
        <v>21455</v>
      </c>
      <c r="AU1394" t="s">
        <v>266</v>
      </c>
      <c r="AV1394" t="s">
        <v>8794</v>
      </c>
      <c r="AX1394">
        <v>13</v>
      </c>
      <c r="AY1394" t="s">
        <v>8795</v>
      </c>
      <c r="BG1394">
        <v>0</v>
      </c>
      <c r="BH1394" t="s">
        <v>8796</v>
      </c>
      <c r="BM1394" t="s">
        <v>8798</v>
      </c>
      <c r="BZ1394" t="s">
        <v>8799</v>
      </c>
      <c r="CB1394" t="s">
        <v>8800</v>
      </c>
      <c r="CE1394" t="s">
        <v>21456</v>
      </c>
      <c r="CF1394" t="s">
        <v>8802</v>
      </c>
      <c r="CP1394" t="s">
        <v>8803</v>
      </c>
    </row>
    <row r="1395" spans="1:96" ht="15.75" hidden="1" customHeight="1" x14ac:dyDescent="0.3">
      <c r="A1395" s="5">
        <f>COUNTIFS(Entradas!$A$2:$A$3372,L1395,Entradas!$AD$2:$AD$3372,"noticias")</f>
        <v>0</v>
      </c>
      <c r="B1395" s="5">
        <f>COUNTIFS(Entradas!$A$2:$A$3372,L1395,Entradas!$AD$2:$AD$3372,"materiales")</f>
        <v>0</v>
      </c>
      <c r="C1395" s="5">
        <f>COUNTIFS(Entradas!$A$2:$A$3372,L1395,Entradas!$AD$2:$AD$3372,"agenda")</f>
        <v>9</v>
      </c>
      <c r="D1395" s="5">
        <f>COUNTIFS(Entradas!$A$2:$A$3372,L1395,Entradas!$AD$2:$AD$3372,"agenda",Entradas!$P$2:$P$3372,"completado")</f>
        <v>0</v>
      </c>
      <c r="E1395" s="5">
        <f>COUNTIFS(Entradas!$A$2:$A$3372,L1395,Entradas!$AD$2:$AD$3372,"agenda",Entradas!$F$2:$F$3372,"interna")</f>
        <v>0</v>
      </c>
      <c r="F1395" s="5">
        <f>COUNTIFS(Entradas!$A$2:$A$3372,L1395,Entradas!$AD$2:$AD$3372,"agenda",Entradas!$F$2:$F$3372,"abierta a la comunidad")</f>
        <v>9</v>
      </c>
      <c r="G1395" s="5">
        <f>COUNTIFS(Entradas!$A$2:$A$3372,L1395,Entradas!$AD$2:$AD$3372,"agenda",Entradas!$E$2:$E$3372,"1")</f>
        <v>0</v>
      </c>
      <c r="H1395" s="5">
        <f>COUNTIFS(Entradas!$A$2:$A$3372,L1395,Entradas!$AD$2:$AD$3372,"agenda",Entradas!$E$2:$E$3372,"2")</f>
        <v>9</v>
      </c>
      <c r="I1395" s="5">
        <f>COUNTIFS(Entradas!$A$2:$A$3372,L1395,Entradas!$AD$2:$AD$3372,"agenda",Entradas!$E$2:$E$3372,"3")</f>
        <v>0</v>
      </c>
      <c r="J1395" s="5">
        <f>COUNTIFS(Entradas!$A$2:$A$3372,L1395,Entradas!$AD$2:$AD$3372,"agenda",Entradas!$E$2:$E$3372,"4")</f>
        <v>0</v>
      </c>
      <c r="L1395">
        <v>955</v>
      </c>
      <c r="M1395" t="s">
        <v>3835</v>
      </c>
      <c r="N1395" t="s">
        <v>21457</v>
      </c>
      <c r="O1395" t="s">
        <v>1823</v>
      </c>
      <c r="P1395" s="6">
        <v>42501.676863425928</v>
      </c>
      <c r="Q1395">
        <v>0</v>
      </c>
      <c r="R1395" t="s">
        <v>3835</v>
      </c>
      <c r="S1395" t="s">
        <v>3835</v>
      </c>
      <c r="W1395" t="s">
        <v>8703</v>
      </c>
      <c r="X1395" t="s">
        <v>8704</v>
      </c>
      <c r="Y1395" t="s">
        <v>8705</v>
      </c>
      <c r="Z1395">
        <v>0</v>
      </c>
      <c r="AA1395" t="s">
        <v>8703</v>
      </c>
      <c r="AB1395" t="s">
        <v>9226</v>
      </c>
      <c r="AC1395">
        <v>0</v>
      </c>
      <c r="AF1395" t="s">
        <v>10647</v>
      </c>
      <c r="AG1395" t="s">
        <v>9228</v>
      </c>
      <c r="AH1395" t="s">
        <v>21458</v>
      </c>
      <c r="AI1395" t="s">
        <v>21459</v>
      </c>
      <c r="AO1395" t="s">
        <v>21460</v>
      </c>
      <c r="AU1395" t="s">
        <v>307</v>
      </c>
      <c r="AV1395" t="s">
        <v>9233</v>
      </c>
      <c r="AX1395">
        <v>13</v>
      </c>
      <c r="AY1395" t="s">
        <v>9234</v>
      </c>
      <c r="BG1395">
        <v>0</v>
      </c>
      <c r="BH1395" t="s">
        <v>8756</v>
      </c>
      <c r="BL1395" t="s">
        <v>21461</v>
      </c>
      <c r="BM1395" t="s">
        <v>9236</v>
      </c>
      <c r="BZ1395" t="s">
        <v>9237</v>
      </c>
      <c r="CA1395" t="s">
        <v>10650</v>
      </c>
      <c r="CB1395" t="s">
        <v>9239</v>
      </c>
      <c r="CC1395">
        <v>223541945</v>
      </c>
      <c r="CD1395" t="s">
        <v>9241</v>
      </c>
      <c r="CE1395" t="s">
        <v>21462</v>
      </c>
      <c r="CF1395" t="s">
        <v>9242</v>
      </c>
      <c r="CQ1395" t="s">
        <v>21463</v>
      </c>
      <c r="CR1395" t="s">
        <v>9244</v>
      </c>
    </row>
    <row r="1396" spans="1:96" ht="15.75" hidden="1" customHeight="1" x14ac:dyDescent="0.3">
      <c r="A1396" s="5">
        <f>COUNTIFS(Entradas!$A$2:$A$3372,L1396,Entradas!$AD$2:$AD$3372,"noticias")</f>
        <v>0</v>
      </c>
      <c r="B1396" s="5">
        <f>COUNTIFS(Entradas!$A$2:$A$3372,L1396,Entradas!$AD$2:$AD$3372,"materiales")</f>
        <v>0</v>
      </c>
      <c r="C1396" s="5">
        <f>COUNTIFS(Entradas!$A$2:$A$3372,L1396,Entradas!$AD$2:$AD$3372,"agenda")</f>
        <v>0</v>
      </c>
      <c r="D1396" s="5">
        <f>COUNTIFS(Entradas!$A$2:$A$3372,L1396,Entradas!$AD$2:$AD$3372,"agenda",Entradas!$P$2:$P$3372,"completado")</f>
        <v>0</v>
      </c>
      <c r="E1396" s="5">
        <f>COUNTIFS(Entradas!$A$2:$A$3372,L1396,Entradas!$AD$2:$AD$3372,"agenda",Entradas!$F$2:$F$3372,"interna")</f>
        <v>0</v>
      </c>
      <c r="F1396" s="5">
        <f>COUNTIFS(Entradas!$A$2:$A$3372,L1396,Entradas!$AD$2:$AD$3372,"agenda",Entradas!$F$2:$F$3372,"abierta a la comunidad")</f>
        <v>0</v>
      </c>
      <c r="G1396" s="5">
        <f>COUNTIFS(Entradas!$A$2:$A$3372,L1396,Entradas!$AD$2:$AD$3372,"agenda",Entradas!$E$2:$E$3372,"1")</f>
        <v>0</v>
      </c>
      <c r="H1396" s="5">
        <f>COUNTIFS(Entradas!$A$2:$A$3372,L1396,Entradas!$AD$2:$AD$3372,"agenda",Entradas!$E$2:$E$3372,"2")</f>
        <v>0</v>
      </c>
      <c r="I1396" s="5">
        <f>COUNTIFS(Entradas!$A$2:$A$3372,L1396,Entradas!$AD$2:$AD$3372,"agenda",Entradas!$E$2:$E$3372,"3")</f>
        <v>0</v>
      </c>
      <c r="J1396" s="5">
        <f>COUNTIFS(Entradas!$A$2:$A$3372,L1396,Entradas!$AD$2:$AD$3372,"agenda",Entradas!$E$2:$E$3372,"4")</f>
        <v>0</v>
      </c>
      <c r="L1396">
        <v>757</v>
      </c>
      <c r="M1396" t="s">
        <v>21464</v>
      </c>
      <c r="N1396" t="s">
        <v>21465</v>
      </c>
      <c r="O1396" t="s">
        <v>21466</v>
      </c>
      <c r="P1396" s="6">
        <v>42492.721284722225</v>
      </c>
      <c r="Q1396">
        <v>0</v>
      </c>
      <c r="R1396" t="s">
        <v>21464</v>
      </c>
      <c r="S1396" t="s">
        <v>21464</v>
      </c>
      <c r="W1396" t="s">
        <v>8703</v>
      </c>
      <c r="X1396" t="s">
        <v>8704</v>
      </c>
      <c r="Y1396" t="s">
        <v>8705</v>
      </c>
      <c r="Z1396">
        <v>0</v>
      </c>
      <c r="AA1396" t="s">
        <v>8703</v>
      </c>
      <c r="AB1396" t="s">
        <v>8790</v>
      </c>
      <c r="AC1396">
        <v>0</v>
      </c>
      <c r="AF1396" t="s">
        <v>21467</v>
      </c>
      <c r="AG1396" t="s">
        <v>8792</v>
      </c>
      <c r="AH1396" t="s">
        <v>21468</v>
      </c>
      <c r="AI1396" t="s">
        <v>21469</v>
      </c>
      <c r="AO1396" t="s">
        <v>21470</v>
      </c>
      <c r="AU1396" t="s">
        <v>3815</v>
      </c>
      <c r="AV1396" t="s">
        <v>8794</v>
      </c>
      <c r="AX1396">
        <v>13</v>
      </c>
      <c r="AY1396" t="s">
        <v>8795</v>
      </c>
      <c r="BG1396">
        <v>0</v>
      </c>
      <c r="BH1396" t="s">
        <v>8796</v>
      </c>
      <c r="BL1396" s="2" t="s">
        <v>21471</v>
      </c>
      <c r="BM1396" t="s">
        <v>8798</v>
      </c>
      <c r="BZ1396" t="s">
        <v>8799</v>
      </c>
      <c r="CB1396" t="s">
        <v>8800</v>
      </c>
      <c r="CE1396" t="s">
        <v>21472</v>
      </c>
      <c r="CF1396" t="s">
        <v>8802</v>
      </c>
      <c r="CO1396">
        <v>226772168</v>
      </c>
      <c r="CP1396" t="s">
        <v>8803</v>
      </c>
    </row>
    <row r="1397" spans="1:96" ht="15.75" hidden="1" customHeight="1" x14ac:dyDescent="0.3">
      <c r="A1397" s="5">
        <f>COUNTIFS(Entradas!$A$2:$A$3372,L1397,Entradas!$AD$2:$AD$3372,"noticias")</f>
        <v>0</v>
      </c>
      <c r="B1397" s="5">
        <f>COUNTIFS(Entradas!$A$2:$A$3372,L1397,Entradas!$AD$2:$AD$3372,"materiales")</f>
        <v>0</v>
      </c>
      <c r="C1397" s="5">
        <f>COUNTIFS(Entradas!$A$2:$A$3372,L1397,Entradas!$AD$2:$AD$3372,"agenda")</f>
        <v>0</v>
      </c>
      <c r="D1397" s="5">
        <f>COUNTIFS(Entradas!$A$2:$A$3372,L1397,Entradas!$AD$2:$AD$3372,"agenda",Entradas!$P$2:$P$3372,"completado")</f>
        <v>0</v>
      </c>
      <c r="E1397" s="5">
        <f>COUNTIFS(Entradas!$A$2:$A$3372,L1397,Entradas!$AD$2:$AD$3372,"agenda",Entradas!$F$2:$F$3372,"interna")</f>
        <v>0</v>
      </c>
      <c r="F1397" s="5">
        <f>COUNTIFS(Entradas!$A$2:$A$3372,L1397,Entradas!$AD$2:$AD$3372,"agenda",Entradas!$F$2:$F$3372,"abierta a la comunidad")</f>
        <v>0</v>
      </c>
      <c r="G1397" s="5">
        <f>COUNTIFS(Entradas!$A$2:$A$3372,L1397,Entradas!$AD$2:$AD$3372,"agenda",Entradas!$E$2:$E$3372,"1")</f>
        <v>0</v>
      </c>
      <c r="H1397" s="5">
        <f>COUNTIFS(Entradas!$A$2:$A$3372,L1397,Entradas!$AD$2:$AD$3372,"agenda",Entradas!$E$2:$E$3372,"2")</f>
        <v>0</v>
      </c>
      <c r="I1397" s="5">
        <f>COUNTIFS(Entradas!$A$2:$A$3372,L1397,Entradas!$AD$2:$AD$3372,"agenda",Entradas!$E$2:$E$3372,"3")</f>
        <v>0</v>
      </c>
      <c r="J1397" s="5">
        <f>COUNTIFS(Entradas!$A$2:$A$3372,L1397,Entradas!$AD$2:$AD$3372,"agenda",Entradas!$E$2:$E$3372,"4")</f>
        <v>0</v>
      </c>
      <c r="L1397">
        <v>354</v>
      </c>
      <c r="M1397" t="s">
        <v>21504</v>
      </c>
      <c r="N1397" t="s">
        <v>21505</v>
      </c>
      <c r="O1397" t="s">
        <v>21506</v>
      </c>
      <c r="P1397" s="6">
        <v>42470.995856481481</v>
      </c>
      <c r="Q1397">
        <v>0</v>
      </c>
      <c r="R1397" t="s">
        <v>21504</v>
      </c>
      <c r="S1397" t="s">
        <v>21504</v>
      </c>
      <c r="W1397" t="s">
        <v>8703</v>
      </c>
      <c r="X1397" t="s">
        <v>8704</v>
      </c>
      <c r="Y1397" t="s">
        <v>8705</v>
      </c>
      <c r="Z1397">
        <v>0</v>
      </c>
      <c r="AA1397" t="s">
        <v>8703</v>
      </c>
      <c r="AB1397" t="s">
        <v>8790</v>
      </c>
      <c r="AC1397">
        <v>0</v>
      </c>
      <c r="AF1397" t="s">
        <v>21507</v>
      </c>
      <c r="AG1397" t="s">
        <v>8792</v>
      </c>
      <c r="AH1397" t="s">
        <v>21508</v>
      </c>
      <c r="AU1397" t="s">
        <v>3498</v>
      </c>
      <c r="AV1397" t="s">
        <v>8794</v>
      </c>
      <c r="AX1397">
        <v>13</v>
      </c>
      <c r="AY1397" t="s">
        <v>8795</v>
      </c>
      <c r="BG1397">
        <v>0</v>
      </c>
      <c r="BH1397" t="s">
        <v>8796</v>
      </c>
      <c r="BM1397" t="s">
        <v>8798</v>
      </c>
      <c r="BZ1397" t="s">
        <v>8799</v>
      </c>
      <c r="CB1397" t="s">
        <v>8800</v>
      </c>
      <c r="CF1397" t="s">
        <v>8802</v>
      </c>
      <c r="CO1397">
        <v>87735433</v>
      </c>
      <c r="CP1397" t="s">
        <v>8803</v>
      </c>
    </row>
    <row r="1398" spans="1:96" ht="15.75" hidden="1" customHeight="1" x14ac:dyDescent="0.3">
      <c r="A1398" s="5">
        <f>COUNTIFS(Entradas!$A$2:$A$3372,L1398,Entradas!$AD$2:$AD$3372,"noticias")</f>
        <v>0</v>
      </c>
      <c r="B1398" s="5">
        <f>COUNTIFS(Entradas!$A$2:$A$3372,L1398,Entradas!$AD$2:$AD$3372,"materiales")</f>
        <v>0</v>
      </c>
      <c r="C1398" s="5">
        <f>COUNTIFS(Entradas!$A$2:$A$3372,L1398,Entradas!$AD$2:$AD$3372,"agenda")</f>
        <v>0</v>
      </c>
      <c r="D1398" s="5">
        <f>COUNTIFS(Entradas!$A$2:$A$3372,L1398,Entradas!$AD$2:$AD$3372,"agenda",Entradas!$P$2:$P$3372,"completado")</f>
        <v>0</v>
      </c>
      <c r="E1398" s="5">
        <f>COUNTIFS(Entradas!$A$2:$A$3372,L1398,Entradas!$AD$2:$AD$3372,"agenda",Entradas!$F$2:$F$3372,"interna")</f>
        <v>0</v>
      </c>
      <c r="F1398" s="5">
        <f>COUNTIFS(Entradas!$A$2:$A$3372,L1398,Entradas!$AD$2:$AD$3372,"agenda",Entradas!$F$2:$F$3372,"abierta a la comunidad")</f>
        <v>0</v>
      </c>
      <c r="G1398" s="5">
        <f>COUNTIFS(Entradas!$A$2:$A$3372,L1398,Entradas!$AD$2:$AD$3372,"agenda",Entradas!$E$2:$E$3372,"1")</f>
        <v>0</v>
      </c>
      <c r="H1398" s="5">
        <f>COUNTIFS(Entradas!$A$2:$A$3372,L1398,Entradas!$AD$2:$AD$3372,"agenda",Entradas!$E$2:$E$3372,"2")</f>
        <v>0</v>
      </c>
      <c r="I1398" s="5">
        <f>COUNTIFS(Entradas!$A$2:$A$3372,L1398,Entradas!$AD$2:$AD$3372,"agenda",Entradas!$E$2:$E$3372,"3")</f>
        <v>0</v>
      </c>
      <c r="J1398" s="5">
        <f>COUNTIFS(Entradas!$A$2:$A$3372,L1398,Entradas!$AD$2:$AD$3372,"agenda",Entradas!$E$2:$E$3372,"4")</f>
        <v>0</v>
      </c>
      <c r="L1398">
        <v>1468</v>
      </c>
      <c r="M1398" t="s">
        <v>21751</v>
      </c>
      <c r="N1398" t="s">
        <v>21752</v>
      </c>
      <c r="O1398" t="s">
        <v>21753</v>
      </c>
      <c r="P1398" s="6">
        <v>42517.541562500002</v>
      </c>
      <c r="Q1398">
        <v>0</v>
      </c>
      <c r="R1398" t="s">
        <v>21751</v>
      </c>
      <c r="S1398" t="s">
        <v>21751</v>
      </c>
      <c r="W1398" t="s">
        <v>8703</v>
      </c>
      <c r="X1398" t="s">
        <v>8704</v>
      </c>
      <c r="Y1398" t="s">
        <v>8705</v>
      </c>
      <c r="Z1398">
        <v>0</v>
      </c>
      <c r="AA1398" t="s">
        <v>8703</v>
      </c>
      <c r="AB1398" t="s">
        <v>8790</v>
      </c>
      <c r="AC1398">
        <v>0</v>
      </c>
      <c r="AF1398" t="s">
        <v>21754</v>
      </c>
      <c r="AG1398" t="s">
        <v>8792</v>
      </c>
      <c r="AH1398" t="s">
        <v>21755</v>
      </c>
      <c r="AO1398" t="s">
        <v>21756</v>
      </c>
      <c r="AU1398" t="s">
        <v>800</v>
      </c>
      <c r="AV1398" t="s">
        <v>8794</v>
      </c>
      <c r="AX1398">
        <v>13</v>
      </c>
      <c r="AY1398" t="s">
        <v>8795</v>
      </c>
      <c r="BG1398">
        <v>0</v>
      </c>
      <c r="BH1398" t="s">
        <v>8796</v>
      </c>
      <c r="BL1398" s="2" t="s">
        <v>21757</v>
      </c>
      <c r="BM1398" t="s">
        <v>8798</v>
      </c>
      <c r="BZ1398" t="s">
        <v>8799</v>
      </c>
      <c r="CA1398" t="s">
        <v>21758</v>
      </c>
      <c r="CB1398" t="s">
        <v>8800</v>
      </c>
      <c r="CE1398" t="s">
        <v>21759</v>
      </c>
      <c r="CF1398" t="s">
        <v>8802</v>
      </c>
      <c r="CO1398">
        <v>95908145</v>
      </c>
      <c r="CP1398" t="s">
        <v>8803</v>
      </c>
    </row>
    <row r="1399" spans="1:96" ht="15.75" hidden="1" customHeight="1" x14ac:dyDescent="0.3">
      <c r="A1399" s="5">
        <f>COUNTIFS(Entradas!$A$2:$A$3372,L1399,Entradas!$AD$2:$AD$3372,"noticias")</f>
        <v>0</v>
      </c>
      <c r="B1399" s="5">
        <f>COUNTIFS(Entradas!$A$2:$A$3372,L1399,Entradas!$AD$2:$AD$3372,"materiales")</f>
        <v>0</v>
      </c>
      <c r="C1399" s="5">
        <f>COUNTIFS(Entradas!$A$2:$A$3372,L1399,Entradas!$AD$2:$AD$3372,"agenda")</f>
        <v>0</v>
      </c>
      <c r="D1399" s="5">
        <f>COUNTIFS(Entradas!$A$2:$A$3372,L1399,Entradas!$AD$2:$AD$3372,"agenda",Entradas!$P$2:$P$3372,"completado")</f>
        <v>0</v>
      </c>
      <c r="E1399" s="5">
        <f>COUNTIFS(Entradas!$A$2:$A$3372,L1399,Entradas!$AD$2:$AD$3372,"agenda",Entradas!$F$2:$F$3372,"interna")</f>
        <v>0</v>
      </c>
      <c r="F1399" s="5">
        <f>COUNTIFS(Entradas!$A$2:$A$3372,L1399,Entradas!$AD$2:$AD$3372,"agenda",Entradas!$F$2:$F$3372,"abierta a la comunidad")</f>
        <v>0</v>
      </c>
      <c r="G1399" s="5">
        <f>COUNTIFS(Entradas!$A$2:$A$3372,L1399,Entradas!$AD$2:$AD$3372,"agenda",Entradas!$E$2:$E$3372,"1")</f>
        <v>0</v>
      </c>
      <c r="H1399" s="5">
        <f>COUNTIFS(Entradas!$A$2:$A$3372,L1399,Entradas!$AD$2:$AD$3372,"agenda",Entradas!$E$2:$E$3372,"2")</f>
        <v>0</v>
      </c>
      <c r="I1399" s="5">
        <f>COUNTIFS(Entradas!$A$2:$A$3372,L1399,Entradas!$AD$2:$AD$3372,"agenda",Entradas!$E$2:$E$3372,"3")</f>
        <v>0</v>
      </c>
      <c r="J1399" s="5">
        <f>COUNTIFS(Entradas!$A$2:$A$3372,L1399,Entradas!$AD$2:$AD$3372,"agenda",Entradas!$E$2:$E$3372,"4")</f>
        <v>0</v>
      </c>
      <c r="L1399">
        <v>750</v>
      </c>
      <c r="M1399" t="s">
        <v>22141</v>
      </c>
      <c r="N1399" t="s">
        <v>22142</v>
      </c>
      <c r="O1399" t="s">
        <v>22143</v>
      </c>
      <c r="P1399" s="6">
        <v>42492.614062499997</v>
      </c>
      <c r="Q1399">
        <v>0</v>
      </c>
      <c r="R1399" t="s">
        <v>22141</v>
      </c>
      <c r="S1399" t="s">
        <v>22141</v>
      </c>
      <c r="W1399" t="s">
        <v>8703</v>
      </c>
      <c r="X1399" t="s">
        <v>8704</v>
      </c>
      <c r="Y1399" t="s">
        <v>8705</v>
      </c>
      <c r="Z1399">
        <v>0</v>
      </c>
      <c r="AA1399" t="s">
        <v>8703</v>
      </c>
      <c r="AB1399" t="s">
        <v>8790</v>
      </c>
      <c r="AC1399">
        <v>0</v>
      </c>
      <c r="AF1399" t="s">
        <v>22144</v>
      </c>
      <c r="AG1399" t="s">
        <v>8792</v>
      </c>
      <c r="AH1399" t="s">
        <v>22145</v>
      </c>
      <c r="AO1399" t="s">
        <v>22146</v>
      </c>
      <c r="AU1399" t="s">
        <v>307</v>
      </c>
      <c r="AV1399" t="s">
        <v>8794</v>
      </c>
      <c r="AX1399">
        <v>13</v>
      </c>
      <c r="AY1399" t="s">
        <v>8795</v>
      </c>
      <c r="BG1399">
        <v>1</v>
      </c>
      <c r="BH1399" t="s">
        <v>8796</v>
      </c>
      <c r="BL1399" s="2" t="s">
        <v>22147</v>
      </c>
      <c r="BM1399" t="s">
        <v>8798</v>
      </c>
      <c r="BZ1399" t="s">
        <v>8799</v>
      </c>
      <c r="CA1399" t="s">
        <v>22148</v>
      </c>
      <c r="CB1399" t="s">
        <v>8800</v>
      </c>
      <c r="CE1399" t="s">
        <v>14826</v>
      </c>
      <c r="CF1399" t="s">
        <v>8802</v>
      </c>
      <c r="CO1399">
        <v>998291217</v>
      </c>
      <c r="CP1399" t="s">
        <v>8803</v>
      </c>
    </row>
    <row r="1400" spans="1:96" ht="15.75" hidden="1" customHeight="1" x14ac:dyDescent="0.3">
      <c r="A1400" s="5">
        <f>COUNTIFS(Entradas!$A$2:$A$3372,L1400,Entradas!$AD$2:$AD$3372,"noticias")</f>
        <v>0</v>
      </c>
      <c r="B1400" s="5">
        <f>COUNTIFS(Entradas!$A$2:$A$3372,L1400,Entradas!$AD$2:$AD$3372,"materiales")</f>
        <v>2</v>
      </c>
      <c r="C1400" s="5">
        <f>COUNTIFS(Entradas!$A$2:$A$3372,L1400,Entradas!$AD$2:$AD$3372,"agenda")</f>
        <v>11</v>
      </c>
      <c r="D1400" s="5">
        <f>COUNTIFS(Entradas!$A$2:$A$3372,L1400,Entradas!$AD$2:$AD$3372,"agenda",Entradas!$P$2:$P$3372,"completado")</f>
        <v>0</v>
      </c>
      <c r="E1400" s="5">
        <f>COUNTIFS(Entradas!$A$2:$A$3372,L1400,Entradas!$AD$2:$AD$3372,"agenda",Entradas!$F$2:$F$3372,"interna")</f>
        <v>1</v>
      </c>
      <c r="F1400" s="5">
        <f>COUNTIFS(Entradas!$A$2:$A$3372,L1400,Entradas!$AD$2:$AD$3372,"agenda",Entradas!$F$2:$F$3372,"abierta a la comunidad")</f>
        <v>10</v>
      </c>
      <c r="G1400" s="5">
        <f>COUNTIFS(Entradas!$A$2:$A$3372,L1400,Entradas!$AD$2:$AD$3372,"agenda",Entradas!$E$2:$E$3372,"1")</f>
        <v>0</v>
      </c>
      <c r="H1400" s="5">
        <f>COUNTIFS(Entradas!$A$2:$A$3372,L1400,Entradas!$AD$2:$AD$3372,"agenda",Entradas!$E$2:$E$3372,"2")</f>
        <v>0</v>
      </c>
      <c r="I1400" s="5">
        <f>COUNTIFS(Entradas!$A$2:$A$3372,L1400,Entradas!$AD$2:$AD$3372,"agenda",Entradas!$E$2:$E$3372,"3")</f>
        <v>11</v>
      </c>
      <c r="J1400" s="5">
        <f>COUNTIFS(Entradas!$A$2:$A$3372,L1400,Entradas!$AD$2:$AD$3372,"agenda",Entradas!$E$2:$E$3372,"4")</f>
        <v>0</v>
      </c>
      <c r="L1400">
        <v>652</v>
      </c>
      <c r="M1400" t="s">
        <v>10795</v>
      </c>
      <c r="N1400" t="s">
        <v>10796</v>
      </c>
      <c r="O1400" t="s">
        <v>10797</v>
      </c>
      <c r="P1400" s="6">
        <v>42485.74559027778</v>
      </c>
      <c r="Q1400">
        <v>0</v>
      </c>
      <c r="R1400" t="s">
        <v>10795</v>
      </c>
      <c r="S1400" t="s">
        <v>10795</v>
      </c>
      <c r="W1400" t="s">
        <v>8703</v>
      </c>
      <c r="X1400" t="s">
        <v>8704</v>
      </c>
      <c r="Y1400" t="s">
        <v>8705</v>
      </c>
      <c r="Z1400">
        <v>0</v>
      </c>
      <c r="AA1400" t="s">
        <v>8703</v>
      </c>
      <c r="AB1400" t="s">
        <v>8790</v>
      </c>
      <c r="AC1400">
        <v>0</v>
      </c>
      <c r="AF1400" t="s">
        <v>512</v>
      </c>
      <c r="AG1400" t="s">
        <v>8792</v>
      </c>
      <c r="AH1400" t="s">
        <v>10798</v>
      </c>
      <c r="AI1400" t="s">
        <v>10799</v>
      </c>
      <c r="AO1400" t="s">
        <v>10800</v>
      </c>
      <c r="AU1400" t="s">
        <v>508</v>
      </c>
      <c r="AV1400" t="s">
        <v>8794</v>
      </c>
      <c r="AX1400">
        <v>14</v>
      </c>
      <c r="AY1400" t="s">
        <v>8795</v>
      </c>
      <c r="BG1400">
        <v>1</v>
      </c>
      <c r="BH1400" t="s">
        <v>8796</v>
      </c>
      <c r="BL1400" s="2" t="s">
        <v>10801</v>
      </c>
      <c r="BM1400" t="s">
        <v>8798</v>
      </c>
      <c r="BZ1400" t="s">
        <v>8799</v>
      </c>
      <c r="CA1400" t="s">
        <v>10802</v>
      </c>
      <c r="CB1400" t="s">
        <v>8800</v>
      </c>
      <c r="CE1400" t="s">
        <v>619</v>
      </c>
      <c r="CF1400" t="s">
        <v>8802</v>
      </c>
      <c r="CO1400">
        <v>56632311413</v>
      </c>
      <c r="CP1400" t="s">
        <v>8803</v>
      </c>
    </row>
    <row r="1401" spans="1:96" ht="15.75" hidden="1" customHeight="1" x14ac:dyDescent="0.3">
      <c r="A1401" s="5">
        <f>COUNTIFS(Entradas!$A$2:$A$3372,L1401,Entradas!$AD$2:$AD$3372,"noticias")</f>
        <v>0</v>
      </c>
      <c r="B1401" s="5">
        <f>COUNTIFS(Entradas!$A$2:$A$3372,L1401,Entradas!$AD$2:$AD$3372,"materiales")</f>
        <v>0</v>
      </c>
      <c r="C1401" s="5">
        <f>COUNTIFS(Entradas!$A$2:$A$3372,L1401,Entradas!$AD$2:$AD$3372,"agenda")</f>
        <v>0</v>
      </c>
      <c r="D1401" s="5">
        <f>COUNTIFS(Entradas!$A$2:$A$3372,L1401,Entradas!$AD$2:$AD$3372,"agenda",Entradas!$P$2:$P$3372,"completado")</f>
        <v>0</v>
      </c>
      <c r="E1401" s="5">
        <f>COUNTIFS(Entradas!$A$2:$A$3372,L1401,Entradas!$AD$2:$AD$3372,"agenda",Entradas!$F$2:$F$3372,"interna")</f>
        <v>0</v>
      </c>
      <c r="F1401" s="5">
        <f>COUNTIFS(Entradas!$A$2:$A$3372,L1401,Entradas!$AD$2:$AD$3372,"agenda",Entradas!$F$2:$F$3372,"abierta a la comunidad")</f>
        <v>0</v>
      </c>
      <c r="G1401" s="5">
        <f>COUNTIFS(Entradas!$A$2:$A$3372,L1401,Entradas!$AD$2:$AD$3372,"agenda",Entradas!$E$2:$E$3372,"1")</f>
        <v>0</v>
      </c>
      <c r="H1401" s="5">
        <f>COUNTIFS(Entradas!$A$2:$A$3372,L1401,Entradas!$AD$2:$AD$3372,"agenda",Entradas!$E$2:$E$3372,"2")</f>
        <v>0</v>
      </c>
      <c r="I1401" s="5">
        <f>COUNTIFS(Entradas!$A$2:$A$3372,L1401,Entradas!$AD$2:$AD$3372,"agenda",Entradas!$E$2:$E$3372,"3")</f>
        <v>0</v>
      </c>
      <c r="J1401" s="5">
        <f>COUNTIFS(Entradas!$A$2:$A$3372,L1401,Entradas!$AD$2:$AD$3372,"agenda",Entradas!$E$2:$E$3372,"4")</f>
        <v>0</v>
      </c>
      <c r="L1401">
        <v>907</v>
      </c>
      <c r="M1401" t="s">
        <v>18052</v>
      </c>
      <c r="N1401" t="s">
        <v>18052</v>
      </c>
      <c r="O1401" t="s">
        <v>18053</v>
      </c>
      <c r="P1401" s="6">
        <v>42499.812743055554</v>
      </c>
      <c r="Q1401">
        <v>0</v>
      </c>
      <c r="R1401" t="s">
        <v>18052</v>
      </c>
      <c r="S1401" t="s">
        <v>18052</v>
      </c>
      <c r="W1401" t="s">
        <v>8703</v>
      </c>
      <c r="X1401" t="s">
        <v>8704</v>
      </c>
      <c r="Y1401" t="s">
        <v>8705</v>
      </c>
      <c r="Z1401">
        <v>0</v>
      </c>
      <c r="AA1401" t="s">
        <v>8703</v>
      </c>
      <c r="AB1401" t="s">
        <v>8790</v>
      </c>
      <c r="AC1401">
        <v>0</v>
      </c>
      <c r="AF1401" t="s">
        <v>18054</v>
      </c>
      <c r="AG1401" t="s">
        <v>8792</v>
      </c>
      <c r="AH1401" t="s">
        <v>18055</v>
      </c>
      <c r="AI1401" t="s">
        <v>18056</v>
      </c>
      <c r="AO1401" t="s">
        <v>18057</v>
      </c>
      <c r="AU1401" t="s">
        <v>1726</v>
      </c>
      <c r="AV1401" t="s">
        <v>8794</v>
      </c>
      <c r="AX1401">
        <v>14</v>
      </c>
      <c r="AY1401" t="s">
        <v>8795</v>
      </c>
      <c r="BG1401">
        <v>1</v>
      </c>
      <c r="BH1401" t="s">
        <v>8796</v>
      </c>
      <c r="BL1401" t="s">
        <v>18058</v>
      </c>
      <c r="BM1401" t="s">
        <v>8798</v>
      </c>
      <c r="BZ1401" t="s">
        <v>8799</v>
      </c>
      <c r="CA1401" t="s">
        <v>18059</v>
      </c>
      <c r="CB1401" t="s">
        <v>8800</v>
      </c>
      <c r="CE1401" t="s">
        <v>18060</v>
      </c>
      <c r="CF1401" t="s">
        <v>8802</v>
      </c>
      <c r="CO1401" t="s">
        <v>18061</v>
      </c>
      <c r="CP1401" t="s">
        <v>8803</v>
      </c>
    </row>
    <row r="1402" spans="1:96" ht="15.75" hidden="1" customHeight="1" x14ac:dyDescent="0.3">
      <c r="A1402" s="5">
        <f>COUNTIFS(Entradas!$A$2:$A$3372,L1402,Entradas!$AD$2:$AD$3372,"noticias")</f>
        <v>0</v>
      </c>
      <c r="B1402" s="5">
        <f>COUNTIFS(Entradas!$A$2:$A$3372,L1402,Entradas!$AD$2:$AD$3372,"materiales")</f>
        <v>0</v>
      </c>
      <c r="C1402" s="5">
        <f>COUNTIFS(Entradas!$A$2:$A$3372,L1402,Entradas!$AD$2:$AD$3372,"agenda")</f>
        <v>0</v>
      </c>
      <c r="D1402" s="5">
        <f>COUNTIFS(Entradas!$A$2:$A$3372,L1402,Entradas!$AD$2:$AD$3372,"agenda",Entradas!$P$2:$P$3372,"completado")</f>
        <v>0</v>
      </c>
      <c r="E1402" s="5">
        <f>COUNTIFS(Entradas!$A$2:$A$3372,L1402,Entradas!$AD$2:$AD$3372,"agenda",Entradas!$F$2:$F$3372,"interna")</f>
        <v>0</v>
      </c>
      <c r="F1402" s="5">
        <f>COUNTIFS(Entradas!$A$2:$A$3372,L1402,Entradas!$AD$2:$AD$3372,"agenda",Entradas!$F$2:$F$3372,"abierta a la comunidad")</f>
        <v>0</v>
      </c>
      <c r="G1402" s="5">
        <f>COUNTIFS(Entradas!$A$2:$A$3372,L1402,Entradas!$AD$2:$AD$3372,"agenda",Entradas!$E$2:$E$3372,"1")</f>
        <v>0</v>
      </c>
      <c r="H1402" s="5">
        <f>COUNTIFS(Entradas!$A$2:$A$3372,L1402,Entradas!$AD$2:$AD$3372,"agenda",Entradas!$E$2:$E$3372,"2")</f>
        <v>0</v>
      </c>
      <c r="I1402" s="5">
        <f>COUNTIFS(Entradas!$A$2:$A$3372,L1402,Entradas!$AD$2:$AD$3372,"agenda",Entradas!$E$2:$E$3372,"3")</f>
        <v>0</v>
      </c>
      <c r="J1402" s="5">
        <f>COUNTIFS(Entradas!$A$2:$A$3372,L1402,Entradas!$AD$2:$AD$3372,"agenda",Entradas!$E$2:$E$3372,"4")</f>
        <v>0</v>
      </c>
      <c r="L1402">
        <v>700</v>
      </c>
      <c r="M1402" t="s">
        <v>18725</v>
      </c>
      <c r="N1402" t="s">
        <v>18726</v>
      </c>
      <c r="O1402" t="s">
        <v>18727</v>
      </c>
      <c r="P1402" s="6">
        <v>42487.878263888888</v>
      </c>
      <c r="Q1402">
        <v>0</v>
      </c>
      <c r="R1402" t="s">
        <v>18725</v>
      </c>
      <c r="S1402" t="s">
        <v>18725</v>
      </c>
      <c r="W1402" t="s">
        <v>8703</v>
      </c>
      <c r="X1402" t="s">
        <v>8704</v>
      </c>
      <c r="Y1402" t="s">
        <v>8705</v>
      </c>
      <c r="Z1402">
        <v>0</v>
      </c>
      <c r="AA1402" t="s">
        <v>8703</v>
      </c>
      <c r="AB1402" t="s">
        <v>8790</v>
      </c>
      <c r="AC1402">
        <v>0</v>
      </c>
      <c r="AF1402" t="s">
        <v>18728</v>
      </c>
      <c r="AG1402" t="s">
        <v>8792</v>
      </c>
      <c r="AH1402" t="s">
        <v>18055</v>
      </c>
      <c r="AI1402" t="s">
        <v>18729</v>
      </c>
      <c r="AO1402" t="s">
        <v>18730</v>
      </c>
      <c r="AU1402" t="s">
        <v>1726</v>
      </c>
      <c r="AV1402" t="s">
        <v>8794</v>
      </c>
      <c r="AX1402">
        <v>14</v>
      </c>
      <c r="AY1402" t="s">
        <v>8795</v>
      </c>
      <c r="BG1402">
        <v>1</v>
      </c>
      <c r="BH1402" t="s">
        <v>8796</v>
      </c>
      <c r="BL1402" t="s">
        <v>18731</v>
      </c>
      <c r="BM1402" t="s">
        <v>8798</v>
      </c>
      <c r="BZ1402" t="s">
        <v>8799</v>
      </c>
      <c r="CA1402" t="s">
        <v>18732</v>
      </c>
      <c r="CB1402" t="s">
        <v>8800</v>
      </c>
      <c r="CE1402" t="s">
        <v>18060</v>
      </c>
      <c r="CF1402" t="s">
        <v>8802</v>
      </c>
      <c r="CO1402" t="s">
        <v>18733</v>
      </c>
      <c r="CP1402" t="s">
        <v>8803</v>
      </c>
    </row>
    <row r="1403" spans="1:96" ht="15.75" hidden="1" customHeight="1" x14ac:dyDescent="0.3">
      <c r="A1403" s="5">
        <f>COUNTIFS(Entradas!$A$2:$A$3372,L1403,Entradas!$AD$2:$AD$3372,"noticias")</f>
        <v>0</v>
      </c>
      <c r="B1403" s="5">
        <f>COUNTIFS(Entradas!$A$2:$A$3372,L1403,Entradas!$AD$2:$AD$3372,"materiales")</f>
        <v>0</v>
      </c>
      <c r="C1403" s="5">
        <f>COUNTIFS(Entradas!$A$2:$A$3372,L1403,Entradas!$AD$2:$AD$3372,"agenda")</f>
        <v>1</v>
      </c>
      <c r="D1403" s="5">
        <f>COUNTIFS(Entradas!$A$2:$A$3372,L1403,Entradas!$AD$2:$AD$3372,"agenda",Entradas!$P$2:$P$3372,"completado")</f>
        <v>0</v>
      </c>
      <c r="E1403" s="5">
        <f>COUNTIFS(Entradas!$A$2:$A$3372,L1403,Entradas!$AD$2:$AD$3372,"agenda",Entradas!$F$2:$F$3372,"interna")</f>
        <v>0</v>
      </c>
      <c r="F1403" s="5">
        <f>COUNTIFS(Entradas!$A$2:$A$3372,L1403,Entradas!$AD$2:$AD$3372,"agenda",Entradas!$F$2:$F$3372,"abierta a la comunidad")</f>
        <v>1</v>
      </c>
      <c r="G1403" s="5">
        <f>COUNTIFS(Entradas!$A$2:$A$3372,L1403,Entradas!$AD$2:$AD$3372,"agenda",Entradas!$E$2:$E$3372,"1")</f>
        <v>1</v>
      </c>
      <c r="H1403" s="5">
        <f>COUNTIFS(Entradas!$A$2:$A$3372,L1403,Entradas!$AD$2:$AD$3372,"agenda",Entradas!$E$2:$E$3372,"2")</f>
        <v>0</v>
      </c>
      <c r="I1403" s="5">
        <f>COUNTIFS(Entradas!$A$2:$A$3372,L1403,Entradas!$AD$2:$AD$3372,"agenda",Entradas!$E$2:$E$3372,"3")</f>
        <v>0</v>
      </c>
      <c r="J1403" s="5">
        <f>COUNTIFS(Entradas!$A$2:$A$3372,L1403,Entradas!$AD$2:$AD$3372,"agenda",Entradas!$E$2:$E$3372,"4")</f>
        <v>0</v>
      </c>
      <c r="L1403">
        <v>362</v>
      </c>
      <c r="M1403" t="s">
        <v>11053</v>
      </c>
      <c r="N1403" t="s">
        <v>11054</v>
      </c>
      <c r="O1403" t="s">
        <v>11055</v>
      </c>
      <c r="P1403" s="6">
        <v>42471.16034722222</v>
      </c>
      <c r="Q1403">
        <v>0</v>
      </c>
      <c r="R1403" t="s">
        <v>11053</v>
      </c>
      <c r="S1403" t="s">
        <v>11053</v>
      </c>
      <c r="W1403" t="s">
        <v>8703</v>
      </c>
      <c r="X1403" t="s">
        <v>8704</v>
      </c>
      <c r="Y1403" t="s">
        <v>8705</v>
      </c>
      <c r="Z1403">
        <v>0</v>
      </c>
      <c r="AA1403" t="s">
        <v>8703</v>
      </c>
      <c r="AB1403" t="s">
        <v>8790</v>
      </c>
      <c r="AC1403">
        <v>0</v>
      </c>
      <c r="AF1403" t="s">
        <v>11056</v>
      </c>
      <c r="AG1403" t="s">
        <v>8792</v>
      </c>
      <c r="AH1403" t="s">
        <v>11057</v>
      </c>
      <c r="AI1403" t="s">
        <v>11058</v>
      </c>
      <c r="AO1403" t="s">
        <v>11059</v>
      </c>
      <c r="AU1403" t="s">
        <v>356</v>
      </c>
      <c r="AV1403" t="s">
        <v>8794</v>
      </c>
      <c r="AX1403">
        <v>15</v>
      </c>
      <c r="AY1403" t="s">
        <v>8795</v>
      </c>
      <c r="BG1403">
        <v>1</v>
      </c>
      <c r="BH1403" t="s">
        <v>8796</v>
      </c>
      <c r="BL1403" s="2" t="s">
        <v>11060</v>
      </c>
      <c r="BM1403" t="s">
        <v>8798</v>
      </c>
      <c r="BZ1403" t="s">
        <v>8799</v>
      </c>
      <c r="CA1403" t="s">
        <v>11061</v>
      </c>
      <c r="CB1403" t="s">
        <v>8800</v>
      </c>
      <c r="CE1403" t="s">
        <v>357</v>
      </c>
      <c r="CF1403" t="s">
        <v>8802</v>
      </c>
      <c r="CO1403">
        <v>92901845</v>
      </c>
      <c r="CP1403" t="s">
        <v>8803</v>
      </c>
    </row>
    <row r="1404" spans="1:96" ht="15.75" hidden="1" customHeight="1" x14ac:dyDescent="0.3">
      <c r="A1404" s="5">
        <f>COUNTIFS(Entradas!$A$2:$A$3372,L1404,Entradas!$AD$2:$AD$3372,"noticias")</f>
        <v>0</v>
      </c>
      <c r="B1404" s="5">
        <f>COUNTIFS(Entradas!$A$2:$A$3372,L1404,Entradas!$AD$2:$AD$3372,"materiales")</f>
        <v>0</v>
      </c>
      <c r="C1404" s="5">
        <f>COUNTIFS(Entradas!$A$2:$A$3372,L1404,Entradas!$AD$2:$AD$3372,"agenda")</f>
        <v>0</v>
      </c>
      <c r="D1404" s="5">
        <f>COUNTIFS(Entradas!$A$2:$A$3372,L1404,Entradas!$AD$2:$AD$3372,"agenda",Entradas!$P$2:$P$3372,"completado")</f>
        <v>0</v>
      </c>
      <c r="E1404" s="5">
        <f>COUNTIFS(Entradas!$A$2:$A$3372,L1404,Entradas!$AD$2:$AD$3372,"agenda",Entradas!$F$2:$F$3372,"interna")</f>
        <v>0</v>
      </c>
      <c r="F1404" s="5">
        <f>COUNTIFS(Entradas!$A$2:$A$3372,L1404,Entradas!$AD$2:$AD$3372,"agenda",Entradas!$F$2:$F$3372,"abierta a la comunidad")</f>
        <v>0</v>
      </c>
      <c r="G1404" s="5">
        <f>COUNTIFS(Entradas!$A$2:$A$3372,L1404,Entradas!$AD$2:$AD$3372,"agenda",Entradas!$E$2:$E$3372,"1")</f>
        <v>0</v>
      </c>
      <c r="H1404" s="5">
        <f>COUNTIFS(Entradas!$A$2:$A$3372,L1404,Entradas!$AD$2:$AD$3372,"agenda",Entradas!$E$2:$E$3372,"2")</f>
        <v>0</v>
      </c>
      <c r="I1404" s="5">
        <f>COUNTIFS(Entradas!$A$2:$A$3372,L1404,Entradas!$AD$2:$AD$3372,"agenda",Entradas!$E$2:$E$3372,"3")</f>
        <v>0</v>
      </c>
      <c r="J1404" s="5">
        <f>COUNTIFS(Entradas!$A$2:$A$3372,L1404,Entradas!$AD$2:$AD$3372,"agenda",Entradas!$E$2:$E$3372,"4")</f>
        <v>0</v>
      </c>
      <c r="L1404">
        <v>286</v>
      </c>
      <c r="M1404" t="s">
        <v>12099</v>
      </c>
      <c r="N1404" t="s">
        <v>12100</v>
      </c>
      <c r="O1404" t="s">
        <v>12101</v>
      </c>
      <c r="P1404" s="6">
        <v>42465.609178240738</v>
      </c>
      <c r="Q1404">
        <v>0</v>
      </c>
      <c r="R1404" t="s">
        <v>12099</v>
      </c>
      <c r="S1404" t="s">
        <v>12099</v>
      </c>
      <c r="W1404" t="s">
        <v>8703</v>
      </c>
      <c r="X1404" t="s">
        <v>8704</v>
      </c>
      <c r="Y1404" t="s">
        <v>8705</v>
      </c>
      <c r="Z1404">
        <v>0</v>
      </c>
      <c r="AA1404" t="s">
        <v>8703</v>
      </c>
      <c r="AB1404" t="s">
        <v>8790</v>
      </c>
      <c r="AC1404">
        <v>0</v>
      </c>
      <c r="AF1404" t="s">
        <v>12102</v>
      </c>
      <c r="AG1404" t="s">
        <v>8792</v>
      </c>
      <c r="AH1404" t="s">
        <v>12103</v>
      </c>
      <c r="AU1404" t="s">
        <v>12104</v>
      </c>
      <c r="AV1404" t="s">
        <v>8794</v>
      </c>
      <c r="AX1404">
        <v>15</v>
      </c>
      <c r="AY1404" t="s">
        <v>8795</v>
      </c>
      <c r="BG1404">
        <v>0</v>
      </c>
      <c r="BH1404" t="s">
        <v>8796</v>
      </c>
      <c r="BM1404" t="s">
        <v>8798</v>
      </c>
      <c r="BZ1404" t="s">
        <v>8799</v>
      </c>
      <c r="CB1404" t="s">
        <v>8800</v>
      </c>
      <c r="CE1404" t="s">
        <v>12105</v>
      </c>
      <c r="CF1404" t="s">
        <v>8802</v>
      </c>
      <c r="CO1404" t="s">
        <v>12106</v>
      </c>
      <c r="CP1404" t="s">
        <v>8803</v>
      </c>
    </row>
    <row r="1405" spans="1:96" ht="15.75" hidden="1" customHeight="1" x14ac:dyDescent="0.3">
      <c r="A1405" s="5">
        <f>COUNTIFS(Entradas!$A$2:$A$3372,L1405,Entradas!$AD$2:$AD$3372,"noticias")</f>
        <v>0</v>
      </c>
      <c r="B1405" s="5">
        <f>COUNTIFS(Entradas!$A$2:$A$3372,L1405,Entradas!$AD$2:$AD$3372,"materiales")</f>
        <v>0</v>
      </c>
      <c r="C1405" s="5">
        <f>COUNTIFS(Entradas!$A$2:$A$3372,L1405,Entradas!$AD$2:$AD$3372,"agenda")</f>
        <v>0</v>
      </c>
      <c r="D1405" s="5">
        <f>COUNTIFS(Entradas!$A$2:$A$3372,L1405,Entradas!$AD$2:$AD$3372,"agenda",Entradas!$P$2:$P$3372,"completado")</f>
        <v>0</v>
      </c>
      <c r="E1405" s="5">
        <f>COUNTIFS(Entradas!$A$2:$A$3372,L1405,Entradas!$AD$2:$AD$3372,"agenda",Entradas!$F$2:$F$3372,"interna")</f>
        <v>0</v>
      </c>
      <c r="F1405" s="5">
        <f>COUNTIFS(Entradas!$A$2:$A$3372,L1405,Entradas!$AD$2:$AD$3372,"agenda",Entradas!$F$2:$F$3372,"abierta a la comunidad")</f>
        <v>0</v>
      </c>
      <c r="G1405" s="5">
        <f>COUNTIFS(Entradas!$A$2:$A$3372,L1405,Entradas!$AD$2:$AD$3372,"agenda",Entradas!$E$2:$E$3372,"1")</f>
        <v>0</v>
      </c>
      <c r="H1405" s="5">
        <f>COUNTIFS(Entradas!$A$2:$A$3372,L1405,Entradas!$AD$2:$AD$3372,"agenda",Entradas!$E$2:$E$3372,"2")</f>
        <v>0</v>
      </c>
      <c r="I1405" s="5">
        <f>COUNTIFS(Entradas!$A$2:$A$3372,L1405,Entradas!$AD$2:$AD$3372,"agenda",Entradas!$E$2:$E$3372,"3")</f>
        <v>0</v>
      </c>
      <c r="J1405" s="5">
        <f>COUNTIFS(Entradas!$A$2:$A$3372,L1405,Entradas!$AD$2:$AD$3372,"agenda",Entradas!$E$2:$E$3372,"4")</f>
        <v>0</v>
      </c>
      <c r="L1405">
        <v>971</v>
      </c>
      <c r="M1405" t="s">
        <v>17367</v>
      </c>
      <c r="N1405" t="s">
        <v>17368</v>
      </c>
      <c r="O1405" t="s">
        <v>17369</v>
      </c>
      <c r="P1405" s="6">
        <v>42502.504837962966</v>
      </c>
      <c r="Q1405">
        <v>0</v>
      </c>
      <c r="R1405" t="s">
        <v>17367</v>
      </c>
      <c r="S1405" t="s">
        <v>17367</v>
      </c>
      <c r="W1405" t="s">
        <v>8703</v>
      </c>
      <c r="X1405" t="s">
        <v>8704</v>
      </c>
      <c r="Y1405" t="s">
        <v>8705</v>
      </c>
      <c r="Z1405">
        <v>0</v>
      </c>
      <c r="AA1405" t="s">
        <v>8703</v>
      </c>
      <c r="AB1405" t="s">
        <v>8790</v>
      </c>
      <c r="AC1405">
        <v>0</v>
      </c>
      <c r="AF1405" t="s">
        <v>17370</v>
      </c>
      <c r="AG1405" t="s">
        <v>8792</v>
      </c>
      <c r="AH1405" t="s">
        <v>17371</v>
      </c>
      <c r="AU1405" t="s">
        <v>17372</v>
      </c>
      <c r="AV1405" t="s">
        <v>8794</v>
      </c>
      <c r="AX1405">
        <v>15</v>
      </c>
      <c r="AY1405" t="s">
        <v>8795</v>
      </c>
      <c r="BG1405">
        <v>0</v>
      </c>
      <c r="BH1405" t="s">
        <v>8796</v>
      </c>
      <c r="BM1405" t="s">
        <v>8798</v>
      </c>
      <c r="BZ1405" t="s">
        <v>8799</v>
      </c>
      <c r="CB1405" t="s">
        <v>8800</v>
      </c>
      <c r="CE1405" t="s">
        <v>17373</v>
      </c>
      <c r="CF1405" t="s">
        <v>8802</v>
      </c>
      <c r="CO1405">
        <v>317430</v>
      </c>
      <c r="CP1405" t="s">
        <v>8803</v>
      </c>
    </row>
    <row r="1406" spans="1:96" ht="15.75" hidden="1" customHeight="1" x14ac:dyDescent="0.3">
      <c r="A1406" s="5">
        <f>COUNTIFS(Entradas!$A$2:$A$3372,L1406,Entradas!$AD$2:$AD$3372,"noticias")</f>
        <v>0</v>
      </c>
      <c r="B1406" s="5">
        <f>COUNTIFS(Entradas!$A$2:$A$3372,L1406,Entradas!$AD$2:$AD$3372,"materiales")</f>
        <v>0</v>
      </c>
      <c r="C1406" s="5">
        <f>COUNTIFS(Entradas!$A$2:$A$3372,L1406,Entradas!$AD$2:$AD$3372,"agenda")</f>
        <v>0</v>
      </c>
      <c r="D1406" s="5">
        <f>COUNTIFS(Entradas!$A$2:$A$3372,L1406,Entradas!$AD$2:$AD$3372,"agenda",Entradas!$P$2:$P$3372,"completado")</f>
        <v>0</v>
      </c>
      <c r="E1406" s="5">
        <f>COUNTIFS(Entradas!$A$2:$A$3372,L1406,Entradas!$AD$2:$AD$3372,"agenda",Entradas!$F$2:$F$3372,"interna")</f>
        <v>0</v>
      </c>
      <c r="F1406" s="5">
        <f>COUNTIFS(Entradas!$A$2:$A$3372,L1406,Entradas!$AD$2:$AD$3372,"agenda",Entradas!$F$2:$F$3372,"abierta a la comunidad")</f>
        <v>0</v>
      </c>
      <c r="G1406" s="5">
        <f>COUNTIFS(Entradas!$A$2:$A$3372,L1406,Entradas!$AD$2:$AD$3372,"agenda",Entradas!$E$2:$E$3372,"1")</f>
        <v>0</v>
      </c>
      <c r="H1406" s="5">
        <f>COUNTIFS(Entradas!$A$2:$A$3372,L1406,Entradas!$AD$2:$AD$3372,"agenda",Entradas!$E$2:$E$3372,"2")</f>
        <v>0</v>
      </c>
      <c r="I1406" s="5">
        <f>COUNTIFS(Entradas!$A$2:$A$3372,L1406,Entradas!$AD$2:$AD$3372,"agenda",Entradas!$E$2:$E$3372,"3")</f>
        <v>0</v>
      </c>
      <c r="J1406" s="5">
        <f>COUNTIFS(Entradas!$A$2:$A$3372,L1406,Entradas!$AD$2:$AD$3372,"agenda",Entradas!$E$2:$E$3372,"4")</f>
        <v>0</v>
      </c>
      <c r="L1406">
        <v>363</v>
      </c>
      <c r="M1406" t="s">
        <v>17659</v>
      </c>
      <c r="N1406" t="s">
        <v>17660</v>
      </c>
      <c r="O1406" t="s">
        <v>17661</v>
      </c>
      <c r="P1406" s="6">
        <v>42471.172615740739</v>
      </c>
      <c r="Q1406">
        <v>0</v>
      </c>
      <c r="R1406" t="s">
        <v>17659</v>
      </c>
      <c r="S1406" t="s">
        <v>17659</v>
      </c>
      <c r="W1406" t="s">
        <v>8703</v>
      </c>
      <c r="X1406" t="s">
        <v>8704</v>
      </c>
      <c r="Y1406" t="s">
        <v>8705</v>
      </c>
      <c r="Z1406">
        <v>0</v>
      </c>
      <c r="AA1406" t="s">
        <v>8703</v>
      </c>
      <c r="AB1406" t="s">
        <v>8790</v>
      </c>
      <c r="AC1406">
        <v>0</v>
      </c>
      <c r="AF1406" t="s">
        <v>17662</v>
      </c>
      <c r="AG1406" t="s">
        <v>8792</v>
      </c>
      <c r="AH1406" t="s">
        <v>17663</v>
      </c>
      <c r="AI1406" t="s">
        <v>17664</v>
      </c>
      <c r="AO1406" t="s">
        <v>17665</v>
      </c>
      <c r="AU1406" t="s">
        <v>356</v>
      </c>
      <c r="AV1406" t="s">
        <v>8794</v>
      </c>
      <c r="AX1406">
        <v>15</v>
      </c>
      <c r="AY1406" t="s">
        <v>8795</v>
      </c>
      <c r="BG1406">
        <v>0</v>
      </c>
      <c r="BH1406" t="s">
        <v>8796</v>
      </c>
      <c r="BM1406" t="s">
        <v>8798</v>
      </c>
      <c r="BZ1406" t="s">
        <v>8799</v>
      </c>
      <c r="CA1406" t="s">
        <v>17666</v>
      </c>
      <c r="CB1406" t="s">
        <v>8800</v>
      </c>
      <c r="CE1406" t="s">
        <v>17667</v>
      </c>
      <c r="CF1406" t="s">
        <v>8802</v>
      </c>
      <c r="CO1406">
        <v>61428600</v>
      </c>
      <c r="CP1406" t="s">
        <v>8803</v>
      </c>
    </row>
    <row r="1407" spans="1:96" ht="15.75" hidden="1" customHeight="1" x14ac:dyDescent="0.3">
      <c r="A1407" s="5">
        <f>COUNTIFS(Entradas!$A$2:$A$3372,L1407,Entradas!$AD$2:$AD$3372,"noticias")</f>
        <v>0</v>
      </c>
      <c r="B1407" s="5">
        <f>COUNTIFS(Entradas!$A$2:$A$3372,L1407,Entradas!$AD$2:$AD$3372,"materiales")</f>
        <v>0</v>
      </c>
      <c r="C1407" s="5">
        <f>COUNTIFS(Entradas!$A$2:$A$3372,L1407,Entradas!$AD$2:$AD$3372,"agenda")</f>
        <v>0</v>
      </c>
      <c r="D1407" s="5">
        <f>COUNTIFS(Entradas!$A$2:$A$3372,L1407,Entradas!$AD$2:$AD$3372,"agenda",Entradas!$P$2:$P$3372,"completado")</f>
        <v>0</v>
      </c>
      <c r="E1407" s="5">
        <f>COUNTIFS(Entradas!$A$2:$A$3372,L1407,Entradas!$AD$2:$AD$3372,"agenda",Entradas!$F$2:$F$3372,"interna")</f>
        <v>0</v>
      </c>
      <c r="F1407" s="5">
        <f>COUNTIFS(Entradas!$A$2:$A$3372,L1407,Entradas!$AD$2:$AD$3372,"agenda",Entradas!$F$2:$F$3372,"abierta a la comunidad")</f>
        <v>0</v>
      </c>
      <c r="G1407" s="5">
        <f>COUNTIFS(Entradas!$A$2:$A$3372,L1407,Entradas!$AD$2:$AD$3372,"agenda",Entradas!$E$2:$E$3372,"1")</f>
        <v>0</v>
      </c>
      <c r="H1407" s="5">
        <f>COUNTIFS(Entradas!$A$2:$A$3372,L1407,Entradas!$AD$2:$AD$3372,"agenda",Entradas!$E$2:$E$3372,"2")</f>
        <v>0</v>
      </c>
      <c r="I1407" s="5">
        <f>COUNTIFS(Entradas!$A$2:$A$3372,L1407,Entradas!$AD$2:$AD$3372,"agenda",Entradas!$E$2:$E$3372,"3")</f>
        <v>0</v>
      </c>
      <c r="J1407" s="5">
        <f>COUNTIFS(Entradas!$A$2:$A$3372,L1407,Entradas!$AD$2:$AD$3372,"agenda",Entradas!$E$2:$E$3372,"4")</f>
        <v>0</v>
      </c>
      <c r="L1407">
        <v>642</v>
      </c>
      <c r="M1407" t="s">
        <v>20012</v>
      </c>
      <c r="N1407" t="s">
        <v>20012</v>
      </c>
      <c r="O1407" t="s">
        <v>20013</v>
      </c>
      <c r="P1407" s="6">
        <v>42485.646134259259</v>
      </c>
      <c r="Q1407">
        <v>0</v>
      </c>
      <c r="R1407" t="s">
        <v>20012</v>
      </c>
      <c r="S1407" t="s">
        <v>20012</v>
      </c>
      <c r="W1407" t="s">
        <v>8703</v>
      </c>
      <c r="X1407" t="s">
        <v>8704</v>
      </c>
      <c r="Y1407" t="s">
        <v>8705</v>
      </c>
      <c r="Z1407">
        <v>0</v>
      </c>
      <c r="AA1407" t="s">
        <v>8703</v>
      </c>
      <c r="AB1407" t="s">
        <v>8988</v>
      </c>
      <c r="AC1407">
        <v>0</v>
      </c>
    </row>
    <row r="1408" spans="1:96" ht="15.75" hidden="1" customHeight="1" x14ac:dyDescent="0.3">
      <c r="A1408" s="5">
        <f>COUNTIFS(Entradas!$A$2:$A$3372,L1408,Entradas!$AD$2:$AD$3372,"noticias")</f>
        <v>0</v>
      </c>
      <c r="B1408" s="5">
        <f>COUNTIFS(Entradas!$A$2:$A$3372,L1408,Entradas!$AD$2:$AD$3372,"materiales")</f>
        <v>0</v>
      </c>
      <c r="C1408" s="5">
        <f>COUNTIFS(Entradas!$A$2:$A$3372,L1408,Entradas!$AD$2:$AD$3372,"agenda")</f>
        <v>0</v>
      </c>
      <c r="D1408" s="5">
        <f>COUNTIFS(Entradas!$A$2:$A$3372,L1408,Entradas!$AD$2:$AD$3372,"agenda",Entradas!$P$2:$P$3372,"completado")</f>
        <v>0</v>
      </c>
      <c r="E1408" s="5">
        <f>COUNTIFS(Entradas!$A$2:$A$3372,L1408,Entradas!$AD$2:$AD$3372,"agenda",Entradas!$F$2:$F$3372,"interna")</f>
        <v>0</v>
      </c>
      <c r="F1408" s="5">
        <f>COUNTIFS(Entradas!$A$2:$A$3372,L1408,Entradas!$AD$2:$AD$3372,"agenda",Entradas!$F$2:$F$3372,"abierta a la comunidad")</f>
        <v>0</v>
      </c>
      <c r="G1408" s="5">
        <f>COUNTIFS(Entradas!$A$2:$A$3372,L1408,Entradas!$AD$2:$AD$3372,"agenda",Entradas!$E$2:$E$3372,"1")</f>
        <v>0</v>
      </c>
      <c r="H1408" s="5">
        <f>COUNTIFS(Entradas!$A$2:$A$3372,L1408,Entradas!$AD$2:$AD$3372,"agenda",Entradas!$E$2:$E$3372,"2")</f>
        <v>0</v>
      </c>
      <c r="I1408" s="5">
        <f>COUNTIFS(Entradas!$A$2:$A$3372,L1408,Entradas!$AD$2:$AD$3372,"agenda",Entradas!$E$2:$E$3372,"3")</f>
        <v>0</v>
      </c>
      <c r="J1408" s="5">
        <f>COUNTIFS(Entradas!$A$2:$A$3372,L1408,Entradas!$AD$2:$AD$3372,"agenda",Entradas!$E$2:$E$3372,"4")</f>
        <v>0</v>
      </c>
      <c r="L1408">
        <v>643</v>
      </c>
      <c r="M1408" t="s">
        <v>20014</v>
      </c>
      <c r="N1408" t="s">
        <v>20014</v>
      </c>
      <c r="O1408" t="s">
        <v>20015</v>
      </c>
      <c r="P1408" s="6">
        <v>42485.646134259259</v>
      </c>
      <c r="Q1408">
        <v>0</v>
      </c>
      <c r="R1408" t="s">
        <v>20014</v>
      </c>
      <c r="S1408" t="s">
        <v>20014</v>
      </c>
      <c r="W1408" t="s">
        <v>8703</v>
      </c>
      <c r="X1408" t="s">
        <v>8704</v>
      </c>
      <c r="Y1408" t="s">
        <v>8705</v>
      </c>
      <c r="Z1408">
        <v>0</v>
      </c>
      <c r="AA1408" t="s">
        <v>8703</v>
      </c>
      <c r="AB1408" t="s">
        <v>8988</v>
      </c>
      <c r="AC1408">
        <v>0</v>
      </c>
    </row>
    <row r="1409" spans="1:29" ht="15.75" hidden="1" customHeight="1" x14ac:dyDescent="0.3">
      <c r="A1409" s="5">
        <f>COUNTIFS(Entradas!$A$2:$A$3372,L1409,Entradas!$AD$2:$AD$3372,"noticias")</f>
        <v>0</v>
      </c>
      <c r="B1409" s="5">
        <f>COUNTIFS(Entradas!$A$2:$A$3372,L1409,Entradas!$AD$2:$AD$3372,"materiales")</f>
        <v>0</v>
      </c>
      <c r="C1409" s="5">
        <f>COUNTIFS(Entradas!$A$2:$A$3372,L1409,Entradas!$AD$2:$AD$3372,"agenda")</f>
        <v>0</v>
      </c>
      <c r="D1409" s="5">
        <f>COUNTIFS(Entradas!$A$2:$A$3372,L1409,Entradas!$AD$2:$AD$3372,"agenda",Entradas!$P$2:$P$3372,"completado")</f>
        <v>0</v>
      </c>
      <c r="E1409" s="5">
        <f>COUNTIFS(Entradas!$A$2:$A$3372,L1409,Entradas!$AD$2:$AD$3372,"agenda",Entradas!$F$2:$F$3372,"interna")</f>
        <v>0</v>
      </c>
      <c r="F1409" s="5">
        <f>COUNTIFS(Entradas!$A$2:$A$3372,L1409,Entradas!$AD$2:$AD$3372,"agenda",Entradas!$F$2:$F$3372,"abierta a la comunidad")</f>
        <v>0</v>
      </c>
      <c r="G1409" s="5">
        <f>COUNTIFS(Entradas!$A$2:$A$3372,L1409,Entradas!$AD$2:$AD$3372,"agenda",Entradas!$E$2:$E$3372,"1")</f>
        <v>0</v>
      </c>
      <c r="H1409" s="5">
        <f>COUNTIFS(Entradas!$A$2:$A$3372,L1409,Entradas!$AD$2:$AD$3372,"agenda",Entradas!$E$2:$E$3372,"2")</f>
        <v>0</v>
      </c>
      <c r="I1409" s="5">
        <f>COUNTIFS(Entradas!$A$2:$A$3372,L1409,Entradas!$AD$2:$AD$3372,"agenda",Entradas!$E$2:$E$3372,"3")</f>
        <v>0</v>
      </c>
      <c r="J1409" s="5">
        <f>COUNTIFS(Entradas!$A$2:$A$3372,L1409,Entradas!$AD$2:$AD$3372,"agenda",Entradas!$E$2:$E$3372,"4")</f>
        <v>0</v>
      </c>
      <c r="L1409">
        <v>644</v>
      </c>
      <c r="M1409" t="s">
        <v>20016</v>
      </c>
      <c r="N1409" t="s">
        <v>20016</v>
      </c>
      <c r="O1409" t="s">
        <v>20017</v>
      </c>
      <c r="P1409" s="6">
        <v>42485.646134259259</v>
      </c>
      <c r="Q1409">
        <v>0</v>
      </c>
      <c r="R1409" t="s">
        <v>20016</v>
      </c>
      <c r="S1409" t="s">
        <v>20016</v>
      </c>
      <c r="W1409" t="s">
        <v>8703</v>
      </c>
      <c r="X1409" t="s">
        <v>8704</v>
      </c>
      <c r="Y1409" t="s">
        <v>8705</v>
      </c>
      <c r="Z1409">
        <v>0</v>
      </c>
      <c r="AA1409" t="s">
        <v>8703</v>
      </c>
      <c r="AB1409" t="s">
        <v>8988</v>
      </c>
      <c r="AC1409">
        <v>0</v>
      </c>
    </row>
    <row r="1411" spans="1:29" x14ac:dyDescent="0.3">
      <c r="A1411" s="5">
        <f t="shared" ref="A1411:J1411" si="0">SUM(A2:A1410)</f>
        <v>587</v>
      </c>
      <c r="B1411" s="5">
        <f t="shared" si="0"/>
        <v>383</v>
      </c>
      <c r="C1411" s="5">
        <f t="shared" si="0"/>
        <v>2399</v>
      </c>
      <c r="D1411" s="5">
        <f t="shared" si="0"/>
        <v>1473</v>
      </c>
      <c r="E1411" s="5">
        <f t="shared" si="0"/>
        <v>1570</v>
      </c>
      <c r="F1411" s="5">
        <f t="shared" si="0"/>
        <v>829</v>
      </c>
      <c r="G1411" s="5">
        <f t="shared" si="0"/>
        <v>451</v>
      </c>
      <c r="H1411" s="5">
        <f t="shared" si="0"/>
        <v>763</v>
      </c>
      <c r="I1411" s="5">
        <f t="shared" si="0"/>
        <v>495</v>
      </c>
      <c r="J1411" s="5">
        <f t="shared" si="0"/>
        <v>690</v>
      </c>
    </row>
    <row r="1412" spans="1:29" x14ac:dyDescent="0.3">
      <c r="A1412" s="4" t="s">
        <v>8606</v>
      </c>
      <c r="B1412" s="4" t="s">
        <v>8607</v>
      </c>
      <c r="C1412" s="4" t="s">
        <v>8608</v>
      </c>
      <c r="D1412" s="4" t="s">
        <v>8609</v>
      </c>
      <c r="E1412" s="4" t="s">
        <v>1856</v>
      </c>
      <c r="F1412" s="4" t="s">
        <v>8610</v>
      </c>
      <c r="G1412" s="4" t="s">
        <v>8611</v>
      </c>
      <c r="H1412" s="4" t="s">
        <v>44</v>
      </c>
      <c r="I1412" s="4" t="s">
        <v>22150</v>
      </c>
      <c r="J1412" s="4" t="s">
        <v>8612</v>
      </c>
    </row>
    <row r="1415" spans="1:29" x14ac:dyDescent="0.3">
      <c r="C1415" s="5">
        <v>2399</v>
      </c>
      <c r="D1415" s="10"/>
    </row>
    <row r="1416" spans="1:29" x14ac:dyDescent="0.3">
      <c r="C1416" s="5">
        <v>2156</v>
      </c>
    </row>
    <row r="1417" spans="1:29" x14ac:dyDescent="0.3">
      <c r="C1417" s="5">
        <f>C1415-C1416</f>
        <v>243</v>
      </c>
    </row>
  </sheetData>
  <autoFilter ref="L1:CU1409">
    <filterColumn colId="64">
      <customFilters>
        <customFilter operator="notEqual" val=" "/>
      </customFilters>
    </filterColumn>
    <sortState ref="L2:CU1409">
      <sortCondition descending="1" ref="BX2"/>
    </sortState>
  </autoFilter>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D40" sqref="D40"/>
    </sheetView>
  </sheetViews>
  <sheetFormatPr baseColWidth="10" defaultRowHeight="16.5" x14ac:dyDescent="0.3"/>
  <cols>
    <col min="1" max="1" width="38" customWidth="1"/>
  </cols>
  <sheetData>
    <row r="1" spans="1:2" x14ac:dyDescent="0.3">
      <c r="A1" t="s">
        <v>8608</v>
      </c>
      <c r="B1">
        <v>2399</v>
      </c>
    </row>
    <row r="4" spans="1:2" x14ac:dyDescent="0.3">
      <c r="A4" t="s">
        <v>22149</v>
      </c>
      <c r="B4">
        <v>451</v>
      </c>
    </row>
    <row r="5" spans="1:2" x14ac:dyDescent="0.3">
      <c r="A5" t="s">
        <v>1161</v>
      </c>
      <c r="B5">
        <v>763</v>
      </c>
    </row>
    <row r="6" spans="1:2" x14ac:dyDescent="0.3">
      <c r="A6" t="s">
        <v>5106</v>
      </c>
      <c r="B6">
        <v>495</v>
      </c>
    </row>
    <row r="7" spans="1:2" x14ac:dyDescent="0.3">
      <c r="A7" t="s">
        <v>22151</v>
      </c>
      <c r="B7">
        <v>690</v>
      </c>
    </row>
  </sheetData>
  <pageMargins left="0.75" right="0.75" top="1" bottom="1" header="0.5" footer="0.5"/>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A3" workbookViewId="0">
      <selection activeCell="E35" sqref="E35"/>
    </sheetView>
  </sheetViews>
  <sheetFormatPr baseColWidth="10" defaultRowHeight="16.5" x14ac:dyDescent="0.3"/>
  <sheetData>
    <row r="1" spans="1:4" x14ac:dyDescent="0.3">
      <c r="A1">
        <v>587</v>
      </c>
      <c r="B1">
        <v>383</v>
      </c>
      <c r="C1">
        <v>2399</v>
      </c>
      <c r="D1">
        <v>1473</v>
      </c>
    </row>
    <row r="2" spans="1:4" x14ac:dyDescent="0.3">
      <c r="A2" t="s">
        <v>8606</v>
      </c>
      <c r="B2">
        <v>587</v>
      </c>
      <c r="C2" t="s">
        <v>8608</v>
      </c>
      <c r="D2" t="s">
        <v>8609</v>
      </c>
    </row>
    <row r="3" spans="1:4" x14ac:dyDescent="0.3">
      <c r="A3" t="s">
        <v>8607</v>
      </c>
      <c r="B3">
        <v>383</v>
      </c>
    </row>
    <row r="4" spans="1:4" x14ac:dyDescent="0.3">
      <c r="A4" t="s">
        <v>8608</v>
      </c>
      <c r="B4">
        <v>2399</v>
      </c>
    </row>
    <row r="5" spans="1:4" x14ac:dyDescent="0.3">
      <c r="A5" t="s">
        <v>8609</v>
      </c>
      <c r="B5">
        <v>1473</v>
      </c>
    </row>
  </sheetData>
  <pageMargins left="0.75" right="0.75" top="1" bottom="1" header="0.5" footer="0.5"/>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13" workbookViewId="0">
      <selection activeCell="F43" sqref="F43"/>
    </sheetView>
  </sheetViews>
  <sheetFormatPr baseColWidth="10" defaultRowHeight="16.5" x14ac:dyDescent="0.3"/>
  <cols>
    <col min="2" max="2" width="16.25" customWidth="1"/>
    <col min="6" max="6" width="17.375" customWidth="1"/>
  </cols>
  <sheetData>
    <row r="1" spans="1:3" x14ac:dyDescent="0.3">
      <c r="A1" t="s">
        <v>22168</v>
      </c>
    </row>
    <row r="3" spans="1:3" x14ac:dyDescent="0.3">
      <c r="A3">
        <v>0</v>
      </c>
      <c r="B3" t="s">
        <v>22169</v>
      </c>
      <c r="C3">
        <v>19</v>
      </c>
    </row>
    <row r="4" spans="1:3" x14ac:dyDescent="0.3">
      <c r="A4">
        <v>15</v>
      </c>
      <c r="B4" t="s">
        <v>12104</v>
      </c>
      <c r="C4">
        <v>12</v>
      </c>
    </row>
    <row r="5" spans="1:3" x14ac:dyDescent="0.3">
      <c r="A5">
        <v>1</v>
      </c>
      <c r="B5" t="s">
        <v>22170</v>
      </c>
      <c r="C5">
        <v>30</v>
      </c>
    </row>
    <row r="6" spans="1:3" x14ac:dyDescent="0.3">
      <c r="A6">
        <v>2</v>
      </c>
      <c r="B6" t="s">
        <v>19233</v>
      </c>
      <c r="C6">
        <v>43</v>
      </c>
    </row>
    <row r="7" spans="1:3" x14ac:dyDescent="0.3">
      <c r="A7">
        <v>3</v>
      </c>
      <c r="B7" t="s">
        <v>22171</v>
      </c>
      <c r="C7">
        <v>54</v>
      </c>
    </row>
    <row r="8" spans="1:3" x14ac:dyDescent="0.3">
      <c r="A8">
        <v>4</v>
      </c>
      <c r="B8" t="s">
        <v>3989</v>
      </c>
      <c r="C8">
        <v>84</v>
      </c>
    </row>
    <row r="9" spans="1:3" x14ac:dyDescent="0.3">
      <c r="A9">
        <v>5</v>
      </c>
      <c r="B9" t="s">
        <v>22172</v>
      </c>
      <c r="C9">
        <v>272</v>
      </c>
    </row>
    <row r="10" spans="1:3" x14ac:dyDescent="0.3">
      <c r="A10">
        <v>6</v>
      </c>
      <c r="B10" t="s">
        <v>22173</v>
      </c>
      <c r="C10">
        <v>257</v>
      </c>
    </row>
    <row r="11" spans="1:3" x14ac:dyDescent="0.3">
      <c r="A11">
        <v>7</v>
      </c>
      <c r="B11" t="s">
        <v>10281</v>
      </c>
      <c r="C11">
        <v>212</v>
      </c>
    </row>
    <row r="12" spans="1:3" x14ac:dyDescent="0.3">
      <c r="A12">
        <v>8</v>
      </c>
      <c r="B12" t="s">
        <v>22174</v>
      </c>
      <c r="C12">
        <v>386</v>
      </c>
    </row>
    <row r="13" spans="1:3" x14ac:dyDescent="0.3">
      <c r="A13">
        <v>9</v>
      </c>
      <c r="B13" t="s">
        <v>22175</v>
      </c>
      <c r="C13">
        <v>167</v>
      </c>
    </row>
    <row r="14" spans="1:3" x14ac:dyDescent="0.3">
      <c r="A14">
        <v>10</v>
      </c>
      <c r="B14" t="s">
        <v>22176</v>
      </c>
      <c r="C14">
        <v>148</v>
      </c>
    </row>
    <row r="15" spans="1:3" x14ac:dyDescent="0.3">
      <c r="A15">
        <v>14</v>
      </c>
      <c r="B15" t="s">
        <v>22180</v>
      </c>
      <c r="C15">
        <v>77</v>
      </c>
    </row>
    <row r="16" spans="1:3" x14ac:dyDescent="0.3">
      <c r="A16">
        <v>11</v>
      </c>
      <c r="B16" t="s">
        <v>22177</v>
      </c>
      <c r="C16">
        <v>14</v>
      </c>
    </row>
    <row r="17" spans="1:13" x14ac:dyDescent="0.3">
      <c r="A17">
        <v>12</v>
      </c>
      <c r="B17" t="s">
        <v>22178</v>
      </c>
      <c r="C17">
        <v>28</v>
      </c>
    </row>
    <row r="18" spans="1:13" x14ac:dyDescent="0.3">
      <c r="A18">
        <v>13</v>
      </c>
      <c r="B18" t="s">
        <v>22179</v>
      </c>
      <c r="C18">
        <v>596</v>
      </c>
    </row>
    <row r="24" spans="1:13" ht="72.75" x14ac:dyDescent="0.3">
      <c r="C24" s="12" t="s">
        <v>8606</v>
      </c>
      <c r="D24" s="12" t="s">
        <v>8607</v>
      </c>
      <c r="E24" s="12" t="s">
        <v>8608</v>
      </c>
      <c r="F24" s="12" t="s">
        <v>8609</v>
      </c>
      <c r="G24" s="12" t="s">
        <v>1856</v>
      </c>
      <c r="H24" s="12" t="s">
        <v>8610</v>
      </c>
      <c r="I24" s="12" t="s">
        <v>8611</v>
      </c>
      <c r="J24" s="12" t="s">
        <v>44</v>
      </c>
      <c r="K24" s="12" t="s">
        <v>1529</v>
      </c>
      <c r="L24" s="12" t="s">
        <v>8612</v>
      </c>
      <c r="M24" s="12" t="s">
        <v>22182</v>
      </c>
    </row>
    <row r="25" spans="1:13" x14ac:dyDescent="0.3">
      <c r="A25">
        <v>0</v>
      </c>
      <c r="B25" t="s">
        <v>22169</v>
      </c>
      <c r="C25">
        <v>8</v>
      </c>
      <c r="D25">
        <v>1</v>
      </c>
      <c r="E25">
        <v>19</v>
      </c>
      <c r="F25">
        <v>10</v>
      </c>
      <c r="G25">
        <v>12</v>
      </c>
      <c r="H25">
        <v>7</v>
      </c>
      <c r="J25">
        <v>0</v>
      </c>
      <c r="K25">
        <v>0</v>
      </c>
      <c r="M25">
        <f>SUM(I25:L25)</f>
        <v>0</v>
      </c>
    </row>
    <row r="26" spans="1:13" x14ac:dyDescent="0.3">
      <c r="A26">
        <v>15</v>
      </c>
      <c r="B26" t="s">
        <v>12104</v>
      </c>
      <c r="C26">
        <v>1</v>
      </c>
      <c r="D26">
        <v>2</v>
      </c>
      <c r="E26">
        <v>12</v>
      </c>
      <c r="F26">
        <v>9</v>
      </c>
      <c r="G26">
        <v>6</v>
      </c>
      <c r="H26">
        <v>6</v>
      </c>
      <c r="I26">
        <v>4</v>
      </c>
      <c r="J26">
        <v>2</v>
      </c>
      <c r="K26">
        <v>1</v>
      </c>
      <c r="L26">
        <v>5</v>
      </c>
      <c r="M26">
        <f t="shared" ref="M26:M40" si="0">SUM(I26:L26)</f>
        <v>12</v>
      </c>
    </row>
    <row r="27" spans="1:13" x14ac:dyDescent="0.3">
      <c r="A27">
        <v>1</v>
      </c>
      <c r="B27" t="s">
        <v>22170</v>
      </c>
      <c r="C27">
        <v>5</v>
      </c>
      <c r="D27">
        <v>4</v>
      </c>
      <c r="E27">
        <v>30</v>
      </c>
      <c r="F27">
        <v>17</v>
      </c>
      <c r="G27">
        <v>26</v>
      </c>
      <c r="H27">
        <v>4</v>
      </c>
      <c r="I27">
        <v>7</v>
      </c>
      <c r="J27">
        <v>8</v>
      </c>
      <c r="K27">
        <v>3</v>
      </c>
      <c r="L27">
        <v>9</v>
      </c>
      <c r="M27">
        <f t="shared" si="0"/>
        <v>27</v>
      </c>
    </row>
    <row r="28" spans="1:13" x14ac:dyDescent="0.3">
      <c r="A28">
        <v>2</v>
      </c>
      <c r="B28" t="s">
        <v>19233</v>
      </c>
      <c r="C28">
        <v>3</v>
      </c>
      <c r="D28">
        <v>6</v>
      </c>
      <c r="E28">
        <v>43</v>
      </c>
      <c r="F28">
        <v>18</v>
      </c>
      <c r="G28">
        <v>32</v>
      </c>
      <c r="H28">
        <v>11</v>
      </c>
      <c r="I28">
        <v>9</v>
      </c>
      <c r="J28">
        <v>13</v>
      </c>
      <c r="K28">
        <v>7</v>
      </c>
      <c r="L28">
        <v>14</v>
      </c>
      <c r="M28">
        <f t="shared" si="0"/>
        <v>43</v>
      </c>
    </row>
    <row r="29" spans="1:13" x14ac:dyDescent="0.3">
      <c r="A29">
        <v>3</v>
      </c>
      <c r="B29" t="s">
        <v>22171</v>
      </c>
      <c r="C29">
        <v>10</v>
      </c>
      <c r="D29">
        <v>14</v>
      </c>
      <c r="E29">
        <v>54</v>
      </c>
      <c r="F29">
        <v>32</v>
      </c>
      <c r="G29">
        <v>39</v>
      </c>
      <c r="H29">
        <v>15</v>
      </c>
      <c r="I29">
        <v>15</v>
      </c>
      <c r="J29">
        <v>19</v>
      </c>
      <c r="K29">
        <v>9</v>
      </c>
      <c r="L29">
        <v>9</v>
      </c>
      <c r="M29">
        <f t="shared" si="0"/>
        <v>52</v>
      </c>
    </row>
    <row r="30" spans="1:13" x14ac:dyDescent="0.3">
      <c r="A30">
        <v>4</v>
      </c>
      <c r="B30" t="s">
        <v>3989</v>
      </c>
      <c r="C30">
        <v>27</v>
      </c>
      <c r="D30">
        <v>3</v>
      </c>
      <c r="E30">
        <v>84</v>
      </c>
      <c r="F30">
        <v>57</v>
      </c>
      <c r="G30">
        <v>63</v>
      </c>
      <c r="H30">
        <v>21</v>
      </c>
      <c r="I30">
        <v>19</v>
      </c>
      <c r="J30">
        <v>29</v>
      </c>
      <c r="K30">
        <v>19</v>
      </c>
      <c r="L30">
        <v>23</v>
      </c>
      <c r="M30">
        <f t="shared" si="0"/>
        <v>90</v>
      </c>
    </row>
    <row r="31" spans="1:13" x14ac:dyDescent="0.3">
      <c r="A31">
        <v>5</v>
      </c>
      <c r="B31" t="s">
        <v>22172</v>
      </c>
      <c r="C31">
        <v>57</v>
      </c>
      <c r="D31">
        <v>77</v>
      </c>
      <c r="E31">
        <v>272</v>
      </c>
      <c r="F31">
        <v>159</v>
      </c>
      <c r="G31">
        <v>177</v>
      </c>
      <c r="H31">
        <v>95</v>
      </c>
      <c r="I31">
        <v>43</v>
      </c>
      <c r="J31">
        <v>84</v>
      </c>
      <c r="K31">
        <v>50</v>
      </c>
      <c r="L31">
        <v>58</v>
      </c>
      <c r="M31">
        <f t="shared" si="0"/>
        <v>235</v>
      </c>
    </row>
    <row r="32" spans="1:13" x14ac:dyDescent="0.3">
      <c r="A32">
        <v>6</v>
      </c>
      <c r="B32" t="s">
        <v>22173</v>
      </c>
      <c r="C32">
        <v>64</v>
      </c>
      <c r="D32">
        <v>57</v>
      </c>
      <c r="E32">
        <v>257</v>
      </c>
      <c r="F32">
        <v>170</v>
      </c>
      <c r="G32">
        <v>169</v>
      </c>
      <c r="H32">
        <v>88</v>
      </c>
      <c r="I32">
        <v>50</v>
      </c>
      <c r="J32">
        <v>70</v>
      </c>
      <c r="K32">
        <v>50</v>
      </c>
      <c r="L32">
        <v>64</v>
      </c>
      <c r="M32">
        <f t="shared" si="0"/>
        <v>234</v>
      </c>
    </row>
    <row r="33" spans="1:13" x14ac:dyDescent="0.3">
      <c r="A33">
        <v>7</v>
      </c>
      <c r="B33" t="s">
        <v>10281</v>
      </c>
      <c r="C33">
        <v>32</v>
      </c>
      <c r="D33">
        <v>28</v>
      </c>
      <c r="E33">
        <v>212</v>
      </c>
      <c r="F33">
        <v>127</v>
      </c>
      <c r="G33">
        <v>141</v>
      </c>
      <c r="H33">
        <v>71</v>
      </c>
      <c r="I33">
        <v>50</v>
      </c>
      <c r="J33">
        <v>50</v>
      </c>
      <c r="K33">
        <v>30</v>
      </c>
      <c r="L33">
        <v>65</v>
      </c>
      <c r="M33">
        <f t="shared" si="0"/>
        <v>195</v>
      </c>
    </row>
    <row r="34" spans="1:13" x14ac:dyDescent="0.3">
      <c r="A34">
        <v>8</v>
      </c>
      <c r="B34" t="s">
        <v>22174</v>
      </c>
      <c r="C34">
        <v>67</v>
      </c>
      <c r="D34">
        <v>39</v>
      </c>
      <c r="E34">
        <v>386</v>
      </c>
      <c r="F34">
        <v>208</v>
      </c>
      <c r="G34">
        <v>234</v>
      </c>
      <c r="H34">
        <v>152</v>
      </c>
      <c r="I34">
        <v>63</v>
      </c>
      <c r="J34">
        <v>121</v>
      </c>
      <c r="K34">
        <v>73</v>
      </c>
      <c r="L34">
        <v>89</v>
      </c>
      <c r="M34">
        <f t="shared" si="0"/>
        <v>346</v>
      </c>
    </row>
    <row r="35" spans="1:13" x14ac:dyDescent="0.3">
      <c r="A35">
        <v>9</v>
      </c>
      <c r="B35" t="s">
        <v>22175</v>
      </c>
      <c r="C35">
        <v>63</v>
      </c>
      <c r="D35">
        <v>26</v>
      </c>
      <c r="E35">
        <v>167</v>
      </c>
      <c r="F35">
        <v>111</v>
      </c>
      <c r="G35">
        <v>83</v>
      </c>
      <c r="H35">
        <v>84</v>
      </c>
      <c r="I35">
        <v>28</v>
      </c>
      <c r="J35">
        <v>46</v>
      </c>
      <c r="K35">
        <v>32</v>
      </c>
      <c r="L35">
        <v>50</v>
      </c>
      <c r="M35">
        <f t="shared" si="0"/>
        <v>156</v>
      </c>
    </row>
    <row r="36" spans="1:13" x14ac:dyDescent="0.3">
      <c r="A36">
        <v>10</v>
      </c>
      <c r="B36" t="s">
        <v>22176</v>
      </c>
      <c r="C36">
        <v>37</v>
      </c>
      <c r="D36">
        <v>18</v>
      </c>
      <c r="E36">
        <v>148</v>
      </c>
      <c r="F36">
        <v>104</v>
      </c>
      <c r="G36">
        <v>81</v>
      </c>
      <c r="H36">
        <v>67</v>
      </c>
      <c r="I36">
        <v>15</v>
      </c>
      <c r="J36">
        <v>49</v>
      </c>
      <c r="K36">
        <v>25</v>
      </c>
      <c r="L36">
        <v>54</v>
      </c>
      <c r="M36">
        <f t="shared" si="0"/>
        <v>143</v>
      </c>
    </row>
    <row r="37" spans="1:13" x14ac:dyDescent="0.3">
      <c r="A37">
        <v>14</v>
      </c>
      <c r="B37" t="s">
        <v>22180</v>
      </c>
      <c r="C37">
        <v>11</v>
      </c>
      <c r="D37">
        <v>17</v>
      </c>
      <c r="E37">
        <v>77</v>
      </c>
      <c r="F37">
        <v>35</v>
      </c>
      <c r="G37">
        <v>51</v>
      </c>
      <c r="H37">
        <v>26</v>
      </c>
      <c r="I37">
        <v>20</v>
      </c>
      <c r="J37">
        <v>25</v>
      </c>
      <c r="K37">
        <v>15</v>
      </c>
      <c r="L37">
        <v>13</v>
      </c>
      <c r="M37">
        <f t="shared" si="0"/>
        <v>73</v>
      </c>
    </row>
    <row r="38" spans="1:13" x14ac:dyDescent="0.3">
      <c r="A38">
        <v>11</v>
      </c>
      <c r="B38" t="s">
        <v>22177</v>
      </c>
      <c r="C38">
        <v>11</v>
      </c>
      <c r="D38">
        <v>2</v>
      </c>
      <c r="E38">
        <v>14</v>
      </c>
      <c r="F38">
        <v>14</v>
      </c>
      <c r="G38">
        <v>13</v>
      </c>
      <c r="H38">
        <v>1</v>
      </c>
      <c r="I38">
        <v>4</v>
      </c>
      <c r="J38">
        <v>8</v>
      </c>
      <c r="K38">
        <v>0</v>
      </c>
      <c r="L38">
        <v>6</v>
      </c>
      <c r="M38">
        <f t="shared" si="0"/>
        <v>18</v>
      </c>
    </row>
    <row r="39" spans="1:13" x14ac:dyDescent="0.3">
      <c r="A39">
        <v>12</v>
      </c>
      <c r="B39" t="s">
        <v>22178</v>
      </c>
      <c r="C39">
        <v>1</v>
      </c>
      <c r="D39">
        <v>1</v>
      </c>
      <c r="E39">
        <v>28</v>
      </c>
      <c r="F39">
        <v>18</v>
      </c>
      <c r="G39">
        <v>15</v>
      </c>
      <c r="H39">
        <v>13</v>
      </c>
      <c r="I39">
        <v>2</v>
      </c>
      <c r="J39">
        <v>10</v>
      </c>
      <c r="K39">
        <v>11</v>
      </c>
      <c r="L39">
        <v>5</v>
      </c>
      <c r="M39">
        <f t="shared" si="0"/>
        <v>28</v>
      </c>
    </row>
    <row r="40" spans="1:13" x14ac:dyDescent="0.3">
      <c r="A40">
        <v>13</v>
      </c>
      <c r="B40" t="s">
        <v>22179</v>
      </c>
      <c r="C40">
        <v>190</v>
      </c>
      <c r="D40">
        <v>88</v>
      </c>
      <c r="E40">
        <v>596</v>
      </c>
      <c r="F40">
        <v>384</v>
      </c>
      <c r="G40">
        <v>428</v>
      </c>
      <c r="H40">
        <v>168</v>
      </c>
      <c r="I40">
        <v>104</v>
      </c>
      <c r="J40">
        <v>144</v>
      </c>
      <c r="K40">
        <v>103</v>
      </c>
      <c r="L40">
        <v>153</v>
      </c>
      <c r="M40">
        <f t="shared" si="0"/>
        <v>504</v>
      </c>
    </row>
    <row r="41" spans="1:13" x14ac:dyDescent="0.3">
      <c r="B41" t="s">
        <v>22181</v>
      </c>
      <c r="C41">
        <f>SUM(C25:C40)</f>
        <v>587</v>
      </c>
      <c r="D41">
        <f t="shared" ref="D41:L41" si="1">SUM(D25:D40)</f>
        <v>383</v>
      </c>
      <c r="E41">
        <f t="shared" si="1"/>
        <v>2399</v>
      </c>
      <c r="F41">
        <f t="shared" si="1"/>
        <v>1473</v>
      </c>
      <c r="G41">
        <f t="shared" si="1"/>
        <v>1570</v>
      </c>
      <c r="H41">
        <f t="shared" si="1"/>
        <v>829</v>
      </c>
      <c r="I41">
        <f t="shared" si="1"/>
        <v>433</v>
      </c>
      <c r="J41">
        <f t="shared" si="1"/>
        <v>678</v>
      </c>
      <c r="K41">
        <f t="shared" si="1"/>
        <v>428</v>
      </c>
      <c r="L41">
        <f t="shared" si="1"/>
        <v>617</v>
      </c>
      <c r="M41">
        <f>SUM(M25:M40)</f>
        <v>2156</v>
      </c>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zoomScale="71" zoomScaleNormal="71" zoomScalePageLayoutView="71" workbookViewId="0">
      <selection activeCell="X9" sqref="X9"/>
    </sheetView>
  </sheetViews>
  <sheetFormatPr baseColWidth="10" defaultRowHeight="16.5" x14ac:dyDescent="0.3"/>
  <sheetData>
    <row r="1" spans="1:2" x14ac:dyDescent="0.3">
      <c r="A1" t="s">
        <v>22169</v>
      </c>
      <c r="B1">
        <v>19</v>
      </c>
    </row>
    <row r="2" spans="1:2" x14ac:dyDescent="0.3">
      <c r="A2" t="s">
        <v>12104</v>
      </c>
      <c r="B2">
        <v>12</v>
      </c>
    </row>
    <row r="3" spans="1:2" x14ac:dyDescent="0.3">
      <c r="A3" t="s">
        <v>22170</v>
      </c>
      <c r="B3">
        <v>27</v>
      </c>
    </row>
    <row r="4" spans="1:2" x14ac:dyDescent="0.3">
      <c r="A4" t="s">
        <v>19233</v>
      </c>
      <c r="B4">
        <v>43</v>
      </c>
    </row>
    <row r="5" spans="1:2" x14ac:dyDescent="0.3">
      <c r="A5" t="s">
        <v>22171</v>
      </c>
      <c r="B5">
        <v>52</v>
      </c>
    </row>
    <row r="6" spans="1:2" x14ac:dyDescent="0.3">
      <c r="A6" t="s">
        <v>3989</v>
      </c>
      <c r="B6">
        <v>90</v>
      </c>
    </row>
    <row r="7" spans="1:2" x14ac:dyDescent="0.3">
      <c r="A7" t="s">
        <v>22172</v>
      </c>
      <c r="B7">
        <v>235</v>
      </c>
    </row>
    <row r="8" spans="1:2" x14ac:dyDescent="0.3">
      <c r="A8" t="s">
        <v>22173</v>
      </c>
      <c r="B8">
        <v>234</v>
      </c>
    </row>
    <row r="9" spans="1:2" x14ac:dyDescent="0.3">
      <c r="A9" t="s">
        <v>10281</v>
      </c>
      <c r="B9">
        <v>195</v>
      </c>
    </row>
    <row r="10" spans="1:2" x14ac:dyDescent="0.3">
      <c r="A10" t="s">
        <v>22174</v>
      </c>
      <c r="B10">
        <v>346</v>
      </c>
    </row>
    <row r="11" spans="1:2" x14ac:dyDescent="0.3">
      <c r="A11" t="s">
        <v>22175</v>
      </c>
      <c r="B11">
        <v>156</v>
      </c>
    </row>
    <row r="12" spans="1:2" x14ac:dyDescent="0.3">
      <c r="A12" t="s">
        <v>22176</v>
      </c>
      <c r="B12">
        <v>143</v>
      </c>
    </row>
    <row r="13" spans="1:2" x14ac:dyDescent="0.3">
      <c r="A13" t="s">
        <v>22180</v>
      </c>
      <c r="B13">
        <v>73</v>
      </c>
    </row>
    <row r="14" spans="1:2" x14ac:dyDescent="0.3">
      <c r="A14" t="s">
        <v>22177</v>
      </c>
      <c r="B14">
        <v>18</v>
      </c>
    </row>
    <row r="15" spans="1:2" x14ac:dyDescent="0.3">
      <c r="A15" t="s">
        <v>22178</v>
      </c>
      <c r="B15">
        <v>28</v>
      </c>
    </row>
    <row r="16" spans="1:2" x14ac:dyDescent="0.3">
      <c r="A16" t="s">
        <v>22179</v>
      </c>
      <c r="B16">
        <v>504</v>
      </c>
    </row>
  </sheetData>
  <pageMargins left="0.75" right="0.75" top="1" bottom="1" header="0.5" footer="0.5"/>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7"/>
  <sheetViews>
    <sheetView workbookViewId="0">
      <selection activeCell="C2" sqref="C2"/>
    </sheetView>
  </sheetViews>
  <sheetFormatPr baseColWidth="10" defaultRowHeight="16.5" x14ac:dyDescent="0.3"/>
  <cols>
    <col min="2" max="2" width="14.375" customWidth="1"/>
  </cols>
  <sheetData>
    <row r="2" spans="1:3" x14ac:dyDescent="0.3">
      <c r="A2">
        <v>15</v>
      </c>
      <c r="B2" t="s">
        <v>12104</v>
      </c>
      <c r="C2">
        <v>4</v>
      </c>
    </row>
    <row r="3" spans="1:3" x14ac:dyDescent="0.3">
      <c r="A3">
        <v>1</v>
      </c>
      <c r="B3" t="s">
        <v>22170</v>
      </c>
      <c r="C3">
        <v>7</v>
      </c>
    </row>
    <row r="4" spans="1:3" x14ac:dyDescent="0.3">
      <c r="A4">
        <v>2</v>
      </c>
      <c r="B4" t="s">
        <v>19233</v>
      </c>
      <c r="C4">
        <v>9</v>
      </c>
    </row>
    <row r="5" spans="1:3" x14ac:dyDescent="0.3">
      <c r="A5">
        <v>3</v>
      </c>
      <c r="B5" t="s">
        <v>22171</v>
      </c>
      <c r="C5">
        <v>15</v>
      </c>
    </row>
    <row r="6" spans="1:3" x14ac:dyDescent="0.3">
      <c r="A6">
        <v>4</v>
      </c>
      <c r="B6" t="s">
        <v>3989</v>
      </c>
      <c r="C6">
        <v>19</v>
      </c>
    </row>
    <row r="7" spans="1:3" x14ac:dyDescent="0.3">
      <c r="A7">
        <v>5</v>
      </c>
      <c r="B7" t="s">
        <v>22172</v>
      </c>
      <c r="C7">
        <v>43</v>
      </c>
    </row>
    <row r="8" spans="1:3" x14ac:dyDescent="0.3">
      <c r="A8">
        <v>6</v>
      </c>
      <c r="B8" t="s">
        <v>22173</v>
      </c>
      <c r="C8">
        <v>50</v>
      </c>
    </row>
    <row r="9" spans="1:3" x14ac:dyDescent="0.3">
      <c r="A9">
        <v>7</v>
      </c>
      <c r="B9" t="s">
        <v>10281</v>
      </c>
      <c r="C9">
        <v>50</v>
      </c>
    </row>
    <row r="10" spans="1:3" x14ac:dyDescent="0.3">
      <c r="A10">
        <v>8</v>
      </c>
      <c r="B10" t="s">
        <v>22174</v>
      </c>
      <c r="C10">
        <v>63</v>
      </c>
    </row>
    <row r="11" spans="1:3" x14ac:dyDescent="0.3">
      <c r="A11">
        <v>9</v>
      </c>
      <c r="B11" t="s">
        <v>22175</v>
      </c>
      <c r="C11">
        <v>28</v>
      </c>
    </row>
    <row r="12" spans="1:3" x14ac:dyDescent="0.3">
      <c r="A12">
        <v>10</v>
      </c>
      <c r="B12" t="s">
        <v>22176</v>
      </c>
      <c r="C12">
        <v>15</v>
      </c>
    </row>
    <row r="13" spans="1:3" x14ac:dyDescent="0.3">
      <c r="A13">
        <v>14</v>
      </c>
      <c r="B13" t="s">
        <v>22180</v>
      </c>
      <c r="C13">
        <v>20</v>
      </c>
    </row>
    <row r="14" spans="1:3" x14ac:dyDescent="0.3">
      <c r="A14">
        <v>11</v>
      </c>
      <c r="B14" t="s">
        <v>22177</v>
      </c>
      <c r="C14">
        <v>4</v>
      </c>
    </row>
    <row r="15" spans="1:3" x14ac:dyDescent="0.3">
      <c r="A15">
        <v>12</v>
      </c>
      <c r="B15" t="s">
        <v>22178</v>
      </c>
      <c r="C15">
        <v>2</v>
      </c>
    </row>
    <row r="16" spans="1:3" x14ac:dyDescent="0.3">
      <c r="A16">
        <v>13</v>
      </c>
      <c r="B16" t="s">
        <v>22179</v>
      </c>
      <c r="C16">
        <v>104</v>
      </c>
    </row>
    <row r="17" spans="2:2" x14ac:dyDescent="0.3">
      <c r="B17" t="s">
        <v>22181</v>
      </c>
    </row>
  </sheetData>
  <pageMargins left="0.75" right="0.75" top="1" bottom="1" header="0.5" footer="0.5"/>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6"/>
  <sheetViews>
    <sheetView workbookViewId="0">
      <selection activeCell="N6" sqref="N6"/>
    </sheetView>
  </sheetViews>
  <sheetFormatPr baseColWidth="10" defaultRowHeight="16.5" x14ac:dyDescent="0.3"/>
  <cols>
    <col min="2" max="2" width="14" customWidth="1"/>
  </cols>
  <sheetData>
    <row r="2" spans="1:3" x14ac:dyDescent="0.3">
      <c r="A2">
        <v>15</v>
      </c>
      <c r="B2" t="s">
        <v>12104</v>
      </c>
      <c r="C2">
        <v>2</v>
      </c>
    </row>
    <row r="3" spans="1:3" x14ac:dyDescent="0.3">
      <c r="A3">
        <v>1</v>
      </c>
      <c r="B3" t="s">
        <v>22170</v>
      </c>
      <c r="C3">
        <v>8</v>
      </c>
    </row>
    <row r="4" spans="1:3" x14ac:dyDescent="0.3">
      <c r="A4">
        <v>2</v>
      </c>
      <c r="B4" t="s">
        <v>19233</v>
      </c>
      <c r="C4">
        <v>13</v>
      </c>
    </row>
    <row r="5" spans="1:3" x14ac:dyDescent="0.3">
      <c r="A5">
        <v>3</v>
      </c>
      <c r="B5" t="s">
        <v>22171</v>
      </c>
      <c r="C5">
        <v>19</v>
      </c>
    </row>
    <row r="6" spans="1:3" x14ac:dyDescent="0.3">
      <c r="A6">
        <v>4</v>
      </c>
      <c r="B6" t="s">
        <v>3989</v>
      </c>
      <c r="C6">
        <v>29</v>
      </c>
    </row>
    <row r="7" spans="1:3" x14ac:dyDescent="0.3">
      <c r="A7">
        <v>5</v>
      </c>
      <c r="B7" t="s">
        <v>22172</v>
      </c>
      <c r="C7">
        <v>84</v>
      </c>
    </row>
    <row r="8" spans="1:3" x14ac:dyDescent="0.3">
      <c r="A8">
        <v>6</v>
      </c>
      <c r="B8" t="s">
        <v>22173</v>
      </c>
      <c r="C8">
        <v>70</v>
      </c>
    </row>
    <row r="9" spans="1:3" x14ac:dyDescent="0.3">
      <c r="A9">
        <v>7</v>
      </c>
      <c r="B9" t="s">
        <v>10281</v>
      </c>
      <c r="C9">
        <v>50</v>
      </c>
    </row>
    <row r="10" spans="1:3" x14ac:dyDescent="0.3">
      <c r="A10">
        <v>8</v>
      </c>
      <c r="B10" t="s">
        <v>22174</v>
      </c>
      <c r="C10">
        <v>121</v>
      </c>
    </row>
    <row r="11" spans="1:3" x14ac:dyDescent="0.3">
      <c r="A11">
        <v>9</v>
      </c>
      <c r="B11" t="s">
        <v>22175</v>
      </c>
      <c r="C11">
        <v>46</v>
      </c>
    </row>
    <row r="12" spans="1:3" x14ac:dyDescent="0.3">
      <c r="A12">
        <v>10</v>
      </c>
      <c r="B12" t="s">
        <v>22176</v>
      </c>
      <c r="C12">
        <v>49</v>
      </c>
    </row>
    <row r="13" spans="1:3" x14ac:dyDescent="0.3">
      <c r="A13">
        <v>14</v>
      </c>
      <c r="B13" t="s">
        <v>22180</v>
      </c>
      <c r="C13">
        <v>25</v>
      </c>
    </row>
    <row r="14" spans="1:3" x14ac:dyDescent="0.3">
      <c r="A14">
        <v>11</v>
      </c>
      <c r="B14" t="s">
        <v>22177</v>
      </c>
      <c r="C14">
        <v>8</v>
      </c>
    </row>
    <row r="15" spans="1:3" x14ac:dyDescent="0.3">
      <c r="A15">
        <v>12</v>
      </c>
      <c r="B15" t="s">
        <v>22178</v>
      </c>
      <c r="C15">
        <v>10</v>
      </c>
    </row>
    <row r="16" spans="1:3" x14ac:dyDescent="0.3">
      <c r="A16">
        <v>13</v>
      </c>
      <c r="B16" t="s">
        <v>22179</v>
      </c>
      <c r="C16">
        <v>144</v>
      </c>
    </row>
  </sheetData>
  <pageMargins left="0.75" right="0.75" top="1" bottom="1" header="0.5" footer="0.5"/>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7"/>
  <sheetViews>
    <sheetView workbookViewId="0">
      <selection activeCell="D34" sqref="D34"/>
    </sheetView>
  </sheetViews>
  <sheetFormatPr baseColWidth="10" defaultRowHeight="16.5" x14ac:dyDescent="0.3"/>
  <cols>
    <col min="1" max="1" width="22" customWidth="1"/>
  </cols>
  <sheetData>
    <row r="3" spans="1:2" x14ac:dyDescent="0.3">
      <c r="A3" t="s">
        <v>12104</v>
      </c>
      <c r="B3">
        <v>1</v>
      </c>
    </row>
    <row r="4" spans="1:2" x14ac:dyDescent="0.3">
      <c r="A4" t="s">
        <v>22170</v>
      </c>
      <c r="B4">
        <v>3</v>
      </c>
    </row>
    <row r="5" spans="1:2" x14ac:dyDescent="0.3">
      <c r="A5" t="s">
        <v>19233</v>
      </c>
      <c r="B5">
        <v>7</v>
      </c>
    </row>
    <row r="6" spans="1:2" x14ac:dyDescent="0.3">
      <c r="A6" t="s">
        <v>22171</v>
      </c>
      <c r="B6">
        <v>9</v>
      </c>
    </row>
    <row r="7" spans="1:2" x14ac:dyDescent="0.3">
      <c r="A7" t="s">
        <v>3989</v>
      </c>
      <c r="B7">
        <v>19</v>
      </c>
    </row>
    <row r="8" spans="1:2" x14ac:dyDescent="0.3">
      <c r="A8" t="s">
        <v>22172</v>
      </c>
      <c r="B8">
        <v>50</v>
      </c>
    </row>
    <row r="9" spans="1:2" x14ac:dyDescent="0.3">
      <c r="A9" t="s">
        <v>22173</v>
      </c>
      <c r="B9">
        <v>50</v>
      </c>
    </row>
    <row r="10" spans="1:2" x14ac:dyDescent="0.3">
      <c r="A10" t="s">
        <v>10281</v>
      </c>
      <c r="B10">
        <v>30</v>
      </c>
    </row>
    <row r="11" spans="1:2" x14ac:dyDescent="0.3">
      <c r="A11" t="s">
        <v>22174</v>
      </c>
      <c r="B11">
        <v>73</v>
      </c>
    </row>
    <row r="12" spans="1:2" x14ac:dyDescent="0.3">
      <c r="A12" t="s">
        <v>22175</v>
      </c>
      <c r="B12">
        <v>32</v>
      </c>
    </row>
    <row r="13" spans="1:2" x14ac:dyDescent="0.3">
      <c r="A13" t="s">
        <v>22176</v>
      </c>
      <c r="B13">
        <v>25</v>
      </c>
    </row>
    <row r="14" spans="1:2" x14ac:dyDescent="0.3">
      <c r="A14" t="s">
        <v>22180</v>
      </c>
      <c r="B14">
        <v>15</v>
      </c>
    </row>
    <row r="15" spans="1:2" x14ac:dyDescent="0.3">
      <c r="A15" t="s">
        <v>22177</v>
      </c>
      <c r="B15">
        <v>0</v>
      </c>
    </row>
    <row r="16" spans="1:2" x14ac:dyDescent="0.3">
      <c r="A16" t="s">
        <v>22178</v>
      </c>
      <c r="B16">
        <v>11</v>
      </c>
    </row>
    <row r="17" spans="1:2" x14ac:dyDescent="0.3">
      <c r="A17" t="s">
        <v>22179</v>
      </c>
      <c r="B17">
        <v>103</v>
      </c>
    </row>
  </sheetData>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Entradas</vt:lpstr>
      <vt:lpstr>Usuarios</vt:lpstr>
      <vt:lpstr>ACTIVIDADES POR EJE</vt:lpstr>
      <vt:lpstr>ACTIVIDAD WEB</vt:lpstr>
      <vt:lpstr>DATOS GENERALES</vt:lpstr>
      <vt:lpstr>ACTIVIDADES POR REGIÓN1</vt:lpstr>
      <vt:lpstr>ESPACIOS DE REFLEXIÓN</vt:lpstr>
      <vt:lpstr>ARTISTAS EN MI ESCUELA</vt:lpstr>
      <vt:lpstr>CIRCUITOS CULTURALES</vt:lpstr>
      <vt:lpstr>ACCIONES EN ESPACIOS PÚBLICOS</vt:lpstr>
      <vt:lpstr>AAGENDA VS REPORTE</vt:lpstr>
      <vt:lpstr>TIPO EE</vt:lpstr>
      <vt:lpstr>TIPO DE EE REG</vt:lpstr>
      <vt:lpstr>Hoja1</vt:lpstr>
      <vt:lpstr>Hoja2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Alfonso Calderón Henríquez</dc:creator>
  <cp:lastModifiedBy>Daniela Andrea Repetto Rojas</cp:lastModifiedBy>
  <dcterms:created xsi:type="dcterms:W3CDTF">2016-07-08T16:15:21Z</dcterms:created>
  <dcterms:modified xsi:type="dcterms:W3CDTF">2017-01-11T16:36:11Z</dcterms:modified>
</cp:coreProperties>
</file>